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https://sdisgovco-my.sharepoint.com/personal/mrinta_sdis_gov_co/Documents/DADE 2022/Políticas Públicas/PP de Vejez/"/>
    </mc:Choice>
  </mc:AlternateContent>
  <xr:revisionPtr revIDLastSave="10" documentId="8_{CB52DD58-D28A-4926-940B-4CDD738FBA6B}" xr6:coauthVersionLast="47" xr6:coauthVersionMax="47" xr10:uidLastSave="{53FE3570-4B88-4363-A2CA-A7041BA11B6B}"/>
  <bookViews>
    <workbookView xWindow="90" yWindow="30" windowWidth="11445" windowHeight="13140" tabRatio="502" xr2:uid="{00000000-000D-0000-FFFF-FFFF00000000}"/>
  </bookViews>
  <sheets>
    <sheet name="Plan de acción" sheetId="2" r:id="rId1"/>
    <sheet name="Ficha técnica IR 1.1" sheetId="4" r:id="rId2"/>
    <sheet name="Ficha técnica IR 1.2" sheetId="8" r:id="rId3"/>
    <sheet name="Ficha técnica IR 2.1" sheetId="7" r:id="rId4"/>
    <sheet name=" Ficha técnica IR 2.2" sheetId="9" r:id="rId5"/>
    <sheet name=" Ficha técnica IR 2.3" sheetId="10" r:id="rId6"/>
    <sheet name=" Ficha técnica IR 3.1" sheetId="13" r:id="rId7"/>
    <sheet name=" Ficha técnica IR 4.1" sheetId="12" r:id="rId8"/>
    <sheet name=" Ficha técnica IR 4.2" sheetId="11" r:id="rId9"/>
    <sheet name=" Ficha técnica IR 5.1" sheetId="14" r:id="rId10"/>
    <sheet name="Ficha técnica IP 1.1.1" sheetId="15" r:id="rId11"/>
    <sheet name="Ficha técnica IP 1.1.2" sheetId="16" r:id="rId12"/>
    <sheet name="Ficha técnica IP 1.1.3" sheetId="17" r:id="rId13"/>
    <sheet name="Ficha técnica IP 1.1.4" sheetId="18" r:id="rId14"/>
    <sheet name="Ficha técnica P 1.1.5" sheetId="19" r:id="rId15"/>
    <sheet name="Ficha técnica IP 1.2.1" sheetId="20" r:id="rId16"/>
    <sheet name=" Ficha técnica IP 1.2.2" sheetId="21" r:id="rId17"/>
    <sheet name="Ficha técnica IP 1.2.3" sheetId="22" r:id="rId18"/>
    <sheet name=" Ficha técnica IP 1.2.4" sheetId="23" r:id="rId19"/>
    <sheet name="Ficha técnica IP 1.2.5" sheetId="25" r:id="rId20"/>
    <sheet name="Ficha técnica IP 1.2.6" sheetId="26" r:id="rId21"/>
    <sheet name="Ficha técnica IP 1.2.7" sheetId="114" r:id="rId22"/>
    <sheet name="Ficha técnica IP 2.1.1" sheetId="84" r:id="rId23"/>
    <sheet name="Ficha técnica IP 2.1.2" sheetId="85" r:id="rId24"/>
    <sheet name="Ficha técnica IP 2.1.3" sheetId="86" r:id="rId25"/>
    <sheet name="Ficha técnica IP 2.1.4" sheetId="87" r:id="rId26"/>
    <sheet name="Ficha técnica IP 2.1.5" sheetId="88" r:id="rId27"/>
    <sheet name="Ficha técnica IP 2.1.6" sheetId="32" r:id="rId28"/>
    <sheet name="Ficha técnica IP 2.1.7" sheetId="33" r:id="rId29"/>
    <sheet name="Ficha técnica IP 2.1.8" sheetId="34" r:id="rId30"/>
    <sheet name="Ficha técnica IP 2.1.9" sheetId="35" r:id="rId31"/>
    <sheet name="Ficha técnica IP 2.1.10" sheetId="36" r:id="rId32"/>
    <sheet name="Ficha técnica IP 2.1.11" sheetId="37" r:id="rId33"/>
    <sheet name="Ficha técnica IP 2.1.12" sheetId="38" r:id="rId34"/>
    <sheet name="Ficha técnica IP 2.1.13" sheetId="115" r:id="rId35"/>
    <sheet name="Ficha técnica IP 2.1.14" sheetId="111" r:id="rId36"/>
    <sheet name="Ficha técnica IP 2.1.15" sheetId="89" r:id="rId37"/>
    <sheet name="Ficha Técnica IP 2.1.16" sheetId="132" r:id="rId38"/>
    <sheet name="Ficha Tecnica IP 2.2.1" sheetId="39" r:id="rId39"/>
    <sheet name="Ficha técnica IP 2.2.2" sheetId="40" r:id="rId40"/>
    <sheet name="Ficha técnica IP 2.2.3" sheetId="41" r:id="rId41"/>
    <sheet name="Ficha técnica IP 2.2.4" sheetId="42" r:id="rId42"/>
    <sheet name="Ficha técnica IP 2.2.5" sheetId="133" r:id="rId43"/>
    <sheet name="Ficha técnica IP 2.3.1" sheetId="43" r:id="rId44"/>
    <sheet name="Ficha técnica IP 2.3.2" sheetId="44" r:id="rId45"/>
    <sheet name="Ficha técnica IP 2.3.3" sheetId="45" r:id="rId46"/>
    <sheet name="Ficha técnica IP 2.3.4" sheetId="47" r:id="rId47"/>
    <sheet name="Ficha técnica IP 2.3.5" sheetId="48" r:id="rId48"/>
    <sheet name="Ficha técnica IP 2.3.6" sheetId="116" r:id="rId49"/>
    <sheet name="Ficha técnica IP 2.3.7" sheetId="117" r:id="rId50"/>
    <sheet name="Ficha técnica IP 2.3.8" sheetId="118" r:id="rId51"/>
    <sheet name="Ficha técnica IP 2.3.9" sheetId="119" r:id="rId52"/>
    <sheet name="Ficha técnica IP 2.3.10" sheetId="120" r:id="rId53"/>
    <sheet name="Ficha técnica IP 2.3.11" sheetId="121" r:id="rId54"/>
    <sheet name="Ficha técnica IP 2.3.12" sheetId="122" r:id="rId55"/>
    <sheet name="Ficha técnicaIP 2.3.13" sheetId="123" r:id="rId56"/>
    <sheet name="Ficha técnica IP 2.3.14" sheetId="128" r:id="rId57"/>
    <sheet name="Ficha técnica IP 3.1.1" sheetId="49" r:id="rId58"/>
    <sheet name="Ficha Técnica IP 3.1.2" sheetId="50" r:id="rId59"/>
    <sheet name="Ficha técnica IP 3.1.3" sheetId="51" r:id="rId60"/>
    <sheet name="Ficha técnica IP 3.1.4" sheetId="129" r:id="rId61"/>
    <sheet name="Ficha técnica IP 3.1.5" sheetId="53" r:id="rId62"/>
    <sheet name="Ficha técnica IP 3.1.6" sheetId="52" r:id="rId63"/>
    <sheet name="Ficha técnica IP 4.1.1" sheetId="54" r:id="rId64"/>
    <sheet name="Ficha técnica IP 4.1.2" sheetId="55" r:id="rId65"/>
    <sheet name="Ficha técnica IP 4.1.3" sheetId="56" r:id="rId66"/>
    <sheet name="Ficha técnica IP 4.1.4" sheetId="57" r:id="rId67"/>
    <sheet name="Ficha técnica IP 4.1.5" sheetId="58" r:id="rId68"/>
    <sheet name="Ficha técnica IP 4.1.6" sheetId="59" r:id="rId69"/>
    <sheet name="Ficha técnica IP 4.1.7" sheetId="60" r:id="rId70"/>
    <sheet name="Ficha técnica IP 4.1.8" sheetId="61" r:id="rId71"/>
    <sheet name="Ficha técnica P 4.1.9" sheetId="62" r:id="rId72"/>
    <sheet name="Ficha técnica IP 4.1.10 " sheetId="90" r:id="rId73"/>
    <sheet name="Ficha técnica IP 4.1.11" sheetId="92" r:id="rId74"/>
    <sheet name="Ficha técnica IP 4.1.12" sheetId="126" r:id="rId75"/>
    <sheet name="Ficha técnica IP 4.2.1" sheetId="63" r:id="rId76"/>
    <sheet name="Ficha técnica IP 4.2.2" sheetId="64" r:id="rId77"/>
    <sheet name="Ficha técnica IP 4.2.3" sheetId="65" r:id="rId78"/>
    <sheet name="Ficha técnica IP 4.2.4" sheetId="66" r:id="rId79"/>
    <sheet name="Ficha técnica IP 4.2.5" sheetId="67" r:id="rId80"/>
    <sheet name="Ficha técnica IP 4.2.6" sheetId="69" r:id="rId81"/>
    <sheet name="Ficha técnica IP 4.2.7" sheetId="94" r:id="rId82"/>
    <sheet name="Ficha técnica IP 5.1.1" sheetId="70" r:id="rId83"/>
    <sheet name="Ficha técnica IP 5.1.2" sheetId="71" r:id="rId84"/>
    <sheet name=" Ficha Técnica IP 5.1.3" sheetId="72" r:id="rId85"/>
    <sheet name=" Ficha Técnica IP 5.1.4" sheetId="73" r:id="rId86"/>
    <sheet name="Ficha técnica IP 5.1.5" sheetId="75" r:id="rId87"/>
    <sheet name="Ficha técnica IP 5.1.6" sheetId="76" r:id="rId88"/>
    <sheet name="Ficha técnica IP 5.1.7" sheetId="77" r:id="rId89"/>
    <sheet name="Ficha técnica IP 5.1.8" sheetId="78" r:id="rId90"/>
    <sheet name="Ficha técnica IP 5.1.9" sheetId="131" r:id="rId91"/>
    <sheet name="Ficha técnica IP 5.1.10" sheetId="80" r:id="rId92"/>
    <sheet name="Ficha técnica IP 5.1.11" sheetId="81" r:id="rId93"/>
    <sheet name="Ficha Técnica IP 5.1.12" sheetId="82" r:id="rId94"/>
    <sheet name="Ficha técnica IP 5.1.13" sheetId="83" r:id="rId95"/>
    <sheet name="Ficha técnica IP 5.1.14" sheetId="91" r:id="rId96"/>
    <sheet name="Ficha técnica IP 5.1.15" sheetId="93" r:id="rId97"/>
    <sheet name="Ficha técnica IP 5.1.16" sheetId="95" r:id="rId98"/>
    <sheet name="Ficha técnica IP 5.1.17" sheetId="124" r:id="rId99"/>
    <sheet name="Ficha técnica IP 5.1.18" sheetId="125" r:id="rId100"/>
  </sheets>
  <externalReferences>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s>
  <definedNames>
    <definedName name="_xlnm._FilterDatabase" localSheetId="0" hidden="1">'Plan de acción'!$A$12:$BR$102</definedName>
    <definedName name="ANUALIZACIÓN" localSheetId="16">[1]Desplegables!$B$9:$B$12</definedName>
    <definedName name="ANUALIZACIÓN" localSheetId="18">[1]Desplegables!$B$9:$B$12</definedName>
    <definedName name="ANUALIZACIÓN" localSheetId="84">[1]Desplegables!$B$9:$B$12</definedName>
    <definedName name="ANUALIZACIÓN" localSheetId="85">[1]Desplegables!$B$9:$B$12</definedName>
    <definedName name="ANUALIZACIÓN" localSheetId="12">[2]Desplegables!$B$9:$B$12</definedName>
    <definedName name="ANUALIZACIÓN" localSheetId="13">[2]Desplegables!$B$9:$B$12</definedName>
    <definedName name="ANUALIZACIÓN" localSheetId="15">[3]Desplegables!$B$9:$B$12</definedName>
    <definedName name="ANUALIZACIÓN" localSheetId="17">[1]Desplegables!$B$9:$B$12</definedName>
    <definedName name="ANUALIZACIÓN" localSheetId="21">[4]Desplegables!$B$9:$B$12</definedName>
    <definedName name="ANUALIZACIÓN" localSheetId="33">[5]Desplegables!$B$9:$B$12</definedName>
    <definedName name="ANUALIZACIÓN" localSheetId="34">[4]Desplegables!$B$9:$B$12</definedName>
    <definedName name="ANUALIZACIÓN" localSheetId="26">[6]Desplegables!$B$9:$B$12</definedName>
    <definedName name="ANUALIZACIÓN" localSheetId="27">[7]Desplegables!$B$9:$B$12</definedName>
    <definedName name="ANUALIZACIÓN" localSheetId="28">[8]Desplegables!$B$9:$B$12</definedName>
    <definedName name="ANUALIZACIÓN" localSheetId="29">[8]Desplegables!$B$9:$B$12</definedName>
    <definedName name="ANUALIZACIÓN" localSheetId="30">[8]Desplegables!$B$9:$B$12</definedName>
    <definedName name="ANUALIZACIÓN" localSheetId="43">[9]Desplegables!$B$9:$B$12</definedName>
    <definedName name="ANUALIZACIÓN" localSheetId="52">[4]Desplegables!$B$9:$B$12</definedName>
    <definedName name="ANUALIZACIÓN" localSheetId="53">[4]Desplegables!$B$9:$B$12</definedName>
    <definedName name="ANUALIZACIÓN" localSheetId="54">[4]Desplegables!$B$9:$B$12</definedName>
    <definedName name="ANUALIZACIÓN" localSheetId="56">[10]Desplegables!$B$9:$B$12</definedName>
    <definedName name="ANUALIZACIÓN" localSheetId="44">[9]Desplegables!$B$9:$B$12</definedName>
    <definedName name="ANUALIZACIÓN" localSheetId="45">[9]Desplegables!$B$9:$B$12</definedName>
    <definedName name="ANUALIZACIÓN" localSheetId="46">[10]Desplegables!$B$9:$B$12</definedName>
    <definedName name="ANUALIZACIÓN" localSheetId="48">[4]Desplegables!$B$9:$B$12</definedName>
    <definedName name="ANUALIZACIÓN" localSheetId="49">[4]Desplegables!$B$9:$B$12</definedName>
    <definedName name="ANUALIZACIÓN" localSheetId="50">[4]Desplegables!$B$9:$B$12</definedName>
    <definedName name="ANUALIZACIÓN" localSheetId="51">[4]Desplegables!$B$9:$B$12</definedName>
    <definedName name="ANUALIZACIÓN" localSheetId="57">[11]Desplegables!$B$9:$B$12</definedName>
    <definedName name="ANUALIZACIÓN" localSheetId="58">[11]Desplegables!$B$9:$B$12</definedName>
    <definedName name="ANUALIZACIÓN" localSheetId="65">[12]Desplegables!$B$9:$B$12</definedName>
    <definedName name="ANUALIZACIÓN" localSheetId="66">[12]Desplegables!$B$9:$B$12</definedName>
    <definedName name="ANUALIZACIÓN" localSheetId="67">[12]Desplegables!$B$9:$B$12</definedName>
    <definedName name="ANUALIZACIÓN" localSheetId="82">[8]Desplegables!$B$9:$B$12</definedName>
    <definedName name="ANUALIZACIÓN" localSheetId="98">[4]Desplegables!$B$9:$B$12</definedName>
    <definedName name="ANUALIZACIÓN" localSheetId="55">[4]Desplegables!$B$9:$B$12</definedName>
    <definedName name="ANUALIZACIÓN">[13]Desplegables!$B$9:$B$12</definedName>
    <definedName name="_xlnm.Print_Area" localSheetId="24">'Ficha técnica IP 2.1.3'!$A$1:$M$62</definedName>
    <definedName name="sFS">[14]Desplegables!$B$9:$B$12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20" i="2" l="1"/>
  <c r="BA101" i="2" l="1"/>
  <c r="BA92" i="2"/>
  <c r="BA86" i="2"/>
  <c r="F42" i="49" l="1"/>
  <c r="BA49" i="2"/>
  <c r="BA48" i="2" l="1"/>
  <c r="BA47" i="2"/>
  <c r="BA46" i="2"/>
  <c r="BA40" i="2"/>
  <c r="BA36" i="2" l="1"/>
  <c r="BA43" i="2"/>
  <c r="BA44" i="2"/>
  <c r="BA45" i="2"/>
  <c r="BA50" i="2"/>
  <c r="BA51" i="2"/>
  <c r="BA54" i="2"/>
  <c r="BA55" i="2"/>
  <c r="BA56" i="2"/>
  <c r="BA57" i="2"/>
  <c r="BA58" i="2"/>
  <c r="BA59" i="2"/>
  <c r="BA60" i="2"/>
  <c r="BA61" i="2"/>
  <c r="BA62" i="2"/>
  <c r="BA63" i="2"/>
  <c r="BA64" i="2"/>
  <c r="BA65" i="2"/>
  <c r="BA66" i="2"/>
  <c r="BA67" i="2"/>
  <c r="BA68" i="2"/>
  <c r="BA70" i="2"/>
  <c r="BA71" i="2"/>
  <c r="BA72" i="2"/>
  <c r="BA73" i="2"/>
  <c r="BA74" i="2"/>
  <c r="BA75" i="2"/>
  <c r="BA76" i="2"/>
  <c r="BA77" i="2"/>
  <c r="BA78" i="2"/>
  <c r="BA79" i="2"/>
  <c r="BA80" i="2"/>
  <c r="BA81" i="2"/>
  <c r="BA82" i="2"/>
  <c r="BA83" i="2"/>
  <c r="BA84" i="2"/>
  <c r="BA85" i="2"/>
  <c r="BA87" i="2"/>
  <c r="BA88" i="2"/>
  <c r="BA89" i="2"/>
  <c r="BA90" i="2"/>
  <c r="BA91" i="2"/>
  <c r="BA93" i="2"/>
  <c r="BA94" i="2"/>
  <c r="BA95" i="2"/>
  <c r="BA96" i="2"/>
  <c r="BA97" i="2"/>
  <c r="BA98" i="2"/>
  <c r="BA99" i="2"/>
  <c r="BA100" i="2"/>
  <c r="BA102" i="2"/>
  <c r="BA37" i="2"/>
  <c r="BA38" i="2"/>
  <c r="BA39" i="2"/>
  <c r="BA41" i="2"/>
  <c r="BA42" i="2"/>
  <c r="BA35" i="2"/>
  <c r="BA29" i="2" l="1"/>
  <c r="BA28" i="2"/>
  <c r="BA27" i="2"/>
  <c r="BA26" i="2"/>
  <c r="BA25" i="2"/>
  <c r="BA24" i="2" l="1"/>
  <c r="BA19" i="2"/>
  <c r="BA18" i="2"/>
  <c r="BA14" i="2"/>
  <c r="BA13" i="2"/>
  <c r="BA21" i="2" l="1"/>
  <c r="BA34" i="2" l="1"/>
  <c r="C17" i="23" l="1"/>
  <c r="BA17" i="2" l="1"/>
  <c r="BA23" i="2" l="1"/>
  <c r="BA22" i="2"/>
  <c r="AJ68" i="2" l="1"/>
  <c r="BA32" i="2" l="1"/>
  <c r="BA31" i="2"/>
  <c r="BA33" i="2"/>
  <c r="BA30" i="2"/>
  <c r="AJ85" i="2"/>
  <c r="AJ33" i="2"/>
  <c r="AJ32" i="2"/>
  <c r="AJ31" i="2"/>
  <c r="AJ30" i="2"/>
  <c r="F42" i="123" l="1"/>
  <c r="F42" i="119"/>
  <c r="AJ54" i="2" l="1"/>
  <c r="F43" i="114"/>
  <c r="D30" i="133" l="1"/>
  <c r="AW69" i="2" l="1"/>
  <c r="BA69" i="2" s="1"/>
  <c r="C14" i="129" l="1"/>
  <c r="C14" i="51"/>
  <c r="H37" i="117" l="1"/>
  <c r="F37" i="117"/>
  <c r="D37" i="117"/>
  <c r="I4" i="114"/>
  <c r="AJ58" i="2"/>
  <c r="AT53" i="2"/>
  <c r="AS53" i="2"/>
  <c r="AP53" i="2"/>
  <c r="AO53" i="2"/>
  <c r="AL53" i="2"/>
  <c r="AK53" i="2"/>
  <c r="AH53" i="2"/>
  <c r="AG53" i="2"/>
  <c r="AF53" i="2"/>
  <c r="AT52" i="2"/>
  <c r="AS52" i="2"/>
  <c r="AP52" i="2"/>
  <c r="AO52" i="2"/>
  <c r="AL52" i="2"/>
  <c r="AK52" i="2"/>
  <c r="AI52" i="2"/>
  <c r="AH52" i="2"/>
  <c r="AG52" i="2"/>
  <c r="AF52" i="2"/>
  <c r="BA52" i="2" l="1"/>
  <c r="BA53" i="2"/>
  <c r="AJ53" i="2"/>
  <c r="AJ52" i="2"/>
  <c r="F43" i="117"/>
  <c r="F42" i="91" l="1"/>
  <c r="D43" i="73"/>
  <c r="D43" i="72"/>
  <c r="J37" i="64"/>
  <c r="I4" i="63"/>
  <c r="F43" i="90"/>
  <c r="C62" i="58"/>
  <c r="D43" i="23"/>
  <c r="D43" i="22"/>
  <c r="D43" i="21"/>
  <c r="C16" i="21"/>
  <c r="F14" i="16"/>
  <c r="F14" i="15"/>
  <c r="AT27" i="2"/>
  <c r="AP27" i="2"/>
  <c r="AL27" i="2"/>
</calcChain>
</file>

<file path=xl/sharedStrings.xml><?xml version="1.0" encoding="utf-8"?>
<sst xmlns="http://schemas.openxmlformats.org/spreadsheetml/2006/main" count="14812" uniqueCount="2038">
  <si>
    <t>FORMATO DE PLAN DE ACCION POLÍTICAS PÚBLICAS</t>
  </si>
  <si>
    <t>Política Pública Social de Envejecimiento y Vejez</t>
  </si>
  <si>
    <t>Fecha de aprobación:</t>
  </si>
  <si>
    <t>Fecha de actualización:</t>
  </si>
  <si>
    <t>Fecha de corte de seguimiento:</t>
  </si>
  <si>
    <t>Sector líder:  Integración Social</t>
  </si>
  <si>
    <t>Entidad líder: Secretaría Distrital de Integración Social</t>
  </si>
  <si>
    <t xml:space="preserve">Sector corresponsable 1: </t>
  </si>
  <si>
    <t>Entidad 1:</t>
  </si>
  <si>
    <t>Sector corresponsable 2:</t>
  </si>
  <si>
    <t>Entidad 2:</t>
  </si>
  <si>
    <t>Sector corresponsable 3:</t>
  </si>
  <si>
    <t>Entidad 3:</t>
  </si>
  <si>
    <t>Objetivo específico</t>
  </si>
  <si>
    <t>Importancia relativa  del objetivo especifico
(%)</t>
  </si>
  <si>
    <t>Indicadores de resultado</t>
  </si>
  <si>
    <t>Indicadores de producto</t>
  </si>
  <si>
    <t>Tiempos de ejecución</t>
  </si>
  <si>
    <t>Meta de producto Final</t>
  </si>
  <si>
    <t>Responsable de la ejecución</t>
  </si>
  <si>
    <t>Corresponsables de la ejecución</t>
  </si>
  <si>
    <t>Resultado esperado</t>
  </si>
  <si>
    <t>Importancia relativa  del resultado
(%)</t>
  </si>
  <si>
    <t>Nombre del indicador de resultado</t>
  </si>
  <si>
    <t>Fórmula del indicador de resultado</t>
  </si>
  <si>
    <t>Enfoque</t>
  </si>
  <si>
    <t>Tipo de anualización</t>
  </si>
  <si>
    <t>Línea base</t>
  </si>
  <si>
    <t>Meta de resultado Final</t>
  </si>
  <si>
    <t>Producto esperado</t>
  </si>
  <si>
    <t>Importancia relativa del producto
(%)</t>
  </si>
  <si>
    <t xml:space="preserve">Nombre indicador de producto </t>
  </si>
  <si>
    <t>Fórmula del indicador de producto</t>
  </si>
  <si>
    <t>ODS</t>
  </si>
  <si>
    <t>Meta 
ODS</t>
  </si>
  <si>
    <t>Indicador del PDD</t>
  </si>
  <si>
    <t>Código Meta
PDD</t>
  </si>
  <si>
    <t>Costo total</t>
  </si>
  <si>
    <t xml:space="preserve">Sector </t>
  </si>
  <si>
    <t>Entidad</t>
  </si>
  <si>
    <t>Dirección/Subdirección/Grupo/Unidad</t>
  </si>
  <si>
    <t>Persona de contacto</t>
  </si>
  <si>
    <t>Teléfono</t>
  </si>
  <si>
    <t>Correo electrónico</t>
  </si>
  <si>
    <t>Valor</t>
  </si>
  <si>
    <t>Año</t>
  </si>
  <si>
    <t>Fecha de inicio</t>
  </si>
  <si>
    <t>Fecha de finalización</t>
  </si>
  <si>
    <t>Meta 2022</t>
  </si>
  <si>
    <t>Meta 2023</t>
  </si>
  <si>
    <t>Meta 2024</t>
  </si>
  <si>
    <t>Meta 2025</t>
  </si>
  <si>
    <t>Costo Estimado</t>
  </si>
  <si>
    <t>Recurso disponible.</t>
  </si>
  <si>
    <t>Fuente de financiación</t>
  </si>
  <si>
    <t>Código Proyecto de Invesión</t>
  </si>
  <si>
    <t>Recurso disponible</t>
  </si>
  <si>
    <t>1. Respetar y potenciar la autonomía y libertad individual en la construcción de proyectos de vida de las personas mayores a partir del reconocimiento de identidades, subjetividades y expresiones propias de la diversidad humana</t>
  </si>
  <si>
    <t>1.1 Inclusión de personas mayores en diversos escenarios, a través de TIC y procesos de formación básica y funcional</t>
  </si>
  <si>
    <t>Índice de inclusión de personas mayores a diversos escenarios a través de TIC</t>
  </si>
  <si>
    <t xml:space="preserve">IIPMDEATIC =((IP1*W1)+(IP2*W2)+(IP3*W3)+(IP4*W4)+(IP5*W5)+….+(IPi*Wi))
Donde:
i= al número de productos
Wi= es la ponderación  de cada uno de los productos
IPi= Porcentaje de cumplimiento de cada producto que le suma  al resultado
</t>
  </si>
  <si>
    <t>Derechos humanos; Poblacional</t>
  </si>
  <si>
    <t>Constante</t>
  </si>
  <si>
    <t>ND</t>
  </si>
  <si>
    <t xml:space="preserve">
1.1.1 Articulación con diferentes actores del ecosistema digital para la cualificación de las personas mayores de 60 años en el manejo y uso de las TIC.</t>
  </si>
  <si>
    <t xml:space="preserve">Número de articulaciones con actores del ecosistema digital establecidas, para la cualificación de personas mayores de 60 años. </t>
  </si>
  <si>
    <t>Sumatoria de articulaciones con actores del ecosistema digital para la cualificación de las personas mayores de 60 años en el manejo y uso de las TIC.</t>
  </si>
  <si>
    <t>9. Industria, innovación e infraestructura</t>
  </si>
  <si>
    <t>9.c Aumentar significativamente el acceso a la tecnología de la información y las comunicaciones y esforzarse por proporcionar acceso universal y asequible a Internet en los países menos adelantados de aquí a 2020</t>
  </si>
  <si>
    <t>Diferencial; 
Poblacional</t>
  </si>
  <si>
    <t>Suma</t>
  </si>
  <si>
    <t>1. Agendas de transformación digital formuladas
2. Agendas de transformación Digital Implementadas</t>
  </si>
  <si>
    <t>N/A</t>
  </si>
  <si>
    <t>Inversión</t>
  </si>
  <si>
    <t>-</t>
  </si>
  <si>
    <t>Gestión Pública</t>
  </si>
  <si>
    <t>Secretaría General de la Alcaldía Mayor de Bogotá</t>
  </si>
  <si>
    <t>Alta Consejería Distrital TIC - Apropiación Digital</t>
  </si>
  <si>
    <t>Felipe Guzmán Ramírez</t>
  </si>
  <si>
    <t>3813000 ext 3050</t>
  </si>
  <si>
    <t>fguzmanr@alcaldiabogota.gov.co</t>
  </si>
  <si>
    <t>1.1.2 Identificación y promoción de espacios de conectividad adecuados para el acceso, uso y aprovechamiento de las TIC por parte de las personas mayores de 60 años.</t>
  </si>
  <si>
    <t>Número de espacios de conectividad promocionados para el uso de las TIC por parte de la población mayor de 60 años</t>
  </si>
  <si>
    <t>Sumatoria de espacios de conectividad identificados, adecuados y promocionados para el uso de las TIC por parte de la población mayor de 60 años</t>
  </si>
  <si>
    <t>Diferencial; Poblacional; Territorial</t>
  </si>
  <si>
    <t>inversión</t>
  </si>
  <si>
    <t>1.1.3 Acompañamiento pedagógico, didáctico y curricular a docentes y directivos docentes de las instituciones educativas oficiales, en la atención educativa a las personas mayores desde enfoque diferencial.</t>
  </si>
  <si>
    <t>Porcentaje de Instituciones Educativas Oficiales que ofrecen atención educativa formal a personas mayores y cuyos docentes y directivos docentes cuentan con acompañamiento de la Secretaría de Educación en estrategias educativas flexibles</t>
  </si>
  <si>
    <t>(Número de colegios oficiales que ofrecen educación formal para personas mayores y cuentan con acompañamiento en estrategias educativas flexibles/Número de colegios oficiales que ofertan educación a personas mayores)* 100%</t>
  </si>
  <si>
    <t>Educacióndecalidad</t>
  </si>
  <si>
    <t>4.6 De aquí a 2030, asegurar que todos los jóvenes y una proporción considerable de los adultos, tanto hombres como mujeres, estén alfabetizados y tengan nociones elementales de aritmética.</t>
  </si>
  <si>
    <t>Diferencial; Poblacional</t>
  </si>
  <si>
    <t>Implementar en el 100% de los colegios públicos la política de educación inclusiva, con enfoque diferencial Instituciones Educativas Distritales .</t>
  </si>
  <si>
    <t>Recursos propios. Funcionamiento</t>
  </si>
  <si>
    <t>Recursos propios. Funcionamiento.</t>
  </si>
  <si>
    <t>Educacion</t>
  </si>
  <si>
    <t>Secretaría de Educación Distrital</t>
  </si>
  <si>
    <t>Dirección de Inclsuión e Integración de Poblaciones</t>
  </si>
  <si>
    <t>Virginia Torres 
Liliana Palacios</t>
  </si>
  <si>
    <t>vtorresm1@educacionbogota.gov.co
lpalacios@educacionbogota.gov.co</t>
  </si>
  <si>
    <t>1.1.4 Atención educativa formal a personas mayores en el marco de las estrategias educativas flexibles con enfoque diferencial en instituciones educatiavs oficiales.</t>
  </si>
  <si>
    <t xml:space="preserve">Porcentaje de personas mayores atendidas en las instituciones educativas oficiales que ofrecen estrategias educativas flexibles. </t>
  </si>
  <si>
    <t>(Número de personas mayores atendidas en instituciones educativas oficiales que ofrecen estrategias educativas flexzibles / Número de personas mayores que solicitan el servicio educativo en instituciones educativas oficiales con estrategias educativas flexibles)*100</t>
  </si>
  <si>
    <t>1.1.5 Acciones de educación ambiental a través de las TIC como medios de apropiación  digital para  personas mayores</t>
  </si>
  <si>
    <t>Porcentaje de personas mayores que participan en acciones de educación ambiental a través de las TIC como medios de apropiación  digital.</t>
  </si>
  <si>
    <t>(Personas mayores que participan en acciones de educación ambiental a través de las TIC, como medios de apropiación  digital/ Número de personas mayores que soliciten participación en las acciones de educación ambiental) *100</t>
  </si>
  <si>
    <t>13 Acción por el clima</t>
  </si>
  <si>
    <t>13.3 Mejorar la educación, la sensibilización y la capacidad humana e institucional respecto de la mitigación del cambio climático, la adaptación a él, la reducción de sus efectos y la alerta temprana</t>
  </si>
  <si>
    <t>Ambiental; Diferencial</t>
  </si>
  <si>
    <t>Número de personas vinculadas a las estrategias de cultura, participación y educación ambiental con enfoque territorial diferencial y de género.</t>
  </si>
  <si>
    <t>Ambiente</t>
  </si>
  <si>
    <t>Secretaría Distrital de Ambiente</t>
  </si>
  <si>
    <t>Oficina de Participación, Educación y Localidades</t>
  </si>
  <si>
    <t>Alix Montes Arrollo - Jefe OPEL, Silvia Ortiz Laverde - Profesional</t>
  </si>
  <si>
    <t>3166234777 - 3778831</t>
  </si>
  <si>
    <t>alix.montes@ambientebogota.gov.co  silvia.ortiz@ambinetebogota.gov.co</t>
  </si>
  <si>
    <t>1.2 Personas mayores que ejercen su derecho a participar en los diferentes espacios locales y distritales</t>
  </si>
  <si>
    <t>Índice de participación en espacios locales y distritales</t>
  </si>
  <si>
    <t xml:space="preserve">IPELD =((IP1*W1)+(IP2*W2)+(IP3*W3)+(IP4*W4)+(IP5*W5)+(IP6*W6))+(IP7*W7)+….+(IPi*Wi))
Donde:
i= al número de productos
Wi= es la ponderación  de cada uno de los productos
IPi= Porcentaje de cumplimiento de cada producto que le suma  al resultado
</t>
  </si>
  <si>
    <t xml:space="preserve">1.2.1 Formación de personas mayores  en participación, incidencia social, política y control social
</t>
  </si>
  <si>
    <t>Número de personas mayores formadas en  participación, incidencia política y control social en cursos ofrecidos por la Gerencia de Escuela del IDPAC</t>
  </si>
  <si>
    <t>Sumatoria de personas mayores formadas en participación, incidencia política y control social</t>
  </si>
  <si>
    <t>Educación de calidad</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</si>
  <si>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</si>
  <si>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 xml:space="preserve">Poblacional; Territorial; Diferencial </t>
  </si>
  <si>
    <t>Implementar la Escuela de Formación ciudadana Distrital</t>
  </si>
  <si>
    <t xml:space="preserve">inversión </t>
  </si>
  <si>
    <t xml:space="preserve">Inversión </t>
  </si>
  <si>
    <t>Gobierno</t>
  </si>
  <si>
    <t>Instituto Distrital de la Participación y Acción Comunal</t>
  </si>
  <si>
    <t xml:space="preserve">Gerencia Escuela de Participación </t>
  </si>
  <si>
    <t>Adriana Mejía</t>
  </si>
  <si>
    <t>300 4888668</t>
  </si>
  <si>
    <t>amejia@participacionbogota.gov.co</t>
  </si>
  <si>
    <t xml:space="preserve">1.2.2 Fortalecimiento de organizaciones de personas mayores para la incidencia política y la participación 
</t>
  </si>
  <si>
    <t>Número de organizaciones de personas mayores en la ruta de fortalecimiento para la incidencia política y la participación</t>
  </si>
  <si>
    <t xml:space="preserve">Sumatoria de Organizaciones de personas mayores en la ruta de fortalecimiento para la incidencia política y participación
</t>
  </si>
  <si>
    <t>Reducción de las desigualdades</t>
  </si>
  <si>
    <t>10.2 De aquí a 2030, potenciar y promover la inclusión social, económica y política de todas las personas, independientemente de su edad, sexo, discapacidad, raza, etnia, origen, religión o situación económica u otra condición.</t>
  </si>
  <si>
    <t>Número de Organizaciones sociales, de medios comunitarios y alternativos en el Distrito Capital, asesoradas técnicamente</t>
  </si>
  <si>
    <t>Subdirección de Fortalecimiento a la Organización Social</t>
  </si>
  <si>
    <t>Ana María Almario Dreszer</t>
  </si>
  <si>
    <t>aalmario@participacionbogota.gov.co</t>
  </si>
  <si>
    <t>1.2.3 Fortalecimiento de Consejos de Sabios y Sabias para la participación ciudadana y la toma de decisiones</t>
  </si>
  <si>
    <t xml:space="preserve">Número de Acciones de Fortalecimiento a los Consejos de Sabios y Sabias para la participación ciudadana y la toma de decisiones </t>
  </si>
  <si>
    <t xml:space="preserve">Sumatoria de  Acciones de Fortalecimiento a los Consejos de Sabios y Sabias </t>
  </si>
  <si>
    <t>Paz justicia e instituciones sólidas</t>
  </si>
  <si>
    <t>16.7 Garantizar la adopción en todos los niveles de decisiones inclusivas, participativas y representativas que respondan a las necesidades.</t>
  </si>
  <si>
    <t>Número de acciones de fortalecimiento organizacional a instancias de participación</t>
  </si>
  <si>
    <t>Gerencia de Instancias y Mecanismos de Participación</t>
  </si>
  <si>
    <t>Astrid Lorena Castañeda Peña</t>
  </si>
  <si>
    <t>acastaneda@participacionbogota.gov.co</t>
  </si>
  <si>
    <t>1.2.4 Fortalecimiento técnico en materia de Política Pública Social para el Envejecimiento y la Vejez al Consejo Distrital de Sabios y Sabias</t>
  </si>
  <si>
    <t>Número de sesiones de fortalecimiento técnico en materia de Política Pública Social para el Envejecimiento y la Vejez al Consejo Distrital de Sabios y Sabias realizadas</t>
  </si>
  <si>
    <t>Sumatoria de sesiones de fortalecimiento técnico en materia de Política Pública Social para el Envejecimiento y la Vejez al Consejo Distrital de Sabios y Sabias</t>
  </si>
  <si>
    <t>Porcentaje (%) de 
Participación de 
personas mayores en 
procesos que fortalezcan 
su autonomía, desarrollo 
de sus capacidades y 
reentrenamiento laboral.</t>
  </si>
  <si>
    <t>Integración Social</t>
  </si>
  <si>
    <t>Secretaría Distrital de Integración Social</t>
  </si>
  <si>
    <t>Subdirección para la Vejez</t>
  </si>
  <si>
    <t>Sonia Giselle Tovar Jiménez</t>
  </si>
  <si>
    <t>stovar@sdis.gov.co</t>
  </si>
  <si>
    <t>Territorial; Poblacional</t>
  </si>
  <si>
    <t xml:space="preserve">1.2.5 Sesiones de CLOPS realizados que abordan temas de envejecimiento y vejez para fortalecer la participacion incidente de las personas mayores en las decisiones de la agenda publica </t>
  </si>
  <si>
    <t xml:space="preserve">Porcentaje de CLOPS realizados que abordan temas de envejecimiento y vejez </t>
  </si>
  <si>
    <t>(Número de CLOPS realizados que abordan temas de envejecimiento y vejez/Número de CLOPS programados por la Unidad Apoyo Técnico -UAT que abordan temas de envejecimiento y vejez)*100</t>
  </si>
  <si>
    <t>Territorial; Diferencial</t>
  </si>
  <si>
    <t>Número de localidades fortalecidas en procesos territoriales</t>
  </si>
  <si>
    <t>Inversion</t>
  </si>
  <si>
    <t xml:space="preserve">Subdirección para la Gestión Integral Local </t>
  </si>
  <si>
    <t>Claudia Monica Naranjo Londoño</t>
  </si>
  <si>
    <t>cmnaranjol@sdis.gov.co</t>
  </si>
  <si>
    <t>Secretaria de Gobierno</t>
  </si>
  <si>
    <t>Sebsecretaria de Gestion Local</t>
  </si>
  <si>
    <t>José David Riveros Namen</t>
  </si>
  <si>
    <t>jose.riveros@gobiernobogota.gov.co</t>
  </si>
  <si>
    <t>1.2.6 Procesos territoriales fortalecidos en las localidades del Distrito que cumplan con los criterios de seleccción establecidos y en los que participan personas mayores</t>
  </si>
  <si>
    <t xml:space="preserve">Porcentaje de procesos territoriales fortalecidos en los que participan personas mayores </t>
  </si>
  <si>
    <t xml:space="preserve">Número de procesos territoriales fortalecidos en los que participan personas mayores/Número de procesos territoriales programados para fortalecer, en los que participan personas mayores )*100
</t>
  </si>
  <si>
    <t xml:space="preserve">Diferencial; Territorial </t>
  </si>
  <si>
    <t>1.2.7 Fortalecimiento de la incidencia de las personas mayores en los planes, programas y proyectos que se desarrollan en los espacios de participación del Sistema Distrital de Arte, Cultura y Patrimonio y que están encaminados a garantizar sus derechos culturales.</t>
  </si>
  <si>
    <t>Número de planes, programas y proyectos desarrollados en los espacios de participación del Sistema Distrital de Arte, Cultura y Patrimonio en los que tienen incidencia las personas mayores.</t>
  </si>
  <si>
    <t>Sumatoria de planes, programas y proyectos que se desarrollan en los espacios de participación del Sistema Distrital de Arte, Cultura y Patrimonio en los que tienen incidencia las personas mayores.</t>
  </si>
  <si>
    <t>Reduccióndelasdesigualdades</t>
  </si>
  <si>
    <t>10.3. Garantizar la igualdad de oportunidades y reducir la desigualdad de resultados, incluso eliminando las leyes, políticas y prácticas discriminatorias y promoviendo legislaciones, políticas y medidas adecuadas a ese respecto</t>
  </si>
  <si>
    <t>Poblacional; Territorial</t>
  </si>
  <si>
    <t>Número de estrategias 
de gestión cultural 
territorial y los espacios 
de participación 
ciudadana desarrolladas</t>
  </si>
  <si>
    <t>Inversión
Funcionamiento</t>
  </si>
  <si>
    <t>Inversión
Funcionamioento</t>
  </si>
  <si>
    <t xml:space="preserve">Cultura, Recreación y Deporte </t>
  </si>
  <si>
    <t xml:space="preserve">Secretaría Distrital de Cultura, Recreación y Deporte 
</t>
  </si>
  <si>
    <t>Direccción de Asuntos Locales y Participación</t>
  </si>
  <si>
    <t>Alejandro Franco Plata</t>
  </si>
  <si>
    <t>3274850 Ext. 620</t>
  </si>
  <si>
    <t>alejandro.franco@scrd.gov.co</t>
  </si>
  <si>
    <t>2. Crear progresivamente entornos ambientales, económicos, políticos, sociales, culturales y recreativos favorables que garanticen a las personas mayores el acceso, calidad, permanencia y disfrute de bienes y servicios, que brinden la seguridad económica requerida en la vejez, reduciendo los factores generadores de las desigualdades que ocasionan vulnerabilidad y fragilidad.</t>
  </si>
  <si>
    <t>2.1 Personas mayores vinculadas a oferta distrital que aporte a la seguridad económica</t>
  </si>
  <si>
    <t>Índice de personas mayores vinculadas a la oferta distrital de servicios que aportan a  su seguridad económica</t>
  </si>
  <si>
    <t xml:space="preserve">IPMVODSASE=((IP1*W1)+(IP2*W2)+(IP3*W3)+(IP4*W4)+(IP5*W5)+(IP6*W6))+(IP7*W7))+(IP8*W8))+(IP9*W69))+(IP10*W10))+(IP11*W11))+(IP12*W12))+(IP13*W13))+(IP14*W14))+(IP15*W15))+(IP16*W16))+….+(IPi*Wi))
Donde:
i= al número de productos
Wi= es la ponderación  de cada uno de los productos
IPi= Porcentaje de cumplimiento de cada producto que le suma  al resultado
</t>
  </si>
  <si>
    <t>2.1.1 Formación en habilidades para el trabajo (blandas, transversales y laborales) para personas mayores</t>
  </si>
  <si>
    <t>Porcentaje de personas mayores vinculadas a procesos de formación para el trabajo.</t>
  </si>
  <si>
    <t>(No. De personas mayores formadas en habilidades  para el trabajo (blandas, transversales, y/o laborales) / No. de personas registradas en la ruta de empleo)*100</t>
  </si>
  <si>
    <t>Trabajo decente y crecimiento económico</t>
  </si>
  <si>
    <t>8.5 De aquí a 2030, lograr el empleo pleno y productivo y el trabajo decente para todas las mujeres y los hombres, incluidos los jóvenes y las personas con discapacidad, así como la igualdad de remuneración por trabajo de igual valor</t>
  </si>
  <si>
    <t>Diferencial</t>
  </si>
  <si>
    <t xml:space="preserve">No. de persona colocadas, con énfasis en sectores de oportunidad y en empleos verdes
</t>
  </si>
  <si>
    <t>Desarrollo Económico Industria y Turismo</t>
  </si>
  <si>
    <t xml:space="preserve">Secretaría Distrital de Desarrollo Economico </t>
  </si>
  <si>
    <t xml:space="preserve">Subdirección de Empleo y Formación </t>
  </si>
  <si>
    <t>Juana Gabriela Hernández</t>
  </si>
  <si>
    <t xml:space="preserve">3693777 Ext. 206 . </t>
  </si>
  <si>
    <t xml:space="preserve">jghernandez@desarrolloeconomico.gov.co </t>
  </si>
  <si>
    <t xml:space="preserve">Desarrollo Economico, Industria y Turismo. </t>
  </si>
  <si>
    <t xml:space="preserve">Dirección de Desarrollo Empresarial </t>
  </si>
  <si>
    <t xml:space="preserve">María Paulina Gómez Gómez </t>
  </si>
  <si>
    <t xml:space="preserve">mpgomez@desarrolloeconomico.gov.co </t>
  </si>
  <si>
    <t>2.1.2 Personas mayores beneficiadas con programas de formación para el desarrollo de competencias y habilidades en emprendimiento y/o fortalecimiento empresarial.</t>
  </si>
  <si>
    <r>
      <rPr>
        <sz val="10"/>
        <rFont val="Arial"/>
        <family val="2"/>
      </rPr>
      <t>Porcentaje de p</t>
    </r>
    <r>
      <rPr>
        <sz val="10"/>
        <color theme="1"/>
        <rFont val="Arial"/>
        <family val="2"/>
      </rPr>
      <t>ersonas mayores beneficiadas con programas de formación para el desarrollo de competencias y habilidades en emprendimiento y/o fortalecimiento empresarial.</t>
    </r>
  </si>
  <si>
    <r>
      <t xml:space="preserve"> (No. de  personas mayores vinculadas a  los programas de formación para el desarrollo de competencias y habilidades en emprendimiento y/o fortalecimiento empresarial/Total de personas  mayores que solicitan y cumplen con los requisitos para la vinculación a los programas de formación para el desarrollo de competencias y habilidades en emprendimiento y/o fortalecimiento empresarial ) *100     </t>
    </r>
    <r>
      <rPr>
        <sz val="10"/>
        <color indexed="10"/>
        <rFont val="Arial"/>
        <family val="2"/>
      </rPr>
      <t xml:space="preserve">      </t>
    </r>
    <r>
      <rPr>
        <sz val="10"/>
        <rFont val="Arial"/>
        <family val="2"/>
      </rPr>
      <t xml:space="preserve">   </t>
    </r>
  </si>
  <si>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</si>
  <si>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Poblacional; Diferencial</t>
  </si>
  <si>
    <t>No. emprendedores de subsistencia o micro y pequeñas empresarios con habilidades en emprendimiento desarrollas</t>
  </si>
  <si>
    <t>Subdirección de Emprendimiento y Negocios</t>
  </si>
  <si>
    <t>Carlos Alberto Sánchez Retiz</t>
  </si>
  <si>
    <t>casanchez@desarrolloeconomico.gov.co</t>
  </si>
  <si>
    <t>2.1.3 Atención de personas mayores en la ruta de empleabilidad para la promoción de la inserción laboral de la población mayor</t>
  </si>
  <si>
    <t>Porcentaje de personas mayores atendidas con enfoque diferencial en la ruta de empleabilidad</t>
  </si>
  <si>
    <t>(No. Personas mayores atendidas en la ruta de empleabilidad/ No. Personas mayores registradas en la ruta de empleabilidad del distrito)*100</t>
  </si>
  <si>
    <t xml:space="preserve">No de persona colocadas, con énfasis en sectores de oportunidad y en empleos verdes
</t>
  </si>
  <si>
    <t xml:space="preserve">Juana Gabriela Hernández </t>
  </si>
  <si>
    <t xml:space="preserve">2.1.4 Personas mayores beneficiadas con el programa de formación para el desarrollo de habilidades financieras </t>
  </si>
  <si>
    <t>Porcentaje de  personas mayores vinculadas a programas de formación en habilidades financieras.</t>
  </si>
  <si>
    <t xml:space="preserve">( No. Personas mayores vinculadas a los programas de formación en habilidades financieras/No. de personas mayores que solicitan y cumplen con los requisitos para la vinculación al programa de habilidades financieras) *100     </t>
  </si>
  <si>
    <t>No. emprendedores de subsistencia o micro y pequeñas empresarios con habilidades financieras desarrolladas</t>
  </si>
  <si>
    <t>invesrión</t>
  </si>
  <si>
    <t xml:space="preserve">Subdirección de financiemiento e Inclusión Financiera </t>
  </si>
  <si>
    <t>Maria Paulina Gómez</t>
  </si>
  <si>
    <t>mpgomez@sdde..gov.co</t>
  </si>
  <si>
    <t xml:space="preserve">2.1.5 Personas mayores vinculadas al Sistema de Abastecimiento y Distribución de Alimentos de Bogota a través de la oferta de servicios de la Direccion de Economia Rural y Abastecimiento Alimentario para su fortalecimiento y gestión de mercados campesinos. </t>
  </si>
  <si>
    <r>
      <rPr>
        <sz val="10"/>
        <color theme="1"/>
        <rFont val="Arial"/>
        <family val="2"/>
      </rPr>
      <t xml:space="preserve">Porcentaje de personas mayores de la ciudad vinculadas al Sistema de Abastecimiento y Distribución de Alimentos de  Bogota </t>
    </r>
    <r>
      <rPr>
        <sz val="10"/>
        <color rgb="FFFF0000"/>
        <rFont val="Arial"/>
        <family val="2"/>
      </rPr>
      <t xml:space="preserve">
</t>
    </r>
  </si>
  <si>
    <t>(Número de personas mayores de la ciudad vinculadas al Sistema de Aabastecimiento y Distribución de Alimentos de  Bogota /No. de personas mayores que solicitan y cumplen con los requisitos para la vinculación al sistema de abastecimiento y distribucion de alimentos de Bogota)*100</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</si>
  <si>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
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</si>
  <si>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Poblacional
 Diferencial; Territorial</t>
  </si>
  <si>
    <t xml:space="preserve">
Fortalecer 8.000 actores del Sistema de Abastecimiento Distrital de Alimentos,especialmente a los campesinosy el fortalecimiento de sus organizaciones sociales.</t>
  </si>
  <si>
    <t>Dirección Economía Rural y Abastecimiento</t>
  </si>
  <si>
    <t xml:space="preserve">Cesar Augusto Carrillo </t>
  </si>
  <si>
    <t>3693777 Ext 252</t>
  </si>
  <si>
    <t xml:space="preserve">ccarrillo@desarrollloeconomico.gov.co </t>
  </si>
  <si>
    <t xml:space="preserve">2.1.6 Capacitación y acompañamiento para las personas mayores en temas de fortalecimiento empresarial y productivo en sus unidades de negocio.
</t>
  </si>
  <si>
    <t xml:space="preserve">Número de Personas mayores formadas y capacitadas en fortalecimiento empresarial y productivo.
</t>
  </si>
  <si>
    <t>Sumatoria de personas mayores formadas y capacitadas en fortalecimiento empresarial y productiva.</t>
  </si>
  <si>
    <t>Trabajodecenteycrecimientoeconómico</t>
  </si>
  <si>
    <t>Poblacional; Derechos Humanos; De género; Diferencial; Territorial</t>
  </si>
  <si>
    <t xml:space="preserve"> Número de espacios y ferias como oportunidades de mercado en la reactivación económica</t>
  </si>
  <si>
    <t>131
330</t>
  </si>
  <si>
    <t>7773
7772</t>
  </si>
  <si>
    <t xml:space="preserve">Instituto para la Economía Social - IPES
 </t>
  </si>
  <si>
    <t>Subdireccion de Formación y Empleabilidad
Subdirección de Gestión, Redes Sociales e Informalidad</t>
  </si>
  <si>
    <t>Martha Elizabeth Triana
Luz Nereyda Moreno</t>
  </si>
  <si>
    <t>metrianal@ipes.gov.co
sgrsi@ipes.gov.co</t>
  </si>
  <si>
    <t xml:space="preserve">2.1.7 Emprendimientos por subsistencia fortalecidos que permitan la inclusión productiva de la población del sector informal mayor de 60 años identificada por el IPES </t>
  </si>
  <si>
    <t xml:space="preserve">Número de emprendimientos por subsistencia fortalecidos, que permitan la inclusión productiva de la población del sector informal mayor identificada por el IPES </t>
  </si>
  <si>
    <t>Sumatoria de emprendimientos por subsistencia fortalecidos que permitan la inclusión productiva de la población del sector informal mayor identificada por el IPES</t>
  </si>
  <si>
    <t>Poblacional; Derechos Humanos; Genero; Diferencial; Territorial</t>
  </si>
  <si>
    <t>Número de emprendimientos por subsistencia incubados</t>
  </si>
  <si>
    <t>Subdireccion de Emprendimiento, Servicios Empresariales y de Comercialización</t>
  </si>
  <si>
    <t>Cristhian Felipe González</t>
  </si>
  <si>
    <t>cfgonzalezg@ipes.gov.co</t>
  </si>
  <si>
    <t>2.1.8 Unidades productivas de personas mayores de 60 años ubicadas en Ferias Comerciales por el IPES</t>
  </si>
  <si>
    <t xml:space="preserve">Número de personas mayores vinculadas a  Ferias Comerciales de temporada en el marco de la reactivación economica </t>
  </si>
  <si>
    <t xml:space="preserve">Sumatoria de personas mayores  con alternativa en Ferias comerciales de temporada en el marco de la reactivación economica </t>
  </si>
  <si>
    <t>Número de ferias realizadas como generación de oportunidades de mercado en la reactivación económica</t>
  </si>
  <si>
    <t>Subdirección de Gestión, Redes Sociales e Informalidad</t>
  </si>
  <si>
    <t>Luz Nereyda Moreno</t>
  </si>
  <si>
    <t>sgrsi@ipes.gov.co</t>
  </si>
  <si>
    <t xml:space="preserve">IPMVODSASE=((IP1*W1)+(IP2*W2)+(IP3*W3)+(IP4*W4)+(IP5*W5)+(IP6*W6))+(IP7*W7))+(IP8*W8))+(IP9*W69))+(IP10*W10))+(IP11*W11))+(IP12*W12))+(IP13*W13))+(IP14*W14))+(IP15*W15))+….+(IPi*Wi))
Donde:
i= al número de productos
Wi= es la ponderación  de cada uno de los productos
IPi= Porcentaje de cumplimiento de cada producto que le suma  al resultado
</t>
  </si>
  <si>
    <t xml:space="preserve">2.1.9 Alternativas comerciales de generación de ingresos para personas mayores </t>
  </si>
  <si>
    <t>Número de personas mayores vinculadas a alternativas comerciales transitorias en puntos comerciales, quioscos, puntos de encuentro y ferias institucionales asignadas</t>
  </si>
  <si>
    <t>Sumatoria de personas mayores con alternativas comerciales transitorias en puntos comerciales, quioscos, puntos de encuentro y ferias institucionales asignadas.</t>
  </si>
  <si>
    <t>Número de espacios y ferias como oportunidades de mercado en la reactivación económica</t>
  </si>
  <si>
    <t>7773 - 7772</t>
  </si>
  <si>
    <t xml:space="preserve">Invesión </t>
  </si>
  <si>
    <t xml:space="preserve">2.1.10 Procesos de cualificación y fortalecimiento en actividades ocupacionales, cognitivas y productivas para personas mayores en el marco  del servicio social Centro Día </t>
  </si>
  <si>
    <t xml:space="preserve">Número de procesos de cualificación y fortalecimiento en actividades ocupacionales, cognitivas y productivas para personas mayores en el marco  del servicio social Centro Día </t>
  </si>
  <si>
    <t>Sumatoria de procesos de cualificación y fortalecimiento en actividades ocupacionales, cognitivas y productivas para personas mayores en el marco del servicio Centro Día realizados</t>
  </si>
  <si>
    <t>Diferencial; Poblacional; Territorial; De género</t>
  </si>
  <si>
    <t>Porcentaje (%) de Participación de personas mayores en procesos que fortalezcan su autonomía, desarrollo de sus capacidades y reentrenamiento laboral.</t>
  </si>
  <si>
    <t>2.1.11 Aumento en el valor del apoyo económico para las personas mayores en situación de vulnerabilidad económica</t>
  </si>
  <si>
    <t>Valor del apoyo económico aumentado para las personas mayores en situación de vulnerabilidad económica.</t>
  </si>
  <si>
    <t>125000*(1 + Ai)
Donde:
i: tomando valores de 1 a el número de periodos considerados
A: Porcentaje de aumento esperado para el periodo i
A1=0,04
A2=0,08
A3=0,24
A4=0,60</t>
  </si>
  <si>
    <t>10.4 Adoptar políticas, especialmente fiscales, salariales y de protección social, y lograr progresivamente una mayor igualdad</t>
  </si>
  <si>
    <t>Poblacional; Territorial; De género</t>
  </si>
  <si>
    <t>Creciente</t>
  </si>
  <si>
    <t>Valor del apoyo económico</t>
  </si>
  <si>
    <t>ccastellanosy@sdis.gov.co</t>
  </si>
  <si>
    <t>2.1.12 Hogares con personas mayores beneficiados con subsidios distritales para la adquisición de vivienda nueva VIS y VIP</t>
  </si>
  <si>
    <t>Número de hogares con personas mayores beneficiados con subsidios para la adquisición de vivienda</t>
  </si>
  <si>
    <t>Sumatoria de hogares que cuenten con por lo menos con una persona mayor de 60 años beneficiados con subsidios distritales para la adquisición de vivienda.</t>
  </si>
  <si>
    <t>Ciudadesycomunidadessostenibles</t>
  </si>
  <si>
    <t>11.1 De aquí a 2030, asegurar el acceso de todas las personas a viviendas y servicios básicos adecuados, seguros y asequibles y mejorar los barrios marginales</t>
  </si>
  <si>
    <t xml:space="preserve">Poblacional
</t>
  </si>
  <si>
    <t xml:space="preserve">Número de soluciones 
habitacionales 
entregadas
</t>
  </si>
  <si>
    <t xml:space="preserve">Inversion </t>
  </si>
  <si>
    <t>Hábitat</t>
  </si>
  <si>
    <t>Secretaría Distrital de Hábitat</t>
  </si>
  <si>
    <t>Subsecretaría de Gestión Financiera</t>
  </si>
  <si>
    <t>Nelson Yovany Jimenez Gonzalez</t>
  </si>
  <si>
    <t xml:space="preserve">358 16 00 </t>
  </si>
  <si>
    <t xml:space="preserve"> nelson.jimenez@habitatbogota.gov.co/ laura.carreno@habitatbogota.gov.co </t>
  </si>
  <si>
    <t xml:space="preserve">2.1.13 Recursos previstos para Beneficios Economicos Periodicos (BEPS) a personas mayores creadores y gestores culturales  </t>
  </si>
  <si>
    <t>Porcentaje  de recursos previstos para Beneficios Económicos Periódicos (BEPS)  reconocidos a personas mayores creadores y gestores culturales</t>
  </si>
  <si>
    <t>Recursos  previstos para Beneficios Económicos Periódicos reconocidos a personas mayores  creadores y gestores culturales /Recursos  previstos para Beneficios Económicos Periódicos  programados para personas mayores  creadores y gestores culturales</t>
  </si>
  <si>
    <t>Findelapobreza</t>
  </si>
  <si>
    <t xml:space="preserve">1.2 Para 2030 reducir al menos a la mitad la proporción de hombres, mujeres y niños de todas las edades que viven en la pobreza en todas las dimensiones, con arreglo a las definiciones nacionales
</t>
  </si>
  <si>
    <t xml:space="preserve">Poblacional </t>
  </si>
  <si>
    <t>Porcentaje de Beneficios 
Económicos Periódicos 
(BEPS) entregados</t>
  </si>
  <si>
    <t>Dirección de Arte, Cultura y Patrimonio</t>
  </si>
  <si>
    <t xml:space="preserve">Liliana González Jinete </t>
  </si>
  <si>
    <t>3274850 Ext. 571</t>
  </si>
  <si>
    <t>liliana.gonzalez@scrd.gov.co</t>
  </si>
  <si>
    <t xml:space="preserve">2.1.14 Atención a personas mayores en actividades y procesos de formación y cualificación en las localidades de Bogotá a través de la modalidad desarrollo de capacidades para la generación de oportunidades </t>
  </si>
  <si>
    <t>Porcentaje de atenciones a personas mayores en actividades y procesos de formación y cualificación en las localidades de Bogotá a través de la modalidad desarrollo de capacidades para la generación de oportunidades</t>
  </si>
  <si>
    <t>(Número de atenciones a personas mayores en actividades y procesos de formación y cualificación en las localidades de Bogotá a través de la modalidad desarrollo de capacidades para la generación de oportunidades) / (Número de atenciones demandadas por las personas mayores en actividades y procesos de formación y cualificación en las localidades de Bogotá a través de la modalidad desarrollo de capacidades para generación de oportunidades) *100</t>
  </si>
  <si>
    <t>Poblacional, Territorial, De género</t>
  </si>
  <si>
    <t>Número de localidades 
fortalecidas en procesos territoriales</t>
  </si>
  <si>
    <t xml:space="preserve">Subdirección para la gestión Integral Local </t>
  </si>
  <si>
    <t>N.A</t>
  </si>
  <si>
    <t>2.1.15 Personas mayores Habitantes de Calle atendidas a través de las diferentes modalidades y servicios de atención social</t>
  </si>
  <si>
    <t>Porcentaje de personas mayores habitantes de Calle atendidas en las diferentes modalidades y servicios de atención social.</t>
  </si>
  <si>
    <t>(Número de personas mayores habitantes de calle atendidas en las modalidades y servicios de atención social de la Subdirección para la Adultez / Número total de personas mayores habitantes de calle que solicitan la atención en las modalidades y servicios de la Subdirección para la Adultez) * 100</t>
  </si>
  <si>
    <t>Número de cupos para la atención de ciudadanos y ciudadanas habitantes de calle en Bogotá</t>
  </si>
  <si>
    <t>Subdirección para la Adultez</t>
  </si>
  <si>
    <t>Daniel Andrés Mora Ávila</t>
  </si>
  <si>
    <t>dmoraa@sdis.gov.co</t>
  </si>
  <si>
    <t>2.1.16 Mujeres mayores de 59 años jefas de hogar en pobreza  beneficiarias de la  la modalidad de compañamiento a hogares de jefatura femenina pobres y hogares en riesgo de pobreza del servicio Tropa Social a tu Hogar</t>
  </si>
  <si>
    <t>Porcentaje de hogares con mayor pobreza evidente, de mujeres cabeza de familia mayores de 59 años, beneficiados con el acompañamiento familiar de hogares pobres, en vulnerabilidad y riesgo social derivado de la pandemia del COVID 19.</t>
  </si>
  <si>
    <t xml:space="preserve">(Número de hogares con mayor pobreza evidente, de mujeres cabeza de familia mayores de 59 años, beneficiados con el acompañamiento familiar de hogares pobres, en vulnerabilidad y riesgo social derivado de la pandemia del COVID 19 / Número de hogares con mayor pobreza evidente, de mujeres cabeza de familia mayores de 59 años, focalizadas e inscritas para la atención por parte del servicio Tropa social mediante acompañamiento familiar)*100
</t>
  </si>
  <si>
    <t>Fin de la pobreza</t>
  </si>
  <si>
    <t>1.5 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</si>
  <si>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Derechos Humanos;
De género;
Diferencial;
Territorial</t>
  </si>
  <si>
    <t>Nivel de implementación de la estrategia de acompañamiento de hogares pobres en vulnerabilidad y riesgo social</t>
  </si>
  <si>
    <t>1 -Otros distritos 
2 -Recursos del Distrito Crédito</t>
  </si>
  <si>
    <t xml:space="preserve">Dirección Territorial </t>
  </si>
  <si>
    <t>Miguel Barriga</t>
  </si>
  <si>
    <t>mbarriga@sdis.gov.co</t>
  </si>
  <si>
    <t>Subdirección de Gestión Integral Local</t>
  </si>
  <si>
    <t>3279797/Ext 50000</t>
  </si>
  <si>
    <t>2.2 Personas mayores vinculadas a oferta distrital que aporte a la seguridad alimentaria</t>
  </si>
  <si>
    <t>Índice de personas mayores vinculadas a la oferta distrital de servicios que aportan a  su seguridad alimentaria</t>
  </si>
  <si>
    <t xml:space="preserve">IPMVODSASA =((IP1*W1)+(IP2*W2)+(IP3*W3)+(IP4*W4)+(IP5*W5)+….+(IPi*Wi))
Donde:
i= al número de productos
Wi= es la ponderación  de cada uno de los productos
IPi= Porcentaje de cumplimiento de cada producto que le suma  al resultado
</t>
  </si>
  <si>
    <t>2.2.1 Vincular a Personas mayores beneficiarias de apoyos alimentarios de las modalidades de bonos canjeables por alimentos  y canastas básicas (afro, rural e indígena) en la estrategia Información Educación y Comunicación (IEC) en promoción de estilos de vida saludable</t>
  </si>
  <si>
    <t>Personas mayores con apoyo alimentario en las modalidades de comedores comunitarios-cocinas populares , bonos y canastas alimentarias  que participan en la estrategia Información Educación y Comunicación (IEC) en promoción de estilos de vida saludables</t>
  </si>
  <si>
    <t>Número de personas mayores con apoyo alimentario mediante  las modalidades de  comedores comunitarios - cocinas populares, bonos y canastas vinculados a la estrategia  IEC</t>
  </si>
  <si>
    <t>HambreCero</t>
  </si>
  <si>
    <t>2.1 Para 2030, poner fin al hambre y asegurar el acceso de todas las personas, en particular los pobres y las personas en situaciones vulnerables, incluidos los lactantes, a una alimentación sana, nutritiva y suficiente durante todo el año.</t>
  </si>
  <si>
    <t xml:space="preserve">Poblacional; Territorial </t>
  </si>
  <si>
    <t xml:space="preserve">1 estrategia de inclusión 
social formulada e 
implementada dirigida a os participantes de los 
servicios sociales con 
apoyo alimentario </t>
  </si>
  <si>
    <t>otros distritos
propósito general - SGP
recursos del distrito crédito</t>
  </si>
  <si>
    <t xml:space="preserve">Integración Social  </t>
  </si>
  <si>
    <t>Subdirección de Nutrición</t>
  </si>
  <si>
    <t>Boris Alexander Flomin de Leon
Myriam del Pilar Castro
Marwin Alexander Salinas</t>
  </si>
  <si>
    <t>3279797 ext. 70000
3005687249
3187342786</t>
  </si>
  <si>
    <t>bflomin@sdis.gov.co
mcastro@sdis.gov.co
msalinasf@sdis.gov.co</t>
  </si>
  <si>
    <t>2.2.2 Vincular a personas mayores en condición de pobreza o vulnerabilidad atendidas, a través de  las modalidades bonos canjeables por alimentos, canastas alimentarias y la unidad móvil para una alimentación incluyente.</t>
  </si>
  <si>
    <t>Número  de personas mayores en condición de pobreza o vulnerabilidad, vinculadas a las modalidades comedores comunitarios-cocinas populares, bonos canjeables por alimentos y canastas alimentarias atendidas</t>
  </si>
  <si>
    <t xml:space="preserve"> ((BE+CE+EUM)/(PB+PC+PUM))
Comedores Comunitarios: Número de Personas únicas mayores de 60 años que al menos una vez en la vigencia tengan el estado "En Atención" en la modalidad Comedores.
BE= Bonos entregados: Número personas unicas  mayores de 60 años con al menos un Bono Otorgado en la vigencia; PB= Personas únicas mayores de 60 años que hayan estado al menos una vez En Atención en bonos canjeables por alimentos del proyecto 7745. 
CE= canastas entregadas:Número de  personas mayores de 60 años con al menos una Canasta Otorgada en la vigencia; PC= Personas únicas mayores de 60 años que hayan estado al menos una vez En Atención en Canastas alimentarias (afro, indígena y rural).</t>
  </si>
  <si>
    <t xml:space="preserve">Porcentaje de apoyos 
alimentarios entregados 
a población beneficiaria 
de los servicios sociales </t>
  </si>
  <si>
    <t>otros distritos
propósito general - sgp
recursos del distrito crédito</t>
  </si>
  <si>
    <t>Dirección de Nutrición y Abastecimiento</t>
  </si>
  <si>
    <t>2.2.3 Realizar encuentros semestrales  de saberes entorno a la seguridad alimentaria y nutricional,  realizados con personas mayores  en condición de pobreza o vulnerabilidad. </t>
  </si>
  <si>
    <t>Número de encuentro de saberes Semestrales   entorno a la seguridad alimentaria y nutricional realizados con personas mayores  en condición de pobreza o vulnerabilidad. </t>
  </si>
  <si>
    <t xml:space="preserve">
Número de encuentros de saberes SAN realizados con personas mayores 
</t>
  </si>
  <si>
    <t xml:space="preserve">2.2.4 Vincular a hogares o familias con personas mayores como integrantes, vinculados al servicio construyendo autonomía alimentaria. </t>
  </si>
  <si>
    <t>Numero  de Hogares/familias con personas mayores, vinculados al servicio construyendo autonomía alimentaria.</t>
  </si>
  <si>
    <t xml:space="preserve">Sumatoria de hogares familias con personas mayores  vinculadas al servicio construyendo autonomia alimentaria con seguimiento </t>
  </si>
  <si>
    <t>2.2.5 Personas mayores atendidas por la oferta del Servicio Respuesta Social en cualquiera de sus modalidades y beneficios.</t>
  </si>
  <si>
    <t>Porcentaje de personas mayores atendidas por la oferta del Servicio Respuesta Social en cualquiera de sus modalidades y beneficios.</t>
  </si>
  <si>
    <t xml:space="preserve">Número de personas mayores atendidas por la oferta del Servicio Respuesta Social en cualquiera de sus modalidades y beneficios./Número de personas mayores que solicitan ser atendidas por medio del servicio Respuesta Social y que cumplen con los critrerios y situciones establecidas para la prestación. </t>
  </si>
  <si>
    <t>Hambre cero</t>
  </si>
  <si>
    <t>Para 2030, poner fin al hambre y asegurar el acceso de todas las personas, en particular los pobres y las personas en situaciones vulnerables, incluidos los lactantes, a una alimentación sana, nutritiva y suficiente durante todo el año.</t>
  </si>
  <si>
    <t>Derechos Humanos; Poblacional; Diferencial; De género; Territorial</t>
  </si>
  <si>
    <t>Implementación de una estrategia Distrital de Territorios Cuidadores en Bogotá.</t>
  </si>
  <si>
    <t xml:space="preserve">Integración Social </t>
  </si>
  <si>
    <t>Dirección Territorial/ Subdirección Técnica para la Identificación , la Caracterización y la Integración.</t>
  </si>
  <si>
    <t>Jeimmy Andrea Pachón- Subdirectora.
Persona Contacto seguimiento a producto Félix Roberto Peña Bogoya.</t>
  </si>
  <si>
    <t>3014643428
3014643774</t>
  </si>
  <si>
    <t>jpachont@sdis.gov.co
fpenab@sdis.gov.co</t>
  </si>
  <si>
    <t>2.3 Personas mayores que acceden y aprovechan el espacio público de la ciudad y las actividades recreo deportivas y culturales</t>
  </si>
  <si>
    <t>Índice de aprovechamiento del espacios público en actividades recreodeportivas y culturales</t>
  </si>
  <si>
    <t xml:space="preserve">IAEPARC =((IP1*W1)+(IP2*W2)+(IP3*W3)+(IP4*W4)+(IP5*W5)+(IP6*W6))+(IP7*W7))+(IP8*W8))+(IP9*W9))+(IP10*W10))+(IP11*W11))+(IP12*W12))+(IP13*W13))(IP14*W14))+….+(IPi*Wi))
Donde:
i= al número de productos
Wi= es la ponderación  de cada uno de los productos
IPi= Porcentaje de cumplimiento de cada producto que le suma  al resultado
</t>
  </si>
  <si>
    <t>2.3.1 Estrategia de participación ciudadana con enfoque diferencial incidente, orientada a promover dinámicas de movilidad segura, incluyente, sostenible y accesible para las personas mayores.</t>
  </si>
  <si>
    <t xml:space="preserve">Porcentaje de implementación de la estrategia de participación ciudadana para las personas mayores
</t>
  </si>
  <si>
    <t xml:space="preserve">(Número de acciones de estrategia de participación ciudadana con enfoque diferencial incidente, orientada a promover dinámicas de movilidad segura, incluyente, sostenible y accesible para las personas mayores / Número de acciones de estrategia de participación ciudadana con enfoque diferencial incidente, orientada a promover dinámicas de movilidad segura, incluyente, sostenible y accesible para las personas mayores programadas)*100
</t>
  </si>
  <si>
    <t>Pazjusticiaeinstitucionessólidas</t>
  </si>
  <si>
    <t>Poblacional; De género</t>
  </si>
  <si>
    <t>Número de estrategias para la participación ciudadana incidente, implementadas</t>
  </si>
  <si>
    <t>Movilidad</t>
  </si>
  <si>
    <t>Secretaría Distrital de Movilidad</t>
  </si>
  <si>
    <t>Oficina Asesora de Gestión Social</t>
  </si>
  <si>
    <t>Adriana Ruth Iza Certuche</t>
  </si>
  <si>
    <t>aiza@movilidadbogota.gov.co</t>
  </si>
  <si>
    <t>2.3.2 Personas mayores atendidas en el Centro de Orientación a Víctimas de Siniestros Viales - ORVI</t>
  </si>
  <si>
    <t>Porcentaje de personas mayores atendidas en el Centro de Orientación a Víctimas de Siniestros Víales - ORVI</t>
  </si>
  <si>
    <t>(Número de personas mayores atendidas en el centro de Orientación a Víctimas de Siniestros Víales - ORVI/ Total de personas mayores que solicitaron el servicio del Centro de Orientación a Víctimas de Siniestros Víales - ORVI y cumplen los riquisitos de atención) * 100</t>
  </si>
  <si>
    <t>Salud y bienestar</t>
  </si>
  <si>
    <t>3.6 De aquí a 2020, reducir a la mitad el número de muertes y lesiones causadas por accidentes de tráfico en el mundo.</t>
  </si>
  <si>
    <t>Poblacional; Género</t>
  </si>
  <si>
    <t>Número de Centros de Orientación a Victimas por Siniestros Viales implementados y operando</t>
  </si>
  <si>
    <t xml:space="preserve">2.3.3 Acciones de comunicación, pedagogía y educación vial ejecutadas
 </t>
  </si>
  <si>
    <t>Porcentaje de acciones de comunicación y pedagogía  y educación vial dirigidas a personas mayores  y demás actores viales.</t>
  </si>
  <si>
    <t>(Número de acciones de comunicación, pedagogía y educación vial ejecutadas/Número de acciones de comunicación, pedagogía y educación vial programadas)*100</t>
  </si>
  <si>
    <t>Número de estrategias de cultura ciudadana implementadas</t>
  </si>
  <si>
    <t xml:space="preserve">383
</t>
  </si>
  <si>
    <t>Oficina Asesora de Comunicaciones y Cultura para la Moviidad</t>
  </si>
  <si>
    <t xml:space="preserve">Sergio Jiménez
</t>
  </si>
  <si>
    <t>320 2899554</t>
  </si>
  <si>
    <t xml:space="preserve">sjimenez@movilidadbogota.gov.co
</t>
  </si>
  <si>
    <t xml:space="preserve">2.3.4 Pieza comunicativa que promuevan el respeto por los derechos humanos de las personas mayores en el Sistema Integrado de Transporte (SITP).
</t>
  </si>
  <si>
    <t xml:space="preserve">Pieza comunicativa realizada  para conmemorar el día de la persona Mayor y promover el respeto de sus derechos en el Sistema Integrado de Transporte </t>
  </si>
  <si>
    <t>Una (1) pieza comunicativa diseñada y difundida que promueva el respeto por los derechos humanos de las personas mayores en el Sistema Integrado de Transporte (SITP).</t>
  </si>
  <si>
    <t xml:space="preserve">Poblacional; Territorial
</t>
  </si>
  <si>
    <t>Funcionamiento</t>
  </si>
  <si>
    <t>TRANSMILENIO S.A.</t>
  </si>
  <si>
    <t>Subgerencia de atención al Usuario y Comunicaciones</t>
  </si>
  <si>
    <t>Jeisson Lucumi Bejarano</t>
  </si>
  <si>
    <t>2203000 ext  1915</t>
  </si>
  <si>
    <t>jeisson.lucumi@transmilenio.gov.co</t>
  </si>
  <si>
    <t>2.3.5 Vinculación de personas mayores de los sectores sociales LGBTI a los procesos de Redes Diversas de Aprendizaje.</t>
  </si>
  <si>
    <t>Número de personas mayores de los sectores soicales LGBTI vinculadas a procesos de Redes Diversas de Aprendizaje</t>
  </si>
  <si>
    <t>Sumatoria de personas mayores de los sectores sociales LGBTI vinculadas en los procesos de Redes Diversas de Aprendizajes</t>
  </si>
  <si>
    <t>Reducción de desigualdades</t>
  </si>
  <si>
    <t>De género; Diferencial; Derechos Humanos; Territorial</t>
  </si>
  <si>
    <t>Nivel de implementación del modelo de inclusión social para las personas de los sectores LGBTI</t>
  </si>
  <si>
    <t>01012 Otros Distritos</t>
  </si>
  <si>
    <t>Otros Distritos</t>
  </si>
  <si>
    <t>Subdirección para Asuntos LGBTI</t>
  </si>
  <si>
    <t>Juan Andrés Moreno Lozano</t>
  </si>
  <si>
    <t>jmorenol@sdis.gov.co</t>
  </si>
  <si>
    <t>2.3.6 Estrategia comunicativa para difusión, información y socialización del portafolio, la oferta y contenidos culturales, recreativos y deportivos para personas mayores</t>
  </si>
  <si>
    <t>Número de estrategias comunicativas que difundan las actividades que se desarrollan para las personas mayores realizadas.</t>
  </si>
  <si>
    <t>Sumatoria de estrategias comunicativas para difusión, información y socialización del portafolio, la oferta y contenidos culturales, recreativos y deportivos para personas mayores</t>
  </si>
  <si>
    <t>11.4. Redoblar los esfuerzos para proteger y salvaguardar el patrimonio cultural y natural del mundo</t>
  </si>
  <si>
    <t xml:space="preserve">Diferencial; Poblacional </t>
  </si>
  <si>
    <t>Número de estrategias 
interculturales 
desarrolladas</t>
  </si>
  <si>
    <t>Direccción de Asuntos Locales y Participación
Oficina Asesora de Comunicaciones</t>
  </si>
  <si>
    <t>Todas las entidades del Sector Cultura, Recreación y Deporte</t>
  </si>
  <si>
    <t>2.3.7 Procesos formativos del sector artístico y cultural para personas mayores</t>
  </si>
  <si>
    <t>Número de procesos de formación para personas mayores realizados (Talleres de creación para personas mayores y acompañamiento a las practicas culturales)</t>
  </si>
  <si>
    <t>Sumatoria de procesos de formación realizados para personas mayores. (Talleres de creación para personas mayores y acompañamiento a las practicas culturales)</t>
  </si>
  <si>
    <t>Número de acciones para 
el fortalecimiento y la 
participación promovidas</t>
  </si>
  <si>
    <t>7682
7585</t>
  </si>
  <si>
    <t>Fundación Gilberto Alzate Avendaño - FUGA
INSTITUTO DISTRITAL DE LAS ARTES - IDARTES</t>
  </si>
  <si>
    <t>Subdirección artística y cultural
Subdirección de las Artes - Sectores Sociales</t>
  </si>
  <si>
    <t>César Alfredo Parra Ortega
Paula Villegas</t>
  </si>
  <si>
    <t>4320410
3795750</t>
  </si>
  <si>
    <t>cparra@fuga.gov.co
paula.villegas@idartes.gov.co</t>
  </si>
  <si>
    <t>2.3.8 Estimulos artisticos y culturales entregados para el beneficio de las personas mayores</t>
  </si>
  <si>
    <t xml:space="preserve">Número de estímulos artísticos y culturales para el beneficio de las personas mayores  entregados. </t>
  </si>
  <si>
    <t>Sumatoria de estímulos artísticos y culturales entregados para el beneficio de las personas mayores.</t>
  </si>
  <si>
    <t>Poblacional</t>
  </si>
  <si>
    <t xml:space="preserve">Porcentaje de acciones 
para el fortalecimiento 
de los estímulos, apoyos 
concertados y alianzas 
estratégicas realizadas.
</t>
  </si>
  <si>
    <t xml:space="preserve">Inversión
</t>
  </si>
  <si>
    <t>7682
7648</t>
  </si>
  <si>
    <t>Cultura, Recreación y Deporte</t>
  </si>
  <si>
    <t>Fundación Gilberto Alzate Avendaño - FUGA
Secretaría de Cultura Recreación y Deporte</t>
  </si>
  <si>
    <t>Subdirección artística y cultural
Direccción de Asuntos Locales y Participación</t>
  </si>
  <si>
    <t>César Alfredo Parra Ortega
Alejandro Franco Plata</t>
  </si>
  <si>
    <t>4320410
3274850 Ext. 620</t>
  </si>
  <si>
    <t>cparra@fuga.gov.co
alejandro.franco@scrd.gov.co</t>
  </si>
  <si>
    <t>2.3.9 Personas mayores que participan en clases grupales de actividad física y eventos con enfoque poblacional y territorial</t>
  </si>
  <si>
    <t>Número de personas mayores que participan en clases grupales de actividad física y eventos.</t>
  </si>
  <si>
    <t>Sumatoria de personas mayores que participan en clases grupales de actividad física y eventos</t>
  </si>
  <si>
    <t>Saludybienestar</t>
  </si>
  <si>
    <t>3.4. Para 2030, reducir en un tercio la mortalidad prematura por enfermedades no transmisibles mediante la prevención y el tratamiento y promover la salud mental y el bienestar.</t>
  </si>
  <si>
    <t>Poblacional; Diferencial; De género; Territorial</t>
  </si>
  <si>
    <t>Estrategia Distrital de 
cambio cultural para  la transformación de 
imaginarios y 
representaciones 
sociales negativas que 
afectan el ejercicio de los 
derechos de las personas 
LGBTI, implementada</t>
  </si>
  <si>
    <r>
      <t>Inversión</t>
    </r>
    <r>
      <rPr>
        <sz val="11"/>
        <color rgb="FFFF0000"/>
        <rFont val="Arial Narrow"/>
        <family val="2"/>
      </rPr>
      <t/>
    </r>
  </si>
  <si>
    <t>Instituto Distrital de Recreación, Cultura y Deporte IDRD</t>
  </si>
  <si>
    <t>Subdirección Técnica de Recreación y Deporte</t>
  </si>
  <si>
    <t>Aura María Escamilla</t>
  </si>
  <si>
    <t>6605400 Ext. 251, 252 y 265</t>
  </si>
  <si>
    <t>aura.escamilla@idrd.gov.co</t>
  </si>
  <si>
    <t>2.3.10 Procesos de circulación y acompañamiento a las prácticas artísticas que desarrollan las personas mayores.</t>
  </si>
  <si>
    <t>Número de procesos de circulación y acompañamiento a las prácticas artísticas que desarrollan las personas mayores.</t>
  </si>
  <si>
    <t xml:space="preserve">
Sumatoria de procesos de circulación y acompañamiento a las prácticas artísticas que desarrollan las personas mayores .
</t>
  </si>
  <si>
    <t>Instituto Distrital de las Artes - idartes</t>
  </si>
  <si>
    <t>Subdirección de las Artes - Sectores Sociales</t>
  </si>
  <si>
    <t>Paula Villegas</t>
  </si>
  <si>
    <t>paula.villegas@idartes.gov.co</t>
  </si>
  <si>
    <t>2.3.11 Realizar actividades que aporten a la visibilización de las expresiones y prácticas artísticas, culturales y tradicionales de las personas mayores en el desarrollo cultural de la ciudad</t>
  </si>
  <si>
    <t>Número de actividades que aporten a la visibilización de las expresiones y prácticas artísticas, culturales y tradicionales de las personas mayores en el desarrollo cultural de la ciudad</t>
  </si>
  <si>
    <t>Sumatoria de actividades que aporten a la visibilización de las expresiones y prácticas artísticas, culturales y tradicionales de las personas mayores en el desarrollo cultural de la ciudad</t>
  </si>
  <si>
    <t>2.3.12 Procesos de creación artística para las  personas mayores desde un enfoque diferencial con propuestas artísticas y culturales.</t>
  </si>
  <si>
    <t>Número de procesos de creación y acompañamiento a las prácticas artísticas que desarrollan las personas mayores.</t>
  </si>
  <si>
    <t>Sumatoria de procesos de creación y acompañamiento a las prácticas artísticas que desarrollan las personas mayores.</t>
  </si>
  <si>
    <t>2.3.13 Espacios de fomento a la lectura oral y escrita para personas mayores</t>
  </si>
  <si>
    <t>Número de espacios de fomento a la lectura oral y escrita para personas mayores</t>
  </si>
  <si>
    <t>Sumatoria de espacios de fomento a la lectura oral y escrita para personas mayores</t>
  </si>
  <si>
    <t>Número de espacios y/o 
eventos de valoración 
social del libro, la lectura 
y la escritura promovidos</t>
  </si>
  <si>
    <t>Dirección de Lectura y Bibliotecas</t>
  </si>
  <si>
    <t>Maria Consuelo Gaitán/Ángela Andrea Portela (profesional asignado para el seguimiento y reporte)</t>
  </si>
  <si>
    <t>327 48 50</t>
  </si>
  <si>
    <t xml:space="preserve">maria.gaitan@scrd.gov.co ; angela.portela@scrd.gov.co </t>
  </si>
  <si>
    <t xml:space="preserve">2.3.14 Mantener como minimo el procentaje del 6% de personas mayores de 62 años, con tarjetas personalizadas para hacer uso del Sistema Integrado de Transporte Masivo con un dcto especial según el decreto emitido por la Secretaria Distrital de Movilidad.
</t>
  </si>
  <si>
    <t xml:space="preserve">Porcentaje de Personas mayores de 62 años que se benefician con tarjetas personalizadas para SITP con un 10% de dcto según el decreto emitido por la Secretaria Distrital de Movilidad, y ha realizado al menos una validación del total de usuario del Sistema. </t>
  </si>
  <si>
    <t>(Sumatoria de personas mayores de 62 años que tienen tarjeta personalizada con perfil Adulto Mayor y que realizan al menos una validación al mes(Utilización del Sistema) / Total de personas mayores de 62 años que tienen tarjeta personalizada con perfil Adulto Mayor (Expedidas con beneficio y perfil adulto mayor)*100</t>
  </si>
  <si>
    <t>Subgerencia Económica</t>
  </si>
  <si>
    <t>luz Myriam Sanchez Camacho</t>
  </si>
  <si>
    <t>2203000 ext. 1523 - 1501</t>
  </si>
  <si>
    <t>luz.sanchez@transmilenio.gov.co</t>
  </si>
  <si>
    <t>3. Ampliar y mejorar el Sistema de Protección Social Integral con especial atención en el área de la salud, a fin de garantizar el acceso a servicios cercanos, oportunos y de calidad para la población adulta mayor.</t>
  </si>
  <si>
    <t>3.1 Acceso a servicios de salud y apropiación del cuidado del medio ambiente para el mejoramiento de la calidad de vida  de las personas mayores</t>
  </si>
  <si>
    <t>Índice de acceso a servicios de salud y apropiación del cuidado del medio ambiente</t>
  </si>
  <si>
    <t>IASSACMA =((IP1*W1)+(IP2*W2))+(IP3*W3)+(IP4*W4))+(IP5*W5))++(IP6*W6))+….+(IPi*Wi))
Donde:
i= al número de productos
Wi= es la ponderación  de cada uno de los productos
IPi= Porcentaje de cumplimiento de cada producto que le suma  al resultado</t>
  </si>
  <si>
    <t>3.1.1 Acciones de gestión de salud  pública  y colectivas para las personas Mayores.</t>
  </si>
  <si>
    <t>Número de acciones de gestión de salud  pública  y colectivas para las personas Mayores.</t>
  </si>
  <si>
    <t>Sumatoria de  acciones de gestión de salud  pública  y colectivas para las personas Mayores.</t>
  </si>
  <si>
    <t>3.8 Lograr la cobertura sanitaria universal, incluida la protección contra los riesgos financieros, el acceso a servicios de salud esenciales de calidad y el acceso a medicamentos y vacunas inocuos, eficaces, asequibles y de calidad para todos.</t>
  </si>
  <si>
    <t>Derechos Humanos; Poblacional; Diferencial</t>
  </si>
  <si>
    <t>Salud</t>
  </si>
  <si>
    <t>Secretaría Distrital de Salud</t>
  </si>
  <si>
    <t>Subsecretaría de Salud Pública.</t>
  </si>
  <si>
    <t>Manuel Alfredo González Mayorga</t>
  </si>
  <si>
    <t>3649090 Ext:9743</t>
  </si>
  <si>
    <t>ma1gonzalez@saludcapital.gov.co</t>
  </si>
  <si>
    <t xml:space="preserve">3.1.2 Instituciones de atención integral a personas mayores, con acciones de intervenciones colectivas en salud publica.
</t>
  </si>
  <si>
    <t xml:space="preserve">Porcentaje de instituciones de atención integral a personas mayores, con acciones de intervenciones colectivas en salud pública.
</t>
  </si>
  <si>
    <t>( Número de instituciones de atención integral a personas mayores, con acciones de intervenciones colectivas en salud publica.
/  Número Total de de instituciones de atención integral a personas mayores, con acciones de intervenciones colectivas en salud publica)
 x 100</t>
  </si>
  <si>
    <t>3.1.3 Acciones de participación relacionadas con la gestión ambiental local de Bogotá para  personas mayores</t>
  </si>
  <si>
    <t>Porcentaje de personas mayores que participan en acciones de participación relacionadas con la gestión ambiental local de Bogotá.</t>
  </si>
  <si>
    <t>(Número de personas mayores que participan en acciones de participación relacionadas con la gestión ambiental local de Bogotá / Número de personas mayores que soliciten participar en la gestión ambiental local de Bogotá) *100</t>
  </si>
  <si>
    <t>Número de personas 
vinculadas a las 
estrategias de cultura, 
participación, educación 
ambiental, con enfoque 
territorial diferencial y de 
género.</t>
  </si>
  <si>
    <t>3.1.4 Acciones de educación ambiental de la SDA de manera presencial para  personas mayores</t>
  </si>
  <si>
    <t>Porcentaje de personas mayores que participan en acciones de educación ambiental de la SDA de manera presencial</t>
  </si>
  <si>
    <t>(Número de personas mayores que participan en acciones de educación ambiental de la SDA de manera presencial/ Número de personas mayores que  soliciten participar en acciones de educación ambiental de la SDA) *100</t>
  </si>
  <si>
    <t>3.1.5 Personas mayores de los sectores sociales LGBTI beneficiarias del servicio de atención psicosocial.</t>
  </si>
  <si>
    <t>Número de personas  mayores de los sectores sociales LGBTI atendidas en servicios de atención psiosocial</t>
  </si>
  <si>
    <t xml:space="preserve">Sumatoria de personas mayores de los sectores sociales LGBTI atendidas en el servicio de atención psicosocial </t>
  </si>
  <si>
    <t>Número de personas atendidas mediante la implementación de 2 centros comunitarios LGBTI, para fortalecer la implementación de la política publica</t>
  </si>
  <si>
    <t>Social</t>
  </si>
  <si>
    <t>3.1.6 Procesos de formación ambiental, como espacios de intercambio interétnico e intergeneracional</t>
  </si>
  <si>
    <t>Número de procesos de formación ambiental, como espacios de intercambio interétnico e intergeneracional ejecutados</t>
  </si>
  <si>
    <t>Sumatoria de procesos de formación ambiental desarollados como espacios de intercambio interétnico e intergeneracional.</t>
  </si>
  <si>
    <t>Ambiental;  Diferencial</t>
  </si>
  <si>
    <t>|nversión</t>
  </si>
  <si>
    <t>4. Movilizar, coordinar y articular las redes de protección y las acciones normativas e intersectoriales que generen tejido social en torno a la seguridad e integridad fisica, sicológica y moral para una vida digna de las personas mayores.</t>
  </si>
  <si>
    <t>4.1 Ampliar acciones de prevención y atención de los diferentes tipos de violencias contra personas mayores</t>
  </si>
  <si>
    <t>Índice de prevención y atención de violencias</t>
  </si>
  <si>
    <t xml:space="preserve">IPAV =((IP1*W1)+(IP2*W2)+(IP3*W3)+(IP4*W4)+(IP5*W5)+(IP6*W6))+(IP7*W7))+(IP8*W8))+(IP9*W9))+(IP10*W10))+(IP11*W11))+(IP12*W12))+….+(IPi*Wi))
Donde:
i= al número de productos
Wi= es la ponderación  de cada uno de los productos
IPi= Porcentaje de cumplimiento de cada producto que le suma  al resultado
</t>
  </si>
  <si>
    <t>4.1.1 Atención de personas mayores  líderes y lideresas,  defensores y defensoras de Derechos Humanos, sectores sociales LGBTI y víctimas del delito de trata,  que demanden medidas de prevención o protección para garantizar sus derechos a la vida, libertad, integridad y seguridad.</t>
  </si>
  <si>
    <t xml:space="preserve">Porcentaje de personas mayores  líderes y lideresas,  defensores y defensoras de Derechos Humanos, sectores sociales LGBTI y víctimas del delito de trata que demanden medidas de prevención o protección atendidas.
</t>
  </si>
  <si>
    <t>(Número de personas mayores líderes(as), Defensores(as) de DDHH, LGBTI, víctimas de trata atendidas / Número de personas mayores líderes(as), Defensores(as) de DDHH, LGBTI, víctimas de trata que demandaron atención) *100</t>
  </si>
  <si>
    <t xml:space="preserve">10. Reducción de las desigualdades. </t>
  </si>
  <si>
    <t xml:space="preserve">Derechos Humanos; Género; Diferencial; Poblacional </t>
  </si>
  <si>
    <t>Número de Rutas de 
atención promoción, prevención, atención y 
protección fortalecidas
Porcentaje de personas 
que requieran atención 
(por las rutas) atendidas</t>
  </si>
  <si>
    <t>Secretaría Distrital de Gobierno</t>
  </si>
  <si>
    <t xml:space="preserve"> Subdirección para la gobernabilidad y garantía de Derechos. Dirección de Derechos Humanos</t>
  </si>
  <si>
    <t xml:space="preserve">Jenny Paola Morales Duarte </t>
  </si>
  <si>
    <t>jenny.morales@gobiernobogota.gov.co</t>
  </si>
  <si>
    <t xml:space="preserve">4.1.2 Actividades pedagógicas orientadas a la construcción de capacidades para el cuidado y la prevención de violencias, delitos o negligencias que afectan la seguridad y la convivencia de las personas mayores. </t>
  </si>
  <si>
    <t>Porcentaje de actividades pedagógicas realizadas para la prevención de violencias, delitos o negligencia que afectan a personas mayores.</t>
  </si>
  <si>
    <t>(Número de actividades pedagógicas realizadas / número de actividades pedagógicas planificadas)* 100</t>
  </si>
  <si>
    <t>Paz, justicia e instituciones sólidas</t>
  </si>
  <si>
    <t>16.1 Reducir significativamente todas las formas de violencia y las correspondientes tasas de mortalidad en todo el mundo.</t>
  </si>
  <si>
    <t>Porcentaje de avance en el diseño e implementación de una (1) estrategia de sensibilización y mitigación del riesgo para la ciudad con énfasis en las poblaciones con alto riesgo</t>
  </si>
  <si>
    <t>Seguridad</t>
  </si>
  <si>
    <t>Secretaría de Seguridad, Convivencia, y Justicia.</t>
  </si>
  <si>
    <t>Dirección de Prevención</t>
  </si>
  <si>
    <t>Isabel Cristina Ramírez</t>
  </si>
  <si>
    <t>isabel.ramirez@scj.gov.co</t>
  </si>
  <si>
    <t xml:space="preserve">4.1.3 Estrategia de orientación y sensibilización para la prevención de la violencia intrafamiliar a las personas mayores atendidas en los servicios sociales </t>
  </si>
  <si>
    <t>Número de personas mayores orientadas y sensibilizadas en los procesos de Prevención de Violencia Intrafamiliar atravès de la Estrategia Entornos Protectores, Territorios Seguros, inclusivos y diversos.</t>
  </si>
  <si>
    <t xml:space="preserve">Sumatoria de personas mayores orientadas y sensibilizadas en procesos de Prevención de Violencia  Intrafamiliar atendidas en los servicios sociales </t>
  </si>
  <si>
    <t>Poblacional;
Diferencial;
Territorial;
Derechos Humanos;
De género</t>
  </si>
  <si>
    <t>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</si>
  <si>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Recursos de inversión</t>
  </si>
  <si>
    <t>Subdirección para la Familia</t>
  </si>
  <si>
    <t>Omaira Orduz</t>
  </si>
  <si>
    <t>rorduz@sdis.gov.co</t>
  </si>
  <si>
    <t>4.1.4 Jornadas de socialización sobre las competencias de las Comisarías de Familia en temas de violencia intrafamiliar, con énfasis en la que ocurre contra personas mayores y sobre conciliación de alimentos para esta población, dirigidas a los Consejos de Sabios y Sabias, Comités Operativos Locales de Envejecimiento y Vejez y Mesa Técnica de Envejecimiento y Vejez.</t>
  </si>
  <si>
    <t>Número de jornadas de socialización sobre las competencias de las Comisarías de Familia en temas de violencia intrafamiliar, con énfasis en la que ocurre contra personas mayores y sobre conciliación de alimentos para esta población, dirigidas a los Consejos de Sabios y Sabias, Comités Operativos Locales de Envejecimiento y Vejez y Mesa Técnica de Envejecimiento y Vejez realizadas</t>
  </si>
  <si>
    <t xml:space="preserve">Sumatoria de jornadas de socialización sobre las competencias de las Comisarías de Familia en temas de violencia intrafamiliar, con énfasis en la que ocurre contra personas mayores y sobre conciliación de alimentos para esta población, dirigidas a los Consejos de Sabios y Sabias, Comités Operativos Locales de Envejecimiento y Vejez y Mesa Técnica de Envejecimiento y Vejez.a la Vejez, relacionadas con las competencias funcionales de las Comsiarías de Familia </t>
  </si>
  <si>
    <t>16.3 Promover el estado de derecho en los planos nacional e internacional y garantizar la igualdad de acceso a la justicia para todos.</t>
  </si>
  <si>
    <t>Derechos Humanos; Diferencial; De género</t>
  </si>
  <si>
    <t>Número de jornadas de socialización sobre las competencias de las Comisarías de Familia en temas de violencia intrafamiliar, con énfasis en la que ocurre contra personas mayores y sobre conciliación de alimentos para esta población, dirigidas a los Consejos de Sabios y Sabias, Comités Operativos Locales de Envejecimiento y Vejez y Mesa Técnica de Envejecimiento y Vejez.</t>
  </si>
  <si>
    <t>Recursos de funcionamiento e inversión</t>
  </si>
  <si>
    <t>4.1.5 Atención con oportunidad a las personas mayores víctimas de violencia intrafamiliar en las Comisarías de Familia</t>
  </si>
  <si>
    <t>Porcentaje de personas mayores víctimas de violencia intrafamiliar atendidas en las Comisarías de Familia</t>
  </si>
  <si>
    <t>Número de personas mayores víctimas de violencia intrafamiliar atendidas en las Comisarías de Familia / Número de personas mayores víctimas de violencia intrafamiliar que solicitan atención en las Comisarías de Familia x 100</t>
  </si>
  <si>
    <t>Derechos Humanos, Diferencial; Territorial; De género</t>
  </si>
  <si>
    <t>4.1.6 Atención de personas mayores victimas de violencia mediante el servicio social Acción Socio Jurídica por la Vejez en cada una de las localidades de Bogotá.</t>
  </si>
  <si>
    <t>Porcentaje de personas mayores que son víctimas de violencia atendidas mediante el Servicio Social Acción Socio Jurídica por la Vejez</t>
  </si>
  <si>
    <t xml:space="preserve">(Número personas mayores que son víctimas de violencia atendidas a través del Servicio Social Acción Socio Jurídica por la Vejez / Número de personas mayores que son víctimas de violencia que solicitan la atención del Servicio Social Acción Socio Jurídica por la Vejez)*100 </t>
  </si>
  <si>
    <t xml:space="preserve">Paz, justicia e instituciones sólidas </t>
  </si>
  <si>
    <t>Género; Diferencial; Derechos Humanos; Poblacional; Territorial</t>
  </si>
  <si>
    <t>4.1.7 Sesiones de sensibilización en temas de enfoque de: Derechos Humanos, Género, Diferencial y Poblacional a las personas mayores participantes de los servicios sociales Centro Día y Bienestar y Cuidado</t>
  </si>
  <si>
    <t>Número de sesiones de sensibilización en temas de enfoque de: Derechos Humanos, Género, Diferencial y Poblacional a las personas mayores participantes de los  servicios sociales Centro Día y Bienestar y Cuidado</t>
  </si>
  <si>
    <t>Sumatoria de sesiones de sensibilización en temas de enfoque de: Derechos Humanos, Género, Diferencial y Poblacional a las personas mayores participantes de los servicios sociales Centro Día y Bienestar y Cuidado</t>
  </si>
  <si>
    <t>Derechos Humanos; De género; Diferencial; Poblacional; Territorial</t>
  </si>
  <si>
    <t>4.1.8 Jornadas de sensibilización que promueva la toma de conciencia contra el abuso y el maltrato en la vejez, de personas con discapacidad y sus cuidadores y cuidadoras.</t>
  </si>
  <si>
    <t>Jornadas de sensibilización que promueva la toma de conciencia contra el abuso y el maltrato en la vejez realizadas</t>
  </si>
  <si>
    <t>Sumatoria de jornadas de sensibilización que promueva la toma de conciencia contra el abuso y el maltrato en la vejez</t>
  </si>
  <si>
    <t>Derechos Humanos</t>
  </si>
  <si>
    <t xml:space="preserve">Secretaría Distrital de Integración Social </t>
  </si>
  <si>
    <t>Proyecto de Discapacidad</t>
  </si>
  <si>
    <t>Jessica Nathalie Ariza Castellanos</t>
  </si>
  <si>
    <t>jarizac@sdis.gov.co</t>
  </si>
  <si>
    <t>4.1.9 Personas mayores de los sectores sociales LGBTI beneficiarias del servicio de orientación socio jurídica.</t>
  </si>
  <si>
    <t>Número de personas adultas mayores de los sectores sociales LGBTI atendidas en servicios de orientación socio jurídica</t>
  </si>
  <si>
    <t>Sumatoria de personas adultas mayores de los sectores sociales LGBTI atendidas en el servicio de orientación sociojurídica</t>
  </si>
  <si>
    <t>Género; Diferencial; Derechos Humanos; Territorial</t>
  </si>
  <si>
    <t>4.1.10 Informe anual sobre las acciones en prevención de violencias en el marco de la estrategia de prevención del inicio de habitabilidad en calle, que identifique personas mayores.</t>
  </si>
  <si>
    <t>Número de informes sobre sobre las acciones en prevención de violencias en el marco de la estrategia de prevención del inicio de habitabilidad en calle, que identifique personas mayores presentados</t>
  </si>
  <si>
    <t>Sumatoria de informes presentados sobre las acciones en prevención de violencias en el marco de la estrategia de prevención del inicio de habitabilidad en calle, que identifique personas mayores.</t>
  </si>
  <si>
    <t>Poblacional;  De género; Diferencial</t>
  </si>
  <si>
    <t>Nivel de implementación de la  estrategia de prevención, participación y movilización social</t>
  </si>
  <si>
    <t>4.1.11 Jornada anual de sensibilización que promueva la Toma de Conciencia de Abuso y el Maltrato en la Vejez con niñas niños y adolescentes</t>
  </si>
  <si>
    <t xml:space="preserve">
Jornada anual de sensibilización, con niñas, niños y adolescentes de los servicios sociales liderados por la Subdirección para la Infancia, a fin de promover la toma de conciencia para la prevención del abuso y maltrato en la vejez realizada</t>
  </si>
  <si>
    <t>Sumatoria de jornadas anuales de sensibilización, con niñas, niños y adolescentes de los servicios sociales liderados por la Subdirección para la Infancia, a fin de promover la toma de conciencia para la prevención del abuso y maltrato en la vejez realizadas</t>
  </si>
  <si>
    <t xml:space="preserve">Objetivo 16: Promover sociedades justas, pacíficas e inclusivas
</t>
  </si>
  <si>
    <t xml:space="preserve">Derechos Humanos;
Diferencial; Poblacional; Territorial 
</t>
  </si>
  <si>
    <t xml:space="preserve">
Suma </t>
  </si>
  <si>
    <t xml:space="preserve">
Inversión
</t>
  </si>
  <si>
    <t>Subdirección para la Infancia</t>
  </si>
  <si>
    <t>Subdirector: Luis Hernando Parra
Delegada Ténica: Marcela Duarte
Claudia Luna</t>
  </si>
  <si>
    <t xml:space="preserve">
3206802181
3125337059</t>
  </si>
  <si>
    <t xml:space="preserve">lhparra@sdi.gov.co
cmirta@sdis.gov.co
mduartel@sdis.gov.co
</t>
  </si>
  <si>
    <t>4.1.12 Acciones artísticas y culturales intergeneracionales donde se promuevan el buen trato, la inclusión de las personas mayores y el envejecimiento activo.</t>
  </si>
  <si>
    <t xml:space="preserve">Número de acciones artísticas y culturales intergeneracionales donde se promuevan el buen trato, la inclusión de las personas mayores y el envejecimiento activo realizadas
</t>
  </si>
  <si>
    <t>Sumatoria de  acciones artísticas y culturales intergeneracionales donde se promuevan el buen trato, la inclusión de las personas mayores y el envejecimiento activo.</t>
  </si>
  <si>
    <t>Poblacional; Diferencial; Territorial</t>
  </si>
  <si>
    <t xml:space="preserve">Porcentaje de de Jóvenes 
atendidos por la 
Secretaría de Integración 
Social
</t>
  </si>
  <si>
    <t>Subdirección para la Juventud</t>
  </si>
  <si>
    <t>Sergio Fernández</t>
  </si>
  <si>
    <t>sfernandez@sdis.gov.co</t>
  </si>
  <si>
    <t>4.2 Aumento en la oferta de cuidado y de cuidadores de personas mayores en la ciudad</t>
  </si>
  <si>
    <t>Índice de oferta de cuidado a personas mayores</t>
  </si>
  <si>
    <t xml:space="preserve">IOCPM =((IP1*W1)+(IP2*W2)+(IP3*W3)+(IP4*W4)+(IP5*W5)+(IP6*W6))+(IP7*W7))+….+(IPi*Wi))
Donde:
i= al número de productos
Wi= es la ponderación  de cada uno de los productos
IPi= Porcentaje de cumplimiento de cada producto que le suma  al resultado
</t>
  </si>
  <si>
    <t>4.2.1 Atención a personas mayores en riesgo o situación de habitabilidad de calle en la modalidad de Cuidado Transitorio</t>
  </si>
  <si>
    <t>Número de personas mayores atendidas en procesos de autocuidado y dignificación a través de servicios de cuidado transitorio (día-noche).</t>
  </si>
  <si>
    <t>Sumatoria de personas mayores atendidas en procesos de autocuidado y dignificación a través de servicios de cuidado transitorio (día-noche).</t>
  </si>
  <si>
    <t>Diferencial; Género; Poblacional</t>
  </si>
  <si>
    <t xml:space="preserve">Porcentaje (%) de participación de personas mayores en procesos que fortalezcan su autonomía, desarrollo de sus capacidades y reentrenamiento laboral </t>
  </si>
  <si>
    <t xml:space="preserve">4.2.2 Atención integral a personas mayores en condición de fragilidad social en la ciudad de Bogotá a través de la modalidad de Comunidad de Cuidado </t>
  </si>
  <si>
    <t>Número de personas mayores atendidas en servicios de cuidado integral y protección en modalidad institucionalizada.</t>
  </si>
  <si>
    <t xml:space="preserve">Sumatoria de personas mayores atendidas en los servicios de cuidado integral y protección en modalidad institucionalizada </t>
  </si>
  <si>
    <t>Poblacional, Diferencial; Género</t>
  </si>
  <si>
    <t xml:space="preserve">Creciente </t>
  </si>
  <si>
    <t>sfajardor@sdis.gov.co</t>
  </si>
  <si>
    <t>4.2.3 Atención integral a personas mayores a través del servicio social Centro Día en su modalidad Casa de la Sabiduría y la Estrategia Centro Día al Barrio</t>
  </si>
  <si>
    <t>Número de personas mayores atendidas en el servicio social Centro Día modalidad Casa de la Sabiduría y la Estrategia Centro Día al Barrio</t>
  </si>
  <si>
    <t>Sumatoria de personas mayores atendidas en el servicio social Centro Día modalidad Casa de la Sabiduría y la Estrategia Centro Día al Barrio</t>
  </si>
  <si>
    <t>4.2.4 Conversatorio de experiencias y concepciones de cuidado desde la mirada étnica y diferencial</t>
  </si>
  <si>
    <t>Número de conversatorios de experiencias y concepciones de cuidado desde la mirada étnica y diferencial realizados</t>
  </si>
  <si>
    <t>Sumatoria de conversatorios de experiencias y concepciones de cuidado desde la mirada étnica y diferencial realizados</t>
  </si>
  <si>
    <t>Derechos Humanos; Género; Diferencial; Poblacional</t>
  </si>
  <si>
    <t>4.2.5 Acciones de difusión de la oferta de servicios de los Centros Día</t>
  </si>
  <si>
    <t>Porcentaje de acciones de difusión de la oferta del servicio social Centros Día realizados</t>
  </si>
  <si>
    <t>(Número de acciones de difusión de la oferta del servicio social Centros Día realizadas /Número de acciones de difusión de la oferta del servicio social Centros Día programadas)*100</t>
  </si>
  <si>
    <t xml:space="preserve">Diferencial; Derechos Humanos; Territorial; De género
</t>
  </si>
  <si>
    <t>4.2.6 Redes de cuidado comunitario que contribuyan a generar entornos de protección y cuidado colectivo de las personas mayores  en las 20 localidades de Bogotá</t>
  </si>
  <si>
    <t>Porcentaje de redes de cuidado comunitario para la protección y cuidado colectivo de las personas mayores dinamizadas</t>
  </si>
  <si>
    <t>(Número de localidades con redes de cuidado comunitario dinamizadas que contribuyan a generar entornos de protección y cuidado colectivo de las personas mayores  / número de localidades) *100</t>
  </si>
  <si>
    <t xml:space="preserve">Derechos humanos; Género; Diferencial; Territorial </t>
  </si>
  <si>
    <t xml:space="preserve">Número de localidades con redes de cuidado dinamizadas </t>
  </si>
  <si>
    <t xml:space="preserve">Subdirección para la Vejez </t>
  </si>
  <si>
    <t xml:space="preserve">stovar@sdis.gov.co </t>
  </si>
  <si>
    <t>4.2.7 Evento de reconocimiento del rol de las personas mayores frente al cuidado de niños y niñas y adolescente, donde se visibilice el aporte a la economía de la familia mediante el trabajo de cuidado no remunerado</t>
  </si>
  <si>
    <t xml:space="preserve">
Eventos de reconocimiento del rol de las personas mayores frente al cuidado de niños y niñas y adolescentes, donde se visibilice el aporte a la economía de la familia mediante el trabajo de cuidado no remunerado realizados.</t>
  </si>
  <si>
    <t xml:space="preserve">Sumatoria de eventos de reconocimiento del rol de las personas mayores frente al cuidado de niños y niñas y adolescentes, donde se visibilice el aporte a la economía de la familia mediante el trabajo de cuidado no remunerado 
</t>
  </si>
  <si>
    <t>5. Lograr la igualdad de género y empoderar a todas las mujeres y las niñas.</t>
  </si>
  <si>
    <t xml:space="preserve"> 5.4 Reconocer y valorar los cuidados y el trabajo doméstico no remunerados mediante servicios públicos, infraestructuras y políticas de protección social</t>
  </si>
  <si>
    <t xml:space="preserve">Derechos Humanos;
Diferencial; Poblacional; De género
</t>
  </si>
  <si>
    <t>5. Transformar las representaciones e imaginarios sociales adversos y acciones discriminatorias al
envejecimiento y la vejez, promoviendo la cultura del envejecimiento activo que mejore las relaciones
intergeneracionales</t>
  </si>
  <si>
    <t>5.1 Reconocimiento de las potencialidades y capacidades en el envejecimiento y la vejez y transformación de los imaginarios adversos de la vejez</t>
  </si>
  <si>
    <t>Índice de reconocimiento de potencialidades, capacidades y transformación de imaginarios adversos de la vejez</t>
  </si>
  <si>
    <t xml:space="preserve">IRPCTIAV =((IP1*W1)+(IP2*W2)+(IP3*W3)+(IP4*W4)+(IP5*W5)+(IP6*W6))+(IP7*W7))+(IP8*W8))+(IP9*W9))+(IP10*W10))+(IP11*W11))+(IP12*W12))+(IP13*W13))+(IP14*W14))+(IP15*W15))+(IP16*W16))+(IP17*W17))+(IP18*W18))+….+(IPi*Wi))
Donde:
i= al número de productos
Wi= es la ponderación  de cada uno de los productos
IPi= Porcentaje de cumplimiento de cada producto que le suma  al resultado
</t>
  </si>
  <si>
    <t>5.1.1. Estrategias para sensibilizar y contextualizar a los colaboradores y población atendida por el IPES frente a la “Convención Interamericana sobre la Protección de los Derechos Humanos de las Personas Mayores”</t>
  </si>
  <si>
    <t xml:space="preserve">Numero de estrategias realizadas para sensibilizar y contextualizar a los colaboradores del IPES frente a la “Convención Interamericana sobre la Protección de los Derechos Humanos de las Personas Mayores”, adoptada en Washington, el 15 de junio de 2015 </t>
  </si>
  <si>
    <t xml:space="preserve">Sumatoria de estrategias para sensibilizar y contextualizar a los colaboradores del IPES frente a  la “Convención Interamericana sobre la Protección de los Derechos Humanos de las Personas Mayores”, adoptada en Washington, el 15 de junio de 2015 </t>
  </si>
  <si>
    <t>Efectividad en la gestión pública del sector</t>
  </si>
  <si>
    <t>Subdirección de Diseño y Análisis Estratégico</t>
  </si>
  <si>
    <t>Fatima Verónica Quintero Núñez</t>
  </si>
  <si>
    <t>fvquinteron@ipes.gov.co</t>
  </si>
  <si>
    <t>5.1.2 Actualización e implementación del capítulo que contempla el enfoque diferencial poblacional para la atención priorizada de personas mayores de 60 años del Manual de Servicio a la Ciudadanía.</t>
  </si>
  <si>
    <t>Porcentaje de avance en la actualización e implementación del capítulo que contempla el enfoque diferencial poblacional para la atención priorizada de personas mayores de 60 años  del Manual de Servicio a la Ciudadanía.</t>
  </si>
  <si>
    <t>(Número de Fases de actualización e implementación del capítulo que contempla el enfoque diferencial poblacional para la atención priorizada de personas mayores de 60 años del Manual de Servicio a la Ciudadanía, ejecutadas / Número de fases de actualización e implementación del capítulo que contempla el enfoque diferencial poblacional para la atención priorizada de personas mayores de 60 años del Manual de Servicio a la Ciudadanía, programadas)*100</t>
  </si>
  <si>
    <t>16.10 Garantizar el acceso público a la información y proteger las libertades fundamentales, de conformidad con las leyes nacionales y los acuerdos internacionales.</t>
  </si>
  <si>
    <t>Género; Poblacional; Diferencial</t>
  </si>
  <si>
    <t>Aumento de la 
satisfacción ciudadana 
frente a la interacción 
con la Administración 
Distrita</t>
  </si>
  <si>
    <t>Inversión  y funcionamiento</t>
  </si>
  <si>
    <t xml:space="preserve"> funcionamiento</t>
  </si>
  <si>
    <t>funcionamiento</t>
  </si>
  <si>
    <t>Gestión pública</t>
  </si>
  <si>
    <t>Subsecretaría de Servicio a la Ciudadanía</t>
  </si>
  <si>
    <t>Diana Marcela Velasco Rincón-</t>
  </si>
  <si>
    <t>3813000 ext 1300</t>
  </si>
  <si>
    <t xml:space="preserve">dmvelasco@alcaldiabogota.gov.co; </t>
  </si>
  <si>
    <t>Dirección Distrital de Calidad del Servicio</t>
  </si>
  <si>
    <t>Yaneth Moreno Romero</t>
  </si>
  <si>
    <t>3813000 ext 2100</t>
  </si>
  <si>
    <t>ymorenor@alcaldiabogota.gov.co</t>
  </si>
  <si>
    <t>5.1.3 Talleres de sensibilización y reconocimiento del fenómeno de envejecimiento poblacional y la vejez, dirigido a funcionarios públicos distritales, líderes sociales y políticos y la sociedad civil</t>
  </si>
  <si>
    <t>Porcentaje de talleres de sensibilización y reconocimiento del fenómeno de envejecimiento poblacional y la vejez realizados</t>
  </si>
  <si>
    <t>(Número de talleres  de sensibilización y reconocimiento del fenómeno de envejecimiento poblacional y la vejez, dirigido a funcionarios públicos distritales, líderes sociales y políticos y la sociedad civil realizados/Número de talleres  de sensibilización y reconocimiento del fenómeno de envejecimiento poblacional y la vejez, dirigido a funcionarios públicos distritales, líderes sociales y políticos y la sociedad civil programados)*100</t>
  </si>
  <si>
    <t>Diferencial; Poblacional; Derechos Humanos; De género</t>
  </si>
  <si>
    <t>5.1.4 Espacios de socialización y reconocimiento de la Convención Interamericana para la Protección de los Derechos de las Personas Mayores - CIPDPM</t>
  </si>
  <si>
    <t>Porcentaje de espacios de socialización y reconocimiento de la  Convención Interamericana para la Protección de los Derechos de las Personas Mayores - CIPDPM realizados</t>
  </si>
  <si>
    <t>(Número de espacios de socialización de la CIPDPM realizados/número de espacios de socialización de la CIPDPM programados)*100</t>
  </si>
  <si>
    <t>Diferencial; Poblacional; Territorial; Derechos Humanos</t>
  </si>
  <si>
    <t xml:space="preserve">5.1.5 Encuentros locales de experiencias de vida sobre el envejecimiento de las personas diversas y una cultura del envejecimiento activo </t>
  </si>
  <si>
    <t>Número de encuentros locales de experiencias de vida sobre el envejecimiento de las personas diversas y una cultura del envejecimiento activo realizados</t>
  </si>
  <si>
    <t xml:space="preserve">Sumatoria de encuentros locales de experiencias de vida sobre el envejecimiento de las personas diversas y una cultura del envejecimiento activo </t>
  </si>
  <si>
    <t>Derechos Humanos; De género; Diferencial;  Poblacional; Territorial</t>
  </si>
  <si>
    <t>5.1.6 Acciones de conmemoración y celebración desde el enfoque diferencial para las personas mayores</t>
  </si>
  <si>
    <t>Número de acciones de conmemoración y celebración desde el enfoque diferencial  para las personas mayores realizadas</t>
  </si>
  <si>
    <t>Sumatoria de acciones de conmemoración y celebración desde el enfoque diferencial  para las personas mayores realizadas</t>
  </si>
  <si>
    <t>Derechos Humanos; Género; Diferencial;  Poblacional</t>
  </si>
  <si>
    <t>5.1.7 Celebración del Mes Mayor</t>
  </si>
  <si>
    <t>Informe de la celebración del Mes Mayor presentado</t>
  </si>
  <si>
    <t>Sumatoria de informes de la celebración del mes mayor presentados</t>
  </si>
  <si>
    <t>Poblacional; Territorial; Diferencial; Derechos Humanos</t>
  </si>
  <si>
    <t>5.1.8 Realización estudios que aporten las bases para la reformulación de la Política Pública Social para el Envejecimiento y la Vejez</t>
  </si>
  <si>
    <t>Número de estudios realizados que aporten las bases para la reformulacion de la Política Pública Social para el Envejecimiento y la Vejez</t>
  </si>
  <si>
    <t>Sumatoria de estudios que aporten las bases para la reformulacion de la Política Pública Social para el Envejecimiento y la Vejez</t>
  </si>
  <si>
    <t>Poblacional; Diferencial; Derechos Humanos</t>
  </si>
  <si>
    <t>5.1.9 Proceso de actualización, implementación y seguimiento de la Ruta de Atención Integral de las Personas Mayores</t>
  </si>
  <si>
    <t>Porcentaje ejecutado del proceso de actualización, implementación y seguimiento de  la Ruta de Atención Integral de las Personas Mayores</t>
  </si>
  <si>
    <t>(Proceso de actualización, implementación y seguimiento de la Ruta de Atención Integral de las Personas Mayores ejecutado/Proceso de actualización, implementación y seguimiento de la Ruta de Atención Integral de las Personas Mayores programado)*100</t>
  </si>
  <si>
    <t>Derechos humanos; Poblacional; Diferencial</t>
  </si>
  <si>
    <t>5.1.10 Conmemoraciónes de mujeres mayores visibilizando sus luchas y biografías de resistencia. </t>
  </si>
  <si>
    <t xml:space="preserve">Número de conmemoraciones realizadas dirigidas a mujeres mayores, en donde se reconozca y visibilice las luchas y biografías de resistencia </t>
  </si>
  <si>
    <t>Sumatoria de  conmemoraciones realizadas dirigidas a mujeres  mayores, en donde se reconozca y visibilice las luchas y biografías de resistencia realizados</t>
  </si>
  <si>
    <t>5.1 Eliminar todas las formas de violencia contra todas las mujeres y las niñas en los ámbitos público y privado, incluidas la trata y la explotación sexual y otros tipos de explotación.</t>
  </si>
  <si>
    <t>De género; Diferencial; Poblacional</t>
  </si>
  <si>
    <t>NA</t>
  </si>
  <si>
    <t xml:space="preserve">ND </t>
  </si>
  <si>
    <t>Mujeres</t>
  </si>
  <si>
    <t>Secretaría Distrital de la Mujer</t>
  </si>
  <si>
    <t xml:space="preserve">Dirección de Enfoque Diferencial </t>
  </si>
  <si>
    <t>Yenny Guzmán Directora de la Dirección de Enfoque Diferencial -yguzman@sdmujer.gov.co - Angélica Lizzet Badillo Ramírez - abadillo@sdmujer.gov.co</t>
  </si>
  <si>
    <t>3108561019 - 3123542740</t>
  </si>
  <si>
    <t>yguzman@sdmujer.gov.co -abadillo@sdmujer.gov.co</t>
  </si>
  <si>
    <t>5.1.11 Encuentros diferenciales de mujeres mayores  en sus diferencias y diversidades</t>
  </si>
  <si>
    <t>Número de encuentros de mujeres mayores en sus diferencias y diversidades realizados</t>
  </si>
  <si>
    <t>Sumatoria de encuentros  de mujeres mayores en sus diferencias y diversidades</t>
  </si>
  <si>
    <t>5.1.12 Cualificación y sensibilización en Derechos Humanos, incorporando el enfoque diferencial e interseccional desde la perspectiva de envejecimiento y la vejez , dirigidos a personas mayores, ciudadanía, servidores (as) y fuerza pública. </t>
  </si>
  <si>
    <t xml:space="preserve">Porcentaje de personas cualificadas y sensibilizadas en Derechos Humanos desde la perspectiva de envejecimiento y vejez </t>
  </si>
  <si>
    <t xml:space="preserve">Número de personas  sensibilizadas y/o cualificadas en Derechos Humanos, incorporando el enfoque diferencial e interseccional / Número de personas que solicitaron procesos de cualificación o sensibilización en Derechos Humanos, incorporando el enfoque diferencial e interseccional) * 100
</t>
  </si>
  <si>
    <t>ODS 4. Garantizar una educación inclusiva, equitativa y de calidad y promover oportunidades de aprendizaje durante toda la vida para todos.</t>
  </si>
  <si>
    <t xml:space="preserve">Implementar dos (2) Políticas Públicas: i) Superación de escenarios de vulneración de Derechos Humanos y ii) Lucha contra la trata de personas con enfoques de género, de derechos, diferencial y territorial
</t>
  </si>
  <si>
    <t xml:space="preserve"> Subdirección para la gobernabilidad y garantía de Derechos. Dirección de Derechos Humanos,</t>
  </si>
  <si>
    <t>5.1.13 Socialización de los derechos contenidos en la Convención Interamericana sobre la Protección de los Derechos Humanos de las Personas Mayores.</t>
  </si>
  <si>
    <t>Número de espacios de socialización de la Convención Interamericana sobre la Protección de los Derechos Humanos de las Personas Mayores realizados</t>
  </si>
  <si>
    <t>Sumatoria de espacios de socialización de la Convención Interamericana sobre la Protección de los Derechos Humanos de las Personas Mayores</t>
  </si>
  <si>
    <t xml:space="preserve">Sumatoria </t>
  </si>
  <si>
    <t>5.1.14 Jornadas de sensibilización sobre el proceso de envejecimiento con población adulta y personas mayores ciudadanos habitantes de calle.</t>
  </si>
  <si>
    <t>Número de jornadas de sensibilización sobre el proceso de envejecimieto con población adulta y personas mayores ciudadanos habitantes de calle realizadas</t>
  </si>
  <si>
    <t>Sumatoria de Jornadas realizadas para la sensibilización sobre el proceso de envejecimieto a personas adultas y personas mayores ciudadanos habitantes de calle.</t>
  </si>
  <si>
    <t xml:space="preserve">5.1.15 Talleres locales de orientación sobre la perspectiva de envejecimiento y vejez en los servicios y estrategias de atención para los niños, niñas y adolescentes y sus familias
</t>
  </si>
  <si>
    <t xml:space="preserve">
Número de talleres de orientación, sobre la perspectiva de envejecimiento y vejez para los niños, niñas y adolescentes y sus familias realizados</t>
  </si>
  <si>
    <t>sumatoria de talleres de orientación, sobre la perspectiva de envejecimiento y vejez para los niños, niñas y adolescentes y sus familias realizados anualmente</t>
  </si>
  <si>
    <t xml:space="preserve">lhparra@sdis.gov.co
cmirta@sdis.gov.co
mduartel@sdis.gov.co
</t>
  </si>
  <si>
    <t xml:space="preserve">5.1.16 Diálogos intergeneracionales entre niñas niños y adolescentes y personas mayores para la promoción del intercambio de saberes, la inclusión de las personas mayores y el envejecimiento activo.
</t>
  </si>
  <si>
    <t xml:space="preserve">
Número de diálogos intergeneracionales para la promoción del intercambio de saberes, la inclusión de las personas mayores y el envejecimiento activo realizados</t>
  </si>
  <si>
    <t xml:space="preserve">
Sumatoria diálogos intergeneracionales para la promoción del intercambio de saberes, la inclusión de las personas mayores y el envejecimiento activo
</t>
  </si>
  <si>
    <t>Luis Hernando Parra
Delegada Ténica
Ana Lucía Lucumi</t>
  </si>
  <si>
    <t xml:space="preserve">
3203163483</t>
  </si>
  <si>
    <t xml:space="preserve">lhparra@sdi.gov.co
alucumi@sdis.gov.co
</t>
  </si>
  <si>
    <t>5.1.17 Acompañamiento técnico a la apropiación de los protocolos para la gestión de estrategias para la transformación de factores culturales que promueven la discriminacion, la violencia y la vulneración de los derechos de las personas mayores.</t>
  </si>
  <si>
    <t>Porcentaje de avance en el  acompañamiento técnico a la apropiación de los protocolos para la gestión de estrategias para la transformación de factores culturales que promueven la discriminacion, la violencia y la vulneración de los derechos de las personas mayores.</t>
  </si>
  <si>
    <t>Sumatoria de los porcentajes de avance en el acompañamiento técnico a la apropiación de protocolos:
Fase 1. Pedagogía (60%)
Fase 2. Acompañamiento técnico (40%)</t>
  </si>
  <si>
    <t xml:space="preserve">Reducción de las desigualdades
</t>
  </si>
  <si>
    <t xml:space="preserve">Número de estrategias 
de cultura ciudadana 
diseñadas y 
acompañadas
</t>
  </si>
  <si>
    <t>Subsecretaría de Cultura Ciudadana y Gestión del Conocimiento</t>
  </si>
  <si>
    <t>Henry Murrain</t>
  </si>
  <si>
    <t>3274850 Ext. 548</t>
  </si>
  <si>
    <t>henry.murrain@scrd.gov.co</t>
  </si>
  <si>
    <t>5.1.18 Acciones y diálogos intergeneracionales entre jóvenes y personas mayores que potencien las capacidades y promuevan espacios de intercambios de saberes.</t>
  </si>
  <si>
    <t xml:space="preserve">Número de Diálogos y acciones intergeneracionales entre jóvenes y personas mayores que potencien las capacidades y promuevan espacios de intercambio de saberes realizados.  </t>
  </si>
  <si>
    <t xml:space="preserve">Sumatoria de diálogo y acciones intergeneracionales entre jóvenes y personas mayores que potencien las capacidades y promuevan espacios de intercambio de saberes.
</t>
  </si>
  <si>
    <t>integración Social</t>
  </si>
  <si>
    <t>FICHA TÉCNICA INDICADOR DE RESULTADO 1.1</t>
  </si>
  <si>
    <t>Información general</t>
  </si>
  <si>
    <t>Nombre del indicador</t>
  </si>
  <si>
    <t>Relación entre el indicador de resultado e indicadores de producto</t>
  </si>
  <si>
    <t>El indicador se construye utilizando información de los indicadores de los productos 1.1.1 a 1.1.5</t>
  </si>
  <si>
    <t>Pilar, Objetivo o Eje del PDD</t>
  </si>
  <si>
    <t>Programa (PDD)</t>
  </si>
  <si>
    <t>Entidades involucradas en el cumplimiento del indicador</t>
  </si>
  <si>
    <t>Sector Social</t>
  </si>
  <si>
    <t>Alta Consejería TIC</t>
  </si>
  <si>
    <t>SED</t>
  </si>
  <si>
    <t>SDA</t>
  </si>
  <si>
    <t xml:space="preserve">Entidad </t>
  </si>
  <si>
    <t>Descripción del indicador</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</si>
  <si>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Dentro de los productos que aportan a este resultado se contempla la cualificación de las personas mayores de 60 años en el manejo y uso de TIC´s, la identificación y promoción de espacios de conectividad para el acceso, uso y aprovechamiento de TIC por parte de las personas mayores de 60 años,  el acompañamiento pedagógico, didáctico y curricular a docentes y directivos docentes de las instituciones educativas oficiales en la atención educativa a las personas mayores, atención educativa formal a personas mayores mediante estrategias educativas flexibles en instituciones educatiavs oficiales y participación en acciones de educación ambiental a través de las TIC que facilite su inclusión a escenarios familiares, sociales, políticos, económicos, académicos y laborales. 
Este índice mide la inclusión de las personas mayores que resulten beneficiadas de los productos que le aportan al cumplimiento del resultado; es pertinente indicar que los contextos digitales demandan una participación más activa, mediante el acceso, manejo y uso de las tecnologías de la información y comunicación por parte de las personas mayores en el ecosistema digital, que les permita un mayor desarrollo social, económico,  familiar, político, académico, laboral, entre otros.</t>
  </si>
  <si>
    <t>Medición</t>
  </si>
  <si>
    <t>Derechos Humanos; Poblacional</t>
  </si>
  <si>
    <t>Unidad de medida</t>
  </si>
  <si>
    <t>Kilómetros</t>
  </si>
  <si>
    <t>Toneladas</t>
  </si>
  <si>
    <t>Programas</t>
  </si>
  <si>
    <t>Personas</t>
  </si>
  <si>
    <t>Hectáreas</t>
  </si>
  <si>
    <t>Habitantes</t>
  </si>
  <si>
    <t>Acuerdos</t>
  </si>
  <si>
    <t>Documento</t>
  </si>
  <si>
    <t>Estrategia</t>
  </si>
  <si>
    <t>Otro</t>
  </si>
  <si>
    <t>X</t>
  </si>
  <si>
    <t>Cuál?</t>
  </si>
  <si>
    <t>Porcentaje</t>
  </si>
  <si>
    <t>Periodicidad de medición</t>
  </si>
  <si>
    <t>Mensual</t>
  </si>
  <si>
    <t>Trimestral</t>
  </si>
  <si>
    <t>Anual</t>
  </si>
  <si>
    <t>Bimestral</t>
  </si>
  <si>
    <t>Semestral</t>
  </si>
  <si>
    <t>Línea Base (LB)</t>
  </si>
  <si>
    <t>LB</t>
  </si>
  <si>
    <t>Fecha de LB</t>
  </si>
  <si>
    <t>Fuente LB</t>
  </si>
  <si>
    <t>Año inicio - Año fin</t>
  </si>
  <si>
    <t>Año inicio</t>
  </si>
  <si>
    <t>Año Fin</t>
  </si>
  <si>
    <t>Metas</t>
  </si>
  <si>
    <t>Año 1</t>
  </si>
  <si>
    <t>Año 2</t>
  </si>
  <si>
    <t>Año 3</t>
  </si>
  <si>
    <t>Año 4</t>
  </si>
  <si>
    <t>Año 5</t>
  </si>
  <si>
    <t>Año 6</t>
  </si>
  <si>
    <t>Año 7</t>
  </si>
  <si>
    <t>Año 8</t>
  </si>
  <si>
    <t>Año 9</t>
  </si>
  <si>
    <t>Año 10</t>
  </si>
  <si>
    <t>Año 11</t>
  </si>
  <si>
    <t>Año 12</t>
  </si>
  <si>
    <t>Año 13</t>
  </si>
  <si>
    <t>Año 14</t>
  </si>
  <si>
    <t>Año …</t>
  </si>
  <si>
    <t>Final</t>
  </si>
  <si>
    <t>Territorialización del indicador</t>
  </si>
  <si>
    <t>Sí</t>
  </si>
  <si>
    <t>No</t>
  </si>
  <si>
    <t>Nivel:</t>
  </si>
  <si>
    <t>Cúal?</t>
  </si>
  <si>
    <t>Metodología de medición</t>
  </si>
  <si>
    <t>La metodología de medición se realizará mediante el seguimiento al avance del cumplimiento de los productos que hacen parte o aportan al resultado y estará a cargo de la Subdirección para la Vejez de la Secretaría Distrital de Integración Social. La fórmula del indicador es:
IIPMTIC =(((IP1*W1)+(IP2*W2)+(IP3*W3)+(IP4*W4)+(IP5*W5)+(IP6*W6))+….+(IPi*Wi))
Donde:
i= al número de productos
Wi= es la ponderación  de cada uno de los productos
IPi= Porcentaje de cumplimiento de cada producto que le suma  al resultado</t>
  </si>
  <si>
    <t xml:space="preserve">Fuentes de información </t>
  </si>
  <si>
    <t>Registros administrativos de la Secretaría Distrital de Integración Social (informes periódicos) y Sistema de seguimiento y monitoreo del plan de acción de la política pública de la Secretaría Distrital de Planeación.</t>
  </si>
  <si>
    <t>Días de rezago</t>
  </si>
  <si>
    <t>45 días</t>
  </si>
  <si>
    <t>Serie disponible</t>
  </si>
  <si>
    <t>Datos del responsable del indicador</t>
  </si>
  <si>
    <t>Nombre funcionario:</t>
  </si>
  <si>
    <t>Cargo:</t>
  </si>
  <si>
    <t>Subdirectora para la Vejez</t>
  </si>
  <si>
    <t>Entidad:</t>
  </si>
  <si>
    <t>Dependencia:</t>
  </si>
  <si>
    <t>Correo electrónico:</t>
  </si>
  <si>
    <t>Teléfono:</t>
  </si>
  <si>
    <t>3279797 Ext. 66000</t>
  </si>
  <si>
    <t>Aprobación Oficina de Planeación de la entidad responsable de reportar el dato</t>
  </si>
  <si>
    <t>Nombre funcionario</t>
  </si>
  <si>
    <t>Julian Torres Jimenez</t>
  </si>
  <si>
    <t>Cargo</t>
  </si>
  <si>
    <t>Director de Análisis y Diseño Estrátegico</t>
  </si>
  <si>
    <t>Secretaria Distrital de Integración Social</t>
  </si>
  <si>
    <t>Observaciones</t>
  </si>
  <si>
    <t>El índice de resultado y fórmula de cálculo puede estar sujeto a ajustes</t>
  </si>
  <si>
    <t>FICHA TÉCNICA INDICADOR DE RESULTADO 1.2</t>
  </si>
  <si>
    <t>El indicador se construye utilizando información de los indicadores de los productos 1.2.1 a 1.2.7</t>
  </si>
  <si>
    <t>Sector responsable</t>
  </si>
  <si>
    <t>Integración  Social</t>
  </si>
  <si>
    <t>IDPAC</t>
  </si>
  <si>
    <t>SDIS</t>
  </si>
  <si>
    <t>Secretaría Distrital de Gobierno
SDCRD</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</si>
  <si>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Dentro de los productos que aportan a este resultado se encuentran la cualificación y sensibilización en Derechos Humanos, incorporando el enfoque diferencial e interseccional; formación en participación, incidencia social y política para las personas mayores; fortalecimiento  para la incidencia política y la participación de organizaciones de personas mayores y Consejos de Sabios y Sabias; fortalecimiento a procesos territoriales liderados por personas mayores en las 20 localidades; Desarrollo de sesiones de Consejos Locales y Distritales de Política Social que abordan la PPSEV para fortalecer la participacion incidente  de las personas mayores en las decisiones de la agenda publica y acompañamiento técnico en temas de PPSEV a los Consejos de Sabios y Sabias; fortalecimiento de la participación activa de las personas mayores en los Consejo de Cultura de Grupos Etarios, el Consejo de Cultura Poblacional y los Consejos Locales de Arte, Cultura y Patrimonio.
Este índice mide la participación de las personas mayores que resulten beneficiadas de los productos que le aportan al cumplimiento del resultado.</t>
  </si>
  <si>
    <t>2025</t>
  </si>
  <si>
    <t>La metodología de medición se realizará mediante el seguimiento al avance del cumplimiento de los productos que hacen parte o aportan al resultado y estará a cargo de la Subdirección para la Vejez de la Secretaría Distrital de Integración Social. La fórmula del indicador es:
IIPMTIC =(((IP1*W1)+(IP2*W2)+(IP3*W3)+(IP4*W4)+(IP5*W5)+….+(IPi*Wi))
Donde:
i= al número de productos
Wi= es la ponderación  de cada uno de los productos
IPi= Porcentaje de cumplimiento de cada producto que le suma  al resultado</t>
  </si>
  <si>
    <t>FICHA TÉCNICA INDICADOR DE RESULTADO 2.1</t>
  </si>
  <si>
    <t>El indicador se construye utilizando información de los indicadores de los productos 2.1.1 a 2.1.16</t>
  </si>
  <si>
    <t>SDDE</t>
  </si>
  <si>
    <t>IPES
Secretaría de Habitat</t>
  </si>
  <si>
    <t>SDIS
SDCRD</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</si>
  <si>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Dentro de los productos que aportan a este resultado se contempla aumento en el valor del apoyo económico entregado a las personas mayores en vulnerabilidad socioeconómica; capacitación y acompañamiento para las personas mayores en temas de fortalecimiento empresarial y productivo en sus unidades de negocio; ubicación de unidades productivas de personas mayores en Ferias Comerciales; alternativas comerciales de generación de ingresos;  estrategia de acompañamiento familiar a mujeres mayores de 59 años jefas de hogares pobres, en vulnerablidad y riesgo social derivado de la pandemia del COVID 19; vinculación al Sistema de Abastecimiento y Distribución de Alimentos de la ruralidada de Bogota para fortalecimiento y gestión de mercados campesinos; formación y cualificación en la modalidad desarrollo de capacidades para la generación de oportunidades económicas y formación en habilidades para el trabajo; programas de formación para el desarrollo de competencias y habilidades en emprendimiento y/o fortalecimiento empresarial; atención con enfoque diferencial en la ruta de empleabilidad para la promoción de la inserción laboral de la población mayor, subsidios distritales para la adquisición de vivienda nueva VIS y VIP a hogares con personas mayores, procesos de cualificación en actividades productivas y ocupacionales para personas mayores en el marco  del servicio social Centro Día y Beneficios Economicos Periódicos para personas mayores creadores y gestores culturales.
Este índice mide la participación de las personas mayores que resulten beneficiadas de los productos que le aportan al cumplimiento del resultado.</t>
  </si>
  <si>
    <t>FICHA TÉCNICA INDICADOR DE RESULTADO 2.2</t>
  </si>
  <si>
    <t>El indicador se construye utilizando información de los indicadores de los productos 2.2.1 a 2.2.5</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</si>
  <si>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Dentro de los productos que aportan a este resultado se encuentran promoción de estilos de vida saludable mediante la estrategia de Información, Educación y Comunicación (IEC) a participantes de los servicios de apoyos alimentarios en las modalidades de bonos canjeables por alimentos  y canastas básicas (afro, rural e indígena); la entrega de bonos canjeables por alimentos, canastas alimentarias y la unidad móvil para una alimentación incluyente a personas mayores  en condición de pobreza o vulnerabilidad, encuentros de saberes entorno a la seguridad alimentaria y nutricional, realizados con personas mayores  en condición de pobreza o vulnerabilidad; hogares o familias con personas mayores vinculados al servicio construyendo autonomía alimentaria. 
Este índice mide la participación de las personas mayores que resulten beneficiadas de los productos que le aportan al cumplimiento del resultado.</t>
  </si>
  <si>
    <t>FICHA TÉCNICA INDICADOR DE RESULTADO 2.3</t>
  </si>
  <si>
    <t>El indicador se construye utilizando información de los indicadores de los productos 2.3.1 a 2.1.14</t>
  </si>
  <si>
    <t>SDCRD</t>
  </si>
  <si>
    <t>Secretaría de Movilidad</t>
  </si>
  <si>
    <t>Transmilenio S.A.</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</si>
  <si>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Los productos que aportan a este resultado estan orientados a procesos formativos del sector artístico y cultural para personas mayores,  estimulos artisticos y culturales para población mayor, participación en clases grupales de actividad física y eventos con enfoque poblacional, actividades artísticas que aporten a la visibilización de las expresiones y prácticas artísticas, culturales y tradicionales de las personas mayores, procesos de creación artística con enfoque diferencial, espacios de fomento a la lectura oral y escrita para personas mayores, estrategias comunicativas para difusión, información y socialización del portafolio, la oferta y contenidos culturales, recreativos y deportivos para personas mayores, estrategia de participación ciudadana con enfoque diferencial de personas mayores y atención en el Centro de Orientación a Víctimas de Siniestros Viales - ORVI, estrategia de comunicación, pedagogía y educación vial dirigidas a personas mayores y demás actores viales,  entrega de tarjetas personalizadas para hacer uso del Sistema Integrado de Transporte Masivo con un descuento especial del 10% y estrategia comunicativa que promuevan el respeto por los derechos humanos de las personas mayores en el Sistema Integrado de Transporte (SITP).
Este índice mide la participación de las personas mayores que resulten beneficiadas de los productos que le aportan al cumplimiento del resultado.</t>
  </si>
  <si>
    <t>FICHA TÉCNICA INDICADOR DE RESULTADO 3.1</t>
  </si>
  <si>
    <t>El indicador se construye utilizando información de los indicadores de los productos 3.1.1 a 3.1.6</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</si>
  <si>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Los productos que aportan a este resultado estan orientados a la realización de acciones de gestión de salud  pública  y colectivas para las personas Mayores, acciones de intervenciones colectivas en salud publica en instituciones de atención integral a personas mayores, procesos de formación ambiental, como espacios de intercambio interétnico e intergeneracional y acciones de participación relacionadas con la gestión ambiental local de Bogotá.
Este índice mide la participación de las personas mayores que resulten beneficiadas de los productos que le aportan al cumplimiento del resultado.</t>
  </si>
  <si>
    <t>FICHA TÉCNICA INDICADOR DE RESULTADO 4.1</t>
  </si>
  <si>
    <t>El indicador se construye utilizando información de los indicadores de los productos 4.1.1 a 4.1.12</t>
  </si>
  <si>
    <t>SDIS
SDSCJ</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</si>
  <si>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Dentro de los productos que aportan a este resultado se contempla cualificación y sensibilización en Derechos Humanos, incorporando el enfoque diferencial e interseccional desde la perspectiva de envejecimiento y la vejez dirigidos a personas mayores, ciudadanía, servidores (as) y fuerza pública, atención de personas mayores  líderes y lideresas,  defensores y defensoras de Derechos Humanos, sectores sociales LGBTI y víctimas del delito de trata,  que demanden medidas de prevención o protección para garantizar sus derechos a la vida, libertad, integridad y seguridad, actividades pedagógicas orientadas a la construcción de capacidades para el cuidado y la prevención de violencias o negligencia que afectan a las personas mayores, estrategia de orientación y sensibilización para la prevención de la violencia intrafamiliar a las personas mayores, vinculación de las personas  mayores a la estrategia de prevención de riesgo de habitabilidad en calle, jornadas de sensibilización y atención a personas mayores víctimas de violencia intrafamiliar en las Comsiarías de Familia, procesos de sensibilización en temas de enfoque de Derechos Humanos, Género, Diferencial y Poblacional a las personas mayores, fortalecimiento de redes de cuidado comunitario y atención de personas mayores victimas de violencia mediante la estrategia de apoyo socio jurídico, jornadas de sensibilización que promueva la toma de conciencia contra el abuso y el maltrato en la vejez de personas con discapacidad y sus cuidadores y cuidadoras, sensibilización que promueva la toma de conciencia de abuso y el maltrato en la Vejez con niñas niños y adolescentes y acciones artísticas y culturales intergeneracionales donde se promuevan el buen trato, la inclusión de las personas mayores y el envejecimiento activo.
Este índice mide la participación de las personas mayores que resulten beneficiadas de los productos que le aportan al cumplimiento del resultado.</t>
  </si>
  <si>
    <t>FICHA TÉCNICA INDICADOR DE RESULTADO 4.2</t>
  </si>
  <si>
    <t>El indicador se construye utilizando información de los indicadores de los productos 4.2.1 a 4.2.7</t>
  </si>
  <si>
    <t>Sistema Distrital de Cuidado</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</si>
  <si>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Los productos que aportan a este resultado estan orientados a la atención a personas mayores en riesgo o situación de habitabilidad de calle en la modalidad de Cuidado Transitorio, atención integral a personas mayores en condición de fragilidad social a través de la modalidad de Comunidad de Cuidado y Centro Día, reconocimiento del rol de las personas mayores frente al cuidado de niños y niñas y adolescente, y su aporte a la economía familiar e intercambio de experiencias y concepciones de cuidado desde la mirada étnica y diferencial.
Este índice mide la participación de las personas mayores que resulten beneficiadas de los productos que le aportan al cumplimiento del resultado.</t>
  </si>
  <si>
    <t>FICHA TÉCNICA INDICADOR DE RESULTADO 5.1</t>
  </si>
  <si>
    <t>El indicador se construye utilizando información de los indicadores de los productos 5.1.1 a 5.1.18</t>
  </si>
  <si>
    <t>SDCRD
SDIS</t>
  </si>
  <si>
    <t>IPES
Secretaría General</t>
  </si>
  <si>
    <t>Secretaría Distrtial de la Mujer</t>
  </si>
  <si>
    <t>El indicador es de tipo índice, con anualización constante. Mide el porcentaje de cumplimiento de los productos que le aportan al resultado. Se formuló a partir de la sumatoria del porcentaje de cumplimiento de los productos, los cuales se ponderaron mediante la aplicación del método del Proceso Analítico Jerarquico (AHP) definiendo la importancia relativa del producto. Entre los productos que contribuyen a este resultado estan el acompañamiento técnico a la apropiación de los protocolos para la gestión de estrategias para la transformación de factores culturales que promueven la discriminación, la violencia y la vulneración de los derechos de las personas mayores y actualización e implementación del enfoque diferencial poblacional para la atención priorizada de personas mayores de 60 años del Manual de Servicio a la Ciudadanía, espacios de socialización y reconocimiento de la Convención Interamericana para la Protección de los Derechos de las Personas Mayores, talleres de sensibilización y reconocimiento del fenómeno de envejecimiento poblacional y la vejez, encuentro distrital de experiencias de vida sobre el envejecimiento de las personas diversas y una cultura del envejecimiento activo, Acciones de conmemoración y celebración desde el enfoque diferencial para las personas mayores, Procesos de sensibilización en temas de enfoque de Derechos Humanos, Género, Diferencial y Poblacional a las personas mayores participantes de los servicios sociales de la Subdirección para la Vejez, realización de estudios que aporten las bases para la reformulacion de la Política Pública Social para el Envejecimiento y la Vejez, actualización, implementación y seguimiento de la Ruta de Atención Integral de las Personas Mayores, talleres de orientación sobre la perspectiva de envejecimiento y vejez en los servicios y estrategias de atención para los niños, niñas y adolescentes y sus familias y diálogos intergeneracionales entre niñas niños, adolescentes y personas mayores para la promoción del intercambio de saberes e inclusión de las personas mayores, Encuentros diferenciales de mujeres mayores  en sus diferencias y diversidades, conmemoración del Mes Mayor y a mujeres mayores  pertenecientes a sectores poblacionales históricamente excluidos, visibilizando sus luchas y biografías de resistencia.
Este índice mide la participación de las personas mayores que resulten beneficiadas de los productos que le aportan al cumplimiento del resultado.</t>
  </si>
  <si>
    <t>FICHA TÉCNICA INDICADOR DE PRODUCTO 1.1.1</t>
  </si>
  <si>
    <t>Relación entre el indicador de producto y el resultado esperado</t>
  </si>
  <si>
    <t xml:space="preserve">Índice de inclusión de personas mayores a diversos escenarios a través de TIC </t>
  </si>
  <si>
    <t>Si</t>
  </si>
  <si>
    <t>Código Meta Sectorial
PDD</t>
  </si>
  <si>
    <t>Formular e implementar las agendas de transformación digital para el Distrito</t>
  </si>
  <si>
    <t>Construir Bogotá Región con gobierno abierto, transparente y ciudadanía consciente.</t>
  </si>
  <si>
    <t>Transformación digital y gestión de TIC para un territorio inteligente</t>
  </si>
  <si>
    <t>Secretaría General</t>
  </si>
  <si>
    <t xml:space="preserve">El indicador suma el número de articulaciones establecidas con actores del ecosistema digital, para la cualificación de personas mayores de 60 años en el manejo y uso de las TIC en el Distrito Capital. </t>
  </si>
  <si>
    <t>Descripción del producto</t>
  </si>
  <si>
    <t xml:space="preserve">
Mediante el establecimiento de articulaciones con diferentes actores del ecosistema digital para la cualificación de las personas mayores de 60 años en el manejo y uso de las TIC, se busca facilitar y promover el manejo y uso de las tecnologías de la información y las comunicaciones en este grupo poblacional, a través de estrategias educativas flexibles con enfoque diferencial y en desarrollo de la gerontagogía que permita una mayor inclusión de este grupo poblacional en los escenarios familiares, económicos, sociales, políticos, culturales, participativos, educativos, etc. Las articulaciones a que se hace referencia son acuerdo de voluntades entre diferentes actores para llevar productos y servicios digitales, en este caso para la apropiación y manejo de Tecnologías de las Comunicaciones por parte de la población mayor.</t>
  </si>
  <si>
    <t>Meta(s) de resultado a la que el producto aporta mediante su implementación.</t>
  </si>
  <si>
    <t>Objetivo de Desarrollo Sostenible ODS</t>
  </si>
  <si>
    <t>Meta ODS</t>
  </si>
  <si>
    <t>Diferencial;  Poblacional</t>
  </si>
  <si>
    <t>Fórmula de cálculo</t>
  </si>
  <si>
    <t>Articulaciones</t>
  </si>
  <si>
    <t>La medición se hace mediante el conteo de las articulaciones establecidas con los diferentes actores del ecosistema digital y oficializadas vía correo electrónico o documento soporte para el desarrollo de los procesos de cualificación para las personas mayores de 60 años en el uso y manejo de las TIC. Una vez finalizado el proceso de cualificación se presenta el respectivo informe y el listado de asistencia al proceso de cualificación.</t>
  </si>
  <si>
    <t>Informe de gestión de la estrategia de apropiación digital</t>
  </si>
  <si>
    <t>Alto Consejero Distrital de TIC</t>
  </si>
  <si>
    <t>Alta Consejería Distrital de TIC</t>
  </si>
  <si>
    <t>Alexandra Rivera Pardo</t>
  </si>
  <si>
    <t>Jefe Oficina Asesora de Planeación</t>
  </si>
  <si>
    <t>FICHA TÉCNICA INDICADOR DE PRODUCTO 1.1.2</t>
  </si>
  <si>
    <t xml:space="preserve">
El indicador suma el número de espacios de conectividad identificados, adecuados y promocionados para el uso de las TIC por parte de la población mayor de 60 años, que facilite el acceso, uso y aprovechamiento de las tecnologías de la información y las comunicaciones para su inclusión en los entornos familiar, social, económico, político, cultural, educativo y de participación ciudadana.</t>
  </si>
  <si>
    <t>Mediante la identificación y promoción de espacios de conectividad públicos o privados, adecuados para el acceso, uso y aprovechamiento de las TIC por parte de las personas mayores de 60 años, se facilita y promueve el manejo y uso de las TIC en este grupo poblacional a fin de propiciar una mayor inclusión de estos en los entornos familiar, social, económico, político, cultural, educativo y de participación ciudadana.</t>
  </si>
  <si>
    <t>Espacios de conectividad</t>
  </si>
  <si>
    <t xml:space="preserve"> </t>
  </si>
  <si>
    <t>Localidades</t>
  </si>
  <si>
    <t>Cual?</t>
  </si>
  <si>
    <t xml:space="preserve">
La medición se hará mediante la cuantificación de espacios de conectividad identificados, adecuados y promocionados para el uso de la población mayor de 60 años reportados mediante informe con firma de los administradores y/o propietarios de los espacios y entrega de evidencias fotográficas, audiovisuales, tablas que den cuenta no sólo de la identificación y promoción de espacios sino de las adecuaciones y priorizaciones realizadas para el uso de las TIC por parte de la población mayor.
</t>
  </si>
  <si>
    <t xml:space="preserve">Informe de gestión de la estrategia de apropiación digital </t>
  </si>
  <si>
    <t>FICHA TÉCNICA INDICADOR DE PRODUCTO 1.1.3</t>
  </si>
  <si>
    <t>% de colegios públicos distritales que implementan la política de educación inclusiva, con enfoque diferencial</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</si>
  <si>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</si>
  <si>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Igualdad de calidad de vida</t>
  </si>
  <si>
    <t>inclusion educativa para la equidad</t>
  </si>
  <si>
    <t xml:space="preserve">Educación </t>
  </si>
  <si>
    <t>Secretaría Distrital de Educación</t>
  </si>
  <si>
    <t>Con este indicador se calcula el porcentaje de instituciones educativas oficiales que ofrecen eduación formal para personas mayores y están acompañadas con asistencia técnica en estrategias educativas flexibles</t>
  </si>
  <si>
    <t>Realizar acompañamiento pedagógico, didáctico y curricular a docentes y directivos docentes de las instituciones educativas oficiales, para la atención educativa a personas mayores desde enfoque diferencial.</t>
  </si>
  <si>
    <t>De aquí a 2030, asegurar el acceso igualitario de todos los hombres y las mujeres a una formación técnica, profesional y superior de calidad, incluida la enseñanza universitaria</t>
  </si>
  <si>
    <t>Instituciones educativas oficiales</t>
  </si>
  <si>
    <t>Informes de gestión del proyecto asociado 7690 Fortalecimiento de la politica de educacion inclusiva</t>
  </si>
  <si>
    <t>Distrital</t>
  </si>
  <si>
    <t>Se toma el total de las instituciones educativas oficiales que ofrecen educación para personas mayores y que reciben asistencia técnica desde el nivel central en estrategias educativas flexibles y se divide sobre el total de instituciones educativas que ofrecen educación paea personas mayores y luego el resultado se multiplica por 100</t>
  </si>
  <si>
    <t>Informes de gestión elaborados por el Gerente de proyecto trimestralmente</t>
  </si>
  <si>
    <t>II-2020</t>
  </si>
  <si>
    <t>Virgina Torres Montoya</t>
  </si>
  <si>
    <t>Directora de Inclusión e Integración de Poblaciones</t>
  </si>
  <si>
    <t>Secretaría de Educación del Distrito</t>
  </si>
  <si>
    <t>Dirección de Inclusión e Integración de Poblaciones</t>
  </si>
  <si>
    <t>vtorresm1@educacionbogota.gov.co</t>
  </si>
  <si>
    <t>3241000 ext 2229</t>
  </si>
  <si>
    <t xml:space="preserve">Stella Penagos </t>
  </si>
  <si>
    <t>Profesional Especializado</t>
  </si>
  <si>
    <t>Los informes de gestión de proyecto asociado 7690 Fortalecimiento de la politica de educacion inclusiva, lo elabora y entrega el gerente cada tres meses, por tanto los días de rezago son 90</t>
  </si>
  <si>
    <t>FICHA TÉCNICA INDICADOR DE PRODUCTO 1.1.4</t>
  </si>
  <si>
    <t>Secaretaría de Educación Distrital</t>
  </si>
  <si>
    <t xml:space="preserve">Se establece el número de instituciones educativas oficiales que ofrecen educación formal para personas mayores implementando estrategias educativas flexibles del total de las instituciones educativas oficiales </t>
  </si>
  <si>
    <t xml:space="preserve">El producto son las instituciones educativas oficiales que implementan estrategias educativas flexibles para ofrecer el servicio educativo formal para personas mayores desde enfoque diferencial, ofrecen jornadas diferntes a la educación para niños y jóvenes. Se trata de educación ofertada en jornada nocturna y en fines de semana  </t>
  </si>
  <si>
    <t>Se establece el número de personas mayores que solicitan y que efectivamente son atendidas con el servicio educativo en instituciones educativas oficiales que cuentan con estrategias educativas flexibles</t>
  </si>
  <si>
    <t>Informes de gestión que elabora el gerente de proyecto 7690 Fortalecimiento de la politica de educacion inclusiva, cada 3 meses</t>
  </si>
  <si>
    <t>FICHA TÉCNICA INDICADOR DE RESULTADO 1.1.5</t>
  </si>
  <si>
    <t>Porcentaje de personas mayores que participan en acciones de educación ambiental a través de las TIC, como medios de apropiación  digital</t>
  </si>
  <si>
    <t>Código Meta PDD</t>
  </si>
  <si>
    <t>Vincular 3.500.000 personas a las estrategias de cultura ciudadana, participación, educación ambiental y protección animal, con enfoque territorial, diferencial y de género.</t>
  </si>
  <si>
    <t>Hacer un nuevo contrato social con igualdad de oportunidades para la inclusión</t>
  </si>
  <si>
    <t>Transformación cultural para la conciencia ambiental y el cuidado de la fauna</t>
  </si>
  <si>
    <t xml:space="preserve">Este indícador permite medir el número de personas mayores que participan en los servicios de educación ambiental a través de tecnologías de la información y comunicación, que son ofertadas desde la Secretaría Distrital de Ambiente, expresado en porcentaje.  </t>
  </si>
  <si>
    <t>Las acciones de educación ambiental a través de las TIC como medios de apropiación  digital para  personas mayores se entienden como la oferta de participación de personas mayores en acciones pedagógicas, procesos de formación, caminatas ecológicas, recorridos interpretativos en aulas ambientales, charlas, sensibilizaciones, etc.</t>
  </si>
  <si>
    <t>Fórmula de Cálculo</t>
  </si>
  <si>
    <t>A partir de la recopilación y análisis de la información  suministrada por las herramientas de captura de información de participantes en la oferta de educación de la SDA, se realiza el reporte de este indicador.</t>
  </si>
  <si>
    <t>Soportes de las actividades realizadas y reportadas desde el equipo de educación de la OPEL - SDA, en formatos de listados de asistencia, memorias de reunión, reporte de acción pedagógica, encuentas de percepción, registros fotográficos, etc.</t>
  </si>
  <si>
    <t>Alix Montes Arroyo</t>
  </si>
  <si>
    <t>Jefe OPEL</t>
  </si>
  <si>
    <t>alix.montes@ambientebogota.gov.co</t>
  </si>
  <si>
    <t>Claudia Patricia Calao González</t>
  </si>
  <si>
    <t>Directora de Planeación y Sistemas de Información Ambiental</t>
  </si>
  <si>
    <t>El presupuesto presentado corresponde al equipo de educación ambiental, quienes tiene  a su cargo la vinculación de personas a procesos de educación ambiental, entre las que se encuentran personas mayores.</t>
  </si>
  <si>
    <t>FICHA TÉCNICA INDICADOR DE PRODUCTO 1.2.1</t>
  </si>
  <si>
    <t>Porcentaje de personas mayores activas en cursos de participación, incidencia política y control social ofrecidos por la Gerencia de Escuela del IDPAC</t>
  </si>
  <si>
    <t>Número de ciudadanos formados en capacidades democráticas</t>
  </si>
  <si>
    <t>Propósito 05 Construir Bogotá Región con gobierno abierto, transparente y ciudadanía consciente</t>
  </si>
  <si>
    <t>Gobierno abierto</t>
  </si>
  <si>
    <t xml:space="preserve">Instituto Distrital de la Participación y Acción Comunal </t>
  </si>
  <si>
    <t>El indicador mide el número de personas adultas mayores que, una vez inscritas en los cursos de formación ofrecidos por la Escuela de Particiación, participa activamente en el curso. El objetivo es aumentar el número de personas mayores con capacidades para la participación incidente en asuntos públicos de esta población.</t>
  </si>
  <si>
    <t xml:space="preserve">El producto consiste en formar a personas mayores en participación, incidencia política y control social, con enfoque poblacional-diferencial, cuya importancia radica en el fortalecimiento de las capacidades democráticas para que sean apropiadas e incorporadas a la vida cotidiana de las personas mayores a través de actitudes y prácticas que redunden en la gobernanza y participación incidente, tanto en escenarios formales como no formales, y que aporten a la discusión sobre temas de interés público. Dicha formación se realiza a través de la implementación de la Escuela de Formación ciudadana Distrital, mediante las diferentes modalidades ofrecidas (virtual, presencial, virtual asistida, y análoga). </t>
  </si>
  <si>
    <t>4.7  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</si>
  <si>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 xml:space="preserve">Poblacional;Territorial; Diferencial </t>
  </si>
  <si>
    <t>Localidad</t>
  </si>
  <si>
    <t>Para la medición del indicador se toma como referencia el número total de personas mayores (60 años o más) activas en las diferentes modalidades de los cursos ofertados en participación, incidencia política y control social ofrecidos por la Gerencia Escuela de Participación.  Las personas formadas se consideran aquellas que inician su proceso de formación y se convierten en personas activas en las diferentes modalidades. Cabe aclarar que el concepto de personas activas en las diferentes modalidades se define de acuerdo con las siguientes condiciones: 
Modalidad virtual: Personas mayores que hayan accedido a la plataforma virtual 
Modalidad presencial y virtual asistida: Personas mayores que hayan asistido a al menos una (1) sesión de formación. 
Modalidad análoga: personas mayores que hayan recibido cartilla del curso y suscrito el acta de compromiso.
No obstante, en los reportes de la política también se puede evidenciar el número de personas mayores inscritas a los cursos, y el número de personas mayores certificadas.
Se recolecta la información de personas mayores activas en cada uno de los cursos de formación en participación, incidencia política y control social ofertados por la Escuela consignada en la Plataforma Virtual y registros administrativos de las otras modalidades de formación.</t>
  </si>
  <si>
    <t>Registro de estudiantes activos en la Base de Datos de la Plataforma de la Gerencia Escuela de Participación</t>
  </si>
  <si>
    <t>Adriana Mejía Ramírez</t>
  </si>
  <si>
    <t>Gerenta Escuela de Participación</t>
  </si>
  <si>
    <t>Instituto Distrital de la Participación y Acción Comunal IDPAC</t>
  </si>
  <si>
    <t>Escuela de Participación</t>
  </si>
  <si>
    <t>amejia@participacionbogota.gov.co; marmenta@participacionbogota.gov.co</t>
  </si>
  <si>
    <t>Claudia Milena Salcedo Acero</t>
  </si>
  <si>
    <t xml:space="preserve">En los reportes se incluye la diferenciación de personas adultas mayores inscritas en los procesos de formación ofertados por la Escuela, así como número de personas activas en los procesos y número de personas certificadas, para dar cuenta del avance de la formación enparticipación, incidencia política y control social
El concepto de "personas activas", hace referencia a las personas que una vez inscritas en los cursos participan activamente en los procesos de formación de la Escuela. 
El concepto "personas certificadas", son aquellos estudiantes que cumplinaron satisfactoriamente el 80% del curso en el cual participaron. 
Los costos estimados se calcularon con base en el costo que tiene formar una persona en la Escuela. Sin embargo, estos costos son aproximados y pueden variar según la modalidad de formación.							</t>
  </si>
  <si>
    <t>FICHA TÉCNICA INDICADOR DE PRODUCTO 1.2.2</t>
  </si>
  <si>
    <t xml:space="preserve">Número de organizaciones de personas mayores en la ruta de fortalecimiento para la incidencia política y la participación
</t>
  </si>
  <si>
    <t>Número de organizaciones sociales fortalecidas</t>
  </si>
  <si>
    <t>Implementar una (1) estrategia para fortalecer a las organizaciones comunales, sociales, comunitarias, de propiedad horizontal e instancias de participación promocionando la inclusión y el liderazgo de nuevas ciudadanías</t>
  </si>
  <si>
    <t xml:space="preserve">Gobierno abierto </t>
  </si>
  <si>
    <t xml:space="preserve">Alcaldías Locales </t>
  </si>
  <si>
    <t>El indicador mide el número de organizaciones de personas mayores que entran a la ruta de fortalecimiento para una participación ciudadana activa e incidente en temas de interés público que ofrece el IDPAC. Dicho fortalecimiento se da a través de la estrategia integral del IDPAC compuesta por 6 fases a saber: i) Caracterización y diagnóstico (aplicación de los índices de fortalecimiento con el que se define el estado en el que se encuentra el proceso organizativo), ii) Plan de fortalecimiento (programación de acciones con base en el diagnóstico) iii) fase de formación (ciclos y cursos de formación que ofrece la Escuela de Participación del IDPAC en capacidades democráticas y organizativas de conformidad con el interés del proceso organizativo), iv) Asistencia técnica (acompañamiento técnico del IDPAC para aumentar capacidades organizativas y robustecer sus procesos internos y externos), v) incentivos de fortalecimiento (instrumentos que están previstos para entregar a las organizaciones que se encuentran en alguna fase de la ruta de fortalecimiento y está sujeto a las condiciones de la convocatoria y a la disponibilidad de recursos del IDPAC), y vi) Seguimiento y evaluación (aplicación de las preguntas que componen las categorías del Índice de Fortalecimiento, una vez finalice la ruta de fortalecimiento).</t>
  </si>
  <si>
    <t>El IDPAC fortalece a las organizaciones sociales y comunitarias con el fin de fortalecer y compartir herramientas para la incidencia y participación política para mejorar la calidad, pertinencia e impacto en los escenarios de decisión pública. Este producto es importante porque el ingreso a la ruta de fortalecimiento por parte de las organizaciones conformadas por personas mayores promueve su participación en instancias como los Consejos Locales de Sabios y Sabias. Adicionalmente, les brinda herramientas para participar e incidir en cualquier espacio de construcción colectiva y democrática.</t>
  </si>
  <si>
    <t>10.2 De aquí a 2030, potenciar y promover la inclusión social, económica y política de todas las personas, independientemente de su edad, sexo, discapacidad, raza, etnia, origen, religión o situación económica u otra condición</t>
  </si>
  <si>
    <t>Sumatoria de Organizaciones de personas mayores en la ruta de fortalecimiento para la incidencia política y participación</t>
  </si>
  <si>
    <t xml:space="preserve">         X</t>
  </si>
  <si>
    <t>Organizaciones</t>
  </si>
  <si>
    <t>Plataforma de la participación</t>
  </si>
  <si>
    <t>La medición se hace tomado como referencia el número de organizaciones de personas mayores que se encuentran en la ruta de fortalecimiento que ofrece el IDPAC, indicando la etapa en la que se encuentran en cada fecha de corte de los reportes. La información se recolecta a través de los registros administrativos de la entidad correspondientes a la plataforma de la participación y los procesos que integran la ruta de fortalecimiento del IDPAC.</t>
  </si>
  <si>
    <t>Plataforma de la participación - IDPAC; Informes gestores territoriales IDPAC</t>
  </si>
  <si>
    <t xml:space="preserve">Subdirectora de Fortalecimiento a la Organización Social </t>
  </si>
  <si>
    <t xml:space="preserve">Instituto de la Participación y Acción Comunal </t>
  </si>
  <si>
    <t xml:space="preserve">Subdirección de Fortalecimiento a la Organización Social </t>
  </si>
  <si>
    <t>Enrique Romero García</t>
  </si>
  <si>
    <t xml:space="preserve">El bien o servicio se entrega por demanda directa de las organizaciones sociales y comunitarias. La realización de la ruta de fortalecimiento está sujeta a la voluntad de trabajo de cada organización. Los costos estimados corresponden a los honorario del equipo de profesionales que realizan el fortalecimiento de las organizaciones. Los costos pueden variar conforme a la entrega de incentivos a las organizaciones que terminan toda la ruta.
</t>
  </si>
  <si>
    <t>FICHA TÉCNICA INDICADOR DE PRODUCTO 1.2.3</t>
  </si>
  <si>
    <t>Número de Acciones de Fortalecimiento a los Consejos de Sabios y Sabias para la participación ciudadana y la toma de decisiones</t>
  </si>
  <si>
    <t>El indicador mide el número de acciones de fortalecimiento a los Consejos de Sabios y Sabias locales y distrital, en el marco de la ruta de fortalecimiento ofrecida por el IDPAC. Dicha ruta está compuesta por 5 fases,  a saber: i) Caracterización, ii) Formulación y concertación de Plan de Fortalecimiento, iii) Asistencia Técnica, iv) Formación y v) Evaluación
Este modelo de fortalecimiento se aplica a las 20 instancias locales, de manera diferenciada según las necesidades de cada una, específicamente en el 2022 y 2025, años en los que esta priorizado su fortalecimiento. 
Por su parte, el Consejo Distrital de Sabios y Sabias será acompañado de manera permanente todos los años, a través de la implementación de cuatro (4) acciones de fortalecimiento en cada vigencia.</t>
  </si>
  <si>
    <t>El fortalecimiento de los Consejos Locales de Sabios y Sabias, busca promover que estos espacios funcionen como espacios de conexión, diálogo e interlocución entre la institucionalidad y la ciudadanía o entre las diversas dinámicas de la ciudadanía misma. El fortalecimiento de Instancias apunta a la generación de mejores condiciones de gobierno, gobernanza y condiciones democráticas para la participación. De acuerdo con lo anterior, el producto asociado a este indicador permitirá, a través de la implementación de un modelo de fortalecimiento y acompañamiento a las instancias de participación de personas mayores, incrementar sus capacidades para participar en espacios de decisión publica.</t>
  </si>
  <si>
    <t>16.7 Garantizar la adopción en todos los niveles de decisiones inclusivas, participativas y representativas que respondan a las necesidades</t>
  </si>
  <si>
    <t>Sumatoria de Acciones de Fortalecimiento a los Consejos de Sabios y Sabias para la participación ciudadana y la toma de decisiones</t>
  </si>
  <si>
    <t>Acciones de fortalecimiento</t>
  </si>
  <si>
    <t xml:space="preserve">Para la medición del indicador se toma como referencia el número de acciones en cada una de las etapas de la ruta de fortalecimiento, por cada uno de los Consejos Locales de Sabios y Sabias que entran a la ruta. Estas acciones se proyectan como acciones de mejora y algunas de ellas se concretarán en la fase de asistencia técnica. Por lo tanto, la medición se hace a través del registro administrativo de las instancias que realizan el proceso de fortalecimiento a través de la estrategia que ofrece el IDPAC. La información se recolecta a través de la plataforma de la participación, así como de los registros y formatos administrativos de la entidad correspondientes a las actividades presenciales o virtuales que se establezcan en los planes de fortalecimiento a las instancias. </t>
  </si>
  <si>
    <t>Plataforma de la participación - IDPAC</t>
  </si>
  <si>
    <t>Astrid Lorena Castañeda peña / Ana María Almario</t>
  </si>
  <si>
    <t>Gerente de Instancias / Subdirectora de Fortalecimiento</t>
  </si>
  <si>
    <t>Instituto Distrital de la Participación y Acción Comunal - IDPAC</t>
  </si>
  <si>
    <t>Gerencia de Instancias y Mecanismos de Participación / Subdirección de Fortalecimiento de la Organización Social</t>
  </si>
  <si>
    <t>1. A partir del 2021 el IDPAC implementa el nuevo modelo de intervención que contempla una ruta de fortalecimiento compuesta por varias etapas, con la cual es posible medir el Índice de Fortalecimiento de cada una de las Instancias de Participación. A partir de dicha medición, se formulan e implementan acciones de fortalecimiento diferenciadas.
2. Este modelo de fortalecimiento se aplica a las 20 instancias locales, de manera diferenciada según las necesidades de cada una, específicamente en el 2022 y 2025, años en los que esta priorizado su fortalecimiento. 
3. El Consejo Distrital de Sabios y Sabias será acompañado de manera permanente todos los años, a través de la implementación de cuatro (4) acciones de fortalecimiento en cada vigencia.
4. El costo estimado corresponde a los honorarios de los gestores (as) territoriales que tienen actividades relacionadas con el fortalecimiento y acompañamiento a los Consejos Locales de Sabios y Sabias y el Consejo Distrital de Sabios y Sabias.</t>
  </si>
  <si>
    <t>FICHA TÉCNICA INDICADOR DE PRODUCTO 1.2.4</t>
  </si>
  <si>
    <t>Sector Integración Social</t>
  </si>
  <si>
    <t>El indicador mide el número de Consejo de Sabios y Sabias Distrital y locales de Personas Mayores que son acompañados técnicamente en materia de Política Pública Social de Envejecimiento y Vejez manteniendo el total de consejos asistidos</t>
  </si>
  <si>
    <t>El fortalecimiento técnico consiste en potenciar las competencias de las personsa mayores para ejercer control social sobre los temas que vinculan de manera directa e indirecta a esta grupo poblacional.</t>
  </si>
  <si>
    <t>De aquí a 2030, potenciar y promover la inclusión social, económica y política de todas las personas, independientemente de su edad, sexo, discapacidad, raza, etnia, origen, religión o situación económica u otra condición</t>
  </si>
  <si>
    <t>Sesiones de fortaleicimiento técnico</t>
  </si>
  <si>
    <t>Tableros de control SubVejez</t>
  </si>
  <si>
    <t>Se contabilizarán las sesiones de fortalecimiento técnico en temas de Política Pública Social para el Envejecimiento y Vejez realizadas al Consejo Distrital de Sabios y Sabias que quedarán descritas en la ficha técnica, el acta y listados de asistencia</t>
  </si>
  <si>
    <t>Registros administrativos (ficha técnica, acta y listados de asistencia)</t>
  </si>
  <si>
    <t>FICHA TÉCNICA INDICADOR DE PRODUCTO 1.2.5</t>
  </si>
  <si>
    <t>Fortalecer procesos territoriales en las 20 localidades, a partir de la Estrategia Territorial Social - ETIS, vinculando instancias de participación local, formas organizativas solidariias y comunitarias de la ciudadanía</t>
  </si>
  <si>
    <t>Gestion publica local</t>
  </si>
  <si>
    <t>Integracion Social</t>
  </si>
  <si>
    <t>Secretaria Distrital de Integracion Social</t>
  </si>
  <si>
    <t xml:space="preserve">Teniendo en cuenta que los Consejos Locales de Politica Social - CLOPS son instancias de participación y consulta en el proceso de construcción de la Política Social del Distrito Capital en su territorio, por medio de la canalización y análisis de las demandas sociales locales, el indicador busca medir cuantas de las sesiones de CLOPS programadas por las Unidades de Apoyo Técnico - UAT para abordar la Politica Pública de Envejecimiento y Vejez, o temas relacionados con este grupo poblacional durante cada vigencia, son efectivamente realizados. 
</t>
  </si>
  <si>
    <t>Los Consejos Locales de Política Social - CLOPS son instancias de participación y consulta en el proceso de construcción de la Política Social del Distrito Capital en su territorio, por medio de la canalización y análisis de las demandas sociales locales (Decreto 460 de 2008 - Articulo 14), en estas instacias concurren representantes de los diferentes sectores de la ciudadanía quienes en el marco de cada sesión aportan desde su mirada territorial información relacionada con las fortalezas pero también con las debilidades o falencias en la implementación de las políticas, las cuales son consolidadas por las Subdirecciones Locales como Secretaría Técnica del CLOPS y presentadas en instancias locales de coordinación y de decisión como Consejo de Gobierno, UAT para dar respuesta a las mismas. 
Cada localidad debe realizar minimo cuatro (4) sesiones de CLOPS por cada vigencia; los temas o politicas publicas a abordar en cada sesion son definidos por la Unidad de Apoyo Técnico de cada localidad y avalados por el Alcalde o Alcaldesa Local como presidente del CLOPS.
Este producto aporta a que las personas mayores ejerzan su derecho a participar en los diferentes espacios locales y distritales, y también permite, identificar los intereses de la ciudadanía en el abordaje de los temas de este grupo poblacional con enfoque territorial (mirada por localidad).</t>
  </si>
  <si>
    <t>Reduccion de las desigualdades</t>
  </si>
  <si>
    <t>Diferencial; Territorial</t>
  </si>
  <si>
    <t xml:space="preserve">Documento informe CLOPS </t>
  </si>
  <si>
    <t>Una vez realizada cada sesion de CLOPS en las localidades, los Agentes Territoriales de la Subdirección para la Gestion Integral Local, asignados a cada localidad deben registrar en los respecftivos sistemas de informacion, las actas, relatorías y listados de asistencia, las cuales incluyen información relacionada con la temática o política abordada, los principales puntos de debate y las conclusiones, resultados o recomedaciones generadas por parte de la ciudadania partiicipante. Estos sistemas de informacion son:
1. MODULO DE INFORMACION TERRITORIAL - MIT: Es una plataforma establecida por el Instrituto Colombiano de Bienestarf Familiar como un esquema de seguimiento a los procesos de gestión de los Consejos de Política Social. 
2. SISTEMA DE COORDINACION DE LA ADMINISTRACION  DISTRITAL - SCAD: Es un sistema del Distrito Capital al cual los Agentes Territoriales pueden acceder para reportar las actas y relatorias de las sesiones de CLOPS asi como el Plan de Accion de esta instancia
Igualmente desde la Sub-GIL se ha diseñado un formato mediante la herramieta forms offce denominado "Matriz de seguimiento a las sesiones de CLOPS realizadas" en el cual cada agente territorial reporta la informacion relacionada con cada sesión realizada de CLOPS; esta información contiene a) Fecha de realización de la sesión de CLOPS, b) Temática o política abordada c) principales logros alcanzados en la sesión a reportar d)producto obtenido en la sesión c) gestión que se realizará o se ha realizado con el producto obtenido duerante la sesión, es decir como se ha dado respuesta a las recomendaciones presentadas por la ciudadanía en cada sesión
A partir de lo registrado en estos sistemas de información y formatos, desde la SUBGIL, se verifica el número de CLOPS programados y el número de CLOPS realizadosen las 20 localidades  sobre las temáticas de envejecimiento y vejez o de la política de este grupo poblacional, y se calcula el indicador.</t>
  </si>
  <si>
    <t>MIT (Modulo de Informacion Territorial) y SCAD (Sistema de la Administracion Distrital)</t>
  </si>
  <si>
    <t>Subdirectora para la Gestión Integral Local</t>
  </si>
  <si>
    <t xml:space="preserve">Secretaria Distrital de Integracion Social </t>
  </si>
  <si>
    <t>SUBGIL</t>
  </si>
  <si>
    <t>La meta de este indicador se programa en porcentaje y no de forma númerica, ya que la selección y programación de los temas o políticas a tratar en los CLOPS, depende de los actores locales que participan en la UAT y no de la SDIS.
Para el cálculo del costo estimado y recursos disponibles se toma como referencia los recursos programados en el proyecto 7735 para contratación del talento humano necesario para el desarrollo de las actividades para el fortalecimiento de los procesos territoriales en la ciudad durante 11 meses del año, es decir, 20 Agentes Territoriales y 2 profesionales del nivel central de la Subdireccion para la Gestión Integral Local, encargados de apoyar la Secretaria Técnica de los CLOPS.</t>
  </si>
  <si>
    <t>FICHA TÉCNICA INDICADOR DE PRODUCTO 1.2.6</t>
  </si>
  <si>
    <t>El indicador permite medir el porcentaje de procesos territoriales fortalecidos en los que participan personas mayores, es decir, la proporción de procesos en los diferentes territorios de la ciudad, que luego de la identificación, caracterización y el cumplimiento de los criterios para su selección, son fortalecidos y en los cuales, sus integrantes o beneficiarios de sus acciones, corresponden al curso de vida de personas mayores.</t>
  </si>
  <si>
    <r>
      <t xml:space="preserve">Se entiende por </t>
    </r>
    <r>
      <rPr>
        <b/>
        <sz val="12"/>
        <rFont val="Arial Narrow"/>
        <family val="2"/>
      </rPr>
      <t>procesos territoriales</t>
    </r>
    <r>
      <rPr>
        <sz val="12"/>
        <rFont val="Arial Narrow"/>
        <family val="2"/>
      </rPr>
      <t xml:space="preserve"> al conjunto de relaciones e interacciones entre individuos, organizaciones, o instituciones públicas y privadas que buscan sobre objetivos comunes y por un tiempo indeterminado, la apropiación y transformación del espacio físico o simbólico  que aporta a la transformación social del territorio a partir de la participación ciudadana incidente. </t>
    </r>
    <r>
      <rPr>
        <b/>
        <sz val="12"/>
        <rFont val="Arial Narrow"/>
        <family val="2"/>
      </rPr>
      <t xml:space="preserve">Un proceso social fortalecido </t>
    </r>
    <r>
      <rPr>
        <sz val="12"/>
        <rFont val="Arial Narrow"/>
        <family val="2"/>
      </rPr>
      <t xml:space="preserve">implica que los miembros de una comunidad  han desarrollado conjuntamente capacidades y recursos, para controlar su situación de vida, actuando de manera comprometida, consciente y crítica, para lograr la transformación de su entorno según sus necesidades y aspiraciones, transformándose al mismo tiempo a sí mismos; esto  significa desarrollar y potenciar capacidades, y obtener y administrar recursos, a fin de lograr desarrollos y transformaciones dirigidas al bienestar colectivo; lo anterior implica definir estrategias pedagógicas y metodológicas en la formación de nuevos líderes sociales empoderados de su territorio, de sus comunidades y del desarrollo local. Los criterios para el fortalecimiento de un proceso se definirán en el marco del cumplimiento de la meta 2 -  Fortalecer  técnica y/o financieramente 100 procesos territoriales y organizaciones sociales del proyecto de inversión 7735.
La identificación y selección de los procesos a fortalecer se realiza con </t>
    </r>
    <r>
      <rPr>
        <b/>
        <sz val="12"/>
        <rFont val="Arial Narrow"/>
        <family val="2"/>
      </rPr>
      <t xml:space="preserve">un enfoque territorial </t>
    </r>
    <r>
      <rPr>
        <sz val="12"/>
        <rFont val="Arial Narrow"/>
        <family val="2"/>
      </rPr>
      <t xml:space="preserve">teniendo en cuenta los siguientes criterios de selección: 1) Proceso desarrollado en uno de los territorios protectores y cuidadores 2) Proximidad a manzanas del cuidado 3) trabajo en red o en articulación con otros procesos territoriales 4) que desarrolle sus acciones en el marco de las siguientes categorías: Desfeminización de la pobreza, Fortalecimiento de la participación en instancias locales y otros espacios para el agenciamiento de los territorios relacionados con la política social, Generación de circuitos socio productivos locales y que potencien la reactivación económica territorial Aporte a la respuesta humanitaria y protección social en el marco del covid-19 en los territorios cuidadores y protectores, Realización de acciones tendientes a mejorar la seguridad alimentaria.
Lo anterior indica que los procesos territoriales que se seleccionen </t>
    </r>
    <r>
      <rPr>
        <b/>
        <sz val="12"/>
        <rFont val="Arial Narrow"/>
        <family val="2"/>
      </rPr>
      <t>no van dirigidos a grupos poblacionales específicos</t>
    </r>
    <r>
      <rPr>
        <sz val="12"/>
        <rFont val="Arial Narrow"/>
        <family val="2"/>
      </rPr>
      <t xml:space="preserve"> sino que pueden estar conformados por jóvenes, adultos, mujeres o personas mayores dependiendo de la dinámica o estructura de cada proceso, quienes a través del liderazgo que tienen en su comunidad o entorno, ejercen su derecho a la participación incidente en diferentes espacios de participación.</t>
    </r>
  </si>
  <si>
    <t>Número de procesos territoriales fortalecidos en los que participan personas mayores  / Número de procesos territoriales programados para fortalecer, en los que participan personas mayores )*100</t>
  </si>
  <si>
    <t>A partir del monitoreo del avance de la meta 2 - Fortalecer  técnica y/o financieramente 100 procesos territoriales y organizaciones sociales del proyecto de inversión 7735, se tomará como referencia tanto para el numerador como para el denominador, el número de procesos territoriales fortalecidos integrados por personas mayores o que benefician con sus accionesla participación de personas mayores.</t>
  </si>
  <si>
    <t xml:space="preserve">OBSERVACIONES </t>
  </si>
  <si>
    <t>La meta de este indicador se programa en porcentaje y no de forma númerica, ya que la identificación, caracterización y selección de los procesos depende de las dinámcias de las localidades y no se ha establecido como criterio de selección los grupos poblacionales. 
Para el cálculo del costo estimado y recursos disponibles se toma como referencia los recursos programados en el proyecto 7735 para contratación del talento humano necesario para el desarrollo de las actividades para el fortalecimiento de los procesos territoriales en la ciudad durante 11 meses por año, es decir, 20 Agentes Territoriales y 2 profesionales del nivel central de la Subdireccion para la Gestión Integral Local.</t>
  </si>
  <si>
    <t>FICHA TÉCNICA INDICADOR DE PRODUCTO 1.2.7</t>
  </si>
  <si>
    <t>160- Número de estrategias interculturales desarrolladas
Número de estrategias de gestión cultural territorial y los espacios de participación ciudadana desarrolladas</t>
  </si>
  <si>
    <t>Desarrollar una (1) estrategia para promover y fortalecer la gestión cultural territorial y los espacios de participación ciudadana del sector cultura, y su incidencia en los presupuestos participativos.</t>
  </si>
  <si>
    <t>01 Hacer un nuevo contrato social con igualdad de oportunidades para la inclusión social, productiva y política</t>
  </si>
  <si>
    <t>21 - Creación y vida cotidiana: Apropiación ciudadana del arte, la cultura y el patrimonio, para la  democracia cultura</t>
  </si>
  <si>
    <t>CulturaRecreaciónyDeporte</t>
  </si>
  <si>
    <t>Secretaría Distrital de Cultura, Recreación y Deporte</t>
  </si>
  <si>
    <t>SCRD - DALP</t>
  </si>
  <si>
    <t>Hace referencia al número de planes, programas y proyectos que se desarrollan en los espacios de participación del Sistema Distrital de Arte, Cultura y Patrimonio en los que tienen incidencia las personas mayores. Las entidades y los profesionales que acompañan misionalmente los espacios de participación del sector cultura en los que tienen representación las personas mayores, reportarán el número de planes, programas y proyectos en cuya construcción, análisis, evaluación y/o aprobación hayan particpado activamente las personas mayores. Esto podrá evidenciarse a partir de las actas de dichas reuniones.</t>
  </si>
  <si>
    <t>Fortalecer la incidencia de las personas mayores en los planes, programas y proyectos que se desarrollan en los espacios de participación del Sistema Distrital de Arte, Cultura y Patrimonio y que están encaminados a garantizar sus derechos culturales. En el sistema distrital de participación cultural, existen algunos consejos en los que tienen presencia, con voz y voto, las personas mayores elegidas y delegadas. En dichos espacios se discuten y propones agendas participativas, planes de acción, así como programas y proyectos propoios del ámbito cultural a nivel local y distrital.  Resulta fundamental, entonces, poder evaluar periódicamente la particpación incidente de las personas mayores en la construcción, análisis, evaluación y/o aprobación de dichos documentos.</t>
  </si>
  <si>
    <t xml:space="preserve">10.3. Garantizar la igualdad de oportunidades y reducir la desigualdad de resultados, incluso eliminando las leyes, políticas y prácticas </t>
  </si>
  <si>
    <t xml:space="preserve">Actas y documentos de las sesiones de los consejos radicadas por ORFEO y publicadas en la pagina web del SDACP. </t>
  </si>
  <si>
    <t>La información se obtiene a través de las actas y documentos que resultan de las sesiones de los consejos locales y poblacionales de cultura, en ellos se evidenciará en cuáles procesos han participado activamente las personas mayores y cuáles son los resultados de ello.</t>
  </si>
  <si>
    <t>Actas y documentos de planes, programas y proyectos</t>
  </si>
  <si>
    <t>15 de cada mes</t>
  </si>
  <si>
    <t>Director de Asuntos Locales y Participación</t>
  </si>
  <si>
    <t>Secretaría de Cultura, Recreación y Deporte</t>
  </si>
  <si>
    <t>Dirección de Asuntos Locales y Participación</t>
  </si>
  <si>
    <t>Sonia Cordoba Älvarado</t>
  </si>
  <si>
    <t>Para fines de este producto, entendemos los planes como documentos que establecen objetivos generales y abarcantes, los cuales a su vez se desagregan en objetivos más concretos que se llevan a cabo mediante programas específicos. Los programas, a su vez, requieren de los proyectos para llevarse a cabo.  Se aclara con relación en la línea base que se incluyen sesiones extraordinarias realizadas de Presupuestos Participativos en la vigencia 2020.</t>
  </si>
  <si>
    <t>FICHA TÉCNICA INDICADOR DE PRODUCTO 2.1.1</t>
  </si>
  <si>
    <t>No de persona colocadas, con énfasis en sectores de oportunidad y en empleos verdes</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</si>
  <si>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</si>
  <si>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Propósito 1: Hacer un nuevo contrato social con igualdad de oportunidades para la inclusión social, productiva y política</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</si>
  <si>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</si>
  <si>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Secretaría Distrital de Desarrollo Económico</t>
  </si>
  <si>
    <t xml:space="preserve">Porcentaje de personas mayores de 60 años formadas en competencias blandas y transversales que lo requieran, a través de la Agencia de Empleo de Distrito que faciliten su inserción laboral </t>
  </si>
  <si>
    <t xml:space="preserve">Ofrecer cursos de  formación en competencias blandas y transversales a través de los servicios que presta la Agencia de Gestión y Colocación de Empleo del Distrito a las personas adultas (29 a 59 años) que lo requieran,  que permitan mejorar sus perfiles laborales y cerrar las brechas de acceso a un trabajo. </t>
  </si>
  <si>
    <t>8. Trabajo decente y crecimiento económico</t>
  </si>
  <si>
    <t>De aquí a 2030, lograr el empleo pleno y productivo y el trabajo decente para todas las mujeres y los hombres, incluidos los jóvenes y las personas con discapacidad, así como la igualdad de remuneración por trabajo de igual valor</t>
  </si>
  <si>
    <t>x</t>
  </si>
  <si>
    <t>N/D</t>
  </si>
  <si>
    <t xml:space="preserve">Local </t>
  </si>
  <si>
    <t xml:space="preserve"> A traves de los registros en la plataforma de la agencia de empleo, se filtran  los datos de las personas registradas y formadas en habilidades balndas y transversales en la ruta de empleo, y se aplica la formula del indicador. </t>
  </si>
  <si>
    <t xml:space="preserve">SISE (Sistema de Información del Servicio de Empleo) </t>
  </si>
  <si>
    <t>Juana Hernández</t>
  </si>
  <si>
    <t>Subdirectora de Empleo y Formación</t>
  </si>
  <si>
    <t>Secretaría de Desarrollo Económico</t>
  </si>
  <si>
    <t>Subdirección de Empleo y Formación</t>
  </si>
  <si>
    <t>jghernandez@desarrolloeconomico.gov.co</t>
  </si>
  <si>
    <t xml:space="preserve">Danny Efrain Garcia </t>
  </si>
  <si>
    <t xml:space="preserve">Jefe Oficina Asesora de Planeación (E) </t>
  </si>
  <si>
    <t>Secretaria Distrital de Desarrollo Economico</t>
  </si>
  <si>
    <t xml:space="preserve">El proyecto de  inversión tiene cobertura de atencion a la población en general, incluida las personas  mayores de 60 años.  La Subdireccion de empleo y formacion  no cuenta con una  desagregación presupuestal por tipo de población debido a que su atencion se realiza por demanda.
Se presenta la dificultad para desagregar los presupuestos por grupos poblacionales debido a que son servicios que se prestan con criterios de universalidad "es decir a todas las personas" y se prestan por demanda. El valor del costo estimado corresponde al valor total del presupuesto de la meta plan relacionada con formación a 50,000 personas  reportado en SEGPLAN. </t>
  </si>
  <si>
    <t>FICHA TÉCNICA INDICADOR DE PRODUCTO 2.1.2</t>
  </si>
  <si>
    <t>Porcentaje de personas mayores beneficiadas con programas de formación para el desarrollo de competencias y habilidades en emprendimiento y/o fortalecimiento empresarial.</t>
  </si>
  <si>
    <t>Abrir nuevos mercados/segmentos
comerciales para al menos 100
empresas, mipymes y/o
emprendimientos con potencial
exportador y atracción de eventos,
que permita la reactivación económica
local</t>
  </si>
  <si>
    <t xml:space="preserve">Cierre de brechas para la inclusión productiva urbano rural </t>
  </si>
  <si>
    <r>
      <rPr>
        <sz val="12"/>
        <color rgb="FFFF0000"/>
        <rFont val="Arial Narrow"/>
        <family val="2"/>
      </rPr>
      <t xml:space="preserve">
</t>
    </r>
    <r>
      <rPr>
        <sz val="12"/>
        <color theme="1"/>
        <rFont val="Arial Narrow"/>
        <family val="2"/>
      </rPr>
      <t>Mantener la atención el 100% de personas mayores que requieran el servicio de formación para el desarrollo de competencias y habilidades en emprendimiento.</t>
    </r>
  </si>
  <si>
    <t>Formar por demanda a pesonas mayores de 60 años, en programas como Ruta Bogotá E y Creo en mi,  en temas de contengan  desarrollo de competencias y habilidades en emprendimiento y/o fortalecimiento empresarial. Estos programas contienen  la formación necesaria para  facilitar el desarrollo de habilidades y competencias para emprender, mediante la creación y el fortalecimiento de modelos de negocios sostenibles, escalables, replicables e innovadores, fomentando las conexiones con el mercado. Incluye: trabajo colaborativo, academia de emprendimiento y  conexiones con el mercado.</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</si>
  <si>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</si>
  <si>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 xml:space="preserve"> (No. de  personas mayores vinculadas a  los programas de formación para el desarrollo de competencias y habilidades en emprendimiento y/o fortalecimiento empresarial/Total de personas  mayores que solicitan y cumplen con los requisitos para la vinculación a los programas de formación para el desarrollo de competencias y habilidades en emprendimiento y/o fortalecimiento empresarial ) *100              </t>
  </si>
  <si>
    <t>Registros administrativos que reposan en la entidad en los cuales se incorpora la informacion de las personas y  unidades productivas informales articuladas progresivamente a las dinámicas del sector formal en las distintas localidades. Se mide por listados de asistencia a los programas de formaciónde inscripción y finalización de los programas .</t>
  </si>
  <si>
    <t>Subdirección de Emprendimiento y Negocios -SDEE</t>
  </si>
  <si>
    <t>Maria Paulina Gomez Gomez</t>
  </si>
  <si>
    <t>Directora de Desarrollo Empresarial y Empleo</t>
  </si>
  <si>
    <t>Dirección De Desarrollo Empresarial y Empleo</t>
  </si>
  <si>
    <t>mpgomez@desarrolloeconomico.gov.co</t>
  </si>
  <si>
    <t>Danny Efrain Garcia Perdomo</t>
  </si>
  <si>
    <t>Jefe Oficina Asesora de planeción</t>
  </si>
  <si>
    <t>FICHA TÉCNICA INDICADOR DE PRODUCTO 2.1.3</t>
  </si>
  <si>
    <t>Abrir nuevos mercados/segmentos comerciales para al menos 100 empresas, mi pymes y/o emprendimientos con potencial exportador y atracción de eventos, que permita la reactivación económica local</t>
  </si>
  <si>
    <t>Fortalecimiento del crecimiento empresarial en los emprendedores y las MiPymes de Bogotá</t>
  </si>
  <si>
    <t>Mide el porcentaje de personas mayores  atendidas con enfoque diferencial en la ruta de empleabilidad en sus faces de registro, orientación, formación y Remisión,  para la promoción de la inserción laboral de la población mayor. El indicador es un indicador de un servicio a demanda donde el numerador es el número de personas mayores atendidas con enfoque diferencial en la ruta de empleabilidad sobre el número de personas mayores registradas en la ruta de empleabilidad del distrito por 100.</t>
  </si>
  <si>
    <t xml:space="preserve">Personas mayores de 60 años con acceso a los servicios de registro, orientación, formación y remisión de la ruta de empleabilidad por demanda que permita facilitar el acceso al mercado laboral. </t>
  </si>
  <si>
    <t>SISE (Sistema de Información del Servicio de Empleo)- PILA (Planilla Integrada de Liquidación de Aportes al sistema de seguridad social)</t>
  </si>
  <si>
    <t xml:space="preserve">Se presenta la dificultad para desagregar los presupuestos por grupos poblacionales debido a que son servicios que se prestan con criterios de universalidad "es decir a todas las personas" y se prestan por demanda. Este presupuesto corresponde al valor total del presupuesto de la meta plan relacionada con la gestión de 200 mil empleos reportado en SEGPLAN. </t>
  </si>
  <si>
    <t>FICHA TÉCNICA INDICADOR DE PRODUCTO 2.1.4</t>
  </si>
  <si>
    <t>Mayor inclusión social  que reconoce y valora las diferencias, hace posible que los grupos poblacionales y los sectores sociales en condiciones de vulnerabilidad,
participen creciente y plenamente del bienestar, y tengan mejores oportunidades</t>
  </si>
  <si>
    <t>Mide el porcentaje de vinculación de personas mayores a los procesos de formación por demanda, que le permite a la ciudadanía, adquirir mejores hábitos de consumo, ordenar sus ingresos y hacer un uso adecuado de los distintos productos y servicios financieros.</t>
  </si>
  <si>
    <t xml:space="preserve">El producto consiste en el desarrollo de talleres de educación financiera (TEF), mediante la descripción, exposición y análisis de conceptos financieros que permitan su entendimiento, apropiación y utilización en la población de personas mayores de 60 años. Los TEF se desarrollan de forma presencial o virtual, con la exposición de una persona que busca transmitir los conceptos de forma clara y sencilla y motive su aplicación en la vida diaria de las empresas y de las personas. La realización de los TEF se realiza por demanda y previa convocatoria de la población objetivo de personas mayores de 60 años. Los TEF buscan como resultado lograr el desarrollo en habilidades financieras, que faciliten a los asistentes aclarar conceptos y determinar la utilización de herramientas financieras, con el fin de tomar mejores decisiones financieras y con una mayor información, sobre los diferentes productos y servicios financieros del mercado, con la oferta de servicios de la Dirección de Desarrollo Empresarial y Empleo, realizada a través de la Subdirección de Financiamiento e Inclusión Financiera. </t>
  </si>
  <si>
    <t xml:space="preserve">( No. Personas mayores vinculadas a los programas de formación en habilidades financieras/No. De personas mayores que solicitan y cumplen con los requisitos para la vinculación al programa de habilidades financieras) *100     </t>
  </si>
  <si>
    <t>El indicador se mide bajo el siguiente procedimiento. a) se determina la fecha de la intervención para las personas mayores de 60 años. b) Se determinan los temas financieros para exponer. c) se determina el expositor d) se determina la población objetivo a ser invitada mediante convocatoria. e) Se realiza la convocatoria f) Realización del taller g) se solicita a la población asistente el diligenciamiento de un formulario de caracterización h) se recopila la información del diligenciamiento i)se suman los formularios de los asistentes j) se reporta la sumatoria de los formularios de los asistentes.</t>
  </si>
  <si>
    <t xml:space="preserve">Registros en el formato del SISTEMA UNIFICADO DE INFORMACION MISIONAL SUIM </t>
  </si>
  <si>
    <t>El servicio prestado por la SFIF depende en gran medida de la convocatoria que se realice para la ejecución de los talleres, en tal sentido es necesaria la obtención de bases de datos de la poblacion beneficiaria.</t>
  </si>
  <si>
    <t>FICHA TÉCNICA INDICADOR DE PRODUCTO 2.1.5</t>
  </si>
  <si>
    <t xml:space="preserve">Porcentaje de Personas mayores vinculadas al Sistema de Abastecimiento y Distribución de Alimentos de Bogota a través de la oferta de servicios de la Direccion de Economia Rural y Abastecimiento Alimentario para su fortalecimiento y gestión de mercados campesinos. </t>
  </si>
  <si>
    <t>Fortalecimiento de unidades productivas y desarrollo de Mercados Campesinos</t>
  </si>
  <si>
    <t xml:space="preserve"> Fortalecer 8.000 actores del Sistema de Abastecimiento Distrital de Alimentos,especialmente a los campesinosy el fortalecimiento de sus organizaciones sociales.</t>
  </si>
  <si>
    <t xml:space="preserve">Hacer de Bogotá Región un modelo de movilidad, creatividad y productividad incluyente y sostenible generando reactivación y adaptación económica a través de la innovación y la creatividad en la Bogotá - Rural. </t>
  </si>
  <si>
    <t>Bogotá region productiva y competitiva</t>
  </si>
  <si>
    <t xml:space="preserve">Porcentaje de personas mayores  del sistema de abastecimiento y distribución de alimentos de la ruralidada de Bogota viculados a la oferta de servicios de la Direccion de Economia Rural y Abastecimiento Alimentario para su fortalecimiento y gestión de mercados campesinos. </t>
  </si>
  <si>
    <t>La relación entre número de Actores del sistema de abastecimiento y distribución de alimentos  y el Desarrollo de estrategias que permitan el goce efectivo de los derechos sociales y económicos de las personas en vejez y envejecimiento de Bogotá, es directa ya que permite hacer la verificación del número de personas en vejez beneficiarias de los porgramas de la Dirección de Economia Rural y Abatecimiento Alimentario para su fortalecimiento y participación en los  mercados campesinos.</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</si>
  <si>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
8.4 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</si>
  <si>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(Número de personas mayores de la ciudad vinculadas al Sistema de Aabastecimiento y Distribución de Alimentos de  Bogota /No. De personas mayores que solicitan y cumplen con los requisitos para la vinculación al sistema de abastecimiento y distribucion de alimentos de Bogota)*100</t>
  </si>
  <si>
    <t xml:space="preserve">A partir de la caracterizacion realizada para el fortalecimiento y vinculación a mercados campesinos </t>
  </si>
  <si>
    <t>Formato SUIM - Listas de Paeticipacion en Mercados Campesinos</t>
  </si>
  <si>
    <t>30 de junio y 31 de Diciembre de cada año</t>
  </si>
  <si>
    <t>Director Economía Rural y Abastecimiento</t>
  </si>
  <si>
    <t>Dirección de Economía Rural y Abastecimiento Alimentario</t>
  </si>
  <si>
    <t>Danny Garcia</t>
  </si>
  <si>
    <t>Jefe Oficina Asesora de Planeación (E)</t>
  </si>
  <si>
    <t>Dirección de Planeación</t>
  </si>
  <si>
    <t xml:space="preserve">Se toma la ciudada de Bogota en su totalidad, pues no solo en la ruralidad se cultiva a partir de información suministrada por el JBB hay varios puntos en las diferentes localidades en donde se desarrollan ejercicios de agricultura Urbana por diferentes organizaciones, ademas que hay campesinos que viven en bogota pero interactuan y tienen terrenos en el campo desde localidades con ruralidad o municipios aledaños a Bogota, trayendo asi sus cosechas a la ciudad. </t>
  </si>
  <si>
    <t>FICHA TÉCNICA INDICADOR DE PRODUCTO 2.1.6</t>
  </si>
  <si>
    <t>Número de Personas mayores formadas y capacitadas en fortalecimiento empresarial y productivo.</t>
  </si>
  <si>
    <t>131 Número de espacios y ferias como oportunidades de mercado en la reactivación económica
620 Número de ferias realizadas como generación de oportunidades de mercado en la reactivación económica</t>
  </si>
  <si>
    <t>121 y 330</t>
  </si>
  <si>
    <t>Mantener al menos 750 espacios y fortalecer al menos 125 ferias para la comercialización en el Espacio Público alineados con las nuevas oportunidades de mercado en la reactivación económica para mipymes y/o emprendimientos
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</si>
  <si>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 xml:space="preserve">01 Hacer un nuevo contrato social con igualdad de oportunidades para la inclusión social, productiva y política
</t>
  </si>
  <si>
    <t>18 Cierre de brechas para la inclusión productiva urbano rural
44 Autoconciencia, respeto y cuidado en el espacio publico</t>
  </si>
  <si>
    <t>DesarrolloEconómicoIndustriayTurismo</t>
  </si>
  <si>
    <t>Instituto para la economía social IPES</t>
  </si>
  <si>
    <t>Instituto para la economia social IPES</t>
  </si>
  <si>
    <t>El indicador mide las personas  mayores  que se acogen y culminan alguno de los cursos de la oferta de  formación en fortalecimiento empresarial y productivo, principalmente que se encuentran en las diferentes alternativas como puntos comerciales, quioscos y ferias institucionales y temporales, para mejorar sus capacidades productivas y de generación de ingresos de acuerdo al tipo de actividad  y/o unidad productiva.</t>
  </si>
  <si>
    <t>Formación para el fortalecimiento empresarial y productivo de vendedores informales, esta formación es dada por instructores del SENA en temas de mercadeo, marketing digital, fortalecimiento empresarial, cursos de ofimática. Es necesario este producto porque la población que se beneficia, son generadores de su propio ingreso y requieren fortalecer sus capacidades y conocimientos en aspectos empresariales.</t>
  </si>
  <si>
    <t>8.3 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</si>
  <si>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Derechos Humanos; De género; Diferencial; Territorial; Poblacional</t>
  </si>
  <si>
    <t>HeMi (Herramienta Misional)</t>
  </si>
  <si>
    <t>19 Localidades</t>
  </si>
  <si>
    <t>Se realiza la identificación y registro de la población una vez se focaliza la población, se realiza  la formación de los vendedores informales  mayores  en fortalecimiento empresarial y productivo, una vez se cumple con el minímo de tiempo, se realiza una certificación y se procede a reportar en la meta y se ingresa en la Herramienta Misional (HeMi), para generar el registro administrativo y posterior reporte de metas.</t>
  </si>
  <si>
    <t>HEMI</t>
  </si>
  <si>
    <t>Martha Elizabeth Triana</t>
  </si>
  <si>
    <t>Subdirectora de Formación y Empleabilidad</t>
  </si>
  <si>
    <t>IPES</t>
  </si>
  <si>
    <t>Subdirección de Formación y Empleabilidad</t>
  </si>
  <si>
    <t>metrianal@ipes.gov.co</t>
  </si>
  <si>
    <t>Fátima Verónica Quintero Núñez</t>
  </si>
  <si>
    <t>Subdirectora de Diseño y Análisis Estratégico</t>
  </si>
  <si>
    <t>FICHA TÉCNICA INDICADOR DE PRODUCTO 2.1.7</t>
  </si>
  <si>
    <t>130 Número de emprendimientos por subsistencia incubados</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</si>
  <si>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</si>
  <si>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 xml:space="preserve">01 Hacer un nuevo contrato social con igualdad de oportunidades para la inclusión social, productiva y política </t>
  </si>
  <si>
    <t>18 Cierre de brechas para la inclusión productiva urbano rural</t>
  </si>
  <si>
    <t>Instituto Para la Economia Social IPES</t>
  </si>
  <si>
    <t>El indicador mide el número de emprendimientos por subsistencia de personas mayores identificada por el IPES y que son fortalecidos en aspectos empresariales, comerciales y técnicos.</t>
  </si>
  <si>
    <t xml:space="preserve">El  fortalecimiento empresarial y asesoría técnica para emprendedores por subsistencia, el cúal esta dirigido a fortalecer las unidades productivas de emprendedores que realizan su actividad en el espacio público, el producto tiene las siguientes etapas: 
1. El diagnostico del emprededor y unidad proudctiva: se compone de 3 fases
A) Caracterización y perfil del emprededor y empredimiento. 
B) La perfilación contienen dos actividades 1)Aplicación de prueba psicotecnica la cual permite la identificación del perfil 2) Entrevista psicosocial 
C) Valoración del producto y unidad productiva. 
2) Fortalecimiento de habilidades y capacidades 
A) Formación en temas empresariales 
B)Sesiones y talleres en fortalecimiento empresarial y psicosocial
C) Asesorías técnicas personalizadas
D) Laboratorio Gastronomico 
3) Fortalecimiento de los mecanismos para la comercialización 
A) Ofrecer la posibilidad de acceder a módulos administrados por el IPES
B) Fortalecimiento en capacidades para la comercialización a través del Marketing Digital 
C) Realización de eventos que promuevan y visualicen los productos de los emprededores por subsistencia
4) Fortalecimiento psicosocial del emprededor por subsistencia 
A) Plan de fortalecimiento psicosocial 
B)La intervención al emprededor 
C)Gestión para la atención interinstitucional 
5) Acompañamiento para la inclusión financiera 
A) Gestionar Alianzas con entidades públicas y/o privadas que permitan acceso al crédito 
B) Generación de espacios para la formación financiera de los emprededores por subsistencia 
C) Gestionar mecanismos dentro del sector financiero ajustado a las caracteristicas de los emprededores por subsistencia
</t>
  </si>
  <si>
    <t>Poblacional; Derechos Humanos; De Genero; Diferencial; Territorial</t>
  </si>
  <si>
    <t xml:space="preserve">Sumatoria de emprendimientos por subsistencia que permitan la inclusión productiva de la población del sector informal mayor de 60 años identificada por el IPES fortalecidos </t>
  </si>
  <si>
    <t>Emprendimientos</t>
  </si>
  <si>
    <t>19 Localidad</t>
  </si>
  <si>
    <r>
      <t xml:space="preserve">El proceso de fortalecimiento del empredimiento tiene 5 etapas las cuales varian en el tiempo de ejecución por los diferentes procesos que se surten. Los servicios con los que se cuentan son Diagnosticos del emprededor y unidad productiva, fortalecimiento de habilidaddes y capacidades, fortalecimiento psicosocial del emprendedor por subsistencia y acompañamiento para la inclusión financiera.
</t>
    </r>
    <r>
      <rPr>
        <b/>
        <sz val="12"/>
        <rFont val="Arial Narrow"/>
        <family val="2"/>
      </rPr>
      <t/>
    </r>
  </si>
  <si>
    <t>Herramienta Misional HEMI</t>
  </si>
  <si>
    <t>Cristhian González Guerrero</t>
  </si>
  <si>
    <t>Subdirector de Emprendimiento y Servicios Empresariales y de Comercialización</t>
  </si>
  <si>
    <t>310 5640230</t>
  </si>
  <si>
    <t>FICHA TÉCNICA INDICADOR DE PRODUCTO 2.1.8</t>
  </si>
  <si>
    <t>620 Número de ferias realizadas como generación de oportunidades de mercado en la reactivación económica</t>
  </si>
  <si>
    <t>Mantener al menos 750 espacios y fortalecer al menos 125 ferias para la comercialización en el Espacio Público alineados con las nuevas oportunidades de mercado en la reactivación económica para mipymes y/o emprendimientos</t>
  </si>
  <si>
    <t>Instituto para la econimia social IPES</t>
  </si>
  <si>
    <t>El indicador mide la atención de personas mayores con alternativa en ferias comerciales así como la participación de vendedores informales mayores en las ferias que realiza el IPES</t>
  </si>
  <si>
    <t>El producto son las ferias temporales, que se realizan en diferentes localidades y temporadas del año, estos espacios se convierten en oportunidades de generación de ingresos</t>
  </si>
  <si>
    <t>Se reporta, con la participación efectiva de los vendedores informales que son mayores en ferias temporales, se realiza el registro administrativo una vez culmina la participación en las ferias, reportandolo en la meta y el respectivo indicador.</t>
  </si>
  <si>
    <t>Luz Nereyda Moreno Mosquera</t>
  </si>
  <si>
    <t>Subdirecora de Gestón, Redes Sociales e Informalidad</t>
  </si>
  <si>
    <t>Subdirección Gestion de Redes Sociales e Informalidad SGRI</t>
  </si>
  <si>
    <t>FICHA TÉCNICA INDICADOR DE PRODUCTO 2.1.9</t>
  </si>
  <si>
    <t>Personas mayores de 60 años con alternativas comerciales transitorias en puntos comerciales, quioscos, puntos de encuentro.</t>
  </si>
  <si>
    <t>131 Número de espacios y ferias como oportunidades de mercado en la reactivación económica</t>
  </si>
  <si>
    <t xml:space="preserve">Hacer un nuevo contrato social con igualdad de oportunidades para la inclusión social, productiva y política </t>
  </si>
  <si>
    <t>Cierre de brechas para la inclusión productiva urbano rural</t>
  </si>
  <si>
    <t>El indicador mide la atención de personas mayores con alternativas comerciales transitorias en puntos comerciales, quioscos, puntos de encuentro, el indicador es de tipo suma y se contabiliza una vez que han sido asignados y se encuentran activos y registrados en alguna de estas alternativas.</t>
  </si>
  <si>
    <t>El producto son las alternativas comerciales transitorias asignadas en puntos comerciales, quioscos y puntos de encuentro, las cuales son espacios comerciales para el mejoramiento de los ingresos de la población beneficiaria, la entidad realiza inversiones en mantenimiento y administración de estas alternativas, para que sean viables comercial y administrativamente.</t>
  </si>
  <si>
    <t>Se realiza la identificación y caractecrización de los usuarios, posteriormente se realizan sorteos para asignar las alternativas comerciales transitorias en puntos comerciales, quioscos, puntos de encuentro, se realiza un contrato de uso y aprovechamiento de la alternativa y una vez  han sido asignadas, se realiza el registro administrativo y posterior reporte de la meta.</t>
  </si>
  <si>
    <t xml:space="preserve">Manuel Vivas y Paola Romero </t>
  </si>
  <si>
    <t>Profesional Universitario/contratista</t>
  </si>
  <si>
    <t>FICHA TÉCNICA INDICADOR DE PRODUCTO 2.1.10</t>
  </si>
  <si>
    <t>Porcentaje (%) de Participación de personas mayores en procesos que fortalezcan su autonomía, desarrollo de sus capacidades y reentrenamiento laboral</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</si>
  <si>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</si>
  <si>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Hacer un nuevo contrato social con igualdad de oportunidades para la inclusión social, productiva y política.</t>
  </si>
  <si>
    <t>Mide la sumatoria de los procesos de cualificación y fortalecimiento en actividades ocupacionales cognitivas y productivas para personas mayores en el marco del servicio Centro Día realizados; el indicador es de anualización constante teniendo en cuenta que se espera mantener un número de procesos similares en cada vigencia. Teniendo en cuenta el contexto de la pandemia, los procesos de cualificación se llevaran de manera virtual, presencial y mixta.</t>
  </si>
  <si>
    <t>Este producto busca fomentar el desarrollo integral de las personas mayores de 55 años o más, a partir del reconocimiento y potenciación de sus capacidades, habilidades, destrezas e intereses, que permitan la generación de ingresos y promoción de emprendimientos con enfoque diferencial, poblacional y territorial, que favorezcan la integración a la vida familiar, social, comunitaria, cultural, económica y política de la ciudad y que amplíe sus oportunidades de autonomía y de vivir como se quiere en la vejez.
La población objetivo son las personas mayores de sesenta (60) años y más, y las personas mayores entre cincuenta y cinco (55) y cincuenta y nueve (59) años que residan en Bogotá, con condiciones de desgaste físico, vital y psicológico, soportadas con concepto técnico emitido por el equipo interdisciplinario de la SDIS (Ley 1276 de 2009, Art. 7 literal B), con dependencia moderada, que no presenten alteraciones agudas de gravedad u otras patologías que requieran asistencia médica continua o permanente.</t>
  </si>
  <si>
    <t>Sumatoria de procesos de cualificación en actividades productivas y ocupacionales en el marco del servicio Centro Día realizados</t>
  </si>
  <si>
    <t>Procesos</t>
  </si>
  <si>
    <t>Sistema de Información y Registro Misional de Beneficiarios -SIRBE</t>
  </si>
  <si>
    <t xml:space="preserve">Registro de procesos de cualificación en actividades productivas y ocupacionales en el Sistema de Información y Registro Misional de Beneficiarios -SIRBE </t>
  </si>
  <si>
    <t>Sistema de Información y Registro Misional de Beneficiarios -SIRBE de la Secretaría Distrital de Integración Social</t>
  </si>
  <si>
    <t>Los costos estimados se calcularon en términos del talento humano de los Centros Día que desarrollan los procesos de cualificación en cada unidad operativa.
Se proyecta realizar 4 procesos de cualificación y fortalecimiento en actividades ocupacionales cognitivas y productivas en cada anualidad en los 27 Centros Día con que contará la Subdirección para la Vejez a partir del año 2022.</t>
  </si>
  <si>
    <t>FICHA TÉCNICA INDICADOR DE PRODUCTO 2.1.11</t>
  </si>
  <si>
    <t>Aumento en el valor del apoyo económico para las personas mayores en situación de vulnerabilidad económica</t>
  </si>
  <si>
    <t>Código PDD</t>
  </si>
  <si>
    <t>Incrementar progresivamente en un 60% el valor de los apoyos económicos y ampliar los cupos para personas mayores contribuyendo a mejorar su calidad de vida e incrementar su autonomía en el entorno familiar y social</t>
  </si>
  <si>
    <t xml:space="preserve">Mide el aumento del valor del apoyo económico para las personas mayores en situación de vulnerabilidad. Se estima un incremento anual para cada vigencia en el valor del apoyo entregado mediante la fórmula valor 
125000*(1 + Ai), Donde: i: tomando valores de 1 a el número de periodos considerados, A: porcentaje de aumento esperado para el periodo i
A1=0,04
A2=0,08
A3=0,24
A4=0,60       </t>
  </si>
  <si>
    <t xml:space="preserve">El producto es el incremento de valor del apoyo económicos entregado a personas mayores en situación de vulnerabilidad socioeconómica para dar respuesta a las necesidades básicas de esta población con especial protección constitucional de acuerdo a un enfoque poblacional, territorial y de género, y de esta manera apoyar la libre determinación de la comunidad atendida en el marco del ejercicio ciudadano. El producto es importante porque responde a la nesidad de incrementar progresivamente el apoyo económico en referencia al incremento del costo de vida anual, lo que permitirá que no se presente un deterioro en el poder adquisitivo de las personas mayores beneficiadas con el producto. </t>
  </si>
  <si>
    <t xml:space="preserve">125000*(1 + Ai)
Donde:
i: tomando valores de 1 a el número de periodos considerados
A: Porcentaje de aumento esperado para el periodo i
A1=0,04
A2=0,08
A3=0,24
A4=0,60
</t>
  </si>
  <si>
    <t>Pesos</t>
  </si>
  <si>
    <t>SIRBE</t>
  </si>
  <si>
    <t>Se toma el valor del apoyo económico de la línea base y se multiplica por 1 mas el porcentaje de incremento del valor de apoyo económico estimado para cada vigencia</t>
  </si>
  <si>
    <t>El costo estimado y el recurso disponible  del producto para el año 2021 se calcularon teniendo en cuenta los apoyos económicos entregados en la anualidad.</t>
  </si>
  <si>
    <t>FICHA TÉCNICA INDICADOR DE PRODUCTO 2.1.12</t>
  </si>
  <si>
    <t xml:space="preserve">  Índice de personas mayores vinculadas a la oferta distrital de servicios que aportan a  su seguridad económica</t>
  </si>
  <si>
    <t>Ciudades y comunidades sostenibles</t>
  </si>
  <si>
    <t>Para 2030, asegurar el acceso de todas las personas a viviendas y servicios básicos adecuados, seguros y asequibles y mejorar los barrios marginales</t>
  </si>
  <si>
    <t xml:space="preserve">Hacer un nuevo contrato social con igualdad de oportunidades para la inclusión social, productiva y política. </t>
  </si>
  <si>
    <t>Subsidios y Transferencias para la Equidad</t>
  </si>
  <si>
    <t>Secretaría Distrital del Hábitat</t>
  </si>
  <si>
    <t xml:space="preserve">Número de hogares con personas mayores beneficiados con subsidios para la adquisición de vivienda, corresponde a un indicador de demanda toda vez que  depende de las solicitudes recibidas, del cumplimiento de los requisitos establecidos en el manual operativo, la normatividad vigentes  y del alcance del cierre financiero,  en este sentido se miden actos administrativos de asignación por parte de los hogares solicitantes. Por esta razón, se estableció la suma como forma de medición
</t>
  </si>
  <si>
    <t>Los subsidios para la adquisición de vivienda VIS y VIP en Bogotá tienen como propósito dotar a los hogares de una capacidad financiera superior a la que se desprende de sus ingresos permanentes, de tal manera que se les facilite llegar al cierre financiero que requieren para adquirir una solución habitacional definitiva, de esta manera el producto esperado es  beneficiar a hogares con personas mayores  con subsidios distritales</t>
  </si>
  <si>
    <t xml:space="preserve"> Poblacional </t>
  </si>
  <si>
    <t xml:space="preserve">Sumatoria de hogares que cuenten con por lo menos con una persona mayor de 60 años beneficiados con subsidios distritales para la adquisición de vivienda.
</t>
  </si>
  <si>
    <t xml:space="preserve">Hogares </t>
  </si>
  <si>
    <t xml:space="preserve">Sistema de Informacion de subsidios SGF </t>
  </si>
  <si>
    <t>Se realiza la sumatoria de hogares que cuenten con por lo menos con una persona mayor de 60 años que tras el cumplimiento de requisitos fueron beneficiarios del  subsidio para la adquisición de vivienda nueva VIS y VIP en Bogotá</t>
  </si>
  <si>
    <t>Sistema de Información de la Subsecretaría de Gestión Financiera</t>
  </si>
  <si>
    <t>Subsecretario de Gestión Financiera</t>
  </si>
  <si>
    <t>358 16 00</t>
  </si>
  <si>
    <t>María Aide Sanchez Corredor</t>
  </si>
  <si>
    <t>Subdirectora de Programas y Proyectos</t>
  </si>
  <si>
    <t>Secretaría Distrital del Habitát</t>
  </si>
  <si>
    <t xml:space="preserve">Los subsidios se asignan mediante acto administrativo en las diferentes modalidades ofertadas por la entidad, es importante aclarar que la ejecución presupuestal con cargo a cada vigencia- recursos disponibles- no se relacionará directamente con valor asignado a reportar en cada corte, toda vez que los actos administrativos se pueden realizar con cargo a recursos en fiducia que podrían ser de vigencias anteriores. Estos recursos no son exclusivos para personas mayores, ya que son programas que funcionan a demanda, lo que si se considera son variables de priorización y focalización en los reglamentos operativos donde se ortorga una calificacion positiva a hogares con personas mayores de 60 años. </t>
  </si>
  <si>
    <t>FICHA TÉCNICA INDICADOR DE PRODUCTO: 2.1.13</t>
  </si>
  <si>
    <t>3. Porcentaje de Beneficios Económicos Periódicos (BEPS) entregados</t>
  </si>
  <si>
    <t>Entregar el 100% de los recursos previstos para Beneficios Económicos Periódicos (BEPS)</t>
  </si>
  <si>
    <t>1 Subsidios y transferencias para la equidad</t>
  </si>
  <si>
    <t>SCRD</t>
  </si>
  <si>
    <t xml:space="preserve">Los Beneficios Económicos periódicos ( BEPS) para creadores y gestores culturales enmarcados en el Decreto 2012 de 2017 son una alternativa para aquellos ciudadanos que no tendrán acceso a una pensión , en la cual quienes resulten beneficiarios podrán recibir un ingreso de por vida en su etapa de vejez.
El Decreto 2012 del 17 de noviembre de 2017, suscrito por los Ministerios de Cultura, de Trabajo y de Hacienda, establece que los recursos provenientes del 10% del recaudo de la Estampilla Procultura reservados para la seguridad social de los creadores y gestores culturales, se deben destinar a la financiación del Servicio Social Complementario de Beneficios Económicos Periódicos - BEPS, en las modalidades de anualidad vitalicia y motivación al ahorro
En la Modalidad Anualidad vitalicia los creadores-as y gestores-as culturales hombres a partir de 62 años cumplidos y mujeres con 57 años cumplidos siempre que se encuentren afiliados al Régimen Subsidiado en Salud o como beneficiarios del Régimen Contributivo de Salud; cumplan todos los requisitos y sean incluidos en una resolución de Beneficiarios, recibirán cada dos meses de forma vitalicia (hasta el último día de su vida) el equivalente al 30% del salario mínimo mensual legal vigente.
En la Modalidad Motivación al ahorro – Financiación de aportes al servicio social complementario, los creadores y gestores culturales que no tengan la edad para acceder a la anualidad vitalicia pueden recibir como beneficio un monto destinado al ahorro, siempre y cuando se encuentren afiliados al Régimen Subsidiado en Salud o como Beneficiarios del Régimen Contributivo en Salud. De acuerdo con los recursos disponibles del recaudo del 10% de la estampilla Procultura, la SCRD definirá el monto que entregará como beneficio para apoyar la financiación de aportes al Servicio Social Complementario de BEPS (motivación al ahorro). El aporte mínimo anual será equivalente a seis (6) salarios mínimos diarios legales vigentes SMDLV y el valor máximo es el monto anual permitido para el Servicio Social Complementario de BEPS, establecido por Colpensiones (artículo 2.2.13.13.7). Los ciudadanos en esta modalidad inician el disfrute de su Beneficio una vez cumplan la edad : Mujeres 57 años y hombres 62 años.
El  indicador permite evidenciar el porcentaje de recursos  destinados al reconocimiento de  Beneficios Económicos Periódicos (BEPS)  en cada anualidad, para las personas  mayores que han dedicado su vida al campo cultural  sobre los recursos proyectados  para tal fin en cada vigencia.
</t>
  </si>
  <si>
    <t xml:space="preserve">Recursos otorgados a traves del proyecto de inversión Aportes para los  creadores y gestores culturales de Bogotá, con lo cual se hace un reconocimiento al aporte de esta población al desarrollo cultural de la ciudad y se contribuye a la vez a mejorar sus condiciones de vida en su etapa de vejez, con un ingreso que equivale al 30% de 1 SMMLV el cual reciben bimestralmente de manera vitalicia </t>
  </si>
  <si>
    <t>1.2 Para 2030 reducir al menos a la mitad la proporción d ehombres, mujeres y niños de todas las edades que viven en la pobresa en todas kas dimensiones, con arreglo a las definiciones nacionales</t>
  </si>
  <si>
    <t>Recursos  previstos para Beneficios Económicos Periódicos reconocidos para creadores y gestores culturales /Recursos  previstos para Beneficios Económicos Periódicos  programados para creadores y gestores culturales</t>
  </si>
  <si>
    <t>1/07- 31/12/2020</t>
  </si>
  <si>
    <t xml:space="preserve">Resolución 353/2020
Resolución 924 de 2020 </t>
  </si>
  <si>
    <t xml:space="preserve">El proceso inicia con la aplicación de los  aspirantes a los Beneficios Económicos Periódicos en la plataforma https://beneficioartistamayor.scrd.gov.co, la Dirección de Arte, Cultura y Patrimonio revisa que lso soportes anexados por cada ciudadano respondan a los requerimientos de la normativa vigente. Semestralmente segun fecha de corte que señale el Ministerio de Cultura, se remite a dicha entidad la indormación de lso ciudadnos que han umplido requisitos y que su estado de solicid es "Registrada". El Ministerio de Cultura hace las respectivas verificaciones y remite a Colpensiones para concepto de viabilidad ( Compensiones verifica lo relacionado con Régimen de salud). Ministerio otorga los puntajes según criterio de Priorización establecidos en el decreto 2012 de 2017 y Colpensiones por su parte realiza  el cálculo para los ciudadnos calificados como viables. El Ministerio de Cultura remite cada corte a la Secretaria de Cultura, Recreación y Deporte una carta que contien listado de ciudadnos viables, cálculo actuarial y puntajes con priorización de ciudadanos según recursos  disponibles.
La Dirección de Arte, Cultura y Patrimonio acoge el listado de ciudadanos beneficiarios segun comunicado del Ministerio de Cultura, a través de Resolución.
Una vez emitida la Resolución se procede a transferir los respectivos recursos a Colpensiones.  Colpensiones previso procedimientos internos procederá a otorgar los Beneficios respectivos a los ciudadanos que van resultando beneficiarIos en cada corte. 
El porcentaje de recursos usados para el reconocimiento de creadores y gestores culturales se entiende efectuado una vez se realiza la transferencia de recursos a Colpensiones previa expedición de la Resolución.
El indicador y el producto se relacionan con el otorgamiento de Beneficios Económicos a Creadores y Gestores Culturales, se aspira a otorgar el 100% de los recursos disponibles en cada vigencia  </t>
  </si>
  <si>
    <t>Resolución expedida por la Dirección de Arte, Cultura y Patrimoinio y Carta expedida por el Ministerio de Cultura con relación de Beneficiarios, puntajes y calculos actuariales (valor que la SCRD destina a cada beneficiario). Micrositio SCRD y Plataforma del MinCultura( SIFO)  y Colpensiones</t>
  </si>
  <si>
    <t>15 de diciembre</t>
  </si>
  <si>
    <t xml:space="preserve">Liliana Mercede González Jinete </t>
  </si>
  <si>
    <t xml:space="preserve">Directora de Arte, Cultura y Patrimonio </t>
  </si>
  <si>
    <t>DACP</t>
  </si>
  <si>
    <t>OBSERVACIONES</t>
  </si>
  <si>
    <r>
      <t xml:space="preserve">Los Beneficios Económicos periódicos para creadores y gestores culturales  responden a la Implementación del Decreto 2012 de 2017.Éste proceso inició en la ciudad de Bogotá en mayo del año 2019. En el actual PDD la implemetación del Decreto se constituyó en un Proyecto de Inversión denominado " Aportes para los creadores y gestores de Bogotá". </t>
    </r>
    <r>
      <rPr>
        <b/>
        <sz val="12"/>
        <color theme="1"/>
        <rFont val="Arial Narrow"/>
        <family val="2"/>
      </rPr>
      <t xml:space="preserve"> La linea de Base que se toma corresponde a los recursos que han  reconocido a Gestores y creadores Culturales en lo corrido del actual PDD.</t>
    </r>
    <r>
      <rPr>
        <sz val="12"/>
        <color theme="1"/>
        <rFont val="Arial Narrow"/>
        <family val="2"/>
      </rPr>
      <t xml:space="preserve">
Es importante señalar que será posible hacer el reconocimiento a gestores y creadores que cumplen los requisitos de la normativa vigente siempre y cuando se apropien los recursos en cada vigencia y continúe vigente el Decreto  2012 de 2017
Frente a la formula del indicador es de aclarar que se calcula el % de recursos otorgados sobre los recursos programados. </t>
    </r>
  </si>
  <si>
    <t>FICHA TÉCNICA INDICADOR DE PRODUCTO 2.1.14</t>
  </si>
  <si>
    <t>SI</t>
  </si>
  <si>
    <t>Fortalecer procesos territoriales en las 20 localidades, a partir de la Estrategia Territorial Social - ETIS, vinculando instancias de participación local, formas organizativas solidarias y comunitarias de la ciudadanía.</t>
  </si>
  <si>
    <t xml:space="preserve">Propósito 05 Construir Bogotá Región con gobierno abierto, transparente y ciudadanía consciente   </t>
  </si>
  <si>
    <t>Programa 57 Gestión Pública Local</t>
  </si>
  <si>
    <t>El indicador mide el porcentaje de atenciones a personas mayores en actividades y procesos de formación y cualificación en las localidades de Bogotá a través de la modalidad desarrollo de capacidades para la generación de oportunidades, es decir, la proporción de personas mayores que solicitan el ingreso a la modalidad de desarrollo de capacidades y que son atendidas a través de la oferta disponible y en el marco de los tres ejes: mejoramiento de ingresos económicos, aprovechamiento del tiempo liberado y fortalecimiento del tejido social
Dado que la modalidad desarrollo de capacidades para la generación de oportunidades está orientada a todo tipo de población, en todas las localidades de la ciudad de Bogotá, y funciona a demanda, no es posible desde el servicio proyectar o estimar una meta numérica de personas adultas mayores a atender por vigencia, ya que esta magnitud puede variar según la demanda de la población, no obstante, si puede garantizar que toda persona adulta mayor que solicite su vinculación a la modalidad de desarrollo de capacidades para la generación de oportunidades, pueda acceder a las actividades y procesos de cualificación y formación disponibles, a través de la oferta en el marco del mejoramiento de ingresos económicos, aprovechamiento del tiempo liberado y fortalecimiento del tejido social.</t>
  </si>
  <si>
    <r>
      <t>La atención de personas mayores en actividades y procesos de formación y cualificación en la</t>
    </r>
    <r>
      <rPr>
        <b/>
        <sz val="12"/>
        <rFont val="Arial Narrow"/>
        <family val="2"/>
      </rPr>
      <t xml:space="preserve"> modalidad desarrollo de capacidades y generación de oportunidades</t>
    </r>
    <r>
      <rPr>
        <sz val="12"/>
        <rFont val="Arial Narrow"/>
        <family val="2"/>
      </rPr>
      <t xml:space="preserve"> del servicio Integración y Gestión en el Territorio de la Secretaría Distrital de Integración Social, aporta a la creción progresiva de entornos ambientales, económicos, políticos, sociales, culturales y recreativos favorables que garanticen a las personas mayores el acceso, calidad, permanencia y disfrute de bienes y servicios, que brinden la seguridad económica requerida en la vejez, reduciendo los factores generadores de las desigualdades que ocasionan vulnerabilidad y fragilidad.
Particularmente, a través del servicio social Integración y gestión en el territorio “IGT” y de  la modalidad de desarrollo de capacidades para la generación de oportunidades, sel busca potenciar las capacidades de las personas a través del desarrollo de actividades y procesos de cualificación y formación en el marco del mejoramiento de ingresos económicos, aprovechamiento del tiempo liberado y fortalecimiento del tejido social, mediante el enfoque poblacional, territorial y de género.</t>
    </r>
  </si>
  <si>
    <t>Poblacional;Territorial; De género</t>
  </si>
  <si>
    <t xml:space="preserve">SIRBE </t>
  </si>
  <si>
    <t>CDC-Subdirecciones Locales</t>
  </si>
  <si>
    <t>A partir del reporte de metas de atenciones entregado por la Subdirección de Diseño, Evaluación y Sistematización- SDES y la Dirección de Análisis y Diseño Estratégico - DADE con base en los registros del Sistema de Información y Registro Misional de Beneficiarios -SIRBE de la Secretaría Distrital de Integración Social, se realiza el filtro por grupo etareo (mayores de 60 años), y se discimina el número de atenciones por localidad y por género (mujeres). Con base en estos datos, se reporta el avance del indicador tanto cuantitativa como cualitativamente para el periodo requerido.</t>
  </si>
  <si>
    <t xml:space="preserve">Subdirectora de Gestión Integral Local </t>
  </si>
  <si>
    <t xml:space="preserve">Secretaría Distrital de Intregración Social </t>
  </si>
  <si>
    <t>En los costos estimados se diligencia el presupuesto de la meta 4 del proyecto de inversión 7735 relacionada con las atenciones en la modalidad desarrollo de capacidades para la generación de oportunidades. Es de aclarar que la población objetivo de la modalidad de desarrollo de capacidades es universal y atiende a todos los grupos etarios y poblaciones; El talento humano realiza gestión y alianzas para implementar la oferta a todas las poblaciones, no específicamente para persona mayor. La atención a las personas es por demanda, se cuenta con una meta distrital pero no especifica por grupo etario. La modalidad desarrollo de capacidades cuenta con una línea técnica, donde desarrolla actividades y procesos de formación y cualificación a través de 3 ejes estratégicos: generación de ingresos económicos, aprovechamiento del tiempo liberado y fortalecimiento del tejido social.</t>
  </si>
  <si>
    <t>FICHA TÉCNICA INDICADOR DE PRODUCTO 2.1.15</t>
  </si>
  <si>
    <t>Número de cupos para la
atención de ciudadanos y
ciudadanas habitantes de
calle en Bogotá</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</si>
  <si>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</si>
  <si>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Propósito: Hacer un nuevo contrato social con igualdad de oportunidades para la inclusión social, productiva y política</t>
  </si>
  <si>
    <t>Movilidad Social Integral</t>
  </si>
  <si>
    <t>Mide la atención de las personas mayores habitantes de calle en la modalidades lideradas por la Subdirección para la Adultez, de manera que se brinde una atención integral enfocada en la mitigación de riesgos y reducción de daños asociados a la vida en calle, desde la perspectiva de  la atención diferencial, de género y territorial en garantia de los derechos de las personas mayores. Es un indicar a demanda</t>
  </si>
  <si>
    <t>Este producto se refiere a la atención de personas mayores a través de las modalidades de atención lideradas por la Subdirección para la Adultez para personas habitantes de calle o en riesgo de estarlo, teniendo en cuenta una perspectiva de atención diferencial, de  género y territorial que promueva la garantía de sus derechos. Esto es clave en la medida en que se avanza en la garantía de los derechos de las personas mayores que habitan la calle en la ciudad de Bogotá y que solicitan la atención del Distrito para avanzar en la dignificación de su vida y la resignificación del fenómeno social.</t>
  </si>
  <si>
    <t xml:space="preserve">10. Reducción de las desigualdades </t>
  </si>
  <si>
    <t>10. 4 Adoptar políticas, especialmente fiscales, salariales y de protección social, y lograr progresivamente una mayor igualdad</t>
  </si>
  <si>
    <t>(Número de personas mayores habitantes de calle atendidas en las modalidades y servicios de atención social de la Subdirección para la Adultez / Número total de personas mayores habitantes de calle que solicitan la atención en las modalidades y servicios de la Subdirección para la Adultez ) * 100</t>
  </si>
  <si>
    <t>2016-2020</t>
  </si>
  <si>
    <t>Local</t>
  </si>
  <si>
    <t>Localidades donde funcionana las modalidades y servicios de la SDIS</t>
  </si>
  <si>
    <t xml:space="preserve">Para el cálculo del numerador en la formula del indicador: "Número de personas mayores atedidas  en las modalidades lideradas por la Subdirección para la adultez" se identificarán el número de personas mayores atendidas en el servicio social y que cumplieron con los criterios de ingreso definidos por la Subdirección para la Adultez.  Las personas mayores atendidas llegan a las modalidades a traves del ejercicio de referenciación y contacto que hace las Sub adultez en las 20 localidades de personas mayores que solicitan el servicio por presentar condiciones de vulnerabilidad y fragilidad social que requieren atención prioritaria. De acuerdo con la priorización se activa cupo y trasladado a las instalaciones de las modalidades. Para el cálculo del denominador en la formula del indicador: "Número de personas habitantes de calle que solicitan el servicio social en las diferentes modalidades"  se identificará el número de personas totales que solicitan el servicio en el servicio social. El resultado obtenido de la división de las magnitudes del numerador y del denominador se multiplicará por 100 para calcular el porcentaje.
</t>
  </si>
  <si>
    <t>Subdirector para la Adultez</t>
  </si>
  <si>
    <t xml:space="preserve">Secretaria Distrital de Integración Social </t>
  </si>
  <si>
    <t>La territorialización del indicador depende de las localidades donde se desarrollan las modalidades y servicios del proyecto 7757 que atienden personas mayores habitantes de calle y en riesgo de estarlo.</t>
  </si>
  <si>
    <t>FICHA TÉCNICA INDICADOR DE PRODUCTO 2.1.16</t>
  </si>
  <si>
    <t>Implementar una estrategia de acompañamiento de hogares pobres, en vulnerabilidad y riesgo social derivada de la pandemia del COVID 19, identificados poblacional diferencial y geográficamente en los barrios con mayor pobreza evidente y oculta del distrito</t>
  </si>
  <si>
    <t>Proposito : Hacer un nuevo contrato social con igualdad de oportunidades para la inclusión social, productiva y política / Programa estratégico: Mejores ingresos de los hogares y combatir la feminización de la pobreza. / Logro de ciudad : Reducir la pobreza monetaria, multidimensional y la feminización de la pobreza.</t>
  </si>
  <si>
    <t xml:space="preserve">Movilidad social integral </t>
  </si>
  <si>
    <t>Sector social</t>
  </si>
  <si>
    <t>Número de hogares de jefatura femenina atedidos por el servicio Tropa Social a tu Hogar de mujeres mayores de 59 años atendidos que cumplen los criterios para el ingreso al servicio y firman contratos sociales familiares.</t>
  </si>
  <si>
    <t>El servicio Tropa Social a tu hogar en la modalidad de acompañamiento a los hogares de jefatura femenina pobres y hogares en riesgo de pobreza,  atenderá  los hogares priorizados y focalizados de mujeres jefas incluyendo, mujeres mayores de 59 años, con quienes se establece acuerdos de corresponsablidad para el logro de factores asociados a la movilidad social con el impulso a logro educativo, autonomía económica, autocuidado y bienestar, fortalecimiento familiar  aportando a la vinculación de las mismas, a la oferta distrital que aporte a la seguridad económica.</t>
  </si>
  <si>
    <t>Poner fin a la pobreza</t>
  </si>
  <si>
    <t>1.5</t>
  </si>
  <si>
    <t>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</si>
  <si>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Derechos Humanos;De género;Diferencial; Territorial</t>
  </si>
  <si>
    <t>2024</t>
  </si>
  <si>
    <t>El resultado es el porcentaje de hogares de mujeres jefas hogar mayores de 59 años es obtenido del número de hogares de mujeres con firma de contrato social familiar sobre número de jefas de hogar mayores de 59 años de edad.  Se piden registros periódicos de la cantidad de hogares acompañados a la DADE-SDIS y se realiza el filtro por grupo etario.</t>
  </si>
  <si>
    <t>Clauidad Mónica Londoño Naranjo</t>
  </si>
  <si>
    <t>Subdirectora de Gestión Integral Local</t>
  </si>
  <si>
    <t>mbernalf@sdis.gov.co</t>
  </si>
  <si>
    <t>313 8862461</t>
  </si>
  <si>
    <t>Los recursos relacionados en la presente política son los asignados a la meta dos (2) acompañar a 27.025 hogares pobres o en pobreza emergen de proyecto de inversión 7768 "Implementación de una estrategia de acompañamiento a hogares con mayor pobreza evidente y oculta de Bogotá"</t>
  </si>
  <si>
    <t>FICHA TÉCNICA INDICADOR DE PRODUCTO 2.2.1</t>
  </si>
  <si>
    <t>Personas mayores con apoyo alimentario en las modalidades de comedores, bonos y canastas que participan en la estrategia Información Educación y Comunicación (IEC) en promoción de estilos de vida saludables</t>
  </si>
  <si>
    <t>1 estrategia de inclusión social formulada e implementada dirigida a los participantes de los servicios sociales con apoyo alimentario</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</si>
  <si>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</si>
  <si>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Próposito 01 Hacer un nuevo contrato social con igualdad de oportunidades para la inclusión social, productiva y política</t>
  </si>
  <si>
    <t>06 Sistema Distrital del Cuidado</t>
  </si>
  <si>
    <t>Se busca aumentar el número de personas mayores de 60 años en condición de vulnerabilidad, que participan de la estratategia de información, educacion y comunicacion (IEC) relacionada con promoción de estilos de vida saludable, desde las modalidades de bonos canjeables por alimentos y canastas en las 20 localidades de Bogotá.</t>
  </si>
  <si>
    <t>Número de Personas mayores de 60 años vinculadas en la estrategia Información Educación y Comunicación (IEC) en promoción de estilos de vida saludable beneficiarias de Apoyo alimentario en las modalidades de comedores comunitarios- cocinas populares, bonos canjeables por alimentos y canastas básicas (afro, rural e indigenas).</t>
  </si>
  <si>
    <t>Hambre Cero</t>
  </si>
  <si>
    <t xml:space="preserve">Territorial; Poblacional </t>
  </si>
  <si>
    <t>Número de personas mayores con apoyo alimentario mediante las modalidades de comedores comunitarios - Cocinas populares , bonos y canastas vinculados a la estrategia IEC</t>
  </si>
  <si>
    <t>Hogares</t>
  </si>
  <si>
    <t>Sistema de información SIRBE SDIS.</t>
  </si>
  <si>
    <t>Se toma como línea de base el segundo semestre 2020. En la modadlidad de canastas y bonos se vincularon a las acciones de IEC 1277 personas en total, de las cuales 96 (7,52%) correspondieron a personas mayores de 60  años y que participaron en las acciones de IEC en el segundo semestre 2020. La información se toma de la base enviada por DADE con el reporte de la meta 8 del proyecto 7745 (promoción de estilos de vida saludable) con corte al periodo.</t>
  </si>
  <si>
    <t>Sistema registro de beneficiarios de la SDIS - SIRBE</t>
  </si>
  <si>
    <t>Boris Alexander Flomin de Leon</t>
  </si>
  <si>
    <t>Director de Nutrición y Abastecimiento</t>
  </si>
  <si>
    <t>bflomin@sdis.gov.co
syopasa@sdis.gov.co</t>
  </si>
  <si>
    <t>3279797 ext. 70000</t>
  </si>
  <si>
    <t>Julián Torres Jiménez</t>
  </si>
  <si>
    <t>Director de Análisis y Diseño Estratégico</t>
  </si>
  <si>
    <t>FICHA TÉCNICA INDICADOR DE PRODUCTO 2.2.2</t>
  </si>
  <si>
    <t>Porcentaje de apoyos 
alimentarios entregados 
a población beneficiaria 
de los servicios sociales</t>
  </si>
  <si>
    <t>Entregar el 100% de los apoyos alimentarios requeridos por la población beneficiaria de los servicios sociales de integración social</t>
  </si>
  <si>
    <t>Se busca atender el 100% de personas mayores de 60 años en condición de pobreza o  vulnerabilidad,  atendidas con apoyo alimentario a través de las modalidades bonos canjeables por alimentos, canastas alimentarias y unidad móvil para una alimentacion incluyente, ubicados en las 20 localidades del Bogotá.</t>
  </si>
  <si>
    <t>Persona mayores de 60 en situación  de pobreza o vulnerabilidad atendidas a través de las modalidades de bonos canjeables por alimentos, canastas alimentarias y unidad móvil para una alimentacion incluyente, que se encuentran en las 20 localidades de Bogotá, cotribuyendo a la reducción de su inseguridad alimentaria y nutricional gracias al acceso asegurado a alimentos en calidad, cantidad e inocuidad.</t>
  </si>
  <si>
    <t>((BE+CE+EUM)/(PB+PC+PUM))*100. Donde: 
BE= Bonos entregados: personas mayores de 60 años con al menos un Bono Otorgado en la vigencia; PB= Personas únicas mayores de 60 años que hayan estado al menos una vez En Atención en bonos canjeables por alimentos del proyecto 7745. 
CE= canastas entregadas: personas mayores de 60 años con al menos una Canasta Otorgada en la vigencia; PC= Personas únicas mayores de 60 años que hayan estado al menos una vez En Atención en Canastas alimentarias (afro, indígena y rural).
EUM= Ejecución Unidad Movil: personas mayores de 60 años con al menos un  apoyo alimentario cargado en el sistema de registro de la modalidad durante la vigencia; PUM= Programación Unidad Móvil: Personas únicas mayores de 60 años que al menos una vez en la vigencia tengan el estado "Atendido Día" en la modalidad Unidad Móvil.</t>
  </si>
  <si>
    <t>La meta se contará mediante personas únicas para todos los apoyos alimentarios que aportan al indicador, registrados en SIRBE. Teniendo en cuenta que este indicador contempla múltiples modalidades de atención, el reporte de su medición de hará con base en las personas de los servicios o apoyos alimentarios de la siguiente forma:
BE= Bonos entregados: personas mayores de 60 años con al menos un Bono Otorgado en la vigencia; PB= Personas únicas mayores de 60 años que hayan estado al menos una vez En Atención en bonos canjeables por alimentos del proyecto 7745. 
CE= canastas entregadas: personas mayores de 60 años con al menos una Canasta Otorgada en la vigencia; PC= Personas únicas mayores de 60 años que hayan estado al menos una vez En Atención en Canastas alimentarias (afro, indígena y rural).
EUM= Ejecución Unidad Movil: personas mayores de 60 años con al menos un  apoyo alimentario cargado en el sistema de registro de la modalidad durante la vigencia; PUM= Programación Unidad Móvil: Personas únicas mayores de 60 años que al menos una vez en la vigencia tengan el estado "Atendido Día" en la modalidad Unidad Móvil. En resumen, la magnitud de la meta se reporta en términos porcentuales así: ((BE+CE+EUM)/(PB+PC+PUM))*100</t>
  </si>
  <si>
    <t>Registros administrativos (Reporte de los encuentros de daberes por parte de los profesionales locales del proyecto 7745 - Compromiso por una Alimentación Integral en Bogotá y el componente social de la Dirección de Nutrición y Abastecimiento)</t>
  </si>
  <si>
    <t>Para la línea de base se toma como referencia el porcentaje de porcentaje de cumplimiento obtenido para la meta 4 del proyecto 7745, en el reporte SPI con corte a abril 2021. La meta 4 incluye las modadlidades de bonos y canastas alimentarias. La unidad móvil a operar para el segundo semestre 2021, por lo que no se tiene en cuenta en los cálculos iniciales del indicador.</t>
  </si>
  <si>
    <t>FICHA TÉCNICA INDICADOR DE PRODUCTO 2.2.3</t>
  </si>
  <si>
    <t>Número de encuentros anuales de  saberes  entorno a la seguridad alimentaria y nutricional realizados con personas mayores  en condición de pobreza o vulnerabilidad. </t>
  </si>
  <si>
    <t>Numero de encuentros de saberes anuales de  SAN con personas mayores de 60 años en condición de pobreza o  vulnerabilidad, que participan en las modalidades alimentarias de la DNA de las 20 localidades de Bogotá</t>
  </si>
  <si>
    <t>El producto consiste en la realización de encuentros de saberes entorno a la seguridad alimentaria y nutricional,  dirigidos a personas mayores de 60 años en condición de pobreza o vulnerabilidad, de las 20 localidades de Bogotá. Con lo cual se busca mejorar la calidad de vida de los participantes en el marco de la politica publcia de segurida alimentaria y nutricional. Se coordinará con los equipos locales del proyecto 7745 la convocatoria y realización de estos encuentros, con acompañamiento de la referente de politica pública SAN de la SDIS y el componente social de la Dirección de Nutrición y Abastecimiento.</t>
  </si>
  <si>
    <t xml:space="preserve"># de encuentros de saberes SAN realizados con personas mayores </t>
  </si>
  <si>
    <t xml:space="preserve">Encuentros </t>
  </si>
  <si>
    <t>Se tendrá en cuenta el número de encuentros de saberes con persona mayor programados por el componente social de la Dirección de Nutrición y Abastecimiento (uno por semestre), que para el año 2021 se contará a partir del segundo semestre, frente al número de encuentros efectivamente realizados y reportados en los informes de gestión del componente al final de cada semestre.</t>
  </si>
  <si>
    <t>FICHA TÉCNICA INDICADOR DE PRODUCTO 2.2.4</t>
  </si>
  <si>
    <t>Porcentaje de Hogares/familias  con personas mayores , vinculados al servicio construyendo autonomía alimentaria.</t>
  </si>
  <si>
    <t>IntegraciónSocial</t>
  </si>
  <si>
    <t>Ests indicador identifica el número de hogares/familias que cuentan con personas mayores de 60 años como integrantes, y que se han vinculado a las acciones desarrolladas del servicio construyendo autonomia alimentaria. Este servicio cuenta con profesionales del área social que acompañan a las familias y construyen conjuntamente con el hogar/familia un contrato social familiar, al cual se le debe realizar seguimiento cada dos mees y una evaluación anual. Se tienen en cuenta los hogares/familias que cuentan con contrato social familiar y que además cuentan con seguimiento al mismo. Se tendrán en cuenta las familias reportadas en las modalidades de Bonos canjeables por alimentos y canastas básicas alimentarias. Teniendo en cuenta que es un servicio nuevo, se busca incrementar el número de hogares/familias que tienen integrantes mayores de 60 años, que cuentan con un acompañamiento social más profundo y sistematizado.</t>
  </si>
  <si>
    <t>El producto da cuenta de los hogares/familias que tienen integrantes mayores a 60 años, y que se han vinculado efectivamente al servicio construyendo autonomía alimentaria, mediante la realización de una lectura de su realidad y se establezca un contrato social con el cual se busca que mejoren sus condicones de vida. A estos hoages/familias se les realiza el seguimiento peroiódico bimensual y una evaluación anual.</t>
  </si>
  <si>
    <t>(Número de hogares familias con personas mayores de 60 años vinculadas al servicio construyendo autonomia alimentaria con seguimiento /  Total de hogares familias con personas mayores de 60 años atendidas en las modalidades de Bonos Canjeables por alimentos, Canastas básicas afro y rural, comedores y apoyo económico social) * 100</t>
  </si>
  <si>
    <t>Para el conteo de la meta, el proyecto 7745 envía mensualmente una base de las personas a las que se les ha realizado seguimiento familiar, la cual se debera debe cruzar contra las bases de los distintos servicios del proyecto Compromiso por una alimentación Integral en Bogotá, con el proposito de identificar hogares únicos que cuenten con al menos una persona en estado "en atención" mayor de 60 años.</t>
  </si>
  <si>
    <t>30 días</t>
  </si>
  <si>
    <t>FICHA TÉCNICA INDICADOR DE PRODUCTO 2.2.5</t>
  </si>
  <si>
    <t>Nivel de implementación de la estrategia de territorios cuidadores en las 20 localidades.</t>
  </si>
  <si>
    <t>Promover en las 20 localidades una estrategia de territorios cuidadores a partir de la identificación y caracterización de las acciones para la respuesta a emergencias sociales, sanitarias, naturales, antrópicas y de vulnerabilidad inminente.</t>
  </si>
  <si>
    <t>Mide la cantidad de personas que se atienden efectivamente desde el servicio Respuesta Social en cada una de las Subdirecciones Locales y Unidades Operativas.</t>
  </si>
  <si>
    <t>Resulta de la atención que efectivamente se hace para las personas mayores que luego de la identificación y caracterización se benefician de los tangibles otorgados por demanda en la prestación del Servicio Respuesta Social.</t>
  </si>
  <si>
    <t>Derechos Humanos; Poblacional; Diferencial; de Género; Territorial</t>
  </si>
  <si>
    <t xml:space="preserve">Número de personas mayores atendidas por la oferta del Servicio Respuesta Social en cualquiera de sus modalidades y beneficios/Número de personas mayores que solicitan ser atendidas por medio del servicio Respuesta Social y que cumplen con los critrerios y situciones establecidas para la prestación. </t>
  </si>
  <si>
    <t>El numerador es la cantidad de personas atendidas durante el período, y el denominador es el número de personas personas mayores atendidas durante el período, multiplicado por 100.</t>
  </si>
  <si>
    <t>Jeimmy Andrea Pachón Torres</t>
  </si>
  <si>
    <t>Subdirectora</t>
  </si>
  <si>
    <t>Subdirección para la Identificación, la Caracterización y la Integración</t>
  </si>
  <si>
    <t>jpachont@sdis.gov.co</t>
  </si>
  <si>
    <t xml:space="preserve">Julián Torres </t>
  </si>
  <si>
    <t>Director De Diseño y Análisis Estratégico</t>
  </si>
  <si>
    <t>El presupuesto estimado es de orden general para todos los grupos etarios, por lo cual no esta discriminado para personas mayores.</t>
  </si>
  <si>
    <t>FICHA TÉCNICA INDICADOR DE PRODUCTO 2.3.1</t>
  </si>
  <si>
    <t>Porcentaje de implementación de la estrategia de participación ciudadana para las personas mayores</t>
  </si>
  <si>
    <t>Diseñar y ejecutar una estrategia para la participación ciudadana incidente, orientada a promover dinámicas de movilidad segura, incluyente, sostenible y accescible</t>
  </si>
  <si>
    <t>51 Gobierno Abierto</t>
  </si>
  <si>
    <t>El indicador mide el avance de  la implementación de la estrategia de participación ciudadana incidente, orientada a promover dinámicas de movilidad segura, incluyente, sostenible y accesible para la población mayor del Distrito. Implementada la estrategia aumentará la participación de las personas mayores de Bogotá , a través, de diferentes procesos informativos, formativos y/o de cogestión que faciliten la toma de decisiones sobre las dinámicas y problemáticas diferenciales de la movilidad para esta población en los territorios. Las acciones de participación pueden ir desde procesos informativos, formativos o cogestión según las necesidades territoriales o alcance participativo de proyectos del Sector.</t>
  </si>
  <si>
    <t xml:space="preserve">La Estrategia de participación ciudadana incidente esta orientada a promover dinámicas de movilidad segura, incluyente, sostenible y accesible para las personas mayores, buscando fortalecer las capacidades ciudadadanas para participar en las decisiones que se tomen en materia de movilidad
</t>
  </si>
  <si>
    <t>Garantizar la adopción en todos los niveles de decisiones inclusivas, participativas y representativas que respondan a las necesidades.</t>
  </si>
  <si>
    <t>Distirtal</t>
  </si>
  <si>
    <t>Se tomará la información de los reportes de las acciones implementadas de la Estrategia de participación ciudadana incidente, orientada a promover dinámicas de movilidad segura, incluyente, sostenible y accesible y se relacionarán con las  acciones programadas para la implementación de esta estrategia, luego de hacer la relación entre las acciones que fueron implementadas y programadas, se procede a multiplicar por la ponderación de la vigencia que sea objeto de medición.</t>
  </si>
  <si>
    <t>Informes de Gestión Oficina de Gestión Social de la Secretaría Distrital de Movilidad</t>
  </si>
  <si>
    <t xml:space="preserve">Adriana Ruth Iza Certuche </t>
  </si>
  <si>
    <t>Jefe de Oficina de Gestión Social</t>
  </si>
  <si>
    <t>Oficina de Gestión Social</t>
  </si>
  <si>
    <t>Julieth Rojas Betancour</t>
  </si>
  <si>
    <t xml:space="preserve">Jefe de Oficina Asesora de Planeación </t>
  </si>
  <si>
    <t>El producto esta asociado a proyecto de inversión, por lo que su planeación se da ajustado al Plan de Desarrollo Distrital vigente y no permite programación para el año 2025</t>
  </si>
  <si>
    <t>FICHA TÉCNICA INDICADOR DE PRODUCTO 2.3.2</t>
  </si>
  <si>
    <t>Porcentaje de avance en el fortalecimiento de la política de integridad y transparencia en la gestión pública en la Secretaría de Seguridad, Convivencia y Justicia</t>
  </si>
  <si>
    <t>Implementar y operar el Centro de Orientación a Victimas por Siniestros Viales</t>
  </si>
  <si>
    <t>Hacer de Bogotá Región un modelo de movilidad multimodal, incluyente y sostenible.</t>
  </si>
  <si>
    <t>Movilidad segura, sostenible y accesible</t>
  </si>
  <si>
    <t>El indicador mide el porcentaje de atención y orientación desde el enfoque diferencial a personas mayores en el Centro de Orientación a Victimas de siniestros que resulten víctimas directas o indirectas de estos eventos viales en Bogotá.</t>
  </si>
  <si>
    <t>Implementación de servicios desde el enfoque diferencial para el acompañamiento a las personas mayores, a través del Centro de Orientación a Víctimas de Siniestros Víales - ORVI el cual brinda asesoría (jurídica, social y psicológica) a víctimas directas e indirectas de siniestros viales en el Distrito.</t>
  </si>
  <si>
    <t>Para 2020, reducir a la mitad el número de muertes y lesiones causadas por accidentes de tráfico en el mundo</t>
  </si>
  <si>
    <t xml:space="preserve">Registros administritavos del Centro de Orientación a Vicitimas por sinistros viales (CORVI) </t>
  </si>
  <si>
    <t>Base de datos y/o registros de la Oficina de Gestión Social-Secretaría Distrital de Movilidad</t>
  </si>
  <si>
    <t>Jefe de Oficina Asesora de Planeación</t>
  </si>
  <si>
    <t>FICHA TÉCNICA INDICADOR DE PRODUCTO 2.3.3</t>
  </si>
  <si>
    <t>Estrategias de cultura ciudadana implementadas</t>
  </si>
  <si>
    <t>Definir e implementar dos estrategias de cultura ciudadana para el sistema de movilidad, con enfoque diferencial, de género y territorial, donde una de elllas incluya la prevención, atención y sanción de la violencia contra la mujer en el transporte</t>
  </si>
  <si>
    <t>Hacer de Bogotá Región un modelo de movilidad multimodal, incluyente y sostenible</t>
  </si>
  <si>
    <t>49. Movilidad segura, sostenible y accesible</t>
  </si>
  <si>
    <t>El indicador mide el porcentaje de acciones de comunicación y pedagogía dirigidas a personas mayores  y demás actores viales en los diferentes escenarios, abordando temas de seguridad vial, cultura ciudadana para la movilidad y educación vial logrando generar una movilidad incluyente y sostenible para la ciudadanía</t>
  </si>
  <si>
    <t>La estrategia busca abordar temáticas relevantes en educación vial, resaltando caracterísiticas de vulnerabilidad y factores de riesgo en las dinámicas de movilidad para ciertas poblaciones, abordando las perspectivas poblacional y de género para su desarrollo</t>
  </si>
  <si>
    <t xml:space="preserve">3.6 </t>
  </si>
  <si>
    <t>De aquí a 2020, reducir a la mitad el número de muertes y lesiones causadas por accidentes de tráfico en el mundo.</t>
  </si>
  <si>
    <t>Poblacional, De género</t>
  </si>
  <si>
    <t xml:space="preserve">Porcentaje </t>
  </si>
  <si>
    <t>Registro de asistencia de las capacitaciones</t>
  </si>
  <si>
    <t>Base de datos y/o registros de la Oficina Asesora de Comunicaciones y Cultura para la Movilidad de la Secretaría Distrital de Movilidad</t>
  </si>
  <si>
    <t>Sergio Andrés Jiménez Malagón</t>
  </si>
  <si>
    <t>Profesional Universitario</t>
  </si>
  <si>
    <t>Oficina Asesora de Comunicaciones y Cultura para la Movilidad</t>
  </si>
  <si>
    <t>sjimenez@movilidadbogota.gov.co</t>
  </si>
  <si>
    <t>3649400 ext 8303</t>
  </si>
  <si>
    <t>Julieth Rojas Betancourt</t>
  </si>
  <si>
    <t>Jefe Oficina Asesora de Planeación Institucional</t>
  </si>
  <si>
    <t>FICHA TÉCNICA INDICADOR DE PRODUCTO 2.3.4</t>
  </si>
  <si>
    <t xml:space="preserve">Pieza comunicativa realizada  para conmemorar el día de la persona Mayor y promover el respeto de sus derechos en el Sistema Integrado de Transporte 
</t>
  </si>
  <si>
    <t>NO</t>
  </si>
  <si>
    <t>MOVILIDAD</t>
  </si>
  <si>
    <t>Empresa de Transporte del Tercer Milenio -Transmilenio S.A.</t>
  </si>
  <si>
    <t>Mantener la visibilización de las personas mayores en el sistema Integrado de Transporte Público, mediante piezas comunicativas que son divulgados por los canales externos e internos de la entidad. El indicador es el resultado de la estrategia comunicativa será desarrollada en el mes de conmemoración de la persona  mayor.</t>
  </si>
  <si>
    <t>Pieza comunicativa que promuevan el respeto por los derechos humanos de las personas mayores en el Sistema Integrado de Transporte (SITP).</t>
  </si>
  <si>
    <t>Pieza comunicativa</t>
  </si>
  <si>
    <t>Subgerencia de Atención al Usuario y Comunicaciones
TRANSMILENIO S.A.</t>
  </si>
  <si>
    <t>La estrategia comunicativa será desarrollada en el mes de conmemoración de la persona mayor.
El cumplimiento de esto se mide en si se realiza o no la estrategia en el mes de la persona mayor y la información se recolecta desde el componente de responsabilidad social de la Entidad</t>
  </si>
  <si>
    <t>Subgerencia de Atención al Usuario y Comunicaciones TRANSMILENIO S.A.</t>
  </si>
  <si>
    <t xml:space="preserve">Jeisson Lucumi- Yolima Pérez Ariza </t>
  </si>
  <si>
    <t xml:space="preserve">Profesional Grado 3 Responsabilidad social - Subgerente Atención al Usuario y Comunicaciones </t>
  </si>
  <si>
    <t>Subgerencia de Atención al Usuario y Comunicaciones</t>
  </si>
  <si>
    <t>jeisson.lucumi@transmilenio.gov.co - yolima.perez@transmilenio.gov.co</t>
  </si>
  <si>
    <t>220300 ext 1922</t>
  </si>
  <si>
    <t>Sofía Zarama Valenzuela</t>
  </si>
  <si>
    <t>FICHA TÉCNICA INDICADOR DE RESULTADO 2.3.5</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</si>
  <si>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</si>
  <si>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Prevención de la exclusión por razones étnicas, religiosas, sociales, políticas y de orientación sexual</t>
  </si>
  <si>
    <t>Este indicador buscar hacer seguimiento y monitoreo a las acciones dirigidas a la transformación de imaginarios que contrinuyan a la disminución de actos de violncia en contra de personas de los sectores sociales LGBTI.</t>
  </si>
  <si>
    <t xml:space="preserve">Esta modalidad realiza acciones de prevención y atención de violencias basadas en discriminación por diferentes situaciones y condiciones que ubican a las personas de los sectores sociales LGBTI en vulnerabilidad, a través de la orientación socio-jurídica, la atención psicosocial y la activación de rutas de atención. 
La orientación jurídica se enmarca en el derecho constitucional que exhorta a que la gestión pública aporte a la garantía del ejercicio pleno de los derechos de las personas de los sectores sociales LGBTI, el acceso a la justicia y la resolución de casos en el marco de la normatividad vigente. </t>
  </si>
  <si>
    <t>10.2 Para 2030, potenciar y promover la inclusión social, económica y política de todas las personas, independientemente de su edad, sexo, discapacidad, raza, etnia, origen, religión o situación económica u otra condición.</t>
  </si>
  <si>
    <t>Se piden registros periodicos a la DADE-SDIS contenidos en el sistema de información SIRBE, y/o informes de gestión y/o entregables asociados al producto</t>
  </si>
  <si>
    <t>Subdirector para Asuntos LGBTI</t>
  </si>
  <si>
    <t xml:space="preserve"> Subdirección para Asuntos LGBTI</t>
  </si>
  <si>
    <t>FICHA TÉCNICA INDICADOR DE PRODUCTO 2.3.6</t>
  </si>
  <si>
    <t>159. Número de estrategias interculturales desarrolladas</t>
  </si>
  <si>
    <t>Código Meta
 PDD</t>
  </si>
  <si>
    <t>147 - Desarrollar una (1) estrategia intercultural para fortalecer los diálogos con la ciudadanía en sus múltiples diversidades poblacionales y territoriales.</t>
  </si>
  <si>
    <t>(PROPÓSITO 1) Hacer un nuevo contrato social para incrementar la inclusión social, productiva y política.</t>
  </si>
  <si>
    <t>El indicador hace referencia a la número de estrategias comunicativas diseñadas e implementadas para difusión, información y socialización del portafolio, la oferta y contenidos culturales, recreativos y deportivos para personas mayores. Se espera diseñar e implementar una estrategia anual de comunicaciones que recoja la oferta sectorial destinada a personas mayores y que pueda difundirse por páginas institucionales, redes sociales y bases de datos sectoriales e interinstitucionales de beneficiarios y beneficiarias.</t>
  </si>
  <si>
    <t>La estrategia comunicativa para difusión, información y socialización del portafolio, la oferta y contenidos culturales, recreativos y deportivos para personas mayores responden a la necesidad, manifestada frecuentemente por esta población de poder acceder a información sencilla, directa y clara sobre la oferta institucional del sector cultura, recreación y deporte. EN este sentido, se espera generar un producto comunicativo periódico que les ayude a llegar de manera más expedita a la información que buscan y mantenerse actualizados, centralizando la información sectorial.</t>
  </si>
  <si>
    <t xml:space="preserve">10.3. Garantizar la igualdad de oportunidades y reducir la desigualdad de resultados, incluso eliminando las leyes, políticas y prácticas discriminatorias y promoviendo legislaciones, políticas y medidas adecuadas a ese respecto
</t>
  </si>
  <si>
    <t>Estrategias</t>
  </si>
  <si>
    <t>Se medira el número de estrategias comunicativas diseñadas e implementadas para difusión, información y socialización del portafolio, la oferta y contenidos culturales, recreativos y deportivos para personas mayores. Se espera diseñar e implementar una estrategia anual de comunicaciones que recoja la oferta sectorial destinada a personas mayores y que pueda difundirse por páginas institucionales, redes sociales y bases de datos sectoriales e interinstitucionales de beneficiarios y beneficiarias.</t>
  </si>
  <si>
    <t>Fuentes de información</t>
  </si>
  <si>
    <t>SCRD: Dirección de Asuntos Locales y participación y Oficina Asesora de Comunicaciones</t>
  </si>
  <si>
    <t>Alejandro Franco Planta</t>
  </si>
  <si>
    <t>Director</t>
  </si>
  <si>
    <t xml:space="preserve">alejandro.franco@scrd.gov.co </t>
  </si>
  <si>
    <t>Sonia Cordoba Álvarado</t>
  </si>
  <si>
    <t>Este producto requiere la corresponsabilidad de todas las entidades del sector para enviar los insumos informativos que se requieran en el diseño y preparación de la estrategia comunicativa, así como en su difusión.</t>
  </si>
  <si>
    <t>FICHA TÉCNICA INDICADOR DE PRODUCTO 2.3.7</t>
  </si>
  <si>
    <t>169. Número de acciones para el fortalecimiento y la participación promovidas</t>
  </si>
  <si>
    <t>Promover 21.250 acciones para el fortalecimiento y la participación en prácticas artísticas, culturales y
patrimoniales en los territorios, generando espacios de encuentro y reconocimiento del otro</t>
  </si>
  <si>
    <t>21 Creación y vida cotidiana: Apropiación ciudadana del arte, la cultura y el patrimonio, para la democracia</t>
  </si>
  <si>
    <t>Fundación Gilberto Alzate Avendaño</t>
  </si>
  <si>
    <t>IDARTES</t>
  </si>
  <si>
    <t xml:space="preserve">El indicador hace referencia al número de procesos de procesos de formación y/o talleres de creación y acompañamiento a las prácticas artísticas que se desarrollan con enfoque diferencial y la participación del grupo poblacional de personas mayores, está diseñado teniendo en cuenta que no se tiene certeza del número de participantes beneficiarios que asistirán a estos procesos, por lo anterior se determina el acceso mediante la medición del número de procesos de formación y/o talleres. las actividades de formación comprenden las prácticas educativas que oscilan desde lo informal para la sensibilización y acercamiento de aficionados a las prácticas de las artes, hasta los aprendizajes en ámbitos académicos formales.
Por parte de la FUGA acumula procesos de 30 horas realizados en los Centros día y organizaciones sin ánimo de lucro ubicadas en el Centro de la ciudad, para la atención de grupos de adultos mayores a acordar con las entidades beneficiarias. 
</t>
  </si>
  <si>
    <t xml:space="preserve">IDARTES:  Este producto corresponderá al desarrollo de procesos de formación y/o talleres de creación y acompañamiento a las prácticas artísticas, estas actividades artísticas estarán focalizadas para las personas mayores, la importancia de este producto radica en la contribución al desarrollo integral de las personas mayores. ( la descripción de las actividades se fundamentan en los subcampos definidos del plan decenal de cultura 2021-2021.)
FUGA: Procesos formativos del sector artístico y cultural para personas mayores, mediante talleres de creación para personas mayores y acompañamiento a las practicas culturales). Estos procesos pretenden brindar una oferta a los adultos mayores en el campo del arte y la cultura para que ocupen su tiempo libre y mejoren su calidad de vida en los centros días y las organizaciones que los han acogido. </t>
  </si>
  <si>
    <t>11.4 Redoblar los esfuerzos para proteger y salvaguradar el patrimonio cultural y natural del mundo.</t>
  </si>
  <si>
    <t>Sumatoria de procesos de formación realizados para personas mayores.
(Talleres de creación para personas mayores y acompañamiento a las practicas culturales)</t>
  </si>
  <si>
    <t>Procesos de formación y/o talleres</t>
  </si>
  <si>
    <t>Sub Artística</t>
  </si>
  <si>
    <t>FUGA</t>
  </si>
  <si>
    <t>FUGA: Se contabilizan los talleres realizados con el listado de los inscritos, y a partir del registro administrativo "informe cualitativo de gestión" presentado por la Subdirección Artistica y Cultural .
IDARTES: Sistema de Información para la Planeación y Gestión Institucional - pandora</t>
  </si>
  <si>
    <t>FUGA: Subdirección Artistica y Cultural
IDARTES: Sistema de Información para la Planeación y Gestión Institucional - pandora</t>
  </si>
  <si>
    <t>FUGA:5
IDARTES: 30</t>
  </si>
  <si>
    <t>FUGA: NA
IDARTES: 30/07/2021   - 30/01/2021</t>
  </si>
  <si>
    <t>FUGA: Cesar Parra   / IDARTES: Paula Cecilia Villegas Hincapie</t>
  </si>
  <si>
    <t>FUGA: Subdirector Artistico y Cultural    / IDARTES: Subdirectora</t>
  </si>
  <si>
    <t>Fundación Gilberto Alzate Avendaño   /    IDARTES:</t>
  </si>
  <si>
    <t>FUGA: Subdirección Artistica y Cultural   /     IDARTES: Subdireccion de las artes</t>
  </si>
  <si>
    <t>cparra@fuga.gov.co    /  paula.villegas@idartes.gov.co</t>
  </si>
  <si>
    <t xml:space="preserve">4320410   / </t>
  </si>
  <si>
    <t xml:space="preserve">FUGA: Luis Fernando Mejía Castro   / IDARTES: Carlos Alfonso Gaitan Sanchez </t>
  </si>
  <si>
    <t>Fundación Gilberto Alzate Avendaño   /    IDARTES</t>
  </si>
  <si>
    <t>En la territorialización solo lo realiza FUGA en las siguientes localidades: Los Martires, Santa fé, La  Candelaria. Se aclara que solo se territorializa FUGA</t>
  </si>
  <si>
    <t>FICHA TÉCNICA INDICADOR DE PRODUCTO 2.3.8</t>
  </si>
  <si>
    <t>169 Número de acciones para el fortalecimiento y la participación promovidas</t>
  </si>
  <si>
    <t>Promover 21.250 acciones para el fortalecimiento y la participación en prácticas artísticas, culturales y
 patrimoniales en los territorios, generando espacios de encuentro y reconocimiento del otro</t>
  </si>
  <si>
    <t>Desarrollar una (1) estrategia intercultural para fortalecer los diálogos con la ciudadanía en sus múltiples diversidades poblacionales y territoriales.</t>
  </si>
  <si>
    <t xml:space="preserve">El indicador da cuenta de la suma de número de estímulos artísticos y culturales entregados para el beneficio de las personas mayores en el marco del portafolio distrital de estímulos del Sector Cultura, Recreación y Deporte. </t>
  </si>
  <si>
    <t xml:space="preserve">Estos estímulos se otorgan en el marco del programa distrital de estímulos del Sector Cultura Recreación y Deporte. Una vez otorgado el estímulo por la entidad generadora de la convocatoria, es la organización, colectivo o agente el encargado de ejecutarla y de esta manera beneficiar a las personas mayores. Lo que se espera de estas iniciativas es que sean desarrolladas con y/o para personas mayores. No existen limitaciones a la iniciativa de atención, pero son los jurados (seleccionados a través del Banco Distrital de Jurados) quienes seleccionan la propuesta ganadora. El valor del premio varia de acuerdo con la disponibilidad presupuestal de la entidad. </t>
  </si>
  <si>
    <t>Estímulos</t>
  </si>
  <si>
    <t>DALP</t>
  </si>
  <si>
    <t>Martires, Santa fé, 
 Candelaria</t>
  </si>
  <si>
    <t>FUGA: Se contabilizan los estímulos otorgados con el resultado de las convocatorias realizadas y a partir del registro administrativo "Certificado de Registro Presupuestal" presentado por la Subdirección Artistica y Cultural como soporte de sus informes de gestión.
SCRD: Se contabilizan los estímulos otorgados con el resultado de las convocatorias realizadas y a partir del registro administrativo "Certificado de Registro Presupuestal" presentado por la Subdirección de Asuntos Locales y Paticipación como soporte de sus informes de gestión.</t>
  </si>
  <si>
    <t>FUGA: Subdirección Artistica y Cultural   /  SCRD: Dirección de Auntos Locales y participación</t>
  </si>
  <si>
    <t xml:space="preserve">FUGA: 5   /   SCRD: 30 </t>
  </si>
  <si>
    <t>FUGA: Cesar Parra   /   SCRD: Alejandro Franco PLata</t>
  </si>
  <si>
    <t>FUGA: Subdirector Artistico y Cultural   / SCRD: Director</t>
  </si>
  <si>
    <t>Fundación Gilberto Alzate Avendaño   / SCRD</t>
  </si>
  <si>
    <t>Subdirección Artistica y Cultural   /     Dirección de Asuntos Locales y Participación</t>
  </si>
  <si>
    <t>cparra@fuga.gov.co   /    alejandro.franco@scrd.gov.co</t>
  </si>
  <si>
    <t>4320410   / 3274850</t>
  </si>
  <si>
    <t>FUGA: Luis Fernando Mejía Castro   /    SCRD: Sonia Cordoba Alvarado</t>
  </si>
  <si>
    <t>En relación con las metas establecidas, es de aclarar que  en el caso particular de la FUGA, la línea base para esta actividad fue cero en 2020. La FUGA tiene el compromiso de entregar un estímulo anual entre el 2021 y el 2024 con el ánimo de promover la realización de iniciativas que beneficien a adultos mayores. En tanto el PDD UNCSAB va hasta el 2024 el compromiso de mantener la convocatoria va hasta esa vigencia. La SCRD entregó 3 estímulos en 2020 (dato que se toma como línea base) y entragará 3 este año 2021. Para los años siguientes, se estable como compromiso la entrega de 1 estímulo por cuanto su presupuesto se establece anualmente y se define en cuántos estímulos se va a repartir. Los dóias de rezago en la SCRD hacen referencia al tiempo transcurrido entre el final de las actividades previstas en el estímulo y el reporte de cumplimiento de las mismas, así como la legalización de los recursos entregados.</t>
  </si>
  <si>
    <t>FICHA TÉCNICA INDICADOR DE PRODUCTO 2.3.9</t>
  </si>
  <si>
    <t>147: Porcentaje de personas que realizan actividad física</t>
  </si>
  <si>
    <t>Aumentar a 48% el porcentaje de personas que realizan actividad física en Bogotá</t>
  </si>
  <si>
    <t>Propósito: 1 Hacer un nuevo contrato social con igualdad de oportunidades para la inclusión social, productiva y política.
 Logro ciudad: 9 Promover la participación, la transformación cultural, deportiva, recreativa, patrimonial y artística que propicien espacios de encuentro, tejido social y reconocimiento del otro.</t>
  </si>
  <si>
    <t>20. Bogotá, referente en cultura, deporte, recreación y actividad física, con parques para el desarrollo y la salud</t>
  </si>
  <si>
    <t>Instituto Distrital de Recreación y Deporte IDRD</t>
  </si>
  <si>
    <t>El indicador se definió con el fin de mantener el número de personas mayores que acceden, aprovechan y participan del espacio público de la ciudad y las actividades recreodeportivas. 
El indicador hace referencia a las siguientes actividades: 
- Clases grupales de actividad física
- Eventos como Festival Distrital del Fitness y Viejoteca Distrital.</t>
  </si>
  <si>
    <t>Las actividades del producto están dirigidas a las personas mayores habitantes del Distrito Capital, el cual busca promover y asegurar el pleno goce del derecho a la actividad física, el deporte y la recreación, mediante estrategias que fortalezcan la salud física y mental, los hábitos y estilos de vida saludable, incidiendo así en la calidad de vida de llas personas mayores. Para la implementación de esta estrategia se organizan cuatro líneas de trabajo que orientan su ejecución, esto no quiere decir que cada línea constituya acciones separadas, sino que se articulan constantemente y en conjunto fortalecen entornos favorables para las personas mayores.
- Línea de Actividad Física Virtual y Presencial
- Línea formativa
- Línea de eventos
- Línea de Gestión y Articulación</t>
  </si>
  <si>
    <t>Sumatoria de personas mayores que participan en clases grupales de actividad física y eventos, los cuales en tiempo real se realiza el registro en el Sistema de Información Misional - SIM, correspondiente a la cantidad de participantes y número de actividades.</t>
  </si>
  <si>
    <t>Sistema de Información Misional - SIM</t>
  </si>
  <si>
    <t>31 diciembre del 2021</t>
  </si>
  <si>
    <t>Aura Escamilla Ospina</t>
  </si>
  <si>
    <t>Subdirectora Técnica de Recreación y Deporte</t>
  </si>
  <si>
    <t>IDRD</t>
  </si>
  <si>
    <t>Martha Rodríguez Martínez</t>
  </si>
  <si>
    <t>FICHA TÉCNICA INDICADOR DE PRODUCTO 2.3.10</t>
  </si>
  <si>
    <t>(LOGRO 9) Promover la participación, la transformación cultural, deportiva, recreativa, patrimonial y artística que propicien espacios de encuentro, tejido social y reconocimiento del otro.</t>
  </si>
  <si>
    <t>Instituto Distrital de las artes IDARTES</t>
  </si>
  <si>
    <t>El indicador hace referencia al número de procesos de circulación y acompañamiento a las prácticas artísticas que se desarrollan con enfoque diferencial y la participación del grupo poblacional de personas mayores, está diseñado teniendo en cuenta que no se tiene certeza del número de participantes beneficiarios que asistirán a estos procesos, por lo anterior se determina el acceso mediante la medición del número de procesos de circulación. las actividades de circulación corresponden a acctividades que facilitan la relación, el encuentro y la proyección de los resultados de la creación, la formación y la investigación en la artes haciendo uso de espacios físicos y virtuales.</t>
  </si>
  <si>
    <t>Este producto corresponderá al desarrollo de procesos de circulación y acompañamiento a las prácticas artísticas mediante actividades que facilitan la relación, el encuentro y la proyección de los resultados de la creación, la formación y la investigación en las artes haciendo uso de espacios físicos y virtuales, estas actividades artísticas estarán focalizadas para las personas mayores, la importancia de este producto radica en la contribución al desarrollo integral de las personas mayores. la descripción de las actividades se fundamentan en los subcampos definidos del plan decenal de cultura 2021-2021.</t>
  </si>
  <si>
    <t>Sumatoria de procesos de circulación y acompañamiento a las prácticas artísticas que desarrollan las personas mayores</t>
  </si>
  <si>
    <t>Sistema de Información para la Planeación y Gestión Institucional - pandora</t>
  </si>
  <si>
    <t>Paula Cecilia Villegas Hincapie</t>
  </si>
  <si>
    <t>Idartes</t>
  </si>
  <si>
    <t>Subdireccion de las artes</t>
  </si>
  <si>
    <t>Carlos Alfonso Gaitan Sanchez</t>
  </si>
  <si>
    <t xml:space="preserve">La serie se estableció de acuerdo a la peridiocidad de medición que es semestral. Se contaría con dos mediiones la primera a 30 de julio y la segunda a 30 de enero. </t>
  </si>
  <si>
    <t>FICHA TÉCNICA INDICADOR DE PRODUCTO 2.3.11</t>
  </si>
  <si>
    <t>Promover 21.250 acciones para el fortalecimiento y la participación en prácticas artísticas, culturales y patrimoniales en los territorios, generando espacios de encuentro y reconocimiento del otro</t>
  </si>
  <si>
    <t>El indicador hace referencia al número de actividades que aporten a la visibilización de las expresiones y prácticas artísticas, culturales y tradicionales que se desarrollan con enfoque diferencial y la participación del grupo poblacional de personas mayores, está diseñado teniendo en cuenta que no se tiene certeza del número de participantes beneficiarios que asistirán a estos procesos, por lo anterior se determina el acceso mediante la medición del número de actividaldes de visibilización. estas actividades de visibilización corresponden a procesos de apropiación como prácticas de apreciación, valoración, resignificación, uso, intervención y transformación de los productos, procesos y prácticas de las artes, por parte de la población. Esta dimensión es estratégica para generar procesos de acceso, sensibilización, disfrute, práctica aficionada y consumo de las artes.</t>
  </si>
  <si>
    <t>Este producto corresponderá al desarrollo de Actividades que aporten a la visibilización de las expresiones y prácticas artísticas, culturales y tradicionales, estas actividades artísticas estarán focalizadas para las personas mayores, la importancia de este producto radica en la contribución al desarrollo integral de las personas mayores. ( la descripción de las actividades se fundamentan en los subcampos definidos del plan decenal de cultura 2021-2021.)</t>
  </si>
  <si>
    <t xml:space="preserve">Actividades </t>
  </si>
  <si>
    <t xml:space="preserve">La medición se hara por número de actividades desarrolladas en el marco de la dimensión apropiación en registros asentados en el Sistema de Información para la Planeación y Gestión Institucional - pandora
</t>
  </si>
  <si>
    <t>La serie se estableció de acuerdo a la peridiocidad de medición que es semestral. Se contaría con dos mediiones la primera a 30 de julio y la segunda a 30 de enero. 
La medición se hara por número de actividades desarrolladas en el marco de la dimensión apropiación.</t>
  </si>
  <si>
    <t>FICHA TÉCNICA INDICADOR DE PRODUCTO 2.3.12</t>
  </si>
  <si>
    <t>El indicador hace referencia al número de procesos de creación y acompañamiento a las prácticas artísticas que se desarrollan con enfoque diferencial y la participación del grupo poblacional de personas mayores, está diseñado teniendo en cuenta que no se tiene certeza del número de participantes beneficiarios que asistirán a estos procesos, por lo anterior se determina el acceso mediante la medición del número de procesos de creación.  las actividades de creación corresponden a prácticas que apuntan a procesos, productos, obras, hechos o expresiones que a través del pensamiento estético y poético reflejan, generan e intensifican nuevas formas de percibir, entender, experimentar, criticar y alterar las realidades. Surgen tanto en las exploraciones dentro de las áreas artísticas con herramientas propias de su quehacer disciplinar, como de los intercambios con otras áreas del conocimiento.</t>
  </si>
  <si>
    <t>Este producto corresponderá al desarrollo de procesos de creación y acompañamiento a las prácticas artísticas mediante prácticas que apuntan a procesos, productos, obras, hechos o expresiones que a través del pensamiento estético y poético reflejan, generan e intensifican nuevas formas de percibir, entender, experimentar, criticar y alterar las realidades , estas actividades artísticas estarán focalizadas para las personas mayores, la importancia de este producto radica en la contribución al desarrollo integral de las personas mayores. ( la descripción de las actividades se fundamentan en los subcampos definidos del plan decenal de cultura 2021-2021.)</t>
  </si>
  <si>
    <t>FICHA TÉCNICA INDICADOR DE PRODUCTO 2.3.13</t>
  </si>
  <si>
    <t>111 Número de espacios y/o eventos de valoración social del libro, la lectura y la escritura promovidos</t>
  </si>
  <si>
    <t>Promover 16 espacios y/o eventos de valoración social del libro, la lectura y la literatura en la ciudad</t>
  </si>
  <si>
    <t>Propósito 1. Hacer un nuevo contrato social con igualdad de oportnidades para la igualdad social productiva y política</t>
  </si>
  <si>
    <t>Plan Distrital de Lectura, Escritura y Oralidad "Leer para la Vida"</t>
  </si>
  <si>
    <t>Hace referencia al número de procesos de formación, capacitación y diferentes espacios diseñados con enfoque diferencial con participación de personas de este grupo poblacional. El indicador está diseñado teniendo en cuenta que no existe certeza del número de personas que asitirán a los espacios de formación, por las condiciones y/o características propias de esta población, lo que hace más viable que la medición se dé por la oportunidad de acceso, es decir, el número de espacios disponibles para la participación de las personas mayores.</t>
  </si>
  <si>
    <t xml:space="preserve">Este producto se enmarcará en el desarrollo de diferentes espacios de formación, capacitación y disfrute en el marco de la lectura, escritura y oralidad con enfoque diferencial para personas mayores,  tales como:Clubes de lectura, talleres, entre otros. Es importante el desarrollo de estos procesos para aportar al reconocimiento de la población en la ciudadanía y aportar a su repertorio de competencias en consonancia con su curso de vida. </t>
  </si>
  <si>
    <t xml:space="preserve">Poblacional; Diferencial </t>
  </si>
  <si>
    <t>Espacios de fomento a la lectura</t>
  </si>
  <si>
    <t>Año 1 4</t>
  </si>
  <si>
    <t>Año 15</t>
  </si>
  <si>
    <t xml:space="preserve">Sumatoria de espacios </t>
  </si>
  <si>
    <t>SINBAD-SIAU</t>
  </si>
  <si>
    <t>MARIA CONSUELO GAITÁN</t>
  </si>
  <si>
    <t>DIRECTORA DE LECTURA Y BIBLOTECAS</t>
  </si>
  <si>
    <t>SECRETARIA DE CULTURA, RECREACIÓN, Y DEPORTE</t>
  </si>
  <si>
    <t>DIRECCIÓN DE LECTURA Y BIBLOTECAS</t>
  </si>
  <si>
    <t>maria.gaitan@scrd.gov.co</t>
  </si>
  <si>
    <t>327 48 50 Ext. 766</t>
  </si>
  <si>
    <t>Sonia Córdoba</t>
  </si>
  <si>
    <t>Jefe de Oficina de Planeación</t>
  </si>
  <si>
    <t>Secretaría de Cultura, Recreación y Deporte - SDCRD</t>
  </si>
  <si>
    <t>FICHA TÉCNICA INDICADOR DE RESULTADO 2.3.14</t>
  </si>
  <si>
    <t>TRANSMILENIO SA</t>
  </si>
  <si>
    <t>Mantener el beneficio a las personas mayores  de 62 años o más, con tarjetas personalizadas para hacer uso del Sistema Integrado de Transporte Masivo con un dcto especial del 10% para un máximo de 30 viajes, que realizaron la socilitud y cumplieron con los criterios de ley</t>
  </si>
  <si>
    <t xml:space="preserve">Beneficiar a personas mayores de 62 años, con tarjetas personalizadas para hacer uso del Sistema Integrado de Transporte Masivo con un dcto especial del 10% para un máximo de 30 viajes. 
NORMATIVIDAD APLICABLE Y DESCRIPCIÓN DE TARIFAS DIFERENCIALES:
• Ley 1171 de 2007
• Decreto 356 de 2012, Alcaldía Mayor de Bogotá
• Decreto 131 de 2017, Alcaldía Mayor de Bogotá.
• Decreto 056 de 2018, Alcaldía Mayor de Bogotá    
El producto es un beneficio de tarifa diferenciada para las personas mayores de 62 años que utilizan el Sistema Integrado de Transporte Público.
La importancia del producto radica en fomentar la accesibilidad del transporte publico a los adultos mayores.
Actividades para desarrollar el producto: Expedición de Tarjetas inteligentes Sin Contacto con el beneficio de tarifa diferenciada adulto mayor según las condiciones en el decreto expedido por la Secretaria Distrital de Movilidad.
Lineamientos: Decreto de tarifas a los usuarios del SITP expedido por la secretaria Distrital de Movilidad.
Población beneficiaria: El producto tiene por objetivo beneficiar a la población mayor de 62 años que utiliza el Sistema integrado de transporte público. </t>
  </si>
  <si>
    <t>10.2
De aquí a 2030, potenciar y promover la inclusión social, económica y política de todas las personas, independientemente de su edad, sexo, discapacidad, raza, etnia, origen, religión o situación económica u otra condición</t>
  </si>
  <si>
    <t>Sumatoria de personas mayores de 62 años que tienen tarjeta personalizada con perfil Adulto Mayor y que realizan al menos una validación al mes(Utilización del Sistema) / Total de personas mayores de 62 años que tienen tarjeta personalizada con perfil Adulto Mayor (Expedidas con beneficio y perfil adulto mayor))*100</t>
  </si>
  <si>
    <t>SUBGERENCIA ECONÓMICA- TRANSMILENIO S.A.</t>
  </si>
  <si>
    <t>6.5%</t>
  </si>
  <si>
    <t xml:space="preserve">El indicador se medira tomando como referencia la cantidad de beneficiarios del descuento tarifario que realizan al menos una validacion / sobre el total de ususarios del sistema , para la recoleccion de la informaicon se utiliza como fuente el sistema de infiormacion de recuado FCS Center y se cocnsolida en una tabla de segumiento.
</t>
  </si>
  <si>
    <t xml:space="preserve">SUBGERENCIA ECONÓMICA DE TRANSMILENIO S.A / SISTEMA DE INFORMACION DE RECAUDO </t>
  </si>
  <si>
    <t>ANA CATALINA VILLA 
DOUTRELIGNE</t>
  </si>
  <si>
    <t xml:space="preserve">SUBGERENTE ECONOMICA </t>
  </si>
  <si>
    <t>SUBGERENCIA ECONÓMICA</t>
  </si>
  <si>
    <t>catalina.villa@transmilenio.gov.co</t>
  </si>
  <si>
    <t>FICHA TÉCNICA INDICADOR DE PRODUCTO 3.1.1</t>
  </si>
  <si>
    <t xml:space="preserve">Número de acciones colectivas de gestión en salud pública para las personas mayores </t>
  </si>
  <si>
    <t xml:space="preserve">Secretaría Distrital de Salud </t>
  </si>
  <si>
    <t xml:space="preserve">El indicador mide el número de acciones de gestión de salud  pública  y colectivas para las personas Mayores.
Este indicador permitira establecer de manera clara cada una de las acciones colectivas centradas en informaciòn,educacion, y comunicaciòn en salud basados en el  automanejo de las condiciones crònicas, donde se brindaran herramientas sobre los estilos de vida saludable, que van desde la alimentación saludable, la actividad fisica, y salud mental, para las personas mayores del Distrito. Se plantea aumentar las acciones colectivas de gestión en salud pública en un 25%  personas mayores para fortalecimiento de procesos de automanejo en condiciones crónicas,  salud mental y todo lo relacionado con el Covid-19.
</t>
  </si>
  <si>
    <t xml:space="preserve">La acción integrada “Fortalecimiento comunitario”, esta acción se desarrolla dentro del entorno  comunitario de donde se promuevan hábitos y condiciones saludables mediante un conjunto de actividades de información y educación (IEC) en salud para la población mayor de 60 años , que viven o transitan en UPZ priorizadas o en puntos críticos del entorno comunitario, como lo son los escenarios de movilidad, recreación  y centros de alimentos en la ciudad de Bogotá.
La implementación de respuestas de promoción de la salud estan basadas en  la elaboracon de un plan de acción, cuyo eje central esta basado en la  promoción del automanejo  en   condiciones crónicas,donde se informara y educara sobre los estilos de vida saludable, que van desde la alimentación saludable, la actividad fisica, y salud mental; en complementariedad a lo anterior, se desarrollaran  las huertas caseras las cuales permitiran fortalecer el conocimiento propio de las personas mayores que al conjugarlos en benefcicio de su cuidado,permitiran el cuidado del otro como la adherencia y/o fortalecimiento comunitario; estas acciones se realizaran  por profesionales en ciencias humanas, ciencias sociales, ciencias de la salud  cuyos lineamientos se operacionalizan a través de los lineamientos del Plan de Intervenciones en Salud Pública.
Además se contara con la intervención de la estrategia itinerante "Cuidate y se feliz", donde desde diferentes puntos ubicados es sitios estrategios de diferentes localidades, se realizan acciones de valoración de peso, talla y presión arterial, estos datos son analizados por el personal de salud donde se dan las recomendaciones segun sea el caso, si el usuario llegase a presentar condiciones de salud desfavorables a la hora de la evaluación, sera priorizado hacia los servicios de salud la red hospitalaria.
Mientras se cuente con la circulación del virus SARS_COV2 y las condiciones de pandemia,  se brindan acciones basadas en autocuidado y manejo de la pandemia para las personas mayores del Distrito, de forma virtual o presencial, teniendo en cuenta normatividad dada por el Ministerio de Salud, como las normas de bioseguridad, y vacunación entre otros.
</t>
  </si>
  <si>
    <t>3.8 Lograr la cobertura sanitaria universal, incluida la protección contra los riesgos financieros, el acceso a servicios de salud esenciales de calidad y el acceso a medicamentos y vacunas inocuos, eficaces, asequibles y de calidad para todos</t>
  </si>
  <si>
    <t>Acciones</t>
  </si>
  <si>
    <r>
      <t xml:space="preserve"> Plan de Salud Pública de Interveciones Colectivas y que aportaron a la identificacion de personas mayores intervenidas. SDS,</t>
    </r>
    <r>
      <rPr>
        <sz val="12"/>
        <color rgb="FFFF0000"/>
        <rFont val="Arial Narrow"/>
        <family val="2"/>
      </rPr>
      <t xml:space="preserve"> </t>
    </r>
    <r>
      <rPr>
        <sz val="12"/>
        <rFont val="Arial Narrow"/>
        <family val="2"/>
      </rPr>
      <t>2020.</t>
    </r>
  </si>
  <si>
    <t>2022</t>
  </si>
  <si>
    <t>Se verificara el número de  acciones colectivas de gestión en salud pública dirigida a las personas mayores a tráves del SEGPLAN donde se reporta el proyecto de inversion 7829(Meta 6) y reportes dados al Entorno Comunitario en el marco del Plan de Salud Pública de Intervenciones Colectivas (PSPIC)</t>
  </si>
  <si>
    <t>Reporte SEGPLAN  Proyectos de inversion  7829 - Informes PSPIC</t>
  </si>
  <si>
    <t>Manuel Alfredo Gonzàlez Mayorga</t>
  </si>
  <si>
    <t>Subsecretaria de Salud Pública</t>
  </si>
  <si>
    <t>Subsecretaría de Salud Pública</t>
  </si>
  <si>
    <t xml:space="preserve">ma1gonzalez@saludcapital.gov.co
</t>
  </si>
  <si>
    <t>Cristina de los Angeles Losada Forero</t>
  </si>
  <si>
    <t>Directora de Planeación Sectorial</t>
  </si>
  <si>
    <t xml:space="preserve">Observaciones </t>
  </si>
  <si>
    <t>(1) Los recursos 2021-2024 es información provisional sujeta a cambios de acuerdo con la necesidad técnica para la ejecución del PSPIC
(2)Para la vigencia 2022 - 2025 se realizan proyecciones en base al Marco Fiscal de Mediano Plazo de la secretaria Distrital de Hacienda de Bogotá, grafico 1.38 "Crecimiento del PIB – Bogotá" Pág 42.
(3) Los datos fueron calculados en base del actual convenio PSPIC
(4) De acuerdo a los lineamientos establecidos por el PSPIC los recursos de este producto son de destinación especifíca para la política de Envejecimiento y vejez. 
(5) Información suministrada en millones de pesos
(6) El desarrollo de la acción dependerá de las proyecciones de las metas físicas y presupuestales que pueden ser susceptibles a cambios por la emergencia sanitaria provocada por la COVID-19 u otra emergencia de interes en Salud Pública.</t>
  </si>
  <si>
    <t>FICHA TÉCNICA INDICADOR DE PRODUCTO 3.1.2</t>
  </si>
  <si>
    <t xml:space="preserve">Porcentaje de instituciones de atención integral a personas mayores, con acciones de intervenciones colectivas en salud publica, que fortalecen la autonomía de las personas mayores institucionalizadas.
</t>
  </si>
  <si>
    <t xml:space="preserve">
Porcentaje de instituciones de atención integral a personas mayores, con acciones de intervenciones colectivas en salud publica, que fortalecen la autonomía de las personas mayores institucionalizadas. Se espera mantener el abordaje del 100% de instituciones de atención integral a personas mayores, con acciones de intervenciones colectivas en salud pública.</t>
  </si>
  <si>
    <t xml:space="preserve">Esta acción integrada que se desarrolla en el entorno de Vivienda Institucional, es realizada por un equipo interdisciplinario de profesionales como (enfermería, psicología, gerontología, trabajo social y técnico ambiental )cuyos lineamientos se operacionalizan a través de los lineamientos del Plan de Intervenciones en Salud Pública.
Para la implementación de la acción integrada se elabora un plan de acción, donde se deberá consignar el número de instituciones de protección integral para personas mayores del Distrito, como las acciones a desarrollar las cuales se basan esencialmente en procesos de información, educación y comunicación (IEC) en salud, para los cuidadores(ras) quienes a su vez desarrollan procesos de cuidado para las personas mayores institucionalizadas. Su objeto es tener claridad sobre elementos esenciales  en medidas de bioseguridad para contención del COVID-19, recolección de información y gestión de acciones para llevar a efecto proceso de vacunación covid-19 a las personas mayores institucionalizadas, Brindar información y orientación sobre cuales son las condiciones crónicas, y todas las acciones a desarrollar en "Estilos de vida saludable" EVS pues su fomento permitirá a las personas mayores institucionalizadas mantener su proceso de autonomía, en las actividades básicas diarias y su salud mental.
También se realizan acciones de promoción frente al manejo de la salud mental  y desarrollo de actividades ocupacionales,las cuales permiten a las personas mayores activar su memoria y capacidad en toma de decisiones. También se trabaja con los cuidadores(ras) el manejo y cuidados para personas con discapacidad física y/o mental, como todo lo relacionado con la medicación.
De otra parte con los administrativos de las instituciones se dan pautas y acciones en torno al fortalecimiento de lazos familiares en prevención al abandono. Todas estas acciones tienen como finalidad afectación positiva de las personas mayores institucionalizadas, las cuales cuentan con procesos de seguimiento para su implementación. De manera complementaria se realizaran acciones de canalización a servicios de salud, por condiciones de riesgo en salud, como canalización a servicios sociales en caso de abandono.
</t>
  </si>
  <si>
    <t>Salud bienestar</t>
  </si>
  <si>
    <t>( Número de instituciones de atención integral a personas mayores, con acciones de intervenciones colectivas en salud publica.
/  Número Total de  instituciones de atención integral a personas mayores, con acciones de intervenciones colectivas en salud publica. )
 x 100</t>
  </si>
  <si>
    <t xml:space="preserve">Instituciones </t>
  </si>
  <si>
    <t xml:space="preserve">Se verificará a través del reporte SEGPLAN  correspondiente al proyecto de inversión 7829, como matrices de seguimiento del entorno vivienda institucional, en el marco del Plan de Salud Pública de Acciones Colectivas (PSPIC)  </t>
  </si>
  <si>
    <t xml:space="preserve">Reporte SEGPLAN  Proyectos de inversion  7829 </t>
  </si>
  <si>
    <t xml:space="preserve"> MA1Gonzalez@saludcapital.gov.co                                                                                                                                                                                                                                                                                                                                                                                                                                                                                                                                                                                                                                                                                                                                                                                                                                                                                                                                      </t>
  </si>
  <si>
    <t>(1) Los recursos 2021-2024 es información provisional sujeta a cambios de acuerdo con la necesidad técnica para la ejecución del PSPIC
(2)Para la vigencia 2022 - 2025 se realizan proyecciones en base al Marco Fiscal de Mediano Plazo de la secretaria Distrital de Hacienda de Bogotá, grafico 1.38 "Crecimiento del PIB – Bogotá" Pág 42.
(3) Los datos fueron calculados en base del actual convenio PSPIC
(4) De acuerdo a los lineamientos establecidos por el PSPIC los recursos de este producto son de destinación especifíca para la política de Envejecimiento y vejez. 
(5)Información suministrada en milones de pesos.
(6) Adicionalmente, deberá tenerse en cuenta que se ha planteado el cubrimiento del 100% de las instituciones de personas mayores, pero esto puede llegar a tener modificaciones al momento que los administradores de los hogares, determinen el no ingreso de los equipos de salud, por la emergencia sanitaria provocada por la COVID-19
(6) En el año 2025 se asigna un 50% de la meta pues al terminar el primer semestre de este año fianalizara el plan territorial de salud, y no se puede definir si la meta continuara, ya que esta dependera de lineamientos estipulados dentro del Plan de Desarrollo Distrital por cambio de gobierno.</t>
  </si>
  <si>
    <t>FICHA TÉCNICA INDICADOR DE RESULTADO 3.1.3</t>
  </si>
  <si>
    <t>Hacer un nuevo contrato social con igualdad de oportunidades para la inclusión social, productiva y política</t>
  </si>
  <si>
    <t>Transformación cultural para la conciencia ambiental y el cuidado de la fauna doméstica</t>
  </si>
  <si>
    <t xml:space="preserve">Este indícador permite medir el número de personas mayores que participan en los diferentes procesos relacionados con la gestión ambiental en las 20 localidades de Bogotá y que son liderados y/o apoyados desde la Secretaría Distrital de Ambiente, expresado en porcentaje.  </t>
  </si>
  <si>
    <t>Acciones de participación relacionadas con la gestión ambiental local de Bogotá para  personas mayores se entienden como estos procesos, todos los relacionados con las funciones adelantandas por los gestores locales de la OPEL - SDA.</t>
  </si>
  <si>
    <t>Meta(s) de resultado a la que el producto aporta mediante su implementación</t>
  </si>
  <si>
    <t>A partir de la recopilación y análisis de la información  suministrada por las herramientas de captura de información de participantes en actividades de gestión ambiental local,se realiza el reporte de este indicador.</t>
  </si>
  <si>
    <t>Soportes de las actividades realizadas y reportadas desde el equipo de participación de la OPEL - SDA, en formatos de listados de asistencia, memorias de reunión, encuentas de percepción, registros fotográficos, etc.</t>
  </si>
  <si>
    <t>El presupuesto presentado corresponde al equipo de educación ambiental, quienes tiene  a su cargo la vinulación de personas a procesos de educación ambiental, entre las que se encuentran personas mayores.</t>
  </si>
  <si>
    <t>FICHA TÉCNICA INDICADOR DE RESULTADO 3.1.4</t>
  </si>
  <si>
    <t>Transformación cultural para la conciencia ambiental y el cuidado de la fauna
doméstica</t>
  </si>
  <si>
    <t>(Número de personas mayores que participan en acciones de educación ambiental de la SDA de manera presencial/ Número de personas mayores que lo soliciten) *100</t>
  </si>
  <si>
    <t>Este producto implica la vinculación de  personas mayores a las estrategias de cultura, participación y educación ambiental con enfoque territorial diferencial y de género de la SDA en ejercicios que se llevan a cabo de manera presencial</t>
  </si>
  <si>
    <t>Se calcula sumando el  número de personas mayores que participan en acciones de educación ambiental de la SDA de manera presencial sobre el número de personas mayores que solicitan participar en estas acciones de educación ambiental por 100</t>
  </si>
  <si>
    <t>FICHA TÉCNICA INDICADOR DE RESULTADO 3.1.5</t>
  </si>
  <si>
    <t>Número de personas mayores de los sectores sociales LGBTI atendidas en servicios de atención psiosocial</t>
  </si>
  <si>
    <t>Este indicador buscar hacer seguimiento y monitoreo a las acciones dirigidas a la transformación de imaginarios que contribuyan a la disminución de actos de violencia en contra de personas de los sectores sociales LGBTI.</t>
  </si>
  <si>
    <t xml:space="preserve">Atención psicosocial a las personas de los sectores sociales LGBTI, sus familias y redes de apoyo a través de orientación de acompañamiento individual y familiar, que permiten generar procesos integrales orientados a la construcción y fortalecimiento de la autonomía, el agenciamiento, la corresponsabilidad, el bienestar y el proyecto de vida.  Así mismo, se realiza un proceso de identificación y caracterización de las solicitudes y necesidades de las personas participantes de este servicio y se da respuesta con la activación de rutas de atención en coordinación con otros servicios sociales de la entidad y de otros sectores de la administración distrital. </t>
  </si>
  <si>
    <t>SIRBE DADE</t>
  </si>
  <si>
    <t>FICHA TÉCNICA INDICADOR DE RESULTADO 3.1.6</t>
  </si>
  <si>
    <t>Hacer un nuevo contrato social con igualdad de oportunidades para la inclusión
social, productiva y política</t>
  </si>
  <si>
    <t xml:space="preserve">Este indícador permite medir el número de personas mayores que participan en el proceso de formación de la Secretaría Distrital de Ambiente, que cuenta coon enfoque de intercambio integeneracional e interetnico, expresado en porcentaje. </t>
  </si>
  <si>
    <t>Procesos de formación ambiental, como espacios de intercambio interétnico e intergeneracional</t>
  </si>
  <si>
    <t>Procesos de formación ambiental</t>
  </si>
  <si>
    <t xml:space="preserve"> Apartir de la recopilación y análisis de la información  suministrada por las herramientas de captura de información de participantes en la oferta de educación de la SDA, se realiza el reporte de este indicador.</t>
  </si>
  <si>
    <t>El presupuesto presentado corresponde al valor estimado para el desarrollo de un proceso de formación</t>
  </si>
  <si>
    <t>FICHA TÉCNICA INDICADOR DE PRODUCTO 4.1.1</t>
  </si>
  <si>
    <t>Número de Rutas de atención promoción, prevención, atención y protección fortalecidas Porcentaje de personas que requieran atención (por las rutas) atendidas</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</si>
  <si>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</si>
  <si>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 xml:space="preserve">Pilar, Objetivo o Eje del PDD  </t>
  </si>
  <si>
    <t>Prevención de la exclusión por razones étnicas, religiosas, sociales, políticas y de orientación sexual.</t>
  </si>
  <si>
    <t>Seretaría Distrital de Gobierno.</t>
  </si>
  <si>
    <t xml:space="preserve">
Se mide el número de personas mayores atendidas que demanden medidas de prevención o protección a defensores y defensoras  de DDHH , víctimas de trata o vulneraciones a población LGBTI  y el número de personas que demandaron atención ante la Secretaría Distrital de Gobierno o en articulación con alguna entidad y  se calcula el porcentaje. Es un Indicador  de carácter constante, es a demanda, de acuerdo a las solicitudes y necesidades de  las personas mayores. </t>
  </si>
  <si>
    <t xml:space="preserve">Atención en las rutas de promoción, prevención y protección a defensores y defensoras de Derechos Humanos, sectores sociales LGBTI y víctimas del Delito de Trata,  a personas  mayores,  producto de la posible vulneración de los derechos a la vida, libertad, seguridad e integridad. 
Es un producto a demanda. Varia el total de personas que ingresan a las rutas de atención. </t>
  </si>
  <si>
    <t>10.3 Reducir significativamente todas las formas de violencia y las correspondientes tasas de mortalidad en todo el mundo.</t>
  </si>
  <si>
    <t xml:space="preserve">Derechos Humanos; Género; Diferencial; Poblacional. </t>
  </si>
  <si>
    <t xml:space="preserve">Dirección de Derechos Humanos. Equipo de Prevención y Portección. </t>
  </si>
  <si>
    <t>El proceso se incia cuando se recepcionan los casos ,ya sea de manera telefónica, por medio de correo electrónico ó de manera presencial en la SDG-DDHH,  se establece contacto con la víctima y se hace atención inicial con la dupla Psicojurídica, se revisa con el comité de estudio de casos y se ingresa a la base de datos de la Dirección de Derechos Humanos. Una vez se definen las medidas correspondientes,  se otorgan las mismas y se de ser el caso se articula y se notifica por medio de oficio a las entidades competentes ( Fiscalía, Metropolitana de Policia,Unidad Nacional de Protección ). 
Se filtra en la base de datos de la Dirección de DDHH las personas mayores que fueron atendidas y se contabilizan las atenciones a demanda en las 3 rutas de atención, promoción, prevención,  se hace el calculo del presupuesto ejecutado y se realiza un seguimiento a estos casos.</t>
  </si>
  <si>
    <t xml:space="preserve">Base de datos. Dirección de Derechos Humanos.Secretaría Distrital de Gobierno. </t>
  </si>
  <si>
    <t>Ivonne González Rodríguez</t>
  </si>
  <si>
    <t>Directora</t>
  </si>
  <si>
    <t>Dirección de Derechos Humanos</t>
  </si>
  <si>
    <t xml:space="preserve">Ivonne.gonzalez@gobiernobogota.gov.co </t>
  </si>
  <si>
    <t>Miguel Ángel Cardozo Tovar</t>
  </si>
  <si>
    <t xml:space="preserve">Se mantiene la Periodicidad de medición anual , teniendo en cuenta que es un producto por demanda y en el seguimiento en el avance cualitativo se evidenciarán las personas que se atendieron en las rutas vs las que solicitaron la atención , de acuerdo con la periodicidad de la solicitud de seguimiento que defina el  líder de política. Por lo anterior en cada reporte de seguimiento que se realice desde la Secretaría Distrital de Gobierno, se informará las personas atendidas en los meses transcurridos. </t>
  </si>
  <si>
    <t>FICHA TÉCNICA INDICADOR DE PRODUCTO 4.1.2</t>
  </si>
  <si>
    <t>Acividades pedagógicas realizadas para la prevención de violencias, delittos o negligencia que afectan a personas mayores.</t>
  </si>
  <si>
    <t>Diseñar e implementar al 100% una (1) estrategia de sensibilización y mitigación del riesgo para la ciudad, con énfasis en las poblaciones en alto riesgo</t>
  </si>
  <si>
    <t xml:space="preserve">Propósito: Inspirar confianza y legitimidad para vivir sin miedo y ser epicentro de cultura ciudadana, paz y reconciliación </t>
  </si>
  <si>
    <t>Conciencia y cultura ciudadana para la seguridad, la convivencia,  y la construcción de confianza</t>
  </si>
  <si>
    <t>Seguridad Convivencia y Justicia</t>
  </si>
  <si>
    <t>Secretaría Distrital de Seguridad, Convivencia y Justicia</t>
  </si>
  <si>
    <t>Acividades pedagógicas realizadas para la prevención de violencias, delitos o negligencia que afectan a personas mayores.. Reportará el porcentaje de avance y de realización de las jornadas pedagógicas planificadas.</t>
  </si>
  <si>
    <t xml:space="preserve">De conformidad con el producto esperado "Actividades pedagógicas orientadas a la construcción de capacidades para el cuidado y la prevención de violencias, delitos o negligencias que afectan la seguridad y la convivencia de las personas mayores". las acciones o productos no se dejan de manera inmovil en el tiempo, pues estas se modificarán cada año con base en los estudios realizados que permitan identificar las acciones más pertinentes para mitigar las problemáticas identificadas en espacios interinstitucionales y según la identificación propia de la entidad. Entre unas acciones posibles a desarrollar y conforme la disponibildad de recursos y personal se planteara el desarrollo de talleres, dialogos y encuentros con la comunidad. De igual manera y como se explica anteriormente, cada actividad tendra el en enfoque de Derehos Humanos, Género, Diferencial, Poblacional, Ambiental, Territorial según mejor se adecue. 
</t>
  </si>
  <si>
    <t>Promover sociedades pacíficas e inclusivas para el desarrollo sostenible, facilitar el acceso a la justicia para todos y crear instituciones eficaces, responsables e inclusivas a todos los niveles.</t>
  </si>
  <si>
    <t>16.1</t>
  </si>
  <si>
    <t>Reducir considerablemente todas las formas de violencia y las tasas de mortalidad conexas en todo el mundo.</t>
  </si>
  <si>
    <t>Porcetaje</t>
  </si>
  <si>
    <r>
      <t xml:space="preserve">Conforme a lo expuesto anteriormente, la planeación de acciones a desarrollar se inician en el mes de noviembre y culminan en enero, tiempo en el cual se acuden a elementos internos y externos para evaluar las acciones más pertinenentes a desarrollare en el territorio. Una vez se contruye este plan de acción por localidad desde la Dirección de Prevención, el mismo se envia a Subsecretaría para ser aprobado. Posterior a este proceso, esta matriz o plan de acción es cargado a Progressus (sistema ofimatico donde se registra el avance realizado por los funcionarios de la SDSCJ). En este sentido la medición de las acciones se evaluan según su propio indicador, si se planteo hacer un taller de socialización de derechos con población adulta se evaluara la realización de la actividad mediante el indicador; </t>
    </r>
    <r>
      <rPr>
        <i/>
        <sz val="12"/>
        <rFont val="Arial Narrow"/>
        <family val="2"/>
      </rPr>
      <t xml:space="preserve">actividad planteada/actividad hecha, </t>
    </r>
    <r>
      <rPr>
        <sz val="12"/>
        <rFont val="Arial Narrow"/>
        <family val="2"/>
      </rPr>
      <t xml:space="preserve">caso diferente si se evalua el número de asistentes. Para calcular el nivel de cumplimiento esta información se obtiene a más tardar el día 5 del mes y lo datos se obtienen mes vencido. </t>
    </r>
  </si>
  <si>
    <t>PROGRESSUS: Actas de reunión, fotografías de eventos y/o firmas de personas participantes de la comunidad o de las entidades acompañantes</t>
  </si>
  <si>
    <t xml:space="preserve">Isabel Cristina Ramírez </t>
  </si>
  <si>
    <t>Directora Prevención y Convivencia Ciudadana</t>
  </si>
  <si>
    <t>Secretaría de Seguriad, Convivencia, y Justicia</t>
  </si>
  <si>
    <t>Subsecretaría de Seguridad y Convivencia</t>
  </si>
  <si>
    <t>Reinaldo Ruiz Solórzano</t>
  </si>
  <si>
    <t>Jefe Oficina Asesora de Planeación (Encargado)</t>
  </si>
  <si>
    <t>FICHA TÉCNICA INDICADOR DE PRODUCTO 4.1.3</t>
  </si>
  <si>
    <t>Nivel de avance del Plan Distrital de Prevención Integral de las Violencias contra las niñas, los niños, adolescentes, mujeres y personas mayores.</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</si>
  <si>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</si>
  <si>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Sistema Distrital del Cuidado</t>
  </si>
  <si>
    <t xml:space="preserve">Número de personas mayores sensiblizadas y orientadas en prevención de violencias, en Derechos Humanos, Equipaje de Género, Masculinidades Corresponsables no Violentas, Tipos de violencias y rutas, Fortalecimiento de Habilidades para la Vida, Construcción democrática de las Familias, que conforman grupos de 25 personas, a quienes luego de 4 sesiones ( de las 7 que lo componen) son certificadas. Para un abordaje bioseguro de la implementación de la estrategia de prevención de violencias, se realiza en modalidad virtual. 
</t>
  </si>
  <si>
    <t>La estrategia de orientación y sensibilización para la prevención de la violencia intrafamiliar Entornos protectores y seguros, inclusivos y diversos, busca fortalecer el desarrollo personal e interacción social de las personas mayores atendidas en los servicios sociales. Ello dado que posibilita afrontar los retos desde una perspectiva no violenta, prevenir consumo de sustancias psicoactivas como factor asociado a la violencia intrafamiliar, fortalecer redes, construir responsabilidades compartidas en la familia; desarrollar habilidades básicas emocionales, sociales y cognitivas, aprendizajes sobre derechos humanos, masculinidades corresponsables no violentas; además de dar a conocer rutas de atención y canales de denuncia. De ésta manera y acorde con la diversidad de la población, reconoce metodológicamente las orientaciones sexuales no hegemónicas y las identidades de género, las condiciones de la ruralidad o la pertenencia étnica, la oferta institucional local para la atención de la violencia intrafamiliar.</t>
  </si>
  <si>
    <t>Reducir significativamente todas las formas de violencia y las correspondientes tasas de mortalidad en todo el mundo</t>
  </si>
  <si>
    <t xml:space="preserve">Derechos Humanos; Diferencial; Poblacional; Territorial; De género.  </t>
  </si>
  <si>
    <t>2016, 2017, 2018, 2019</t>
  </si>
  <si>
    <t>Las personas mayores una vez sean registradas en el sistema de información SIRBE y participen de 4 de los 6 sesiones, podran recibir su certificación y ser reportadas como parte de la meta prevista.</t>
  </si>
  <si>
    <t>Subdirectora para la Familia</t>
  </si>
  <si>
    <t>Julian Jimenez</t>
  </si>
  <si>
    <t>Dirección de Análisis y Diseño Estratégico</t>
  </si>
  <si>
    <t>FICHA TÉCNICA INDICADOR DE PRODUCTO 4.1.4</t>
  </si>
  <si>
    <t>Porcentaje de comisarías de familia fortalecidas</t>
  </si>
  <si>
    <t>Fortalecer el 100% de las Comisarías de Familia en su estructura organizacional y su capacidad operativa, humana y tecnológica, para garantizar a las víctimas de violencia intrafamiliar el oportuno acceso a la justicia y la garantía integral de sus derechos.</t>
  </si>
  <si>
    <t>Inspirar confianza y legitimidad para vivir sin miedo y ser epicentro de cultura ciudadana, paz y reconciliación</t>
  </si>
  <si>
    <t>Plataforma institucional para la seguridad y justicia</t>
  </si>
  <si>
    <t>El indicador hace referencia a la suma de jornadas de socialización sobre las competencias de las Comisarías de Familia en temas de violencia intrafamiliar, con énfasis en la que ocurre contra personas mayores y sobre conciliación de alimentos para esta población, dirigidas a los Consejos de Sabios y Sabias, Comités Operativos Locales de Envejecimiento y Vejez y Mesa Técnica de Envejecimiento y Vejez.</t>
  </si>
  <si>
    <t>Dos jornadas anuales de socialización de las competencias de las Comisarías de Familia por parte de talento humano de la Subdirección para la Familia, conforme a convocatoria efectuada por la Subdirección para la vejez, en temas de violencia intrafamiliar con énfasis en la que ocurre contra personas mayores y sobre conciliación de alimentos para esta población, dirigidas a los Consejos de Sabios y Sabias, Comités Operativos Locales de Envejecimiento y Vejez y Mesa Técnica de Envejecimiento y Vejez.</t>
  </si>
  <si>
    <t>16.3</t>
  </si>
  <si>
    <t>Promover el estado de derecho en los planos nacional e internacional y garantizar la igualdad de acceso a la justicia para todos.</t>
  </si>
  <si>
    <t>Jornadas de sensibilización</t>
  </si>
  <si>
    <t>Comisarías de Familia - SDIS</t>
  </si>
  <si>
    <t>Desde el equipo técnico de Comisarías de Familia, se realizarán actas para cada una de las jornadas de socialización y con estos documentos, se hará el reporte sobre el número de jornadas realizadas en cada vigencia.</t>
  </si>
  <si>
    <t>Listados de asistencia de las jornadas realizadas</t>
  </si>
  <si>
    <t>FICHA TÉCNICA INDICADOR DE PRODUCTO 4.1.5</t>
  </si>
  <si>
    <t>El indicador hace referencia al porcentaje de personas mayores víctimas de violencia intrafamiliar, que solicitan el servicio y son atendidas en las Comisarías de Familia</t>
  </si>
  <si>
    <t>En las Comisarías de Familia se atienden personas mayores víctimas de violencia intrafamiliar y se toman todas las medidas de protección necesarias para garantizar su derecho a vivir una vida libre de violencias.</t>
  </si>
  <si>
    <t>Derechos Humanos; Diferencial; De género; Territorial</t>
  </si>
  <si>
    <t>Personas únicas atendidas (PÚA) en Comisarías de Familia durante cada vigencia</t>
  </si>
  <si>
    <t>FICHA TÉCNICA INDICADOR DE PRODUCTO 4.1.6</t>
  </si>
  <si>
    <t>Porcentaje de personas mayores que son víctimas de violencia atendidas mediante la estrategia de apoyo socio jurídico</t>
  </si>
  <si>
    <t>Mide el porcentaje de personas mayores que son víctimas de violencia atendidas mediante la estrategia de apoyo socio jurídico en relación con el total de personas mayoresque son víctimas de violencia que solicitan la atención de la estrategia de apoyo socio jurídico. Es un indicador con anualización constante que mide las atenciones  a demanda.</t>
  </si>
  <si>
    <t>El producto consiste en proporcionar  a todas las personas mayores que son víctimas de violencia y que solicitan el servicio de apoyo de la Estrategia Socio Jurídica asesoría jurídica, atención psicosocial y activación de rutas de atención de  violencias a personas mayores y abordaje de personas mayores en riesgo o situación de habitabilidad en calle. Este producto es importante dado que da respuesta a dos fenómenos sociales que se manifiestan en la ciudad, las violencias contra personas mayores y el riesgo o habitabilidad en calle de personas de este grupo poblacional, con enfoque diferencial, de género y de reestablecimiento de derechos humanos de las personas mayores.</t>
  </si>
  <si>
    <t>De género; Diferencial; Derechos Humanos; Poblacional; Territorial</t>
  </si>
  <si>
    <t xml:space="preserve">(Número personas mayores que son víctimas de violencia atendidas a través de la estrategia de apoyo socio jurídico  / Número de personas mayores que son víctimas de violencia que solicitan la atención de la estrategia de apoyo socio jurídico)*100 </t>
  </si>
  <si>
    <t>Se toman el registros de los casos antendidos por la estrategia sociojurídica y se hace una sumatoria del número de casos atendidos</t>
  </si>
  <si>
    <t>Registros administrativos (registro de atención de casos estrategia sociojurídica)</t>
  </si>
  <si>
    <t>Segundo semestre 2020</t>
  </si>
  <si>
    <t>FICHA TÉCNICA INDICADOR DE PRODUCTO 4.1.7</t>
  </si>
  <si>
    <t xml:space="preserve">Mide la suma de procesos de sensibilización en temas de enfoque de: Derechos Humanos, Género, Diferencial y Poblacional a las personas mayores participantes de los servicios sociales de la Subdirección para la Vejez realizados. Es un indicador con tipo de anualización es suma </t>
  </si>
  <si>
    <t>Sesiones de sensibilización a las personas mayores participantes de los servicios Centro Día y Bienestar y Cuidado en enfoques de Derechos Humanos, Género, Diferencial y Poblacional los cuales permitirá que se conozcan y se reflexionen sobre la importante de los enfoques de la Política Pública. El producto es importante en la medida que significa el reconocimiento y posicionamiento de los enfoques citados entre la población participantes de los servicios Centro Día y Bienestar y Cuidado</t>
  </si>
  <si>
    <t>De género; Diferencial; Derechos Humanos; Territorial; Poblacional</t>
  </si>
  <si>
    <t>Sesiones de sensibilización</t>
  </si>
  <si>
    <t>Sumatoria de sesiones de sensibilización sobre enfoques de Derechos Humanos, Género, Diferencial y Poblacional realizados</t>
  </si>
  <si>
    <t>Registros administrativos (actas, listados, registros y/o memorias)</t>
  </si>
  <si>
    <t>Los costos estimados se calcularon en términos del talento humano que desarrolla el producto</t>
  </si>
  <si>
    <t>FICHA TÉCNICA INDICADOR DE RESULTADO 4.1.8</t>
  </si>
  <si>
    <t>Número de jornadas de sensibilización que promueva la toma de conciencia contra el abuso y el maltrato en la vejez realizadas en los espacios territoriales programados para esta actividad.</t>
  </si>
  <si>
    <t>Jornadas de sensibilización que promueva la toma de conciencia contra el abuso y el maltrato en la vejez, de personas con discapacidad y sus cuidadores y cuidadoras.</t>
  </si>
  <si>
    <t xml:space="preserve">Sumatoria de jornadas de sensibilización que promueva la toma de conciencia contra el abuso y el maltrato en la vejez realizadas en los teitorios proyectados y agendados par esta actividad. </t>
  </si>
  <si>
    <t>Se hará convocatorias en los territorios programados para las jornadas de sensibilización que promueva la toma de conciencia contra el abuso y el maltrato en la vejez.</t>
  </si>
  <si>
    <t>Se sumarán las jornadas de sensibilización, con las actas y listados de asistencia, en las que dará cuenta de la participación de la ciudadanía.</t>
  </si>
  <si>
    <t>Jessica Nathalie Ariza</t>
  </si>
  <si>
    <t xml:space="preserve">Coordinadora proyecto			</t>
  </si>
  <si>
    <t xml:space="preserve">Secretaría Distrital de Integración Social		</t>
  </si>
  <si>
    <t xml:space="preserve">Proyecto de discapacidad				</t>
  </si>
  <si>
    <t>Julián Jiménez</t>
  </si>
  <si>
    <t>FICHA TÉCNICA INDICADOR DE RESULTADO 4.1.9</t>
  </si>
  <si>
    <t>FICHA TÉCNICA INDICADOR DE PRODUCTO: 4.1.10</t>
  </si>
  <si>
    <t>Nivel de implementación de la estrategia de prevención, participación y movilización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</si>
  <si>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</si>
  <si>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El indicador mide realizar un informe de corte cualitativo anual que de cuenta de la identificación y vinculación de las personas mayores que se encuentren en riesgo de habitar la calle a  la ruta de atención a personas en riesgo de habitar la calle, en el marco de la implementación de la estrategia de prevención de la habitabillidad en calle liderada por la Subdirección para la adultez, es importante mencionar que  el indicador como se señala en la matriz de plan de acción , no cuenta con linea base, dado que la ruta se empieza a implementar en el año 2021,por ello  el indicador mostrará mediante el informe el proceso de identificación y vinculación de las personas mayores  con base en sus necesidades, expectativas e intereses.</t>
  </si>
  <si>
    <t xml:space="preserve">El producto se enfoca en brindar información mediante un informe cualitativo de personas  mayores en riesgo de habitar calle,  para ello durante consolidación del informe se tendrán en cuenta aspectos relacionados con la identificación a través del  instrumento de tamizaje el cual identifica riesgo bajo, riesgo medio o alto. De acuerdo  con los niveles identificados se activan las rutas correspodientes.Adicionalmente, es importante precisar que el instrumento de tamizaje va acompañado de un ejercicio de identificación de caracteristicas, necesidades y expectativas de las personas identificadas.  Las acciones contemplan activaciones de ruta de atención, acciones de prevención universal, selectiva o indicada y la aplicación de planes de atención dependiendo del nivel de riesgo identificado. Para el desarrollo de la estrategia de prevención se tienen en cuenta las diferencias poblacionales, territoriales y la perspectiva de género, a la hora de identificar el nivel de riesgo de cada persona y las acciones que se desarrollan en el marco de la ruta de atención a personas en riesgo de habitar la calle. </t>
  </si>
  <si>
    <t>10 Reducción de las desigualdades</t>
  </si>
  <si>
    <t>10.4</t>
  </si>
  <si>
    <t>Adoptar políticas, especialmente fiscales, salariales y de protección social, y lograr progresivamente una mayor igualdad</t>
  </si>
  <si>
    <t xml:space="preserve">Para el cálculo del denominador en la fórmula del indicador se relacionará la elaboración y entrega de un informe que de cuenta  del proceso de vinculación de personas mayores a la estrategia de prevención del fenómeno de habitabilidad en calle mediante la herramienta del tamizaje (construida por la subdirección para la adultez en la etapa del diseño de la estrategia). durante las vigencias 2021, 2022, 2023 y 2024, se reportarán las acciones que relacionen los avances y actividades adelantadas que dieron lugar a la vinculación de personas mayores, estableciendo recomendaciones. Respecto de la vigencia 2025 el informe dará cuenta de los resultados obtenidos en términos de impacto en las personas mayores vinculadas a la estrategia de prevención del inicio de habitabilidad en calle, liderada por la Subdirección para la Adultez.
</t>
  </si>
  <si>
    <t>Documento cualitativo que será construido a partir de la herramienta de tamizaje de la estrategia de prevención del Fenómeno de Habitabilidad en Calle de la Subdirección para Adultez.</t>
  </si>
  <si>
    <t>FICHA TÉCNICA INDICADOR DE PRODUCTO 4.1.11</t>
  </si>
  <si>
    <t>Jornada anual de sensibilización, con niñas, niños y adolescentes de los servicios sociales liderados por la Subdirección para la Infancia, a fin de promover la toma de conciencia para la prevención del abuso y maltrato en la vejez realizada</t>
  </si>
  <si>
    <t>Ampliar acciones de prevención y atención de los diferentes tipos de violencias contra personas mayores</t>
  </si>
  <si>
    <t>N. A.</t>
  </si>
  <si>
    <t>Secretaría Distrital de integración Social</t>
  </si>
  <si>
    <t xml:space="preserve">Mide el número de Jornadas anuales de sensibilización realizada con niñas, niños y adolescentes de los servicios sociales liderados por la Subdirección para la Infancia, sobre el buen trato en la vejez, a fin de promover la toma de conciencia para la prevención del abuso y maltrato en la vejez realizadas en diferentes localidades del Distrito de forma virtual y cuando las circunstancias lo permitan de manera presencial. Las localidades se definirán en donde la movilización y organización logística sean más favorables para las niñas, los niños y adolescentes.
</t>
  </si>
  <si>
    <t>La Jornada anual de sensibilización que promueva la toma de conciencia frente al abuso y el maltrato en la Vejez a realizar con niñas niños y adolescentes de los servicios sociales liderados por la Subdirección para la infancia busca sensibilizar a esta población para prevenir situaciones que afecten la intregridad física, psicológica, espíritual de las personas mayores desde las acciones que se desenvuelven en el círculo familiar, en donde se fortalezca el respeto por el otro, no sólo desde el enfoque poblacional sino desde el enfoque diferencial y de género, promoviendo escenarios de buen trato y confianza para tejer relaciones desde el afecto. Teniendo en cuenta el proceso logístico que implica el desarrollo de la jornada con niñas, niños y adolescentes se priorizarán las localidades en donde sea más favorable la convocatoria favoreciendo espacios adecuados y seguros para ellos.</t>
  </si>
  <si>
    <t>Objetivo 16: Promover sociedades justas, pacíficas e inclusivas</t>
  </si>
  <si>
    <t>Meta 16.7 Garantizar la adopción en todos los niveles de decisiones inclusivas, participativas y representativas que respondan a las necesidades.</t>
  </si>
  <si>
    <t xml:space="preserve">Derechos Humanos; Diferencial; Poblacional; Territorial 
</t>
  </si>
  <si>
    <t>Jornadas</t>
  </si>
  <si>
    <t xml:space="preserve">El indicador Jornada anual de sensibilización, se contabiliza a partir del documento de implementación de la ficha técnica diseñada para el desarrollo de las actividades en las localidades en el marco del Día Mundial de Toma de Conciencia de Abuso y Maltrato en la Vejez programado en el mes de Junio. El soporte será entregado en el mes de julio.
</t>
  </si>
  <si>
    <t>Registros Administrativos: documento de implementación de la ficha técnica diseñada</t>
  </si>
  <si>
    <t>Luis Hernando Parra Nope</t>
  </si>
  <si>
    <t>Subdirector para la Infancia</t>
  </si>
  <si>
    <t>Subdirección para la infancia</t>
  </si>
  <si>
    <t>lhparra@sdis.gov.co</t>
  </si>
  <si>
    <t>FICHA TÉCNICA INDICADOR DE PRODUCTO 4.1.12</t>
  </si>
  <si>
    <t>Número de  acciones artísticas y culturales intergeneracionales donde se promuevan el buen trato, la inclusión de las personas mayores y el envejecimiento activo realizadas</t>
  </si>
  <si>
    <t>Porcentaje de de Jóvenes atendidos por la Secretaría de Integración Social</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</si>
  <si>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</si>
  <si>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Jóvenes con capacidades: Proyecto de vida para la ciudadanía, la innovación y el trabajo del siglo XXI</t>
  </si>
  <si>
    <t>Este indicador busca dar cuenta de las acciones artisticas y culturales que se desarrollen en el marco de la meta 4 del proyecto de la subdirección relacionando dichas acciones en el SPI.</t>
  </si>
  <si>
    <t>Este producto busca promover una cultura del buentrato y la inclusión de las personas mayores junto a las actividades que desarrollan los jóvenes, permitiendo ello mejor calidad del ciclo de vida de las personas mayores, dado que este tipo de actividades incentivan al reconocimiento de las capacidades de esta población.</t>
  </si>
  <si>
    <t xml:space="preserve">Mediante la revisión del reporte de la meta 4 en el SPI del proyecto </t>
  </si>
  <si>
    <t>Información cualitativa reportada en la meta 4 del SPI</t>
  </si>
  <si>
    <t>Sergio Fernández Granados</t>
  </si>
  <si>
    <t>Subdirector Para la Juventud</t>
  </si>
  <si>
    <t>Subdirección para la juventud</t>
  </si>
  <si>
    <t>sfernandezg@sdis.gov.co</t>
  </si>
  <si>
    <t>3808330 Ext: 64000</t>
  </si>
  <si>
    <t>Julian Torres Jiménez</t>
  </si>
  <si>
    <t>FICHA TÉCNICA INDICADOR DE PRODUCTO 4.2.1</t>
  </si>
  <si>
    <t>Índice de oferta de cuidado de personas mayores</t>
  </si>
  <si>
    <t>Mide la sumatoria de personas mayores atendidas en procesos de autocuidado y dignificación a través de servicios de cuidado transitorio (día-noche). El tipo de anualización del producto es creciente.</t>
  </si>
  <si>
    <t>Atención transitoria a personas mayores que se encuentran en riesgo o situación de habitabilidad en calle, vulnerabilidad y abandono, promomoviendo acciones de autocuidado y dignificación  minimizando los riesgos y daños asociados a la vida en calle, con enfoque diferencial, de género y poblacional.</t>
  </si>
  <si>
    <t>Diferencial; De género; Poblacional</t>
  </si>
  <si>
    <t xml:space="preserve">Registro de personas mayores atendidas en procesos de autocuidado y dignificación a través de servicios de cuidado transitorio (día-noche) en el Sistema de Información y Registro Misional de Beneficiarios -SIRBE </t>
  </si>
  <si>
    <t>El costo estimado y el recurso disponible  del producto para el año 2021 se calcularon teniendo en cuenta las atenciones en la anualidad.</t>
  </si>
  <si>
    <t>FICHA TÉCNICA INDICADOR DE PRODUCTO 4.2.2</t>
  </si>
  <si>
    <t>Mide la sumatoria de personas mayores atendidas en los servicios de cuidado integral y protección en modalidad institucionalizada.  El tipo de anualización del producto es creciente.</t>
  </si>
  <si>
    <t>El producto ofrece bienestar social y cuidado integral en medio institucionalizado 7 dias a la semana 24 horas al dia a personas mayores de 60 años con dependencia moderada o severa, en situación de abandono o  ausencia de redes de apoyo familiares o sociales que garanticen su cuidado y manutención, mediante la atención con enfoque poblacional, diferencial y de género.
Personas mayores que requieren el servicio de comunidad de cuidado en situación de vulnerabilidad y abandono</t>
  </si>
  <si>
    <t>Poblacional; Diferencial; De género</t>
  </si>
  <si>
    <t xml:space="preserve">Registro de personas mayores atendidas en los servicios de cuidado integral y protección en modalidad institucionalizada  en el Sistema de Información y Registro Misional de Beneficiarios -SIRBE </t>
  </si>
  <si>
    <t>FICHA TÉCNICA INDICADOR DE PRODUCTO 4.2.3</t>
  </si>
  <si>
    <t>Mide el número de personas mayores que son atendidas en el marco del servicio Centro Día mediante una sumatoria de participantes. Es un indicador de tipo anualización suma</t>
  </si>
  <si>
    <t>El producto fomenta el desarrollo integral de las personas mayores de 60 años o más, a partir del reconocimiento y potenciación de sus capacidades, la integración a la vida familiar, social, comunitaria, cultural, económica y política de la ciudad, mediante diversas modalidades y estrategias de atención con enfoque diferencial, territorial, de género y de derechos humanos, que amplíen sus oportunidades para vivir como se quiere en la vejez.
La población objetivo son las personas mayores de sesenta (60) años y más, y las personas mayores entre cincuenta y cinco (55) y cincuenta y nueve (59) años que residan en Bogotá, con condiciones de desgaste físico, vital y psicológico, soportadas con concepto técnico emitido por el equipo interdisciplinario de la SDIS (Ley 1276 de 2009, Art. 7 literal B), con dependencia moderada, que no presenten alteraciones agudas de gravedad u otras patologías que requieran asistencia médica continua o permanente.</t>
  </si>
  <si>
    <t>Diferencial; Poblacional; De género; Derechos humanos; Territorial</t>
  </si>
  <si>
    <t>Sumatoria de personas mayores atendidas en el servicio social Centro Día  modalidad Casa de la Sabiduría y la Estrategia Centro Día al Barrio</t>
  </si>
  <si>
    <t xml:space="preserve">Registro de personas mayores atendidas en el servicio social Centro Día  modalidad Casa de la Sabiduría y la Estrategia Centro Día al Barrio en en el Sistema de Información y Registro Misional de Beneficiarios -SIRBE </t>
  </si>
  <si>
    <t>FICHA TÉCNICA INDICADOR DE PRODUCTO 4.2.4</t>
  </si>
  <si>
    <t>Mide la suma de Conversatorios de experiencias y concepciones de cuidado desde la mirada étnica y diferencial realizados.</t>
  </si>
  <si>
    <t>Con los conversatorios de experiencias y concepciones de cuidado desde la mirada étnica y diferencial se registran y dan a conocer las diversas formas del cuidado en los pueblos, grupos etnicos y las diversidades de las personas mayores, implementando un enfoque de derechos humanos, género, diferencial y poblacional,  los cuales se llevarán a cabo tanto de forma presencial como virtual.</t>
  </si>
  <si>
    <t>Conversatorios</t>
  </si>
  <si>
    <t>Sumatoria de los conversatorios de experiencias y concepciones de cuidado desde la mirada étnica y diferencial realizados</t>
  </si>
  <si>
    <t>Registros administrativos (Actas, listados, ficha técnica)</t>
  </si>
  <si>
    <t xml:space="preserve">Los costos estimados se calcularon en términos del talento humano de la estrategia que desarrollan el producto. </t>
  </si>
  <si>
    <t>FICHA TÉCNICA INDICADOR DE PRODUCTO 4.2.5</t>
  </si>
  <si>
    <t>Mide el porcentaje de acciones de difusión de la oferta del servicio social Centro Día realizados frente a los programados en cada vigencia. Es un indicador del tipo de anualización  constante</t>
  </si>
  <si>
    <t>Este producto es importante porque permite la socialización de la modalidad y estrategias de atención del servicio social Centro Día, mediante diversos canales de información y comunicación (redes sociales, ferias de servicios, eventos, encuentros, etc.) en diferentes espacios comunitarios, locales y distritales, favoreciendo el acceso al servicio de las personas mayores y aportando al mejoramiento de su calidad de vida y ampliación de sus oportunidades para vivir como se quiere en la vejez.</t>
  </si>
  <si>
    <t>Diferencial, Derechos Humanos, Territorial; de Género</t>
  </si>
  <si>
    <t>(Número de acciones de difusión de la oferta del servicio social Centro Día realizadas /Número de acciones de difusión de la oferta del servicio social Centro Día programadas)*100</t>
  </si>
  <si>
    <t>Fichas técnicas, actas de socialización del servicio social Centro Día</t>
  </si>
  <si>
    <t>Registros administrativos (fichas técnicas, fotografìas, actas)</t>
  </si>
  <si>
    <t>FICHA TÉCNICA INDICADOR DE PRODUCTO 4.2.6</t>
  </si>
  <si>
    <t>Número de localidades con redes de cuidado dinamizadas</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</si>
  <si>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</si>
  <si>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 xml:space="preserve">Hacer un nuevo contrato social con igualdad de oportunidades para la inclusión social productiva y política </t>
  </si>
  <si>
    <t xml:space="preserve">Sistema Distrital de Cuidado </t>
  </si>
  <si>
    <t xml:space="preserve">Intregración Social </t>
  </si>
  <si>
    <t>Mide el porcentaje de redes de cuidado comunitario para la protección y cuidado colectivo de las personas mayores dinamizadas en las 20 localidades de Bogotá, es un indicador con tipo de anualización creciente cuya meta es llegar a tener redes de cuidado colectivo de las personas mayores en todas las localidades de la ciudad.</t>
  </si>
  <si>
    <t>El producto implica la configuración de redes de solidaridad, apoyo mutuo y cuidado colectivo para las personas mayores que constribuyan a la reducción de violencias y segregación por razones de edad, que promuevan la apropiación social del cuidado en persona mayor y permitan la participación ciudadana alrededor de un objetivo común: el cuidado de las personas mayores con enfoque de género, diferencial, poblacional y territorial. La importancia del producto radica en que es esencial crear y promover redes de cuidado comunitario que coadyuden en el acompañamiento e inclusión de la población envejecida a partir de la cercanía que tienen en el territorio con las personas mayores de su entorno dado el creciente y exponencial envejecimiento poblacional.</t>
  </si>
  <si>
    <t xml:space="preserve">Localidad </t>
  </si>
  <si>
    <t xml:space="preserve">Se realiza el registro de las personas y organizaciones participantes en el proceso de conformación de las redes de comunitarias de cuidado de cada localidad tomando en cuenta los listados de las diferentes actividades realiadas en un documento técnico de segumiento de la estrategia de redes de cuidado comunitario de la Subdirección para Vejez </t>
  </si>
  <si>
    <t>Registros administrativos (Documento técnico de registro y segumiento de la estrategia de redes de cuidado comunitario de la Subdirección para Vejez)</t>
  </si>
  <si>
    <t xml:space="preserve">Sonia Giselle Tovar Jimenez </t>
  </si>
  <si>
    <t xml:space="preserve">Subdirectora para la Vejez </t>
  </si>
  <si>
    <t>Los costos estimados se calcularon en términos del talento humano de la estrategia que desarrollan el producto. El costo estimado y el recurso disponible  del producto para el año 2021 se calcularon teniendo en cuenta las atenciones en la anualidad.</t>
  </si>
  <si>
    <t>FICHA TÉCNICA INDICADOR DE PRODUCTO: 4.2.7</t>
  </si>
  <si>
    <t>Número de eventos de reconocimiento del rol de las personas mayores frente al cuidado de niños y niñas y adolescentes, donde se visibilice el aporte a la economía de la familia mediante el trabajo de cuidado no remunerado realizados.</t>
  </si>
  <si>
    <t>N.A.</t>
  </si>
  <si>
    <t xml:space="preserve">El indicador mide el número de eventos anuales de reconocimiento del rol de las personas mayores frente al cuidado de niños y niñas y adolescente, donde se visibilice el aporte a la economía de la familia mediante el trabajo de cuidado no remunerado realizados realizado virtual o presencialmente, cuando las circustancias lo permitan, con la participación de niñas, niños, adolescentes,  cuidadores, agentes educativos, expertos temáticos.
El evento anual de reconocimiento del rol de las personas mayores frente al cuidado de niñas y niños y adolescentes, donde se visibilice el aporte a la economía de la familia mediante el trabajo de cuidado no remunerado realizado, es un escenario donde se valora y exalta la labor de cuidado que desempeñan en el núcleo familiar, aliviando el trabajo de otros miembros de la familia y ayudando a formar en valores a las niñas, niños y adolescentes.  Este evento se realizará con acompañamiento de la Subdirección para la Vejez de manera virtual y cuando las circunstancias lo permitan de manera presencial en un escenario que se definirá conjuntamente.
</t>
  </si>
  <si>
    <t xml:space="preserve">
El evento distrital anual de reconocimiento del rol de las personas mayores frente al cuidado de niñas y niños y adolescentes, donde se visibilice el aporte a la economía de la familia mediante el trabajo de cuidado no remunerado, busca valorar la el aporte de la persona mayor como valor agregado económico, social y de cohesión familiar por la transmisión de apendizajes y experiencias  en muchos hogares, favoreciendo el cuidado y desarrollo de las niñas, niños y adolescentes, razones que hacen importante  el econocimiento de sus aportes. Este evento se realizará con acompañamiento de la Subdirección para la Vejez en un escenario que se definirá conjuntamente.</t>
  </si>
  <si>
    <t>ODS 5: Reducción de las desigualdades</t>
  </si>
  <si>
    <t>Derechos Humanos; Diferencial; Poblacional; Género</t>
  </si>
  <si>
    <t>Eventos</t>
  </si>
  <si>
    <t xml:space="preserve">
El número de eventos de reconocimiento del rol de las personas mayores frente al cuidado de niñas y niños y adolescentes, donde se visibilice el aporte a la economía de la familia mediante el trabajo de cuidado no remunerado, se contabiliza a partir del documento de implementación de las jornadas con base la programación realizada con la Subdirección para la Vejez. El soporte será entregado en el mes de enero de la siguiente vigenca
</t>
  </si>
  <si>
    <t>FICHA TÉCNICA INDICADOR DE PRODUCTO 5.1.1</t>
  </si>
  <si>
    <t xml:space="preserve">Elevar el nivel de efectividad en la gestión pública del sector, en el marco de MIPG al menos el 73%
Se ha habilitado la compatibilidad con lectores de pantalla.
</t>
  </si>
  <si>
    <t>05 Construir Bogotá Región con gobierno abierto, transparente y ciudadanía consciente</t>
  </si>
  <si>
    <t>56 Gestión Pública Efectiva</t>
  </si>
  <si>
    <t>El indicador es el número de campañas para sensibilizar y contextualizar a los colaboradores del IPES frente a la “Convención Interamericana sobre la Protección de los Derechos Humanos de las Personas Mayores”, adoptada en Washington, el 15 de junio de 2015, teniendo en cuenta que institucionalmente se deben socializar y dar a conocer los mecanismos para hacer cumplir los derechos humanos y de las personas mayores, se realizaran estas campañas dirigidas a todos los servidores de la entidad.</t>
  </si>
  <si>
    <t>El producto son las campañas que seran realizadas en la entidad, como conferencias con expertos, piezas comunicativas entre otras, para dar a conocer la “Convención Interamericana sobre la Protección de los Derechos Humanos de las Personas Mayores”, adoptada en Washington, el 15 de junio de 2015</t>
  </si>
  <si>
    <t>Campañas</t>
  </si>
  <si>
    <t xml:space="preserve">Se reporta, con la participación efectiva de los Servidores Públicos y Colaboradores de la entidad </t>
  </si>
  <si>
    <t xml:space="preserve">Listados de asistecia al espacio </t>
  </si>
  <si>
    <t>10 días hábiles</t>
  </si>
  <si>
    <t>Fátima Véronica Quintero Núñez</t>
  </si>
  <si>
    <t>Subdirecora de Diseño y Análisis Estratégico</t>
  </si>
  <si>
    <t>Instituto para la Economía Social IPES</t>
  </si>
  <si>
    <t>FICHA TÉCNICA INDICADOR DE PRODUCTO 5.1.2</t>
  </si>
  <si>
    <t xml:space="preserve">Nombre del indicador       </t>
  </si>
  <si>
    <t>Aumento de la
satisfacción ciudadana
frente a la interacción con la Administración Distrital</t>
  </si>
  <si>
    <t>Diseñar e implementar una estrategia de medición de la efectividad de la atención a la ciudadanía en las entidades distritales</t>
  </si>
  <si>
    <t>Construir Bogotá Región con gobierno abierto, transparente y ciudadanía consciente</t>
  </si>
  <si>
    <t>Gestión Pública Efectiva</t>
  </si>
  <si>
    <t>El indicador mide el porcentaje de avance en la actualización e implementación del capítulo que contempla el enfoque diferencial poblacional para la atención priorizada a personas mayores de 60 años, del Manual de Servicio a la Ciudadanía. Este proceso se realizará a través de las siguientes cuatro fases: I. Fase Actualización del capítulo que contiene el enfoque diferencial poblacional en atención priorizada a personas mayores;  II. Fase Socialización del documento con las entidades públicas; III Fase Cualificación a servidores y colaboradores de la administración distrital; y IV Fase Seguimiento a los procesos de cualificación e implementación de lo establecido en el Capítulo de atención a personas mayores del Manual de Servicio a la Ciudadanía. 
Por lo anterior, se define un cronograma de trabajo para los cuatro años (2021 a 2024) y con base en este, se contempla la ejecución de las diferentes fases que se deben ir cumpliendo sucesivamente en observancia a los plazos establecidos y según los productos trazados para cada una de las cuatro etapas definidas, para que se pueda dar por cumplida dicha etapa y con ello dar inicio a la siguiente.</t>
  </si>
  <si>
    <t>El producto corresponde a la actualización e implementación del capítulo que contempla el enfoque diferencial poblacional para la atención priorizada de personas mayores de 60 años del Manual de Servicio a la Ciudadanía. Este documento se constituye en el insumo rector para realizar procesos de cualificación a los servidores y/o funcionarios de la Administración Distrital y demás actores del servicio en atención a la ciudadanía y en especial a la población de personas mayores de 60 años que interactúen con la Administración Distrital.
Para la actualización del capítulo del Manual de Servicio a la Ciudadanía se solicitará asistencia técnica a la Secretaría Distrital de Integración Social, Subsecretaría para la Vejez con el objetivo de recibir asesoría frente a la estructuración del documento y recibir retroalimentación en la elaboración del mismo de manera que recoga las directrices y recomendaciones para la atención de las personas mayores de 60 años que se acerquen a gestionar un servicio con las entidades distritales. 
Así mismo, este documento contribuirá a que los diferentes grupos de interés conozcan y puedan acceder de manera más fácil y organizada a la oferta institucional de trámites, servicios y otros procedimientos administrativos, para brindarles una mejor calidad y calidez de la atención, trato prioritario y sin discrimación.</t>
  </si>
  <si>
    <t>16. Paz, justicia e instituciones sólidas</t>
  </si>
  <si>
    <t>16.10 Garantizar el acceso público a la información y proteger las libertades fundamentales, de conformidad con las leyes nacionales y los acuerdos internacionales</t>
  </si>
  <si>
    <t>I. Fase Actualización del capítulo que contiene el enfoque diferencial poblacional en atención priorizada a personas mayores. Vigencia (2021). 
Soportes de cumplimiento de la fase: Listados de asistencia de los participantes a las mesas de trabajo en las cuales se realiza la actualización del documento. Capítulo formulado y revisado por la Secretaría Distrital de Integración Social y demás entidades públicas convocadas. Capítulo ajustado según las retroalimentaciones recibidas por todos los actores convocados y consultados. Documento enviado en su versión final a la Subsecretaria de Servicio a la Ciudadanía para su revisión y publicación.
II. Fase Socialización del documento con las entidades públicas. Vigencia (2022).
Soportes de cumplimiento de la fase: Circular de socialización del Manual de Servicio a la Ciudadanía a las entidades públicas distritales por parte de la Subsecretaría de Servicio a la Ciudadanía.  Acta del Comité Intersectorial de Servicio a la Ciudadanía aprobando la socialización e implementación del Manual de Servicio a la Ciudadanía.
III Fase Cualificación a servidores y colaboradores de la administración distrital. Vigencia (2022): Listados de asistencia de los servidores y colaboradores a las cualificaciones en conceptos de servicio a la ciudadanía realizadas por la Dirección Distrital de Calidad del Servicio.
IV Fase Seguimiento a los procesos de cualificación e implementación de lo establecido en el Capítulo de atención a personas mayores del Manual de Servicio a la Ciudadanía. Vigencia (2023-2024): La Dirección Distrital de Calidad del Servicio realizará seguimiento a la implementación del protocolo de atención para las personas mayores en el canal presencial y la Línea 195, generando los respectivos informes con los resultados obtenidos, registrando las observaciones y recomendaciones pertinentes. Igualmente se continuarán reportando los listados de asistencia a las cualificaciones en conceptos de servicio, realizadas por la Dirección Distrital de Calidad del Servicio.
Para medir el grado de avance de cada fase se elaborará un cronograma con las actividades a desarrollar, los plazos y los entregables específicos. De manera que se da por cumplida una fase en su totalidad 100%, cuando se ejecute el número total de las actividades programadas para la fase, en los plazos y con soporte en los entregables establecidos. Una vez cumplida una fase se puede dar inicio a la siguiente fase definida en su respectivo orden.</t>
  </si>
  <si>
    <t>Informes de gestión de la Subsecretaría de Servicio a la Ciudadanía y de la Dirección Distrital de Calidad del Servicio</t>
  </si>
  <si>
    <t>No disponible</t>
  </si>
  <si>
    <t>Diana Marcela Velasco Rincón y Dorian de Jesus Coquies Maestre</t>
  </si>
  <si>
    <t>Subsecretaria de Servicio a la Ciudadanía y Director Distrital de Calidad del Servicio</t>
  </si>
  <si>
    <t>Subsecretaria de Servicio a la Ciudadanía -  Dirección Distrital de Calidad del Servicio</t>
  </si>
  <si>
    <t>djcoquies@alcaldiabogota.gov.co y dmvelasco@alcaldiabogota.gov.co</t>
  </si>
  <si>
    <t>3813000 ext 1305 y 3813000 ext 1300</t>
  </si>
  <si>
    <t>FICHA TÉCNICA INDICADOR DE PRODUCTO 5.1.3</t>
  </si>
  <si>
    <t>Refleja el porcentaje de talleres realizados frente a los programados por la Secretaria Distrital de Integración Social con el propósito de concientizar alos diferentes actores sociales sobre el proceso natural de envejecimiento en el transcurrir vital, buscando transformar las representaciones e imaginarios sociales adversos y acciones discriminatorias al envejecimiento y la vejez, promoviendo relaciones intergeneracionales positivas en beneficio de las relaciones familiares e interpersonales. Es un indicador con. tipo de anualización constante</t>
  </si>
  <si>
    <t>La Secretaría Distrital de Integración Social realizará talleres de sensibilización y reconocimiento del fenómeno de envejecimiento poblacional y la vejez, dirigido a funcionarios públicos distritales, líderes sociales y políticos y la sociedad civil en articulación con los Consejos de Sabios y Sabias, con el propósito de transformar las representaciones e imaginarios sociales adversos y acciones discriminatorias al envejecimiento y la vejez, promoviendo relaciones intergeneracionales positivas en beneficio de las relaciones familiares e interpersonales, los cuales se abordan desde un enfoque diferencial, de derechos humanos y poblacional,  los cuales se llevarán a cabo tanto de forma presencial como virtual.</t>
  </si>
  <si>
    <t xml:space="preserve">Diferencial; Poblacional; Derechos Humanos; De género </t>
  </si>
  <si>
    <t>Talleres</t>
  </si>
  <si>
    <t>Para la medición del indicador se tienen en cuenta los talleres de sensibilización y reconocimiento del fenómeno de envejecimiento poblacional y la vejez realizados a los diferentes actores relacionados en el prodcuto, donde se tendra como evidencia la ficha técnica, el acta y los listados de asistencia.</t>
  </si>
  <si>
    <t>Registros administrativos (Actas, listados de asistencia, ficha técnica)</t>
  </si>
  <si>
    <t>FICHA TÉCNICA INDICADOR DE PRODUCTO 5.1.4</t>
  </si>
  <si>
    <t>Mide el número de espacios de socialización realizados frente a los proyectados por la Secretaria Distrital de Integración Social con el propósito de dar a conocer la existencia e importancia del cumplimiento de la Convención Interamericana para la Protección de los Derechos de las Personas Mayores - CIPDPM, es un indicador con tipo de anualización constante,  los cuales se llevarán a cabo tanto de forma presencial como virtual.</t>
  </si>
  <si>
    <t>La Secretaría Distrital de Integración Social desarrollará espacios de socialización y reconocimiento de la Convención Interamericana para la Protección de los Derechos de las Personas Mayores - CIPDPM con el propósito de posicionar en la agenda pública distrital y local la implementación y el cumplimiendo de la norma internacional, con enfoque diferencial, poblacional, territorial y de derechos humanos.</t>
  </si>
  <si>
    <t>Espacios de socialización</t>
  </si>
  <si>
    <t xml:space="preserve">Para la medición del indicador se toma los espacios de socialización desarrollados por la SDIS donde se posiciona la CIPDHPM </t>
  </si>
  <si>
    <t>FICHA TÉCNICA INDICADOR DE PRODUCTO 5.1.5</t>
  </si>
  <si>
    <t>El indicador mide el número de encuentros distritales de experiencias de vida sobre el envejecimiento de las personas diversas y una cultura del envejecimiento activo realizados. Es un indicador de tipo de anualización suma.</t>
  </si>
  <si>
    <t>Los encuentros locales de experiencias de vida sobre el envejecimiento de las personas diversas y una cultura del envejecimiento activo tiene como finalidad que las personas mayores de los sectores LGBTI, Afros, Indígenas, Rrom, Victimas, ASP, Mujeres compartan sus vivencias en esta etapa del transcurrir vital, desde un enfoque de género, diferencial y de derechos humanos, los cuales se llevarán a cabo tanto de forma presencial como virtual.</t>
  </si>
  <si>
    <t>Encuentros</t>
  </si>
  <si>
    <t>Sumatoria de los encuentros locales de experiencias de vida sobre el envejecimiento de las personas diversas y una cultura del envejecimiento activo realizados de acuerdo a programación anual</t>
  </si>
  <si>
    <t>FICHA TÉCNICA INDICADOR DE PRODUCTO 5.1.6</t>
  </si>
  <si>
    <t xml:space="preserve">El indicador mide el número de acciones de conmemoración y celebración desde el enfoque diferencial  para las personas mayores realizadas. </t>
  </si>
  <si>
    <t>Con la realización de las acciones de conmemoración y celebración desde el enfoque diferencial  para las personas mayores se posibilita la visibilización de las fechas y eventos de reinvindicación de los derechos de las personas mayores desde sus diferencias, con enfoque poblacional, diferencial, de derechos humanos, de género.</t>
  </si>
  <si>
    <t>Derechos Humanos; De género; Diferencial; Poblacional</t>
  </si>
  <si>
    <t>Acciones de conmemoración</t>
  </si>
  <si>
    <t>Se suman el número de acciones de conmemoración y celebración desde el enfoque diferencial para las personas mayores realizados</t>
  </si>
  <si>
    <t>Registros administrativos (actas, listados, ficha técnica)</t>
  </si>
  <si>
    <t>FICHA TÉCNICA INDICADOR DE PRODUCTO 5.1.7</t>
  </si>
  <si>
    <t>SDCRD
IDPAC</t>
  </si>
  <si>
    <t>SDM
Transmilenio S.A.</t>
  </si>
  <si>
    <t>SDS
SDIS</t>
  </si>
  <si>
    <t xml:space="preserve">Consolidación de un informe cualitativo distrital de las acciones desarrolladas en el marco de la celebración del mes mayor (agosto) durante cada vigencia.  Es un indicador con tipo de anualización es suma </t>
  </si>
  <si>
    <t>Informe cualitativo que da cuenta de las actividades  por parte de todas las entidades distritales que hacen parte del proceso de implementación de la Política Pública Social de Envejecimiento y Vejez durante la celebración del mes mayor (agosto) durante cada vigencia, como una apuesta de ciudad articulada para hacer un reconocimiento a las personas mayores y promover la toma de conciencia frente al proceso de envejecimiento de todos los habitantes de la ciudad desde un enfoque poblacional, diferencial, territorial</t>
  </si>
  <si>
    <t xml:space="preserve">Elaboración de un informe anual distrital consolidado de las acciones de celebración del mes mayor en cada vigencia a través del reporte de cada entidad y los equipos locales de la Subdirección para la Vejez, con base en los lineamientos y metodologías del equipo distrital de Política Pública Social para el Envejecimiento y la Vejez. </t>
  </si>
  <si>
    <t>Registros administrativos (reportes de líderes locales de la PPSEV y de las entidades distritales que hacen parte del Comité Operativo de Envejecimiento y Vejez)</t>
  </si>
  <si>
    <t>Los costos estimados se calcularon en términos del talento humano que desarrolla el producto. El producto a pesar de tener un enfoque territorial, su indicador no esta territorializado por localidad porque se trata de un informe distrital consolidado de las diferencias acciones llevadas a cabo durante el mes de agosto en el marco de la celebración del Mes Mayor.</t>
  </si>
  <si>
    <t>FICHA TÉCNICA INDICADOR DE PRODUCTO 5.1.8</t>
  </si>
  <si>
    <t>Número de estudios realizados que aporten las bases para la reformulacion de la Política Pública Social para el Envejecimiento y la Vejez (PPSEV)</t>
  </si>
  <si>
    <t xml:space="preserve">Mide la sumatoria de los estudios realizados que aporten las bases para la reformulacion de la Política Pública Social para el Envejecimiento y la Vejez. Es un indicador con tipo de anualización suma </t>
  </si>
  <si>
    <t>Los estudios realizados tienen como objetivo aportar a la línea base para la reformulación de la PPSEV desde un enfoque de derechos humanos, diferencial, poblacional, que permitan caracterizar la situación actual de las personas mayores en el distrito.</t>
  </si>
  <si>
    <t>Se contabiliza una vez se desarrolle cada estudio que implica la elaboración de un documento técnico</t>
  </si>
  <si>
    <t>Registros administrativos de la SDIS (documento técnico)</t>
  </si>
  <si>
    <t>FICHA TÉCNICA INDICADOR DE PRODUCTO 5.1.9</t>
  </si>
  <si>
    <t>SDIS
SDMujer
SDDE</t>
  </si>
  <si>
    <t>SDS
SDMovilidad
Transmilenio S.A.</t>
  </si>
  <si>
    <t>SDCRD
IDPAC
SDSCJ</t>
  </si>
  <si>
    <t>Mide el porcentaje de avance del proceso de actualización, implementación y seguimiento de la Ruta de Atención Integral de las Personas Mayores ejecutada sobre la actualización, implementación y seguimiento de la Ruta de Atención Integral de las Personas Mayores programada por 100. Es un indicador con tipo de anualización suma.</t>
  </si>
  <si>
    <t>La actualización, implementación y seguimiento de la Ruta de Atención Integral de las Personas Mayores implica la articulación sectorial, intersectorial y transectorial para reconocer y garantizar los derechos de las personas mayores a través de bienes y servicios distritales para este grupo poblacional, así como establecer la oferta de servicios públicos y sociales en el distrito capital que puedan constituirse como rutas de atención para las personas mayores. La actualización entendida como el proceso de revisión de acciones sectoriales orientadas a la atención de las personas mayores en el marco del nuevo Plan de Desarrollo Distrital. La implementación entendida como la puesta en marcha de la Ruta en articulación entre los diferentes sectores y escenarios. El seguimiento entendido como el proceso de análisis y recopilación de información relavante al cumplimiento del próposito de la Ruta de atención.</t>
  </si>
  <si>
    <t>El porcentaje de avance en la ejecución del proceso se mide de acuerdo al cumplimiento de lo programado para el cuatrenio a través del seguimiento mediante un cronograma de trabajo</t>
  </si>
  <si>
    <t>Registros administrativos (seguimiento a cronograma de trabajo y reporte de implementación de la Ruta Integral de las Personas Mayores por parte de las entidades distritales)</t>
  </si>
  <si>
    <t>Los costos estimados se calcularon en términos del talento humano que desarrolla el producto de la Subdirección para la Vejez</t>
  </si>
  <si>
    <t>FICHA TÉCNICA INDICADOR DE PRODUCTO 5.1.10</t>
  </si>
  <si>
    <t xml:space="preserve"> El indicador se mide a través de la suma de las conmemoraciónes de mujeres mayores visibilizando sus luchas y biografías de resistencia, entre ellas mujeres que pertenecen a sectores poblacionales históricamente excluidos, con el fin de que sean visibilizadas. </t>
  </si>
  <si>
    <t xml:space="preserve">Para el desarrollo de las conmemoraciónes de mujeres mayores visibilizando sus luchas y biografías de resistencia, se realizarán encuentros  preparativos,donde se definirá la agenda del encuentro, la convocatoria, guión de actividad, registro, evaluación del mismo con un perfil de participantes, diseño de piezas comunicativas para exaltar la fecha relacionadas con el reconocimiento de mujeres adultas mayores en sus diferencias y diversidades. </t>
  </si>
  <si>
    <t>Igualdaddegénero</t>
  </si>
  <si>
    <t>Poner fin a todas las formas de discriminación contra todas las mujeres y las niñas en todo el mundo.</t>
  </si>
  <si>
    <t xml:space="preserve">Género; Diferencial; Poblacional </t>
  </si>
  <si>
    <t>Sumatoria de  conmemoraciones realizadas dirigidas a mujeres  mayores, en donde se reconozca y visibilice las luchas y biografías de resistencia realizadas</t>
  </si>
  <si>
    <t>Conmemoraciones</t>
  </si>
  <si>
    <t xml:space="preserve">Se realizara la sumatoria de la  conmemoraciónes de mujeres mayores visibilizando sus luchas y biografías de resistencia, realizadas y que cuenten con registro de agenda del encuentro, la convocatoria, registro de participantes, evaluación del mismo con un perfil de participantes, diseño de piezas comunicativas para exaltar la fecha relacionadas con el reconocimiento de mujeres adultas mayores en sus diferencias y diversidades. </t>
  </si>
  <si>
    <t>Si Misional e Informes de Gestión de la Dirección de Enfoque Diferencial.</t>
  </si>
  <si>
    <t xml:space="preserve">Yenny Guzmán </t>
  </si>
  <si>
    <t>Secretaría Distrital de las Mujeres</t>
  </si>
  <si>
    <t>yguzman@sdmujer.gov.co</t>
  </si>
  <si>
    <t>Catalina Campos Romero</t>
  </si>
  <si>
    <t xml:space="preserve">Jefa de la Oficina Asesora de Planeación </t>
  </si>
  <si>
    <t>Secretaría Distrital de las Mujer</t>
  </si>
  <si>
    <t>FICHA TÉCNICA INDICADOR DE PRODUCTO 5.1.11</t>
  </si>
  <si>
    <t xml:space="preserve"> El indicador se mide a través del numero de encuentro de mujeres mayores  en sus diferencias y diversidades realizados</t>
  </si>
  <si>
    <t xml:space="preserve">Para  el desarrollo de los encuentros diferenciales con mujeres mayores, se realizarán acciones de planeación metodológica, convocatoria y adecuaciones logísticas de acuerdo con las estipulaciones de bioseguridad, así mismo, se realizará un documento técnico dando a conocer los principales logros del encuentro. </t>
  </si>
  <si>
    <t xml:space="preserve">Se realizara la sumatoria de los encuentros diferenciales realizados con mujeres mayores,cuando se cuente con registro de planeación metodológica, convocatoria y adecuaciones logísticas de acuerdo con las estipulaciones de bioseguridad, y un documento técnico elaborado dando a conocer los principales logros del encuentro. </t>
  </si>
  <si>
    <t xml:space="preserve">Si Misional e Informes de Gestión de la entidad. </t>
  </si>
  <si>
    <t>FICHA TÉCNICA INDICADOR DE PRODUCTO 5.1.12</t>
  </si>
  <si>
    <t>Plan de acción de la Política Pública Integral en Derechos Humanos implementado para el periodo 2020-2024 
Política Pública de Lucha contra la trata de personas formulada e implementada en el marco de la metodología CONPES-D</t>
  </si>
  <si>
    <t>Implementar dos (2) Políticas Públicas: i) Superación de escenarios de vulneración de Derechos Humanos y ii) Lucha contra la trata de personas con enfoques de género, de derechos, diferencial y territorial</t>
  </si>
  <si>
    <t xml:space="preserve">Se mide el número de personas mayores , ciudadanía, servidores (as) y fuerza pública,  sensibilizadas y/o cualificadas en Derechos Humanos, incorporando el enfoque diferencial e interseccional y el número de personas mayores , ciudadanía, servidores (as) y fuerza pública, que solicitaron procesos de cualificación o sensibilización ante la Secretaría Distrital de Gobierno. </t>
  </si>
  <si>
    <t xml:space="preserve">Desarrollar cualificaciones en Derechos Humanos, incorporando el enfoque diferencial e interseccional desde la perspectiva de envejecimiento y la vejez , dirigidos a personas mayores, ciudadanía, servidores (as) y fuerza pública. 
Es un producto a demanda.  
Se realiza el proceso virtual o presencial, es certificado por la Secretaría, si cumplen con el 80 % de la cualificación en procesos continuados de más de  4 horas. Se abordan  varias líneas temáticas entre ellas la Convención Interamericana sobre la Protección de los DDHH de las Personas Mayores. 
Se elaboran las metodologías de acuerdo a las necesidades de las personas mayores. 
Se encuentra en el resultado 2 de la propuesta del Plan de Acción de la PPSEV: Personas mayores que ejercen su derecho a participar en los diferentes espacios locales y distritales.
</t>
  </si>
  <si>
    <t xml:space="preserve">ODS 4. Garantizar una educación inclusiva, equitativa y de calidad y promover oportunidades de aprendizaje durante toda la vida para todos. </t>
  </si>
  <si>
    <t>4.7    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</si>
  <si>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Número de personas  sensibilizadas y/o cualificadas en Derechos Humanos, incorporando el enfoque diferencial e interseccional / Número de personas que solicitaron procesos de cualificación o sensibilización en Derechos Humanos, incorporando el enfoque diferencial e interseccional) * 100</t>
  </si>
  <si>
    <t>Dirección de Derechos Humanos. Informe Equipo de Formación</t>
  </si>
  <si>
    <t xml:space="preserve">Se verifica a las personas  que fueron sensibilizadas o cualificadas en los listados de asistencia y matriz de consolidado, posteriormente se contabiliza las personas que asistierón minimo el 80% del proceso y  se entrega el correspondiente los certificados. Es de resaltar que hay sensibilizaciones y en esas no se entrega certificado. </t>
  </si>
  <si>
    <t>Matríz estadistica procesos de formación y sensibilización, Dirección de Derechos Humanos SDG. Actas y listados de asistencia sesiones de formación; material pedagógico y técnico impartido y socializado con asistentes.</t>
  </si>
  <si>
    <t>El producto es por demanda</t>
  </si>
  <si>
    <t>FICHA TÉCNICA INDICADOR DE PRODUCTO 5.1.13</t>
  </si>
  <si>
    <t>Mide el número de espacios de socialización de la Convención Interamericana sobre la Protección de los Derechos Humanos de las Personas Mayores</t>
  </si>
  <si>
    <t>Socializar los derechos contenidos en la Convención Interamericana sobre la Protección de los Derechos Humanos de las Personas Mayores; a través de jornadas de sensibilización que promueva la toma de conciencia contra el abuso y el maltrato en la vejez.</t>
  </si>
  <si>
    <t>10.2. Potenciar y promover la inclusión social, económica y política de todos, independientemente de su edad, sexo, discapacidad, raza, etnia, origen, religión o situación económica u otra condición.</t>
  </si>
  <si>
    <t xml:space="preserve">Espacios de socialización </t>
  </si>
  <si>
    <t>Se hará convocatorias en los territorios programados para socializar la Convención Interamericana sobre la Protección de los Derechos Humanos de las Personas Mayores como garantes de derechos.</t>
  </si>
  <si>
    <t>Registros administrativos de la SDIS (Actas y listado de asistencia de las jornadas)</t>
  </si>
  <si>
    <t>FICHA TÉCNICA INDICADOR DE PRODUCTO 5.1.14</t>
  </si>
  <si>
    <t>Número de jornadas de sensibilización sobre el proceso de envejecimieto con personas adultas y mayores ciudadanos habitantes de calle realizados</t>
  </si>
  <si>
    <t>Movilidad social integral</t>
  </si>
  <si>
    <t xml:space="preserve">Indicador de tipo suma, que mide las acciones pedagógicas realizadas orientadas a la sensibilización de personas adultas y mayores ciudadanos habitantes de calle en 8 jornadas </t>
  </si>
  <si>
    <t xml:space="preserve">El producto consiste en adelantar jornadas de sensibilización con personas adultas y mayores ciudadanos(as) habitantes de calle sobre el proceso de envejecimiento, teniendo en cuenta la relación entre ambos cursos de vida ( adultez y vejez) . Para ello, se diseñara una propuesta metodológica sólida que incluya aspectos claves a desarrollar en las jornadas de sensibilización con impacto en las poblaciones, incluyendo elementos que fortalezcan lo pedagógico desde un enfoque poblacional y territorial, identificando las características propias en cada localidad y las necesidades de las personas desde su curso de vida. </t>
  </si>
  <si>
    <t>10. Reducción de las desigualdades</t>
  </si>
  <si>
    <t>Meta 10.4 Adoptar políticas, especialmente fiscales, salariales y de protección social, y lograr progresivamente una mayor igualdad</t>
  </si>
  <si>
    <t>Sumatoria de Jornadas realizadas sobre el proceso de envejecimieto con población adulta y mayores ciudadanos habitantes de calle.</t>
  </si>
  <si>
    <t xml:space="preserve">Para dar cumplimiento al producto y desarrollar la medición del indicador, la subdirección para la adultez, organizará 8 jornadas de sensibilización con poblacion adulta y adultos y mayores habitantes de calle previamente identificados sobre el proceso de envejecimiento.Para el cálculo del denominador en la formula del indicador: "Sumatoria de  Jornadas realizadas para la sensibilización sobre el proceso de envejecimieto a personas adultas y mayores ciudadanos habitantes de calle, se contabilizaran las jornadas realizadas por cada vigencia, dando cumplimiento a la meta planteada. </t>
  </si>
  <si>
    <t xml:space="preserve">
Registros administrativos: Actas y planillas de asistencia.</t>
  </si>
  <si>
    <t>FICHA TÉCNICA INDICADOR DE PRODUCTO: 5.1.15</t>
  </si>
  <si>
    <t>Número de talleres de orientación, sobre la perspectiva de envejecimiento y vejez para los niños, niñas y adolescentes y sus familias realizados</t>
  </si>
  <si>
    <t>Mide el número de talleres locales de orientación sobre la perspectiva de envejecimiento y vejez realizados en los servicios y estrategias de atención de la Subdirección para la Infancia dirigidos a niños, niñas y adolescentes y sus familias a partir de los líneamientos técnicos aportados por la Subdirección para la vejez y del desarrollo metodológico definido por  los equipos técnicos. Estos talleres, se realizarán de manera virtual y cuando las circunstancias lo permitan de manera presencial en las 16 Subdirecciones locales de la SDIS.</t>
  </si>
  <si>
    <t>Talleres locales de orientación sobre la perspectiva de envejecimiento y vejez realizados en los servicios y estrategias de atención de la Subdirección para la Infancia dirigidos a niños, niñas y adolescentes y sus familias a partir de los líneamientos técnicos aportados por la Subdirección para la Vejez y del desarrollo metodológico definido por  los equipos técnicos, en donde se sensibilice a la población en el marco del ciclo vital humano como proceso de crecimiento y desarrollo que atraviesan todas las personas en su transcurrir vital, en donde cada persona de acuerdo a sus capacidades, potencialidades y los  entornos en que transcurre su vida, viven cada etapa desde el respeto mutuo para lograr el bienestar, en el marco de los derechos humanos y el enfoque diferencial. Estos talleres, se realizarán de manera virtual y cuando las circunstancias lo permitan, de manera presencial, en las 16 Subdirecciones locales de la SDIS..</t>
  </si>
  <si>
    <t>Meta 16.1 Reducir significativamente todas las formas de violencia y las correspondientes tasas de mortalidad en todo el mundo.</t>
  </si>
  <si>
    <t>Sumatoria de número de talleres de orientación, sobre la perspectiva de envejecimiento y vejez para los niños, niñas y adolescentes y sus familias realizados anualmente</t>
  </si>
  <si>
    <t>16 Subdirecciones Locales</t>
  </si>
  <si>
    <t xml:space="preserve">
El número de talleres de orientación, sobre la perspectiva de envejecimiento y vejez para los niños, niñas y adolescentes y sus familias se contabiliza a partir del documento de implementación de las jornadas con base la programación realizada con la Subdirección para la Vejez. El soporte será entregado en el mes de enero de la vigencia siguiente.</t>
  </si>
  <si>
    <t>Registros Administrativos: Documento con resultados de los 16 talleres anuales sobre la perspectiva de envejecimiento y vejez, realizados con los niños, niñas y adolescentes y sus familias</t>
  </si>
  <si>
    <t>FICHA TÉCNICA INDICADOR DE PRODUCTO: 5.1.16</t>
  </si>
  <si>
    <t>Número de diálogos intergeneracionales para la promoción del intercambio de saberes, la inclusión de las personas mayores y el envejecimiento activo realizados</t>
  </si>
  <si>
    <t xml:space="preserve">NO </t>
  </si>
  <si>
    <t xml:space="preserve">El indicador mide el número de diálogos intergeneracionales para la promoción del intercambio de saberes, la inclusión de las personas mayores y el envejecimiento activ,o se realizará en dos espacios, uno en el territorio rual y otro en un espacio urbano con las familias participantes de los servicios en casas de pensamiento intercultural y en espacios de atención a victimas del conflicto armado, con el propósito de fortalecer las relaciones, compartir experiencias y saberes y favorecer el respeto y buen trato en el marco del transcurrir vital, sensibilizando a las niñas, niños y adolescentes. Estos procesos se realizarán en articulación y acompañamiento técnico de la Subdirección para la Vejez de manera virtual y cuando las circunstancias lo permitan de manera presencial. Los escenarios se definirán de acuerdo con la infraestructura disponible para su desarrollo.   
 </t>
  </si>
  <si>
    <t xml:space="preserve">Los diálogos intergeneracionales para la promoción del intercambio de saberes, la inclusión de las personas mayores y el envejecimiento activo, buscan favorecer el tejido social, mejorar las dinámicas familiares a través de experiencias como el juego, la difusiuón de saberes, creencias, prácticas, reconociéndolos como los personas  que merecen atención, respeto, buen trato y reconocimiento en su labor como cuidadores que también necesitan tiempo y afecto. Estos escuentros se enmarcarán en un sentido de construcción y fortalecimiento de relaciones en donde se evidencie el enfoque diferencial y de género promoviendo el respeto seres perticulatres y diversos. Estos diálogos se realizarán con el acompañamiento técnico de la Subdirección para la Vejez en los espacios que defina la Subdirección para la Infancia con niñas, niños y adolescentes de los servicios y estrategias y sus familias.
</t>
  </si>
  <si>
    <t>Suma de número de diálogos intergeneracionales para la promoción del intercambio de saberes, la inclusión de las personas mayores y el envejecimiento activo</t>
  </si>
  <si>
    <t>Diálogos intergeneracionales</t>
  </si>
  <si>
    <t>¿Cuáles?</t>
  </si>
  <si>
    <t xml:space="preserve">
El número de diálogos intergeneracionales para la promoción del intercambio de saberes, la inclusión de las personas mayores y el envejecimiento activo, se contabiliza a partir del documento de implementación de los diálogos con base la programación realizada. El soporte será entregado en el mes deenero de la siguiente vigencia.
</t>
  </si>
  <si>
    <t>Registros Administrativos  documentos de implementación de las  fichas técnicas diseñadas</t>
  </si>
  <si>
    <t>FICHA TÉCNICA INDICADOR DE PRODUCTO 5.1.17</t>
  </si>
  <si>
    <t>Número de estrategias de cultura ciudadana diseñadas y acompañadas</t>
  </si>
  <si>
    <t>Diseñar y acompañar la implementación de trece (13) estrategias de cultura ciudadana en torno a los 
temas priorizados por la administración distrital</t>
  </si>
  <si>
    <t>Construir Bogotá-Región con gobierno abierto, transparente y ciudadanía consciente</t>
  </si>
  <si>
    <t>Fortalecimiento de Cultura Ciudadana y su institucionalidad</t>
  </si>
  <si>
    <t xml:space="preserve">El indicador mide el avance en el acompañamiento técnico a la apropiación de los protocolos para la gestión de estrategias de cultura ciudadana dirigidas a promover cambios voluntarios en favor de la transformación de factores culturales que promueven la discriminacion múltiple y vulneran los derechos de las y los adultos mayores en la ciudad. Este proceso se realizará de forma concertada entre los equipos de la Secretaría Distrital Integración Social y la Subsecretaría de Cultura Ciudadana y Gestión del Conocimiento de la Secretaría de Cultura, Recreación y Deporte. La implementación del protocolo estará a cargo del equipo de la política con el acompañamiento técnico de la SCRD. El acompañamiento a su implementación estará dividido en dos fases: una primera fase de transferencia pedagógica (60%) y una segunda de acompañamiento técnico para su apropiación, que representa un 40%.										</t>
  </si>
  <si>
    <t xml:space="preserve">Este protocolo tiene como propósito principal ofrecer pautas y herramientas que aporten insumos para identificar y diagnosticar factores culturales que guien el diseño e implementación de las estrategias contempladas en la Política, en cuya definición se involucren acciones dirigidas a promover cambios voluntarios en favor de la transformación de factores culturales que promueven la discriminacion múltiple y vulneran los derechos de las y los adultos mayores en la ciudad. El protocolo se puede entender como una caja de herramientas de tipo conceptual, práctica y metodológica, construida bajo el enfoque de cultura ciudadana, que le permitirá a la SDIS fortalecer sus capacidades para diseñar, ejecutar, monitorear, evaluar y ajustar estrategias de transformación de factores culturales. El enfoque de cultura ciudadana enfatiza en la capacidad de auto transformación y transformación ciudadana, resaltando cuatro aspectos fundamentales: 
(i) La construcción individual y colectiva de la armonía entre las tres regulaciones: legal, moral y cultural para lograr la convivencia 
(ii) La educación y la cultura tienen un papel fundamental tanto para explicar la realidad que vivimos como para transformarla; 
(iii) Las personas tienen la capacidad de cooperar en la consecución de bienes colectivos y,
(iv) El gobierno puede asumir un rol pedagógico proponiendo la participación voluntaria de la ciudadanía en la transformación de ciertos rasgos culturales que afectan el bienestar social, para lo cual se fundamenta en la gobernanza colaborativa enfocada en la responsabilidad de todos en la construcción de ciudad a través de la participación social y decisoria.
El acompañamiento a su implementación estará dividido en dos fases. Una primera de transferencia y pedagogía (60%)y, una segunda, de acompañamiento para su implementación que representa un 40%.  Para lograr dicho propósito la Subsecretaría de Cultura Ciudadana de la Secretaría de Cultura, Recreación y Deporte - SDCRD es responsable del proceso de diseño conceptual y metodológico del protocolo, así como de los procesos de transferencia de conocimientos para su apropiación y del acompañamiento en su implementación de acuerdo con los requerimientos específicos de la SDIS. Por su parte el equipo de la política de la SDIS participará del proceso de transferencia del conocimiento y será responsable de la implementación del protocolo, con el acompañamiento de la Subsecretaría de Cultura Ciudadana. Finalmente, y en el marco del acompañamiento a la implementación del protocolo, se evaluará la aplicabilidad de otros enfoques de política de ser requerido. 
</t>
  </si>
  <si>
    <t>Sumatoria de los porcentajes de avance en el diseño y acompañamiento téncico a la implementación del protocolo:
Fase 1. Pedagogía (60%)
Fase 2. Acompañamiento a la Implementación. (40%)</t>
  </si>
  <si>
    <t xml:space="preserve">La medición al desarrollo de este producto se realizará a partir del seguimiento al cumplimiento de acciones definidas y concertadas entre el Grupo de la politica en la SDIS y la SSCC/SCRD para el acompañamiento a la implementación de las herramientas. De lo anterior al iniciar cada vigencia, se elaborará un plan de acción que de cuenta la concertación de las acciones para el desarrollo de cada una de las fases propuestas. Este plan de acción deberá contar con la ponderación de cada acción para la transferencia pedagógica y acompañamiento, de tal forma que pueda calcularse el nivel de avance en su cumplimiento. Este seguimiento al plan de acción se realizará de forma concertada entre los equipos de la SCRD y la SDIS para su reporte por parte de la SCRD.         </t>
  </si>
  <si>
    <t>Secretaría Distrital de Cultura Recreación y Deporte /Informe de seguimiento al Plan de Acción construido</t>
  </si>
  <si>
    <t>Dirección de Cultura Ciudadana</t>
  </si>
  <si>
    <t>327 48 50 Ext. 548</t>
  </si>
  <si>
    <t>FICHA TÉCNICA INDICADOR DE PRODUCTO 5.1.18</t>
  </si>
  <si>
    <t>Número de diálogos y acciones intergeneracionales entre jóvenes y personas mayores que potencien las capacidades y promuevan espacios de intercambio de saberes realizados</t>
  </si>
  <si>
    <t>Este indicador mide las acciones y diálogos que se desarrollen entre los jóvenes y las personas mayores a fin de potenciar sus capacidades con la riqueza que conlleva ese intercambio de saberes, relacionadolo en le meta 4 del proyecto de la subdirección en la oferta que se presta desde el servicio de Casas de Juventud, en la realización de acciones encaminadas a estos encuentros.</t>
  </si>
  <si>
    <t>Este producto busca fortalecer la las relación intergeneracional entre los jóvenes y los adultos mayores, con actividades que promueve la comunicación efectivo en el intercambio de saberes, encaminando ello a la potencialización de capacidades para ambas poblaciones.</t>
  </si>
  <si>
    <t xml:space="preserve">Sumatoria de diálogo y acciones intergeneracionales entre jóvenes y personas mayores que potencien las capacidades y promuevan espacios de intercambio de saberes.
</t>
  </si>
  <si>
    <t>Diálogos</t>
  </si>
  <si>
    <t>Documento CONPES Distrital No: 19</t>
  </si>
  <si>
    <r>
      <rPr>
        <b/>
        <sz val="10"/>
        <rFont val="Arial"/>
        <family val="2"/>
      </rPr>
      <t xml:space="preserve">Objetivo General de la Política Pública: </t>
    </r>
    <r>
      <rPr>
        <sz val="10"/>
        <rFont val="Arial"/>
        <family val="2"/>
      </rPr>
      <t>Garantizar la promoción, protección, restablecimiento y ejercicio pleno de los derechos humanos de las personas mayores sin distingo alguno, que permita el desarrollo humano, social, económico, político, cultural y recreativo, promoviendo el envejecimiento activo para que las personas mayores de hoy y del futuro en el Distrito Capital vivan una vejez con dignidad, a partir de la responsabilidad que le compete al Estado en su conjunto y de acuerdo con los lineamientos nacionales e internacionales.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</si>
</sst>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_-&quot;$&quot;\ * #,##0_-;\-&quot;$&quot;\ * #,##0_-;_-&quot;$&quot;\ * &quot;-&quot;_-;_-@_-"/>
    <numFmt numFmtId="165" formatCode="_-&quot;$&quot;\ * #,##0.00_-;\-&quot;$&quot;\ * #,##0.00_-;_-&quot;$&quot;\ * &quot;-&quot;??_-;_-@_-"/>
    <numFmt numFmtId="166" formatCode="&quot;$&quot;#,##0;[Red]\-&quot;$&quot;#,##0"/>
    <numFmt numFmtId="167" formatCode="_-* #,##0_-;\-* #,##0_-;_-* &quot;-&quot;??_-;_-@_-"/>
    <numFmt numFmtId="168" formatCode="&quot;$&quot;#,##0"/>
    <numFmt numFmtId="169" formatCode="_-* #,##0.00\ _€_-;\-* #,##0.00\ _€_-;_-* &quot;-&quot;??\ _€_-;_-@_-"/>
    <numFmt numFmtId="170" formatCode="_(* #,##0_);_(* \(#,##0\);_(* &quot;-&quot;??_);_(@_)"/>
    <numFmt numFmtId="171" formatCode="0.0%"/>
    <numFmt numFmtId="172" formatCode="_ * #,##0.00_ ;_ * \-#,##0.00_ ;_ * &quot;-&quot;??_ ;_ @_ "/>
    <numFmt numFmtId="173" formatCode="dd/mm/yyyy;@"/>
    <numFmt numFmtId="174" formatCode="_-&quot;$&quot;\ * #,##0_-;\-&quot;$&quot;\ * #,##0_-;_-&quot;$&quot;\ * &quot;-&quot;??_-;_-@_-"/>
    <numFmt numFmtId="175" formatCode="0_ ;\-0\ "/>
    <numFmt numFmtId="176" formatCode="0;[Red]0"/>
    <numFmt numFmtId="177" formatCode="d/m/yyyy"/>
    <numFmt numFmtId="178" formatCode="[$ $]#,##0"/>
    <numFmt numFmtId="179" formatCode="dd/mm/yy;@"/>
    <numFmt numFmtId="180" formatCode="d/mm/yyyy;@"/>
    <numFmt numFmtId="181" formatCode="&quot;$&quot;\ #,##0.0"/>
    <numFmt numFmtId="182" formatCode="&quot;$&quot;#,##0.0"/>
  </numFmts>
  <fonts count="70">
    <font>
      <sz val="11"/>
      <color theme="1"/>
      <name val="Calibri"/>
      <family val="2"/>
      <scheme val="minor"/>
    </font>
    <font>
      <sz val="11"/>
      <color theme="1"/>
      <name val="Calibri"/>
      <family val="2"/>
      <scheme val="minor"/>
    </font>
    <font>
      <sz val="10"/>
      <name val="Arial"/>
      <family val="2"/>
    </font>
    <font>
      <u/>
      <sz val="10"/>
      <color indexed="12"/>
      <name val="Arial"/>
      <family val="2"/>
    </font>
    <font>
      <sz val="12"/>
      <name val="Arial Narrow"/>
      <family val="2"/>
    </font>
    <font>
      <sz val="12"/>
      <color theme="1"/>
      <name val="Arial Narrow"/>
      <family val="2"/>
    </font>
    <font>
      <u/>
      <sz val="12"/>
      <color indexed="12"/>
      <name val="Arial Narrow"/>
      <family val="2"/>
    </font>
    <font>
      <b/>
      <sz val="12"/>
      <name val="Arial Narrow"/>
      <family val="2"/>
    </font>
    <font>
      <b/>
      <sz val="12"/>
      <color theme="0"/>
      <name val="Arial Narrow"/>
      <family val="2"/>
    </font>
    <font>
      <sz val="12"/>
      <color theme="0"/>
      <name val="Arial Narrow"/>
      <family val="2"/>
    </font>
    <font>
      <b/>
      <sz val="12"/>
      <color theme="1"/>
      <name val="Arial Narrow"/>
      <family val="2"/>
    </font>
    <font>
      <b/>
      <i/>
      <sz val="12"/>
      <name val="Arial Narrow"/>
      <family val="2"/>
    </font>
    <font>
      <u/>
      <sz val="12"/>
      <name val="Arial Narrow"/>
      <family val="2"/>
    </font>
    <font>
      <i/>
      <sz val="12"/>
      <name val="Arial Narrow"/>
      <family val="2"/>
    </font>
    <font>
      <i/>
      <sz val="12"/>
      <color theme="1"/>
      <name val="Arial Narrow"/>
      <family val="2"/>
    </font>
    <font>
      <sz val="12"/>
      <color rgb="FFFF0000"/>
      <name val="Arial Narrow"/>
      <family val="2"/>
    </font>
    <font>
      <b/>
      <i/>
      <sz val="12"/>
      <color theme="1"/>
      <name val="Arial Narrow"/>
      <family val="2"/>
    </font>
    <font>
      <sz val="10"/>
      <color rgb="FFFF0000"/>
      <name val="Arial"/>
      <family val="2"/>
    </font>
    <font>
      <sz val="10"/>
      <color theme="1"/>
      <name val="Arial"/>
      <family val="2"/>
    </font>
    <font>
      <sz val="12"/>
      <color rgb="FF000000"/>
      <name val="Arial Narrow"/>
      <family val="2"/>
    </font>
    <font>
      <b/>
      <sz val="12"/>
      <color rgb="FFFFFFFF"/>
      <name val="Arial Narrow"/>
      <family val="2"/>
    </font>
    <font>
      <b/>
      <sz val="12"/>
      <color rgb="FF000000"/>
      <name val="Arial Narrow"/>
      <family val="2"/>
    </font>
    <font>
      <sz val="11"/>
      <color rgb="FFFF0000"/>
      <name val="Calibri"/>
      <family val="2"/>
      <scheme val="minor"/>
    </font>
    <font>
      <sz val="11"/>
      <name val="Arial Narrow"/>
      <family val="2"/>
    </font>
    <font>
      <sz val="10"/>
      <color rgb="FF202124"/>
      <name val="Arial"/>
      <family val="2"/>
    </font>
    <font>
      <sz val="11"/>
      <color theme="1"/>
      <name val="Arial Narrow"/>
      <family val="2"/>
    </font>
    <font>
      <sz val="11"/>
      <color theme="1"/>
      <name val="Arial"/>
      <family val="2"/>
    </font>
    <font>
      <u/>
      <sz val="11"/>
      <color theme="10"/>
      <name val="Calibri"/>
      <family val="2"/>
      <scheme val="minor"/>
    </font>
    <font>
      <i/>
      <sz val="12"/>
      <color rgb="FF000000"/>
      <name val="Arial Narrow"/>
      <family val="2"/>
    </font>
    <font>
      <sz val="11"/>
      <color theme="10"/>
      <name val="Calibri"/>
      <family val="2"/>
      <scheme val="minor"/>
    </font>
    <font>
      <b/>
      <sz val="12"/>
      <color rgb="FFFF0000"/>
      <name val="Arial Narrow"/>
      <family val="2"/>
    </font>
    <font>
      <b/>
      <sz val="14"/>
      <color rgb="FFFF0000"/>
      <name val="Arial Narrow"/>
      <family val="2"/>
    </font>
    <font>
      <u/>
      <sz val="10"/>
      <name val="Arial"/>
      <family val="2"/>
    </font>
    <font>
      <u/>
      <sz val="12"/>
      <color indexed="12"/>
      <name val="Arial"/>
      <family val="2"/>
    </font>
    <font>
      <sz val="11"/>
      <color rgb="FFFF0000"/>
      <name val="Arial Narrow"/>
      <family val="2"/>
    </font>
    <font>
      <u/>
      <sz val="11"/>
      <name val="Arial Narrow"/>
      <family val="2"/>
    </font>
    <font>
      <sz val="11"/>
      <name val="Arial"/>
      <family val="2"/>
    </font>
    <font>
      <b/>
      <sz val="11"/>
      <color theme="1"/>
      <name val="Arial Narrow"/>
      <family val="2"/>
    </font>
    <font>
      <b/>
      <sz val="11"/>
      <name val="Arial Narrow"/>
      <family val="2"/>
    </font>
    <font>
      <b/>
      <sz val="11"/>
      <color theme="0"/>
      <name val="Arial Narrow"/>
      <family val="2"/>
    </font>
    <font>
      <b/>
      <i/>
      <sz val="11"/>
      <name val="Arial Narrow"/>
      <family val="2"/>
    </font>
    <font>
      <i/>
      <sz val="11"/>
      <name val="Arial Narrow"/>
      <family val="2"/>
    </font>
    <font>
      <i/>
      <sz val="11"/>
      <color theme="1"/>
      <name val="Arial Narrow"/>
      <family val="2"/>
    </font>
    <font>
      <sz val="11"/>
      <color theme="1"/>
      <name val="Arial"/>
      <family val="2"/>
    </font>
    <font>
      <sz val="12"/>
      <color theme="1"/>
      <name val="&quot;Arial Narrow&quot;"/>
    </font>
    <font>
      <u/>
      <sz val="11"/>
      <color rgb="FF0563C1"/>
      <name val="Arial"/>
      <family val="2"/>
    </font>
    <font>
      <b/>
      <i/>
      <sz val="12"/>
      <color rgb="FF000000"/>
      <name val="Arial Narrow"/>
      <family val="2"/>
    </font>
    <font>
      <sz val="10"/>
      <color rgb="FF000000"/>
      <name val="Arial"/>
      <family val="2"/>
    </font>
    <font>
      <u/>
      <sz val="10"/>
      <color rgb="FF0000FF"/>
      <name val="Arial"/>
      <family val="2"/>
    </font>
    <font>
      <sz val="10"/>
      <color indexed="12"/>
      <name val="Arial"/>
      <family val="2"/>
    </font>
    <font>
      <u/>
      <sz val="11"/>
      <color rgb="FF0000FF"/>
      <name val="Arial Narrow"/>
      <family val="2"/>
    </font>
    <font>
      <sz val="12"/>
      <color theme="1"/>
      <name val="Arial"/>
      <family val="2"/>
    </font>
    <font>
      <sz val="12"/>
      <name val="Arial"/>
      <family val="2"/>
    </font>
    <font>
      <u/>
      <sz val="11"/>
      <color theme="10"/>
      <name val="Arial"/>
      <family val="2"/>
    </font>
    <font>
      <u/>
      <sz val="12"/>
      <color theme="10"/>
      <name val="Arial Narrow"/>
      <family val="2"/>
    </font>
    <font>
      <u/>
      <sz val="12"/>
      <color rgb="FF0563C1"/>
      <name val="Arial Narrow"/>
      <family val="2"/>
    </font>
    <font>
      <u/>
      <sz val="12"/>
      <color rgb="FF0000FF"/>
      <name val="Arial Narrow"/>
      <family val="2"/>
    </font>
    <font>
      <sz val="12"/>
      <color rgb="FF000000"/>
      <name val="Roboto"/>
    </font>
    <font>
      <sz val="12"/>
      <name val="&quot;Arial Narrow&quot;"/>
    </font>
    <font>
      <sz val="12"/>
      <color rgb="FFFF0000"/>
      <name val="Arial"/>
      <family val="2"/>
    </font>
    <font>
      <b/>
      <sz val="10"/>
      <color theme="1"/>
      <name val="Arial"/>
      <family val="2"/>
    </font>
    <font>
      <sz val="12"/>
      <color rgb="FFC00000"/>
      <name val="Arial Narrow"/>
      <family val="2"/>
    </font>
    <font>
      <b/>
      <sz val="14"/>
      <color theme="1"/>
      <name val="Arial"/>
      <family val="2"/>
    </font>
    <font>
      <sz val="10"/>
      <name val="Arial Narrow"/>
      <family val="2"/>
    </font>
    <font>
      <u/>
      <sz val="11"/>
      <name val="Calibri"/>
      <family val="2"/>
      <scheme val="minor"/>
    </font>
    <font>
      <sz val="11"/>
      <color rgb="FF000000"/>
      <name val="Arial Narrow"/>
      <family val="2"/>
    </font>
    <font>
      <sz val="11"/>
      <color rgb="FF000000"/>
      <name val="Calibri"/>
      <family val="2"/>
    </font>
    <font>
      <sz val="11"/>
      <name val="Calibri"/>
      <family val="2"/>
      <scheme val="minor"/>
    </font>
    <font>
      <sz val="10"/>
      <color indexed="10"/>
      <name val="Arial"/>
      <family val="2"/>
    </font>
    <font>
      <b/>
      <sz val="10"/>
      <name val="Arial"/>
      <family val="2"/>
    </font>
  </fonts>
  <fills count="15">
    <fill>
      <patternFill patternType="none"/>
    </fill>
    <fill>
      <patternFill patternType="gray125"/>
    </fill>
    <fill>
      <patternFill patternType="solid">
        <fgColor theme="0"/>
        <bgColor indexed="64"/>
      </patternFill>
    </fill>
    <fill>
      <patternFill patternType="solid">
        <fgColor theme="4" tint="0.39997558519241921"/>
        <bgColor indexed="64"/>
      </patternFill>
    </fill>
    <fill>
      <patternFill patternType="solid">
        <fgColor theme="0"/>
        <bgColor rgb="FF000000"/>
      </patternFill>
    </fill>
    <fill>
      <patternFill patternType="solid">
        <fgColor rgb="FF8EA9DB"/>
        <bgColor rgb="FF000000"/>
      </patternFill>
    </fill>
    <fill>
      <patternFill patternType="solid">
        <fgColor rgb="FFFFFFFF"/>
        <bgColor rgb="FF000000"/>
      </patternFill>
    </fill>
    <fill>
      <patternFill patternType="solid">
        <fgColor rgb="FFFFFFFF"/>
        <bgColor rgb="FFFFFFFF"/>
      </patternFill>
    </fill>
    <fill>
      <patternFill patternType="solid">
        <fgColor theme="0" tint="-4.9989318521683403E-2"/>
        <bgColor indexed="64"/>
      </patternFill>
    </fill>
    <fill>
      <patternFill patternType="solid">
        <fgColor theme="0"/>
        <bgColor theme="0"/>
      </patternFill>
    </fill>
    <fill>
      <patternFill patternType="solid">
        <fgColor theme="8"/>
        <bgColor rgb="FF000000"/>
      </patternFill>
    </fill>
    <fill>
      <patternFill patternType="solid">
        <fgColor theme="8"/>
        <bgColor indexed="64"/>
      </patternFill>
    </fill>
    <fill>
      <patternFill patternType="solid">
        <fgColor rgb="FF9CC2E5"/>
        <bgColor rgb="FF9CC2E5"/>
      </patternFill>
    </fill>
    <fill>
      <patternFill patternType="solid">
        <fgColor rgb="FF9BC2E6"/>
        <bgColor rgb="FF9BC2E6"/>
      </patternFill>
    </fill>
    <fill>
      <patternFill patternType="solid">
        <fgColor theme="4" tint="0.39997558519241921"/>
        <bgColor rgb="FFFFFFFF"/>
      </patternFill>
    </fill>
  </fills>
  <borders count="16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auto="1"/>
      </left>
      <right style="thin">
        <color auto="1"/>
      </right>
      <top style="thin">
        <color auto="1"/>
      </top>
      <bottom/>
      <diagonal/>
    </border>
    <border>
      <left/>
      <right style="thin">
        <color rgb="FF000000"/>
      </right>
      <top style="thin">
        <color auto="1"/>
      </top>
      <bottom/>
      <diagonal/>
    </border>
    <border>
      <left style="thin">
        <color rgb="FF000000"/>
      </left>
      <right style="thin">
        <color auto="1"/>
      </right>
      <top style="thin">
        <color auto="1"/>
      </top>
      <bottom/>
      <diagonal/>
    </border>
    <border>
      <left style="medium">
        <color auto="1"/>
      </left>
      <right style="thin">
        <color auto="1"/>
      </right>
      <top/>
      <bottom style="thin">
        <color auto="1"/>
      </bottom>
      <diagonal/>
    </border>
    <border>
      <left/>
      <right style="thin">
        <color rgb="FF000000"/>
      </right>
      <top/>
      <bottom style="thin">
        <color auto="1"/>
      </bottom>
      <diagonal/>
    </border>
    <border>
      <left style="thin">
        <color rgb="FF000000"/>
      </left>
      <right style="thin">
        <color auto="1"/>
      </right>
      <top/>
      <bottom style="thin">
        <color auto="1"/>
      </bottom>
      <diagonal/>
    </border>
    <border>
      <left/>
      <right/>
      <top/>
      <bottom style="thin">
        <color rgb="FF000000"/>
      </bottom>
      <diagonal/>
    </border>
    <border>
      <left/>
      <right/>
      <top style="thin">
        <color rgb="FF000000"/>
      </top>
      <bottom/>
      <diagonal/>
    </border>
    <border>
      <left style="medium">
        <color auto="1"/>
      </left>
      <right style="medium">
        <color auto="1"/>
      </right>
      <top/>
      <bottom style="thin">
        <color rgb="FF000000"/>
      </bottom>
      <diagonal/>
    </border>
    <border>
      <left style="medium">
        <color auto="1"/>
      </left>
      <right style="medium">
        <color auto="1"/>
      </right>
      <top style="thin">
        <color rgb="FF000000"/>
      </top>
      <bottom/>
      <diagonal/>
    </border>
    <border>
      <left/>
      <right style="thin">
        <color rgb="FF000000"/>
      </right>
      <top style="thin">
        <color auto="1"/>
      </top>
      <bottom style="thin">
        <color auto="1"/>
      </bottom>
      <diagonal/>
    </border>
    <border>
      <left style="thin">
        <color auto="1"/>
      </left>
      <right/>
      <top/>
      <bottom style="thin">
        <color rgb="FF000000"/>
      </bottom>
      <diagonal/>
    </border>
    <border>
      <left style="medium">
        <color auto="1"/>
      </left>
      <right/>
      <top style="thin">
        <color auto="1"/>
      </top>
      <bottom style="thin">
        <color rgb="FF000000"/>
      </bottom>
      <diagonal/>
    </border>
    <border>
      <left/>
      <right/>
      <top style="thin">
        <color auto="1"/>
      </top>
      <bottom style="thin">
        <color rgb="FF000000"/>
      </bottom>
      <diagonal/>
    </border>
    <border>
      <left style="medium">
        <color auto="1"/>
      </left>
      <right/>
      <top style="thin">
        <color rgb="FF000000"/>
      </top>
      <bottom style="thin">
        <color rgb="FF000000"/>
      </bottom>
      <diagonal/>
    </border>
    <border>
      <left/>
      <right/>
      <top style="thin">
        <color rgb="FF000000"/>
      </top>
      <bottom style="thin">
        <color rgb="FF000000"/>
      </bottom>
      <diagonal/>
    </border>
    <border>
      <left style="medium">
        <color auto="1"/>
      </left>
      <right style="medium">
        <color auto="1"/>
      </right>
      <top/>
      <bottom style="medium">
        <color rgb="FF000000"/>
      </bottom>
      <diagonal/>
    </border>
    <border>
      <left style="medium">
        <color auto="1"/>
      </left>
      <right/>
      <top style="thin">
        <color rgb="FF000000"/>
      </top>
      <bottom style="thin">
        <color auto="1"/>
      </bottom>
      <diagonal/>
    </border>
    <border>
      <left/>
      <right/>
      <top style="thin">
        <color rgb="FF000000"/>
      </top>
      <bottom style="thin">
        <color auto="1"/>
      </bottom>
      <diagonal/>
    </border>
    <border>
      <left style="medium">
        <color auto="1"/>
      </left>
      <right style="medium">
        <color auto="1"/>
      </right>
      <top style="medium">
        <color rgb="FF000000"/>
      </top>
      <bottom/>
      <diagonal/>
    </border>
    <border>
      <left style="medium">
        <color auto="1"/>
      </left>
      <right/>
      <top/>
      <bottom style="thin">
        <color rgb="FF000000"/>
      </bottom>
      <diagonal/>
    </border>
    <border>
      <left style="medium">
        <color auto="1"/>
      </left>
      <right/>
      <top style="thin">
        <color rgb="FF000000"/>
      </top>
      <bottom/>
      <diagonal/>
    </border>
    <border>
      <left/>
      <right style="medium">
        <color indexed="64"/>
      </right>
      <top/>
      <bottom style="thin">
        <color rgb="FF000000"/>
      </bottom>
      <diagonal/>
    </border>
    <border>
      <left/>
      <right style="medium">
        <color indexed="64"/>
      </right>
      <top style="thin">
        <color rgb="FF000000"/>
      </top>
      <bottom/>
      <diagonal/>
    </border>
    <border>
      <left/>
      <right style="medium">
        <color indexed="64"/>
      </right>
      <top style="thin">
        <color auto="1"/>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auto="1"/>
      </top>
      <bottom style="thin">
        <color rgb="FF000000"/>
      </bottom>
      <diagonal/>
    </border>
    <border>
      <left/>
      <right style="medium">
        <color rgb="FF000000"/>
      </right>
      <top style="thin">
        <color rgb="FF000000"/>
      </top>
      <bottom/>
      <diagonal/>
    </border>
    <border>
      <left style="thin">
        <color auto="1"/>
      </left>
      <right/>
      <top style="thin">
        <color rgb="FF000000"/>
      </top>
      <bottom style="thin">
        <color auto="1"/>
      </bottom>
      <diagonal/>
    </border>
    <border>
      <left/>
      <right style="medium">
        <color rgb="FF000000"/>
      </right>
      <top style="thin">
        <color rgb="FF000000"/>
      </top>
      <bottom style="thin">
        <color auto="1"/>
      </bottom>
      <diagonal/>
    </border>
    <border>
      <left/>
      <right style="medium">
        <color rgb="FF000000"/>
      </right>
      <top style="thin">
        <color auto="1"/>
      </top>
      <bottom style="thin">
        <color auto="1"/>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thin">
        <color rgb="FF000000"/>
      </top>
      <bottom style="thin">
        <color rgb="FF000000"/>
      </bottom>
      <diagonal/>
    </border>
    <border>
      <left/>
      <right style="thin">
        <color rgb="FF000000"/>
      </right>
      <top/>
      <bottom/>
      <diagonal/>
    </border>
    <border>
      <left style="medium">
        <color rgb="FF000000"/>
      </left>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style="medium">
        <color rgb="FF000000"/>
      </left>
      <right/>
      <top/>
      <bottom/>
      <diagonal/>
    </border>
    <border>
      <left style="medium">
        <color rgb="FF000000"/>
      </left>
      <right style="medium">
        <color rgb="FF000000"/>
      </right>
      <top/>
      <bottom style="thin">
        <color rgb="FF000000"/>
      </bottom>
      <diagonal/>
    </border>
    <border>
      <left/>
      <right style="medium">
        <color rgb="FF000000"/>
      </right>
      <top/>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right style="medium">
        <color rgb="FF000000"/>
      </right>
      <top/>
      <bottom style="thin">
        <color rgb="FF000000"/>
      </bottom>
      <diagonal/>
    </border>
    <border>
      <left style="medium">
        <color rgb="FF000000"/>
      </left>
      <right style="thin">
        <color rgb="FF000000"/>
      </right>
      <top/>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indexed="64"/>
      </left>
      <right style="thin">
        <color rgb="FF000000"/>
      </right>
      <top style="thin">
        <color indexed="64"/>
      </top>
      <bottom/>
      <diagonal/>
    </border>
    <border>
      <left style="thin">
        <color rgb="FF000000"/>
      </left>
      <right/>
      <top/>
      <bottom/>
      <diagonal/>
    </border>
    <border>
      <left style="thin">
        <color rgb="FF000000"/>
      </left>
      <right/>
      <top/>
      <bottom style="medium">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rgb="FF000000"/>
      </left>
      <right style="medium">
        <color rgb="FF000000"/>
      </right>
      <top style="medium">
        <color rgb="FF000000"/>
      </top>
      <bottom style="thin">
        <color rgb="FF000000"/>
      </bottom>
      <diagonal/>
    </border>
    <border>
      <left/>
      <right style="double">
        <color rgb="FF000000"/>
      </right>
      <top style="thin">
        <color rgb="FF000000"/>
      </top>
      <bottom style="thin">
        <color rgb="FF000000"/>
      </bottom>
      <diagonal/>
    </border>
    <border>
      <left style="thin">
        <color indexed="64"/>
      </left>
      <right style="medium">
        <color rgb="FF000000"/>
      </right>
      <top style="thin">
        <color indexed="64"/>
      </top>
      <bottom style="thin">
        <color indexed="64"/>
      </bottom>
      <diagonal/>
    </border>
    <border>
      <left style="medium">
        <color rgb="FF000000"/>
      </left>
      <right style="medium">
        <color rgb="FF000000"/>
      </right>
      <top style="thin">
        <color rgb="FF000000"/>
      </top>
      <bottom style="medium">
        <color rgb="FF000000"/>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double">
        <color rgb="FF000000"/>
      </right>
      <top style="thin">
        <color rgb="FF000000"/>
      </top>
      <bottom style="thin">
        <color rgb="FF000000"/>
      </bottom>
      <diagonal/>
    </border>
    <border>
      <left style="thin">
        <color indexed="64"/>
      </left>
      <right style="double">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diagonal/>
    </border>
    <border>
      <left style="medium">
        <color indexed="64"/>
      </left>
      <right style="medium">
        <color indexed="64"/>
      </right>
      <top style="thin">
        <color indexed="64"/>
      </top>
      <bottom style="medium">
        <color indexed="64"/>
      </bottom>
      <diagonal/>
    </border>
    <border>
      <left style="thin">
        <color rgb="FF000000"/>
      </left>
      <right style="thin">
        <color indexed="64"/>
      </right>
      <top style="thin">
        <color rgb="FF000000"/>
      </top>
      <bottom style="thin">
        <color indexed="64"/>
      </bottom>
      <diagonal/>
    </border>
    <border>
      <left/>
      <right style="medium">
        <color rgb="FF000000"/>
      </right>
      <top style="thin">
        <color indexed="64"/>
      </top>
      <bottom style="medium">
        <color indexed="64"/>
      </bottom>
      <diagonal/>
    </border>
  </borders>
  <cellStyleXfs count="25">
    <xf numFmtId="0" fontId="0"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applyNumberFormat="0" applyFill="0" applyBorder="0" applyAlignment="0" applyProtection="0">
      <alignment vertical="top"/>
      <protection locked="0"/>
    </xf>
    <xf numFmtId="169" fontId="1" fillId="0" borderId="0" applyFont="0" applyFill="0" applyBorder="0" applyAlignment="0" applyProtection="0"/>
    <xf numFmtId="0" fontId="1" fillId="0" borderId="0"/>
    <xf numFmtId="0" fontId="2" fillId="0" borderId="0"/>
    <xf numFmtId="172" fontId="2" fillId="0" borderId="0" applyFont="0" applyFill="0" applyBorder="0" applyAlignment="0" applyProtection="0"/>
    <xf numFmtId="0" fontId="2" fillId="0" borderId="0"/>
    <xf numFmtId="165" fontId="1" fillId="0" borderId="0" applyFont="0" applyFill="0" applyBorder="0" applyAlignment="0" applyProtection="0"/>
    <xf numFmtId="164" fontId="1" fillId="0" borderId="0" applyFont="0" applyFill="0" applyBorder="0" applyAlignment="0" applyProtection="0"/>
    <xf numFmtId="0" fontId="3" fillId="0" borderId="0" applyNumberFormat="0" applyFill="0" applyBorder="0" applyAlignment="0" applyProtection="0">
      <alignment vertical="top"/>
      <protection locked="0"/>
    </xf>
    <xf numFmtId="0" fontId="26" fillId="0" borderId="0"/>
    <xf numFmtId="0" fontId="27" fillId="0" borderId="0" applyNumberFormat="0" applyFill="0" applyBorder="0" applyAlignment="0" applyProtection="0"/>
    <xf numFmtId="0" fontId="27"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3" fillId="0" borderId="0"/>
    <xf numFmtId="178" fontId="26" fillId="0" borderId="0"/>
    <xf numFmtId="9" fontId="26" fillId="0" borderId="0" applyFont="0" applyFill="0" applyBorder="0" applyAlignment="0" applyProtection="0"/>
    <xf numFmtId="178" fontId="1" fillId="0" borderId="0"/>
    <xf numFmtId="178" fontId="2" fillId="0" borderId="0"/>
    <xf numFmtId="178" fontId="53" fillId="0" borderId="0" applyNumberFormat="0" applyFill="0" applyBorder="0" applyAlignment="0" applyProtection="0"/>
  </cellStyleXfs>
  <cellXfs count="3109">
    <xf numFmtId="0" fontId="0" fillId="0" borderId="0" xfId="0"/>
    <xf numFmtId="0" fontId="5" fillId="0" borderId="0" xfId="0" applyFont="1"/>
    <xf numFmtId="0" fontId="5" fillId="3" borderId="44" xfId="7" applyFont="1" applyFill="1" applyBorder="1"/>
    <xf numFmtId="49" fontId="8" fillId="3" borderId="45" xfId="8" applyNumberFormat="1" applyFont="1" applyFill="1" applyBorder="1" applyAlignment="1">
      <alignment horizontal="left" vertical="center"/>
    </xf>
    <xf numFmtId="49" fontId="8" fillId="3" borderId="23" xfId="8" applyNumberFormat="1" applyFont="1" applyFill="1" applyBorder="1" applyAlignment="1">
      <alignment horizontal="centerContinuous" vertical="center"/>
    </xf>
    <xf numFmtId="49" fontId="8" fillId="3" borderId="46" xfId="8" applyNumberFormat="1" applyFont="1" applyFill="1" applyBorder="1" applyAlignment="1">
      <alignment horizontal="centerContinuous" vertical="center"/>
    </xf>
    <xf numFmtId="0" fontId="11" fillId="0" borderId="44" xfId="8" applyFont="1" applyBorder="1" applyAlignment="1">
      <alignment horizontal="left" vertical="center" wrapText="1"/>
    </xf>
    <xf numFmtId="0" fontId="11" fillId="2" borderId="24" xfId="8" applyFont="1" applyFill="1" applyBorder="1" applyAlignment="1">
      <alignment horizontal="left" vertical="center" wrapText="1"/>
    </xf>
    <xf numFmtId="0" fontId="4" fillId="2" borderId="8" xfId="8" applyFont="1" applyFill="1" applyBorder="1" applyAlignment="1">
      <alignment horizontal="left" vertical="center" wrapText="1"/>
    </xf>
    <xf numFmtId="0" fontId="11" fillId="2" borderId="51" xfId="8" applyFont="1" applyFill="1" applyBorder="1" applyAlignment="1">
      <alignment horizontal="left" vertical="center" wrapText="1"/>
    </xf>
    <xf numFmtId="0" fontId="11" fillId="0" borderId="24" xfId="8" applyFont="1" applyBorder="1" applyAlignment="1">
      <alignment horizontal="left" vertical="center" wrapText="1"/>
    </xf>
    <xf numFmtId="0" fontId="4" fillId="2" borderId="11" xfId="8" applyFont="1" applyFill="1" applyBorder="1" applyAlignment="1">
      <alignment horizontal="left" vertical="center"/>
    </xf>
    <xf numFmtId="0" fontId="4" fillId="2" borderId="15" xfId="8" applyFont="1" applyFill="1" applyBorder="1" applyAlignment="1">
      <alignment horizontal="left" vertical="center"/>
    </xf>
    <xf numFmtId="0" fontId="11" fillId="2" borderId="9" xfId="8" applyFont="1" applyFill="1" applyBorder="1" applyAlignment="1">
      <alignment horizontal="left" vertical="center" wrapText="1"/>
    </xf>
    <xf numFmtId="0" fontId="4" fillId="2" borderId="47" xfId="0" applyFont="1" applyFill="1" applyBorder="1" applyAlignment="1">
      <alignment horizontal="center"/>
    </xf>
    <xf numFmtId="0" fontId="4" fillId="2" borderId="11" xfId="0" applyFont="1" applyFill="1" applyBorder="1" applyAlignment="1">
      <alignment horizontal="center"/>
    </xf>
    <xf numFmtId="0" fontId="4" fillId="2" borderId="11" xfId="0" applyFont="1" applyFill="1" applyBorder="1"/>
    <xf numFmtId="0" fontId="4" fillId="2" borderId="54" xfId="0" applyFont="1" applyFill="1" applyBorder="1"/>
    <xf numFmtId="0" fontId="4" fillId="2" borderId="0" xfId="0" applyFont="1" applyFill="1" applyAlignment="1">
      <alignment horizontal="center"/>
    </xf>
    <xf numFmtId="0" fontId="4" fillId="2" borderId="0" xfId="0" applyFont="1" applyFill="1"/>
    <xf numFmtId="0" fontId="4" fillId="2" borderId="52" xfId="0" applyFont="1" applyFill="1" applyBorder="1"/>
    <xf numFmtId="0" fontId="4" fillId="2" borderId="5" xfId="0" applyFont="1" applyFill="1" applyBorder="1"/>
    <xf numFmtId="0" fontId="4" fillId="2" borderId="56" xfId="0" applyFont="1" applyFill="1" applyBorder="1"/>
    <xf numFmtId="0" fontId="4" fillId="2" borderId="11" xfId="5" applyFont="1" applyFill="1" applyBorder="1" applyAlignment="1" applyProtection="1">
      <alignment horizontal="center" vertical="center" wrapText="1"/>
    </xf>
    <xf numFmtId="0" fontId="4" fillId="2" borderId="47" xfId="8" applyFont="1" applyFill="1" applyBorder="1" applyAlignment="1">
      <alignment vertical="center"/>
    </xf>
    <xf numFmtId="0" fontId="4" fillId="2" borderId="11" xfId="8" applyFont="1" applyFill="1" applyBorder="1" applyAlignment="1">
      <alignment vertical="center" wrapText="1"/>
    </xf>
    <xf numFmtId="0" fontId="4" fillId="2" borderId="54" xfId="8" applyFont="1" applyFill="1" applyBorder="1" applyAlignment="1">
      <alignment vertical="center" wrapText="1"/>
    </xf>
    <xf numFmtId="0" fontId="4" fillId="2" borderId="49" xfId="8" applyFont="1" applyFill="1" applyBorder="1" applyAlignment="1">
      <alignment vertical="center"/>
    </xf>
    <xf numFmtId="0" fontId="4" fillId="2" borderId="5" xfId="8" applyFont="1" applyFill="1" applyBorder="1" applyAlignment="1">
      <alignment vertical="center" wrapText="1"/>
    </xf>
    <xf numFmtId="0" fontId="4" fillId="2" borderId="0" xfId="8" applyFont="1" applyFill="1" applyAlignment="1">
      <alignment vertical="center" wrapText="1"/>
    </xf>
    <xf numFmtId="0" fontId="4" fillId="2" borderId="52" xfId="8" applyFont="1" applyFill="1" applyBorder="1" applyAlignment="1">
      <alignment vertical="center" wrapText="1"/>
    </xf>
    <xf numFmtId="0" fontId="4" fillId="2" borderId="49" xfId="5" applyFont="1" applyFill="1" applyBorder="1" applyAlignment="1" applyProtection="1">
      <alignment horizontal="right" vertical="center" wrapText="1"/>
    </xf>
    <xf numFmtId="0" fontId="4" fillId="2" borderId="13" xfId="5" applyFont="1" applyFill="1" applyBorder="1" applyAlignment="1" applyProtection="1">
      <alignment horizontal="justify" vertical="center" wrapText="1"/>
    </xf>
    <xf numFmtId="0" fontId="4" fillId="2" borderId="0" xfId="5" applyFont="1" applyFill="1" applyBorder="1" applyAlignment="1" applyProtection="1">
      <alignment horizontal="right" vertical="center" wrapText="1"/>
    </xf>
    <xf numFmtId="0" fontId="4" fillId="2" borderId="8" xfId="5" applyFont="1" applyFill="1" applyBorder="1" applyAlignment="1" applyProtection="1">
      <alignment horizontal="justify" vertical="center" wrapText="1"/>
    </xf>
    <xf numFmtId="0" fontId="4" fillId="2" borderId="52" xfId="5" applyFont="1" applyFill="1" applyBorder="1" applyAlignment="1" applyProtection="1">
      <alignment vertical="center" wrapText="1"/>
    </xf>
    <xf numFmtId="0" fontId="4" fillId="2" borderId="8" xfId="5" applyFont="1" applyFill="1" applyBorder="1" applyAlignment="1" applyProtection="1">
      <alignment horizontal="center" vertical="center" wrapText="1"/>
    </xf>
    <xf numFmtId="0" fontId="4" fillId="2" borderId="8" xfId="5" applyFont="1" applyFill="1" applyBorder="1" applyAlignment="1" applyProtection="1">
      <alignment vertical="center" wrapText="1"/>
    </xf>
    <xf numFmtId="0" fontId="4" fillId="2" borderId="0" xfId="5" applyFont="1" applyFill="1" applyBorder="1" applyAlignment="1" applyProtection="1">
      <alignment vertical="center" wrapText="1"/>
    </xf>
    <xf numFmtId="0" fontId="4" fillId="2" borderId="5" xfId="7" applyFont="1" applyFill="1" applyBorder="1" applyAlignment="1">
      <alignment horizontal="center"/>
    </xf>
    <xf numFmtId="0" fontId="4" fillId="2" borderId="56" xfId="7" applyFont="1" applyFill="1" applyBorder="1" applyAlignment="1">
      <alignment horizontal="center"/>
    </xf>
    <xf numFmtId="0" fontId="4" fillId="2" borderId="4" xfId="5" applyFont="1" applyFill="1" applyBorder="1" applyAlignment="1" applyProtection="1">
      <alignment horizontal="center" vertical="center" wrapText="1"/>
    </xf>
    <xf numFmtId="0" fontId="4" fillId="2" borderId="5" xfId="5" applyFont="1" applyFill="1" applyBorder="1" applyAlignment="1" applyProtection="1">
      <alignment horizontal="center" vertical="center" wrapText="1"/>
    </xf>
    <xf numFmtId="0" fontId="4" fillId="2" borderId="56" xfId="5" applyFont="1" applyFill="1" applyBorder="1" applyAlignment="1" applyProtection="1">
      <alignment horizontal="center" vertical="center" wrapText="1"/>
    </xf>
    <xf numFmtId="0" fontId="4" fillId="2" borderId="47" xfId="5" applyFont="1" applyFill="1" applyBorder="1" applyAlignment="1" applyProtection="1">
      <alignment vertical="center" wrapText="1"/>
    </xf>
    <xf numFmtId="0" fontId="4" fillId="2" borderId="11" xfId="5" applyFont="1" applyFill="1" applyBorder="1" applyAlignment="1" applyProtection="1">
      <alignment vertical="center" wrapText="1"/>
    </xf>
    <xf numFmtId="0" fontId="4" fillId="2" borderId="0" xfId="5" applyFont="1" applyFill="1" applyBorder="1" applyAlignment="1" applyProtection="1">
      <alignment horizontal="center" vertical="center" wrapText="1"/>
    </xf>
    <xf numFmtId="0" fontId="4" fillId="2" borderId="8" xfId="0" applyFont="1" applyFill="1" applyBorder="1"/>
    <xf numFmtId="0" fontId="4" fillId="2" borderId="0" xfId="0" applyFont="1" applyFill="1" applyAlignment="1">
      <alignment horizontal="right"/>
    </xf>
    <xf numFmtId="0" fontId="4" fillId="2" borderId="4" xfId="5" applyFont="1" applyFill="1" applyBorder="1" applyAlignment="1" applyProtection="1">
      <alignment vertical="center" wrapText="1"/>
    </xf>
    <xf numFmtId="0" fontId="4" fillId="2" borderId="5" xfId="5" applyFont="1" applyFill="1" applyBorder="1" applyAlignment="1" applyProtection="1">
      <alignment vertical="center" wrapText="1"/>
    </xf>
    <xf numFmtId="0" fontId="11" fillId="2" borderId="53" xfId="8" applyFont="1" applyFill="1" applyBorder="1" applyAlignment="1">
      <alignment horizontal="left" vertical="center" wrapText="1"/>
    </xf>
    <xf numFmtId="0" fontId="4" fillId="2" borderId="47" xfId="5" applyFont="1" applyFill="1" applyBorder="1" applyAlignment="1" applyProtection="1">
      <alignment horizontal="center" vertical="center" wrapText="1"/>
    </xf>
    <xf numFmtId="0" fontId="4" fillId="2" borderId="54" xfId="5" applyFont="1" applyFill="1" applyBorder="1" applyAlignment="1" applyProtection="1">
      <alignment horizontal="center" vertical="center" wrapText="1"/>
    </xf>
    <xf numFmtId="0" fontId="11" fillId="2" borderId="55" xfId="8" applyFont="1" applyFill="1" applyBorder="1" applyAlignment="1">
      <alignment horizontal="left" vertical="center" wrapText="1"/>
    </xf>
    <xf numFmtId="0" fontId="4" fillId="2" borderId="57" xfId="5" applyFont="1" applyFill="1" applyBorder="1" applyAlignment="1" applyProtection="1">
      <alignment horizontal="right" vertical="center" wrapText="1"/>
    </xf>
    <xf numFmtId="0" fontId="4" fillId="2" borderId="0" xfId="5" applyFont="1" applyFill="1" applyBorder="1" applyAlignment="1" applyProtection="1">
      <alignment horizontal="right" vertical="center"/>
    </xf>
    <xf numFmtId="0" fontId="4" fillId="2" borderId="52" xfId="5" applyFont="1" applyFill="1" applyBorder="1" applyAlignment="1" applyProtection="1">
      <alignment horizontal="center" vertical="center" wrapText="1"/>
    </xf>
    <xf numFmtId="49" fontId="7" fillId="2" borderId="47" xfId="8" applyNumberFormat="1" applyFont="1" applyFill="1" applyBorder="1" applyAlignment="1">
      <alignment horizontal="center" vertical="center"/>
    </xf>
    <xf numFmtId="49" fontId="7" fillId="2" borderId="11" xfId="8" applyNumberFormat="1" applyFont="1" applyFill="1" applyBorder="1" applyAlignment="1">
      <alignment horizontal="center" vertical="center"/>
    </xf>
    <xf numFmtId="0" fontId="4" fillId="2" borderId="49" xfId="5" applyFont="1" applyFill="1" applyBorder="1" applyAlignment="1" applyProtection="1">
      <alignment horizontal="center" vertical="center" wrapText="1"/>
    </xf>
    <xf numFmtId="170" fontId="4" fillId="2" borderId="8" xfId="9" applyNumberFormat="1" applyFont="1" applyFill="1" applyBorder="1" applyAlignment="1" applyProtection="1">
      <alignment vertical="center" wrapText="1"/>
    </xf>
    <xf numFmtId="49" fontId="7" fillId="2" borderId="0" xfId="8" applyNumberFormat="1" applyFont="1" applyFill="1" applyAlignment="1">
      <alignment horizontal="center" vertical="center"/>
    </xf>
    <xf numFmtId="170" fontId="4" fillId="2" borderId="0" xfId="9" applyNumberFormat="1" applyFont="1" applyFill="1" applyBorder="1" applyAlignment="1" applyProtection="1">
      <alignment vertical="center" wrapText="1"/>
    </xf>
    <xf numFmtId="0" fontId="4" fillId="2" borderId="47" xfId="8" applyFont="1" applyFill="1" applyBorder="1" applyAlignment="1">
      <alignment horizontal="left" vertical="center" wrapText="1"/>
    </xf>
    <xf numFmtId="0" fontId="4" fillId="2" borderId="54" xfId="8" applyFont="1" applyFill="1" applyBorder="1" applyAlignment="1">
      <alignment horizontal="left" vertical="center" wrapText="1"/>
    </xf>
    <xf numFmtId="0" fontId="4" fillId="2" borderId="49" xfId="8" applyFont="1" applyFill="1" applyBorder="1" applyAlignment="1">
      <alignment horizontal="right" vertical="center" wrapText="1"/>
    </xf>
    <xf numFmtId="0" fontId="4" fillId="2" borderId="0" xfId="7" applyFont="1" applyFill="1" applyAlignment="1">
      <alignment horizontal="center"/>
    </xf>
    <xf numFmtId="0" fontId="4" fillId="2" borderId="52" xfId="8" applyFont="1" applyFill="1" applyBorder="1" applyAlignment="1">
      <alignment horizontal="left" vertical="center" wrapText="1"/>
    </xf>
    <xf numFmtId="9" fontId="4" fillId="2" borderId="2" xfId="8" applyNumberFormat="1" applyFont="1" applyFill="1" applyBorder="1" applyAlignment="1">
      <alignment horizontal="center" vertical="center" wrapText="1"/>
    </xf>
    <xf numFmtId="9" fontId="4" fillId="2" borderId="11" xfId="8" applyNumberFormat="1" applyFont="1" applyFill="1" applyBorder="1" applyAlignment="1">
      <alignment horizontal="center" vertical="center" wrapText="1"/>
    </xf>
    <xf numFmtId="0" fontId="4" fillId="2" borderId="11" xfId="8" applyFont="1" applyFill="1" applyBorder="1" applyAlignment="1">
      <alignment horizontal="center" vertical="center" wrapText="1"/>
    </xf>
    <xf numFmtId="0" fontId="4" fillId="2" borderId="54" xfId="8" applyFont="1" applyFill="1" applyBorder="1" applyAlignment="1">
      <alignment horizontal="center" vertical="center" wrapText="1"/>
    </xf>
    <xf numFmtId="0" fontId="4" fillId="2" borderId="4" xfId="8" applyFont="1" applyFill="1" applyBorder="1" applyAlignment="1">
      <alignment horizontal="right" vertical="center" wrapText="1"/>
    </xf>
    <xf numFmtId="0" fontId="4" fillId="2" borderId="5" xfId="8" applyFont="1" applyFill="1" applyBorder="1" applyAlignment="1">
      <alignment horizontal="center" vertical="center" wrapText="1"/>
    </xf>
    <xf numFmtId="0" fontId="4" fillId="2" borderId="56" xfId="8" applyFont="1" applyFill="1" applyBorder="1" applyAlignment="1">
      <alignment horizontal="center" vertical="center" wrapText="1"/>
    </xf>
    <xf numFmtId="0" fontId="4" fillId="2" borderId="49" xfId="5" applyFont="1" applyFill="1" applyBorder="1" applyAlignment="1" applyProtection="1">
      <alignment vertical="center" wrapText="1"/>
    </xf>
    <xf numFmtId="0" fontId="4" fillId="2" borderId="49" xfId="0" applyFont="1" applyFill="1" applyBorder="1"/>
    <xf numFmtId="0" fontId="4" fillId="2" borderId="0" xfId="8" applyFont="1" applyFill="1" applyAlignment="1">
      <alignment horizontal="center" vertical="top" wrapText="1"/>
    </xf>
    <xf numFmtId="0" fontId="4" fillId="2" borderId="5" xfId="8" applyFont="1" applyFill="1" applyBorder="1" applyAlignment="1">
      <alignment horizontal="center" vertical="top" wrapText="1"/>
    </xf>
    <xf numFmtId="0" fontId="4" fillId="2" borderId="0" xfId="5" applyFont="1" applyFill="1" applyBorder="1" applyAlignment="1" applyProtection="1">
      <alignment horizontal="left" vertical="center" wrapText="1"/>
    </xf>
    <xf numFmtId="0" fontId="4" fillId="2" borderId="8" xfId="0" applyFont="1" applyFill="1" applyBorder="1" applyAlignment="1">
      <alignment horizontal="center"/>
    </xf>
    <xf numFmtId="0" fontId="4" fillId="2" borderId="4" xfId="0" applyFont="1" applyFill="1" applyBorder="1"/>
    <xf numFmtId="0" fontId="4" fillId="0" borderId="24" xfId="8" applyFont="1" applyBorder="1" applyAlignment="1">
      <alignment horizontal="left" vertical="center" wrapText="1"/>
    </xf>
    <xf numFmtId="0" fontId="4" fillId="0" borderId="24" xfId="8" applyFont="1" applyBorder="1" applyAlignment="1">
      <alignment vertical="center" wrapText="1"/>
    </xf>
    <xf numFmtId="0" fontId="4" fillId="0" borderId="24" xfId="8" applyFont="1" applyBorder="1" applyAlignment="1">
      <alignment horizontal="left" vertical="center"/>
    </xf>
    <xf numFmtId="0" fontId="13" fillId="0" borderId="24" xfId="8" applyFont="1" applyBorder="1" applyAlignment="1">
      <alignment horizontal="left" vertical="center"/>
    </xf>
    <xf numFmtId="0" fontId="7" fillId="3" borderId="18" xfId="8" applyFont="1" applyFill="1" applyBorder="1" applyAlignment="1">
      <alignment horizontal="centerContinuous" vertical="center" wrapText="1"/>
    </xf>
    <xf numFmtId="0" fontId="14" fillId="0" borderId="59" xfId="7" applyFont="1" applyBorder="1" applyAlignment="1">
      <alignment horizontal="left"/>
    </xf>
    <xf numFmtId="0" fontId="14" fillId="0" borderId="0" xfId="0" applyFont="1" applyAlignment="1">
      <alignment horizontal="left"/>
    </xf>
    <xf numFmtId="0" fontId="7" fillId="2" borderId="8" xfId="5" applyFont="1" applyFill="1" applyBorder="1" applyAlignment="1" applyProtection="1">
      <alignment horizontal="left" vertical="center" wrapText="1"/>
    </xf>
    <xf numFmtId="170" fontId="4" fillId="2" borderId="5" xfId="9" applyNumberFormat="1" applyFont="1" applyFill="1" applyBorder="1" applyAlignment="1" applyProtection="1">
      <alignment vertical="center" wrapText="1"/>
    </xf>
    <xf numFmtId="49" fontId="7" fillId="2" borderId="5" xfId="8" applyNumberFormat="1" applyFont="1" applyFill="1" applyBorder="1" applyAlignment="1">
      <alignment horizontal="center" vertical="center"/>
    </xf>
    <xf numFmtId="0" fontId="4" fillId="2" borderId="5" xfId="5" applyFont="1" applyFill="1" applyBorder="1" applyAlignment="1" applyProtection="1">
      <alignment horizontal="right" vertical="center"/>
    </xf>
    <xf numFmtId="0" fontId="4" fillId="2" borderId="12" xfId="8" applyFont="1" applyFill="1" applyBorder="1" applyAlignment="1">
      <alignment horizontal="left" vertical="center" wrapText="1"/>
    </xf>
    <xf numFmtId="0" fontId="4" fillId="2" borderId="11" xfId="8" applyFont="1" applyFill="1" applyBorder="1" applyAlignment="1">
      <alignment horizontal="left" vertical="center" wrapText="1"/>
    </xf>
    <xf numFmtId="0" fontId="4" fillId="2" borderId="2" xfId="8" applyFont="1" applyFill="1" applyBorder="1" applyAlignment="1">
      <alignment horizontal="left" vertical="center" wrapText="1"/>
    </xf>
    <xf numFmtId="0" fontId="4" fillId="2" borderId="50" xfId="8" applyFont="1" applyFill="1" applyBorder="1" applyAlignment="1">
      <alignment horizontal="left" vertical="center" wrapText="1"/>
    </xf>
    <xf numFmtId="49" fontId="4" fillId="2" borderId="8" xfId="8" applyNumberFormat="1" applyFont="1" applyFill="1" applyBorder="1" applyAlignment="1">
      <alignment horizontal="center" vertical="center"/>
    </xf>
    <xf numFmtId="0" fontId="4" fillId="2" borderId="5" xfId="7" applyFont="1" applyFill="1" applyBorder="1" applyAlignment="1">
      <alignment horizontal="left"/>
    </xf>
    <xf numFmtId="0" fontId="4" fillId="2" borderId="8" xfId="8" applyFont="1" applyFill="1" applyBorder="1" applyAlignment="1">
      <alignment horizontal="center" vertical="center"/>
    </xf>
    <xf numFmtId="0" fontId="13" fillId="0" borderId="59" xfId="7" applyFont="1" applyBorder="1" applyAlignment="1">
      <alignment horizontal="left"/>
    </xf>
    <xf numFmtId="0" fontId="7" fillId="0" borderId="24" xfId="8" applyFont="1" applyBorder="1" applyAlignment="1">
      <alignment horizontal="left" vertical="center" wrapText="1"/>
    </xf>
    <xf numFmtId="0" fontId="7" fillId="0" borderId="24" xfId="8" applyFont="1" applyBorder="1" applyAlignment="1">
      <alignment vertical="center" wrapText="1"/>
    </xf>
    <xf numFmtId="0" fontId="7" fillId="0" borderId="24" xfId="8" applyFont="1" applyBorder="1" applyAlignment="1">
      <alignment horizontal="left" vertical="center"/>
    </xf>
    <xf numFmtId="0" fontId="11" fillId="0" borderId="24" xfId="8" applyFont="1" applyBorder="1" applyAlignment="1">
      <alignment horizontal="left" vertical="center"/>
    </xf>
    <xf numFmtId="0" fontId="5" fillId="2" borderId="49" xfId="5" applyFont="1" applyFill="1" applyBorder="1" applyAlignment="1" applyProtection="1">
      <alignment vertical="center" wrapText="1"/>
    </xf>
    <xf numFmtId="0" fontId="5" fillId="2" borderId="0" xfId="5" applyFont="1" applyFill="1" applyBorder="1" applyAlignment="1" applyProtection="1">
      <alignment vertical="center" wrapText="1"/>
    </xf>
    <xf numFmtId="0" fontId="5" fillId="2" borderId="49" xfId="0" applyFont="1" applyFill="1" applyBorder="1"/>
    <xf numFmtId="0" fontId="5" fillId="2" borderId="0" xfId="8" applyFont="1" applyFill="1" applyAlignment="1">
      <alignment horizontal="center" vertical="top" wrapText="1"/>
    </xf>
    <xf numFmtId="0" fontId="5" fillId="2" borderId="5" xfId="8" applyFont="1" applyFill="1" applyBorder="1" applyAlignment="1">
      <alignment horizontal="center" vertical="top" wrapText="1"/>
    </xf>
    <xf numFmtId="0" fontId="5" fillId="2" borderId="8" xfId="0" applyFont="1" applyFill="1" applyBorder="1" applyAlignment="1">
      <alignment horizontal="center"/>
    </xf>
    <xf numFmtId="0" fontId="5" fillId="2" borderId="8" xfId="5" applyFont="1" applyFill="1" applyBorder="1" applyAlignment="1" applyProtection="1">
      <alignment horizontal="center" vertical="center" wrapText="1"/>
    </xf>
    <xf numFmtId="0" fontId="5" fillId="2" borderId="4" xfId="0" applyFont="1" applyFill="1" applyBorder="1"/>
    <xf numFmtId="0" fontId="5" fillId="2" borderId="5" xfId="0" applyFont="1" applyFill="1" applyBorder="1"/>
    <xf numFmtId="0" fontId="16" fillId="0" borderId="24" xfId="8" applyFont="1" applyBorder="1" applyAlignment="1">
      <alignment horizontal="left" vertical="center" wrapText="1"/>
    </xf>
    <xf numFmtId="0" fontId="10" fillId="0" borderId="24" xfId="8" applyFont="1" applyBorder="1" applyAlignment="1">
      <alignment horizontal="left" vertical="center" wrapText="1"/>
    </xf>
    <xf numFmtId="0" fontId="10" fillId="0" borderId="24" xfId="8" applyFont="1" applyBorder="1" applyAlignment="1">
      <alignment vertical="center" wrapText="1"/>
    </xf>
    <xf numFmtId="0" fontId="10" fillId="0" borderId="24" xfId="8" applyFont="1" applyBorder="1" applyAlignment="1">
      <alignment horizontal="left" vertical="center"/>
    </xf>
    <xf numFmtId="0" fontId="16" fillId="0" borderId="24" xfId="8" applyFont="1" applyBorder="1" applyAlignment="1">
      <alignment horizontal="left" vertical="center"/>
    </xf>
    <xf numFmtId="0" fontId="4" fillId="2" borderId="2" xfId="8" applyFont="1" applyFill="1" applyBorder="1" applyAlignment="1">
      <alignment horizontal="center" vertical="center" wrapText="1"/>
    </xf>
    <xf numFmtId="0" fontId="4" fillId="2" borderId="50" xfId="8" applyFont="1" applyFill="1" applyBorder="1" applyAlignment="1">
      <alignment horizontal="center" vertical="center" wrapText="1"/>
    </xf>
    <xf numFmtId="9" fontId="4" fillId="2" borderId="1" xfId="8" applyNumberFormat="1" applyFont="1" applyFill="1" applyBorder="1" applyAlignment="1">
      <alignment horizontal="center" vertical="center" wrapText="1"/>
    </xf>
    <xf numFmtId="0" fontId="4" fillId="2" borderId="0" xfId="8" applyFont="1" applyFill="1" applyAlignment="1">
      <alignment horizontal="center" vertical="center" wrapText="1"/>
    </xf>
    <xf numFmtId="0" fontId="4" fillId="2" borderId="52" xfId="8" applyFont="1" applyFill="1" applyBorder="1" applyAlignment="1">
      <alignment horizontal="center" vertical="center" wrapText="1"/>
    </xf>
    <xf numFmtId="0" fontId="4" fillId="2" borderId="5" xfId="0" applyFont="1" applyFill="1" applyBorder="1" applyAlignment="1">
      <alignment horizontal="center"/>
    </xf>
    <xf numFmtId="0" fontId="4" fillId="2" borderId="3" xfId="8" applyFont="1" applyFill="1" applyBorder="1" applyAlignment="1">
      <alignment horizontal="center" vertical="center" wrapText="1"/>
    </xf>
    <xf numFmtId="9" fontId="4" fillId="2" borderId="5" xfId="8" applyNumberFormat="1" applyFont="1" applyFill="1" applyBorder="1" applyAlignment="1">
      <alignment horizontal="center" vertical="center" wrapText="1"/>
    </xf>
    <xf numFmtId="0" fontId="4" fillId="2" borderId="8" xfId="8" applyFont="1" applyFill="1" applyBorder="1" applyAlignment="1">
      <alignment horizontal="center" vertical="center" wrapText="1"/>
    </xf>
    <xf numFmtId="0" fontId="11" fillId="2" borderId="53" xfId="8" applyFont="1" applyFill="1" applyBorder="1" applyAlignment="1">
      <alignment horizontal="left" vertical="top" wrapText="1"/>
    </xf>
    <xf numFmtId="9" fontId="4" fillId="2" borderId="0" xfId="8" applyNumberFormat="1" applyFont="1" applyFill="1" applyAlignment="1">
      <alignment horizontal="center" vertical="center" wrapText="1"/>
    </xf>
    <xf numFmtId="0" fontId="4" fillId="2" borderId="12" xfId="8" applyFont="1" applyFill="1" applyBorder="1" applyAlignment="1">
      <alignment horizontal="center" vertical="center" wrapText="1"/>
    </xf>
    <xf numFmtId="0" fontId="4" fillId="2" borderId="50" xfId="5" applyFont="1" applyFill="1" applyBorder="1" applyAlignment="1" applyProtection="1">
      <alignment horizontal="left" vertical="center" wrapText="1"/>
    </xf>
    <xf numFmtId="0" fontId="4" fillId="2" borderId="2" xfId="5" applyFont="1" applyFill="1" applyBorder="1" applyAlignment="1" applyProtection="1">
      <alignment horizontal="center" vertical="center" wrapText="1"/>
    </xf>
    <xf numFmtId="0" fontId="4" fillId="2" borderId="50" xfId="5" applyFont="1" applyFill="1" applyBorder="1" applyAlignment="1" applyProtection="1">
      <alignment horizontal="center" vertical="center" wrapText="1"/>
    </xf>
    <xf numFmtId="0" fontId="4" fillId="2" borderId="1" xfId="5" applyFont="1" applyFill="1" applyBorder="1" applyAlignment="1" applyProtection="1">
      <alignment horizontal="center" vertical="center" wrapText="1"/>
    </xf>
    <xf numFmtId="0" fontId="4" fillId="2" borderId="3" xfId="5" applyFont="1" applyFill="1" applyBorder="1" applyAlignment="1" applyProtection="1">
      <alignment horizontal="center" vertical="center" wrapText="1"/>
    </xf>
    <xf numFmtId="0" fontId="10" fillId="3" borderId="49" xfId="7" applyFont="1" applyFill="1" applyBorder="1" applyAlignment="1">
      <alignment horizontal="center" vertical="center" wrapText="1"/>
    </xf>
    <xf numFmtId="0" fontId="3" fillId="2" borderId="8" xfId="5" applyFill="1" applyBorder="1" applyAlignment="1" applyProtection="1">
      <alignment vertical="top" wrapText="1"/>
    </xf>
    <xf numFmtId="0" fontId="3" fillId="2" borderId="8" xfId="5" applyFill="1" applyBorder="1" applyAlignment="1" applyProtection="1">
      <alignment horizontal="left" vertical="top" wrapText="1"/>
    </xf>
    <xf numFmtId="0" fontId="2" fillId="2" borderId="8" xfId="4" applyFill="1" applyBorder="1" applyAlignment="1">
      <alignment horizontal="left" vertical="top" wrapText="1"/>
    </xf>
    <xf numFmtId="0" fontId="2" fillId="2" borderId="8" xfId="4" applyFill="1" applyBorder="1" applyAlignment="1">
      <alignment horizontal="center" vertical="top" wrapText="1"/>
    </xf>
    <xf numFmtId="0" fontId="2" fillId="2" borderId="8" xfId="4" applyFill="1" applyBorder="1" applyAlignment="1">
      <alignment horizontal="center" vertical="center" wrapText="1"/>
    </xf>
    <xf numFmtId="14" fontId="2" fillId="2" borderId="8" xfId="4" applyNumberFormat="1" applyFill="1" applyBorder="1" applyAlignment="1">
      <alignment horizontal="left" vertical="center" wrapText="1"/>
    </xf>
    <xf numFmtId="0" fontId="2" fillId="2" borderId="8" xfId="3" applyNumberFormat="1" applyFont="1" applyFill="1" applyBorder="1" applyAlignment="1">
      <alignment horizontal="right" vertical="center" wrapText="1"/>
    </xf>
    <xf numFmtId="0" fontId="2" fillId="2" borderId="8" xfId="4" applyFill="1" applyBorder="1" applyAlignment="1">
      <alignment horizontal="right" vertical="center" wrapText="1"/>
    </xf>
    <xf numFmtId="0" fontId="2" fillId="2" borderId="8" xfId="4" applyFill="1" applyBorder="1" applyAlignment="1">
      <alignment horizontal="left" vertical="center" wrapText="1"/>
    </xf>
    <xf numFmtId="14" fontId="2" fillId="2" borderId="9" xfId="4" applyNumberFormat="1" applyFill="1" applyBorder="1" applyAlignment="1">
      <alignment horizontal="left" vertical="center" wrapText="1"/>
    </xf>
    <xf numFmtId="0" fontId="18" fillId="0" borderId="0" xfId="0" applyFont="1"/>
    <xf numFmtId="0" fontId="2" fillId="0" borderId="8" xfId="4" applyBorder="1" applyAlignment="1">
      <alignment vertical="center"/>
    </xf>
    <xf numFmtId="0" fontId="2" fillId="0" borderId="9" xfId="4" applyBorder="1" applyAlignment="1">
      <alignment vertical="center"/>
    </xf>
    <xf numFmtId="0" fontId="2" fillId="2" borderId="1" xfId="4" applyFill="1" applyBorder="1" applyAlignment="1">
      <alignment vertical="center"/>
    </xf>
    <xf numFmtId="0" fontId="2" fillId="2" borderId="2" xfId="4" applyFill="1" applyBorder="1" applyAlignment="1">
      <alignment vertical="center"/>
    </xf>
    <xf numFmtId="0" fontId="2" fillId="2" borderId="3" xfId="4" applyFill="1" applyBorder="1" applyAlignment="1">
      <alignment vertical="center"/>
    </xf>
    <xf numFmtId="0" fontId="2" fillId="2" borderId="11" xfId="4" applyFill="1" applyBorder="1" applyAlignment="1">
      <alignment vertical="center"/>
    </xf>
    <xf numFmtId="0" fontId="2" fillId="2" borderId="14" xfId="4" applyFill="1" applyBorder="1" applyAlignment="1">
      <alignment vertical="center"/>
    </xf>
    <xf numFmtId="0" fontId="2" fillId="2" borderId="5" xfId="4" applyFill="1" applyBorder="1" applyAlignment="1">
      <alignment vertical="center"/>
    </xf>
    <xf numFmtId="0" fontId="2" fillId="2" borderId="5" xfId="4" applyFill="1" applyBorder="1" applyAlignment="1">
      <alignment vertical="top"/>
    </xf>
    <xf numFmtId="0" fontId="2" fillId="2" borderId="6" xfId="4" applyFill="1" applyBorder="1" applyAlignment="1">
      <alignment vertical="center"/>
    </xf>
    <xf numFmtId="0" fontId="2" fillId="2" borderId="8" xfId="4" applyFill="1" applyBorder="1" applyAlignment="1">
      <alignment vertical="center" wrapText="1"/>
    </xf>
    <xf numFmtId="0" fontId="2" fillId="2" borderId="8" xfId="4" applyFill="1" applyBorder="1" applyAlignment="1">
      <alignment vertical="top" wrapText="1"/>
    </xf>
    <xf numFmtId="14" fontId="2" fillId="2" borderId="8" xfId="4" applyNumberFormat="1" applyFill="1" applyBorder="1" applyAlignment="1">
      <alignment vertical="center" wrapText="1"/>
    </xf>
    <xf numFmtId="9" fontId="2" fillId="2" borderId="8" xfId="3" applyFont="1" applyFill="1" applyBorder="1" applyAlignment="1">
      <alignment vertical="center" wrapText="1"/>
    </xf>
    <xf numFmtId="9" fontId="2" fillId="2" borderId="8" xfId="3" applyFont="1" applyFill="1" applyBorder="1" applyAlignment="1">
      <alignment horizontal="center" vertical="center" wrapText="1"/>
    </xf>
    <xf numFmtId="0" fontId="18" fillId="2" borderId="8" xfId="0" applyFont="1" applyFill="1" applyBorder="1" applyAlignment="1">
      <alignment vertical="top" wrapText="1"/>
    </xf>
    <xf numFmtId="0" fontId="2" fillId="2" borderId="13" xfId="4" applyFill="1" applyBorder="1" applyAlignment="1">
      <alignment vertical="center"/>
    </xf>
    <xf numFmtId="0" fontId="2" fillId="2" borderId="13" xfId="4" applyFill="1" applyBorder="1" applyAlignment="1">
      <alignment vertical="center" wrapText="1"/>
    </xf>
    <xf numFmtId="168" fontId="2" fillId="2" borderId="8" xfId="4" applyNumberFormat="1" applyFill="1" applyBorder="1" applyAlignment="1">
      <alignment vertical="center" wrapText="1"/>
    </xf>
    <xf numFmtId="0" fontId="18" fillId="2" borderId="0" xfId="0" applyFont="1" applyFill="1"/>
    <xf numFmtId="0" fontId="2" fillId="2" borderId="8" xfId="4" applyFill="1" applyBorder="1" applyAlignment="1">
      <alignment horizontal="justify" vertical="top" wrapText="1"/>
    </xf>
    <xf numFmtId="0" fontId="2" fillId="2" borderId="13" xfId="4" applyFill="1" applyBorder="1" applyAlignment="1">
      <alignment vertical="top"/>
    </xf>
    <xf numFmtId="0" fontId="18" fillId="2" borderId="8" xfId="0" applyFont="1" applyFill="1" applyBorder="1" applyAlignment="1">
      <alignment horizontal="left" vertical="top"/>
    </xf>
    <xf numFmtId="0" fontId="18" fillId="2" borderId="8" xfId="0" applyFont="1" applyFill="1" applyBorder="1" applyAlignment="1">
      <alignment horizontal="center" vertical="center" wrapText="1"/>
    </xf>
    <xf numFmtId="41" fontId="18" fillId="2" borderId="8" xfId="2" applyFont="1" applyFill="1" applyBorder="1" applyAlignment="1">
      <alignment horizontal="center" vertical="center" wrapText="1"/>
    </xf>
    <xf numFmtId="0" fontId="2" fillId="2" borderId="13" xfId="4" applyFill="1" applyBorder="1" applyAlignment="1">
      <alignment horizontal="left" vertical="top" wrapText="1"/>
    </xf>
    <xf numFmtId="0" fontId="2" fillId="2" borderId="8" xfId="4" applyFill="1" applyBorder="1" applyAlignment="1">
      <alignment vertical="center"/>
    </xf>
    <xf numFmtId="0" fontId="18" fillId="2" borderId="0" xfId="0" applyFont="1" applyFill="1" applyAlignment="1">
      <alignment vertical="top" wrapText="1"/>
    </xf>
    <xf numFmtId="1" fontId="2" fillId="2" borderId="8" xfId="4" applyNumberFormat="1" applyFill="1" applyBorder="1" applyAlignment="1">
      <alignment vertical="center" wrapText="1"/>
    </xf>
    <xf numFmtId="167" fontId="2" fillId="2" borderId="8" xfId="6" applyNumberFormat="1" applyFont="1" applyFill="1" applyBorder="1" applyAlignment="1">
      <alignment vertical="center" wrapText="1"/>
    </xf>
    <xf numFmtId="10" fontId="2" fillId="2" borderId="8" xfId="3" applyNumberFormat="1" applyFont="1" applyFill="1" applyBorder="1" applyAlignment="1">
      <alignment horizontal="right" vertical="center" wrapText="1"/>
    </xf>
    <xf numFmtId="0" fontId="18" fillId="2" borderId="8" xfId="3" applyNumberFormat="1" applyFont="1" applyFill="1" applyBorder="1" applyAlignment="1">
      <alignment vertical="top" wrapText="1"/>
    </xf>
    <xf numFmtId="0" fontId="18" fillId="2" borderId="8" xfId="4" applyFont="1" applyFill="1" applyBorder="1" applyAlignment="1">
      <alignment vertical="top" wrapText="1"/>
    </xf>
    <xf numFmtId="0" fontId="18" fillId="2" borderId="9" xfId="0" applyFont="1" applyFill="1" applyBorder="1" applyAlignment="1">
      <alignment wrapText="1"/>
    </xf>
    <xf numFmtId="10" fontId="18" fillId="2" borderId="8" xfId="3" applyNumberFormat="1" applyFont="1" applyFill="1" applyBorder="1" applyAlignment="1">
      <alignment horizontal="right" vertical="center"/>
    </xf>
    <xf numFmtId="0" fontId="18" fillId="2" borderId="9" xfId="0" applyFont="1" applyFill="1" applyBorder="1" applyAlignment="1">
      <alignment vertical="center"/>
    </xf>
    <xf numFmtId="171" fontId="18" fillId="2" borderId="9" xfId="3" applyNumberFormat="1" applyFont="1" applyFill="1" applyBorder="1" applyAlignment="1">
      <alignment vertical="center" wrapText="1"/>
    </xf>
    <xf numFmtId="0" fontId="18" fillId="2" borderId="9" xfId="0" applyFont="1" applyFill="1" applyBorder="1" applyAlignment="1">
      <alignment vertical="center" wrapText="1"/>
    </xf>
    <xf numFmtId="10" fontId="18" fillId="2" borderId="8" xfId="3" applyNumberFormat="1" applyFont="1" applyFill="1" applyBorder="1" applyAlignment="1">
      <alignment horizontal="right"/>
    </xf>
    <xf numFmtId="0" fontId="18" fillId="2" borderId="8" xfId="0" applyFont="1" applyFill="1" applyBorder="1" applyAlignment="1">
      <alignment horizontal="center" vertical="top"/>
    </xf>
    <xf numFmtId="0" fontId="18" fillId="2" borderId="8" xfId="0" applyFont="1" applyFill="1" applyBorder="1" applyAlignment="1">
      <alignment vertical="center"/>
    </xf>
    <xf numFmtId="170" fontId="18" fillId="2" borderId="8" xfId="1" applyNumberFormat="1" applyFont="1" applyFill="1" applyBorder="1" applyAlignment="1">
      <alignment horizontal="right" vertical="center" wrapText="1"/>
    </xf>
    <xf numFmtId="170" fontId="18" fillId="2" borderId="8" xfId="0" applyNumberFormat="1" applyFont="1" applyFill="1" applyBorder="1" applyAlignment="1">
      <alignment horizontal="right" vertical="center" wrapText="1"/>
    </xf>
    <xf numFmtId="0" fontId="18" fillId="2" borderId="8" xfId="3" applyNumberFormat="1" applyFont="1" applyFill="1" applyBorder="1" applyAlignment="1">
      <alignment vertical="center" wrapText="1"/>
    </xf>
    <xf numFmtId="41" fontId="2" fillId="2" borderId="8" xfId="2" applyFont="1" applyFill="1" applyBorder="1" applyAlignment="1">
      <alignment horizontal="center" vertical="center" wrapText="1"/>
    </xf>
    <xf numFmtId="0" fontId="18" fillId="2" borderId="8" xfId="0" applyFont="1" applyFill="1" applyBorder="1" applyAlignment="1">
      <alignment horizontal="right" vertical="center"/>
    </xf>
    <xf numFmtId="0" fontId="2" fillId="2" borderId="25" xfId="4" applyFill="1" applyBorder="1" applyAlignment="1">
      <alignment vertical="center" wrapText="1"/>
    </xf>
    <xf numFmtId="1" fontId="2" fillId="2" borderId="8" xfId="4" applyNumberFormat="1" applyFill="1" applyBorder="1" applyAlignment="1">
      <alignment horizontal="right" vertical="center" wrapText="1"/>
    </xf>
    <xf numFmtId="0" fontId="18" fillId="2" borderId="8" xfId="0" applyFont="1" applyFill="1" applyBorder="1"/>
    <xf numFmtId="0" fontId="2" fillId="2" borderId="8" xfId="5" applyFont="1" applyFill="1" applyBorder="1" applyAlignment="1" applyProtection="1">
      <alignment horizontal="left" vertical="top" wrapText="1"/>
    </xf>
    <xf numFmtId="0" fontId="2" fillId="2" borderId="1" xfId="4" applyFill="1" applyBorder="1" applyAlignment="1">
      <alignment horizontal="center" vertical="top" wrapText="1"/>
    </xf>
    <xf numFmtId="171" fontId="2" fillId="2" borderId="8" xfId="3" applyNumberFormat="1" applyFont="1" applyFill="1" applyBorder="1" applyAlignment="1">
      <alignment horizontal="right" vertical="center" wrapText="1"/>
    </xf>
    <xf numFmtId="171" fontId="2" fillId="2" borderId="8" xfId="4" applyNumberFormat="1" applyFill="1" applyBorder="1" applyAlignment="1">
      <alignment horizontal="right" vertical="center" wrapText="1"/>
    </xf>
    <xf numFmtId="0" fontId="18" fillId="2" borderId="0" xfId="0" applyFont="1" applyFill="1" applyAlignment="1">
      <alignment vertical="top"/>
    </xf>
    <xf numFmtId="0" fontId="2" fillId="0" borderId="7" xfId="4" applyBorder="1" applyAlignment="1">
      <alignment vertical="center"/>
    </xf>
    <xf numFmtId="0" fontId="2" fillId="0" borderId="12" xfId="4" applyBorder="1" applyAlignment="1">
      <alignment vertical="center"/>
    </xf>
    <xf numFmtId="0" fontId="2" fillId="0" borderId="11" xfId="4" applyBorder="1" applyAlignment="1">
      <alignment vertical="center"/>
    </xf>
    <xf numFmtId="0" fontId="2" fillId="0" borderId="5" xfId="4" applyBorder="1" applyAlignment="1">
      <alignment vertical="center"/>
    </xf>
    <xf numFmtId="0" fontId="2" fillId="0" borderId="6" xfId="4" applyBorder="1" applyAlignment="1">
      <alignment vertical="center"/>
    </xf>
    <xf numFmtId="0" fontId="2" fillId="0" borderId="13" xfId="4" applyBorder="1" applyAlignment="1">
      <alignment vertical="center"/>
    </xf>
    <xf numFmtId="0" fontId="2" fillId="3" borderId="37" xfId="0" applyFont="1" applyFill="1" applyBorder="1" applyAlignment="1">
      <alignment horizontal="center" vertical="center"/>
    </xf>
    <xf numFmtId="0" fontId="2" fillId="3" borderId="38" xfId="0" applyFont="1" applyFill="1" applyBorder="1" applyAlignment="1">
      <alignment horizontal="center" vertical="center"/>
    </xf>
    <xf numFmtId="0" fontId="2" fillId="3" borderId="40" xfId="4" applyFill="1" applyBorder="1" applyAlignment="1">
      <alignment horizontal="center" vertical="center" wrapText="1"/>
    </xf>
    <xf numFmtId="0" fontId="2" fillId="3" borderId="37" xfId="0" applyFont="1" applyFill="1" applyBorder="1" applyAlignment="1">
      <alignment horizontal="center" vertical="center" wrapText="1"/>
    </xf>
    <xf numFmtId="0" fontId="4" fillId="3" borderId="44" xfId="7" applyFont="1" applyFill="1" applyBorder="1"/>
    <xf numFmtId="49" fontId="7" fillId="3" borderId="45" xfId="8" applyNumberFormat="1" applyFont="1" applyFill="1" applyBorder="1" applyAlignment="1">
      <alignment horizontal="left" vertical="center"/>
    </xf>
    <xf numFmtId="49" fontId="7" fillId="3" borderId="23" xfId="8" applyNumberFormat="1" applyFont="1" applyFill="1" applyBorder="1" applyAlignment="1">
      <alignment horizontal="centerContinuous" vertical="center"/>
    </xf>
    <xf numFmtId="49" fontId="7" fillId="3" borderId="46" xfId="8" applyNumberFormat="1" applyFont="1" applyFill="1" applyBorder="1" applyAlignment="1">
      <alignment horizontal="centerContinuous" vertical="center"/>
    </xf>
    <xf numFmtId="0" fontId="4" fillId="0" borderId="0" xfId="0" applyFont="1"/>
    <xf numFmtId="0" fontId="13" fillId="0" borderId="0" xfId="0" applyFont="1" applyAlignment="1">
      <alignment horizontal="left"/>
    </xf>
    <xf numFmtId="0" fontId="5" fillId="0" borderId="0" xfId="0" applyFont="1" applyAlignment="1">
      <alignment wrapText="1"/>
    </xf>
    <xf numFmtId="0" fontId="11" fillId="2" borderId="4" xfId="8" applyFont="1" applyFill="1" applyBorder="1" applyAlignment="1">
      <alignment horizontal="left" vertical="center" wrapText="1"/>
    </xf>
    <xf numFmtId="0" fontId="4" fillId="2" borderId="47" xfId="0" applyFont="1" applyFill="1" applyBorder="1" applyAlignment="1">
      <alignment vertical="center"/>
    </xf>
    <xf numFmtId="0" fontId="4" fillId="2" borderId="11" xfId="0" applyFont="1" applyFill="1" applyBorder="1" applyAlignment="1">
      <alignment vertical="center"/>
    </xf>
    <xf numFmtId="0" fontId="4" fillId="2" borderId="8" xfId="5" applyFont="1" applyFill="1" applyBorder="1" applyAlignment="1" applyProtection="1">
      <alignment horizontal="left" vertical="center" wrapText="1"/>
    </xf>
    <xf numFmtId="49" fontId="4" fillId="2" borderId="47" xfId="8" applyNumberFormat="1" applyFont="1" applyFill="1" applyBorder="1" applyAlignment="1">
      <alignment horizontal="center" vertical="center"/>
    </xf>
    <xf numFmtId="49" fontId="4" fillId="2" borderId="11" xfId="8" applyNumberFormat="1" applyFont="1" applyFill="1" applyBorder="1" applyAlignment="1">
      <alignment horizontal="center" vertical="center"/>
    </xf>
    <xf numFmtId="0" fontId="4" fillId="2" borderId="8" xfId="9" applyNumberFormat="1" applyFont="1" applyFill="1" applyBorder="1" applyAlignment="1" applyProtection="1">
      <alignment horizontal="center" vertical="center" wrapText="1"/>
    </xf>
    <xf numFmtId="49" fontId="4" fillId="2" borderId="0" xfId="8" applyNumberFormat="1" applyFont="1" applyFill="1" applyAlignment="1">
      <alignment horizontal="center" vertical="center"/>
    </xf>
    <xf numFmtId="49" fontId="4" fillId="2" borderId="5" xfId="8" applyNumberFormat="1" applyFont="1" applyFill="1" applyBorder="1" applyAlignment="1">
      <alignment horizontal="center" vertical="center"/>
    </xf>
    <xf numFmtId="1" fontId="4" fillId="2" borderId="1" xfId="8" applyNumberFormat="1" applyFont="1" applyFill="1" applyBorder="1" applyAlignment="1">
      <alignment horizontal="center" vertical="center" wrapText="1"/>
    </xf>
    <xf numFmtId="49" fontId="9" fillId="3" borderId="23" xfId="8" applyNumberFormat="1" applyFont="1" applyFill="1" applyBorder="1" applyAlignment="1">
      <alignment horizontal="centerContinuous" vertical="center"/>
    </xf>
    <xf numFmtId="49" fontId="9" fillId="3" borderId="46" xfId="8" applyNumberFormat="1" applyFont="1" applyFill="1" applyBorder="1" applyAlignment="1">
      <alignment horizontal="centerContinuous" vertical="center"/>
    </xf>
    <xf numFmtId="0" fontId="11" fillId="0" borderId="51" xfId="8" applyFont="1" applyBorder="1" applyAlignment="1">
      <alignment horizontal="left" vertical="center" wrapText="1"/>
    </xf>
    <xf numFmtId="0" fontId="15" fillId="0" borderId="0" xfId="0" applyFont="1"/>
    <xf numFmtId="0" fontId="4" fillId="2" borderId="1" xfId="8" applyFont="1" applyFill="1" applyBorder="1" applyAlignment="1">
      <alignment horizontal="left" vertical="center" wrapText="1"/>
    </xf>
    <xf numFmtId="9" fontId="4" fillId="2" borderId="8" xfId="5" applyNumberFormat="1" applyFont="1" applyFill="1" applyBorder="1" applyAlignment="1" applyProtection="1">
      <alignment vertical="center" wrapText="1"/>
    </xf>
    <xf numFmtId="0" fontId="15" fillId="0" borderId="0" xfId="0" applyFont="1" applyAlignment="1">
      <alignment wrapText="1"/>
    </xf>
    <xf numFmtId="0" fontId="4" fillId="2" borderId="11" xfId="8" applyFont="1" applyFill="1" applyBorder="1" applyAlignment="1">
      <alignment horizontal="center" vertical="center"/>
    </xf>
    <xf numFmtId="0" fontId="4" fillId="2" borderId="15" xfId="8" applyFont="1" applyFill="1" applyBorder="1" applyAlignment="1">
      <alignment horizontal="center" vertical="center"/>
    </xf>
    <xf numFmtId="0" fontId="13" fillId="2" borderId="9" xfId="8" applyFont="1" applyFill="1" applyBorder="1" applyAlignment="1">
      <alignment horizontal="center" vertical="center" wrapText="1"/>
    </xf>
    <xf numFmtId="0" fontId="4" fillId="2" borderId="4" xfId="0" applyFont="1" applyFill="1" applyBorder="1" applyAlignment="1">
      <alignment horizontal="left"/>
    </xf>
    <xf numFmtId="0" fontId="4" fillId="2" borderId="5" xfId="0" applyFont="1" applyFill="1" applyBorder="1" applyAlignment="1">
      <alignment horizontal="left"/>
    </xf>
    <xf numFmtId="167" fontId="4" fillId="2" borderId="1" xfId="1" applyNumberFormat="1" applyFont="1" applyFill="1" applyBorder="1" applyAlignment="1">
      <alignment horizontal="center" vertical="center" wrapText="1"/>
    </xf>
    <xf numFmtId="0" fontId="19" fillId="5" borderId="44" xfId="0" applyFont="1" applyFill="1" applyBorder="1"/>
    <xf numFmtId="49" fontId="20" fillId="5" borderId="23" xfId="0" applyNumberFormat="1" applyFont="1" applyFill="1" applyBorder="1" applyAlignment="1">
      <alignment horizontal="left" vertical="center"/>
    </xf>
    <xf numFmtId="49" fontId="20" fillId="5" borderId="23" xfId="0" applyNumberFormat="1" applyFont="1" applyFill="1" applyBorder="1" applyAlignment="1">
      <alignment horizontal="centerContinuous" vertical="center"/>
    </xf>
    <xf numFmtId="49" fontId="20" fillId="5" borderId="46" xfId="0" applyNumberFormat="1" applyFont="1" applyFill="1" applyBorder="1" applyAlignment="1">
      <alignment horizontal="centerContinuous" vertical="center"/>
    </xf>
    <xf numFmtId="0" fontId="4" fillId="6" borderId="11" xfId="0" applyFont="1" applyFill="1" applyBorder="1" applyAlignment="1">
      <alignment horizontal="left" vertical="center"/>
    </xf>
    <xf numFmtId="0" fontId="4" fillId="6" borderId="15" xfId="0" applyFont="1" applyFill="1" applyBorder="1" applyAlignment="1">
      <alignment horizontal="left" vertical="center"/>
    </xf>
    <xf numFmtId="0" fontId="4" fillId="6" borderId="15" xfId="0" applyFont="1" applyFill="1" applyBorder="1" applyAlignment="1">
      <alignment horizontal="left" vertical="center" wrapText="1"/>
    </xf>
    <xf numFmtId="0" fontId="4" fillId="6" borderId="11" xfId="0" applyFont="1" applyFill="1" applyBorder="1" applyAlignment="1">
      <alignment horizontal="center"/>
    </xf>
    <xf numFmtId="0" fontId="4" fillId="6" borderId="52" xfId="0" applyFont="1" applyFill="1" applyBorder="1"/>
    <xf numFmtId="0" fontId="4" fillId="6" borderId="5" xfId="0" applyFont="1" applyFill="1" applyBorder="1" applyAlignment="1">
      <alignment horizontal="center"/>
    </xf>
    <xf numFmtId="0" fontId="4" fillId="6" borderId="5" xfId="0" applyFont="1" applyFill="1" applyBorder="1"/>
    <xf numFmtId="0" fontId="4" fillId="6" borderId="56" xfId="0" applyFont="1" applyFill="1" applyBorder="1"/>
    <xf numFmtId="0" fontId="21" fillId="5" borderId="55" xfId="0" applyFont="1" applyFill="1" applyBorder="1" applyAlignment="1">
      <alignment horizontal="center" vertical="center" wrapText="1"/>
    </xf>
    <xf numFmtId="0" fontId="7" fillId="0" borderId="49" xfId="0" applyFont="1" applyBorder="1" applyAlignment="1">
      <alignment horizontal="left" vertical="center" wrapText="1"/>
    </xf>
    <xf numFmtId="0" fontId="4" fillId="6" borderId="52" xfId="0" applyFont="1" applyFill="1" applyBorder="1" applyAlignment="1">
      <alignment vertical="center" wrapText="1"/>
    </xf>
    <xf numFmtId="0" fontId="4" fillId="6" borderId="5" xfId="0" applyFont="1" applyFill="1" applyBorder="1" applyAlignment="1">
      <alignment vertical="center" wrapText="1"/>
    </xf>
    <xf numFmtId="0" fontId="4" fillId="6" borderId="13" xfId="0" applyFont="1" applyFill="1" applyBorder="1" applyAlignment="1">
      <alignment horizontal="justify" vertical="center" wrapText="1"/>
    </xf>
    <xf numFmtId="0" fontId="4" fillId="6" borderId="13" xfId="0" applyFont="1" applyFill="1" applyBorder="1" applyAlignment="1">
      <alignment horizontal="center" vertical="center" wrapText="1"/>
    </xf>
    <xf numFmtId="0" fontId="4" fillId="6" borderId="13" xfId="0" applyFont="1" applyFill="1" applyBorder="1" applyAlignment="1">
      <alignment vertical="center" wrapText="1"/>
    </xf>
    <xf numFmtId="0" fontId="4" fillId="6" borderId="56" xfId="0" applyFont="1" applyFill="1" applyBorder="1" applyAlignment="1">
      <alignment horizontal="center"/>
    </xf>
    <xf numFmtId="0" fontId="4" fillId="6" borderId="5" xfId="0" applyFont="1" applyFill="1" applyBorder="1" applyAlignment="1">
      <alignment horizontal="center" vertical="center" wrapText="1"/>
    </xf>
    <xf numFmtId="0" fontId="4" fillId="6" borderId="56" xfId="0" applyFont="1" applyFill="1" applyBorder="1" applyAlignment="1">
      <alignment horizontal="center" vertical="center" wrapText="1"/>
    </xf>
    <xf numFmtId="0" fontId="4" fillId="6" borderId="8" xfId="0" applyFont="1" applyFill="1" applyBorder="1" applyAlignment="1">
      <alignment vertical="center" wrapText="1"/>
    </xf>
    <xf numFmtId="0" fontId="4" fillId="6" borderId="8" xfId="0" applyFont="1" applyFill="1" applyBorder="1" applyAlignment="1">
      <alignment horizontal="center" vertical="center" wrapText="1"/>
    </xf>
    <xf numFmtId="0" fontId="4" fillId="6" borderId="13" xfId="0" applyFont="1" applyFill="1" applyBorder="1"/>
    <xf numFmtId="0" fontId="4" fillId="6" borderId="52" xfId="0" applyFont="1" applyFill="1" applyBorder="1" applyAlignment="1">
      <alignment horizontal="center" vertical="center" wrapText="1"/>
    </xf>
    <xf numFmtId="0" fontId="4" fillId="6" borderId="3" xfId="0" applyFont="1" applyFill="1" applyBorder="1" applyAlignment="1">
      <alignment vertical="center" wrapText="1"/>
    </xf>
    <xf numFmtId="0" fontId="12" fillId="6" borderId="8" xfId="0" applyFont="1" applyFill="1" applyBorder="1" applyAlignment="1">
      <alignment vertical="center" wrapText="1"/>
    </xf>
    <xf numFmtId="0" fontId="4" fillId="6" borderId="2" xfId="0" applyFont="1" applyFill="1" applyBorder="1" applyAlignment="1">
      <alignment horizontal="center" vertical="center" wrapText="1"/>
    </xf>
    <xf numFmtId="0" fontId="4" fillId="6" borderId="3" xfId="0" applyFont="1" applyFill="1" applyBorder="1" applyAlignment="1">
      <alignment horizontal="center" vertical="center" wrapText="1"/>
    </xf>
    <xf numFmtId="170" fontId="4" fillId="6" borderId="8" xfId="0" applyNumberFormat="1" applyFont="1" applyFill="1" applyBorder="1" applyAlignment="1">
      <alignment vertical="center" wrapText="1"/>
    </xf>
    <xf numFmtId="0" fontId="4" fillId="6" borderId="8" xfId="0" applyFont="1" applyFill="1" applyBorder="1" applyAlignment="1">
      <alignment horizontal="center" vertical="center"/>
    </xf>
    <xf numFmtId="0" fontId="4" fillId="6" borderId="11" xfId="0" applyFont="1" applyFill="1" applyBorder="1" applyAlignment="1">
      <alignment horizontal="left" vertical="center" wrapText="1"/>
    </xf>
    <xf numFmtId="0" fontId="4" fillId="6" borderId="54" xfId="0" applyFont="1" applyFill="1" applyBorder="1" applyAlignment="1">
      <alignment horizontal="left" vertical="center" wrapText="1"/>
    </xf>
    <xf numFmtId="0" fontId="4" fillId="6" borderId="52" xfId="0" applyFont="1" applyFill="1" applyBorder="1" applyAlignment="1">
      <alignment horizontal="left" vertical="center" wrapText="1"/>
    </xf>
    <xf numFmtId="9" fontId="4" fillId="6" borderId="1" xfId="0" applyNumberFormat="1" applyFont="1" applyFill="1" applyBorder="1" applyAlignment="1">
      <alignment horizontal="center" vertical="center" wrapText="1"/>
    </xf>
    <xf numFmtId="9" fontId="4" fillId="6" borderId="2" xfId="0" applyNumberFormat="1" applyFont="1" applyFill="1" applyBorder="1" applyAlignment="1">
      <alignment horizontal="center" vertical="center" wrapText="1"/>
    </xf>
    <xf numFmtId="0" fontId="4" fillId="6" borderId="50" xfId="0" applyFont="1" applyFill="1" applyBorder="1" applyAlignment="1">
      <alignment horizontal="center" vertical="center" wrapText="1"/>
    </xf>
    <xf numFmtId="9" fontId="4" fillId="6" borderId="5" xfId="0" applyNumberFormat="1" applyFont="1" applyFill="1" applyBorder="1" applyAlignment="1">
      <alignment horizontal="center" vertical="center" wrapText="1"/>
    </xf>
    <xf numFmtId="9" fontId="4" fillId="6" borderId="14" xfId="0" applyNumberFormat="1"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5" xfId="0" applyFont="1" applyFill="1" applyBorder="1" applyAlignment="1">
      <alignment horizontal="center" vertical="top" wrapText="1"/>
    </xf>
    <xf numFmtId="0" fontId="4" fillId="6" borderId="11" xfId="0" applyFont="1" applyFill="1" applyBorder="1" applyAlignment="1">
      <alignment horizontal="center" vertical="center" wrapText="1"/>
    </xf>
    <xf numFmtId="0" fontId="4" fillId="6" borderId="8" xfId="0" applyFont="1" applyFill="1" applyBorder="1" applyAlignment="1">
      <alignment horizontal="center"/>
    </xf>
    <xf numFmtId="0" fontId="7" fillId="5" borderId="18" xfId="0" applyFont="1" applyFill="1" applyBorder="1" applyAlignment="1">
      <alignment horizontal="centerContinuous" vertical="center" wrapText="1"/>
    </xf>
    <xf numFmtId="0" fontId="7" fillId="0" borderId="45" xfId="0" applyFont="1" applyBorder="1" applyAlignment="1">
      <alignment horizontal="left" vertical="center" wrapText="1"/>
    </xf>
    <xf numFmtId="0" fontId="7" fillId="6" borderId="12" xfId="0" applyFont="1" applyFill="1" applyBorder="1" applyAlignment="1">
      <alignment horizontal="left" vertical="center" wrapText="1"/>
    </xf>
    <xf numFmtId="0" fontId="7" fillId="0" borderId="4" xfId="0" applyFont="1" applyBorder="1" applyAlignment="1">
      <alignment horizontal="left" vertical="center" wrapText="1"/>
    </xf>
    <xf numFmtId="0" fontId="7" fillId="6" borderId="4" xfId="0" applyFont="1" applyFill="1" applyBorder="1" applyAlignment="1">
      <alignment horizontal="left" vertical="center" wrapText="1"/>
    </xf>
    <xf numFmtId="0" fontId="11" fillId="2" borderId="12" xfId="8" applyFont="1" applyFill="1" applyBorder="1" applyAlignment="1">
      <alignment horizontal="left" vertical="center" wrapText="1"/>
    </xf>
    <xf numFmtId="0" fontId="7" fillId="6" borderId="47" xfId="0" applyFont="1" applyFill="1" applyBorder="1" applyAlignment="1">
      <alignment horizontal="left" vertical="center" wrapText="1"/>
    </xf>
    <xf numFmtId="0" fontId="7" fillId="6" borderId="49" xfId="0" applyFont="1" applyFill="1" applyBorder="1" applyAlignment="1">
      <alignment horizontal="left" vertical="center" wrapText="1"/>
    </xf>
    <xf numFmtId="0" fontId="4" fillId="0" borderId="4" xfId="0" applyFont="1" applyBorder="1" applyAlignment="1">
      <alignment horizontal="left" vertical="center" wrapText="1"/>
    </xf>
    <xf numFmtId="0" fontId="4" fillId="0" borderId="4" xfId="0" applyFont="1" applyBorder="1" applyAlignment="1">
      <alignment vertical="center" wrapText="1"/>
    </xf>
    <xf numFmtId="0" fontId="4" fillId="0" borderId="4" xfId="0" applyFont="1" applyBorder="1" applyAlignment="1">
      <alignment horizontal="left" vertical="center"/>
    </xf>
    <xf numFmtId="0" fontId="19" fillId="0" borderId="58" xfId="0" applyFont="1" applyBorder="1" applyAlignment="1">
      <alignment horizontal="left"/>
    </xf>
    <xf numFmtId="0" fontId="4" fillId="6" borderId="49" xfId="0" applyFont="1" applyFill="1" applyBorder="1" applyAlignment="1">
      <alignment horizontal="center"/>
    </xf>
    <xf numFmtId="0" fontId="4" fillId="6" borderId="0" xfId="0" applyFont="1" applyFill="1" applyAlignment="1">
      <alignment horizontal="center"/>
    </xf>
    <xf numFmtId="0" fontId="4" fillId="6" borderId="0" xfId="0" applyFont="1" applyFill="1"/>
    <xf numFmtId="0" fontId="4" fillId="6" borderId="49" xfId="0" applyFont="1" applyFill="1" applyBorder="1" applyAlignment="1">
      <alignment vertical="center"/>
    </xf>
    <xf numFmtId="0" fontId="4" fillId="6" borderId="0" xfId="0" applyFont="1" applyFill="1" applyAlignment="1">
      <alignment vertical="center" wrapText="1"/>
    </xf>
    <xf numFmtId="0" fontId="4" fillId="6" borderId="49" xfId="0" applyFont="1" applyFill="1" applyBorder="1" applyAlignment="1">
      <alignment horizontal="right" vertical="center" wrapText="1"/>
    </xf>
    <xf numFmtId="0" fontId="4" fillId="6" borderId="0" xfId="0" applyFont="1" applyFill="1" applyAlignment="1">
      <alignment horizontal="right" vertical="center" wrapText="1"/>
    </xf>
    <xf numFmtId="0" fontId="4" fillId="6" borderId="4" xfId="0" applyFont="1" applyFill="1" applyBorder="1" applyAlignment="1">
      <alignment horizontal="center" vertical="center" wrapText="1"/>
    </xf>
    <xf numFmtId="0" fontId="4" fillId="6" borderId="49" xfId="0" applyFont="1" applyFill="1" applyBorder="1" applyAlignment="1">
      <alignment vertical="center" wrapText="1"/>
    </xf>
    <xf numFmtId="0" fontId="4" fillId="6" borderId="0" xfId="0" applyFont="1" applyFill="1" applyAlignment="1">
      <alignment horizontal="center" vertical="center" wrapText="1"/>
    </xf>
    <xf numFmtId="0" fontId="4" fillId="6" borderId="0" xfId="0" applyFont="1" applyFill="1" applyAlignment="1">
      <alignment horizontal="right"/>
    </xf>
    <xf numFmtId="0" fontId="4" fillId="6" borderId="4" xfId="0" applyFont="1" applyFill="1" applyBorder="1" applyAlignment="1">
      <alignment vertical="center" wrapText="1"/>
    </xf>
    <xf numFmtId="0" fontId="4" fillId="6" borderId="49" xfId="0" applyFont="1" applyFill="1" applyBorder="1" applyAlignment="1">
      <alignment horizontal="center" vertical="center" wrapText="1"/>
    </xf>
    <xf numFmtId="0" fontId="4" fillId="6" borderId="57" xfId="0" applyFont="1" applyFill="1" applyBorder="1" applyAlignment="1">
      <alignment horizontal="right" vertical="center" wrapText="1"/>
    </xf>
    <xf numFmtId="0" fontId="4" fillId="6" borderId="0" xfId="0" applyFont="1" applyFill="1" applyAlignment="1">
      <alignment horizontal="right" vertical="center"/>
    </xf>
    <xf numFmtId="49" fontId="7" fillId="6" borderId="49" xfId="0" applyNumberFormat="1" applyFont="1" applyFill="1" applyBorder="1" applyAlignment="1">
      <alignment horizontal="center" vertical="center"/>
    </xf>
    <xf numFmtId="49" fontId="7" fillId="6" borderId="0" xfId="0" applyNumberFormat="1" applyFont="1" applyFill="1" applyAlignment="1">
      <alignment horizontal="center" vertical="center"/>
    </xf>
    <xf numFmtId="170" fontId="4" fillId="6" borderId="0" xfId="0" applyNumberFormat="1" applyFont="1" applyFill="1" applyAlignment="1">
      <alignment vertical="center" wrapText="1"/>
    </xf>
    <xf numFmtId="0" fontId="4" fillId="6" borderId="47" xfId="0" applyFont="1" applyFill="1" applyBorder="1" applyAlignment="1">
      <alignment horizontal="left" vertical="center" wrapText="1"/>
    </xf>
    <xf numFmtId="9" fontId="4" fillId="6" borderId="0" xfId="0" applyNumberFormat="1" applyFont="1" applyFill="1" applyAlignment="1">
      <alignment horizontal="center" vertical="center" wrapText="1"/>
    </xf>
    <xf numFmtId="0" fontId="4" fillId="6" borderId="4" xfId="0" applyFont="1" applyFill="1" applyBorder="1" applyAlignment="1">
      <alignment horizontal="right" vertical="center" wrapText="1"/>
    </xf>
    <xf numFmtId="0" fontId="4" fillId="6" borderId="49" xfId="0" applyFont="1" applyFill="1" applyBorder="1"/>
    <xf numFmtId="0" fontId="4" fillId="6" borderId="0" xfId="0" applyFont="1" applyFill="1" applyAlignment="1">
      <alignment horizontal="center" vertical="top" wrapText="1"/>
    </xf>
    <xf numFmtId="0" fontId="4" fillId="6" borderId="0" xfId="0" applyFont="1" applyFill="1" applyAlignment="1">
      <alignment horizontal="left" vertical="center" wrapText="1"/>
    </xf>
    <xf numFmtId="0" fontId="4" fillId="6" borderId="4" xfId="0" applyFont="1" applyFill="1" applyBorder="1"/>
    <xf numFmtId="49" fontId="8" fillId="3" borderId="23" xfId="8" applyNumberFormat="1" applyFont="1" applyFill="1" applyBorder="1" applyAlignment="1">
      <alignment horizontal="left" vertical="center"/>
    </xf>
    <xf numFmtId="0" fontId="4" fillId="2" borderId="7" xfId="8" applyFont="1" applyFill="1" applyBorder="1" applyAlignment="1">
      <alignment horizontal="left" vertical="center" wrapText="1"/>
    </xf>
    <xf numFmtId="0" fontId="5" fillId="0" borderId="0" xfId="0" applyFont="1" applyAlignment="1">
      <alignment vertical="center"/>
    </xf>
    <xf numFmtId="0" fontId="7" fillId="0" borderId="8" xfId="5" applyFont="1" applyFill="1" applyBorder="1" applyAlignment="1" applyProtection="1">
      <alignment horizontal="left" vertical="center" wrapText="1"/>
    </xf>
    <xf numFmtId="0" fontId="4" fillId="0" borderId="47" xfId="8" applyFont="1" applyBorder="1" applyAlignment="1">
      <alignment vertical="center"/>
    </xf>
    <xf numFmtId="0" fontId="4" fillId="0" borderId="11" xfId="8" applyFont="1" applyBorder="1" applyAlignment="1">
      <alignment vertical="center" wrapText="1"/>
    </xf>
    <xf numFmtId="0" fontId="4" fillId="0" borderId="54" xfId="8" applyFont="1" applyBorder="1" applyAlignment="1">
      <alignment vertical="center" wrapText="1"/>
    </xf>
    <xf numFmtId="0" fontId="4" fillId="0" borderId="49" xfId="8" applyFont="1" applyBorder="1" applyAlignment="1">
      <alignment vertical="center"/>
    </xf>
    <xf numFmtId="0" fontId="4" fillId="0" borderId="5" xfId="8" applyFont="1" applyBorder="1" applyAlignment="1">
      <alignment vertical="center" wrapText="1"/>
    </xf>
    <xf numFmtId="0" fontId="4" fillId="0" borderId="0" xfId="8" applyFont="1" applyAlignment="1">
      <alignment vertical="center" wrapText="1"/>
    </xf>
    <xf numFmtId="0" fontId="4" fillId="0" borderId="52" xfId="8" applyFont="1" applyBorder="1" applyAlignment="1">
      <alignment vertical="center" wrapText="1"/>
    </xf>
    <xf numFmtId="0" fontId="4" fillId="0" borderId="49" xfId="5" applyFont="1" applyFill="1" applyBorder="1" applyAlignment="1" applyProtection="1">
      <alignment horizontal="right" vertical="center" wrapText="1"/>
    </xf>
    <xf numFmtId="0" fontId="4" fillId="0" borderId="13" xfId="5" applyFont="1" applyFill="1" applyBorder="1" applyAlignment="1" applyProtection="1">
      <alignment horizontal="justify" vertical="center" wrapText="1"/>
    </xf>
    <xf numFmtId="0" fontId="4" fillId="0" borderId="0" xfId="5" applyFont="1" applyFill="1" applyBorder="1" applyAlignment="1" applyProtection="1">
      <alignment horizontal="right" vertical="center" wrapText="1"/>
    </xf>
    <xf numFmtId="0" fontId="4" fillId="0" borderId="8" xfId="5" applyFont="1" applyFill="1" applyBorder="1" applyAlignment="1" applyProtection="1">
      <alignment horizontal="justify" vertical="center" wrapText="1"/>
    </xf>
    <xf numFmtId="0" fontId="4" fillId="0" borderId="52" xfId="5" applyFont="1" applyFill="1" applyBorder="1" applyAlignment="1" applyProtection="1">
      <alignment vertical="center" wrapText="1"/>
    </xf>
    <xf numFmtId="0" fontId="4" fillId="0" borderId="8" xfId="5" applyFont="1" applyFill="1" applyBorder="1" applyAlignment="1" applyProtection="1">
      <alignment horizontal="center" vertical="center" wrapText="1"/>
    </xf>
    <xf numFmtId="0" fontId="4" fillId="0" borderId="8" xfId="5" applyFont="1" applyFill="1" applyBorder="1" applyAlignment="1" applyProtection="1">
      <alignment vertical="center" wrapText="1"/>
    </xf>
    <xf numFmtId="0" fontId="4" fillId="0" borderId="0" xfId="5" applyFont="1" applyFill="1" applyBorder="1" applyAlignment="1" applyProtection="1">
      <alignment vertical="center" wrapText="1"/>
    </xf>
    <xf numFmtId="0" fontId="4" fillId="0" borderId="5" xfId="7" applyFont="1" applyBorder="1" applyAlignment="1">
      <alignment horizontal="center"/>
    </xf>
    <xf numFmtId="0" fontId="4" fillId="0" borderId="56" xfId="7" applyFont="1" applyBorder="1" applyAlignment="1">
      <alignment horizontal="center"/>
    </xf>
    <xf numFmtId="0" fontId="4" fillId="0" borderId="47" xfId="5" applyFont="1" applyFill="1" applyBorder="1" applyAlignment="1" applyProtection="1">
      <alignment vertical="center" wrapText="1"/>
    </xf>
    <xf numFmtId="0" fontId="4" fillId="0" borderId="11" xfId="5" applyFont="1" applyFill="1" applyBorder="1" applyAlignment="1" applyProtection="1">
      <alignment vertical="center" wrapText="1"/>
    </xf>
    <xf numFmtId="0" fontId="4" fillId="0" borderId="11" xfId="0" applyFont="1" applyBorder="1"/>
    <xf numFmtId="0" fontId="4" fillId="0" borderId="54" xfId="0" applyFont="1" applyBorder="1"/>
    <xf numFmtId="0" fontId="4" fillId="0" borderId="0" xfId="5" applyFont="1" applyFill="1" applyBorder="1" applyAlignment="1" applyProtection="1">
      <alignment horizontal="center" vertical="center" wrapText="1"/>
    </xf>
    <xf numFmtId="0" fontId="4" fillId="0" borderId="52" xfId="0" applyFont="1" applyBorder="1"/>
    <xf numFmtId="0" fontId="4" fillId="0" borderId="8" xfId="0" applyFont="1" applyBorder="1"/>
    <xf numFmtId="0" fontId="4" fillId="0" borderId="8" xfId="5" applyFont="1" applyFill="1" applyBorder="1" applyAlignment="1" applyProtection="1">
      <alignment horizontal="right" vertical="center" wrapText="1"/>
    </xf>
    <xf numFmtId="0" fontId="4" fillId="0" borderId="0" xfId="0" applyFont="1" applyAlignment="1">
      <alignment horizontal="right"/>
    </xf>
    <xf numFmtId="0" fontId="4" fillId="0" borderId="0" xfId="0" applyFont="1" applyAlignment="1">
      <alignment horizontal="center"/>
    </xf>
    <xf numFmtId="0" fontId="4" fillId="0" borderId="4" xfId="5" applyFont="1" applyFill="1" applyBorder="1" applyAlignment="1" applyProtection="1">
      <alignment vertical="center" wrapText="1"/>
    </xf>
    <xf numFmtId="0" fontId="4" fillId="0" borderId="5" xfId="5" applyFont="1" applyFill="1" applyBorder="1" applyAlignment="1" applyProtection="1">
      <alignment vertical="center" wrapText="1"/>
    </xf>
    <xf numFmtId="0" fontId="4" fillId="0" borderId="5" xfId="0" applyFont="1" applyBorder="1"/>
    <xf numFmtId="0" fontId="4" fillId="0" borderId="56" xfId="0" applyFont="1" applyBorder="1"/>
    <xf numFmtId="0" fontId="4" fillId="0" borderId="47" xfId="5" applyFont="1" applyFill="1" applyBorder="1" applyAlignment="1" applyProtection="1">
      <alignment horizontal="center" vertical="center" wrapText="1"/>
    </xf>
    <xf numFmtId="0" fontId="4" fillId="0" borderId="11" xfId="5" applyFont="1" applyFill="1" applyBorder="1" applyAlignment="1" applyProtection="1">
      <alignment horizontal="center" vertical="center" wrapText="1"/>
    </xf>
    <xf numFmtId="0" fontId="4" fillId="0" borderId="54" xfId="5" applyFont="1" applyFill="1" applyBorder="1" applyAlignment="1" applyProtection="1">
      <alignment horizontal="center" vertical="center" wrapText="1"/>
    </xf>
    <xf numFmtId="0" fontId="4" fillId="0" borderId="57" xfId="5" applyFont="1" applyFill="1" applyBorder="1" applyAlignment="1" applyProtection="1">
      <alignment horizontal="right" vertical="center" wrapText="1"/>
    </xf>
    <xf numFmtId="9" fontId="4" fillId="0" borderId="8" xfId="5" applyNumberFormat="1" applyFont="1" applyFill="1" applyBorder="1" applyAlignment="1" applyProtection="1">
      <alignment vertical="center" wrapText="1"/>
    </xf>
    <xf numFmtId="0" fontId="4" fillId="0" borderId="0" xfId="5" applyFont="1" applyFill="1" applyBorder="1" applyAlignment="1" applyProtection="1">
      <alignment horizontal="right" vertical="center"/>
    </xf>
    <xf numFmtId="0" fontId="4" fillId="0" borderId="52" xfId="5" applyFont="1" applyFill="1" applyBorder="1" applyAlignment="1" applyProtection="1">
      <alignment horizontal="center" vertical="center" wrapText="1"/>
    </xf>
    <xf numFmtId="0" fontId="4" fillId="0" borderId="4" xfId="5" applyFont="1" applyFill="1" applyBorder="1" applyAlignment="1" applyProtection="1">
      <alignment horizontal="center" vertical="center" wrapText="1"/>
    </xf>
    <xf numFmtId="0" fontId="4" fillId="0" borderId="5" xfId="5" applyFont="1" applyFill="1" applyBorder="1" applyAlignment="1" applyProtection="1">
      <alignment horizontal="center" vertical="center" wrapText="1"/>
    </xf>
    <xf numFmtId="0" fontId="4" fillId="0" borderId="56" xfId="5" applyFont="1" applyFill="1" applyBorder="1" applyAlignment="1" applyProtection="1">
      <alignment horizontal="center" vertical="center" wrapText="1"/>
    </xf>
    <xf numFmtId="49" fontId="7" fillId="0" borderId="47" xfId="8" applyNumberFormat="1" applyFont="1" applyBorder="1" applyAlignment="1">
      <alignment horizontal="center" vertical="center"/>
    </xf>
    <xf numFmtId="49" fontId="7" fillId="0" borderId="11" xfId="8" applyNumberFormat="1" applyFont="1" applyBorder="1" applyAlignment="1">
      <alignment horizontal="center" vertical="center"/>
    </xf>
    <xf numFmtId="0" fontId="4" fillId="0" borderId="49" xfId="5" applyFont="1" applyFill="1" applyBorder="1" applyAlignment="1" applyProtection="1">
      <alignment horizontal="center" vertical="center" wrapText="1"/>
    </xf>
    <xf numFmtId="0" fontId="4" fillId="0" borderId="8" xfId="8" applyFont="1" applyBorder="1" applyAlignment="1">
      <alignment horizontal="center" vertical="center"/>
    </xf>
    <xf numFmtId="49" fontId="4" fillId="0" borderId="0" xfId="8" applyNumberFormat="1" applyFont="1" applyAlignment="1">
      <alignment horizontal="center" vertical="center"/>
    </xf>
    <xf numFmtId="49" fontId="7" fillId="0" borderId="0" xfId="8" applyNumberFormat="1" applyFont="1" applyAlignment="1">
      <alignment horizontal="center" vertical="center"/>
    </xf>
    <xf numFmtId="170" fontId="4" fillId="0" borderId="5" xfId="9" applyNumberFormat="1" applyFont="1" applyFill="1" applyBorder="1" applyAlignment="1" applyProtection="1">
      <alignment vertical="center" wrapText="1"/>
    </xf>
    <xf numFmtId="49" fontId="7" fillId="0" borderId="5" xfId="8" applyNumberFormat="1" applyFont="1" applyBorder="1" applyAlignment="1">
      <alignment horizontal="center" vertical="center"/>
    </xf>
    <xf numFmtId="0" fontId="4" fillId="0" borderId="5" xfId="5" applyFont="1" applyFill="1" applyBorder="1" applyAlignment="1" applyProtection="1">
      <alignment horizontal="right" vertical="center"/>
    </xf>
    <xf numFmtId="0" fontId="4" fillId="0" borderId="47" xfId="8" applyFont="1" applyBorder="1" applyAlignment="1">
      <alignment horizontal="left" vertical="center" wrapText="1"/>
    </xf>
    <xf numFmtId="0" fontId="4" fillId="0" borderId="11" xfId="8" applyFont="1" applyBorder="1" applyAlignment="1">
      <alignment horizontal="left" vertical="center" wrapText="1"/>
    </xf>
    <xf numFmtId="0" fontId="4" fillId="0" borderId="54" xfId="8" applyFont="1" applyBorder="1" applyAlignment="1">
      <alignment horizontal="left" vertical="center" wrapText="1"/>
    </xf>
    <xf numFmtId="0" fontId="4" fillId="0" borderId="49" xfId="8" applyFont="1" applyBorder="1" applyAlignment="1">
      <alignment horizontal="right" vertical="center" wrapText="1"/>
    </xf>
    <xf numFmtId="0" fontId="4" fillId="0" borderId="0" xfId="8" applyFont="1" applyAlignment="1">
      <alignment horizontal="center" vertical="center" wrapText="1"/>
    </xf>
    <xf numFmtId="0" fontId="4" fillId="0" borderId="0" xfId="7" applyFont="1" applyAlignment="1">
      <alignment horizontal="center"/>
    </xf>
    <xf numFmtId="0" fontId="4" fillId="0" borderId="52" xfId="8" applyFont="1" applyBorder="1" applyAlignment="1">
      <alignment horizontal="left" vertical="center" wrapText="1"/>
    </xf>
    <xf numFmtId="9" fontId="4" fillId="0" borderId="1" xfId="8" applyNumberFormat="1" applyFont="1" applyBorder="1" applyAlignment="1">
      <alignment horizontal="center" vertical="center" wrapText="1"/>
    </xf>
    <xf numFmtId="0" fontId="4" fillId="0" borderId="3" xfId="8" applyFont="1" applyBorder="1" applyAlignment="1">
      <alignment horizontal="center" vertical="center" wrapText="1"/>
    </xf>
    <xf numFmtId="0" fontId="4" fillId="0" borderId="50" xfId="8" applyFont="1" applyBorder="1" applyAlignment="1">
      <alignment horizontal="center" vertical="center" wrapText="1"/>
    </xf>
    <xf numFmtId="9" fontId="4" fillId="0" borderId="2" xfId="8" applyNumberFormat="1" applyFont="1" applyBorder="1" applyAlignment="1">
      <alignment horizontal="center" vertical="center" wrapText="1"/>
    </xf>
    <xf numFmtId="0" fontId="4" fillId="0" borderId="2" xfId="8" applyFont="1" applyBorder="1" applyAlignment="1">
      <alignment horizontal="center" vertical="center" wrapText="1"/>
    </xf>
    <xf numFmtId="9" fontId="4" fillId="0" borderId="11" xfId="8" applyNumberFormat="1" applyFont="1" applyBorder="1" applyAlignment="1">
      <alignment horizontal="center" vertical="center" wrapText="1"/>
    </xf>
    <xf numFmtId="0" fontId="4" fillId="0" borderId="11" xfId="8" applyFont="1" applyBorder="1" applyAlignment="1">
      <alignment horizontal="center" vertical="center" wrapText="1"/>
    </xf>
    <xf numFmtId="0" fontId="4" fillId="0" borderId="54" xfId="8" applyFont="1" applyBorder="1" applyAlignment="1">
      <alignment horizontal="center" vertical="center" wrapText="1"/>
    </xf>
    <xf numFmtId="9" fontId="4" fillId="0" borderId="0" xfId="8" applyNumberFormat="1" applyFont="1" applyAlignment="1">
      <alignment horizontal="center" vertical="center" wrapText="1"/>
    </xf>
    <xf numFmtId="0" fontId="4" fillId="0" borderId="52" xfId="8" applyFont="1" applyBorder="1" applyAlignment="1">
      <alignment horizontal="center" vertical="center" wrapText="1"/>
    </xf>
    <xf numFmtId="0" fontId="4" fillId="0" borderId="4" xfId="8" applyFont="1" applyBorder="1" applyAlignment="1">
      <alignment horizontal="right" vertical="center" wrapText="1"/>
    </xf>
    <xf numFmtId="9" fontId="4" fillId="0" borderId="5" xfId="8" applyNumberFormat="1" applyFont="1" applyBorder="1" applyAlignment="1">
      <alignment horizontal="center" vertical="center" wrapText="1"/>
    </xf>
    <xf numFmtId="0" fontId="4" fillId="0" borderId="5" xfId="8" applyFont="1" applyBorder="1" applyAlignment="1">
      <alignment horizontal="center" vertical="center" wrapText="1"/>
    </xf>
    <xf numFmtId="0" fontId="4" fillId="0" borderId="56" xfId="8" applyFont="1" applyBorder="1" applyAlignment="1">
      <alignment horizontal="center" vertical="center" wrapText="1"/>
    </xf>
    <xf numFmtId="0" fontId="4" fillId="0" borderId="49" xfId="0" applyFont="1" applyBorder="1"/>
    <xf numFmtId="0" fontId="4" fillId="0" borderId="0" xfId="8" applyFont="1" applyAlignment="1">
      <alignment horizontal="center" vertical="top" wrapText="1"/>
    </xf>
    <xf numFmtId="0" fontId="4" fillId="0" borderId="5" xfId="8" applyFont="1" applyBorder="1" applyAlignment="1">
      <alignment horizontal="center" vertical="top" wrapText="1"/>
    </xf>
    <xf numFmtId="0" fontId="4" fillId="0" borderId="0" xfId="5" applyFont="1" applyFill="1" applyBorder="1" applyAlignment="1" applyProtection="1">
      <alignment horizontal="left" vertical="center" wrapText="1"/>
    </xf>
    <xf numFmtId="0" fontId="4" fillId="0" borderId="8" xfId="0" applyFont="1" applyBorder="1" applyAlignment="1">
      <alignment horizontal="center"/>
    </xf>
    <xf numFmtId="0" fontId="4" fillId="0" borderId="4" xfId="0" applyFont="1" applyBorder="1"/>
    <xf numFmtId="0" fontId="4" fillId="0" borderId="12" xfId="8" applyFont="1" applyBorder="1" applyAlignment="1">
      <alignment horizontal="left" vertical="center" wrapText="1"/>
    </xf>
    <xf numFmtId="0" fontId="4" fillId="0" borderId="8" xfId="8" applyFont="1" applyBorder="1" applyAlignment="1">
      <alignment horizontal="left" vertical="center" wrapText="1"/>
    </xf>
    <xf numFmtId="0" fontId="4" fillId="2" borderId="56" xfId="7" applyFont="1" applyFill="1" applyBorder="1" applyAlignment="1">
      <alignment horizontal="left"/>
    </xf>
    <xf numFmtId="9" fontId="4" fillId="0" borderId="8" xfId="3" applyFont="1" applyFill="1" applyBorder="1" applyAlignment="1" applyProtection="1">
      <alignment vertical="center" wrapText="1"/>
    </xf>
    <xf numFmtId="1" fontId="4" fillId="2" borderId="8" xfId="9" applyNumberFormat="1" applyFont="1" applyFill="1" applyBorder="1" applyAlignment="1" applyProtection="1">
      <alignment vertical="center" wrapText="1"/>
    </xf>
    <xf numFmtId="0" fontId="4" fillId="2" borderId="8" xfId="9" applyNumberFormat="1" applyFont="1" applyFill="1" applyBorder="1" applyAlignment="1" applyProtection="1">
      <alignment vertical="center" wrapText="1"/>
    </xf>
    <xf numFmtId="0" fontId="4" fillId="2" borderId="1" xfId="8" applyFont="1" applyFill="1" applyBorder="1" applyAlignment="1">
      <alignment horizontal="center" vertical="center" wrapText="1"/>
    </xf>
    <xf numFmtId="0" fontId="4" fillId="0" borderId="5" xfId="7" applyFont="1" applyBorder="1" applyAlignment="1">
      <alignment horizontal="left"/>
    </xf>
    <xf numFmtId="0" fontId="4" fillId="0" borderId="56" xfId="7" applyFont="1" applyBorder="1" applyAlignment="1">
      <alignment horizontal="left"/>
    </xf>
    <xf numFmtId="1" fontId="4" fillId="0" borderId="8" xfId="9" applyNumberFormat="1" applyFont="1" applyFill="1" applyBorder="1" applyAlignment="1" applyProtection="1">
      <alignment vertical="center" wrapText="1"/>
    </xf>
    <xf numFmtId="0" fontId="4" fillId="0" borderId="8" xfId="9" applyNumberFormat="1" applyFont="1" applyFill="1" applyBorder="1" applyAlignment="1" applyProtection="1">
      <alignment vertical="center" wrapText="1"/>
    </xf>
    <xf numFmtId="1" fontId="4" fillId="0" borderId="1" xfId="8" applyNumberFormat="1" applyFont="1" applyBorder="1" applyAlignment="1">
      <alignment horizontal="center" vertical="center" wrapText="1"/>
    </xf>
    <xf numFmtId="0" fontId="4" fillId="0" borderId="1" xfId="8" applyFont="1" applyBorder="1" applyAlignment="1">
      <alignment horizontal="center" vertical="center" wrapText="1"/>
    </xf>
    <xf numFmtId="170" fontId="4" fillId="0" borderId="8" xfId="9" applyNumberFormat="1" applyFont="1" applyFill="1" applyBorder="1" applyAlignment="1" applyProtection="1">
      <alignment vertical="center" wrapText="1"/>
    </xf>
    <xf numFmtId="0" fontId="4" fillId="0" borderId="8" xfId="8" applyFont="1" applyBorder="1" applyAlignment="1">
      <alignment horizontal="center" vertical="center" wrapText="1"/>
    </xf>
    <xf numFmtId="0" fontId="4" fillId="0" borderId="8" xfId="3" applyNumberFormat="1" applyFont="1" applyFill="1" applyBorder="1" applyAlignment="1" applyProtection="1">
      <alignment vertical="center" wrapText="1"/>
    </xf>
    <xf numFmtId="0" fontId="7" fillId="2" borderId="8" xfId="5" applyFont="1" applyFill="1" applyBorder="1" applyAlignment="1" applyProtection="1">
      <alignment horizontal="center" vertical="center" wrapText="1"/>
    </xf>
    <xf numFmtId="0" fontId="4" fillId="2" borderId="1" xfId="12" applyNumberFormat="1" applyFont="1" applyFill="1" applyBorder="1" applyAlignment="1">
      <alignment horizontal="center" vertical="center" wrapText="1"/>
    </xf>
    <xf numFmtId="0" fontId="4" fillId="2" borderId="50" xfId="12" applyNumberFormat="1" applyFont="1" applyFill="1" applyBorder="1" applyAlignment="1">
      <alignment horizontal="center" vertical="center" wrapText="1"/>
    </xf>
    <xf numFmtId="1" fontId="4" fillId="0" borderId="3" xfId="8" applyNumberFormat="1" applyFont="1" applyBorder="1" applyAlignment="1">
      <alignment horizontal="center" vertical="center" wrapText="1"/>
    </xf>
    <xf numFmtId="0" fontId="4" fillId="2" borderId="3" xfId="8" applyFont="1" applyFill="1" applyBorder="1" applyAlignment="1">
      <alignment horizontal="left" vertical="center" wrapText="1"/>
    </xf>
    <xf numFmtId="9" fontId="4" fillId="0" borderId="1" xfId="3" applyFont="1" applyFill="1" applyBorder="1" applyAlignment="1">
      <alignment horizontal="center" vertical="center" wrapText="1"/>
    </xf>
    <xf numFmtId="2" fontId="4" fillId="0" borderId="3" xfId="8" applyNumberFormat="1" applyFont="1" applyBorder="1" applyAlignment="1">
      <alignment horizontal="center" vertical="center" wrapText="1"/>
    </xf>
    <xf numFmtId="0" fontId="14" fillId="0" borderId="59" xfId="7" applyFont="1" applyBorder="1" applyAlignment="1">
      <alignment horizontal="left" vertical="center"/>
    </xf>
    <xf numFmtId="9" fontId="4" fillId="2" borderId="1" xfId="8" applyNumberFormat="1" applyFont="1" applyFill="1" applyBorder="1" applyAlignment="1">
      <alignment vertical="center" wrapText="1"/>
    </xf>
    <xf numFmtId="1" fontId="4" fillId="2" borderId="3" xfId="8" applyNumberFormat="1" applyFont="1" applyFill="1" applyBorder="1" applyAlignment="1">
      <alignment vertical="center" wrapText="1"/>
    </xf>
    <xf numFmtId="0" fontId="4" fillId="2" borderId="3" xfId="8" applyFont="1" applyFill="1" applyBorder="1" applyAlignment="1">
      <alignment vertical="center" wrapText="1"/>
    </xf>
    <xf numFmtId="9" fontId="4" fillId="2" borderId="2" xfId="8" applyNumberFormat="1" applyFont="1" applyFill="1" applyBorder="1" applyAlignment="1">
      <alignment vertical="center" wrapText="1"/>
    </xf>
    <xf numFmtId="0" fontId="4" fillId="2" borderId="2" xfId="8" applyFont="1" applyFill="1" applyBorder="1" applyAlignment="1">
      <alignment vertical="center" wrapText="1"/>
    </xf>
    <xf numFmtId="9" fontId="4" fillId="2" borderId="11" xfId="8" applyNumberFormat="1" applyFont="1" applyFill="1" applyBorder="1" applyAlignment="1">
      <alignment vertical="center" wrapText="1"/>
    </xf>
    <xf numFmtId="9" fontId="4" fillId="2" borderId="3" xfId="8" applyNumberFormat="1" applyFont="1" applyFill="1" applyBorder="1" applyAlignment="1">
      <alignment vertical="center" wrapText="1"/>
    </xf>
    <xf numFmtId="9" fontId="4" fillId="2" borderId="0" xfId="8" applyNumberFormat="1" applyFont="1" applyFill="1" applyAlignment="1">
      <alignment vertical="center" wrapText="1"/>
    </xf>
    <xf numFmtId="0" fontId="5" fillId="2" borderId="0" xfId="5" applyFont="1" applyFill="1" applyBorder="1" applyAlignment="1" applyProtection="1">
      <alignment horizontal="left" vertical="center" wrapText="1"/>
    </xf>
    <xf numFmtId="0" fontId="5" fillId="2" borderId="0" xfId="0" applyFont="1" applyFill="1"/>
    <xf numFmtId="0" fontId="5" fillId="0" borderId="0" xfId="0" applyFont="1" applyAlignment="1">
      <alignment horizontal="center"/>
    </xf>
    <xf numFmtId="0" fontId="12" fillId="2" borderId="8" xfId="5" applyFont="1" applyFill="1" applyBorder="1" applyAlignment="1" applyProtection="1">
      <alignment vertical="center" wrapText="1"/>
    </xf>
    <xf numFmtId="0" fontId="4" fillId="2" borderId="47" xfId="8" applyFont="1" applyFill="1" applyBorder="1" applyAlignment="1">
      <alignment horizontal="right" vertical="center" wrapText="1"/>
    </xf>
    <xf numFmtId="0" fontId="4" fillId="2" borderId="12" xfId="8" applyFont="1" applyFill="1" applyBorder="1" applyAlignment="1">
      <alignment vertical="center"/>
    </xf>
    <xf numFmtId="0" fontId="4" fillId="2" borderId="2" xfId="8" applyFont="1" applyFill="1" applyBorder="1" applyAlignment="1">
      <alignment vertical="center"/>
    </xf>
    <xf numFmtId="0" fontId="5" fillId="0" borderId="49" xfId="0" applyFont="1" applyBorder="1" applyAlignment="1">
      <alignment horizontal="center" wrapText="1"/>
    </xf>
    <xf numFmtId="0" fontId="5" fillId="0" borderId="49" xfId="0" applyFont="1" applyBorder="1" applyAlignment="1">
      <alignment wrapText="1"/>
    </xf>
    <xf numFmtId="0" fontId="4" fillId="2" borderId="8" xfId="0" applyFont="1" applyFill="1" applyBorder="1" applyAlignment="1">
      <alignment horizontal="center" vertical="center"/>
    </xf>
    <xf numFmtId="0" fontId="23" fillId="2" borderId="8" xfId="4" applyFont="1" applyFill="1" applyBorder="1" applyAlignment="1">
      <alignment horizontal="center" vertical="center" wrapText="1"/>
    </xf>
    <xf numFmtId="0" fontId="23" fillId="2" borderId="13" xfId="4" applyFont="1" applyFill="1" applyBorder="1" applyAlignment="1">
      <alignment horizontal="center" vertical="center" wrapText="1"/>
    </xf>
    <xf numFmtId="14" fontId="25" fillId="2" borderId="8" xfId="0" applyNumberFormat="1" applyFont="1" applyFill="1" applyBorder="1" applyAlignment="1">
      <alignment horizontal="center" vertical="center"/>
    </xf>
    <xf numFmtId="0" fontId="4" fillId="0" borderId="3" xfId="0" applyFont="1" applyBorder="1"/>
    <xf numFmtId="0" fontId="23" fillId="8" borderId="8" xfId="4" applyFont="1" applyFill="1" applyBorder="1" applyAlignment="1">
      <alignment horizontal="center" vertical="center" wrapText="1"/>
    </xf>
    <xf numFmtId="0" fontId="4" fillId="2" borderId="13" xfId="4" applyFont="1" applyFill="1" applyBorder="1" applyAlignment="1">
      <alignment horizontal="center" vertical="center" wrapText="1"/>
    </xf>
    <xf numFmtId="0" fontId="4" fillId="2" borderId="8" xfId="4" applyFont="1" applyFill="1" applyBorder="1" applyAlignment="1">
      <alignment horizontal="center" vertical="center" wrapText="1"/>
    </xf>
    <xf numFmtId="0" fontId="4" fillId="2" borderId="7" xfId="8" applyFont="1" applyFill="1" applyBorder="1" applyAlignment="1">
      <alignment vertical="center" wrapText="1"/>
    </xf>
    <xf numFmtId="0" fontId="4" fillId="2" borderId="8" xfId="8" applyFont="1" applyFill="1" applyBorder="1" applyAlignment="1">
      <alignment vertical="center" wrapText="1"/>
    </xf>
    <xf numFmtId="14" fontId="4" fillId="2" borderId="8" xfId="5" applyNumberFormat="1" applyFont="1" applyFill="1" applyBorder="1" applyAlignment="1" applyProtection="1">
      <alignment vertical="center" wrapText="1"/>
    </xf>
    <xf numFmtId="0" fontId="11" fillId="0" borderId="45" xfId="8" applyFont="1" applyBorder="1" applyAlignment="1">
      <alignment horizontal="left" vertical="center" wrapText="1"/>
    </xf>
    <xf numFmtId="0" fontId="7" fillId="2" borderId="9" xfId="8" applyFont="1" applyFill="1" applyBorder="1" applyAlignment="1">
      <alignment horizontal="left" vertical="center"/>
    </xf>
    <xf numFmtId="0" fontId="4" fillId="0" borderId="9" xfId="0" applyFont="1" applyBorder="1" applyAlignment="1">
      <alignment horizontal="center" vertical="center" wrapText="1"/>
    </xf>
    <xf numFmtId="9" fontId="4" fillId="0" borderId="0" xfId="3" applyFont="1"/>
    <xf numFmtId="1" fontId="4" fillId="0" borderId="0" xfId="3" applyNumberFormat="1" applyFont="1"/>
    <xf numFmtId="0" fontId="7" fillId="2" borderId="1" xfId="5" applyFont="1" applyFill="1" applyBorder="1" applyAlignment="1" applyProtection="1">
      <alignment horizontal="left" vertical="center" wrapText="1"/>
    </xf>
    <xf numFmtId="0" fontId="11" fillId="0" borderId="12" xfId="8" applyFont="1" applyBorder="1" applyAlignment="1">
      <alignment horizontal="left" vertical="center" wrapText="1"/>
    </xf>
    <xf numFmtId="0" fontId="4" fillId="2" borderId="47" xfId="8" applyFont="1" applyFill="1" applyBorder="1" applyAlignment="1">
      <alignment horizontal="left" vertical="center"/>
    </xf>
    <xf numFmtId="0" fontId="11" fillId="2" borderId="49" xfId="8" applyFont="1" applyFill="1" applyBorder="1" applyAlignment="1">
      <alignment horizontal="left" vertical="center" wrapText="1"/>
    </xf>
    <xf numFmtId="166" fontId="4" fillId="2" borderId="8" xfId="5" applyNumberFormat="1" applyFont="1" applyFill="1" applyBorder="1" applyAlignment="1" applyProtection="1">
      <alignment vertical="center" wrapText="1"/>
    </xf>
    <xf numFmtId="166" fontId="4" fillId="2" borderId="0" xfId="4" applyNumberFormat="1" applyFont="1" applyFill="1" applyAlignment="1">
      <alignment horizontal="center" vertical="center" wrapText="1"/>
    </xf>
    <xf numFmtId="0" fontId="4" fillId="0" borderId="12" xfId="8" applyFont="1" applyBorder="1" applyAlignment="1">
      <alignment vertical="center" wrapText="1"/>
    </xf>
    <xf numFmtId="0" fontId="4" fillId="0" borderId="12" xfId="8" applyFont="1" applyBorder="1" applyAlignment="1">
      <alignment horizontal="left" vertical="center"/>
    </xf>
    <xf numFmtId="0" fontId="13" fillId="0" borderId="12" xfId="8" applyFont="1" applyBorder="1" applyAlignment="1">
      <alignment horizontal="left" vertical="center"/>
    </xf>
    <xf numFmtId="0" fontId="13" fillId="0" borderId="58" xfId="7" applyFont="1" applyBorder="1" applyAlignment="1">
      <alignment horizontal="left"/>
    </xf>
    <xf numFmtId="0" fontId="4" fillId="2" borderId="12" xfId="8" applyFont="1" applyFill="1" applyBorder="1" applyAlignment="1">
      <alignment vertical="center" wrapText="1"/>
    </xf>
    <xf numFmtId="0" fontId="15" fillId="2" borderId="8" xfId="5" applyFont="1" applyFill="1" applyBorder="1" applyAlignment="1" applyProtection="1">
      <alignment horizontal="center" vertical="center" wrapText="1"/>
    </xf>
    <xf numFmtId="17" fontId="4" fillId="2" borderId="8" xfId="5" applyNumberFormat="1" applyFont="1" applyFill="1" applyBorder="1" applyAlignment="1" applyProtection="1">
      <alignment vertical="center" wrapText="1"/>
    </xf>
    <xf numFmtId="171" fontId="4" fillId="2" borderId="1" xfId="8" applyNumberFormat="1" applyFont="1" applyFill="1" applyBorder="1" applyAlignment="1">
      <alignment horizontal="center" vertical="center" wrapText="1"/>
    </xf>
    <xf numFmtId="0" fontId="5" fillId="2" borderId="1" xfId="5" applyFont="1" applyFill="1" applyBorder="1" applyAlignment="1" applyProtection="1">
      <alignment horizontal="center" vertical="center" wrapText="1"/>
    </xf>
    <xf numFmtId="0" fontId="15" fillId="2" borderId="49" xfId="8" applyFont="1" applyFill="1" applyBorder="1" applyAlignment="1">
      <alignment horizontal="right" vertical="center" wrapText="1"/>
    </xf>
    <xf numFmtId="0" fontId="15" fillId="2" borderId="52" xfId="8" applyFont="1" applyFill="1" applyBorder="1" applyAlignment="1">
      <alignment horizontal="left" vertical="center" wrapText="1"/>
    </xf>
    <xf numFmtId="0" fontId="15" fillId="2" borderId="50" xfId="8" applyFont="1" applyFill="1" applyBorder="1" applyAlignment="1">
      <alignment horizontal="center" vertical="center" wrapText="1"/>
    </xf>
    <xf numFmtId="0" fontId="15" fillId="2" borderId="52" xfId="8" applyFont="1" applyFill="1" applyBorder="1" applyAlignment="1">
      <alignment vertical="center" wrapText="1"/>
    </xf>
    <xf numFmtId="0" fontId="15" fillId="2" borderId="54" xfId="8" applyFont="1" applyFill="1" applyBorder="1" applyAlignment="1">
      <alignment horizontal="center" vertical="center" wrapText="1"/>
    </xf>
    <xf numFmtId="0" fontId="15" fillId="2" borderId="52" xfId="8" applyFont="1" applyFill="1" applyBorder="1" applyAlignment="1">
      <alignment horizontal="center" vertical="center" wrapText="1"/>
    </xf>
    <xf numFmtId="0" fontId="15" fillId="0" borderId="0" xfId="0" applyFont="1" applyAlignment="1">
      <alignment horizontal="center" wrapText="1"/>
    </xf>
    <xf numFmtId="0" fontId="11" fillId="2" borderId="47" xfId="8" applyFont="1" applyFill="1" applyBorder="1" applyAlignment="1">
      <alignment horizontal="left" vertical="center" wrapText="1"/>
    </xf>
    <xf numFmtId="0" fontId="14" fillId="0" borderId="58" xfId="7" applyFont="1" applyBorder="1" applyAlignment="1">
      <alignment horizontal="left"/>
    </xf>
    <xf numFmtId="0" fontId="20" fillId="5" borderId="45" xfId="0" applyFont="1" applyFill="1" applyBorder="1" applyAlignment="1">
      <alignment horizontal="left" vertical="center"/>
    </xf>
    <xf numFmtId="0" fontId="20" fillId="5" borderId="23" xfId="0" applyFont="1" applyFill="1" applyBorder="1" applyAlignment="1">
      <alignment horizontal="centerContinuous" vertical="center"/>
    </xf>
    <xf numFmtId="0" fontId="20" fillId="5" borderId="46" xfId="0" applyFont="1" applyFill="1" applyBorder="1" applyAlignment="1">
      <alignment horizontal="centerContinuous" vertical="center"/>
    </xf>
    <xf numFmtId="0" fontId="11" fillId="0" borderId="44" xfId="0" applyFont="1" applyBorder="1" applyAlignment="1">
      <alignment horizontal="left" vertical="center" wrapText="1"/>
    </xf>
    <xf numFmtId="0" fontId="11" fillId="6" borderId="24" xfId="0" applyFont="1" applyFill="1" applyBorder="1" applyAlignment="1">
      <alignment horizontal="left" vertical="center" wrapText="1"/>
    </xf>
    <xf numFmtId="0" fontId="11" fillId="6" borderId="51" xfId="0" applyFont="1" applyFill="1" applyBorder="1" applyAlignment="1">
      <alignment horizontal="left" vertical="center" wrapText="1"/>
    </xf>
    <xf numFmtId="0" fontId="11" fillId="0" borderId="51" xfId="0" applyFont="1" applyBorder="1" applyAlignment="1">
      <alignment horizontal="left" vertical="center" wrapText="1"/>
    </xf>
    <xf numFmtId="0" fontId="11" fillId="0" borderId="24" xfId="0" applyFont="1" applyBorder="1" applyAlignment="1">
      <alignment horizontal="left" vertical="center" wrapText="1"/>
    </xf>
    <xf numFmtId="0" fontId="11" fillId="6" borderId="9" xfId="0" applyFont="1" applyFill="1" applyBorder="1" applyAlignment="1">
      <alignment horizontal="left" vertical="center" wrapText="1"/>
    </xf>
    <xf numFmtId="0" fontId="4" fillId="6" borderId="47" xfId="0" applyFont="1" applyFill="1" applyBorder="1" applyAlignment="1">
      <alignment horizontal="center"/>
    </xf>
    <xf numFmtId="0" fontId="4" fillId="6" borderId="11" xfId="0" applyFont="1" applyFill="1" applyBorder="1"/>
    <xf numFmtId="0" fontId="4" fillId="6" borderId="54" xfId="0" applyFont="1" applyFill="1" applyBorder="1"/>
    <xf numFmtId="0" fontId="21" fillId="5" borderId="49" xfId="0" applyFont="1" applyFill="1" applyBorder="1" applyAlignment="1">
      <alignment horizontal="center" vertical="center" wrapText="1"/>
    </xf>
    <xf numFmtId="0" fontId="11" fillId="0" borderId="53" xfId="0" applyFont="1" applyBorder="1" applyAlignment="1">
      <alignment horizontal="left" vertical="center" wrapText="1"/>
    </xf>
    <xf numFmtId="0" fontId="4" fillId="6" borderId="47" xfId="0" applyFont="1" applyFill="1" applyBorder="1" applyAlignment="1">
      <alignment vertical="center"/>
    </xf>
    <xf numFmtId="0" fontId="4" fillId="6" borderId="11" xfId="0" applyFont="1" applyFill="1" applyBorder="1" applyAlignment="1">
      <alignment vertical="center" wrapText="1"/>
    </xf>
    <xf numFmtId="0" fontId="4" fillId="6" borderId="54" xfId="0" applyFont="1" applyFill="1" applyBorder="1" applyAlignment="1">
      <alignment vertical="center" wrapText="1"/>
    </xf>
    <xf numFmtId="0" fontId="4" fillId="6" borderId="8" xfId="0" applyFont="1" applyFill="1" applyBorder="1" applyAlignment="1">
      <alignment horizontal="justify" vertical="center" wrapText="1"/>
    </xf>
    <xf numFmtId="0" fontId="4" fillId="6" borderId="47" xfId="0" applyFont="1" applyFill="1" applyBorder="1" applyAlignment="1">
      <alignment vertical="center" wrapText="1"/>
    </xf>
    <xf numFmtId="0" fontId="4" fillId="6" borderId="8" xfId="0" applyFont="1" applyFill="1" applyBorder="1"/>
    <xf numFmtId="0" fontId="11" fillId="6" borderId="53" xfId="0" applyFont="1" applyFill="1" applyBorder="1" applyAlignment="1">
      <alignment horizontal="left" vertical="center" wrapText="1"/>
    </xf>
    <xf numFmtId="0" fontId="4" fillId="6" borderId="47" xfId="0" applyFont="1" applyFill="1" applyBorder="1" applyAlignment="1">
      <alignment horizontal="center" vertical="center" wrapText="1"/>
    </xf>
    <xf numFmtId="0" fontId="4" fillId="6" borderId="54" xfId="0" applyFont="1" applyFill="1" applyBorder="1" applyAlignment="1">
      <alignment horizontal="center" vertical="center" wrapText="1"/>
    </xf>
    <xf numFmtId="0" fontId="11" fillId="6" borderId="55" xfId="0" applyFont="1" applyFill="1" applyBorder="1" applyAlignment="1">
      <alignment horizontal="left" vertical="center" wrapText="1"/>
    </xf>
    <xf numFmtId="0" fontId="4" fillId="6" borderId="1" xfId="0" applyFont="1" applyFill="1" applyBorder="1" applyAlignment="1">
      <alignment horizontal="center" vertical="center" wrapText="1"/>
    </xf>
    <xf numFmtId="0" fontId="7" fillId="6" borderId="47" xfId="0" applyFont="1" applyFill="1" applyBorder="1" applyAlignment="1">
      <alignment horizontal="center" vertical="center"/>
    </xf>
    <xf numFmtId="0" fontId="7" fillId="6" borderId="11" xfId="0" applyFont="1" applyFill="1" applyBorder="1" applyAlignment="1">
      <alignment horizontal="center" vertical="center"/>
    </xf>
    <xf numFmtId="0" fontId="7" fillId="6" borderId="0" xfId="0" applyFont="1" applyFill="1" applyAlignment="1">
      <alignment horizontal="center" vertical="center"/>
    </xf>
    <xf numFmtId="0" fontId="4" fillId="0" borderId="24" xfId="0" applyFont="1" applyBorder="1" applyAlignment="1">
      <alignment horizontal="left" vertical="center" wrapText="1"/>
    </xf>
    <xf numFmtId="0" fontId="4" fillId="0" borderId="24" xfId="0" applyFont="1" applyBorder="1" applyAlignment="1">
      <alignment vertical="center" wrapText="1"/>
    </xf>
    <xf numFmtId="0" fontId="4" fillId="0" borderId="24" xfId="0" applyFont="1" applyBorder="1" applyAlignment="1">
      <alignment horizontal="left" vertical="center"/>
    </xf>
    <xf numFmtId="0" fontId="13" fillId="0" borderId="24" xfId="0" applyFont="1" applyBorder="1" applyAlignment="1">
      <alignment horizontal="left" vertical="center"/>
    </xf>
    <xf numFmtId="0" fontId="28" fillId="0" borderId="59" xfId="0" applyFont="1" applyBorder="1" applyAlignment="1">
      <alignment horizontal="left"/>
    </xf>
    <xf numFmtId="0" fontId="11" fillId="6" borderId="12" xfId="8" applyFont="1" applyFill="1" applyBorder="1" applyAlignment="1">
      <alignment horizontal="left" vertical="center" wrapText="1"/>
    </xf>
    <xf numFmtId="0" fontId="11" fillId="6" borderId="4" xfId="8" applyFont="1" applyFill="1" applyBorder="1" applyAlignment="1">
      <alignment horizontal="left" vertical="center" wrapText="1"/>
    </xf>
    <xf numFmtId="0" fontId="4" fillId="6" borderId="11" xfId="8" applyFont="1" applyFill="1" applyBorder="1" applyAlignment="1">
      <alignment horizontal="left" vertical="center"/>
    </xf>
    <xf numFmtId="0" fontId="4" fillId="6" borderId="15" xfId="8" applyFont="1" applyFill="1" applyBorder="1" applyAlignment="1">
      <alignment horizontal="left" vertical="center"/>
    </xf>
    <xf numFmtId="0" fontId="11" fillId="6" borderId="9" xfId="8" applyFont="1" applyFill="1" applyBorder="1" applyAlignment="1">
      <alignment horizontal="left" vertical="center" wrapText="1"/>
    </xf>
    <xf numFmtId="0" fontId="4" fillId="6" borderId="47" xfId="0" applyFont="1" applyFill="1" applyBorder="1" applyAlignment="1">
      <alignment horizontal="left"/>
    </xf>
    <xf numFmtId="0" fontId="4" fillId="6" borderId="11" xfId="0" applyFont="1" applyFill="1" applyBorder="1" applyAlignment="1">
      <alignment horizontal="left"/>
    </xf>
    <xf numFmtId="0" fontId="4" fillId="6" borderId="54" xfId="0" applyFont="1" applyFill="1" applyBorder="1" applyAlignment="1">
      <alignment horizontal="left"/>
    </xf>
    <xf numFmtId="0" fontId="4" fillId="6" borderId="0" xfId="0" applyFont="1" applyFill="1" applyAlignment="1">
      <alignment horizontal="left"/>
    </xf>
    <xf numFmtId="0" fontId="4" fillId="6" borderId="52" xfId="0" applyFont="1" applyFill="1" applyBorder="1" applyAlignment="1">
      <alignment horizontal="left"/>
    </xf>
    <xf numFmtId="0" fontId="4" fillId="6" borderId="5" xfId="0" applyFont="1" applyFill="1" applyBorder="1" applyAlignment="1">
      <alignment horizontal="left"/>
    </xf>
    <xf numFmtId="0" fontId="4" fillId="6" borderId="56" xfId="0" applyFont="1" applyFill="1" applyBorder="1" applyAlignment="1">
      <alignment horizontal="left"/>
    </xf>
    <xf numFmtId="0" fontId="11" fillId="6" borderId="47" xfId="8" applyFont="1" applyFill="1" applyBorder="1" applyAlignment="1">
      <alignment horizontal="left" vertical="top" wrapText="1"/>
    </xf>
    <xf numFmtId="0" fontId="7" fillId="6" borderId="8" xfId="13" applyFont="1" applyFill="1" applyBorder="1" applyAlignment="1" applyProtection="1">
      <alignment horizontal="left" vertical="center" wrapText="1"/>
    </xf>
    <xf numFmtId="0" fontId="4" fillId="6" borderId="47" xfId="8" applyFont="1" applyFill="1" applyBorder="1" applyAlignment="1">
      <alignment horizontal="left" vertical="center"/>
    </xf>
    <xf numFmtId="0" fontId="4" fillId="6" borderId="11" xfId="8" applyFont="1" applyFill="1" applyBorder="1" applyAlignment="1">
      <alignment horizontal="left" vertical="center" wrapText="1"/>
    </xf>
    <xf numFmtId="0" fontId="4" fillId="6" borderId="54" xfId="8" applyFont="1" applyFill="1" applyBorder="1" applyAlignment="1">
      <alignment horizontal="left" vertical="center" wrapText="1"/>
    </xf>
    <xf numFmtId="0" fontId="4" fillId="6" borderId="49" xfId="8" applyFont="1" applyFill="1" applyBorder="1" applyAlignment="1">
      <alignment horizontal="left" vertical="center"/>
    </xf>
    <xf numFmtId="0" fontId="4" fillId="6" borderId="5" xfId="8" applyFont="1" applyFill="1" applyBorder="1" applyAlignment="1">
      <alignment horizontal="left" vertical="center" wrapText="1"/>
    </xf>
    <xf numFmtId="0" fontId="4" fillId="6" borderId="0" xfId="8" applyFont="1" applyFill="1" applyAlignment="1">
      <alignment horizontal="left" vertical="center" wrapText="1"/>
    </xf>
    <xf numFmtId="0" fontId="4" fillId="6" borderId="52" xfId="8" applyFont="1" applyFill="1" applyBorder="1" applyAlignment="1">
      <alignment horizontal="left" vertical="center" wrapText="1"/>
    </xf>
    <xf numFmtId="0" fontId="4" fillId="6" borderId="49" xfId="13" applyFont="1" applyFill="1" applyBorder="1" applyAlignment="1" applyProtection="1">
      <alignment horizontal="left" vertical="center" wrapText="1"/>
    </xf>
    <xf numFmtId="0" fontId="4" fillId="6" borderId="13" xfId="13" applyFont="1" applyFill="1" applyBorder="1" applyAlignment="1" applyProtection="1">
      <alignment horizontal="left" vertical="center" wrapText="1"/>
    </xf>
    <xf numFmtId="0" fontId="4" fillId="6" borderId="0" xfId="13" applyFont="1" applyFill="1" applyBorder="1" applyAlignment="1" applyProtection="1">
      <alignment horizontal="left" vertical="center" wrapText="1"/>
    </xf>
    <xf numFmtId="0" fontId="4" fillId="6" borderId="8" xfId="13" applyFont="1" applyFill="1" applyBorder="1" applyAlignment="1" applyProtection="1">
      <alignment horizontal="left" vertical="center" wrapText="1"/>
    </xf>
    <xf numFmtId="0" fontId="4" fillId="6" borderId="52" xfId="13" applyFont="1" applyFill="1" applyBorder="1" applyAlignment="1" applyProtection="1">
      <alignment horizontal="left" vertical="center" wrapText="1"/>
    </xf>
    <xf numFmtId="0" fontId="4" fillId="6" borderId="8" xfId="13" applyFont="1" applyFill="1" applyBorder="1" applyAlignment="1" applyProtection="1">
      <alignment horizontal="center" vertical="center" wrapText="1"/>
    </xf>
    <xf numFmtId="0" fontId="4" fillId="6" borderId="5" xfId="7" applyFont="1" applyFill="1" applyBorder="1" applyAlignment="1">
      <alignment horizontal="left"/>
    </xf>
    <xf numFmtId="0" fontId="4" fillId="6" borderId="56" xfId="7" applyFont="1" applyFill="1" applyBorder="1" applyAlignment="1">
      <alignment horizontal="left"/>
    </xf>
    <xf numFmtId="0" fontId="4" fillId="6" borderId="4" xfId="13" applyFont="1" applyFill="1" applyBorder="1" applyAlignment="1" applyProtection="1">
      <alignment horizontal="left" vertical="center" wrapText="1"/>
    </xf>
    <xf numFmtId="0" fontId="4" fillId="6" borderId="5" xfId="13" applyFont="1" applyFill="1" applyBorder="1" applyAlignment="1" applyProtection="1">
      <alignment horizontal="left" vertical="center" wrapText="1"/>
    </xf>
    <xf numFmtId="0" fontId="4" fillId="6" borderId="56" xfId="13" applyFont="1" applyFill="1" applyBorder="1" applyAlignment="1" applyProtection="1">
      <alignment horizontal="left" vertical="center" wrapText="1"/>
    </xf>
    <xf numFmtId="0" fontId="4" fillId="6" borderId="47" xfId="13" applyFont="1" applyFill="1" applyBorder="1" applyAlignment="1" applyProtection="1">
      <alignment horizontal="left" vertical="center" wrapText="1"/>
    </xf>
    <xf numFmtId="0" fontId="4" fillId="6" borderId="11" xfId="13" applyFont="1" applyFill="1" applyBorder="1" applyAlignment="1" applyProtection="1">
      <alignment horizontal="left" vertical="center" wrapText="1"/>
    </xf>
    <xf numFmtId="0" fontId="4" fillId="6" borderId="8" xfId="0" applyFont="1" applyFill="1" applyBorder="1" applyAlignment="1">
      <alignment horizontal="left"/>
    </xf>
    <xf numFmtId="0" fontId="11" fillId="6" borderId="49" xfId="8" applyFont="1" applyFill="1" applyBorder="1" applyAlignment="1">
      <alignment horizontal="left" vertical="center" wrapText="1"/>
    </xf>
    <xf numFmtId="0" fontId="4" fillId="6" borderId="54" xfId="13" applyFont="1" applyFill="1" applyBorder="1" applyAlignment="1" applyProtection="1">
      <alignment horizontal="left" vertical="center" wrapText="1"/>
    </xf>
    <xf numFmtId="0" fontId="4" fillId="6" borderId="57" xfId="13" applyFont="1" applyFill="1" applyBorder="1" applyAlignment="1" applyProtection="1">
      <alignment horizontal="left" vertical="center" wrapText="1"/>
    </xf>
    <xf numFmtId="3" fontId="4" fillId="0" borderId="8" xfId="4" applyNumberFormat="1" applyFont="1" applyBorder="1" applyAlignment="1">
      <alignment vertical="center" wrapText="1"/>
    </xf>
    <xf numFmtId="0" fontId="4" fillId="6" borderId="0" xfId="13" applyFont="1" applyFill="1" applyBorder="1" applyAlignment="1" applyProtection="1">
      <alignment horizontal="left" vertical="center"/>
    </xf>
    <xf numFmtId="0" fontId="4" fillId="0" borderId="8" xfId="13" applyFont="1" applyFill="1" applyBorder="1" applyAlignment="1" applyProtection="1">
      <alignment horizontal="left" vertical="center" wrapText="1"/>
    </xf>
    <xf numFmtId="49" fontId="7" fillId="6" borderId="47" xfId="8" applyNumberFormat="1" applyFont="1" applyFill="1" applyBorder="1" applyAlignment="1">
      <alignment horizontal="left" vertical="center"/>
    </xf>
    <xf numFmtId="49" fontId="7" fillId="6" borderId="11" xfId="8" applyNumberFormat="1" applyFont="1" applyFill="1" applyBorder="1" applyAlignment="1">
      <alignment horizontal="left" vertical="center"/>
    </xf>
    <xf numFmtId="49" fontId="4" fillId="6" borderId="8" xfId="8" applyNumberFormat="1" applyFont="1" applyFill="1" applyBorder="1" applyAlignment="1">
      <alignment horizontal="left" vertical="center"/>
    </xf>
    <xf numFmtId="49" fontId="4" fillId="6" borderId="0" xfId="8" applyNumberFormat="1" applyFont="1" applyFill="1" applyAlignment="1">
      <alignment horizontal="left" vertical="center"/>
    </xf>
    <xf numFmtId="0" fontId="4" fillId="6" borderId="8" xfId="8" applyFont="1" applyFill="1" applyBorder="1" applyAlignment="1">
      <alignment horizontal="left" vertical="center"/>
    </xf>
    <xf numFmtId="49" fontId="7" fillId="6" borderId="0" xfId="8" applyNumberFormat="1" applyFont="1" applyFill="1" applyAlignment="1">
      <alignment horizontal="left" vertical="center"/>
    </xf>
    <xf numFmtId="170" fontId="4" fillId="6" borderId="5" xfId="9" applyNumberFormat="1" applyFont="1" applyFill="1" applyBorder="1" applyAlignment="1" applyProtection="1">
      <alignment horizontal="left" vertical="center" wrapText="1"/>
    </xf>
    <xf numFmtId="49" fontId="7" fillId="6" borderId="5" xfId="8" applyNumberFormat="1" applyFont="1" applyFill="1" applyBorder="1" applyAlignment="1">
      <alignment horizontal="left" vertical="center"/>
    </xf>
    <xf numFmtId="0" fontId="4" fillId="6" borderId="5" xfId="13" applyFont="1" applyFill="1" applyBorder="1" applyAlignment="1" applyProtection="1">
      <alignment horizontal="left" vertical="center"/>
    </xf>
    <xf numFmtId="0" fontId="4" fillId="6" borderId="47" xfId="8" applyFont="1" applyFill="1" applyBorder="1" applyAlignment="1">
      <alignment horizontal="left" vertical="center" wrapText="1"/>
    </xf>
    <xf numFmtId="0" fontId="4" fillId="6" borderId="49" xfId="8" applyFont="1" applyFill="1" applyBorder="1" applyAlignment="1">
      <alignment horizontal="left" vertical="center" wrapText="1"/>
    </xf>
    <xf numFmtId="0" fontId="4" fillId="6" borderId="0" xfId="7" applyFont="1" applyFill="1" applyAlignment="1">
      <alignment horizontal="left"/>
    </xf>
    <xf numFmtId="9" fontId="4" fillId="6" borderId="1" xfId="8" applyNumberFormat="1" applyFont="1" applyFill="1" applyBorder="1" applyAlignment="1">
      <alignment horizontal="left" vertical="center" wrapText="1"/>
    </xf>
    <xf numFmtId="0" fontId="4" fillId="6" borderId="3" xfId="8" applyFont="1" applyFill="1" applyBorder="1" applyAlignment="1">
      <alignment horizontal="left" vertical="center" wrapText="1"/>
    </xf>
    <xf numFmtId="0" fontId="4" fillId="6" borderId="50" xfId="8" applyFont="1" applyFill="1" applyBorder="1" applyAlignment="1">
      <alignment horizontal="left" vertical="center" wrapText="1"/>
    </xf>
    <xf numFmtId="9" fontId="4" fillId="6" borderId="2" xfId="8" applyNumberFormat="1" applyFont="1" applyFill="1" applyBorder="1" applyAlignment="1">
      <alignment horizontal="left" vertical="center" wrapText="1"/>
    </xf>
    <xf numFmtId="0" fontId="4" fillId="6" borderId="2" xfId="8" applyFont="1" applyFill="1" applyBorder="1" applyAlignment="1">
      <alignment horizontal="left" vertical="center" wrapText="1"/>
    </xf>
    <xf numFmtId="9" fontId="4" fillId="6" borderId="11" xfId="8" applyNumberFormat="1" applyFont="1" applyFill="1" applyBorder="1" applyAlignment="1">
      <alignment horizontal="left" vertical="center" wrapText="1"/>
    </xf>
    <xf numFmtId="9" fontId="4" fillId="6" borderId="0" xfId="8" applyNumberFormat="1" applyFont="1" applyFill="1" applyAlignment="1">
      <alignment horizontal="left" vertical="center" wrapText="1"/>
    </xf>
    <xf numFmtId="0" fontId="4" fillId="6" borderId="4" xfId="8" applyFont="1" applyFill="1" applyBorder="1" applyAlignment="1">
      <alignment horizontal="left" vertical="center" wrapText="1"/>
    </xf>
    <xf numFmtId="9" fontId="4" fillId="6" borderId="5" xfId="8" applyNumberFormat="1" applyFont="1" applyFill="1" applyBorder="1" applyAlignment="1">
      <alignment horizontal="left" vertical="center" wrapText="1"/>
    </xf>
    <xf numFmtId="0" fontId="4" fillId="6" borderId="56" xfId="8" applyFont="1" applyFill="1" applyBorder="1" applyAlignment="1">
      <alignment horizontal="left" vertical="center" wrapText="1"/>
    </xf>
    <xf numFmtId="0" fontId="4" fillId="6" borderId="49" xfId="0" applyFont="1" applyFill="1" applyBorder="1" applyAlignment="1">
      <alignment horizontal="left"/>
    </xf>
    <xf numFmtId="0" fontId="4" fillId="6" borderId="0" xfId="8" applyFont="1" applyFill="1" applyAlignment="1">
      <alignment horizontal="left" vertical="top" wrapText="1"/>
    </xf>
    <xf numFmtId="0" fontId="4" fillId="6" borderId="5" xfId="8" applyFont="1" applyFill="1" applyBorder="1" applyAlignment="1">
      <alignment horizontal="left" vertical="top" wrapText="1"/>
    </xf>
    <xf numFmtId="0" fontId="4" fillId="6" borderId="4" xfId="0" applyFont="1" applyFill="1" applyBorder="1" applyAlignment="1">
      <alignment horizontal="left"/>
    </xf>
    <xf numFmtId="49" fontId="8" fillId="3" borderId="46" xfId="8" applyNumberFormat="1" applyFont="1" applyFill="1" applyBorder="1" applyAlignment="1">
      <alignment horizontal="left" vertical="center"/>
    </xf>
    <xf numFmtId="0" fontId="22" fillId="0" borderId="0" xfId="0" applyFont="1" applyAlignment="1">
      <alignment horizontal="center"/>
    </xf>
    <xf numFmtId="0" fontId="22" fillId="0" borderId="0" xfId="0" applyFont="1"/>
    <xf numFmtId="0" fontId="4" fillId="2" borderId="47" xfId="0" applyFont="1" applyFill="1" applyBorder="1" applyAlignment="1">
      <alignment horizontal="left"/>
    </xf>
    <xf numFmtId="0" fontId="4" fillId="2" borderId="11" xfId="0" applyFont="1" applyFill="1" applyBorder="1" applyAlignment="1">
      <alignment horizontal="left"/>
    </xf>
    <xf numFmtId="0" fontId="4" fillId="2" borderId="54" xfId="0" applyFont="1" applyFill="1" applyBorder="1" applyAlignment="1">
      <alignment horizontal="left"/>
    </xf>
    <xf numFmtId="0" fontId="4" fillId="2" borderId="0" xfId="0" applyFont="1" applyFill="1" applyAlignment="1">
      <alignment horizontal="left"/>
    </xf>
    <xf numFmtId="0" fontId="4" fillId="2" borderId="52" xfId="0" applyFont="1" applyFill="1" applyBorder="1" applyAlignment="1">
      <alignment horizontal="left"/>
    </xf>
    <xf numFmtId="0" fontId="4" fillId="2" borderId="56" xfId="0" applyFont="1" applyFill="1" applyBorder="1" applyAlignment="1">
      <alignment horizontal="left"/>
    </xf>
    <xf numFmtId="0" fontId="7" fillId="2" borderId="8" xfId="13" applyFont="1" applyFill="1" applyBorder="1" applyAlignment="1" applyProtection="1">
      <alignment horizontal="left" vertical="center" wrapText="1"/>
    </xf>
    <xf numFmtId="0" fontId="4" fillId="2" borderId="49" xfId="8" applyFont="1" applyFill="1" applyBorder="1" applyAlignment="1">
      <alignment horizontal="left" vertical="center"/>
    </xf>
    <xf numFmtId="0" fontId="4" fillId="2" borderId="5" xfId="8" applyFont="1" applyFill="1" applyBorder="1" applyAlignment="1">
      <alignment horizontal="left" vertical="center" wrapText="1"/>
    </xf>
    <xf numFmtId="0" fontId="4" fillId="2" borderId="0" xfId="8" applyFont="1" applyFill="1" applyAlignment="1">
      <alignment horizontal="left" vertical="center" wrapText="1"/>
    </xf>
    <xf numFmtId="0" fontId="4" fillId="2" borderId="49" xfId="13" applyFont="1" applyFill="1" applyBorder="1" applyAlignment="1" applyProtection="1">
      <alignment horizontal="left" vertical="center" wrapText="1"/>
    </xf>
    <xf numFmtId="0" fontId="4" fillId="2" borderId="13" xfId="13" applyFont="1" applyFill="1" applyBorder="1" applyAlignment="1" applyProtection="1">
      <alignment horizontal="left" vertical="center" wrapText="1"/>
    </xf>
    <xf numFmtId="0" fontId="4" fillId="2" borderId="0" xfId="13" applyFont="1" applyFill="1" applyBorder="1" applyAlignment="1" applyProtection="1">
      <alignment horizontal="left" vertical="center" wrapText="1"/>
    </xf>
    <xf numFmtId="0" fontId="4" fillId="2" borderId="8" xfId="13" applyFont="1" applyFill="1" applyBorder="1" applyAlignment="1" applyProtection="1">
      <alignment horizontal="left" vertical="center" wrapText="1"/>
    </xf>
    <xf numFmtId="0" fontId="4" fillId="2" borderId="52" xfId="13" applyFont="1" applyFill="1" applyBorder="1" applyAlignment="1" applyProtection="1">
      <alignment horizontal="left" vertical="center" wrapText="1"/>
    </xf>
    <xf numFmtId="0" fontId="4" fillId="2" borderId="8" xfId="13" applyFont="1" applyFill="1" applyBorder="1" applyAlignment="1" applyProtection="1">
      <alignment horizontal="center" vertical="center" wrapText="1"/>
    </xf>
    <xf numFmtId="0" fontId="4" fillId="2" borderId="4" xfId="13" applyFont="1" applyFill="1" applyBorder="1" applyAlignment="1" applyProtection="1">
      <alignment horizontal="left" vertical="center" wrapText="1"/>
    </xf>
    <xf numFmtId="0" fontId="4" fillId="2" borderId="5" xfId="13" applyFont="1" applyFill="1" applyBorder="1" applyAlignment="1" applyProtection="1">
      <alignment horizontal="left" vertical="center" wrapText="1"/>
    </xf>
    <xf numFmtId="0" fontId="4" fillId="2" borderId="56" xfId="13" applyFont="1" applyFill="1" applyBorder="1" applyAlignment="1" applyProtection="1">
      <alignment horizontal="left" vertical="center" wrapText="1"/>
    </xf>
    <xf numFmtId="0" fontId="4" fillId="2" borderId="47" xfId="13" applyFont="1" applyFill="1" applyBorder="1" applyAlignment="1" applyProtection="1">
      <alignment horizontal="left" vertical="center" wrapText="1"/>
    </xf>
    <xf numFmtId="0" fontId="4" fillId="2" borderId="11" xfId="13" applyFont="1" applyFill="1" applyBorder="1" applyAlignment="1" applyProtection="1">
      <alignment horizontal="left" vertical="center" wrapText="1"/>
    </xf>
    <xf numFmtId="0" fontId="4" fillId="2" borderId="8" xfId="0" applyFont="1" applyFill="1" applyBorder="1" applyAlignment="1">
      <alignment horizontal="left"/>
    </xf>
    <xf numFmtId="0" fontId="4" fillId="0" borderId="47" xfId="13" applyFont="1" applyFill="1" applyBorder="1" applyAlignment="1" applyProtection="1">
      <alignment horizontal="left" vertical="center" wrapText="1"/>
    </xf>
    <xf numFmtId="0" fontId="4" fillId="0" borderId="11" xfId="13" applyFont="1" applyFill="1" applyBorder="1" applyAlignment="1" applyProtection="1">
      <alignment horizontal="left" vertical="center" wrapText="1"/>
    </xf>
    <xf numFmtId="0" fontId="4" fillId="0" borderId="54" xfId="13" applyFont="1" applyFill="1" applyBorder="1" applyAlignment="1" applyProtection="1">
      <alignment horizontal="left" vertical="center" wrapText="1"/>
    </xf>
    <xf numFmtId="0" fontId="4" fillId="0" borderId="57" xfId="13" applyFont="1" applyFill="1" applyBorder="1" applyAlignment="1" applyProtection="1">
      <alignment horizontal="left" vertical="center" wrapText="1"/>
    </xf>
    <xf numFmtId="9" fontId="4" fillId="0" borderId="8" xfId="13" applyNumberFormat="1" applyFont="1" applyFill="1" applyBorder="1" applyAlignment="1" applyProtection="1">
      <alignment horizontal="left" vertical="center" wrapText="1"/>
    </xf>
    <xf numFmtId="0" fontId="4" fillId="0" borderId="0" xfId="13" applyFont="1" applyFill="1" applyBorder="1" applyAlignment="1" applyProtection="1">
      <alignment horizontal="left" vertical="center" wrapText="1"/>
    </xf>
    <xf numFmtId="0" fontId="4" fillId="0" borderId="0" xfId="13" applyFont="1" applyFill="1" applyBorder="1" applyAlignment="1" applyProtection="1">
      <alignment horizontal="left" vertical="center"/>
    </xf>
    <xf numFmtId="0" fontId="4" fillId="0" borderId="52" xfId="13" applyFont="1" applyFill="1" applyBorder="1" applyAlignment="1" applyProtection="1">
      <alignment horizontal="left" vertical="center" wrapText="1"/>
    </xf>
    <xf numFmtId="0" fontId="4" fillId="0" borderId="4" xfId="13" applyFont="1" applyFill="1" applyBorder="1" applyAlignment="1" applyProtection="1">
      <alignment horizontal="left" vertical="center" wrapText="1"/>
    </xf>
    <xf numFmtId="0" fontId="4" fillId="0" borderId="5" xfId="13" applyFont="1" applyFill="1" applyBorder="1" applyAlignment="1" applyProtection="1">
      <alignment horizontal="left" vertical="center" wrapText="1"/>
    </xf>
    <xf numFmtId="0" fontId="4" fillId="0" borderId="56" xfId="13" applyFont="1" applyFill="1" applyBorder="1" applyAlignment="1" applyProtection="1">
      <alignment horizontal="left" vertical="center" wrapText="1"/>
    </xf>
    <xf numFmtId="49" fontId="7" fillId="2" borderId="47" xfId="8" applyNumberFormat="1" applyFont="1" applyFill="1" applyBorder="1" applyAlignment="1">
      <alignment horizontal="left" vertical="center"/>
    </xf>
    <xf numFmtId="49" fontId="7" fillId="2" borderId="11" xfId="8" applyNumberFormat="1" applyFont="1" applyFill="1" applyBorder="1" applyAlignment="1">
      <alignment horizontal="left" vertical="center"/>
    </xf>
    <xf numFmtId="49" fontId="4" fillId="2" borderId="8" xfId="8" applyNumberFormat="1" applyFont="1" applyFill="1" applyBorder="1" applyAlignment="1">
      <alignment horizontal="left" vertical="center"/>
    </xf>
    <xf numFmtId="49" fontId="4" fillId="2" borderId="0" xfId="8" applyNumberFormat="1" applyFont="1" applyFill="1" applyAlignment="1">
      <alignment horizontal="left" vertical="center"/>
    </xf>
    <xf numFmtId="0" fontId="4" fillId="2" borderId="8" xfId="8" applyFont="1" applyFill="1" applyBorder="1" applyAlignment="1">
      <alignment horizontal="left" vertical="center"/>
    </xf>
    <xf numFmtId="0" fontId="4" fillId="2" borderId="0" xfId="13" applyFont="1" applyFill="1" applyBorder="1" applyAlignment="1" applyProtection="1">
      <alignment horizontal="left" vertical="center"/>
    </xf>
    <xf numFmtId="49" fontId="7" fillId="2" borderId="0" xfId="8" applyNumberFormat="1" applyFont="1" applyFill="1" applyAlignment="1">
      <alignment horizontal="left" vertical="center"/>
    </xf>
    <xf numFmtId="170" fontId="4" fillId="2" borderId="5" xfId="9" applyNumberFormat="1" applyFont="1" applyFill="1" applyBorder="1" applyAlignment="1" applyProtection="1">
      <alignment horizontal="left" vertical="center" wrapText="1"/>
    </xf>
    <xf numFmtId="49" fontId="7" fillId="2" borderId="5" xfId="8" applyNumberFormat="1" applyFont="1" applyFill="1" applyBorder="1" applyAlignment="1">
      <alignment horizontal="left" vertical="center"/>
    </xf>
    <xf numFmtId="0" fontId="4" fillId="2" borderId="5" xfId="13" applyFont="1" applyFill="1" applyBorder="1" applyAlignment="1" applyProtection="1">
      <alignment horizontal="left" vertical="center"/>
    </xf>
    <xf numFmtId="0" fontId="5" fillId="0" borderId="47" xfId="8" applyFont="1" applyBorder="1" applyAlignment="1">
      <alignment horizontal="left" vertical="center" wrapText="1"/>
    </xf>
    <xf numFmtId="0" fontId="5" fillId="0" borderId="11" xfId="8" applyFont="1" applyBorder="1" applyAlignment="1">
      <alignment horizontal="left" vertical="center" wrapText="1"/>
    </xf>
    <xf numFmtId="0" fontId="5" fillId="0" borderId="54" xfId="8" applyFont="1" applyBorder="1" applyAlignment="1">
      <alignment horizontal="left" vertical="center" wrapText="1"/>
    </xf>
    <xf numFmtId="0" fontId="5" fillId="0" borderId="49" xfId="8" applyFont="1" applyBorder="1" applyAlignment="1">
      <alignment horizontal="left" vertical="center" wrapText="1"/>
    </xf>
    <xf numFmtId="0" fontId="5" fillId="0" borderId="0" xfId="8" applyFont="1" applyAlignment="1">
      <alignment horizontal="left" vertical="center" wrapText="1"/>
    </xf>
    <xf numFmtId="0" fontId="5" fillId="0" borderId="0" xfId="7" applyFont="1" applyAlignment="1">
      <alignment horizontal="left"/>
    </xf>
    <xf numFmtId="0" fontId="5" fillId="0" borderId="52" xfId="8" applyFont="1" applyBorder="1" applyAlignment="1">
      <alignment horizontal="left" vertical="center" wrapText="1"/>
    </xf>
    <xf numFmtId="9" fontId="5" fillId="0" borderId="1" xfId="8" applyNumberFormat="1" applyFont="1" applyBorder="1" applyAlignment="1">
      <alignment horizontal="left" vertical="center" wrapText="1"/>
    </xf>
    <xf numFmtId="0" fontId="5" fillId="0" borderId="3" xfId="8" applyFont="1" applyBorder="1" applyAlignment="1">
      <alignment horizontal="left" vertical="center" wrapText="1"/>
    </xf>
    <xf numFmtId="0" fontId="5" fillId="0" borderId="50" xfId="8" applyFont="1" applyBorder="1" applyAlignment="1">
      <alignment horizontal="left" vertical="center" wrapText="1"/>
    </xf>
    <xf numFmtId="9" fontId="5" fillId="0" borderId="2" xfId="8" applyNumberFormat="1" applyFont="1" applyBorder="1" applyAlignment="1">
      <alignment horizontal="left" vertical="center" wrapText="1"/>
    </xf>
    <xf numFmtId="0" fontId="5" fillId="0" borderId="2" xfId="8" applyFont="1" applyBorder="1" applyAlignment="1">
      <alignment horizontal="left" vertical="center" wrapText="1"/>
    </xf>
    <xf numFmtId="9" fontId="5" fillId="0" borderId="11" xfId="8" applyNumberFormat="1" applyFont="1" applyBorder="1" applyAlignment="1">
      <alignment horizontal="left" vertical="center" wrapText="1"/>
    </xf>
    <xf numFmtId="9" fontId="5" fillId="0" borderId="0" xfId="8" applyNumberFormat="1" applyFont="1" applyAlignment="1">
      <alignment horizontal="left" vertical="center" wrapText="1"/>
    </xf>
    <xf numFmtId="0" fontId="5" fillId="0" borderId="4" xfId="8" applyFont="1" applyBorder="1" applyAlignment="1">
      <alignment horizontal="left" vertical="center" wrapText="1"/>
    </xf>
    <xf numFmtId="9" fontId="5" fillId="0" borderId="5" xfId="8" applyNumberFormat="1" applyFont="1" applyBorder="1" applyAlignment="1">
      <alignment horizontal="left" vertical="center" wrapText="1"/>
    </xf>
    <xf numFmtId="0" fontId="5" fillId="0" borderId="5" xfId="8" applyFont="1" applyBorder="1" applyAlignment="1">
      <alignment horizontal="left" vertical="center" wrapText="1"/>
    </xf>
    <xf numFmtId="0" fontId="5" fillId="0" borderId="56" xfId="8" applyFont="1" applyBorder="1" applyAlignment="1">
      <alignment horizontal="left" vertical="center" wrapText="1"/>
    </xf>
    <xf numFmtId="0" fontId="4" fillId="2" borderId="49" xfId="0" applyFont="1" applyFill="1" applyBorder="1" applyAlignment="1">
      <alignment horizontal="left"/>
    </xf>
    <xf numFmtId="0" fontId="4" fillId="2" borderId="0" xfId="8" applyFont="1" applyFill="1" applyAlignment="1">
      <alignment horizontal="left" vertical="top" wrapText="1"/>
    </xf>
    <xf numFmtId="0" fontId="4" fillId="2" borderId="5" xfId="8" applyFont="1" applyFill="1" applyBorder="1" applyAlignment="1">
      <alignment horizontal="left" vertical="top" wrapText="1"/>
    </xf>
    <xf numFmtId="0" fontId="13" fillId="0" borderId="53" xfId="8" applyFont="1" applyBorder="1" applyAlignment="1">
      <alignment horizontal="left" vertical="center"/>
    </xf>
    <xf numFmtId="0" fontId="5" fillId="0" borderId="0" xfId="0" applyFont="1" applyAlignment="1">
      <alignment horizontal="left"/>
    </xf>
    <xf numFmtId="0" fontId="5" fillId="9" borderId="49" xfId="0" applyFont="1" applyFill="1" applyBorder="1" applyAlignment="1">
      <alignment horizontal="center" vertical="center" wrapText="1"/>
    </xf>
    <xf numFmtId="0" fontId="5" fillId="9" borderId="0" xfId="0" applyFont="1" applyFill="1" applyAlignment="1">
      <alignment horizontal="center" vertical="center" wrapText="1"/>
    </xf>
    <xf numFmtId="0" fontId="5" fillId="9" borderId="8" xfId="0" applyFont="1" applyFill="1" applyBorder="1" applyAlignment="1">
      <alignment horizontal="center" vertical="center" wrapText="1"/>
    </xf>
    <xf numFmtId="0" fontId="11" fillId="0" borderId="53" xfId="8" applyFont="1" applyBorder="1" applyAlignment="1">
      <alignment horizontal="left" vertical="center" wrapText="1"/>
    </xf>
    <xf numFmtId="0" fontId="14" fillId="0" borderId="59" xfId="7" applyFont="1" applyBorder="1" applyAlignment="1">
      <alignment horizontal="center" vertical="center" wrapText="1"/>
    </xf>
    <xf numFmtId="0" fontId="10" fillId="9" borderId="8" xfId="0" applyFont="1" applyFill="1" applyBorder="1" applyAlignment="1">
      <alignment horizontal="left" vertical="center" wrapText="1"/>
    </xf>
    <xf numFmtId="0" fontId="20" fillId="5" borderId="47" xfId="0" applyFont="1" applyFill="1" applyBorder="1" applyAlignment="1">
      <alignment horizontal="left" vertical="center"/>
    </xf>
    <xf numFmtId="0" fontId="20" fillId="5" borderId="11" xfId="0" applyFont="1" applyFill="1" applyBorder="1" applyAlignment="1">
      <alignment horizontal="centerContinuous" vertical="center"/>
    </xf>
    <xf numFmtId="0" fontId="20" fillId="5" borderId="15" xfId="0" applyFont="1" applyFill="1" applyBorder="1" applyAlignment="1">
      <alignment horizontal="centerContinuous" vertical="center"/>
    </xf>
    <xf numFmtId="0" fontId="21" fillId="5" borderId="30" xfId="0" applyFont="1" applyFill="1" applyBorder="1" applyAlignment="1">
      <alignment horizontal="center" vertical="center" wrapText="1"/>
    </xf>
    <xf numFmtId="0" fontId="7" fillId="5" borderId="27" xfId="0" applyFont="1" applyFill="1" applyBorder="1" applyAlignment="1">
      <alignment horizontal="centerContinuous" vertical="center" wrapText="1"/>
    </xf>
    <xf numFmtId="0" fontId="28" fillId="0" borderId="51" xfId="0" applyFont="1" applyBorder="1" applyAlignment="1">
      <alignment horizontal="left"/>
    </xf>
    <xf numFmtId="1" fontId="4" fillId="2" borderId="8" xfId="8" applyNumberFormat="1" applyFont="1" applyFill="1" applyBorder="1" applyAlignment="1">
      <alignment horizontal="center" vertical="center"/>
    </xf>
    <xf numFmtId="0" fontId="5" fillId="0" borderId="34" xfId="7" applyFont="1" applyBorder="1" applyAlignment="1">
      <alignment vertical="center" wrapText="1"/>
    </xf>
    <xf numFmtId="14" fontId="5" fillId="2" borderId="8" xfId="0" applyNumberFormat="1" applyFont="1" applyFill="1" applyBorder="1" applyAlignment="1">
      <alignment horizontal="center" vertical="center"/>
    </xf>
    <xf numFmtId="0" fontId="11" fillId="0" borderId="4" xfId="8" applyFont="1" applyBorder="1" applyAlignment="1">
      <alignment horizontal="left" vertical="center" wrapText="1"/>
    </xf>
    <xf numFmtId="0" fontId="4" fillId="2" borderId="13" xfId="8" applyFont="1" applyFill="1" applyBorder="1" applyAlignment="1">
      <alignment horizontal="center" vertical="center" wrapText="1"/>
    </xf>
    <xf numFmtId="0" fontId="4" fillId="2" borderId="50" xfId="8" applyFont="1" applyFill="1" applyBorder="1" applyAlignment="1">
      <alignment vertical="center" wrapText="1"/>
    </xf>
    <xf numFmtId="0" fontId="5" fillId="3" borderId="44" xfId="7" applyFont="1" applyFill="1" applyBorder="1" applyAlignment="1">
      <alignment vertical="center"/>
    </xf>
    <xf numFmtId="0" fontId="5" fillId="0" borderId="12" xfId="0" applyFont="1" applyBorder="1" applyAlignment="1">
      <alignment vertical="center" wrapText="1"/>
    </xf>
    <xf numFmtId="0" fontId="5" fillId="0" borderId="8" xfId="0" applyFont="1" applyBorder="1" applyAlignment="1">
      <alignment horizontal="left" vertical="center" wrapText="1"/>
    </xf>
    <xf numFmtId="0" fontId="4" fillId="2" borderId="47"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54" xfId="0" applyFont="1" applyFill="1" applyBorder="1" applyAlignment="1">
      <alignment vertical="center"/>
    </xf>
    <xf numFmtId="0" fontId="4" fillId="2" borderId="0" xfId="0" applyFont="1" applyFill="1" applyAlignment="1">
      <alignment horizontal="center" vertical="center"/>
    </xf>
    <xf numFmtId="0" fontId="4" fillId="2" borderId="0" xfId="0" applyFont="1" applyFill="1" applyAlignment="1">
      <alignment vertical="center"/>
    </xf>
    <xf numFmtId="0" fontId="4" fillId="2" borderId="52" xfId="0" applyFont="1" applyFill="1" applyBorder="1" applyAlignment="1">
      <alignment vertical="center"/>
    </xf>
    <xf numFmtId="0" fontId="4" fillId="2" borderId="5" xfId="0" applyFont="1" applyFill="1" applyBorder="1" applyAlignment="1">
      <alignment horizontal="center" vertical="center"/>
    </xf>
    <xf numFmtId="0" fontId="4" fillId="2" borderId="5" xfId="0" applyFont="1" applyFill="1" applyBorder="1" applyAlignment="1">
      <alignment vertical="center"/>
    </xf>
    <xf numFmtId="0" fontId="4" fillId="2" borderId="56" xfId="0" applyFont="1" applyFill="1" applyBorder="1" applyAlignment="1">
      <alignment vertical="center"/>
    </xf>
    <xf numFmtId="0" fontId="4" fillId="2" borderId="5" xfId="7" applyFont="1" applyFill="1" applyBorder="1" applyAlignment="1">
      <alignment horizontal="center" vertical="center"/>
    </xf>
    <xf numFmtId="0" fontId="4" fillId="2" borderId="56" xfId="7" applyFont="1" applyFill="1" applyBorder="1" applyAlignment="1">
      <alignment horizontal="center" vertical="center"/>
    </xf>
    <xf numFmtId="0" fontId="4" fillId="2" borderId="8" xfId="0" applyFont="1" applyFill="1" applyBorder="1" applyAlignment="1">
      <alignment vertical="center"/>
    </xf>
    <xf numFmtId="0" fontId="4" fillId="2" borderId="0" xfId="0" applyFont="1" applyFill="1" applyAlignment="1">
      <alignment horizontal="right" vertical="center"/>
    </xf>
    <xf numFmtId="0" fontId="4" fillId="2" borderId="0" xfId="7" applyFont="1" applyFill="1" applyAlignment="1">
      <alignment horizontal="center" vertical="center"/>
    </xf>
    <xf numFmtId="0" fontId="4" fillId="2" borderId="49" xfId="0" applyFont="1" applyFill="1" applyBorder="1" applyAlignment="1">
      <alignment vertical="center"/>
    </xf>
    <xf numFmtId="0" fontId="4" fillId="2" borderId="4" xfId="0" applyFont="1" applyFill="1" applyBorder="1" applyAlignment="1">
      <alignment vertical="center"/>
    </xf>
    <xf numFmtId="0" fontId="14" fillId="0" borderId="0" xfId="0" applyFont="1" applyAlignment="1">
      <alignment horizontal="left" vertical="center"/>
    </xf>
    <xf numFmtId="0" fontId="10" fillId="0" borderId="0" xfId="0" applyFont="1"/>
    <xf numFmtId="9" fontId="5" fillId="0" borderId="0" xfId="3" applyFont="1"/>
    <xf numFmtId="0" fontId="15" fillId="0" borderId="0" xfId="0" applyFont="1" applyAlignment="1">
      <alignment horizontal="center" vertical="center" wrapText="1"/>
    </xf>
    <xf numFmtId="0" fontId="5" fillId="2" borderId="5" xfId="7" applyFont="1" applyFill="1" applyBorder="1" applyAlignment="1">
      <alignment horizontal="center"/>
    </xf>
    <xf numFmtId="9" fontId="4" fillId="2" borderId="8" xfId="8" applyNumberFormat="1" applyFont="1" applyFill="1" applyBorder="1" applyAlignment="1">
      <alignment horizontal="center" vertical="center" wrapText="1"/>
    </xf>
    <xf numFmtId="0" fontId="4" fillId="0" borderId="1" xfId="8" applyFont="1" applyBorder="1" applyAlignment="1">
      <alignment horizontal="left" vertical="center" wrapText="1"/>
    </xf>
    <xf numFmtId="0" fontId="4" fillId="2" borderId="3" xfId="0" applyFont="1" applyFill="1" applyBorder="1"/>
    <xf numFmtId="0" fontId="30" fillId="0" borderId="49" xfId="0" applyFont="1" applyBorder="1" applyAlignment="1">
      <alignment horizontal="center"/>
    </xf>
    <xf numFmtId="0" fontId="16" fillId="0" borderId="12" xfId="0" applyFont="1" applyBorder="1" applyAlignment="1">
      <alignment vertical="center"/>
    </xf>
    <xf numFmtId="0" fontId="11" fillId="2" borderId="47" xfId="8" applyFont="1" applyFill="1" applyBorder="1" applyAlignment="1">
      <alignment horizontal="left" vertical="top"/>
    </xf>
    <xf numFmtId="0" fontId="7" fillId="2" borderId="8" xfId="5" applyFont="1" applyFill="1" applyBorder="1" applyAlignment="1" applyProtection="1">
      <alignment horizontal="left" vertical="center"/>
    </xf>
    <xf numFmtId="49" fontId="20" fillId="10" borderId="45" xfId="8" applyNumberFormat="1" applyFont="1" applyFill="1" applyBorder="1" applyAlignment="1">
      <alignment horizontal="left" vertical="center"/>
    </xf>
    <xf numFmtId="49" fontId="20" fillId="10" borderId="23" xfId="8" applyNumberFormat="1" applyFont="1" applyFill="1" applyBorder="1" applyAlignment="1">
      <alignment horizontal="centerContinuous" vertical="center"/>
    </xf>
    <xf numFmtId="49" fontId="20" fillId="10" borderId="46" xfId="8" applyNumberFormat="1" applyFont="1" applyFill="1" applyBorder="1" applyAlignment="1">
      <alignment horizontal="centerContinuous" vertical="center"/>
    </xf>
    <xf numFmtId="49" fontId="8" fillId="11" borderId="45" xfId="8" applyNumberFormat="1" applyFont="1" applyFill="1" applyBorder="1" applyAlignment="1">
      <alignment horizontal="left" vertical="center"/>
    </xf>
    <xf numFmtId="49" fontId="8" fillId="11" borderId="23" xfId="8" applyNumberFormat="1" applyFont="1" applyFill="1" applyBorder="1" applyAlignment="1">
      <alignment horizontal="centerContinuous" vertical="center"/>
    </xf>
    <xf numFmtId="49" fontId="8" fillId="11" borderId="46" xfId="8" applyNumberFormat="1" applyFont="1" applyFill="1" applyBorder="1" applyAlignment="1">
      <alignment horizontal="centerContinuous" vertical="center"/>
    </xf>
    <xf numFmtId="0" fontId="11" fillId="0" borderId="55" xfId="8" applyFont="1" applyBorder="1" applyAlignment="1">
      <alignment horizontal="left" vertical="top" wrapText="1"/>
    </xf>
    <xf numFmtId="0" fontId="4" fillId="2" borderId="12" xfId="8" applyFont="1" applyFill="1" applyBorder="1" applyAlignment="1">
      <alignment horizontal="left" vertical="center"/>
    </xf>
    <xf numFmtId="0" fontId="4" fillId="2" borderId="1" xfId="8" applyFont="1" applyFill="1" applyBorder="1" applyAlignment="1">
      <alignment horizontal="center" vertical="center"/>
    </xf>
    <xf numFmtId="1" fontId="4" fillId="2" borderId="50" xfId="8" applyNumberFormat="1" applyFont="1" applyFill="1" applyBorder="1" applyAlignment="1">
      <alignment horizontal="center" vertical="center" wrapText="1"/>
    </xf>
    <xf numFmtId="0" fontId="2" fillId="0" borderId="13" xfId="4" applyBorder="1" applyAlignment="1">
      <alignment vertical="center" wrapText="1"/>
    </xf>
    <xf numFmtId="0" fontId="18" fillId="0" borderId="8" xfId="4" applyFont="1" applyBorder="1" applyAlignment="1">
      <alignment horizontal="center" vertical="center" wrapText="1"/>
    </xf>
    <xf numFmtId="0" fontId="18" fillId="0" borderId="8" xfId="0" applyFont="1" applyBorder="1" applyAlignment="1">
      <alignment vertical="center" wrapText="1"/>
    </xf>
    <xf numFmtId="0" fontId="32" fillId="0" borderId="8" xfId="5" applyFont="1" applyFill="1" applyBorder="1" applyAlignment="1" applyProtection="1">
      <alignment vertical="center" wrapText="1"/>
    </xf>
    <xf numFmtId="0" fontId="2" fillId="0" borderId="8" xfId="0" applyFont="1" applyBorder="1" applyAlignment="1">
      <alignment vertical="center" wrapText="1"/>
    </xf>
    <xf numFmtId="0" fontId="18" fillId="0" borderId="62" xfId="0" applyFont="1" applyBorder="1" applyAlignment="1">
      <alignment horizontal="center" vertical="center" wrapText="1"/>
    </xf>
    <xf numFmtId="0" fontId="18" fillId="0" borderId="62" xfId="0" applyFont="1" applyBorder="1" applyAlignment="1">
      <alignment vertical="center" wrapText="1"/>
    </xf>
    <xf numFmtId="0" fontId="2" fillId="0" borderId="62" xfId="0" applyFont="1" applyBorder="1" applyAlignment="1">
      <alignment vertical="center" wrapText="1"/>
    </xf>
    <xf numFmtId="0" fontId="2" fillId="0" borderId="13" xfId="4" applyBorder="1" applyAlignment="1">
      <alignment horizontal="center" vertical="center" wrapText="1"/>
    </xf>
    <xf numFmtId="0" fontId="3" fillId="0" borderId="8" xfId="5" applyFill="1" applyBorder="1" applyAlignment="1" applyProtection="1">
      <alignment vertical="center" wrapText="1"/>
    </xf>
    <xf numFmtId="0" fontId="2" fillId="0" borderId="8" xfId="4" applyBorder="1" applyAlignment="1">
      <alignment horizontal="left" vertical="center" wrapText="1"/>
    </xf>
    <xf numFmtId="0" fontId="2" fillId="0" borderId="8" xfId="4" applyBorder="1" applyAlignment="1">
      <alignment horizontal="center" vertical="center" wrapText="1"/>
    </xf>
    <xf numFmtId="14" fontId="2" fillId="0" borderId="8" xfId="4" applyNumberFormat="1" applyBorder="1" applyAlignment="1">
      <alignment horizontal="center" vertical="center" wrapText="1"/>
    </xf>
    <xf numFmtId="14" fontId="18" fillId="0" borderId="8" xfId="4" applyNumberFormat="1" applyFont="1" applyBorder="1" applyAlignment="1">
      <alignment horizontal="center" vertical="center" wrapText="1"/>
    </xf>
    <xf numFmtId="9" fontId="18" fillId="0" borderId="8" xfId="0" applyNumberFormat="1" applyFont="1" applyBorder="1" applyAlignment="1">
      <alignment horizontal="right" vertical="center"/>
    </xf>
    <xf numFmtId="9" fontId="18" fillId="0" borderId="8" xfId="0" applyNumberFormat="1" applyFont="1" applyBorder="1" applyAlignment="1">
      <alignment horizontal="center" vertical="center"/>
    </xf>
    <xf numFmtId="168" fontId="2" fillId="0" borderId="8" xfId="4" applyNumberFormat="1" applyBorder="1" applyAlignment="1">
      <alignment horizontal="center" vertical="center" wrapText="1"/>
    </xf>
    <xf numFmtId="0" fontId="18" fillId="0" borderId="8" xfId="4" applyFont="1" applyBorder="1" applyAlignment="1">
      <alignment vertical="center" wrapText="1"/>
    </xf>
    <xf numFmtId="0" fontId="2" fillId="0" borderId="8" xfId="4" applyBorder="1" applyAlignment="1">
      <alignment vertical="center" wrapText="1"/>
    </xf>
    <xf numFmtId="168" fontId="2" fillId="0" borderId="8" xfId="4" applyNumberFormat="1" applyBorder="1" applyAlignment="1">
      <alignment vertical="center" wrapText="1"/>
    </xf>
    <xf numFmtId="0" fontId="18" fillId="0" borderId="63" xfId="0" applyFont="1" applyBorder="1" applyAlignment="1">
      <alignment vertical="center" wrapText="1"/>
    </xf>
    <xf numFmtId="0" fontId="32" fillId="0" borderId="62" xfId="0" applyFont="1" applyBorder="1" applyAlignment="1">
      <alignment vertical="center" wrapText="1"/>
    </xf>
    <xf numFmtId="0" fontId="2" fillId="0" borderId="8" xfId="0" applyFont="1" applyBorder="1" applyAlignment="1">
      <alignment horizontal="left" vertical="center" wrapText="1"/>
    </xf>
    <xf numFmtId="0" fontId="18" fillId="0" borderId="8" xfId="0" applyFont="1" applyBorder="1" applyAlignment="1">
      <alignment horizontal="center" vertical="center"/>
    </xf>
    <xf numFmtId="0" fontId="2" fillId="0" borderId="8" xfId="0" applyFont="1" applyBorder="1" applyAlignment="1">
      <alignment horizontal="center" vertical="center" wrapText="1"/>
    </xf>
    <xf numFmtId="0" fontId="17" fillId="0" borderId="8" xfId="0" applyFont="1" applyBorder="1" applyAlignment="1">
      <alignment horizontal="left" vertical="center" wrapText="1"/>
    </xf>
    <xf numFmtId="9" fontId="18" fillId="0" borderId="8" xfId="4" applyNumberFormat="1" applyFont="1" applyBorder="1" applyAlignment="1">
      <alignment horizontal="right" vertical="center" wrapText="1"/>
    </xf>
    <xf numFmtId="9" fontId="18" fillId="0" borderId="8" xfId="4" applyNumberFormat="1" applyFont="1" applyBorder="1" applyAlignment="1">
      <alignment horizontal="center" vertical="center" wrapText="1"/>
    </xf>
    <xf numFmtId="0" fontId="18" fillId="0" borderId="8" xfId="4" applyFont="1" applyBorder="1" applyAlignment="1">
      <alignment horizontal="center" vertical="center"/>
    </xf>
    <xf numFmtId="0" fontId="25" fillId="0" borderId="0" xfId="0" applyFont="1"/>
    <xf numFmtId="9" fontId="4" fillId="2" borderId="3" xfId="8" applyNumberFormat="1" applyFont="1" applyFill="1" applyBorder="1" applyAlignment="1">
      <alignment horizontal="center" vertical="center" wrapText="1"/>
    </xf>
    <xf numFmtId="0" fontId="25" fillId="3" borderId="44" xfId="7" applyFont="1" applyFill="1" applyBorder="1"/>
    <xf numFmtId="0" fontId="40" fillId="0" borderId="44" xfId="8" applyFont="1" applyBorder="1" applyAlignment="1">
      <alignment horizontal="left" vertical="center" wrapText="1"/>
    </xf>
    <xf numFmtId="0" fontId="40" fillId="2" borderId="24" xfId="8" applyFont="1" applyFill="1" applyBorder="1" applyAlignment="1">
      <alignment horizontal="left" vertical="center" wrapText="1"/>
    </xf>
    <xf numFmtId="0" fontId="40" fillId="2" borderId="51" xfId="8" applyFont="1" applyFill="1" applyBorder="1" applyAlignment="1">
      <alignment horizontal="left" vertical="center" wrapText="1"/>
    </xf>
    <xf numFmtId="0" fontId="23" fillId="2" borderId="8" xfId="8" applyFont="1" applyFill="1" applyBorder="1" applyAlignment="1">
      <alignment horizontal="center" vertical="center" wrapText="1"/>
    </xf>
    <xf numFmtId="0" fontId="23" fillId="2" borderId="11" xfId="8" applyFont="1" applyFill="1" applyBorder="1" applyAlignment="1">
      <alignment horizontal="left" vertical="center"/>
    </xf>
    <xf numFmtId="0" fontId="23" fillId="2" borderId="15" xfId="8" applyFont="1" applyFill="1" applyBorder="1" applyAlignment="1">
      <alignment horizontal="left" vertical="center"/>
    </xf>
    <xf numFmtId="0" fontId="40" fillId="2" borderId="9" xfId="8" applyFont="1" applyFill="1" applyBorder="1" applyAlignment="1">
      <alignment horizontal="left" vertical="center" wrapText="1"/>
    </xf>
    <xf numFmtId="0" fontId="23" fillId="2" borderId="11" xfId="0" applyFont="1" applyFill="1" applyBorder="1" applyAlignment="1">
      <alignment horizontal="center"/>
    </xf>
    <xf numFmtId="0" fontId="23" fillId="2" borderId="11" xfId="0" applyFont="1" applyFill="1" applyBorder="1"/>
    <xf numFmtId="0" fontId="23" fillId="2" borderId="54" xfId="0" applyFont="1" applyFill="1" applyBorder="1"/>
    <xf numFmtId="0" fontId="23" fillId="2" borderId="0" xfId="0" applyFont="1" applyFill="1" applyAlignment="1">
      <alignment horizontal="center"/>
    </xf>
    <xf numFmtId="0" fontId="23" fillId="2" borderId="0" xfId="0" applyFont="1" applyFill="1"/>
    <xf numFmtId="0" fontId="23" fillId="2" borderId="52" xfId="0" applyFont="1" applyFill="1" applyBorder="1"/>
    <xf numFmtId="0" fontId="23" fillId="2" borderId="5" xfId="0" applyFont="1" applyFill="1" applyBorder="1" applyAlignment="1">
      <alignment horizontal="center"/>
    </xf>
    <xf numFmtId="0" fontId="23" fillId="2" borderId="5" xfId="0" applyFont="1" applyFill="1" applyBorder="1"/>
    <xf numFmtId="0" fontId="23" fillId="2" borderId="56" xfId="0" applyFont="1" applyFill="1" applyBorder="1"/>
    <xf numFmtId="0" fontId="40" fillId="2" borderId="53" xfId="8" applyFont="1" applyFill="1" applyBorder="1" applyAlignment="1">
      <alignment horizontal="left" vertical="top" wrapText="1"/>
    </xf>
    <xf numFmtId="0" fontId="38" fillId="2" borderId="8" xfId="5" applyFont="1" applyFill="1" applyBorder="1" applyAlignment="1" applyProtection="1">
      <alignment horizontal="left" vertical="center" wrapText="1"/>
    </xf>
    <xf numFmtId="0" fontId="40" fillId="0" borderId="24" xfId="8" applyFont="1" applyBorder="1" applyAlignment="1">
      <alignment horizontal="left" vertical="center" wrapText="1"/>
    </xf>
    <xf numFmtId="0" fontId="23" fillId="2" borderId="47" xfId="8" applyFont="1" applyFill="1" applyBorder="1" applyAlignment="1">
      <alignment vertical="center"/>
    </xf>
    <xf numFmtId="0" fontId="23" fillId="2" borderId="11" xfId="8" applyFont="1" applyFill="1" applyBorder="1" applyAlignment="1">
      <alignment vertical="center" wrapText="1"/>
    </xf>
    <xf numFmtId="0" fontId="23" fillId="2" borderId="54" xfId="8" applyFont="1" applyFill="1" applyBorder="1" applyAlignment="1">
      <alignment vertical="center" wrapText="1"/>
    </xf>
    <xf numFmtId="0" fontId="23" fillId="2" borderId="49" xfId="8" applyFont="1" applyFill="1" applyBorder="1" applyAlignment="1">
      <alignment vertical="center"/>
    </xf>
    <xf numFmtId="0" fontId="23" fillId="2" borderId="5" xfId="8" applyFont="1" applyFill="1" applyBorder="1" applyAlignment="1">
      <alignment vertical="center" wrapText="1"/>
    </xf>
    <xf numFmtId="0" fontId="23" fillId="2" borderId="0" xfId="8" applyFont="1" applyFill="1" applyAlignment="1">
      <alignment vertical="center" wrapText="1"/>
    </xf>
    <xf numFmtId="0" fontId="23" fillId="2" borderId="52" xfId="8" applyFont="1" applyFill="1" applyBorder="1" applyAlignment="1">
      <alignment vertical="center" wrapText="1"/>
    </xf>
    <xf numFmtId="0" fontId="23" fillId="2" borderId="49" xfId="5" applyFont="1" applyFill="1" applyBorder="1" applyAlignment="1" applyProtection="1">
      <alignment horizontal="right" vertical="center" wrapText="1"/>
    </xf>
    <xf numFmtId="0" fontId="23" fillId="2" borderId="13" xfId="5" applyFont="1" applyFill="1" applyBorder="1" applyAlignment="1" applyProtection="1">
      <alignment horizontal="justify" vertical="center" wrapText="1"/>
    </xf>
    <xf numFmtId="0" fontId="23" fillId="2" borderId="0" xfId="5" applyFont="1" applyFill="1" applyBorder="1" applyAlignment="1" applyProtection="1">
      <alignment horizontal="right" vertical="center" wrapText="1"/>
    </xf>
    <xf numFmtId="0" fontId="23" fillId="2" borderId="8" xfId="5" applyFont="1" applyFill="1" applyBorder="1" applyAlignment="1" applyProtection="1">
      <alignment horizontal="justify" vertical="center" wrapText="1"/>
    </xf>
    <xf numFmtId="0" fontId="23" fillId="2" borderId="52" xfId="5" applyFont="1" applyFill="1" applyBorder="1" applyAlignment="1" applyProtection="1">
      <alignment vertical="center" wrapText="1"/>
    </xf>
    <xf numFmtId="0" fontId="23" fillId="2" borderId="8" xfId="5" applyFont="1" applyFill="1" applyBorder="1" applyAlignment="1" applyProtection="1">
      <alignment horizontal="center" vertical="center" wrapText="1"/>
    </xf>
    <xf numFmtId="0" fontId="23" fillId="2" borderId="8" xfId="5" applyFont="1" applyFill="1" applyBorder="1" applyAlignment="1" applyProtection="1">
      <alignment vertical="center" wrapText="1"/>
    </xf>
    <xf numFmtId="0" fontId="23" fillId="2" borderId="0" xfId="5" applyFont="1" applyFill="1" applyBorder="1" applyAlignment="1" applyProtection="1">
      <alignment vertical="center" wrapText="1"/>
    </xf>
    <xf numFmtId="0" fontId="23" fillId="2" borderId="4" xfId="5" applyFont="1" applyFill="1" applyBorder="1" applyAlignment="1" applyProtection="1">
      <alignment horizontal="center" vertical="center" wrapText="1"/>
    </xf>
    <xf numFmtId="0" fontId="23" fillId="2" borderId="5" xfId="5" applyFont="1" applyFill="1" applyBorder="1" applyAlignment="1" applyProtection="1">
      <alignment horizontal="center" vertical="center" wrapText="1"/>
    </xf>
    <xf numFmtId="0" fontId="23" fillId="2" borderId="56" xfId="5" applyFont="1" applyFill="1" applyBorder="1" applyAlignment="1" applyProtection="1">
      <alignment horizontal="center" vertical="center" wrapText="1"/>
    </xf>
    <xf numFmtId="0" fontId="23" fillId="2" borderId="47" xfId="5" applyFont="1" applyFill="1" applyBorder="1" applyAlignment="1" applyProtection="1">
      <alignment vertical="center" wrapText="1"/>
    </xf>
    <xf numFmtId="0" fontId="23" fillId="2" borderId="11" xfId="5" applyFont="1" applyFill="1" applyBorder="1" applyAlignment="1" applyProtection="1">
      <alignment vertical="center" wrapText="1"/>
    </xf>
    <xf numFmtId="0" fontId="23" fillId="2" borderId="0" xfId="5" applyFont="1" applyFill="1" applyBorder="1" applyAlignment="1" applyProtection="1">
      <alignment horizontal="center" vertical="center" wrapText="1"/>
    </xf>
    <xf numFmtId="0" fontId="23" fillId="2" borderId="8" xfId="0" applyFont="1" applyFill="1" applyBorder="1"/>
    <xf numFmtId="0" fontId="23" fillId="2" borderId="0" xfId="0" applyFont="1" applyFill="1" applyAlignment="1">
      <alignment horizontal="right"/>
    </xf>
    <xf numFmtId="0" fontId="23" fillId="2" borderId="4" xfId="5" applyFont="1" applyFill="1" applyBorder="1" applyAlignment="1" applyProtection="1">
      <alignment vertical="center" wrapText="1"/>
    </xf>
    <xf numFmtId="0" fontId="23" fillId="2" borderId="5" xfId="5" applyFont="1" applyFill="1" applyBorder="1" applyAlignment="1" applyProtection="1">
      <alignment vertical="center" wrapText="1"/>
    </xf>
    <xf numFmtId="0" fontId="40" fillId="2" borderId="55" xfId="8" applyFont="1" applyFill="1" applyBorder="1" applyAlignment="1">
      <alignment horizontal="left" vertical="center" wrapText="1"/>
    </xf>
    <xf numFmtId="0" fontId="23" fillId="2" borderId="47" xfId="5" applyFont="1" applyFill="1" applyBorder="1" applyAlignment="1" applyProtection="1">
      <alignment horizontal="center" vertical="center" wrapText="1"/>
    </xf>
    <xf numFmtId="0" fontId="23" fillId="2" borderId="11" xfId="5" applyFont="1" applyFill="1" applyBorder="1" applyAlignment="1" applyProtection="1">
      <alignment horizontal="center" vertical="center" wrapText="1"/>
    </xf>
    <xf numFmtId="0" fontId="23" fillId="2" borderId="54" xfId="5" applyFont="1" applyFill="1" applyBorder="1" applyAlignment="1" applyProtection="1">
      <alignment horizontal="center" vertical="center" wrapText="1"/>
    </xf>
    <xf numFmtId="0" fontId="23" fillId="2" borderId="57" xfId="5" applyFont="1" applyFill="1" applyBorder="1" applyAlignment="1" applyProtection="1">
      <alignment horizontal="right" vertical="center" wrapText="1"/>
    </xf>
    <xf numFmtId="0" fontId="23" fillId="2" borderId="0" xfId="5" applyFont="1" applyFill="1" applyBorder="1" applyAlignment="1" applyProtection="1">
      <alignment horizontal="right" vertical="center"/>
    </xf>
    <xf numFmtId="0" fontId="23" fillId="2" borderId="1" xfId="5" applyFont="1" applyFill="1" applyBorder="1" applyAlignment="1" applyProtection="1">
      <alignment horizontal="center" vertical="center" wrapText="1"/>
    </xf>
    <xf numFmtId="0" fontId="23" fillId="2" borderId="2" xfId="5" applyFont="1" applyFill="1" applyBorder="1" applyAlignment="1" applyProtection="1">
      <alignment horizontal="center" vertical="center" wrapText="1"/>
    </xf>
    <xf numFmtId="0" fontId="23" fillId="2" borderId="3" xfId="5" applyFont="1" applyFill="1" applyBorder="1" applyAlignment="1" applyProtection="1">
      <alignment horizontal="center" vertical="center" wrapText="1"/>
    </xf>
    <xf numFmtId="0" fontId="23" fillId="2" borderId="52" xfId="5" applyFont="1" applyFill="1" applyBorder="1" applyAlignment="1" applyProtection="1">
      <alignment horizontal="center" vertical="center" wrapText="1"/>
    </xf>
    <xf numFmtId="49" fontId="38" fillId="2" borderId="47" xfId="8" applyNumberFormat="1" applyFont="1" applyFill="1" applyBorder="1" applyAlignment="1">
      <alignment horizontal="center" vertical="center"/>
    </xf>
    <xf numFmtId="49" fontId="38" fillId="2" borderId="11" xfId="8" applyNumberFormat="1" applyFont="1" applyFill="1" applyBorder="1" applyAlignment="1">
      <alignment horizontal="center" vertical="center"/>
    </xf>
    <xf numFmtId="0" fontId="23" fillId="2" borderId="49" xfId="5" applyFont="1" applyFill="1" applyBorder="1" applyAlignment="1" applyProtection="1">
      <alignment horizontal="center" vertical="center" wrapText="1"/>
    </xf>
    <xf numFmtId="1" fontId="23" fillId="2" borderId="8" xfId="9" applyNumberFormat="1" applyFont="1" applyFill="1" applyBorder="1" applyAlignment="1" applyProtection="1">
      <alignment vertical="center" wrapText="1"/>
    </xf>
    <xf numFmtId="49" fontId="38" fillId="2" borderId="0" xfId="8" applyNumberFormat="1" applyFont="1" applyFill="1" applyAlignment="1">
      <alignment horizontal="center" vertical="center"/>
    </xf>
    <xf numFmtId="0" fontId="23" fillId="2" borderId="8" xfId="9" applyNumberFormat="1" applyFont="1" applyFill="1" applyBorder="1" applyAlignment="1" applyProtection="1">
      <alignment horizontal="center" vertical="center" wrapText="1"/>
    </xf>
    <xf numFmtId="170" fontId="23" fillId="2" borderId="5" xfId="9" applyNumberFormat="1" applyFont="1" applyFill="1" applyBorder="1" applyAlignment="1" applyProtection="1">
      <alignment vertical="center" wrapText="1"/>
    </xf>
    <xf numFmtId="49" fontId="38" fillId="2" borderId="5" xfId="8" applyNumberFormat="1" applyFont="1" applyFill="1" applyBorder="1" applyAlignment="1">
      <alignment horizontal="center" vertical="center"/>
    </xf>
    <xf numFmtId="0" fontId="23" fillId="2" borderId="5" xfId="5" applyFont="1" applyFill="1" applyBorder="1" applyAlignment="1" applyProtection="1">
      <alignment horizontal="right" vertical="center"/>
    </xf>
    <xf numFmtId="0" fontId="23" fillId="2" borderId="47" xfId="8" applyFont="1" applyFill="1" applyBorder="1" applyAlignment="1">
      <alignment horizontal="left" vertical="center" wrapText="1"/>
    </xf>
    <xf numFmtId="0" fontId="23" fillId="2" borderId="11" xfId="8" applyFont="1" applyFill="1" applyBorder="1" applyAlignment="1">
      <alignment horizontal="left" vertical="center" wrapText="1"/>
    </xf>
    <xf numFmtId="0" fontId="23" fillId="2" borderId="54" xfId="8" applyFont="1" applyFill="1" applyBorder="1" applyAlignment="1">
      <alignment horizontal="left" vertical="center" wrapText="1"/>
    </xf>
    <xf numFmtId="0" fontId="23" fillId="2" borderId="49" xfId="8" applyFont="1" applyFill="1" applyBorder="1" applyAlignment="1">
      <alignment horizontal="right" vertical="center" wrapText="1"/>
    </xf>
    <xf numFmtId="0" fontId="23" fillId="2" borderId="0" xfId="8" applyFont="1" applyFill="1" applyAlignment="1">
      <alignment horizontal="center" vertical="center" wrapText="1"/>
    </xf>
    <xf numFmtId="0" fontId="23" fillId="2" borderId="0" xfId="7" applyFont="1" applyFill="1" applyAlignment="1">
      <alignment horizontal="center"/>
    </xf>
    <xf numFmtId="0" fontId="23" fillId="2" borderId="52" xfId="8" applyFont="1" applyFill="1" applyBorder="1" applyAlignment="1">
      <alignment horizontal="left" vertical="center" wrapText="1"/>
    </xf>
    <xf numFmtId="9" fontId="23" fillId="2" borderId="11" xfId="8" applyNumberFormat="1" applyFont="1" applyFill="1" applyBorder="1" applyAlignment="1">
      <alignment horizontal="center" vertical="center" wrapText="1"/>
    </xf>
    <xf numFmtId="0" fontId="23" fillId="2" borderId="11" xfId="8" applyFont="1" applyFill="1" applyBorder="1" applyAlignment="1">
      <alignment horizontal="center" vertical="center" wrapText="1"/>
    </xf>
    <xf numFmtId="0" fontId="23" fillId="2" borderId="54" xfId="8" applyFont="1" applyFill="1" applyBorder="1" applyAlignment="1">
      <alignment horizontal="center" vertical="center" wrapText="1"/>
    </xf>
    <xf numFmtId="0" fontId="23" fillId="2" borderId="4" xfId="8" applyFont="1" applyFill="1" applyBorder="1" applyAlignment="1">
      <alignment horizontal="right" vertical="center" wrapText="1"/>
    </xf>
    <xf numFmtId="9" fontId="23" fillId="2" borderId="5" xfId="8" applyNumberFormat="1" applyFont="1" applyFill="1" applyBorder="1" applyAlignment="1">
      <alignment horizontal="center" vertical="center" wrapText="1"/>
    </xf>
    <xf numFmtId="0" fontId="23" fillId="2" borderId="5" xfId="8" applyFont="1" applyFill="1" applyBorder="1" applyAlignment="1">
      <alignment horizontal="center" vertical="center" wrapText="1"/>
    </xf>
    <xf numFmtId="0" fontId="23" fillId="2" borderId="56" xfId="8" applyFont="1" applyFill="1" applyBorder="1" applyAlignment="1">
      <alignment horizontal="center" vertical="center" wrapText="1"/>
    </xf>
    <xf numFmtId="0" fontId="23" fillId="2" borderId="49" xfId="0" applyFont="1" applyFill="1" applyBorder="1"/>
    <xf numFmtId="0" fontId="23" fillId="2" borderId="0" xfId="8" applyFont="1" applyFill="1" applyAlignment="1">
      <alignment horizontal="center" vertical="top" wrapText="1"/>
    </xf>
    <xf numFmtId="0" fontId="23" fillId="2" borderId="5" xfId="8" applyFont="1" applyFill="1" applyBorder="1" applyAlignment="1">
      <alignment horizontal="center" vertical="top" wrapText="1"/>
    </xf>
    <xf numFmtId="0" fontId="23" fillId="2" borderId="0" xfId="5" applyFont="1" applyFill="1" applyBorder="1" applyAlignment="1" applyProtection="1">
      <alignment horizontal="left" vertical="center" wrapText="1"/>
    </xf>
    <xf numFmtId="0" fontId="23" fillId="2" borderId="8" xfId="0" applyFont="1" applyFill="1" applyBorder="1" applyAlignment="1">
      <alignment horizontal="center"/>
    </xf>
    <xf numFmtId="0" fontId="23" fillId="2" borderId="4" xfId="0" applyFont="1" applyFill="1" applyBorder="1"/>
    <xf numFmtId="0" fontId="23" fillId="0" borderId="24" xfId="8" applyFont="1" applyBorder="1" applyAlignment="1">
      <alignment horizontal="left" vertical="center" wrapText="1"/>
    </xf>
    <xf numFmtId="0" fontId="23" fillId="0" borderId="24" xfId="8" applyFont="1" applyBorder="1" applyAlignment="1">
      <alignment vertical="center" wrapText="1"/>
    </xf>
    <xf numFmtId="0" fontId="23" fillId="0" borderId="24" xfId="8" applyFont="1" applyBorder="1" applyAlignment="1">
      <alignment horizontal="left" vertical="center"/>
    </xf>
    <xf numFmtId="0" fontId="41" fillId="0" borderId="24" xfId="8" applyFont="1" applyBorder="1" applyAlignment="1">
      <alignment horizontal="left" vertical="center"/>
    </xf>
    <xf numFmtId="0" fontId="38" fillId="3" borderId="18" xfId="8" applyFont="1" applyFill="1" applyBorder="1" applyAlignment="1">
      <alignment horizontal="centerContinuous" vertical="center" wrapText="1"/>
    </xf>
    <xf numFmtId="0" fontId="42" fillId="0" borderId="59" xfId="7" applyFont="1" applyBorder="1" applyAlignment="1">
      <alignment horizontal="left"/>
    </xf>
    <xf numFmtId="0" fontId="23" fillId="2" borderId="5" xfId="7" applyFont="1" applyFill="1" applyBorder="1" applyAlignment="1">
      <alignment horizontal="center"/>
    </xf>
    <xf numFmtId="0" fontId="23" fillId="2" borderId="56" xfId="7" applyFont="1" applyFill="1" applyBorder="1" applyAlignment="1">
      <alignment horizontal="center"/>
    </xf>
    <xf numFmtId="9" fontId="23" fillId="2" borderId="1" xfId="8" applyNumberFormat="1" applyFont="1" applyFill="1" applyBorder="1" applyAlignment="1">
      <alignment horizontal="center" vertical="center" wrapText="1"/>
    </xf>
    <xf numFmtId="0" fontId="23" fillId="2" borderId="3" xfId="8" applyFont="1" applyFill="1" applyBorder="1" applyAlignment="1">
      <alignment horizontal="center" vertical="center" wrapText="1"/>
    </xf>
    <xf numFmtId="9" fontId="23" fillId="2" borderId="3" xfId="8" applyNumberFormat="1" applyFont="1" applyFill="1" applyBorder="1" applyAlignment="1">
      <alignment horizontal="center" vertical="center" wrapText="1"/>
    </xf>
    <xf numFmtId="0" fontId="23" fillId="2" borderId="50" xfId="8" applyFont="1" applyFill="1" applyBorder="1" applyAlignment="1">
      <alignment horizontal="center" vertical="center" wrapText="1"/>
    </xf>
    <xf numFmtId="9" fontId="23" fillId="2" borderId="2" xfId="8" applyNumberFormat="1" applyFont="1" applyFill="1" applyBorder="1" applyAlignment="1">
      <alignment horizontal="center" vertical="center" wrapText="1"/>
    </xf>
    <xf numFmtId="0" fontId="23" fillId="2" borderId="2" xfId="8" applyFont="1" applyFill="1" applyBorder="1" applyAlignment="1">
      <alignment horizontal="center" vertical="center" wrapText="1"/>
    </xf>
    <xf numFmtId="9" fontId="23" fillId="2" borderId="0" xfId="8" applyNumberFormat="1" applyFont="1" applyFill="1" applyAlignment="1">
      <alignment horizontal="center" vertical="center" wrapText="1"/>
    </xf>
    <xf numFmtId="0" fontId="23" fillId="2" borderId="52" xfId="8" applyFont="1" applyFill="1" applyBorder="1" applyAlignment="1">
      <alignment horizontal="center" vertical="center" wrapText="1"/>
    </xf>
    <xf numFmtId="0" fontId="25" fillId="0" borderId="0" xfId="0" applyFont="1" applyAlignment="1">
      <alignment horizontal="center" vertical="center"/>
    </xf>
    <xf numFmtId="0" fontId="23" fillId="2" borderId="47" xfId="0" applyFont="1" applyFill="1" applyBorder="1" applyAlignment="1">
      <alignment horizontal="center" vertical="center" wrapText="1"/>
    </xf>
    <xf numFmtId="0" fontId="23" fillId="2" borderId="11" xfId="0" applyFont="1" applyFill="1" applyBorder="1" applyAlignment="1">
      <alignment horizontal="center" vertical="center" wrapText="1"/>
    </xf>
    <xf numFmtId="0" fontId="4" fillId="0" borderId="0" xfId="0" applyFont="1" applyAlignment="1">
      <alignment horizontal="center" vertical="center"/>
    </xf>
    <xf numFmtId="0" fontId="41" fillId="0" borderId="59" xfId="7" applyFont="1" applyBorder="1" applyAlignment="1">
      <alignment horizontal="left"/>
    </xf>
    <xf numFmtId="1" fontId="23" fillId="2" borderId="1" xfId="1" applyNumberFormat="1" applyFont="1" applyFill="1" applyBorder="1" applyAlignment="1">
      <alignment horizontal="center" vertical="center" wrapText="1"/>
    </xf>
    <xf numFmtId="0" fontId="23" fillId="3" borderId="44" xfId="7" applyFont="1" applyFill="1" applyBorder="1"/>
    <xf numFmtId="0" fontId="9" fillId="0" borderId="0" xfId="0" applyFont="1"/>
    <xf numFmtId="0" fontId="9" fillId="3" borderId="44" xfId="7" applyFont="1" applyFill="1" applyBorder="1"/>
    <xf numFmtId="0" fontId="11" fillId="0" borderId="9" xfId="8" applyFont="1" applyBorder="1" applyAlignment="1">
      <alignment horizontal="left" vertical="center" wrapText="1"/>
    </xf>
    <xf numFmtId="0" fontId="4" fillId="0" borderId="12" xfId="8" applyFont="1" applyBorder="1" applyAlignment="1">
      <alignment vertical="center"/>
    </xf>
    <xf numFmtId="0" fontId="4" fillId="0" borderId="48" xfId="5" applyFont="1" applyFill="1" applyBorder="1" applyAlignment="1" applyProtection="1">
      <alignment horizontal="left" vertical="center" wrapText="1"/>
    </xf>
    <xf numFmtId="0" fontId="11" fillId="0" borderId="44" xfId="8" applyFont="1" applyBorder="1" applyAlignment="1">
      <alignment vertical="center" wrapText="1"/>
    </xf>
    <xf numFmtId="0" fontId="49" fillId="2" borderId="0" xfId="5" applyFont="1" applyFill="1" applyBorder="1" applyAlignment="1" applyProtection="1">
      <alignment horizontal="center" vertical="center" wrapText="1"/>
    </xf>
    <xf numFmtId="0" fontId="23" fillId="2" borderId="0" xfId="4" applyFont="1" applyFill="1" applyAlignment="1">
      <alignment horizontal="center" vertical="center" wrapText="1"/>
    </xf>
    <xf numFmtId="0" fontId="15" fillId="2" borderId="8" xfId="5" applyFont="1" applyFill="1" applyBorder="1" applyAlignment="1" applyProtection="1">
      <alignment horizontal="justify" vertical="center" wrapText="1"/>
    </xf>
    <xf numFmtId="0" fontId="30" fillId="0" borderId="0" xfId="0" applyFont="1" applyAlignment="1">
      <alignment horizontal="center"/>
    </xf>
    <xf numFmtId="178" fontId="5" fillId="12" borderId="117" xfId="20" applyFont="1" applyFill="1" applyBorder="1"/>
    <xf numFmtId="178" fontId="15" fillId="0" borderId="0" xfId="20" applyFont="1"/>
    <xf numFmtId="178" fontId="5" fillId="0" borderId="0" xfId="20" applyFont="1"/>
    <xf numFmtId="178" fontId="16" fillId="0" borderId="118" xfId="20" applyFont="1" applyBorder="1" applyAlignment="1">
      <alignment horizontal="left" vertical="center" wrapText="1"/>
    </xf>
    <xf numFmtId="178" fontId="16" fillId="9" borderId="94" xfId="20" applyFont="1" applyFill="1" applyBorder="1" applyAlignment="1">
      <alignment horizontal="left" vertical="center" wrapText="1"/>
    </xf>
    <xf numFmtId="178" fontId="16" fillId="9" borderId="106" xfId="20" applyFont="1" applyFill="1" applyBorder="1" applyAlignment="1">
      <alignment horizontal="left" vertical="center" wrapText="1"/>
    </xf>
    <xf numFmtId="178" fontId="15" fillId="9" borderId="0" xfId="20" applyFont="1" applyFill="1" applyAlignment="1">
      <alignment vertical="center" wrapText="1"/>
    </xf>
    <xf numFmtId="178" fontId="16" fillId="0" borderId="94" xfId="20" applyFont="1" applyBorder="1" applyAlignment="1">
      <alignment horizontal="left" vertical="center" wrapText="1"/>
    </xf>
    <xf numFmtId="178" fontId="16" fillId="9" borderId="121" xfId="20" applyFont="1" applyFill="1" applyBorder="1" applyAlignment="1">
      <alignment horizontal="left" vertical="center" wrapText="1"/>
    </xf>
    <xf numFmtId="178" fontId="15" fillId="0" borderId="0" xfId="20" applyFont="1" applyAlignment="1">
      <alignment vertical="center" wrapText="1"/>
    </xf>
    <xf numFmtId="178" fontId="5" fillId="0" borderId="0" xfId="20" applyFont="1" applyAlignment="1">
      <alignment vertical="center"/>
    </xf>
    <xf numFmtId="178" fontId="5" fillId="0" borderId="94" xfId="20" applyFont="1" applyBorder="1" applyAlignment="1">
      <alignment horizontal="left" vertical="center" wrapText="1"/>
    </xf>
    <xf numFmtId="178" fontId="5" fillId="0" borderId="94" xfId="20" applyFont="1" applyBorder="1" applyAlignment="1">
      <alignment vertical="center" wrapText="1"/>
    </xf>
    <xf numFmtId="178" fontId="5" fillId="0" borderId="94" xfId="20" applyFont="1" applyBorder="1" applyAlignment="1">
      <alignment horizontal="left" vertical="center"/>
    </xf>
    <xf numFmtId="178" fontId="14" fillId="0" borderId="94" xfId="20" applyFont="1" applyBorder="1" applyAlignment="1">
      <alignment horizontal="left" vertical="center"/>
    </xf>
    <xf numFmtId="178" fontId="10" fillId="12" borderId="112" xfId="20" applyFont="1" applyFill="1" applyBorder="1" applyAlignment="1">
      <alignment horizontal="center" vertical="center" wrapText="1"/>
    </xf>
    <xf numFmtId="178" fontId="14" fillId="0" borderId="128" xfId="20" applyFont="1" applyBorder="1" applyAlignment="1">
      <alignment horizontal="left" vertical="center"/>
    </xf>
    <xf numFmtId="178" fontId="14" fillId="0" borderId="0" xfId="20" applyFont="1" applyAlignment="1">
      <alignment horizontal="left"/>
    </xf>
    <xf numFmtId="0" fontId="2" fillId="2" borderId="9" xfId="4" applyFill="1" applyBorder="1" applyAlignment="1">
      <alignment horizontal="center" vertical="center" wrapText="1"/>
    </xf>
    <xf numFmtId="0" fontId="2" fillId="3" borderId="37" xfId="4" applyFill="1" applyBorder="1" applyAlignment="1">
      <alignment horizontal="center" vertical="center" wrapText="1"/>
    </xf>
    <xf numFmtId="0" fontId="11" fillId="2" borderId="1" xfId="4" applyFont="1" applyFill="1" applyBorder="1" applyAlignment="1">
      <alignment horizontal="left" vertical="center" wrapText="1"/>
    </xf>
    <xf numFmtId="0" fontId="11" fillId="2" borderId="47" xfId="8" applyFont="1" applyFill="1" applyBorder="1" applyAlignment="1">
      <alignment horizontal="left" vertical="top" wrapText="1"/>
    </xf>
    <xf numFmtId="177" fontId="2" fillId="0" borderId="108" xfId="0" applyNumberFormat="1" applyFont="1" applyBorder="1" applyAlignment="1">
      <alignment horizontal="center" vertical="center" wrapText="1"/>
    </xf>
    <xf numFmtId="0" fontId="2" fillId="0" borderId="115" xfId="0" applyFont="1" applyBorder="1" applyAlignment="1">
      <alignment horizontal="center" vertical="center" wrapText="1"/>
    </xf>
    <xf numFmtId="177" fontId="2" fillId="0" borderId="8" xfId="0" applyNumberFormat="1" applyFont="1" applyBorder="1" applyAlignment="1">
      <alignment horizontal="center" vertical="center" wrapText="1"/>
    </xf>
    <xf numFmtId="177" fontId="2" fillId="0" borderId="63" xfId="0" applyNumberFormat="1" applyFont="1" applyBorder="1" applyAlignment="1">
      <alignment horizontal="center" vertical="center" wrapText="1"/>
    </xf>
    <xf numFmtId="0" fontId="2" fillId="0" borderId="107" xfId="0" applyFont="1" applyBorder="1" applyAlignment="1">
      <alignment horizontal="center" vertical="center" wrapText="1"/>
    </xf>
    <xf numFmtId="0" fontId="2" fillId="0" borderId="92" xfId="0" applyFont="1" applyBorder="1" applyAlignment="1">
      <alignment horizontal="center" vertical="center" wrapText="1"/>
    </xf>
    <xf numFmtId="0" fontId="18" fillId="0" borderId="63" xfId="0" applyFont="1" applyBorder="1" applyAlignment="1">
      <alignment horizontal="center" vertical="center" wrapText="1"/>
    </xf>
    <xf numFmtId="49" fontId="8" fillId="12" borderId="113" xfId="20" applyNumberFormat="1" applyFont="1" applyFill="1" applyBorder="1" applyAlignment="1">
      <alignment horizontal="center" vertical="center"/>
    </xf>
    <xf numFmtId="49" fontId="8" fillId="12" borderId="119" xfId="20" applyNumberFormat="1" applyFont="1" applyFill="1" applyBorder="1" applyAlignment="1">
      <alignment horizontal="center" vertical="center"/>
    </xf>
    <xf numFmtId="178" fontId="51" fillId="0" borderId="0" xfId="20" applyFont="1"/>
    <xf numFmtId="178" fontId="16" fillId="0" borderId="117" xfId="20" applyFont="1" applyBorder="1" applyAlignment="1">
      <alignment horizontal="left" vertical="center" wrapText="1"/>
    </xf>
    <xf numFmtId="178" fontId="16" fillId="9" borderId="114" xfId="20" applyFont="1" applyFill="1" applyBorder="1" applyAlignment="1">
      <alignment horizontal="left" vertical="center" wrapText="1"/>
    </xf>
    <xf numFmtId="178" fontId="16" fillId="9" borderId="122" xfId="20" applyFont="1" applyFill="1" applyBorder="1" applyAlignment="1">
      <alignment horizontal="left" vertical="center" wrapText="1"/>
    </xf>
    <xf numFmtId="178" fontId="4" fillId="9" borderId="94" xfId="20" applyFont="1" applyFill="1" applyBorder="1" applyAlignment="1">
      <alignment horizontal="center" vertical="center" wrapText="1"/>
    </xf>
    <xf numFmtId="178" fontId="11" fillId="9" borderId="91" xfId="20" applyFont="1" applyFill="1" applyBorder="1" applyAlignment="1">
      <alignment horizontal="center" vertical="center" wrapText="1"/>
    </xf>
    <xf numFmtId="0" fontId="4" fillId="9" borderId="62" xfId="20" applyNumberFormat="1" applyFont="1" applyFill="1" applyBorder="1" applyAlignment="1">
      <alignment horizontal="center" vertical="center" wrapText="1"/>
    </xf>
    <xf numFmtId="178" fontId="4" fillId="9" borderId="71" xfId="20" applyFont="1" applyFill="1" applyBorder="1" applyAlignment="1">
      <alignment horizontal="left" vertical="center"/>
    </xf>
    <xf numFmtId="178" fontId="4" fillId="9" borderId="111" xfId="20" applyFont="1" applyFill="1" applyBorder="1" applyAlignment="1">
      <alignment horizontal="left" vertical="center"/>
    </xf>
    <xf numFmtId="178" fontId="11" fillId="9" borderId="108" xfId="20" applyFont="1" applyFill="1" applyBorder="1" applyAlignment="1">
      <alignment horizontal="left" vertical="center" wrapText="1"/>
    </xf>
    <xf numFmtId="178" fontId="4" fillId="9" borderId="120" xfId="20" applyFont="1" applyFill="1" applyBorder="1" applyAlignment="1">
      <alignment horizontal="center"/>
    </xf>
    <xf numFmtId="178" fontId="4" fillId="9" borderId="71" xfId="20" applyFont="1" applyFill="1" applyBorder="1" applyAlignment="1">
      <alignment horizontal="center"/>
    </xf>
    <xf numFmtId="178" fontId="15" fillId="9" borderId="71" xfId="20" applyFont="1" applyFill="1" applyBorder="1" applyAlignment="1">
      <alignment horizontal="center"/>
    </xf>
    <xf numFmtId="178" fontId="15" fillId="9" borderId="71" xfId="20" applyFont="1" applyFill="1" applyBorder="1"/>
    <xf numFmtId="178" fontId="15" fillId="9" borderId="97" xfId="20" applyFont="1" applyFill="1" applyBorder="1"/>
    <xf numFmtId="178" fontId="4" fillId="9" borderId="0" xfId="20" applyFont="1" applyFill="1" applyAlignment="1">
      <alignment horizontal="center"/>
    </xf>
    <xf numFmtId="178" fontId="15" fillId="9" borderId="0" xfId="20" applyFont="1" applyFill="1" applyAlignment="1">
      <alignment horizontal="center"/>
    </xf>
    <xf numFmtId="178" fontId="15" fillId="9" borderId="0" xfId="20" applyFont="1" applyFill="1"/>
    <xf numFmtId="178" fontId="15" fillId="9" borderId="123" xfId="20" applyFont="1" applyFill="1" applyBorder="1"/>
    <xf numFmtId="178" fontId="4" fillId="9" borderId="70" xfId="20" applyFont="1" applyFill="1" applyBorder="1" applyAlignment="1">
      <alignment horizontal="center"/>
    </xf>
    <xf numFmtId="178" fontId="15" fillId="9" borderId="70" xfId="20" applyFont="1" applyFill="1" applyBorder="1" applyAlignment="1">
      <alignment horizontal="center"/>
    </xf>
    <xf numFmtId="178" fontId="15" fillId="9" borderId="70" xfId="20" applyFont="1" applyFill="1" applyBorder="1"/>
    <xf numFmtId="178" fontId="15" fillId="9" borderId="126" xfId="20" applyFont="1" applyFill="1" applyBorder="1"/>
    <xf numFmtId="178" fontId="7" fillId="9" borderId="62" xfId="20" applyFont="1" applyFill="1" applyBorder="1" applyAlignment="1">
      <alignment horizontal="left" vertical="center" wrapText="1"/>
    </xf>
    <xf numFmtId="178" fontId="16" fillId="0" borderId="114" xfId="20" applyFont="1" applyBorder="1" applyAlignment="1">
      <alignment horizontal="left" vertical="center" wrapText="1"/>
    </xf>
    <xf numFmtId="178" fontId="4" fillId="9" borderId="120" xfId="20" applyFont="1" applyFill="1" applyBorder="1" applyAlignment="1">
      <alignment vertical="center"/>
    </xf>
    <xf numFmtId="178" fontId="4" fillId="9" borderId="71" xfId="20" applyFont="1" applyFill="1" applyBorder="1" applyAlignment="1">
      <alignment vertical="center" wrapText="1"/>
    </xf>
    <xf numFmtId="178" fontId="15" fillId="9" borderId="71" xfId="20" applyFont="1" applyFill="1" applyBorder="1" applyAlignment="1">
      <alignment vertical="center" wrapText="1"/>
    </xf>
    <xf numFmtId="178" fontId="15" fillId="9" borderId="97" xfId="20" applyFont="1" applyFill="1" applyBorder="1" applyAlignment="1">
      <alignment vertical="center" wrapText="1"/>
    </xf>
    <xf numFmtId="178" fontId="4" fillId="9" borderId="121" xfId="20" applyFont="1" applyFill="1" applyBorder="1" applyAlignment="1">
      <alignment vertical="center"/>
    </xf>
    <xf numFmtId="178" fontId="4" fillId="9" borderId="70" xfId="20" applyFont="1" applyFill="1" applyBorder="1" applyAlignment="1">
      <alignment vertical="center" wrapText="1"/>
    </xf>
    <xf numFmtId="178" fontId="4" fillId="9" borderId="0" xfId="20" applyFont="1" applyFill="1" applyAlignment="1">
      <alignment vertical="center" wrapText="1"/>
    </xf>
    <xf numFmtId="178" fontId="15" fillId="9" borderId="123" xfId="20" applyFont="1" applyFill="1" applyBorder="1" applyAlignment="1">
      <alignment vertical="center" wrapText="1"/>
    </xf>
    <xf numFmtId="178" fontId="4" fillId="9" borderId="121" xfId="20" applyFont="1" applyFill="1" applyBorder="1" applyAlignment="1">
      <alignment horizontal="right" vertical="center" wrapText="1"/>
    </xf>
    <xf numFmtId="178" fontId="4" fillId="9" borderId="63" xfId="20" applyFont="1" applyFill="1" applyBorder="1" applyAlignment="1">
      <alignment horizontal="left" vertical="center" wrapText="1"/>
    </xf>
    <xf numFmtId="178" fontId="4" fillId="9" borderId="0" xfId="20" applyFont="1" applyFill="1" applyAlignment="1">
      <alignment horizontal="right" vertical="center" wrapText="1"/>
    </xf>
    <xf numFmtId="178" fontId="4" fillId="9" borderId="62" xfId="20" applyFont="1" applyFill="1" applyBorder="1" applyAlignment="1">
      <alignment horizontal="left" vertical="center" wrapText="1"/>
    </xf>
    <xf numFmtId="178" fontId="15" fillId="9" borderId="0" xfId="20" applyFont="1" applyFill="1" applyAlignment="1">
      <alignment horizontal="right" vertical="center" wrapText="1"/>
    </xf>
    <xf numFmtId="178" fontId="4" fillId="9" borderId="62" xfId="20" applyFont="1" applyFill="1" applyBorder="1" applyAlignment="1">
      <alignment horizontal="center" vertical="center" wrapText="1"/>
    </xf>
    <xf numFmtId="178" fontId="4" fillId="9" borderId="62" xfId="20" applyFont="1" applyFill="1" applyBorder="1" applyAlignment="1">
      <alignment vertical="center" wrapText="1"/>
    </xf>
    <xf numFmtId="178" fontId="15" fillId="9" borderId="62" xfId="20" applyFont="1" applyFill="1" applyBorder="1" applyAlignment="1">
      <alignment vertical="center" wrapText="1"/>
    </xf>
    <xf numFmtId="178" fontId="15" fillId="9" borderId="126" xfId="20" applyFont="1" applyFill="1" applyBorder="1" applyAlignment="1">
      <alignment horizontal="center"/>
    </xf>
    <xf numFmtId="178" fontId="4" fillId="9" borderId="106" xfId="20" applyFont="1" applyFill="1" applyBorder="1" applyAlignment="1">
      <alignment horizontal="center" vertical="center" wrapText="1"/>
    </xf>
    <xf numFmtId="178" fontId="4" fillId="9" borderId="70" xfId="20" applyFont="1" applyFill="1" applyBorder="1" applyAlignment="1">
      <alignment horizontal="center" vertical="center" wrapText="1"/>
    </xf>
    <xf numFmtId="178" fontId="15" fillId="9" borderId="70" xfId="20" applyFont="1" applyFill="1" applyBorder="1" applyAlignment="1">
      <alignment horizontal="center" vertical="center" wrapText="1"/>
    </xf>
    <xf numFmtId="178" fontId="15" fillId="9" borderId="126" xfId="20" applyFont="1" applyFill="1" applyBorder="1" applyAlignment="1">
      <alignment horizontal="center" vertical="center" wrapText="1"/>
    </xf>
    <xf numFmtId="178" fontId="4" fillId="9" borderId="120" xfId="20" applyFont="1" applyFill="1" applyBorder="1" applyAlignment="1">
      <alignment vertical="center" wrapText="1"/>
    </xf>
    <xf numFmtId="178" fontId="4" fillId="9" borderId="0" xfId="20" applyFont="1" applyFill="1" applyAlignment="1">
      <alignment horizontal="center" vertical="center" wrapText="1"/>
    </xf>
    <xf numFmtId="178" fontId="4" fillId="9" borderId="62" xfId="20" applyFont="1" applyFill="1" applyBorder="1"/>
    <xf numFmtId="178" fontId="4" fillId="9" borderId="0" xfId="20" applyFont="1" applyFill="1"/>
    <xf numFmtId="178" fontId="4" fillId="9" borderId="0" xfId="20" applyFont="1" applyFill="1" applyAlignment="1">
      <alignment horizontal="right"/>
    </xf>
    <xf numFmtId="178" fontId="4" fillId="9" borderId="106" xfId="20" applyFont="1" applyFill="1" applyBorder="1" applyAlignment="1">
      <alignment vertical="center" wrapText="1"/>
    </xf>
    <xf numFmtId="178" fontId="16" fillId="9" borderId="125" xfId="20" applyFont="1" applyFill="1" applyBorder="1" applyAlignment="1">
      <alignment horizontal="left" vertical="center" wrapText="1"/>
    </xf>
    <xf numFmtId="178" fontId="4" fillId="9" borderId="120" xfId="20" applyFont="1" applyFill="1" applyBorder="1" applyAlignment="1">
      <alignment horizontal="center" vertical="center" wrapText="1"/>
    </xf>
    <xf numFmtId="178" fontId="4" fillId="9" borderId="71" xfId="20" applyFont="1" applyFill="1" applyBorder="1" applyAlignment="1">
      <alignment horizontal="center" vertical="center" wrapText="1"/>
    </xf>
    <xf numFmtId="178" fontId="15" fillId="9" borderId="97" xfId="20" applyFont="1" applyFill="1" applyBorder="1" applyAlignment="1">
      <alignment horizontal="center" vertical="center" wrapText="1"/>
    </xf>
    <xf numFmtId="178" fontId="4" fillId="9" borderId="127" xfId="20" applyFont="1" applyFill="1" applyBorder="1" applyAlignment="1">
      <alignment horizontal="right" vertical="center" wrapText="1"/>
    </xf>
    <xf numFmtId="178" fontId="4" fillId="9" borderId="0" xfId="20" applyFont="1" applyFill="1" applyAlignment="1">
      <alignment horizontal="right" vertical="center"/>
    </xf>
    <xf numFmtId="178" fontId="15" fillId="9" borderId="123" xfId="20" applyFont="1" applyFill="1" applyBorder="1" applyAlignment="1">
      <alignment horizontal="center" vertical="center" wrapText="1"/>
    </xf>
    <xf numFmtId="49" fontId="7" fillId="9" borderId="120" xfId="20" applyNumberFormat="1" applyFont="1" applyFill="1" applyBorder="1" applyAlignment="1">
      <alignment horizontal="center" vertical="center"/>
    </xf>
    <xf numFmtId="49" fontId="7" fillId="9" borderId="71" xfId="20" applyNumberFormat="1" applyFont="1" applyFill="1" applyBorder="1" applyAlignment="1">
      <alignment horizontal="center" vertical="center"/>
    </xf>
    <xf numFmtId="178" fontId="4" fillId="9" borderId="71" xfId="20" applyFont="1" applyFill="1" applyBorder="1"/>
    <xf numFmtId="178" fontId="4" fillId="9" borderId="121" xfId="20" applyFont="1" applyFill="1" applyBorder="1" applyAlignment="1">
      <alignment horizontal="center" vertical="center" wrapText="1"/>
    </xf>
    <xf numFmtId="170" fontId="4" fillId="9" borderId="62" xfId="20" applyNumberFormat="1" applyFont="1" applyFill="1" applyBorder="1" applyAlignment="1">
      <alignment vertical="center" wrapText="1"/>
    </xf>
    <xf numFmtId="49" fontId="7" fillId="9" borderId="0" xfId="20" applyNumberFormat="1" applyFont="1" applyFill="1" applyAlignment="1">
      <alignment horizontal="center" vertical="center"/>
    </xf>
    <xf numFmtId="0" fontId="4" fillId="9" borderId="62" xfId="20" applyNumberFormat="1" applyFont="1" applyFill="1" applyBorder="1" applyAlignment="1">
      <alignment horizontal="center" vertical="center"/>
    </xf>
    <xf numFmtId="170" fontId="4" fillId="9" borderId="70" xfId="20" applyNumberFormat="1" applyFont="1" applyFill="1" applyBorder="1" applyAlignment="1">
      <alignment vertical="center" wrapText="1"/>
    </xf>
    <xf numFmtId="49" fontId="7" fillId="9" borderId="70" xfId="20" applyNumberFormat="1" applyFont="1" applyFill="1" applyBorder="1" applyAlignment="1">
      <alignment horizontal="center" vertical="center"/>
    </xf>
    <xf numFmtId="178" fontId="4" fillId="9" borderId="70" xfId="20" applyFont="1" applyFill="1" applyBorder="1" applyAlignment="1">
      <alignment horizontal="right" vertical="center"/>
    </xf>
    <xf numFmtId="178" fontId="4" fillId="9" borderId="70" xfId="20" applyFont="1" applyFill="1" applyBorder="1"/>
    <xf numFmtId="178" fontId="15" fillId="9" borderId="120" xfId="20" applyFont="1" applyFill="1" applyBorder="1" applyAlignment="1">
      <alignment horizontal="left" vertical="center" wrapText="1"/>
    </xf>
    <xf numFmtId="178" fontId="15" fillId="9" borderId="71" xfId="20" applyFont="1" applyFill="1" applyBorder="1" applyAlignment="1">
      <alignment horizontal="left" vertical="center" wrapText="1"/>
    </xf>
    <xf numFmtId="178" fontId="15" fillId="9" borderId="97" xfId="20" applyFont="1" applyFill="1" applyBorder="1" applyAlignment="1">
      <alignment horizontal="left" vertical="center" wrapText="1"/>
    </xf>
    <xf numFmtId="178" fontId="4" fillId="9" borderId="123" xfId="20" applyFont="1" applyFill="1" applyBorder="1" applyAlignment="1">
      <alignment horizontal="left" vertical="center" wrapText="1"/>
    </xf>
    <xf numFmtId="178" fontId="4" fillId="9" borderId="92" xfId="20" applyFont="1" applyFill="1" applyBorder="1" applyAlignment="1">
      <alignment horizontal="center" vertical="center" wrapText="1"/>
    </xf>
    <xf numFmtId="1" fontId="4" fillId="9" borderId="91" xfId="20" applyNumberFormat="1" applyFont="1" applyFill="1" applyBorder="1" applyAlignment="1">
      <alignment horizontal="center" vertical="center" wrapText="1"/>
    </xf>
    <xf numFmtId="178" fontId="4" fillId="9" borderId="95" xfId="20" applyFont="1" applyFill="1" applyBorder="1" applyAlignment="1">
      <alignment horizontal="center" vertical="center" wrapText="1"/>
    </xf>
    <xf numFmtId="178" fontId="4" fillId="9" borderId="123" xfId="20" applyFont="1" applyFill="1" applyBorder="1" applyAlignment="1">
      <alignment vertical="center" wrapText="1"/>
    </xf>
    <xf numFmtId="9" fontId="4" fillId="9" borderId="91" xfId="20" applyNumberFormat="1" applyFont="1" applyFill="1" applyBorder="1" applyAlignment="1">
      <alignment horizontal="center" vertical="center" wrapText="1"/>
    </xf>
    <xf numFmtId="9" fontId="4" fillId="9" borderId="79" xfId="20" applyNumberFormat="1" applyFont="1" applyFill="1" applyBorder="1" applyAlignment="1">
      <alignment horizontal="center" vertical="center" wrapText="1"/>
    </xf>
    <xf numFmtId="178" fontId="4" fillId="9" borderId="79" xfId="20" applyFont="1" applyFill="1" applyBorder="1" applyAlignment="1">
      <alignment horizontal="center" vertical="center" wrapText="1"/>
    </xf>
    <xf numFmtId="9" fontId="4" fillId="9" borderId="71" xfId="20" applyNumberFormat="1" applyFont="1" applyFill="1" applyBorder="1" applyAlignment="1">
      <alignment horizontal="center" vertical="center" wrapText="1"/>
    </xf>
    <xf numFmtId="178" fontId="4" fillId="9" borderId="97" xfId="20" applyFont="1" applyFill="1" applyBorder="1" applyAlignment="1">
      <alignment horizontal="center" vertical="center" wrapText="1"/>
    </xf>
    <xf numFmtId="9" fontId="4" fillId="9" borderId="0" xfId="20" applyNumberFormat="1" applyFont="1" applyFill="1" applyAlignment="1">
      <alignment horizontal="center" vertical="center" wrapText="1"/>
    </xf>
    <xf numFmtId="178" fontId="4" fillId="9" borderId="123" xfId="20" applyFont="1" applyFill="1" applyBorder="1" applyAlignment="1">
      <alignment horizontal="center" vertical="center" wrapText="1"/>
    </xf>
    <xf numFmtId="178" fontId="4" fillId="9" borderId="106" xfId="20" applyFont="1" applyFill="1" applyBorder="1" applyAlignment="1">
      <alignment horizontal="right" vertical="center" wrapText="1"/>
    </xf>
    <xf numFmtId="9" fontId="4" fillId="9" borderId="70" xfId="20" applyNumberFormat="1" applyFont="1" applyFill="1" applyBorder="1" applyAlignment="1">
      <alignment horizontal="center" vertical="center" wrapText="1"/>
    </xf>
    <xf numFmtId="178" fontId="4" fillId="9" borderId="126" xfId="20" applyFont="1" applyFill="1" applyBorder="1" applyAlignment="1">
      <alignment horizontal="center" vertical="center" wrapText="1"/>
    </xf>
    <xf numFmtId="178" fontId="4" fillId="9" borderId="123" xfId="20" applyFont="1" applyFill="1" applyBorder="1"/>
    <xf numFmtId="178" fontId="4" fillId="9" borderId="121" xfId="20" applyFont="1" applyFill="1" applyBorder="1"/>
    <xf numFmtId="178" fontId="4" fillId="9" borderId="0" xfId="20" applyFont="1" applyFill="1" applyAlignment="1">
      <alignment horizontal="center" vertical="top" wrapText="1"/>
    </xf>
    <xf numFmtId="178" fontId="4" fillId="9" borderId="70" xfId="20" applyFont="1" applyFill="1" applyBorder="1" applyAlignment="1">
      <alignment horizontal="center" vertical="top" wrapText="1"/>
    </xf>
    <xf numFmtId="178" fontId="4" fillId="9" borderId="0" xfId="20" applyFont="1" applyFill="1" applyAlignment="1">
      <alignment horizontal="left" vertical="center" wrapText="1"/>
    </xf>
    <xf numFmtId="178" fontId="4" fillId="0" borderId="62" xfId="20" applyFont="1" applyBorder="1" applyAlignment="1">
      <alignment horizontal="center"/>
    </xf>
    <xf numFmtId="178" fontId="4" fillId="0" borderId="62" xfId="20" applyFont="1" applyBorder="1" applyAlignment="1">
      <alignment horizontal="center" vertical="center" wrapText="1"/>
    </xf>
    <xf numFmtId="178" fontId="15" fillId="9" borderId="106" xfId="20" applyFont="1" applyFill="1" applyBorder="1"/>
    <xf numFmtId="178" fontId="5" fillId="0" borderId="114" xfId="20" applyFont="1" applyBorder="1" applyAlignment="1">
      <alignment horizontal="left" vertical="center" wrapText="1"/>
    </xf>
    <xf numFmtId="178" fontId="5" fillId="0" borderId="114" xfId="20" applyFont="1" applyBorder="1" applyAlignment="1">
      <alignment vertical="center" wrapText="1"/>
    </xf>
    <xf numFmtId="178" fontId="5" fillId="0" borderId="114" xfId="20" applyFont="1" applyBorder="1" applyAlignment="1">
      <alignment horizontal="left" vertical="center"/>
    </xf>
    <xf numFmtId="178" fontId="14" fillId="0" borderId="114" xfId="20" applyFont="1" applyBorder="1" applyAlignment="1">
      <alignment horizontal="left" vertical="center"/>
    </xf>
    <xf numFmtId="178" fontId="14" fillId="0" borderId="129" xfId="20" applyFont="1" applyBorder="1" applyAlignment="1">
      <alignment horizontal="left"/>
    </xf>
    <xf numFmtId="178" fontId="15" fillId="0" borderId="0" xfId="20" applyFont="1" applyAlignment="1">
      <alignment horizontal="left" vertical="center"/>
    </xf>
    <xf numFmtId="178" fontId="16" fillId="0" borderId="145" xfId="20" applyFont="1" applyBorder="1" applyAlignment="1">
      <alignment horizontal="left" vertical="center" wrapText="1"/>
    </xf>
    <xf numFmtId="178" fontId="16" fillId="7" borderId="114" xfId="20" applyFont="1" applyFill="1" applyBorder="1" applyAlignment="1">
      <alignment horizontal="left" vertical="center" wrapText="1"/>
    </xf>
    <xf numFmtId="178" fontId="5" fillId="7" borderId="70" xfId="20" applyFont="1" applyFill="1" applyBorder="1" applyAlignment="1">
      <alignment horizontal="left" vertical="center"/>
    </xf>
    <xf numFmtId="0" fontId="5" fillId="7" borderId="107" xfId="20" applyNumberFormat="1" applyFont="1" applyFill="1" applyBorder="1" applyAlignment="1">
      <alignment horizontal="center" vertical="center"/>
    </xf>
    <xf numFmtId="178" fontId="5" fillId="7" borderId="115" xfId="20" applyFont="1" applyFill="1" applyBorder="1" applyAlignment="1">
      <alignment horizontal="left" vertical="center"/>
    </xf>
    <xf numFmtId="178" fontId="16" fillId="7" borderId="115" xfId="20" applyFont="1" applyFill="1" applyBorder="1" applyAlignment="1">
      <alignment horizontal="left" vertical="center"/>
    </xf>
    <xf numFmtId="178" fontId="5" fillId="7" borderId="0" xfId="20" applyFont="1" applyFill="1" applyAlignment="1">
      <alignment horizontal="center" vertical="center"/>
    </xf>
    <xf numFmtId="178" fontId="5" fillId="7" borderId="71" xfId="20" applyFont="1" applyFill="1" applyBorder="1" applyAlignment="1">
      <alignment horizontal="center" vertical="center"/>
    </xf>
    <xf numFmtId="178" fontId="5" fillId="0" borderId="71" xfId="20" applyFont="1" applyBorder="1" applyAlignment="1">
      <alignment horizontal="center" vertical="center"/>
    </xf>
    <xf numFmtId="178" fontId="5" fillId="0" borderId="0" xfId="20" applyFont="1" applyAlignment="1">
      <alignment horizontal="center" vertical="center"/>
    </xf>
    <xf numFmtId="178" fontId="5" fillId="7" borderId="0" xfId="20" applyFont="1" applyFill="1" applyAlignment="1">
      <alignment vertical="center"/>
    </xf>
    <xf numFmtId="178" fontId="5" fillId="7" borderId="123" xfId="20" applyFont="1" applyFill="1" applyBorder="1" applyAlignment="1">
      <alignment vertical="center"/>
    </xf>
    <xf numFmtId="178" fontId="5" fillId="7" borderId="70" xfId="20" applyFont="1" applyFill="1" applyBorder="1" applyAlignment="1">
      <alignment horizontal="center" vertical="center"/>
    </xf>
    <xf numFmtId="178" fontId="5" fillId="7" borderId="70" xfId="20" applyFont="1" applyFill="1" applyBorder="1" applyAlignment="1">
      <alignment vertical="center"/>
    </xf>
    <xf numFmtId="178" fontId="5" fillId="7" borderId="126" xfId="20" applyFont="1" applyFill="1" applyBorder="1" applyAlignment="1">
      <alignment vertical="center"/>
    </xf>
    <xf numFmtId="178" fontId="15" fillId="9" borderId="146" xfId="20" applyFont="1" applyFill="1" applyBorder="1" applyAlignment="1">
      <alignment vertical="center" wrapText="1"/>
    </xf>
    <xf numFmtId="178" fontId="30" fillId="9" borderId="146" xfId="20" applyFont="1" applyFill="1" applyBorder="1" applyAlignment="1">
      <alignment vertical="center" wrapText="1"/>
    </xf>
    <xf numFmtId="178" fontId="10" fillId="7" borderId="63" xfId="20" applyFont="1" applyFill="1" applyBorder="1" applyAlignment="1">
      <alignment horizontal="left" vertical="center" wrapText="1"/>
    </xf>
    <xf numFmtId="178" fontId="15" fillId="0" borderId="0" xfId="20" applyFont="1" applyAlignment="1">
      <alignment horizontal="left" vertical="center" wrapText="1"/>
    </xf>
    <xf numFmtId="178" fontId="5" fillId="7" borderId="0" xfId="20" applyFont="1" applyFill="1" applyAlignment="1">
      <alignment horizontal="right" vertical="center"/>
    </xf>
    <xf numFmtId="178" fontId="5" fillId="7" borderId="63" xfId="20" applyFont="1" applyFill="1" applyBorder="1" applyAlignment="1">
      <alignment vertical="center"/>
    </xf>
    <xf numFmtId="178" fontId="5" fillId="7" borderId="63" xfId="20" applyFont="1" applyFill="1" applyBorder="1" applyAlignment="1">
      <alignment horizontal="center" vertical="center"/>
    </xf>
    <xf numFmtId="178" fontId="10" fillId="7" borderId="63" xfId="20" applyFont="1" applyFill="1" applyBorder="1" applyAlignment="1">
      <alignment horizontal="center" vertical="center"/>
    </xf>
    <xf numFmtId="178" fontId="5" fillId="7" borderId="126" xfId="20" applyFont="1" applyFill="1" applyBorder="1" applyAlignment="1">
      <alignment horizontal="center" vertical="center"/>
    </xf>
    <xf numFmtId="178" fontId="5" fillId="7" borderId="62" xfId="20" applyFont="1" applyFill="1" applyBorder="1" applyAlignment="1">
      <alignment vertical="center"/>
    </xf>
    <xf numFmtId="178" fontId="5" fillId="7" borderId="62" xfId="20" applyFont="1" applyFill="1" applyBorder="1" applyAlignment="1">
      <alignment horizontal="center" vertical="center"/>
    </xf>
    <xf numFmtId="178" fontId="5" fillId="7" borderId="123" xfId="20" applyFont="1" applyFill="1" applyBorder="1" applyAlignment="1">
      <alignment horizontal="center" vertical="center"/>
    </xf>
    <xf numFmtId="178" fontId="5" fillId="7" borderId="115" xfId="20" applyFont="1" applyFill="1" applyBorder="1" applyAlignment="1">
      <alignment horizontal="right" vertical="center"/>
    </xf>
    <xf numFmtId="178" fontId="4" fillId="7" borderId="92" xfId="20" applyFont="1" applyFill="1" applyBorder="1" applyAlignment="1">
      <alignment horizontal="center" vertical="center"/>
    </xf>
    <xf numFmtId="178" fontId="5" fillId="7" borderId="79" xfId="20" applyFont="1" applyFill="1" applyBorder="1" applyAlignment="1">
      <alignment horizontal="center" vertical="center"/>
    </xf>
    <xf numFmtId="178" fontId="5" fillId="7" borderId="92" xfId="20" applyFont="1" applyFill="1" applyBorder="1" applyAlignment="1">
      <alignment horizontal="center" vertical="center"/>
    </xf>
    <xf numFmtId="49" fontId="10" fillId="7" borderId="0" xfId="20" applyNumberFormat="1" applyFont="1" applyFill="1" applyAlignment="1">
      <alignment horizontal="center" vertical="center"/>
    </xf>
    <xf numFmtId="170" fontId="5" fillId="7" borderId="62" xfId="20" applyNumberFormat="1" applyFont="1" applyFill="1" applyBorder="1" applyAlignment="1">
      <alignment vertical="center"/>
    </xf>
    <xf numFmtId="170" fontId="5" fillId="7" borderId="70" xfId="20" applyNumberFormat="1" applyFont="1" applyFill="1" applyBorder="1" applyAlignment="1">
      <alignment vertical="center"/>
    </xf>
    <xf numFmtId="49" fontId="10" fillId="7" borderId="70" xfId="20" applyNumberFormat="1" applyFont="1" applyFill="1" applyBorder="1" applyAlignment="1">
      <alignment horizontal="center" vertical="center"/>
    </xf>
    <xf numFmtId="178" fontId="5" fillId="7" borderId="70" xfId="20" applyFont="1" applyFill="1" applyBorder="1" applyAlignment="1">
      <alignment horizontal="right" vertical="center"/>
    </xf>
    <xf numFmtId="178" fontId="5" fillId="7" borderId="0" xfId="20" applyFont="1" applyFill="1" applyAlignment="1">
      <alignment horizontal="left" vertical="center"/>
    </xf>
    <xf numFmtId="178" fontId="5" fillId="7" borderId="123" xfId="20" applyFont="1" applyFill="1" applyBorder="1" applyAlignment="1">
      <alignment horizontal="left" vertical="center"/>
    </xf>
    <xf numFmtId="0" fontId="5" fillId="7" borderId="91" xfId="20" applyNumberFormat="1" applyFont="1" applyFill="1" applyBorder="1" applyAlignment="1">
      <alignment horizontal="center" vertical="center"/>
    </xf>
    <xf numFmtId="0" fontId="5" fillId="7" borderId="79" xfId="20" applyNumberFormat="1" applyFont="1" applyFill="1" applyBorder="1" applyAlignment="1">
      <alignment horizontal="center" vertical="center"/>
    </xf>
    <xf numFmtId="0" fontId="5" fillId="7" borderId="95" xfId="20" applyNumberFormat="1" applyFont="1" applyFill="1" applyBorder="1" applyAlignment="1">
      <alignment horizontal="center" vertical="center"/>
    </xf>
    <xf numFmtId="9" fontId="5" fillId="7" borderId="91" xfId="20" applyNumberFormat="1" applyFont="1" applyFill="1" applyBorder="1" applyAlignment="1">
      <alignment horizontal="center" vertical="center"/>
    </xf>
    <xf numFmtId="9" fontId="5" fillId="7" borderId="79" xfId="20" applyNumberFormat="1" applyFont="1" applyFill="1" applyBorder="1" applyAlignment="1">
      <alignment horizontal="center" vertical="center"/>
    </xf>
    <xf numFmtId="178" fontId="5" fillId="7" borderId="95" xfId="20" applyFont="1" applyFill="1" applyBorder="1" applyAlignment="1">
      <alignment horizontal="center" vertical="center"/>
    </xf>
    <xf numFmtId="9" fontId="5" fillId="7" borderId="0" xfId="20" applyNumberFormat="1" applyFont="1" applyFill="1" applyAlignment="1">
      <alignment horizontal="center" vertical="center"/>
    </xf>
    <xf numFmtId="9" fontId="5" fillId="7" borderId="109" xfId="20" applyNumberFormat="1" applyFont="1" applyFill="1" applyBorder="1" applyAlignment="1">
      <alignment horizontal="center" vertical="center"/>
    </xf>
    <xf numFmtId="178" fontId="5" fillId="7" borderId="107" xfId="20" applyFont="1" applyFill="1" applyBorder="1" applyAlignment="1">
      <alignment horizontal="center" vertical="center"/>
    </xf>
    <xf numFmtId="9" fontId="5" fillId="9" borderId="0" xfId="20" applyNumberFormat="1" applyFont="1" applyFill="1" applyAlignment="1">
      <alignment horizontal="center" vertical="center" wrapText="1"/>
    </xf>
    <xf numFmtId="9" fontId="5" fillId="7" borderId="70" xfId="20" applyNumberFormat="1" applyFont="1" applyFill="1" applyBorder="1" applyAlignment="1">
      <alignment horizontal="center" vertical="center"/>
    </xf>
    <xf numFmtId="178" fontId="14" fillId="0" borderId="114" xfId="20" applyFont="1" applyBorder="1" applyAlignment="1">
      <alignment horizontal="left" vertical="center" wrapText="1"/>
    </xf>
    <xf numFmtId="178" fontId="10" fillId="13" borderId="148" xfId="20" applyFont="1" applyFill="1" applyBorder="1" applyAlignment="1">
      <alignment horizontal="center" vertical="center" wrapText="1"/>
    </xf>
    <xf numFmtId="178" fontId="28" fillId="0" borderId="148" xfId="20" applyFont="1" applyBorder="1" applyAlignment="1">
      <alignment horizontal="left" vertical="center" wrapText="1"/>
    </xf>
    <xf numFmtId="178" fontId="5" fillId="0" borderId="0" xfId="20" applyFont="1" applyAlignment="1">
      <alignment vertical="center" wrapText="1"/>
    </xf>
    <xf numFmtId="178" fontId="14" fillId="0" borderId="0" xfId="20" applyFont="1" applyAlignment="1">
      <alignment horizontal="left" vertical="center" wrapText="1"/>
    </xf>
    <xf numFmtId="178" fontId="5" fillId="0" borderId="0" xfId="20" applyFont="1" applyAlignment="1">
      <alignment wrapText="1"/>
    </xf>
    <xf numFmtId="178" fontId="15" fillId="0" borderId="0" xfId="20" applyFont="1" applyAlignment="1">
      <alignment horizontal="left"/>
    </xf>
    <xf numFmtId="178" fontId="19" fillId="0" borderId="0" xfId="20" applyFont="1" applyAlignment="1">
      <alignment vertical="center" wrapText="1"/>
    </xf>
    <xf numFmtId="178" fontId="46" fillId="0" borderId="108" xfId="20" applyFont="1" applyBorder="1" applyAlignment="1">
      <alignment horizontal="left" vertical="center" wrapText="1"/>
    </xf>
    <xf numFmtId="178" fontId="46" fillId="7" borderId="62" xfId="20" applyFont="1" applyFill="1" applyBorder="1" applyAlignment="1">
      <alignment horizontal="left" vertical="center" wrapText="1"/>
    </xf>
    <xf numFmtId="178" fontId="46" fillId="7" borderId="63" xfId="20" applyFont="1" applyFill="1" applyBorder="1" applyAlignment="1">
      <alignment horizontal="left" vertical="center" wrapText="1"/>
    </xf>
    <xf numFmtId="178" fontId="4" fillId="7" borderId="109" xfId="20" applyFont="1" applyFill="1" applyBorder="1" applyAlignment="1">
      <alignment horizontal="left" vertical="center" wrapText="1"/>
    </xf>
    <xf numFmtId="1" fontId="19" fillId="7" borderId="107" xfId="20" applyNumberFormat="1" applyFont="1" applyFill="1" applyBorder="1" applyAlignment="1">
      <alignment horizontal="left" vertical="center" wrapText="1"/>
    </xf>
    <xf numFmtId="178" fontId="15" fillId="0" borderId="0" xfId="22" applyFont="1" applyAlignment="1">
      <alignment wrapText="1"/>
    </xf>
    <xf numFmtId="178" fontId="19" fillId="7" borderId="0" xfId="20" applyFont="1" applyFill="1" applyAlignment="1">
      <alignment horizontal="left" vertical="center" wrapText="1"/>
    </xf>
    <xf numFmtId="178" fontId="19" fillId="7" borderId="115" xfId="20" applyFont="1" applyFill="1" applyBorder="1" applyAlignment="1">
      <alignment horizontal="left" vertical="center" wrapText="1"/>
    </xf>
    <xf numFmtId="178" fontId="46" fillId="7" borderId="115" xfId="20" applyFont="1" applyFill="1" applyBorder="1" applyAlignment="1">
      <alignment horizontal="left" vertical="center" wrapText="1"/>
    </xf>
    <xf numFmtId="178" fontId="19" fillId="7" borderId="0" xfId="20" applyFont="1" applyFill="1" applyAlignment="1">
      <alignment horizontal="center" vertical="center" wrapText="1"/>
    </xf>
    <xf numFmtId="178" fontId="19" fillId="7" borderId="71" xfId="20" applyFont="1" applyFill="1" applyBorder="1" applyAlignment="1">
      <alignment horizontal="center" vertical="center" wrapText="1"/>
    </xf>
    <xf numFmtId="178" fontId="19" fillId="7" borderId="0" xfId="20" applyFont="1" applyFill="1" applyAlignment="1">
      <alignment vertical="center" wrapText="1"/>
    </xf>
    <xf numFmtId="178" fontId="19" fillId="7" borderId="115" xfId="20" applyFont="1" applyFill="1" applyBorder="1" applyAlignment="1">
      <alignment vertical="center" wrapText="1"/>
    </xf>
    <xf numFmtId="178" fontId="5" fillId="9" borderId="70" xfId="20" applyFont="1" applyFill="1" applyBorder="1" applyAlignment="1">
      <alignment horizontal="center" vertical="center" wrapText="1"/>
    </xf>
    <xf numFmtId="178" fontId="19" fillId="7" borderId="70" xfId="20" applyFont="1" applyFill="1" applyBorder="1" applyAlignment="1">
      <alignment horizontal="center" vertical="center" wrapText="1"/>
    </xf>
    <xf numFmtId="178" fontId="19" fillId="7" borderId="70" xfId="20" applyFont="1" applyFill="1" applyBorder="1" applyAlignment="1">
      <alignment vertical="center" wrapText="1"/>
    </xf>
    <xf numFmtId="178" fontId="19" fillId="7" borderId="107" xfId="20" applyFont="1" applyFill="1" applyBorder="1" applyAlignment="1">
      <alignment vertical="center" wrapText="1"/>
    </xf>
    <xf numFmtId="178" fontId="15" fillId="9" borderId="133" xfId="20" applyFont="1" applyFill="1" applyBorder="1" applyAlignment="1">
      <alignment vertical="center" wrapText="1"/>
    </xf>
    <xf numFmtId="178" fontId="30" fillId="9" borderId="133" xfId="20" applyFont="1" applyFill="1" applyBorder="1" applyAlignment="1">
      <alignment vertical="center" wrapText="1"/>
    </xf>
    <xf numFmtId="178" fontId="46" fillId="7" borderId="109" xfId="20" applyFont="1" applyFill="1" applyBorder="1" applyAlignment="1">
      <alignment horizontal="left" vertical="center" wrapText="1"/>
    </xf>
    <xf numFmtId="178" fontId="21" fillId="7" borderId="63" xfId="20" applyFont="1" applyFill="1" applyBorder="1" applyAlignment="1">
      <alignment horizontal="left" vertical="center" wrapText="1"/>
    </xf>
    <xf numFmtId="178" fontId="46" fillId="0" borderId="62" xfId="20" applyFont="1" applyBorder="1" applyAlignment="1">
      <alignment horizontal="left" vertical="center" wrapText="1"/>
    </xf>
    <xf numFmtId="178" fontId="46" fillId="0" borderId="63" xfId="20" applyFont="1" applyBorder="1" applyAlignment="1">
      <alignment horizontal="left" vertical="center" wrapText="1"/>
    </xf>
    <xf numFmtId="178" fontId="19" fillId="7" borderId="0" xfId="20" applyFont="1" applyFill="1" applyAlignment="1">
      <alignment horizontal="right" vertical="center" wrapText="1"/>
    </xf>
    <xf numFmtId="178" fontId="19" fillId="7" borderId="63" xfId="20" applyFont="1" applyFill="1" applyBorder="1" applyAlignment="1">
      <alignment horizontal="left" vertical="center" wrapText="1"/>
    </xf>
    <xf numFmtId="178" fontId="19" fillId="7" borderId="63" xfId="20" applyFont="1" applyFill="1" applyBorder="1" applyAlignment="1">
      <alignment horizontal="center" vertical="center" wrapText="1"/>
    </xf>
    <xf numFmtId="178" fontId="19" fillId="7" borderId="63" xfId="20" applyFont="1" applyFill="1" applyBorder="1" applyAlignment="1">
      <alignment vertical="center" wrapText="1"/>
    </xf>
    <xf numFmtId="178" fontId="19" fillId="7" borderId="107" xfId="20" applyFont="1" applyFill="1" applyBorder="1" applyAlignment="1">
      <alignment horizontal="center" vertical="center" wrapText="1"/>
    </xf>
    <xf numFmtId="178" fontId="19" fillId="7" borderId="62" xfId="20" applyFont="1" applyFill="1" applyBorder="1" applyAlignment="1">
      <alignment vertical="center" wrapText="1"/>
    </xf>
    <xf numFmtId="178" fontId="19" fillId="7" borderId="62" xfId="20" applyFont="1" applyFill="1" applyBorder="1" applyAlignment="1">
      <alignment horizontal="center" vertical="center" wrapText="1"/>
    </xf>
    <xf numFmtId="178" fontId="46" fillId="7" borderId="138" xfId="20" applyFont="1" applyFill="1" applyBorder="1" applyAlignment="1">
      <alignment horizontal="left" vertical="center" wrapText="1"/>
    </xf>
    <xf numFmtId="178" fontId="19" fillId="7" borderId="115" xfId="20" applyFont="1" applyFill="1" applyBorder="1" applyAlignment="1">
      <alignment horizontal="center" vertical="center" wrapText="1"/>
    </xf>
    <xf numFmtId="178" fontId="19" fillId="7" borderId="115" xfId="20" applyFont="1" applyFill="1" applyBorder="1" applyAlignment="1">
      <alignment horizontal="right" vertical="center" wrapText="1"/>
    </xf>
    <xf numFmtId="1" fontId="19" fillId="7" borderId="92" xfId="20" applyNumberFormat="1" applyFont="1" applyFill="1" applyBorder="1" applyAlignment="1">
      <alignment horizontal="center" vertical="center" wrapText="1"/>
    </xf>
    <xf numFmtId="1" fontId="19" fillId="7" borderId="62" xfId="20" applyNumberFormat="1" applyFont="1" applyFill="1" applyBorder="1" applyAlignment="1">
      <alignment horizontal="center" vertical="center" wrapText="1"/>
    </xf>
    <xf numFmtId="178" fontId="19" fillId="7" borderId="91" xfId="20" applyFont="1" applyFill="1" applyBorder="1" applyAlignment="1">
      <alignment horizontal="center" vertical="center" wrapText="1"/>
    </xf>
    <xf numFmtId="178" fontId="19" fillId="7" borderId="79" xfId="20" applyFont="1" applyFill="1" applyBorder="1" applyAlignment="1">
      <alignment horizontal="center" vertical="center" wrapText="1"/>
    </xf>
    <xf numFmtId="178" fontId="19" fillId="7" borderId="92" xfId="20" applyFont="1" applyFill="1" applyBorder="1" applyAlignment="1">
      <alignment horizontal="center" vertical="center" wrapText="1"/>
    </xf>
    <xf numFmtId="49" fontId="21" fillId="7" borderId="0" xfId="20" applyNumberFormat="1" applyFont="1" applyFill="1" applyAlignment="1">
      <alignment horizontal="center" vertical="center" wrapText="1"/>
    </xf>
    <xf numFmtId="170" fontId="19" fillId="7" borderId="62" xfId="20" applyNumberFormat="1" applyFont="1" applyFill="1" applyBorder="1" applyAlignment="1">
      <alignment vertical="center" wrapText="1"/>
    </xf>
    <xf numFmtId="0" fontId="19" fillId="7" borderId="62" xfId="20" applyNumberFormat="1" applyFont="1" applyFill="1" applyBorder="1" applyAlignment="1">
      <alignment horizontal="center" vertical="center" wrapText="1"/>
    </xf>
    <xf numFmtId="170" fontId="19" fillId="7" borderId="70" xfId="20" applyNumberFormat="1" applyFont="1" applyFill="1" applyBorder="1" applyAlignment="1">
      <alignment vertical="center" wrapText="1"/>
    </xf>
    <xf numFmtId="49" fontId="21" fillId="7" borderId="70" xfId="20" applyNumberFormat="1" applyFont="1" applyFill="1" applyBorder="1" applyAlignment="1">
      <alignment horizontal="center" vertical="center" wrapText="1"/>
    </xf>
    <xf numFmtId="178" fontId="19" fillId="7" borderId="70" xfId="20" applyFont="1" applyFill="1" applyBorder="1" applyAlignment="1">
      <alignment horizontal="right" vertical="center" wrapText="1"/>
    </xf>
    <xf numFmtId="9" fontId="19" fillId="7" borderId="91" xfId="20" applyNumberFormat="1" applyFont="1" applyFill="1" applyBorder="1" applyAlignment="1">
      <alignment horizontal="center" vertical="center" wrapText="1"/>
    </xf>
    <xf numFmtId="9" fontId="19" fillId="7" borderId="79" xfId="20" applyNumberFormat="1" applyFont="1" applyFill="1" applyBorder="1" applyAlignment="1">
      <alignment horizontal="center" vertical="center" wrapText="1"/>
    </xf>
    <xf numFmtId="9" fontId="19" fillId="7" borderId="0" xfId="20" applyNumberFormat="1" applyFont="1" applyFill="1" applyAlignment="1">
      <alignment horizontal="center" vertical="center" wrapText="1"/>
    </xf>
    <xf numFmtId="9" fontId="19" fillId="7" borderId="109" xfId="20" applyNumberFormat="1" applyFont="1" applyFill="1" applyBorder="1" applyAlignment="1">
      <alignment horizontal="center" vertical="center" wrapText="1"/>
    </xf>
    <xf numFmtId="9" fontId="19" fillId="7" borderId="70" xfId="20" applyNumberFormat="1" applyFont="1" applyFill="1" applyBorder="1" applyAlignment="1">
      <alignment horizontal="center" vertical="center" wrapText="1"/>
    </xf>
    <xf numFmtId="178" fontId="19" fillId="0" borderId="63" xfId="20" applyFont="1" applyBorder="1" applyAlignment="1">
      <alignment horizontal="left" vertical="center" wrapText="1"/>
    </xf>
    <xf numFmtId="178" fontId="19" fillId="0" borderId="63" xfId="20" applyFont="1" applyBorder="1" applyAlignment="1">
      <alignment vertical="center" wrapText="1"/>
    </xf>
    <xf numFmtId="178" fontId="28" fillId="0" borderId="63" xfId="20" applyFont="1" applyBorder="1" applyAlignment="1">
      <alignment horizontal="left" vertical="center" wrapText="1"/>
    </xf>
    <xf numFmtId="178" fontId="21" fillId="12" borderId="91" xfId="20" applyFont="1" applyFill="1" applyBorder="1" applyAlignment="1">
      <alignment horizontal="center" vertical="center" wrapText="1"/>
    </xf>
    <xf numFmtId="178" fontId="28" fillId="0" borderId="0" xfId="20" applyFont="1" applyAlignment="1">
      <alignment horizontal="left" vertical="center" wrapText="1"/>
    </xf>
    <xf numFmtId="178" fontId="19" fillId="7" borderId="70" xfId="20" applyFont="1" applyFill="1" applyBorder="1" applyAlignment="1">
      <alignment horizontal="left" vertical="center" wrapText="1"/>
    </xf>
    <xf numFmtId="0" fontId="19" fillId="7" borderId="107" xfId="20" applyNumberFormat="1" applyFont="1" applyFill="1" applyBorder="1" applyAlignment="1">
      <alignment horizontal="center" vertical="center" wrapText="1"/>
    </xf>
    <xf numFmtId="178" fontId="19" fillId="7" borderId="62" xfId="20" applyFont="1" applyFill="1" applyBorder="1" applyAlignment="1">
      <alignment horizontal="left" vertical="center" wrapText="1"/>
    </xf>
    <xf numFmtId="0" fontId="19" fillId="0" borderId="92" xfId="20" applyNumberFormat="1" applyFont="1" applyBorder="1" applyAlignment="1">
      <alignment horizontal="center" vertical="center" wrapText="1"/>
    </xf>
    <xf numFmtId="0" fontId="19" fillId="7" borderId="70" xfId="20" applyNumberFormat="1" applyFont="1" applyFill="1" applyBorder="1" applyAlignment="1">
      <alignment horizontal="center" vertical="center" wrapText="1"/>
    </xf>
    <xf numFmtId="0" fontId="19" fillId="0" borderId="62" xfId="20" applyNumberFormat="1" applyFont="1" applyBorder="1" applyAlignment="1">
      <alignment horizontal="center" vertical="center" wrapText="1"/>
    </xf>
    <xf numFmtId="178" fontId="19" fillId="0" borderId="91" xfId="20" applyFont="1" applyBorder="1" applyAlignment="1">
      <alignment horizontal="center" vertical="center" wrapText="1"/>
    </xf>
    <xf numFmtId="178" fontId="19" fillId="0" borderId="79" xfId="20" applyFont="1" applyBorder="1" applyAlignment="1">
      <alignment horizontal="center" vertical="center" wrapText="1"/>
    </xf>
    <xf numFmtId="0" fontId="4" fillId="0" borderId="8" xfId="20" applyNumberFormat="1" applyFont="1" applyBorder="1" applyAlignment="1">
      <alignment horizontal="center" vertical="center" wrapText="1"/>
    </xf>
    <xf numFmtId="0" fontId="19" fillId="7" borderId="79" xfId="20" applyNumberFormat="1" applyFont="1" applyFill="1" applyBorder="1" applyAlignment="1">
      <alignment horizontal="center" vertical="center" wrapText="1"/>
    </xf>
    <xf numFmtId="0" fontId="19" fillId="0" borderId="79" xfId="20" applyNumberFormat="1" applyFont="1" applyBorder="1" applyAlignment="1">
      <alignment horizontal="center" vertical="center" wrapText="1"/>
    </xf>
    <xf numFmtId="178" fontId="19" fillId="0" borderId="62" xfId="20" applyFont="1" applyBorder="1" applyAlignment="1">
      <alignment horizontal="center" vertical="center" wrapText="1"/>
    </xf>
    <xf numFmtId="178" fontId="19" fillId="0" borderId="107" xfId="20" applyFont="1" applyBorder="1" applyAlignment="1">
      <alignment horizontal="center" vertical="center" wrapText="1"/>
    </xf>
    <xf numFmtId="178" fontId="16" fillId="0" borderId="62" xfId="20" applyFont="1" applyBorder="1" applyAlignment="1">
      <alignment horizontal="left" vertical="center" wrapText="1"/>
    </xf>
    <xf numFmtId="178" fontId="16" fillId="7" borderId="62" xfId="20" applyFont="1" applyFill="1" applyBorder="1" applyAlignment="1">
      <alignment horizontal="left" vertical="center" wrapText="1"/>
    </xf>
    <xf numFmtId="178" fontId="5" fillId="7" borderId="62" xfId="20" applyFont="1" applyFill="1" applyBorder="1" applyAlignment="1">
      <alignment horizontal="center" vertical="center" wrapText="1"/>
    </xf>
    <xf numFmtId="178" fontId="10" fillId="7" borderId="62" xfId="20" applyFont="1" applyFill="1" applyBorder="1" applyAlignment="1">
      <alignment horizontal="left" vertical="center" wrapText="1"/>
    </xf>
    <xf numFmtId="178" fontId="7" fillId="7" borderId="63" xfId="20" applyFont="1" applyFill="1" applyBorder="1" applyAlignment="1">
      <alignment horizontal="center" vertical="center" wrapText="1"/>
    </xf>
    <xf numFmtId="178" fontId="5" fillId="7" borderId="11" xfId="20" applyFont="1" applyFill="1" applyBorder="1" applyAlignment="1">
      <alignment vertical="center" wrapText="1"/>
    </xf>
    <xf numFmtId="178" fontId="5" fillId="7" borderId="15" xfId="20" applyFont="1" applyFill="1" applyBorder="1" applyAlignment="1">
      <alignment vertical="center" wrapText="1"/>
    </xf>
    <xf numFmtId="178" fontId="5" fillId="7" borderId="0" xfId="20" applyFont="1" applyFill="1" applyAlignment="1">
      <alignment horizontal="right" vertical="center" wrapText="1"/>
    </xf>
    <xf numFmtId="178" fontId="5" fillId="7" borderId="8" xfId="20" applyFont="1" applyFill="1" applyBorder="1" applyAlignment="1">
      <alignment vertical="center" wrapText="1"/>
    </xf>
    <xf numFmtId="178" fontId="5" fillId="7" borderId="0" xfId="20" applyFont="1" applyFill="1" applyAlignment="1">
      <alignment horizontal="center" vertical="center" wrapText="1"/>
    </xf>
    <xf numFmtId="178" fontId="10" fillId="7" borderId="8" xfId="20" applyFont="1" applyFill="1" applyBorder="1" applyAlignment="1">
      <alignment horizontal="center" vertical="center" wrapText="1"/>
    </xf>
    <xf numFmtId="178" fontId="5" fillId="7" borderId="8" xfId="20" applyFont="1" applyFill="1" applyBorder="1" applyAlignment="1">
      <alignment horizontal="center" vertical="center" wrapText="1"/>
    </xf>
    <xf numFmtId="178" fontId="5" fillId="7" borderId="0" xfId="20" applyFont="1" applyFill="1" applyAlignment="1">
      <alignment vertical="center" wrapText="1"/>
    </xf>
    <xf numFmtId="178" fontId="5" fillId="7" borderId="26" xfId="20" applyFont="1" applyFill="1" applyBorder="1" applyAlignment="1">
      <alignment vertical="center" wrapText="1"/>
    </xf>
    <xf numFmtId="178" fontId="5" fillId="7" borderId="10" xfId="20" applyFont="1" applyFill="1" applyBorder="1" applyAlignment="1">
      <alignment horizontal="center" vertical="center" wrapText="1"/>
    </xf>
    <xf numFmtId="178" fontId="5" fillId="7" borderId="11" xfId="20" applyFont="1" applyFill="1" applyBorder="1" applyAlignment="1">
      <alignment horizontal="center" vertical="center" wrapText="1"/>
    </xf>
    <xf numFmtId="178" fontId="5" fillId="7" borderId="15" xfId="20" applyFont="1" applyFill="1" applyBorder="1" applyAlignment="1">
      <alignment horizontal="center" vertical="center" wrapText="1"/>
    </xf>
    <xf numFmtId="178" fontId="5" fillId="7" borderId="30" xfId="20" applyFont="1" applyFill="1" applyBorder="1" applyAlignment="1">
      <alignment horizontal="right" vertical="center" wrapText="1"/>
    </xf>
    <xf numFmtId="3" fontId="5" fillId="0" borderId="8" xfId="20" applyNumberFormat="1" applyFont="1" applyBorder="1" applyAlignment="1">
      <alignment horizontal="center" vertical="center" wrapText="1"/>
    </xf>
    <xf numFmtId="178" fontId="5" fillId="7" borderId="30" xfId="20" applyFont="1" applyFill="1" applyBorder="1" applyAlignment="1">
      <alignment horizontal="center" vertical="center" wrapText="1"/>
    </xf>
    <xf numFmtId="178" fontId="5" fillId="7" borderId="26" xfId="20" applyFont="1" applyFill="1" applyBorder="1" applyAlignment="1">
      <alignment horizontal="center" vertical="center" wrapText="1"/>
    </xf>
    <xf numFmtId="178" fontId="10" fillId="7" borderId="10" xfId="20" applyFont="1" applyFill="1" applyBorder="1" applyAlignment="1">
      <alignment horizontal="center" vertical="center" wrapText="1"/>
    </xf>
    <xf numFmtId="178" fontId="10" fillId="7" borderId="11" xfId="20" applyFont="1" applyFill="1" applyBorder="1" applyAlignment="1">
      <alignment horizontal="center" vertical="center" wrapText="1"/>
    </xf>
    <xf numFmtId="49" fontId="5" fillId="7" borderId="30" xfId="20" applyNumberFormat="1" applyFont="1" applyFill="1" applyBorder="1" applyAlignment="1">
      <alignment horizontal="center" vertical="center" wrapText="1"/>
    </xf>
    <xf numFmtId="3" fontId="5" fillId="7" borderId="8" xfId="20" applyNumberFormat="1" applyFont="1" applyFill="1" applyBorder="1" applyAlignment="1">
      <alignment vertical="center" wrapText="1"/>
    </xf>
    <xf numFmtId="49" fontId="10" fillId="7" borderId="0" xfId="20" applyNumberFormat="1" applyFont="1" applyFill="1" applyAlignment="1">
      <alignment horizontal="center" vertical="center" wrapText="1"/>
    </xf>
    <xf numFmtId="49" fontId="5" fillId="7" borderId="0" xfId="20" applyNumberFormat="1" applyFont="1" applyFill="1" applyAlignment="1">
      <alignment horizontal="center" vertical="center" wrapText="1"/>
    </xf>
    <xf numFmtId="0" fontId="5" fillId="0" borderId="8" xfId="20" applyNumberFormat="1" applyFont="1" applyBorder="1" applyAlignment="1">
      <alignment horizontal="right" vertical="center" wrapText="1"/>
    </xf>
    <xf numFmtId="49" fontId="5" fillId="7" borderId="0" xfId="20" applyNumberFormat="1" applyFont="1" applyFill="1" applyAlignment="1">
      <alignment horizontal="right" vertical="center" wrapText="1"/>
    </xf>
    <xf numFmtId="178" fontId="5" fillId="7" borderId="14" xfId="20" applyFont="1" applyFill="1" applyBorder="1" applyAlignment="1">
      <alignment horizontal="center" vertical="center" wrapText="1"/>
    </xf>
    <xf numFmtId="170" fontId="5" fillId="7" borderId="5" xfId="20" applyNumberFormat="1" applyFont="1" applyFill="1" applyBorder="1" applyAlignment="1">
      <alignment vertical="center" wrapText="1"/>
    </xf>
    <xf numFmtId="49" fontId="10" fillId="7" borderId="5" xfId="20" applyNumberFormat="1" applyFont="1" applyFill="1" applyBorder="1" applyAlignment="1">
      <alignment horizontal="center" vertical="center" wrapText="1"/>
    </xf>
    <xf numFmtId="178" fontId="5" fillId="7" borderId="5" xfId="20" applyFont="1" applyFill="1" applyBorder="1" applyAlignment="1">
      <alignment horizontal="center" vertical="center" wrapText="1"/>
    </xf>
    <xf numFmtId="178" fontId="5" fillId="7" borderId="5" xfId="20" applyFont="1" applyFill="1" applyBorder="1" applyAlignment="1">
      <alignment horizontal="right" vertical="center" wrapText="1"/>
    </xf>
    <xf numFmtId="178" fontId="5" fillId="7" borderId="5" xfId="20" applyFont="1" applyFill="1" applyBorder="1" applyAlignment="1">
      <alignment vertical="center" wrapText="1"/>
    </xf>
    <xf numFmtId="178" fontId="5" fillId="7" borderId="6" xfId="20" applyFont="1" applyFill="1" applyBorder="1" applyAlignment="1">
      <alignment vertical="center" wrapText="1"/>
    </xf>
    <xf numFmtId="3" fontId="19" fillId="7" borderId="62" xfId="20" applyNumberFormat="1" applyFont="1" applyFill="1" applyBorder="1" applyAlignment="1">
      <alignment horizontal="center" vertical="center" wrapText="1"/>
    </xf>
    <xf numFmtId="178" fontId="5" fillId="7" borderId="30" xfId="20" applyFont="1" applyFill="1" applyBorder="1" applyAlignment="1">
      <alignment vertical="center" wrapText="1"/>
    </xf>
    <xf numFmtId="178" fontId="5" fillId="7" borderId="0" xfId="20" applyFont="1" applyFill="1" applyAlignment="1">
      <alignment horizontal="left" vertical="center" wrapText="1"/>
    </xf>
    <xf numFmtId="178" fontId="5" fillId="7" borderId="14" xfId="20" applyFont="1" applyFill="1" applyBorder="1" applyAlignment="1">
      <alignment vertical="center" wrapText="1"/>
    </xf>
    <xf numFmtId="9" fontId="5" fillId="7" borderId="5" xfId="20" applyNumberFormat="1" applyFont="1" applyFill="1" applyBorder="1" applyAlignment="1">
      <alignment vertical="center" wrapText="1"/>
    </xf>
    <xf numFmtId="178" fontId="5" fillId="0" borderId="62" xfId="20" applyFont="1" applyBorder="1" applyAlignment="1">
      <alignment horizontal="left" vertical="center" wrapText="1"/>
    </xf>
    <xf numFmtId="178" fontId="5" fillId="0" borderId="62" xfId="20" applyFont="1" applyBorder="1" applyAlignment="1">
      <alignment vertical="center" wrapText="1"/>
    </xf>
    <xf numFmtId="178" fontId="14" fillId="0" borderId="62" xfId="20" applyFont="1" applyBorder="1" applyAlignment="1">
      <alignment horizontal="left" vertical="center" wrapText="1"/>
    </xf>
    <xf numFmtId="178" fontId="10" fillId="13" borderId="62" xfId="20" applyFont="1" applyFill="1" applyBorder="1" applyAlignment="1">
      <alignment horizontal="center" vertical="center" wrapText="1"/>
    </xf>
    <xf numFmtId="178" fontId="28" fillId="0" borderId="62" xfId="20" applyFont="1" applyBorder="1" applyAlignment="1">
      <alignment horizontal="left" vertical="center" wrapText="1"/>
    </xf>
    <xf numFmtId="178" fontId="15" fillId="0" borderId="0" xfId="20" applyFont="1" applyAlignment="1">
      <alignment vertical="center"/>
    </xf>
    <xf numFmtId="178" fontId="16" fillId="0" borderId="108" xfId="20" applyFont="1" applyBorder="1" applyAlignment="1">
      <alignment horizontal="left" vertical="center"/>
    </xf>
    <xf numFmtId="178" fontId="16" fillId="7" borderId="63" xfId="20" applyFont="1" applyFill="1" applyBorder="1" applyAlignment="1">
      <alignment horizontal="left" vertical="center"/>
    </xf>
    <xf numFmtId="178" fontId="5" fillId="7" borderId="107" xfId="20" applyFont="1" applyFill="1" applyBorder="1" applyAlignment="1">
      <alignment horizontal="left" vertical="center"/>
    </xf>
    <xf numFmtId="178" fontId="5" fillId="7" borderId="115" xfId="20" applyFont="1" applyFill="1" applyBorder="1" applyAlignment="1">
      <alignment vertical="center"/>
    </xf>
    <xf numFmtId="178" fontId="5" fillId="7" borderId="107" xfId="20" applyFont="1" applyFill="1" applyBorder="1" applyAlignment="1">
      <alignment vertical="center"/>
    </xf>
    <xf numFmtId="178" fontId="15" fillId="9" borderId="151" xfId="20" applyFont="1" applyFill="1" applyBorder="1" applyAlignment="1">
      <alignment vertical="center" wrapText="1"/>
    </xf>
    <xf numFmtId="178" fontId="30" fillId="9" borderId="151" xfId="20" applyFont="1" applyFill="1" applyBorder="1" applyAlignment="1">
      <alignment vertical="center" wrapText="1"/>
    </xf>
    <xf numFmtId="178" fontId="16" fillId="7" borderId="63" xfId="20" applyFont="1" applyFill="1" applyBorder="1" applyAlignment="1">
      <alignment horizontal="left" vertical="center" wrapText="1"/>
    </xf>
    <xf numFmtId="178" fontId="10" fillId="7" borderId="63" xfId="20" applyFont="1" applyFill="1" applyBorder="1" applyAlignment="1">
      <alignment horizontal="left" vertical="center"/>
    </xf>
    <xf numFmtId="178" fontId="16" fillId="0" borderId="62" xfId="20" applyFont="1" applyBorder="1" applyAlignment="1">
      <alignment horizontal="left" vertical="center"/>
    </xf>
    <xf numFmtId="178" fontId="16" fillId="0" borderId="63" xfId="20" applyFont="1" applyBorder="1" applyAlignment="1">
      <alignment horizontal="left" vertical="center"/>
    </xf>
    <xf numFmtId="178" fontId="5" fillId="7" borderId="8" xfId="20" applyFont="1" applyFill="1" applyBorder="1" applyAlignment="1">
      <alignment vertical="center"/>
    </xf>
    <xf numFmtId="178" fontId="16" fillId="7" borderId="138" xfId="20" applyFont="1" applyFill="1" applyBorder="1" applyAlignment="1">
      <alignment horizontal="left" vertical="center"/>
    </xf>
    <xf numFmtId="3" fontId="5" fillId="7" borderId="0" xfId="20" applyNumberFormat="1" applyFont="1" applyFill="1" applyAlignment="1">
      <alignment horizontal="center" vertical="center"/>
    </xf>
    <xf numFmtId="178" fontId="5" fillId="7" borderId="115" xfId="20" applyFont="1" applyFill="1" applyBorder="1" applyAlignment="1">
      <alignment horizontal="center" vertical="center"/>
    </xf>
    <xf numFmtId="178" fontId="12" fillId="7" borderId="92" xfId="20" applyFont="1" applyFill="1" applyBorder="1" applyAlignment="1">
      <alignment horizontal="right" vertical="center"/>
    </xf>
    <xf numFmtId="178" fontId="4" fillId="7" borderId="62" xfId="20" applyFont="1" applyFill="1" applyBorder="1" applyAlignment="1">
      <alignment vertical="center"/>
    </xf>
    <xf numFmtId="178" fontId="4" fillId="7" borderId="91" xfId="20" applyFont="1" applyFill="1" applyBorder="1" applyAlignment="1">
      <alignment horizontal="center" vertical="center"/>
    </xf>
    <xf numFmtId="0" fontId="5" fillId="7" borderId="62" xfId="20" applyNumberFormat="1" applyFont="1" applyFill="1" applyBorder="1" applyAlignment="1">
      <alignment horizontal="center" vertical="center"/>
    </xf>
    <xf numFmtId="178" fontId="5" fillId="7" borderId="8" xfId="20" applyFont="1" applyFill="1" applyBorder="1" applyAlignment="1">
      <alignment horizontal="center" vertical="center"/>
    </xf>
    <xf numFmtId="178" fontId="5" fillId="7" borderId="91" xfId="20" applyFont="1" applyFill="1" applyBorder="1" applyAlignment="1">
      <alignment horizontal="center" vertical="center"/>
    </xf>
    <xf numFmtId="178" fontId="5" fillId="7" borderId="109" xfId="20" applyFont="1" applyFill="1" applyBorder="1" applyAlignment="1">
      <alignment horizontal="center" vertical="center"/>
    </xf>
    <xf numFmtId="1" fontId="5" fillId="7" borderId="79" xfId="20" applyNumberFormat="1" applyFont="1" applyFill="1" applyBorder="1" applyAlignment="1">
      <alignment horizontal="center" vertical="center"/>
    </xf>
    <xf numFmtId="178" fontId="5" fillId="0" borderId="63" xfId="20" applyFont="1" applyBorder="1" applyAlignment="1">
      <alignment horizontal="left" vertical="center"/>
    </xf>
    <xf numFmtId="178" fontId="5" fillId="0" borderId="63" xfId="20" applyFont="1" applyBorder="1" applyAlignment="1">
      <alignment vertical="center"/>
    </xf>
    <xf numFmtId="178" fontId="14" fillId="0" borderId="63" xfId="20" applyFont="1" applyBorder="1" applyAlignment="1">
      <alignment horizontal="left" vertical="center"/>
    </xf>
    <xf numFmtId="178" fontId="10" fillId="13" borderId="91" xfId="20" applyFont="1" applyFill="1" applyBorder="1" applyAlignment="1">
      <alignment horizontal="center" vertical="center"/>
    </xf>
    <xf numFmtId="178" fontId="28" fillId="0" borderId="63" xfId="20" applyFont="1" applyBorder="1" applyAlignment="1">
      <alignment horizontal="left" vertical="center"/>
    </xf>
    <xf numFmtId="178" fontId="14" fillId="0" borderId="0" xfId="20" applyFont="1" applyAlignment="1">
      <alignment horizontal="left" vertical="center"/>
    </xf>
    <xf numFmtId="178" fontId="25" fillId="0" borderId="0" xfId="20" applyFont="1"/>
    <xf numFmtId="178" fontId="16" fillId="0" borderId="108" xfId="20" applyFont="1" applyBorder="1" applyAlignment="1">
      <alignment horizontal="left" vertical="center" wrapText="1"/>
    </xf>
    <xf numFmtId="0" fontId="5" fillId="7" borderId="107" xfId="20" applyNumberFormat="1" applyFont="1" applyFill="1" applyBorder="1" applyAlignment="1">
      <alignment horizontal="left" vertical="center"/>
    </xf>
    <xf numFmtId="178" fontId="16" fillId="0" borderId="63" xfId="20" applyFont="1" applyBorder="1" applyAlignment="1">
      <alignment horizontal="left" vertical="center" wrapText="1"/>
    </xf>
    <xf numFmtId="178" fontId="7" fillId="7" borderId="63" xfId="20" applyFont="1" applyFill="1" applyBorder="1" applyAlignment="1">
      <alignment horizontal="center" vertical="center"/>
    </xf>
    <xf numFmtId="178" fontId="16" fillId="7" borderId="138" xfId="20" applyFont="1" applyFill="1" applyBorder="1" applyAlignment="1">
      <alignment horizontal="left" vertical="center" wrapText="1"/>
    </xf>
    <xf numFmtId="178" fontId="4" fillId="7" borderId="8" xfId="20" applyFont="1" applyFill="1" applyBorder="1" applyAlignment="1">
      <alignment horizontal="center" vertical="center"/>
    </xf>
    <xf numFmtId="178" fontId="12" fillId="7" borderId="8" xfId="20" applyFont="1" applyFill="1" applyBorder="1" applyAlignment="1">
      <alignment horizontal="center" vertical="center"/>
    </xf>
    <xf numFmtId="0" fontId="5" fillId="7" borderId="92" xfId="20" applyNumberFormat="1" applyFont="1" applyFill="1" applyBorder="1" applyAlignment="1">
      <alignment horizontal="center" vertical="center"/>
    </xf>
    <xf numFmtId="178" fontId="5" fillId="0" borderId="63" xfId="20" applyFont="1" applyBorder="1" applyAlignment="1">
      <alignment horizontal="left" vertical="center" wrapText="1"/>
    </xf>
    <xf numFmtId="178" fontId="5" fillId="0" borderId="63" xfId="20" applyFont="1" applyBorder="1" applyAlignment="1">
      <alignment vertical="center" wrapText="1"/>
    </xf>
    <xf numFmtId="178" fontId="14" fillId="0" borderId="63" xfId="20" applyFont="1" applyBorder="1" applyAlignment="1">
      <alignment horizontal="left" vertical="center" wrapText="1"/>
    </xf>
    <xf numFmtId="178" fontId="25" fillId="0" borderId="0" xfId="20" applyFont="1" applyAlignment="1">
      <alignment wrapText="1"/>
    </xf>
    <xf numFmtId="0" fontId="5" fillId="7" borderId="8" xfId="20" applyNumberFormat="1" applyFont="1" applyFill="1" applyBorder="1" applyAlignment="1">
      <alignment horizontal="center" vertical="center"/>
    </xf>
    <xf numFmtId="178" fontId="10" fillId="13" borderId="91" xfId="20" applyFont="1" applyFill="1" applyBorder="1" applyAlignment="1">
      <alignment horizontal="center" vertical="center" wrapText="1"/>
    </xf>
    <xf numFmtId="178" fontId="19" fillId="13" borderId="62" xfId="20" applyFont="1" applyFill="1" applyBorder="1" applyAlignment="1">
      <alignment vertical="center" wrapText="1"/>
    </xf>
    <xf numFmtId="178" fontId="26" fillId="0" borderId="0" xfId="20" applyAlignment="1">
      <alignment vertical="center"/>
    </xf>
    <xf numFmtId="178" fontId="44" fillId="7" borderId="70" xfId="20" applyFont="1" applyFill="1" applyBorder="1" applyAlignment="1">
      <alignment horizontal="left" vertical="center"/>
    </xf>
    <xf numFmtId="0" fontId="5" fillId="7" borderId="91" xfId="20" applyNumberFormat="1" applyFont="1" applyFill="1" applyBorder="1" applyAlignment="1">
      <alignment horizontal="center" vertical="center" wrapText="1"/>
    </xf>
    <xf numFmtId="178" fontId="44" fillId="7" borderId="0" xfId="20" applyFont="1" applyFill="1" applyAlignment="1">
      <alignment horizontal="center"/>
    </xf>
    <xf numFmtId="178" fontId="44" fillId="7" borderId="71" xfId="20" applyFont="1" applyFill="1" applyBorder="1" applyAlignment="1">
      <alignment horizontal="center"/>
    </xf>
    <xf numFmtId="178" fontId="44" fillId="7" borderId="0" xfId="20" applyFont="1" applyFill="1"/>
    <xf numFmtId="178" fontId="44" fillId="7" borderId="115" xfId="20" applyFont="1" applyFill="1" applyBorder="1"/>
    <xf numFmtId="178" fontId="44" fillId="7" borderId="70" xfId="20" applyFont="1" applyFill="1" applyBorder="1" applyAlignment="1">
      <alignment horizontal="center"/>
    </xf>
    <xf numFmtId="178" fontId="44" fillId="7" borderId="70" xfId="20" applyFont="1" applyFill="1" applyBorder="1"/>
    <xf numFmtId="178" fontId="44" fillId="7" borderId="107" xfId="20" applyFont="1" applyFill="1" applyBorder="1"/>
    <xf numFmtId="178" fontId="10" fillId="7" borderId="108" xfId="20" applyFont="1" applyFill="1" applyBorder="1" applyAlignment="1">
      <alignment horizontal="left" vertical="center" wrapText="1"/>
    </xf>
    <xf numFmtId="178" fontId="16" fillId="0" borderId="91" xfId="20" applyFont="1" applyBorder="1" applyAlignment="1">
      <alignment horizontal="left" vertical="center" wrapText="1"/>
    </xf>
    <xf numFmtId="178" fontId="5" fillId="7" borderId="10" xfId="20" applyFont="1" applyFill="1" applyBorder="1" applyAlignment="1">
      <alignment vertical="center" wrapText="1"/>
    </xf>
    <xf numFmtId="3" fontId="4" fillId="0" borderId="8" xfId="20" applyNumberFormat="1" applyFont="1" applyBorder="1" applyAlignment="1">
      <alignment horizontal="center" vertical="center" wrapText="1"/>
    </xf>
    <xf numFmtId="178" fontId="4" fillId="0" borderId="0" xfId="20" applyFont="1" applyAlignment="1">
      <alignment horizontal="center" vertical="center" wrapText="1"/>
    </xf>
    <xf numFmtId="178" fontId="4" fillId="0" borderId="0" xfId="20" applyFont="1" applyAlignment="1">
      <alignment horizontal="right" vertical="center" wrapText="1"/>
    </xf>
    <xf numFmtId="178" fontId="4" fillId="0" borderId="8" xfId="20" applyFont="1" applyBorder="1" applyAlignment="1">
      <alignment horizontal="center" vertical="center" wrapText="1"/>
    </xf>
    <xf numFmtId="178" fontId="5" fillId="7" borderId="6" xfId="20" applyFont="1" applyFill="1" applyBorder="1" applyAlignment="1">
      <alignment horizontal="center" vertical="center" wrapText="1"/>
    </xf>
    <xf numFmtId="178" fontId="10" fillId="7" borderId="30" xfId="20" applyFont="1" applyFill="1" applyBorder="1" applyAlignment="1">
      <alignment horizontal="center" vertical="center" wrapText="1"/>
    </xf>
    <xf numFmtId="178" fontId="10" fillId="7" borderId="0" xfId="20" applyFont="1" applyFill="1" applyAlignment="1">
      <alignment horizontal="center" vertical="center" wrapText="1"/>
    </xf>
    <xf numFmtId="178" fontId="19" fillId="7" borderId="10" xfId="20" applyFont="1" applyFill="1" applyBorder="1" applyAlignment="1">
      <alignment horizontal="center" vertical="center" wrapText="1"/>
    </xf>
    <xf numFmtId="170" fontId="19" fillId="7" borderId="11" xfId="20" applyNumberFormat="1" applyFont="1" applyFill="1" applyBorder="1" applyAlignment="1">
      <alignment horizontal="center" vertical="center" wrapText="1"/>
    </xf>
    <xf numFmtId="49" fontId="19" fillId="7" borderId="11" xfId="20" applyNumberFormat="1" applyFont="1" applyFill="1" applyBorder="1" applyAlignment="1">
      <alignment horizontal="center" vertical="center" wrapText="1"/>
    </xf>
    <xf numFmtId="178" fontId="19" fillId="7" borderId="11" xfId="20" applyFont="1" applyFill="1" applyBorder="1" applyAlignment="1">
      <alignment horizontal="center" vertical="center" wrapText="1"/>
    </xf>
    <xf numFmtId="178" fontId="19" fillId="7" borderId="15" xfId="20" applyFont="1" applyFill="1" applyBorder="1" applyAlignment="1">
      <alignment horizontal="center" vertical="center" wrapText="1"/>
    </xf>
    <xf numFmtId="178" fontId="19" fillId="7" borderId="30" xfId="20" applyFont="1" applyFill="1" applyBorder="1" applyAlignment="1">
      <alignment horizontal="center" vertical="center" wrapText="1"/>
    </xf>
    <xf numFmtId="178" fontId="19" fillId="7" borderId="8" xfId="20" applyFont="1" applyFill="1" applyBorder="1" applyAlignment="1">
      <alignment horizontal="center" vertical="center" wrapText="1"/>
    </xf>
    <xf numFmtId="178" fontId="19" fillId="0" borderId="8" xfId="20" applyFont="1" applyBorder="1" applyAlignment="1">
      <alignment horizontal="center" vertical="center" wrapText="1"/>
    </xf>
    <xf numFmtId="9" fontId="5" fillId="7" borderId="0" xfId="20" applyNumberFormat="1" applyFont="1" applyFill="1" applyAlignment="1">
      <alignment horizontal="center" vertical="center" wrapText="1"/>
    </xf>
    <xf numFmtId="178" fontId="5" fillId="7" borderId="14" xfId="20" applyFont="1" applyFill="1" applyBorder="1" applyAlignment="1">
      <alignment horizontal="right" vertical="center" wrapText="1"/>
    </xf>
    <xf numFmtId="9" fontId="5" fillId="7" borderId="5" xfId="20" applyNumberFormat="1" applyFont="1" applyFill="1" applyBorder="1" applyAlignment="1">
      <alignment horizontal="center" vertical="center" wrapText="1"/>
    </xf>
    <xf numFmtId="178" fontId="5" fillId="0" borderId="0" xfId="20" applyFont="1" applyAlignment="1">
      <alignment horizontal="center" vertical="center" wrapText="1"/>
    </xf>
    <xf numFmtId="178" fontId="26" fillId="0" borderId="8" xfId="20" applyBorder="1" applyAlignment="1">
      <alignment vertical="center"/>
    </xf>
    <xf numFmtId="178" fontId="5" fillId="0" borderId="8" xfId="20" applyFont="1" applyBorder="1" applyAlignment="1">
      <alignment horizontal="center" vertical="center" wrapText="1"/>
    </xf>
    <xf numFmtId="3" fontId="15" fillId="7" borderId="0" xfId="20" applyNumberFormat="1" applyFont="1" applyFill="1" applyAlignment="1">
      <alignment horizontal="center" vertical="center"/>
    </xf>
    <xf numFmtId="178" fontId="15" fillId="7" borderId="0" xfId="20" applyFont="1" applyFill="1" applyAlignment="1">
      <alignment horizontal="center" vertical="center"/>
    </xf>
    <xf numFmtId="178" fontId="15" fillId="7" borderId="115" xfId="20" applyFont="1" applyFill="1" applyBorder="1" applyAlignment="1">
      <alignment horizontal="center" vertical="center"/>
    </xf>
    <xf numFmtId="178" fontId="4" fillId="7" borderId="0" xfId="20" applyFont="1" applyFill="1" applyAlignment="1">
      <alignment horizontal="right" vertical="center"/>
    </xf>
    <xf numFmtId="178" fontId="4" fillId="0" borderId="62" xfId="20" applyFont="1" applyBorder="1" applyAlignment="1">
      <alignment horizontal="center" vertical="center"/>
    </xf>
    <xf numFmtId="178" fontId="4" fillId="0" borderId="91" xfId="20" applyFont="1" applyBorder="1" applyAlignment="1">
      <alignment horizontal="center" vertical="center"/>
    </xf>
    <xf numFmtId="178" fontId="15" fillId="7" borderId="79" xfId="20" applyFont="1" applyFill="1" applyBorder="1" applyAlignment="1">
      <alignment horizontal="center" vertical="center"/>
    </xf>
    <xf numFmtId="178" fontId="15" fillId="7" borderId="92" xfId="20" applyFont="1" applyFill="1" applyBorder="1" applyAlignment="1">
      <alignment horizontal="center" vertical="center"/>
    </xf>
    <xf numFmtId="178" fontId="15" fillId="7" borderId="70" xfId="20" applyFont="1" applyFill="1" applyBorder="1" applyAlignment="1">
      <alignment horizontal="center" vertical="center"/>
    </xf>
    <xf numFmtId="178" fontId="15" fillId="7" borderId="107" xfId="20" applyFont="1" applyFill="1" applyBorder="1" applyAlignment="1">
      <alignment horizontal="center" vertical="center"/>
    </xf>
    <xf numFmtId="170" fontId="5" fillId="7" borderId="62" xfId="20" applyNumberFormat="1" applyFont="1" applyFill="1" applyBorder="1" applyAlignment="1">
      <alignment horizontal="center" vertical="center"/>
    </xf>
    <xf numFmtId="178" fontId="15" fillId="9" borderId="152" xfId="20" applyFont="1" applyFill="1" applyBorder="1" applyAlignment="1">
      <alignment vertical="center" wrapText="1"/>
    </xf>
    <xf numFmtId="178" fontId="4" fillId="0" borderId="92" xfId="20" applyFont="1" applyBorder="1" applyAlignment="1">
      <alignment horizontal="center" vertical="center"/>
    </xf>
    <xf numFmtId="0" fontId="32" fillId="0" borderId="8" xfId="5" applyFont="1" applyFill="1" applyBorder="1" applyAlignment="1" applyProtection="1">
      <alignment horizontal="left" vertical="center" wrapText="1"/>
    </xf>
    <xf numFmtId="0" fontId="11" fillId="2" borderId="1" xfId="4" applyFont="1" applyFill="1" applyBorder="1" applyAlignment="1">
      <alignment vertical="center" wrapText="1"/>
    </xf>
    <xf numFmtId="10" fontId="2" fillId="0" borderId="8" xfId="4" applyNumberFormat="1" applyBorder="1" applyAlignment="1">
      <alignment vertical="center"/>
    </xf>
    <xf numFmtId="10" fontId="2" fillId="0" borderId="9" xfId="4" applyNumberFormat="1" applyBorder="1" applyAlignment="1">
      <alignment vertical="center"/>
    </xf>
    <xf numFmtId="10" fontId="2" fillId="2" borderId="1" xfId="4" applyNumberFormat="1" applyFill="1" applyBorder="1" applyAlignment="1">
      <alignment vertical="center"/>
    </xf>
    <xf numFmtId="10" fontId="2" fillId="2" borderId="8" xfId="3" applyNumberFormat="1" applyFont="1" applyFill="1" applyBorder="1" applyAlignment="1">
      <alignment vertical="center" wrapText="1"/>
    </xf>
    <xf numFmtId="10" fontId="2" fillId="2" borderId="8" xfId="3" applyNumberFormat="1" applyFont="1" applyFill="1" applyBorder="1" applyAlignment="1">
      <alignment vertical="top" wrapText="1"/>
    </xf>
    <xf numFmtId="10" fontId="18" fillId="2" borderId="0" xfId="0" applyNumberFormat="1" applyFont="1" applyFill="1"/>
    <xf numFmtId="10" fontId="2" fillId="2" borderId="2" xfId="4" applyNumberFormat="1" applyFill="1" applyBorder="1" applyAlignment="1">
      <alignment vertical="center"/>
    </xf>
    <xf numFmtId="10" fontId="2" fillId="2" borderId="3" xfId="4" applyNumberFormat="1" applyFill="1" applyBorder="1" applyAlignment="1">
      <alignment vertical="center"/>
    </xf>
    <xf numFmtId="10" fontId="18" fillId="2" borderId="0" xfId="0" applyNumberFormat="1" applyFont="1" applyFill="1" applyAlignment="1">
      <alignment horizontal="right"/>
    </xf>
    <xf numFmtId="178" fontId="5" fillId="9" borderId="78" xfId="20" applyFont="1" applyFill="1" applyBorder="1" applyAlignment="1">
      <alignment horizontal="center" vertical="center" wrapText="1"/>
    </xf>
    <xf numFmtId="0" fontId="5" fillId="0" borderId="62" xfId="20" applyNumberFormat="1" applyFont="1" applyBorder="1" applyAlignment="1">
      <alignment horizontal="center" vertical="center" wrapText="1"/>
    </xf>
    <xf numFmtId="178" fontId="5" fillId="9" borderId="111" xfId="20" applyFont="1" applyFill="1" applyBorder="1" applyAlignment="1">
      <alignment horizontal="left" vertical="center"/>
    </xf>
    <xf numFmtId="178" fontId="16" fillId="9" borderId="108" xfId="20" applyFont="1" applyFill="1" applyBorder="1" applyAlignment="1">
      <alignment horizontal="left" vertical="center" wrapText="1"/>
    </xf>
    <xf numFmtId="178" fontId="5" fillId="9" borderId="71" xfId="20" applyFont="1" applyFill="1" applyBorder="1" applyAlignment="1">
      <alignment horizontal="center"/>
    </xf>
    <xf numFmtId="178" fontId="5" fillId="9" borderId="71" xfId="20" applyFont="1" applyFill="1" applyBorder="1"/>
    <xf numFmtId="178" fontId="5" fillId="9" borderId="87" xfId="20" applyFont="1" applyFill="1" applyBorder="1"/>
    <xf numFmtId="178" fontId="5" fillId="9" borderId="0" xfId="20" applyFont="1" applyFill="1" applyAlignment="1">
      <alignment horizontal="center"/>
    </xf>
    <xf numFmtId="178" fontId="5" fillId="9" borderId="0" xfId="20" applyFont="1" applyFill="1"/>
    <xf numFmtId="178" fontId="5" fillId="9" borderId="52" xfId="20" applyFont="1" applyFill="1" applyBorder="1"/>
    <xf numFmtId="178" fontId="5" fillId="9" borderId="70" xfId="20" applyFont="1" applyFill="1" applyBorder="1" applyAlignment="1">
      <alignment horizontal="center"/>
    </xf>
    <xf numFmtId="178" fontId="5" fillId="9" borderId="70" xfId="20" applyFont="1" applyFill="1" applyBorder="1"/>
    <xf numFmtId="178" fontId="5" fillId="9" borderId="86" xfId="20" applyFont="1" applyFill="1" applyBorder="1"/>
    <xf numFmtId="178" fontId="10" fillId="9" borderId="62" xfId="20" applyFont="1" applyFill="1" applyBorder="1" applyAlignment="1">
      <alignment horizontal="left" vertical="center" wrapText="1"/>
    </xf>
    <xf numFmtId="178" fontId="5" fillId="9" borderId="85" xfId="20" applyFont="1" applyFill="1" applyBorder="1" applyAlignment="1">
      <alignment vertical="center"/>
    </xf>
    <xf numFmtId="178" fontId="5" fillId="9" borderId="71" xfId="20" applyFont="1" applyFill="1" applyBorder="1" applyAlignment="1">
      <alignment vertical="center" wrapText="1"/>
    </xf>
    <xf numFmtId="178" fontId="5" fillId="9" borderId="87" xfId="20" applyFont="1" applyFill="1" applyBorder="1" applyAlignment="1">
      <alignment vertical="center" wrapText="1"/>
    </xf>
    <xf numFmtId="178" fontId="5" fillId="9" borderId="49" xfId="20" applyFont="1" applyFill="1" applyBorder="1" applyAlignment="1">
      <alignment vertical="center"/>
    </xf>
    <xf numFmtId="178" fontId="5" fillId="9" borderId="70" xfId="20" applyFont="1" applyFill="1" applyBorder="1" applyAlignment="1">
      <alignment vertical="center" wrapText="1"/>
    </xf>
    <xf numFmtId="178" fontId="5" fillId="9" borderId="0" xfId="20" applyFont="1" applyFill="1" applyAlignment="1">
      <alignment vertical="center" wrapText="1"/>
    </xf>
    <xf numFmtId="178" fontId="5" fillId="9" borderId="52" xfId="20" applyFont="1" applyFill="1" applyBorder="1" applyAlignment="1">
      <alignment vertical="center" wrapText="1"/>
    </xf>
    <xf numFmtId="178" fontId="5" fillId="9" borderId="49" xfId="20" applyFont="1" applyFill="1" applyBorder="1" applyAlignment="1">
      <alignment horizontal="right" vertical="center" wrapText="1"/>
    </xf>
    <xf numFmtId="178" fontId="5" fillId="9" borderId="63" xfId="20" applyFont="1" applyFill="1" applyBorder="1" applyAlignment="1">
      <alignment horizontal="left" vertical="center" wrapText="1"/>
    </xf>
    <xf numFmtId="178" fontId="5" fillId="9" borderId="0" xfId="20" applyFont="1" applyFill="1" applyAlignment="1">
      <alignment horizontal="right" vertical="center" wrapText="1"/>
    </xf>
    <xf numFmtId="178" fontId="5" fillId="9" borderId="62" xfId="20" applyFont="1" applyFill="1" applyBorder="1" applyAlignment="1">
      <alignment horizontal="left" vertical="center" wrapText="1"/>
    </xf>
    <xf numFmtId="178" fontId="5" fillId="9" borderId="62" xfId="20" applyFont="1" applyFill="1" applyBorder="1" applyAlignment="1">
      <alignment horizontal="center" vertical="center" wrapText="1"/>
    </xf>
    <xf numFmtId="178" fontId="5" fillId="9" borderId="62" xfId="20" applyFont="1" applyFill="1" applyBorder="1" applyAlignment="1">
      <alignment vertical="center" wrapText="1"/>
    </xf>
    <xf numFmtId="178" fontId="10" fillId="9" borderId="62" xfId="20" applyFont="1" applyFill="1" applyBorder="1" applyAlignment="1">
      <alignment horizontal="center" vertical="center" wrapText="1"/>
    </xf>
    <xf numFmtId="178" fontId="4" fillId="9" borderId="70" xfId="20" applyFont="1" applyFill="1" applyBorder="1" applyAlignment="1">
      <alignment horizontal="left"/>
    </xf>
    <xf numFmtId="178" fontId="5" fillId="9" borderId="86" xfId="20" applyFont="1" applyFill="1" applyBorder="1" applyAlignment="1">
      <alignment horizontal="center"/>
    </xf>
    <xf numFmtId="178" fontId="5" fillId="9" borderId="84" xfId="20" applyFont="1" applyFill="1" applyBorder="1" applyAlignment="1">
      <alignment horizontal="center" vertical="center" wrapText="1"/>
    </xf>
    <xf numFmtId="178" fontId="5" fillId="9" borderId="86" xfId="20" applyFont="1" applyFill="1" applyBorder="1" applyAlignment="1">
      <alignment horizontal="center" vertical="center" wrapText="1"/>
    </xf>
    <xf numFmtId="178" fontId="5" fillId="9" borderId="85" xfId="20" applyFont="1" applyFill="1" applyBorder="1" applyAlignment="1">
      <alignment vertical="center" wrapText="1"/>
    </xf>
    <xf numFmtId="178" fontId="5" fillId="9" borderId="0" xfId="20" applyFont="1" applyFill="1" applyAlignment="1">
      <alignment horizontal="center" vertical="center" wrapText="1"/>
    </xf>
    <xf numFmtId="178" fontId="5" fillId="9" borderId="62" xfId="20" applyFont="1" applyFill="1" applyBorder="1"/>
    <xf numFmtId="178" fontId="5" fillId="9" borderId="0" xfId="20" applyFont="1" applyFill="1" applyAlignment="1">
      <alignment horizontal="right"/>
    </xf>
    <xf numFmtId="178" fontId="5" fillId="9" borderId="84" xfId="20" applyFont="1" applyFill="1" applyBorder="1" applyAlignment="1">
      <alignment vertical="center" wrapText="1"/>
    </xf>
    <xf numFmtId="178" fontId="5" fillId="9" borderId="85" xfId="20" applyFont="1" applyFill="1" applyBorder="1" applyAlignment="1">
      <alignment horizontal="center" vertical="center" wrapText="1"/>
    </xf>
    <xf numFmtId="178" fontId="5" fillId="9" borderId="71" xfId="20" applyFont="1" applyFill="1" applyBorder="1" applyAlignment="1">
      <alignment horizontal="center" vertical="center" wrapText="1"/>
    </xf>
    <xf numFmtId="178" fontId="5" fillId="9" borderId="87" xfId="20" applyFont="1" applyFill="1" applyBorder="1" applyAlignment="1">
      <alignment horizontal="center" vertical="center" wrapText="1"/>
    </xf>
    <xf numFmtId="9" fontId="58" fillId="0" borderId="8" xfId="21" applyFont="1" applyBorder="1" applyAlignment="1">
      <alignment horizontal="left" vertical="center"/>
    </xf>
    <xf numFmtId="178" fontId="5" fillId="9" borderId="0" xfId="20" applyFont="1" applyFill="1" applyAlignment="1">
      <alignment horizontal="right" vertical="center"/>
    </xf>
    <xf numFmtId="178" fontId="5" fillId="9" borderId="52" xfId="20" applyFont="1" applyFill="1" applyBorder="1" applyAlignment="1">
      <alignment horizontal="center" vertical="center" wrapText="1"/>
    </xf>
    <xf numFmtId="49" fontId="10" fillId="9" borderId="85" xfId="20" applyNumberFormat="1" applyFont="1" applyFill="1" applyBorder="1" applyAlignment="1">
      <alignment horizontal="center" vertical="center"/>
    </xf>
    <xf numFmtId="49" fontId="10" fillId="9" borderId="71" xfId="20" applyNumberFormat="1" applyFont="1" applyFill="1" applyBorder="1" applyAlignment="1">
      <alignment horizontal="center" vertical="center"/>
    </xf>
    <xf numFmtId="178" fontId="5" fillId="9" borderId="49" xfId="20" applyFont="1" applyFill="1" applyBorder="1" applyAlignment="1">
      <alignment horizontal="center" vertical="center" wrapText="1"/>
    </xf>
    <xf numFmtId="170" fontId="5" fillId="9" borderId="62" xfId="20" applyNumberFormat="1" applyFont="1" applyFill="1" applyBorder="1" applyAlignment="1">
      <alignment vertical="center" wrapText="1"/>
    </xf>
    <xf numFmtId="49" fontId="10" fillId="9" borderId="0" xfId="20" applyNumberFormat="1" applyFont="1" applyFill="1" applyAlignment="1">
      <alignment horizontal="center" vertical="center"/>
    </xf>
    <xf numFmtId="0" fontId="5" fillId="9" borderId="62" xfId="20" applyNumberFormat="1" applyFont="1" applyFill="1" applyBorder="1" applyAlignment="1">
      <alignment horizontal="center" vertical="center"/>
    </xf>
    <xf numFmtId="170" fontId="5" fillId="9" borderId="70" xfId="20" applyNumberFormat="1" applyFont="1" applyFill="1" applyBorder="1" applyAlignment="1">
      <alignment vertical="center" wrapText="1"/>
    </xf>
    <xf numFmtId="49" fontId="10" fillId="9" borderId="70" xfId="20" applyNumberFormat="1" applyFont="1" applyFill="1" applyBorder="1" applyAlignment="1">
      <alignment horizontal="center" vertical="center"/>
    </xf>
    <xf numFmtId="178" fontId="5" fillId="9" borderId="70" xfId="20" applyFont="1" applyFill="1" applyBorder="1" applyAlignment="1">
      <alignment horizontal="right" vertical="center"/>
    </xf>
    <xf numFmtId="178" fontId="5" fillId="9" borderId="85" xfId="20" applyFont="1" applyFill="1" applyBorder="1" applyAlignment="1">
      <alignment horizontal="left" vertical="center" wrapText="1"/>
    </xf>
    <xf numFmtId="178" fontId="5" fillId="9" borderId="71" xfId="20" applyFont="1" applyFill="1" applyBorder="1" applyAlignment="1">
      <alignment horizontal="left" vertical="center" wrapText="1"/>
    </xf>
    <xf numFmtId="178" fontId="5" fillId="9" borderId="87" xfId="20" applyFont="1" applyFill="1" applyBorder="1" applyAlignment="1">
      <alignment horizontal="left" vertical="center" wrapText="1"/>
    </xf>
    <xf numFmtId="178" fontId="5" fillId="9" borderId="52" xfId="20" applyFont="1" applyFill="1" applyBorder="1" applyAlignment="1">
      <alignment horizontal="left" vertical="center" wrapText="1"/>
    </xf>
    <xf numFmtId="9" fontId="5" fillId="9" borderId="91" xfId="20" applyNumberFormat="1" applyFont="1" applyFill="1" applyBorder="1" applyAlignment="1">
      <alignment horizontal="center" vertical="center" wrapText="1"/>
    </xf>
    <xf numFmtId="178" fontId="5" fillId="9" borderId="92" xfId="20" applyFont="1" applyFill="1" applyBorder="1" applyAlignment="1">
      <alignment horizontal="center" vertical="center" wrapText="1"/>
    </xf>
    <xf numFmtId="9" fontId="5" fillId="0" borderId="91" xfId="20" applyNumberFormat="1" applyFont="1" applyBorder="1" applyAlignment="1">
      <alignment horizontal="center" vertical="center" wrapText="1"/>
    </xf>
    <xf numFmtId="178" fontId="5" fillId="9" borderId="89" xfId="20" applyFont="1" applyFill="1" applyBorder="1" applyAlignment="1">
      <alignment horizontal="center" vertical="center" wrapText="1"/>
    </xf>
    <xf numFmtId="9" fontId="5" fillId="9" borderId="79" xfId="20" applyNumberFormat="1" applyFont="1" applyFill="1" applyBorder="1" applyAlignment="1">
      <alignment horizontal="center" vertical="center" wrapText="1"/>
    </xf>
    <xf numFmtId="178" fontId="5" fillId="9" borderId="79" xfId="20" applyFont="1" applyFill="1" applyBorder="1" applyAlignment="1">
      <alignment horizontal="center" vertical="center" wrapText="1"/>
    </xf>
    <xf numFmtId="9" fontId="5" fillId="9" borderId="71" xfId="20" applyNumberFormat="1" applyFont="1" applyFill="1" applyBorder="1" applyAlignment="1">
      <alignment horizontal="center" vertical="center" wrapText="1"/>
    </xf>
    <xf numFmtId="178" fontId="5" fillId="9" borderId="84" xfId="20" applyFont="1" applyFill="1" applyBorder="1" applyAlignment="1">
      <alignment horizontal="right" vertical="center" wrapText="1"/>
    </xf>
    <xf numFmtId="9" fontId="5" fillId="9" borderId="70" xfId="20" applyNumberFormat="1" applyFont="1" applyFill="1" applyBorder="1" applyAlignment="1">
      <alignment horizontal="center" vertical="center" wrapText="1"/>
    </xf>
    <xf numFmtId="178" fontId="5" fillId="9" borderId="49" xfId="20" applyFont="1" applyFill="1" applyBorder="1"/>
    <xf numFmtId="178" fontId="5" fillId="9" borderId="0" xfId="20" applyFont="1" applyFill="1" applyAlignment="1">
      <alignment horizontal="center" vertical="top" wrapText="1"/>
    </xf>
    <xf numFmtId="178" fontId="5" fillId="9" borderId="70" xfId="20" applyFont="1" applyFill="1" applyBorder="1" applyAlignment="1">
      <alignment horizontal="center" vertical="top" wrapText="1"/>
    </xf>
    <xf numFmtId="178" fontId="5" fillId="9" borderId="0" xfId="20" applyFont="1" applyFill="1" applyAlignment="1">
      <alignment horizontal="left" vertical="center" wrapText="1"/>
    </xf>
    <xf numFmtId="178" fontId="5" fillId="9" borderId="62" xfId="20" applyFont="1" applyFill="1" applyBorder="1" applyAlignment="1">
      <alignment horizontal="center"/>
    </xf>
    <xf numFmtId="178" fontId="59" fillId="0" borderId="0" xfId="20" applyFont="1"/>
    <xf numFmtId="49" fontId="20" fillId="12" borderId="91" xfId="20" applyNumberFormat="1" applyFont="1" applyFill="1" applyBorder="1" applyAlignment="1">
      <alignment vertical="center" wrapText="1"/>
    </xf>
    <xf numFmtId="178" fontId="20" fillId="13" borderId="91" xfId="20" applyFont="1" applyFill="1" applyBorder="1" applyAlignment="1">
      <alignment vertical="center" wrapText="1"/>
    </xf>
    <xf numFmtId="178" fontId="16" fillId="0" borderId="111" xfId="20" applyFont="1" applyBorder="1" applyAlignment="1">
      <alignment horizontal="left" vertical="center" wrapText="1"/>
    </xf>
    <xf numFmtId="178" fontId="16" fillId="7" borderId="92" xfId="20" applyFont="1" applyFill="1" applyBorder="1" applyAlignment="1">
      <alignment horizontal="left" vertical="center" wrapText="1"/>
    </xf>
    <xf numFmtId="178" fontId="16" fillId="7" borderId="107" xfId="20" applyFont="1" applyFill="1" applyBorder="1" applyAlignment="1">
      <alignment horizontal="left" vertical="center" wrapText="1"/>
    </xf>
    <xf numFmtId="178" fontId="20" fillId="13" borderId="155" xfId="20" applyFont="1" applyFill="1" applyBorder="1" applyAlignment="1">
      <alignment vertical="center" wrapText="1"/>
    </xf>
    <xf numFmtId="0" fontId="31" fillId="0" borderId="0" xfId="0" applyFont="1" applyAlignment="1">
      <alignment horizontal="center"/>
    </xf>
    <xf numFmtId="0" fontId="2" fillId="0" borderId="13" xfId="4" applyBorder="1" applyAlignment="1">
      <alignment horizontal="left" vertical="center" wrapText="1"/>
    </xf>
    <xf numFmtId="0" fontId="18" fillId="0" borderId="13" xfId="4" applyFont="1" applyBorder="1" applyAlignment="1">
      <alignment horizontal="left" vertical="center" wrapText="1"/>
    </xf>
    <xf numFmtId="0" fontId="18" fillId="0" borderId="8" xfId="4" applyFont="1" applyBorder="1" applyAlignment="1">
      <alignment horizontal="left" vertical="center" wrapText="1"/>
    </xf>
    <xf numFmtId="0" fontId="18" fillId="0" borderId="62" xfId="0" applyFont="1" applyBorder="1" applyAlignment="1">
      <alignment horizontal="left" vertical="center" wrapText="1"/>
    </xf>
    <xf numFmtId="0" fontId="61" fillId="0" borderId="0" xfId="0" applyFont="1"/>
    <xf numFmtId="10" fontId="2" fillId="0" borderId="8" xfId="3" applyNumberFormat="1" applyFont="1" applyFill="1" applyBorder="1" applyAlignment="1">
      <alignment horizontal="center" vertical="center"/>
    </xf>
    <xf numFmtId="0" fontId="18" fillId="0" borderId="8" xfId="0" applyFont="1" applyBorder="1" applyAlignment="1">
      <alignment horizontal="left" vertical="center" wrapText="1"/>
    </xf>
    <xf numFmtId="167" fontId="2" fillId="0" borderId="8" xfId="1" applyNumberFormat="1" applyFont="1" applyFill="1" applyBorder="1" applyAlignment="1">
      <alignment horizontal="center" vertical="center" wrapText="1"/>
    </xf>
    <xf numFmtId="9" fontId="2" fillId="0" borderId="8" xfId="3" applyFont="1" applyFill="1" applyBorder="1" applyAlignment="1">
      <alignment horizontal="center" vertical="center" wrapText="1"/>
    </xf>
    <xf numFmtId="0" fontId="2" fillId="0" borderId="8" xfId="4" applyBorder="1" applyAlignment="1">
      <alignment vertical="top" wrapText="1"/>
    </xf>
    <xf numFmtId="171" fontId="2" fillId="0" borderId="8" xfId="4" applyNumberFormat="1" applyBorder="1" applyAlignment="1">
      <alignment horizontal="right" vertical="center" wrapText="1"/>
    </xf>
    <xf numFmtId="0" fontId="18" fillId="0" borderId="8" xfId="0" applyFont="1" applyBorder="1" applyAlignment="1">
      <alignment vertical="top" wrapText="1"/>
    </xf>
    <xf numFmtId="0" fontId="2" fillId="0" borderId="8" xfId="4" applyBorder="1" applyAlignment="1">
      <alignment horizontal="left" vertical="top" wrapText="1"/>
    </xf>
    <xf numFmtId="0" fontId="2" fillId="0" borderId="8" xfId="4" applyBorder="1" applyAlignment="1">
      <alignment horizontal="center" vertical="top" wrapText="1"/>
    </xf>
    <xf numFmtId="0" fontId="2" fillId="0" borderId="8" xfId="3" applyNumberFormat="1" applyFont="1" applyFill="1" applyBorder="1" applyAlignment="1">
      <alignment horizontal="right" vertical="center" wrapText="1"/>
    </xf>
    <xf numFmtId="0" fontId="2" fillId="0" borderId="8" xfId="4" applyBorder="1" applyAlignment="1">
      <alignment horizontal="right" vertical="center" wrapText="1"/>
    </xf>
    <xf numFmtId="174" fontId="2" fillId="0" borderId="8" xfId="11" applyNumberFormat="1" applyFont="1" applyFill="1" applyBorder="1" applyAlignment="1">
      <alignment vertical="center" wrapText="1"/>
    </xf>
    <xf numFmtId="1" fontId="2" fillId="0" borderId="8" xfId="4" applyNumberFormat="1" applyBorder="1" applyAlignment="1">
      <alignment vertical="center" wrapText="1"/>
    </xf>
    <xf numFmtId="0" fontId="2" fillId="0" borderId="8" xfId="4" applyBorder="1" applyAlignment="1">
      <alignment horizontal="justify" vertical="top" wrapText="1"/>
    </xf>
    <xf numFmtId="0" fontId="2" fillId="0" borderId="8" xfId="4" applyBorder="1" applyAlignment="1">
      <alignment vertical="top"/>
    </xf>
    <xf numFmtId="0" fontId="3" fillId="0" borderId="8" xfId="5" applyFill="1" applyBorder="1" applyAlignment="1" applyProtection="1">
      <alignment vertical="top" wrapText="1"/>
    </xf>
    <xf numFmtId="0" fontId="18" fillId="0" borderId="8" xfId="0" applyFont="1" applyBorder="1"/>
    <xf numFmtId="0" fontId="18" fillId="0" borderId="8" xfId="0" applyFont="1" applyBorder="1" applyAlignment="1">
      <alignment horizontal="left" vertical="top" wrapText="1"/>
    </xf>
    <xf numFmtId="168" fontId="2" fillId="0" borderId="13" xfId="4" applyNumberFormat="1" applyBorder="1" applyAlignment="1">
      <alignment vertical="center" wrapText="1"/>
    </xf>
    <xf numFmtId="9" fontId="2" fillId="0" borderId="8" xfId="4" applyNumberFormat="1" applyBorder="1" applyAlignment="1">
      <alignment horizontal="right" vertical="center" wrapText="1"/>
    </xf>
    <xf numFmtId="9" fontId="2" fillId="0" borderId="8" xfId="3" applyFont="1" applyFill="1" applyBorder="1" applyAlignment="1">
      <alignment horizontal="right" vertical="center" wrapText="1"/>
    </xf>
    <xf numFmtId="10" fontId="2" fillId="0" borderId="13" xfId="3" applyNumberFormat="1" applyFont="1" applyFill="1" applyBorder="1" applyAlignment="1">
      <alignment vertical="center"/>
    </xf>
    <xf numFmtId="10" fontId="2" fillId="0" borderId="13" xfId="3" applyNumberFormat="1" applyFont="1" applyFill="1" applyBorder="1" applyAlignment="1">
      <alignment horizontal="center" vertical="center"/>
    </xf>
    <xf numFmtId="1" fontId="2" fillId="0" borderId="8" xfId="3" applyNumberFormat="1" applyFont="1" applyFill="1" applyBorder="1" applyAlignment="1">
      <alignment horizontal="right" vertical="center" wrapText="1"/>
    </xf>
    <xf numFmtId="0" fontId="2" fillId="0" borderId="9" xfId="0" applyFont="1" applyBorder="1" applyAlignment="1">
      <alignment vertical="center" wrapText="1"/>
    </xf>
    <xf numFmtId="10" fontId="2" fillId="0" borderId="8" xfId="3" applyNumberFormat="1" applyFont="1" applyFill="1" applyBorder="1" applyAlignment="1">
      <alignment horizontal="center" vertical="center" wrapText="1"/>
    </xf>
    <xf numFmtId="10" fontId="2" fillId="0" borderId="8" xfId="3" applyNumberFormat="1" applyFont="1" applyFill="1" applyBorder="1" applyAlignment="1">
      <alignment vertical="center" wrapText="1"/>
    </xf>
    <xf numFmtId="1" fontId="2" fillId="0" borderId="8" xfId="4" applyNumberFormat="1" applyBorder="1" applyAlignment="1">
      <alignment horizontal="center" vertical="center" wrapText="1"/>
    </xf>
    <xf numFmtId="1" fontId="2" fillId="0" borderId="13" xfId="4" applyNumberFormat="1" applyBorder="1" applyAlignment="1">
      <alignment horizontal="center" vertical="center" wrapText="1"/>
    </xf>
    <xf numFmtId="43" fontId="2" fillId="0" borderId="8" xfId="1" applyFont="1" applyFill="1" applyBorder="1" applyAlignment="1">
      <alignment horizontal="right" vertical="center" wrapText="1"/>
    </xf>
    <xf numFmtId="1" fontId="2" fillId="0" borderId="8" xfId="4" applyNumberFormat="1" applyBorder="1" applyAlignment="1">
      <alignment horizontal="right" vertical="center" wrapText="1"/>
    </xf>
    <xf numFmtId="0" fontId="2" fillId="0" borderId="13" xfId="4" applyBorder="1" applyAlignment="1">
      <alignment vertical="top" wrapText="1"/>
    </xf>
    <xf numFmtId="9" fontId="18" fillId="0" borderId="62" xfId="3" applyFont="1" applyFill="1" applyBorder="1" applyAlignment="1">
      <alignment horizontal="center" vertical="center" wrapText="1"/>
    </xf>
    <xf numFmtId="9" fontId="18" fillId="0" borderId="0" xfId="3" applyFont="1" applyFill="1" applyBorder="1" applyAlignment="1">
      <alignment horizontal="center" vertical="center" wrapText="1"/>
    </xf>
    <xf numFmtId="0" fontId="2" fillId="0" borderId="13" xfId="4" applyBorder="1" applyAlignment="1">
      <alignment horizontal="center" vertical="center"/>
    </xf>
    <xf numFmtId="9" fontId="2" fillId="0" borderId="8" xfId="4" applyNumberFormat="1" applyBorder="1" applyAlignment="1">
      <alignment horizontal="center" vertical="center" wrapText="1"/>
    </xf>
    <xf numFmtId="0" fontId="3" fillId="0" borderId="8" xfId="5" applyFill="1" applyBorder="1" applyAlignment="1" applyProtection="1">
      <alignment horizontal="left" vertical="center" wrapText="1"/>
    </xf>
    <xf numFmtId="0" fontId="2" fillId="0" borderId="8" xfId="0" applyFont="1" applyBorder="1" applyAlignment="1">
      <alignment horizontal="center" vertical="top" wrapText="1"/>
    </xf>
    <xf numFmtId="0" fontId="18" fillId="0" borderId="8" xfId="0" applyFont="1" applyBorder="1" applyAlignment="1">
      <alignment horizontal="center" vertical="center" wrapText="1"/>
    </xf>
    <xf numFmtId="9" fontId="18" fillId="0" borderId="8" xfId="0" applyNumberFormat="1" applyFont="1" applyBorder="1" applyAlignment="1">
      <alignment horizontal="right" vertical="center" wrapText="1"/>
    </xf>
    <xf numFmtId="0" fontId="2" fillId="0" borderId="9" xfId="0" applyFont="1" applyBorder="1" applyAlignment="1">
      <alignment horizontal="center" vertical="center" wrapText="1"/>
    </xf>
    <xf numFmtId="10" fontId="2" fillId="0" borderId="9" xfId="3" applyNumberFormat="1" applyFont="1" applyFill="1" applyBorder="1" applyAlignment="1">
      <alignment horizontal="center" vertical="center" wrapText="1"/>
    </xf>
    <xf numFmtId="0" fontId="18" fillId="0" borderId="9" xfId="0" applyFont="1" applyBorder="1" applyAlignment="1">
      <alignment horizontal="center" vertical="center" wrapText="1"/>
    </xf>
    <xf numFmtId="10" fontId="2" fillId="0" borderId="9" xfId="3" applyNumberFormat="1" applyFont="1" applyFill="1" applyBorder="1" applyAlignment="1">
      <alignment horizontal="center" vertical="center"/>
    </xf>
    <xf numFmtId="0" fontId="2" fillId="0" borderId="9" xfId="4" applyBorder="1" applyAlignment="1">
      <alignment horizontal="left" vertical="center" wrapText="1"/>
    </xf>
    <xf numFmtId="0" fontId="2" fillId="0" borderId="9" xfId="4" applyBorder="1" applyAlignment="1">
      <alignment horizontal="center" vertical="center" wrapText="1"/>
    </xf>
    <xf numFmtId="167" fontId="2" fillId="0" borderId="9" xfId="1" applyNumberFormat="1" applyFont="1" applyFill="1" applyBorder="1" applyAlignment="1">
      <alignment horizontal="center" vertical="center" wrapText="1"/>
    </xf>
    <xf numFmtId="14" fontId="2" fillId="0" borderId="9" xfId="4" applyNumberFormat="1" applyBorder="1" applyAlignment="1">
      <alignment horizontal="center" vertical="center" wrapText="1"/>
    </xf>
    <xf numFmtId="9" fontId="2" fillId="0" borderId="132" xfId="3" applyFont="1" applyFill="1" applyBorder="1" applyAlignment="1">
      <alignment horizontal="center" vertical="center" wrapText="1"/>
    </xf>
    <xf numFmtId="0" fontId="18" fillId="0" borderId="108" xfId="0" applyFont="1" applyBorder="1" applyAlignment="1">
      <alignment horizontal="left" vertical="center" wrapText="1"/>
    </xf>
    <xf numFmtId="171" fontId="18" fillId="0" borderId="108" xfId="0" applyNumberFormat="1" applyFont="1" applyBorder="1" applyAlignment="1">
      <alignment horizontal="right" vertical="center" wrapText="1"/>
    </xf>
    <xf numFmtId="0" fontId="47" fillId="0" borderId="110" xfId="0" applyFont="1" applyBorder="1" applyAlignment="1">
      <alignment horizontal="left" vertical="center" wrapText="1"/>
    </xf>
    <xf numFmtId="0" fontId="47" fillId="0" borderId="8" xfId="0" applyFont="1" applyBorder="1" applyAlignment="1">
      <alignment horizontal="left" vertical="center" wrapText="1"/>
    </xf>
    <xf numFmtId="0" fontId="18" fillId="0" borderId="108" xfId="0" applyFont="1" applyBorder="1" applyAlignment="1">
      <alignment vertical="center" wrapText="1"/>
    </xf>
    <xf numFmtId="0" fontId="47" fillId="0" borderId="8" xfId="0" applyFont="1" applyBorder="1" applyAlignment="1">
      <alignment horizontal="center" vertical="center" wrapText="1"/>
    </xf>
    <xf numFmtId="177" fontId="18" fillId="0" borderId="8" xfId="0" applyNumberFormat="1" applyFont="1" applyBorder="1" applyAlignment="1">
      <alignment horizontal="center" vertical="center" wrapText="1"/>
    </xf>
    <xf numFmtId="0" fontId="18" fillId="0" borderId="8" xfId="0" applyFont="1" applyBorder="1" applyAlignment="1">
      <alignment horizontal="right" vertical="center" wrapText="1"/>
    </xf>
    <xf numFmtId="0" fontId="48" fillId="0" borderId="8" xfId="0" applyFont="1" applyBorder="1" applyAlignment="1">
      <alignment horizontal="center" vertical="center" wrapText="1"/>
    </xf>
    <xf numFmtId="0" fontId="2" fillId="0" borderId="108" xfId="0" applyFont="1" applyBorder="1" applyAlignment="1">
      <alignment vertical="center" wrapText="1"/>
    </xf>
    <xf numFmtId="0" fontId="18" fillId="0" borderId="138" xfId="0" applyFont="1" applyBorder="1" applyAlignment="1">
      <alignment vertical="center" wrapText="1"/>
    </xf>
    <xf numFmtId="0" fontId="18" fillId="0" borderId="108" xfId="0" applyFont="1" applyBorder="1" applyAlignment="1">
      <alignment horizontal="center" vertical="center" wrapText="1"/>
    </xf>
    <xf numFmtId="0" fontId="18" fillId="0" borderId="138" xfId="0" applyFont="1" applyBorder="1" applyAlignment="1">
      <alignment horizontal="center" vertical="center" wrapText="1"/>
    </xf>
    <xf numFmtId="3" fontId="18" fillId="0" borderId="108" xfId="0" applyNumberFormat="1" applyFont="1" applyBorder="1" applyAlignment="1">
      <alignment horizontal="center" vertical="center" wrapText="1"/>
    </xf>
    <xf numFmtId="0" fontId="2" fillId="0" borderId="108" xfId="0" applyFont="1" applyBorder="1" applyAlignment="1">
      <alignment horizontal="center" vertical="center" wrapText="1"/>
    </xf>
    <xf numFmtId="1" fontId="18" fillId="0" borderId="108" xfId="0" applyNumberFormat="1" applyFont="1" applyBorder="1" applyAlignment="1">
      <alignment horizontal="center" vertical="center" wrapText="1"/>
    </xf>
    <xf numFmtId="0" fontId="47" fillId="0" borderId="111" xfId="0" applyFont="1" applyBorder="1" applyAlignment="1">
      <alignment horizontal="left" vertical="center" wrapText="1"/>
    </xf>
    <xf numFmtId="0" fontId="47" fillId="0" borderId="108" xfId="0" applyFont="1" applyBorder="1" applyAlignment="1">
      <alignment horizontal="center" vertical="center" wrapText="1"/>
    </xf>
    <xf numFmtId="0" fontId="47" fillId="0" borderId="111" xfId="0" applyFont="1" applyBorder="1" applyAlignment="1">
      <alignment vertical="center" wrapText="1"/>
    </xf>
    <xf numFmtId="0" fontId="47" fillId="0" borderId="111" xfId="0" applyFont="1" applyBorder="1" applyAlignment="1">
      <alignment horizontal="center" vertical="center" wrapText="1"/>
    </xf>
    <xf numFmtId="0" fontId="48" fillId="0" borderId="111" xfId="0" applyFont="1" applyBorder="1" applyAlignment="1">
      <alignment horizontal="center" vertical="center" wrapText="1"/>
    </xf>
    <xf numFmtId="0" fontId="2" fillId="0" borderId="13" xfId="4" applyBorder="1" applyAlignment="1">
      <alignment vertical="top"/>
    </xf>
    <xf numFmtId="0" fontId="47" fillId="0" borderId="3" xfId="0" applyFont="1" applyBorder="1" applyAlignment="1">
      <alignment horizontal="left" vertical="center" wrapText="1"/>
    </xf>
    <xf numFmtId="171" fontId="18" fillId="0" borderId="8" xfId="0" applyNumberFormat="1" applyFont="1" applyBorder="1" applyAlignment="1">
      <alignment horizontal="right" vertical="center" wrapText="1"/>
    </xf>
    <xf numFmtId="0" fontId="47" fillId="0" borderId="8" xfId="0" applyFont="1" applyBorder="1" applyAlignment="1">
      <alignment vertical="center" wrapText="1"/>
    </xf>
    <xf numFmtId="3" fontId="47" fillId="0" borderId="8" xfId="0" applyNumberFormat="1" applyFont="1" applyBorder="1" applyAlignment="1">
      <alignment horizontal="center" vertical="center" wrapText="1"/>
    </xf>
    <xf numFmtId="1" fontId="47" fillId="0" borderId="8" xfId="0" applyNumberFormat="1" applyFont="1" applyBorder="1" applyAlignment="1">
      <alignment horizontal="center" vertical="center" wrapText="1"/>
    </xf>
    <xf numFmtId="0" fontId="18" fillId="0" borderId="107" xfId="0" applyFont="1" applyBorder="1" applyAlignment="1">
      <alignment vertical="center" wrapText="1"/>
    </xf>
    <xf numFmtId="171" fontId="18" fillId="0" borderId="63" xfId="0" applyNumberFormat="1" applyFont="1" applyBorder="1" applyAlignment="1">
      <alignment horizontal="right" vertical="center" wrapText="1"/>
    </xf>
    <xf numFmtId="0" fontId="2" fillId="0" borderId="63" xfId="0" applyFont="1" applyBorder="1" applyAlignment="1">
      <alignment vertical="center" wrapText="1"/>
    </xf>
    <xf numFmtId="0" fontId="18" fillId="0" borderId="63" xfId="0" applyFont="1" applyBorder="1" applyAlignment="1">
      <alignment horizontal="left" vertical="center" wrapText="1"/>
    </xf>
    <xf numFmtId="3" fontId="18" fillId="0" borderId="107" xfId="0" applyNumberFormat="1" applyFont="1" applyBorder="1" applyAlignment="1">
      <alignment horizontal="center" vertical="center" wrapText="1"/>
    </xf>
    <xf numFmtId="0" fontId="2" fillId="0" borderId="107" xfId="0" applyFont="1" applyBorder="1" applyAlignment="1">
      <alignment horizontal="left" vertical="center" wrapText="1"/>
    </xf>
    <xf numFmtId="0" fontId="18" fillId="0" borderId="107" xfId="0" applyFont="1" applyBorder="1" applyAlignment="1">
      <alignment horizontal="left" vertical="center" wrapText="1"/>
    </xf>
    <xf numFmtId="0" fontId="47" fillId="0" borderId="63" xfId="0" applyFont="1" applyBorder="1" applyAlignment="1">
      <alignment horizontal="center" vertical="center" wrapText="1"/>
    </xf>
    <xf numFmtId="0" fontId="47" fillId="0" borderId="107" xfId="0" applyFont="1" applyBorder="1" applyAlignment="1">
      <alignment horizontal="center" vertical="center" wrapText="1"/>
    </xf>
    <xf numFmtId="0" fontId="48" fillId="0" borderId="107" xfId="0" applyFont="1" applyBorder="1" applyAlignment="1">
      <alignment horizontal="center" vertical="center" wrapText="1"/>
    </xf>
    <xf numFmtId="171" fontId="18" fillId="0" borderId="62" xfId="0" applyNumberFormat="1" applyFont="1" applyBorder="1" applyAlignment="1">
      <alignment horizontal="right" vertical="center" wrapText="1"/>
    </xf>
    <xf numFmtId="0" fontId="2" fillId="0" borderId="92" xfId="0" applyFont="1" applyBorder="1" applyAlignment="1">
      <alignment vertical="center" wrapText="1"/>
    </xf>
    <xf numFmtId="0" fontId="47" fillId="0" borderId="107" xfId="0" applyFont="1" applyBorder="1" applyAlignment="1">
      <alignment vertical="center" wrapText="1"/>
    </xf>
    <xf numFmtId="0" fontId="47" fillId="0" borderId="92" xfId="0" applyFont="1" applyBorder="1" applyAlignment="1">
      <alignment vertical="center" wrapText="1"/>
    </xf>
    <xf numFmtId="0" fontId="47" fillId="0" borderId="92" xfId="0" applyFont="1" applyBorder="1" applyAlignment="1">
      <alignment horizontal="left" vertical="center" wrapText="1"/>
    </xf>
    <xf numFmtId="177" fontId="2" fillId="0" borderId="92" xfId="0" applyNumberFormat="1" applyFont="1" applyBorder="1" applyAlignment="1">
      <alignment horizontal="center" vertical="center" wrapText="1"/>
    </xf>
    <xf numFmtId="0" fontId="18" fillId="0" borderId="92" xfId="0" applyFont="1" applyBorder="1" applyAlignment="1">
      <alignment horizontal="center" vertical="center" wrapText="1"/>
    </xf>
    <xf numFmtId="0" fontId="47" fillId="0" borderId="92" xfId="0" applyFont="1" applyBorder="1" applyAlignment="1">
      <alignment horizontal="center" vertical="center" wrapText="1"/>
    </xf>
    <xf numFmtId="0" fontId="47" fillId="0" borderId="92" xfId="0" applyFont="1" applyBorder="1" applyAlignment="1">
      <alignment horizontal="right" vertical="center" wrapText="1"/>
    </xf>
    <xf numFmtId="0" fontId="48" fillId="0" borderId="92" xfId="0" applyFont="1" applyBorder="1" applyAlignment="1">
      <alignment vertical="center" wrapText="1"/>
    </xf>
    <xf numFmtId="0" fontId="2" fillId="0" borderId="9" xfId="4" applyBorder="1" applyAlignment="1">
      <alignment vertical="center" wrapText="1"/>
    </xf>
    <xf numFmtId="175" fontId="2" fillId="0" borderId="8" xfId="11" applyNumberFormat="1" applyFont="1" applyFill="1" applyBorder="1" applyAlignment="1">
      <alignment vertical="center" wrapText="1"/>
    </xf>
    <xf numFmtId="10" fontId="2" fillId="0" borderId="9" xfId="3" applyNumberFormat="1" applyFont="1" applyFill="1" applyBorder="1" applyAlignment="1">
      <alignment vertical="center" wrapText="1"/>
    </xf>
    <xf numFmtId="171" fontId="2" fillId="0" borderId="8" xfId="3" applyNumberFormat="1" applyFont="1" applyFill="1" applyBorder="1" applyAlignment="1">
      <alignment horizontal="right" vertical="center"/>
    </xf>
    <xf numFmtId="0" fontId="18" fillId="0" borderId="9" xfId="0" applyFont="1" applyBorder="1" applyAlignment="1">
      <alignment vertical="center" wrapText="1"/>
    </xf>
    <xf numFmtId="173" fontId="2" fillId="0" borderId="9" xfId="4" applyNumberFormat="1" applyBorder="1" applyAlignment="1">
      <alignment horizontal="center" vertical="center" wrapText="1"/>
    </xf>
    <xf numFmtId="9" fontId="2" fillId="0" borderId="13" xfId="4" applyNumberFormat="1" applyBorder="1" applyAlignment="1">
      <alignment horizontal="center" vertical="center" wrapText="1"/>
    </xf>
    <xf numFmtId="171" fontId="2" fillId="0" borderId="8" xfId="3" applyNumberFormat="1" applyFont="1" applyFill="1" applyBorder="1" applyAlignment="1">
      <alignment vertical="center"/>
    </xf>
    <xf numFmtId="1" fontId="2" fillId="0" borderId="13" xfId="4" applyNumberFormat="1" applyBorder="1" applyAlignment="1">
      <alignment vertical="center" wrapText="1"/>
    </xf>
    <xf numFmtId="1" fontId="18" fillId="0" borderId="8" xfId="0" applyNumberFormat="1" applyFont="1" applyBorder="1" applyAlignment="1">
      <alignment horizontal="center" vertical="center" wrapText="1"/>
    </xf>
    <xf numFmtId="14" fontId="2" fillId="0" borderId="8" xfId="4" applyNumberFormat="1" applyBorder="1" applyAlignment="1">
      <alignment vertical="center" wrapText="1"/>
    </xf>
    <xf numFmtId="1" fontId="18" fillId="0" borderId="8" xfId="0" applyNumberFormat="1" applyFont="1" applyBorder="1" applyAlignment="1">
      <alignment horizontal="center" vertical="center"/>
    </xf>
    <xf numFmtId="1" fontId="18" fillId="0" borderId="8" xfId="0" applyNumberFormat="1" applyFont="1" applyBorder="1" applyAlignment="1">
      <alignment horizontal="right" vertical="center"/>
    </xf>
    <xf numFmtId="14" fontId="18" fillId="0" borderId="8" xfId="0" applyNumberFormat="1" applyFont="1" applyBorder="1" applyAlignment="1">
      <alignment horizontal="center" vertical="center"/>
    </xf>
    <xf numFmtId="0" fontId="2" fillId="0" borderId="8" xfId="0" applyFont="1" applyBorder="1" applyAlignment="1">
      <alignment horizontal="center" vertical="center"/>
    </xf>
    <xf numFmtId="1" fontId="18" fillId="0" borderId="8" xfId="0" applyNumberFormat="1" applyFont="1" applyBorder="1" applyAlignment="1">
      <alignment horizontal="right" vertical="center" wrapText="1"/>
    </xf>
    <xf numFmtId="0" fontId="18" fillId="0" borderId="8" xfId="0" applyFont="1" applyBorder="1" applyAlignment="1">
      <alignment vertical="top"/>
    </xf>
    <xf numFmtId="14" fontId="2" fillId="0" borderId="8" xfId="4" applyNumberFormat="1" applyBorder="1" applyAlignment="1">
      <alignment horizontal="left" vertical="center" wrapText="1"/>
    </xf>
    <xf numFmtId="0" fontId="3" fillId="0" borderId="8" xfId="5" applyFill="1" applyBorder="1" applyAlignment="1" applyProtection="1">
      <alignment horizontal="left" vertical="top" wrapText="1"/>
    </xf>
    <xf numFmtId="0" fontId="2" fillId="0" borderId="8" xfId="0" applyFont="1" applyBorder="1" applyAlignment="1">
      <alignment vertical="top" wrapText="1"/>
    </xf>
    <xf numFmtId="0" fontId="32" fillId="0" borderId="8" xfId="5" applyFont="1" applyFill="1" applyBorder="1" applyAlignment="1" applyProtection="1">
      <alignment horizontal="left" vertical="top" wrapText="1"/>
    </xf>
    <xf numFmtId="167" fontId="2" fillId="0" borderId="8" xfId="6" applyNumberFormat="1" applyFont="1" applyFill="1" applyBorder="1" applyAlignment="1">
      <alignment vertical="center" wrapText="1"/>
    </xf>
    <xf numFmtId="168" fontId="2" fillId="0" borderId="8" xfId="4" applyNumberFormat="1" applyBorder="1" applyAlignment="1">
      <alignment horizontal="right" vertical="center" wrapText="1"/>
    </xf>
    <xf numFmtId="0" fontId="18" fillId="0" borderId="9" xfId="0" applyFont="1" applyBorder="1" applyAlignment="1">
      <alignment horizontal="left" vertical="center" wrapText="1"/>
    </xf>
    <xf numFmtId="10" fontId="2" fillId="0" borderId="8" xfId="3" applyNumberFormat="1" applyFont="1" applyFill="1" applyBorder="1" applyAlignment="1">
      <alignment horizontal="left" vertical="center" wrapText="1"/>
    </xf>
    <xf numFmtId="171" fontId="2" fillId="0" borderId="8" xfId="4" applyNumberFormat="1" applyBorder="1" applyAlignment="1">
      <alignment vertical="center" wrapText="1"/>
    </xf>
    <xf numFmtId="0" fontId="2" fillId="0" borderId="8" xfId="3" applyNumberFormat="1" applyFont="1" applyFill="1" applyBorder="1" applyAlignment="1">
      <alignment horizontal="left" vertical="center" wrapText="1"/>
    </xf>
    <xf numFmtId="0" fontId="2" fillId="0" borderId="13" xfId="4" applyBorder="1" applyAlignment="1">
      <alignment horizontal="right" vertical="center" wrapText="1"/>
    </xf>
    <xf numFmtId="0" fontId="18" fillId="0" borderId="0" xfId="0" applyFont="1" applyAlignment="1">
      <alignment horizontal="left"/>
    </xf>
    <xf numFmtId="10" fontId="2" fillId="0" borderId="13" xfId="3" applyNumberFormat="1" applyFont="1" applyFill="1" applyBorder="1" applyAlignment="1">
      <alignment vertical="center" wrapText="1"/>
    </xf>
    <xf numFmtId="173" fontId="2" fillId="0" borderId="8" xfId="4" applyNumberFormat="1" applyBorder="1" applyAlignment="1">
      <alignment horizontal="center" vertical="center" wrapText="1"/>
    </xf>
    <xf numFmtId="10" fontId="2" fillId="0" borderId="25" xfId="3" applyNumberFormat="1" applyFont="1" applyFill="1" applyBorder="1" applyAlignment="1">
      <alignment vertical="center" wrapText="1"/>
    </xf>
    <xf numFmtId="0" fontId="18" fillId="0" borderId="0" xfId="0" applyFont="1" applyAlignment="1">
      <alignment vertical="top" wrapText="1"/>
    </xf>
    <xf numFmtId="3" fontId="2" fillId="0" borderId="8" xfId="3" applyNumberFormat="1" applyFont="1" applyFill="1" applyBorder="1" applyAlignment="1">
      <alignment horizontal="center" vertical="center" wrapText="1"/>
    </xf>
    <xf numFmtId="3" fontId="2" fillId="0" borderId="8" xfId="3" applyNumberFormat="1" applyFont="1" applyFill="1" applyBorder="1" applyAlignment="1">
      <alignment horizontal="right" vertical="center" wrapText="1"/>
    </xf>
    <xf numFmtId="9" fontId="2" fillId="0" borderId="9" xfId="4" applyNumberFormat="1" applyBorder="1" applyAlignment="1">
      <alignment horizontal="center" vertical="center" wrapText="1"/>
    </xf>
    <xf numFmtId="175" fontId="2" fillId="0" borderId="8" xfId="6" applyNumberFormat="1" applyFont="1" applyFill="1" applyBorder="1" applyAlignment="1">
      <alignment vertical="center" wrapText="1"/>
    </xf>
    <xf numFmtId="167" fontId="2" fillId="0" borderId="13" xfId="6" applyNumberFormat="1" applyFont="1" applyFill="1" applyBorder="1" applyAlignment="1">
      <alignment vertical="center" wrapText="1"/>
    </xf>
    <xf numFmtId="0" fontId="2" fillId="0" borderId="8" xfId="0" applyFont="1" applyBorder="1" applyAlignment="1">
      <alignment horizontal="left" vertical="center"/>
    </xf>
    <xf numFmtId="0" fontId="2" fillId="0" borderId="8" xfId="4" applyBorder="1" applyAlignment="1">
      <alignment horizontal="left"/>
    </xf>
    <xf numFmtId="9" fontId="2" fillId="0" borderId="13" xfId="3" applyFont="1" applyFill="1" applyBorder="1" applyAlignment="1">
      <alignment horizontal="center" vertical="center" wrapText="1"/>
    </xf>
    <xf numFmtId="0" fontId="10" fillId="9" borderId="8" xfId="0" applyFont="1" applyFill="1" applyBorder="1" applyAlignment="1">
      <alignment horizontal="center" vertical="center" wrapText="1"/>
    </xf>
    <xf numFmtId="9" fontId="2" fillId="0" borderId="9" xfId="3" applyFont="1" applyFill="1" applyBorder="1" applyAlignment="1">
      <alignment horizontal="center" vertical="center" wrapText="1"/>
    </xf>
    <xf numFmtId="0" fontId="2" fillId="0" borderId="25" xfId="4" applyBorder="1" applyAlignment="1">
      <alignment vertical="center" wrapText="1"/>
    </xf>
    <xf numFmtId="0" fontId="48" fillId="0" borderId="111" xfId="0" applyFont="1" applyBorder="1" applyAlignment="1">
      <alignment vertical="center" wrapText="1"/>
    </xf>
    <xf numFmtId="0" fontId="2" fillId="0" borderId="9" xfId="4" applyBorder="1" applyAlignment="1">
      <alignment vertical="top"/>
    </xf>
    <xf numFmtId="0" fontId="2" fillId="0" borderId="25" xfId="0" applyFont="1" applyBorder="1" applyAlignment="1">
      <alignment vertical="center" wrapText="1"/>
    </xf>
    <xf numFmtId="10" fontId="2" fillId="0" borderId="13" xfId="3" applyNumberFormat="1" applyFont="1" applyFill="1" applyBorder="1" applyAlignment="1">
      <alignment horizontal="center" vertical="center" wrapText="1"/>
    </xf>
    <xf numFmtId="0" fontId="18" fillId="0" borderId="13" xfId="0" applyFont="1" applyBorder="1" applyAlignment="1">
      <alignment horizontal="left" vertical="center" wrapText="1"/>
    </xf>
    <xf numFmtId="0" fontId="2" fillId="0" borderId="25" xfId="4" applyBorder="1" applyAlignment="1">
      <alignment horizontal="center" vertical="center" wrapText="1"/>
    </xf>
    <xf numFmtId="167" fontId="2" fillId="0" borderId="25" xfId="1" applyNumberFormat="1" applyFont="1" applyFill="1" applyBorder="1" applyAlignment="1">
      <alignment horizontal="center" vertical="center" wrapText="1"/>
    </xf>
    <xf numFmtId="14" fontId="2" fillId="0" borderId="25" xfId="4" applyNumberFormat="1" applyBorder="1" applyAlignment="1">
      <alignment horizontal="center" vertical="center" wrapText="1"/>
    </xf>
    <xf numFmtId="171" fontId="2" fillId="0" borderId="13" xfId="4" applyNumberFormat="1" applyBorder="1" applyAlignment="1">
      <alignment horizontal="right" vertical="center" wrapText="1"/>
    </xf>
    <xf numFmtId="0" fontId="2" fillId="0" borderId="13" xfId="4" applyBorder="1" applyAlignment="1">
      <alignment horizontal="left" vertical="top" wrapText="1"/>
    </xf>
    <xf numFmtId="3" fontId="2" fillId="0" borderId="13" xfId="4" applyNumberFormat="1" applyBorder="1" applyAlignment="1">
      <alignment horizontal="center" vertical="center" wrapText="1"/>
    </xf>
    <xf numFmtId="14" fontId="2" fillId="0" borderId="13" xfId="4" applyNumberFormat="1" applyBorder="1" applyAlignment="1">
      <alignment horizontal="center" vertical="center" wrapText="1"/>
    </xf>
    <xf numFmtId="3" fontId="2" fillId="0" borderId="13" xfId="4" applyNumberFormat="1" applyBorder="1" applyAlignment="1">
      <alignment horizontal="right" vertical="center" wrapText="1"/>
    </xf>
    <xf numFmtId="175" fontId="2" fillId="0" borderId="13" xfId="11" applyNumberFormat="1" applyFont="1" applyFill="1" applyBorder="1" applyAlignment="1">
      <alignment vertical="center" wrapText="1"/>
    </xf>
    <xf numFmtId="0" fontId="48" fillId="0" borderId="8" xfId="0" applyFont="1" applyBorder="1" applyAlignment="1">
      <alignment vertical="center" wrapText="1"/>
    </xf>
    <xf numFmtId="9" fontId="18" fillId="0" borderId="8" xfId="3" applyFont="1" applyFill="1" applyBorder="1" applyAlignment="1">
      <alignment horizontal="center" vertical="center" wrapText="1"/>
    </xf>
    <xf numFmtId="0" fontId="21" fillId="2" borderId="8" xfId="5" applyFont="1" applyFill="1" applyBorder="1" applyAlignment="1" applyProtection="1">
      <alignment horizontal="left" vertical="center" wrapText="1"/>
    </xf>
    <xf numFmtId="0" fontId="19" fillId="2" borderId="8" xfId="5" applyFont="1" applyFill="1" applyBorder="1" applyAlignment="1" applyProtection="1">
      <alignment horizontal="center" vertical="center" wrapText="1"/>
    </xf>
    <xf numFmtId="0" fontId="19" fillId="0" borderId="0" xfId="0" applyFont="1"/>
    <xf numFmtId="3" fontId="19" fillId="0" borderId="8" xfId="5" applyNumberFormat="1" applyFont="1" applyFill="1" applyBorder="1" applyAlignment="1" applyProtection="1">
      <alignment vertical="center" wrapText="1"/>
    </xf>
    <xf numFmtId="0" fontId="4" fillId="2" borderId="12" xfId="5" applyFont="1" applyFill="1" applyBorder="1" applyAlignment="1" applyProtection="1">
      <alignment horizontal="center" vertical="center" wrapText="1"/>
    </xf>
    <xf numFmtId="3" fontId="4" fillId="2" borderId="8" xfId="8" applyNumberFormat="1" applyFont="1" applyFill="1" applyBorder="1" applyAlignment="1">
      <alignment horizontal="center" vertical="center"/>
    </xf>
    <xf numFmtId="181" fontId="2" fillId="0" borderId="8" xfId="4" applyNumberFormat="1" applyBorder="1" applyAlignment="1">
      <alignment vertical="center" wrapText="1"/>
    </xf>
    <xf numFmtId="181" fontId="2" fillId="2" borderId="2" xfId="4" applyNumberFormat="1" applyFill="1" applyBorder="1" applyAlignment="1">
      <alignment vertical="center"/>
    </xf>
    <xf numFmtId="181" fontId="2" fillId="0" borderId="9" xfId="4" applyNumberFormat="1" applyBorder="1" applyAlignment="1">
      <alignment vertical="center" wrapText="1"/>
    </xf>
    <xf numFmtId="181" fontId="2" fillId="0" borderId="13" xfId="4" applyNumberFormat="1" applyBorder="1" applyAlignment="1">
      <alignment vertical="center" wrapText="1"/>
    </xf>
    <xf numFmtId="181" fontId="2" fillId="0" borderId="8" xfId="4" applyNumberFormat="1" applyBorder="1" applyAlignment="1">
      <alignment horizontal="right" vertical="center" wrapText="1"/>
    </xf>
    <xf numFmtId="181" fontId="2" fillId="2" borderId="8" xfId="4" applyNumberFormat="1" applyFill="1" applyBorder="1" applyAlignment="1">
      <alignment vertical="center" wrapText="1"/>
    </xf>
    <xf numFmtId="181" fontId="18" fillId="2" borderId="0" xfId="0" applyNumberFormat="1" applyFont="1" applyFill="1"/>
    <xf numFmtId="181" fontId="18" fillId="0" borderId="62" xfId="0" applyNumberFormat="1" applyFont="1" applyBorder="1" applyAlignment="1">
      <alignment vertical="center" wrapText="1"/>
    </xf>
    <xf numFmtId="181" fontId="47" fillId="0" borderId="8" xfId="0" applyNumberFormat="1" applyFont="1" applyBorder="1" applyAlignment="1">
      <alignment horizontal="center" vertical="center" wrapText="1"/>
    </xf>
    <xf numFmtId="181" fontId="18" fillId="0" borderId="63" xfId="0" applyNumberFormat="1" applyFont="1" applyBorder="1" applyAlignment="1">
      <alignment horizontal="center" vertical="center" wrapText="1"/>
    </xf>
    <xf numFmtId="181" fontId="18" fillId="0" borderId="63" xfId="0" applyNumberFormat="1" applyFont="1" applyBorder="1" applyAlignment="1">
      <alignment horizontal="right" vertical="center" wrapText="1"/>
    </xf>
    <xf numFmtId="181" fontId="2" fillId="0" borderId="8" xfId="11" applyNumberFormat="1" applyFont="1" applyFill="1" applyBorder="1" applyAlignment="1">
      <alignment horizontal="right" vertical="center" wrapText="1"/>
    </xf>
    <xf numFmtId="181" fontId="2" fillId="0" borderId="8" xfId="0" applyNumberFormat="1" applyFont="1" applyBorder="1" applyAlignment="1">
      <alignment horizontal="right" vertical="center"/>
    </xf>
    <xf numFmtId="181" fontId="2" fillId="0" borderId="13" xfId="11" applyNumberFormat="1" applyFont="1" applyFill="1" applyBorder="1" applyAlignment="1">
      <alignment vertical="center" wrapText="1"/>
    </xf>
    <xf numFmtId="181" fontId="2" fillId="0" borderId="8" xfId="11" applyNumberFormat="1" applyFont="1" applyFill="1" applyBorder="1" applyAlignment="1">
      <alignment vertical="center" wrapText="1"/>
    </xf>
    <xf numFmtId="181" fontId="2" fillId="2" borderId="1" xfId="4" applyNumberFormat="1" applyFill="1" applyBorder="1" applyAlignment="1">
      <alignment vertical="center"/>
    </xf>
    <xf numFmtId="181" fontId="47" fillId="0" borderId="92" xfId="0" applyNumberFormat="1" applyFont="1" applyBorder="1" applyAlignment="1">
      <alignment horizontal="center" vertical="center" wrapText="1"/>
    </xf>
    <xf numFmtId="182" fontId="2" fillId="2" borderId="11" xfId="4" applyNumberFormat="1" applyFill="1" applyBorder="1" applyAlignment="1">
      <alignment vertical="center"/>
    </xf>
    <xf numFmtId="182" fontId="2" fillId="2" borderId="2" xfId="4" applyNumberFormat="1" applyFill="1" applyBorder="1" applyAlignment="1">
      <alignment vertical="center"/>
    </xf>
    <xf numFmtId="182" fontId="2" fillId="3" borderId="37" xfId="0" applyNumberFormat="1" applyFont="1" applyFill="1" applyBorder="1" applyAlignment="1">
      <alignment horizontal="center" vertical="center" wrapText="1"/>
    </xf>
    <xf numFmtId="182" fontId="2" fillId="0" borderId="8" xfId="11" applyNumberFormat="1" applyFont="1" applyFill="1" applyBorder="1" applyAlignment="1">
      <alignment vertical="center" wrapText="1"/>
    </xf>
    <xf numFmtId="182" fontId="2" fillId="0" borderId="8" xfId="4" applyNumberFormat="1" applyBorder="1" applyAlignment="1">
      <alignment vertical="center" wrapText="1"/>
    </xf>
    <xf numFmtId="182" fontId="2" fillId="0" borderId="8" xfId="4" applyNumberFormat="1" applyBorder="1" applyAlignment="1">
      <alignment horizontal="right" vertical="center" wrapText="1"/>
    </xf>
    <xf numFmtId="182" fontId="18" fillId="0" borderId="62" xfId="0" applyNumberFormat="1" applyFont="1" applyBorder="1" applyAlignment="1">
      <alignment vertical="center" wrapText="1"/>
    </xf>
    <xf numFmtId="182" fontId="47" fillId="0" borderId="8" xfId="0" applyNumberFormat="1" applyFont="1" applyBorder="1" applyAlignment="1">
      <alignment horizontal="center" vertical="center" wrapText="1"/>
    </xf>
    <xf numFmtId="182" fontId="18" fillId="0" borderId="63" xfId="0" applyNumberFormat="1" applyFont="1" applyBorder="1" applyAlignment="1">
      <alignment horizontal="center" vertical="center" wrapText="1"/>
    </xf>
    <xf numFmtId="182" fontId="47" fillId="0" borderId="92" xfId="0" applyNumberFormat="1" applyFont="1" applyBorder="1" applyAlignment="1">
      <alignment horizontal="center" vertical="center" wrapText="1"/>
    </xf>
    <xf numFmtId="182" fontId="2" fillId="0" borderId="13" xfId="11" applyNumberFormat="1" applyFont="1" applyFill="1" applyBorder="1" applyAlignment="1">
      <alignment vertical="center" wrapText="1"/>
    </xf>
    <xf numFmtId="182" fontId="2" fillId="0" borderId="13" xfId="4" applyNumberFormat="1" applyBorder="1" applyAlignment="1">
      <alignment vertical="center" wrapText="1"/>
    </xf>
    <xf numFmtId="182" fontId="2" fillId="0" borderId="15" xfId="4" applyNumberFormat="1" applyBorder="1" applyAlignment="1">
      <alignment horizontal="right" vertical="center" wrapText="1"/>
    </xf>
    <xf numFmtId="182" fontId="2" fillId="2" borderId="8" xfId="4" applyNumberFormat="1" applyFill="1" applyBorder="1" applyAlignment="1">
      <alignment vertical="center" wrapText="1"/>
    </xf>
    <xf numFmtId="182" fontId="18" fillId="2" borderId="0" xfId="0" applyNumberFormat="1" applyFont="1" applyFill="1"/>
    <xf numFmtId="3" fontId="2" fillId="2" borderId="2" xfId="11" applyNumberFormat="1" applyFont="1" applyFill="1" applyBorder="1" applyAlignment="1">
      <alignment vertical="center"/>
    </xf>
    <xf numFmtId="3" fontId="2" fillId="2" borderId="8" xfId="11" applyNumberFormat="1" applyFont="1" applyFill="1" applyBorder="1" applyAlignment="1">
      <alignment horizontal="left" vertical="center" wrapText="1"/>
    </xf>
    <xf numFmtId="3" fontId="2" fillId="2" borderId="8" xfId="11" applyNumberFormat="1" applyFont="1" applyFill="1" applyBorder="1" applyAlignment="1">
      <alignment vertical="center" wrapText="1"/>
    </xf>
    <xf numFmtId="3" fontId="18" fillId="2" borderId="0" xfId="11" applyNumberFormat="1" applyFont="1" applyFill="1"/>
    <xf numFmtId="0" fontId="23" fillId="2" borderId="13" xfId="4" applyFont="1" applyFill="1" applyBorder="1" applyAlignment="1">
      <alignment horizontal="left" vertical="center"/>
    </xf>
    <xf numFmtId="0" fontId="23" fillId="2" borderId="8" xfId="4" applyFont="1" applyFill="1" applyBorder="1" applyAlignment="1">
      <alignment horizontal="left" vertical="center" wrapText="1"/>
    </xf>
    <xf numFmtId="0" fontId="7" fillId="2" borderId="8" xfId="8" applyFont="1" applyFill="1" applyBorder="1" applyAlignment="1">
      <alignment horizontal="center" vertical="center" wrapText="1"/>
    </xf>
    <xf numFmtId="3" fontId="2" fillId="0" borderId="8" xfId="11" applyNumberFormat="1" applyFont="1" applyFill="1" applyBorder="1" applyAlignment="1">
      <alignment vertical="center" wrapText="1"/>
    </xf>
    <xf numFmtId="3" fontId="63" fillId="2" borderId="8" xfId="4" applyNumberFormat="1" applyFont="1" applyFill="1" applyBorder="1" applyAlignment="1">
      <alignment horizontal="right" vertical="center" wrapText="1"/>
    </xf>
    <xf numFmtId="3" fontId="18" fillId="0" borderId="8" xfId="2" applyNumberFormat="1" applyFont="1" applyFill="1" applyBorder="1" applyAlignment="1">
      <alignment horizontal="right" vertical="center" wrapText="1"/>
    </xf>
    <xf numFmtId="168" fontId="65" fillId="0" borderId="92" xfId="0" applyNumberFormat="1" applyFont="1" applyBorder="1" applyAlignment="1">
      <alignment horizontal="center" vertical="center" wrapText="1"/>
    </xf>
    <xf numFmtId="0" fontId="2" fillId="0" borderId="111" xfId="0" applyFont="1" applyBorder="1" applyAlignment="1">
      <alignment horizontal="center" vertical="center" wrapText="1"/>
    </xf>
    <xf numFmtId="168" fontId="66" fillId="0" borderId="8" xfId="0" applyNumberFormat="1" applyFont="1" applyBorder="1" applyAlignment="1">
      <alignment horizontal="center" vertical="center" wrapText="1"/>
    </xf>
    <xf numFmtId="0" fontId="18" fillId="0" borderId="0" xfId="0" applyFont="1" applyAlignment="1">
      <alignment wrapText="1"/>
    </xf>
    <xf numFmtId="0" fontId="62" fillId="0" borderId="0" xfId="0" applyFont="1" applyAlignment="1">
      <alignment horizontal="center" wrapText="1"/>
    </xf>
    <xf numFmtId="0" fontId="18" fillId="0" borderId="0" xfId="0" applyFont="1" applyAlignment="1">
      <alignment horizontal="left" vertical="top" wrapText="1"/>
    </xf>
    <xf numFmtId="0" fontId="0" fillId="0" borderId="0" xfId="0" applyAlignment="1">
      <alignment vertical="center" wrapText="1"/>
    </xf>
    <xf numFmtId="0" fontId="18" fillId="0" borderId="0" xfId="0" applyFont="1" applyAlignment="1">
      <alignment vertical="center" wrapText="1"/>
    </xf>
    <xf numFmtId="0" fontId="2" fillId="0" borderId="0" xfId="4" applyAlignment="1">
      <alignment vertical="top" wrapText="1"/>
    </xf>
    <xf numFmtId="0" fontId="18" fillId="0" borderId="0" xfId="0" applyFont="1" applyAlignment="1">
      <alignment horizontal="center" vertical="top" wrapText="1"/>
    </xf>
    <xf numFmtId="0" fontId="18" fillId="0" borderId="0" xfId="0" applyFont="1" applyAlignment="1">
      <alignment horizontal="left" wrapText="1"/>
    </xf>
    <xf numFmtId="0" fontId="2" fillId="0" borderId="0" xfId="0" applyFont="1" applyAlignment="1">
      <alignment vertical="center" wrapText="1"/>
    </xf>
    <xf numFmtId="0" fontId="32" fillId="0" borderId="8" xfId="0" applyFont="1" applyBorder="1" applyAlignment="1">
      <alignment vertical="center" wrapText="1"/>
    </xf>
    <xf numFmtId="171" fontId="18" fillId="0" borderId="8" xfId="3" applyNumberFormat="1" applyFont="1" applyFill="1" applyBorder="1" applyAlignment="1">
      <alignment horizontal="center" vertical="center" wrapText="1"/>
    </xf>
    <xf numFmtId="1" fontId="18" fillId="0" borderId="108" xfId="0" applyNumberFormat="1" applyFont="1" applyBorder="1" applyAlignment="1">
      <alignment horizontal="right" vertical="center" wrapText="1"/>
    </xf>
    <xf numFmtId="3" fontId="47" fillId="0" borderId="8" xfId="0" applyNumberFormat="1" applyFont="1" applyBorder="1" applyAlignment="1">
      <alignment horizontal="right" vertical="center" wrapText="1"/>
    </xf>
    <xf numFmtId="3" fontId="18" fillId="0" borderId="107" xfId="0" applyNumberFormat="1" applyFont="1" applyBorder="1" applyAlignment="1">
      <alignment horizontal="right" vertical="center" wrapText="1"/>
    </xf>
    <xf numFmtId="181" fontId="2" fillId="0" borderId="8" xfId="4" applyNumberFormat="1" applyBorder="1" applyAlignment="1">
      <alignment horizontal="center" vertical="center" wrapText="1"/>
    </xf>
    <xf numFmtId="0" fontId="18" fillId="0" borderId="158" xfId="0" applyFont="1" applyBorder="1" applyAlignment="1">
      <alignment horizontal="center" vertical="center" wrapText="1"/>
    </xf>
    <xf numFmtId="9" fontId="4" fillId="2" borderId="1" xfId="3" applyFont="1" applyFill="1" applyBorder="1" applyAlignment="1">
      <alignment horizontal="center" vertical="center" wrapText="1"/>
    </xf>
    <xf numFmtId="0" fontId="4" fillId="2" borderId="0" xfId="5" applyFont="1" applyFill="1" applyBorder="1" applyAlignment="1" applyProtection="1">
      <alignment horizontal="center" vertical="top" wrapText="1"/>
    </xf>
    <xf numFmtId="9" fontId="4" fillId="0" borderId="1" xfId="3" applyFont="1" applyBorder="1" applyAlignment="1">
      <alignment horizontal="center" vertical="center" wrapText="1"/>
    </xf>
    <xf numFmtId="0" fontId="32" fillId="0" borderId="8" xfId="5" applyFont="1" applyFill="1" applyBorder="1" applyAlignment="1" applyProtection="1">
      <alignment vertical="top" wrapText="1"/>
    </xf>
    <xf numFmtId="0" fontId="2" fillId="0" borderId="8" xfId="1" applyNumberFormat="1" applyFont="1" applyFill="1" applyBorder="1" applyAlignment="1">
      <alignment horizontal="right" vertical="center" wrapText="1"/>
    </xf>
    <xf numFmtId="0" fontId="11" fillId="2" borderId="55" xfId="8" applyFont="1" applyFill="1" applyBorder="1" applyAlignment="1">
      <alignment horizontal="left" vertical="top" wrapText="1"/>
    </xf>
    <xf numFmtId="0" fontId="2" fillId="0" borderId="8" xfId="3" applyNumberFormat="1" applyFont="1" applyFill="1" applyBorder="1" applyAlignment="1">
      <alignment horizontal="center" vertical="center" wrapText="1"/>
    </xf>
    <xf numFmtId="14" fontId="2" fillId="2" borderId="8" xfId="4" applyNumberFormat="1" applyFill="1" applyBorder="1" applyAlignment="1">
      <alignment horizontal="center" vertical="center" wrapText="1"/>
    </xf>
    <xf numFmtId="0" fontId="18" fillId="2" borderId="8" xfId="0" applyFont="1" applyFill="1" applyBorder="1" applyAlignment="1">
      <alignment horizontal="center" vertical="center"/>
    </xf>
    <xf numFmtId="171" fontId="2" fillId="2" borderId="8" xfId="3" applyNumberFormat="1" applyFont="1" applyFill="1" applyBorder="1" applyAlignment="1">
      <alignment horizontal="right" vertical="center"/>
    </xf>
    <xf numFmtId="178" fontId="16" fillId="3" borderId="108" xfId="20" applyFont="1" applyFill="1" applyBorder="1" applyAlignment="1">
      <alignment horizontal="left" vertical="center"/>
    </xf>
    <xf numFmtId="178" fontId="16" fillId="14" borderId="62" xfId="20" applyFont="1" applyFill="1" applyBorder="1" applyAlignment="1">
      <alignment horizontal="left" vertical="center"/>
    </xf>
    <xf numFmtId="178" fontId="16" fillId="14" borderId="63" xfId="20" applyFont="1" applyFill="1" applyBorder="1" applyAlignment="1">
      <alignment horizontal="left" vertical="center"/>
    </xf>
    <xf numFmtId="178" fontId="16" fillId="14" borderId="63" xfId="20" applyFont="1" applyFill="1" applyBorder="1" applyAlignment="1">
      <alignment horizontal="center" vertical="center"/>
    </xf>
    <xf numFmtId="178" fontId="16" fillId="3" borderId="62" xfId="20" applyFont="1" applyFill="1" applyBorder="1" applyAlignment="1">
      <alignment horizontal="left" vertical="center"/>
    </xf>
    <xf numFmtId="178" fontId="16" fillId="3" borderId="63" xfId="20" applyFont="1" applyFill="1" applyBorder="1" applyAlignment="1">
      <alignment horizontal="left" vertical="center"/>
    </xf>
    <xf numFmtId="178" fontId="16" fillId="14" borderId="138" xfId="20" applyFont="1" applyFill="1" applyBorder="1" applyAlignment="1">
      <alignment horizontal="left" vertical="center"/>
    </xf>
    <xf numFmtId="178" fontId="5" fillId="3" borderId="63" xfId="20" applyFont="1" applyFill="1" applyBorder="1" applyAlignment="1">
      <alignment horizontal="left" vertical="center"/>
    </xf>
    <xf numFmtId="178" fontId="5" fillId="3" borderId="63" xfId="20" applyFont="1" applyFill="1" applyBorder="1" applyAlignment="1">
      <alignment vertical="center"/>
    </xf>
    <xf numFmtId="178" fontId="14" fillId="3" borderId="63" xfId="20" applyFont="1" applyFill="1" applyBorder="1" applyAlignment="1">
      <alignment horizontal="left" vertical="center"/>
    </xf>
    <xf numFmtId="178" fontId="28" fillId="3" borderId="63" xfId="20" applyFont="1" applyFill="1" applyBorder="1" applyAlignment="1">
      <alignment horizontal="left" vertical="center"/>
    </xf>
    <xf numFmtId="181" fontId="18" fillId="0" borderId="0" xfId="0" applyNumberFormat="1" applyFont="1" applyAlignment="1">
      <alignment horizontal="right" vertical="center"/>
    </xf>
    <xf numFmtId="182" fontId="47" fillId="0" borderId="8" xfId="0" applyNumberFormat="1" applyFont="1" applyBorder="1" applyAlignment="1">
      <alignment horizontal="right" vertical="center" wrapText="1"/>
    </xf>
    <xf numFmtId="181" fontId="47" fillId="0" borderId="8" xfId="0" applyNumberFormat="1" applyFont="1" applyBorder="1" applyAlignment="1">
      <alignment horizontal="right" vertical="center" wrapText="1"/>
    </xf>
    <xf numFmtId="0" fontId="5" fillId="7" borderId="62" xfId="20" applyNumberFormat="1" applyFont="1" applyFill="1" applyBorder="1" applyAlignment="1">
      <alignment horizontal="center" vertical="center" wrapText="1"/>
    </xf>
    <xf numFmtId="181" fontId="18" fillId="0" borderId="8" xfId="2" applyNumberFormat="1" applyFont="1" applyFill="1" applyBorder="1" applyAlignment="1">
      <alignment horizontal="right" vertical="center" wrapText="1"/>
    </xf>
    <xf numFmtId="0" fontId="3" fillId="0" borderId="8" xfId="5" applyBorder="1" applyAlignment="1" applyProtection="1">
      <alignment vertical="top" wrapText="1"/>
    </xf>
    <xf numFmtId="14" fontId="2" fillId="0" borderId="8" xfId="4" applyNumberFormat="1" applyBorder="1" applyAlignment="1">
      <alignment vertical="center"/>
    </xf>
    <xf numFmtId="0" fontId="60" fillId="0" borderId="0" xfId="0" applyFont="1" applyAlignment="1">
      <alignment horizontal="center" wrapText="1"/>
    </xf>
    <xf numFmtId="3" fontId="2" fillId="3" borderId="30" xfId="11" applyNumberFormat="1" applyFont="1" applyFill="1" applyBorder="1" applyAlignment="1">
      <alignment horizontal="center" vertical="center"/>
    </xf>
    <xf numFmtId="3" fontId="2" fillId="3" borderId="41" xfId="11" applyNumberFormat="1" applyFont="1" applyFill="1" applyBorder="1" applyAlignment="1">
      <alignment horizontal="center" vertical="center"/>
    </xf>
    <xf numFmtId="0" fontId="2" fillId="3" borderId="1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21" xfId="4" applyFill="1" applyBorder="1" applyAlignment="1">
      <alignment horizontal="center" vertical="center" wrapText="1"/>
    </xf>
    <xf numFmtId="0" fontId="2" fillId="3" borderId="37" xfId="4" applyFill="1" applyBorder="1" applyAlignment="1">
      <alignment horizontal="center" vertical="center" wrapText="1"/>
    </xf>
    <xf numFmtId="0" fontId="2" fillId="3" borderId="8" xfId="4" applyFill="1" applyBorder="1" applyAlignment="1">
      <alignment horizontal="center" vertical="center" wrapText="1"/>
    </xf>
    <xf numFmtId="0" fontId="2" fillId="3" borderId="32" xfId="4" applyFill="1" applyBorder="1" applyAlignment="1">
      <alignment horizontal="center" vertical="center" wrapText="1"/>
    </xf>
    <xf numFmtId="0" fontId="2" fillId="3" borderId="39" xfId="4" applyFill="1" applyBorder="1" applyAlignment="1">
      <alignment horizontal="center" vertical="center" wrapText="1"/>
    </xf>
    <xf numFmtId="0" fontId="2" fillId="3" borderId="31" xfId="4" applyFill="1" applyBorder="1" applyAlignment="1">
      <alignment horizontal="center" vertical="center"/>
    </xf>
    <xf numFmtId="0" fontId="2" fillId="3" borderId="42" xfId="4" applyFill="1" applyBorder="1" applyAlignment="1">
      <alignment horizontal="center" vertical="center"/>
    </xf>
    <xf numFmtId="0" fontId="2" fillId="3" borderId="33" xfId="4" applyFill="1" applyBorder="1" applyAlignment="1">
      <alignment horizontal="center" vertical="center"/>
    </xf>
    <xf numFmtId="0" fontId="2" fillId="3" borderId="43" xfId="4" applyFill="1" applyBorder="1" applyAlignment="1">
      <alignment horizontal="center" vertical="center"/>
    </xf>
    <xf numFmtId="0" fontId="60" fillId="0" borderId="0" xfId="0" applyFont="1" applyAlignment="1">
      <alignment horizontal="center"/>
    </xf>
    <xf numFmtId="0" fontId="2" fillId="3" borderId="13" xfId="4" applyFill="1" applyBorder="1" applyAlignment="1">
      <alignment horizontal="center" vertical="center" wrapText="1"/>
    </xf>
    <xf numFmtId="0" fontId="2" fillId="3" borderId="13" xfId="0" applyFont="1" applyFill="1" applyBorder="1" applyAlignment="1">
      <alignment horizontal="center" vertical="center"/>
    </xf>
    <xf numFmtId="0" fontId="2" fillId="3" borderId="21" xfId="4" applyFill="1" applyBorder="1" applyAlignment="1">
      <alignment horizontal="center" vertical="center"/>
    </xf>
    <xf numFmtId="0" fontId="2" fillId="3" borderId="8" xfId="4" applyFill="1" applyBorder="1" applyAlignment="1">
      <alignment horizontal="center" vertical="center"/>
    </xf>
    <xf numFmtId="0" fontId="2" fillId="3" borderId="23" xfId="4" applyFill="1" applyBorder="1" applyAlignment="1">
      <alignment horizontal="center" vertical="center" wrapText="1"/>
    </xf>
    <xf numFmtId="0" fontId="2" fillId="3" borderId="0" xfId="4" applyFill="1" applyAlignment="1">
      <alignment horizontal="center" vertical="center" wrapText="1"/>
    </xf>
    <xf numFmtId="0" fontId="2" fillId="3" borderId="22" xfId="4" applyFill="1" applyBorder="1" applyAlignment="1">
      <alignment horizontal="center" vertical="center" wrapText="1"/>
    </xf>
    <xf numFmtId="0" fontId="2" fillId="3" borderId="25" xfId="4" applyFill="1" applyBorder="1" applyAlignment="1">
      <alignment horizontal="center" vertical="center" wrapText="1"/>
    </xf>
    <xf numFmtId="0" fontId="2" fillId="3" borderId="35" xfId="4" applyFill="1" applyBorder="1" applyAlignment="1">
      <alignment horizontal="center" vertical="center" wrapText="1"/>
    </xf>
    <xf numFmtId="0" fontId="2" fillId="3" borderId="19" xfId="4" applyFill="1" applyBorder="1" applyAlignment="1">
      <alignment horizontal="center" vertical="center"/>
    </xf>
    <xf numFmtId="0" fontId="2" fillId="3" borderId="20" xfId="4" applyFill="1" applyBorder="1" applyAlignment="1">
      <alignment horizontal="center" vertical="center"/>
    </xf>
    <xf numFmtId="0" fontId="2" fillId="3" borderId="18" xfId="4" applyFill="1" applyBorder="1" applyAlignment="1">
      <alignment horizontal="center" vertical="center"/>
    </xf>
    <xf numFmtId="0" fontId="2" fillId="3" borderId="23" xfId="4" applyFill="1" applyBorder="1" applyAlignment="1">
      <alignment horizontal="center" vertical="center"/>
    </xf>
    <xf numFmtId="0" fontId="2" fillId="3" borderId="13" xfId="4" applyFill="1" applyBorder="1" applyAlignment="1">
      <alignment horizontal="center" vertical="center"/>
    </xf>
    <xf numFmtId="0" fontId="2" fillId="3" borderId="28" xfId="4" applyFill="1" applyBorder="1" applyAlignment="1">
      <alignment horizontal="center" vertical="center" wrapText="1"/>
    </xf>
    <xf numFmtId="0" fontId="2" fillId="3" borderId="29" xfId="4" applyFill="1" applyBorder="1" applyAlignment="1">
      <alignment horizontal="center" vertical="center" wrapText="1"/>
    </xf>
    <xf numFmtId="0" fontId="2" fillId="3" borderId="26" xfId="4" applyFill="1" applyBorder="1" applyAlignment="1">
      <alignment horizontal="center" vertical="center" wrapText="1"/>
    </xf>
    <xf numFmtId="0" fontId="2" fillId="3" borderId="36" xfId="4" applyFill="1" applyBorder="1" applyAlignment="1">
      <alignment horizontal="center" vertical="center" wrapText="1"/>
    </xf>
    <xf numFmtId="10" fontId="2" fillId="3" borderId="26" xfId="4" applyNumberFormat="1" applyFill="1" applyBorder="1" applyAlignment="1">
      <alignment horizontal="center" vertical="center" wrapText="1"/>
    </xf>
    <xf numFmtId="10" fontId="2" fillId="3" borderId="36" xfId="4" applyNumberFormat="1" applyFill="1" applyBorder="1" applyAlignment="1">
      <alignment horizontal="center" vertical="center" wrapText="1"/>
    </xf>
    <xf numFmtId="0" fontId="2" fillId="0" borderId="1" xfId="4" applyBorder="1" applyAlignment="1">
      <alignment horizontal="right" vertical="center"/>
    </xf>
    <xf numFmtId="0" fontId="2" fillId="0" borderId="2" xfId="4" applyBorder="1" applyAlignment="1">
      <alignment horizontal="center" vertical="center"/>
    </xf>
    <xf numFmtId="3" fontId="2" fillId="0" borderId="2" xfId="4" applyNumberFormat="1" applyBorder="1" applyAlignment="1">
      <alignment horizontal="center" vertical="center"/>
    </xf>
    <xf numFmtId="0" fontId="2" fillId="0" borderId="3" xfId="4" applyBorder="1" applyAlignment="1">
      <alignment horizontal="center" vertical="center"/>
    </xf>
    <xf numFmtId="0" fontId="60" fillId="0" borderId="1" xfId="0" applyFont="1" applyBorder="1" applyAlignment="1">
      <alignment horizontal="center" vertical="center"/>
    </xf>
    <xf numFmtId="0" fontId="60" fillId="0" borderId="2" xfId="0" applyFont="1" applyBorder="1" applyAlignment="1">
      <alignment horizontal="center" vertical="center"/>
    </xf>
    <xf numFmtId="0" fontId="60" fillId="0" borderId="2" xfId="0" applyFont="1" applyBorder="1" applyAlignment="1">
      <alignment horizontal="right" vertical="center"/>
    </xf>
    <xf numFmtId="3" fontId="60" fillId="0" borderId="2" xfId="0" applyNumberFormat="1" applyFont="1" applyBorder="1" applyAlignment="1">
      <alignment horizontal="center" vertical="center"/>
    </xf>
    <xf numFmtId="0" fontId="60" fillId="0" borderId="3" xfId="0" applyFont="1" applyBorder="1" applyAlignment="1">
      <alignment horizontal="center" vertical="center"/>
    </xf>
    <xf numFmtId="0" fontId="69" fillId="0" borderId="1" xfId="4" applyFont="1" applyBorder="1" applyAlignment="1">
      <alignment horizontal="left" vertical="center"/>
    </xf>
    <xf numFmtId="0" fontId="69" fillId="0" borderId="2" xfId="4" applyFont="1" applyBorder="1" applyAlignment="1">
      <alignment horizontal="left" vertical="center"/>
    </xf>
    <xf numFmtId="0" fontId="69" fillId="0" borderId="2" xfId="4" applyFont="1" applyBorder="1" applyAlignment="1">
      <alignment horizontal="right" vertical="center"/>
    </xf>
    <xf numFmtId="3" fontId="69" fillId="0" borderId="2" xfId="4" applyNumberFormat="1" applyFont="1" applyBorder="1" applyAlignment="1">
      <alignment horizontal="left" vertical="center"/>
    </xf>
    <xf numFmtId="0" fontId="69" fillId="0" borderId="3" xfId="4" applyFont="1" applyBorder="1" applyAlignment="1">
      <alignment horizontal="left" vertical="center"/>
    </xf>
    <xf numFmtId="0" fontId="69" fillId="0" borderId="4" xfId="4" applyFont="1" applyBorder="1" applyAlignment="1">
      <alignment horizontal="left" vertical="center"/>
    </xf>
    <xf numFmtId="0" fontId="69" fillId="0" borderId="5" xfId="4" applyFont="1" applyBorder="1" applyAlignment="1">
      <alignment horizontal="left" vertical="center"/>
    </xf>
    <xf numFmtId="0" fontId="69" fillId="0" borderId="6" xfId="4" applyFont="1" applyBorder="1" applyAlignment="1">
      <alignment horizontal="left" vertical="center"/>
    </xf>
    <xf numFmtId="0" fontId="2" fillId="0" borderId="10" xfId="4" applyBorder="1" applyAlignment="1">
      <alignment horizontal="right" vertical="center"/>
    </xf>
    <xf numFmtId="0" fontId="2" fillId="0" borderId="11" xfId="4" applyBorder="1" applyAlignment="1">
      <alignment horizontal="center" vertical="center"/>
    </xf>
    <xf numFmtId="3" fontId="2" fillId="2" borderId="2" xfId="4" applyNumberFormat="1" applyFill="1" applyBorder="1" applyAlignment="1">
      <alignment horizontal="center" vertical="center"/>
    </xf>
    <xf numFmtId="0" fontId="2" fillId="2" borderId="2" xfId="4" applyFill="1" applyBorder="1" applyAlignment="1">
      <alignment horizontal="center" vertical="center"/>
    </xf>
    <xf numFmtId="0" fontId="2" fillId="2" borderId="3" xfId="4" applyFill="1" applyBorder="1" applyAlignment="1">
      <alignment horizontal="center" vertical="center"/>
    </xf>
    <xf numFmtId="0" fontId="2" fillId="0" borderId="10" xfId="4" applyBorder="1" applyAlignment="1">
      <alignment horizontal="left" vertical="center"/>
    </xf>
    <xf numFmtId="0" fontId="2" fillId="0" borderId="0" xfId="4" applyAlignment="1">
      <alignment horizontal="left" vertical="center"/>
    </xf>
    <xf numFmtId="0" fontId="2" fillId="0" borderId="0" xfId="4" applyAlignment="1">
      <alignment horizontal="right" vertical="center"/>
    </xf>
    <xf numFmtId="0" fontId="2" fillId="0" borderId="11" xfId="4" applyBorder="1" applyAlignment="1">
      <alignment horizontal="left" vertical="center"/>
    </xf>
    <xf numFmtId="3" fontId="2" fillId="0" borderId="11" xfId="4" applyNumberFormat="1" applyBorder="1" applyAlignment="1">
      <alignment horizontal="left" vertical="center"/>
    </xf>
    <xf numFmtId="0" fontId="2" fillId="0" borderId="15" xfId="4" applyBorder="1" applyAlignment="1">
      <alignment horizontal="left" vertical="center"/>
    </xf>
    <xf numFmtId="0" fontId="2" fillId="3" borderId="16" xfId="4" applyFill="1" applyBorder="1" applyAlignment="1">
      <alignment horizontal="center" vertical="center"/>
    </xf>
    <xf numFmtId="0" fontId="2" fillId="3" borderId="12" xfId="4" applyFill="1" applyBorder="1" applyAlignment="1">
      <alignment horizontal="center" vertical="center"/>
    </xf>
    <xf numFmtId="0" fontId="2" fillId="3" borderId="34" xfId="4" applyFill="1" applyBorder="1" applyAlignment="1">
      <alignment horizontal="center" vertical="center"/>
    </xf>
    <xf numFmtId="10" fontId="2" fillId="3" borderId="17" xfId="4" applyNumberFormat="1" applyFill="1" applyBorder="1" applyAlignment="1">
      <alignment horizontal="center" vertical="center" wrapText="1"/>
    </xf>
    <xf numFmtId="10" fontId="2" fillId="3" borderId="24" xfId="4" applyNumberFormat="1" applyFill="1" applyBorder="1" applyAlignment="1">
      <alignment horizontal="center" vertical="center" wrapText="1"/>
    </xf>
    <xf numFmtId="10" fontId="2" fillId="3" borderId="157" xfId="4" applyNumberFormat="1" applyFill="1" applyBorder="1" applyAlignment="1">
      <alignment horizontal="center" vertical="center" wrapText="1"/>
    </xf>
    <xf numFmtId="0" fontId="2" fillId="3" borderId="18" xfId="0" applyFont="1" applyFill="1" applyBorder="1" applyAlignment="1">
      <alignment horizontal="center"/>
    </xf>
    <xf numFmtId="0" fontId="2" fillId="3" borderId="19" xfId="0" applyFont="1" applyFill="1" applyBorder="1" applyAlignment="1">
      <alignment horizontal="right"/>
    </xf>
    <xf numFmtId="0" fontId="2" fillId="3" borderId="19" xfId="0" applyFont="1" applyFill="1" applyBorder="1" applyAlignment="1">
      <alignment horizontal="center"/>
    </xf>
    <xf numFmtId="0" fontId="2" fillId="3" borderId="20" xfId="0" applyFont="1" applyFill="1" applyBorder="1" applyAlignment="1">
      <alignment horizontal="center"/>
    </xf>
    <xf numFmtId="0" fontId="2" fillId="3" borderId="8" xfId="0" applyFont="1" applyFill="1" applyBorder="1" applyAlignment="1">
      <alignment horizontal="center"/>
    </xf>
    <xf numFmtId="3" fontId="2" fillId="3" borderId="8" xfId="0" applyNumberFormat="1" applyFont="1" applyFill="1" applyBorder="1" applyAlignment="1">
      <alignment horizontal="center"/>
    </xf>
    <xf numFmtId="0" fontId="5" fillId="2" borderId="34" xfId="5" applyFont="1" applyFill="1" applyBorder="1" applyAlignment="1" applyProtection="1">
      <alignment horizontal="left" vertical="center" wrapText="1"/>
    </xf>
    <xf numFmtId="0" fontId="5" fillId="0" borderId="60" xfId="10" applyFont="1" applyBorder="1"/>
    <xf numFmtId="0" fontId="5" fillId="0" borderId="61" xfId="10" applyFont="1" applyBorder="1"/>
    <xf numFmtId="0" fontId="12" fillId="2" borderId="12" xfId="5" applyFont="1" applyFill="1" applyBorder="1" applyAlignment="1" applyProtection="1">
      <alignment horizontal="center" vertical="center" wrapText="1"/>
    </xf>
    <xf numFmtId="0" fontId="4" fillId="2" borderId="2" xfId="8" applyFont="1" applyFill="1" applyBorder="1" applyAlignment="1">
      <alignment horizontal="center" vertical="center" wrapText="1"/>
    </xf>
    <xf numFmtId="0" fontId="4" fillId="2" borderId="50" xfId="8" applyFont="1" applyFill="1" applyBorder="1" applyAlignment="1">
      <alignment horizontal="center" vertical="center" wrapText="1"/>
    </xf>
    <xf numFmtId="0" fontId="4" fillId="2" borderId="12" xfId="8" applyFont="1" applyFill="1" applyBorder="1" applyAlignment="1">
      <alignment horizontal="center" vertical="center" wrapText="1"/>
    </xf>
    <xf numFmtId="0" fontId="7" fillId="3" borderId="47" xfId="8" applyFont="1" applyFill="1" applyBorder="1" applyAlignment="1">
      <alignment horizontal="center" vertical="center" wrapText="1"/>
    </xf>
    <xf numFmtId="0" fontId="7" fillId="3" borderId="49" xfId="8" applyFont="1" applyFill="1" applyBorder="1" applyAlignment="1">
      <alignment horizontal="center" vertical="center" wrapText="1"/>
    </xf>
    <xf numFmtId="0" fontId="4" fillId="4" borderId="62" xfId="0" applyFont="1" applyFill="1" applyBorder="1" applyAlignment="1">
      <alignment horizontal="center" vertical="center" wrapText="1"/>
    </xf>
    <xf numFmtId="0" fontId="4" fillId="4" borderId="63" xfId="0" applyFont="1" applyFill="1" applyBorder="1" applyAlignment="1">
      <alignment horizontal="center" vertical="center" wrapText="1"/>
    </xf>
    <xf numFmtId="0" fontId="7" fillId="3" borderId="58" xfId="8" applyFont="1" applyFill="1" applyBorder="1" applyAlignment="1">
      <alignment horizontal="center" vertical="center" wrapText="1"/>
    </xf>
    <xf numFmtId="0" fontId="7" fillId="3" borderId="47" xfId="7" applyFont="1" applyFill="1" applyBorder="1" applyAlignment="1">
      <alignment horizontal="center" vertical="center"/>
    </xf>
    <xf numFmtId="0" fontId="7" fillId="3" borderId="49" xfId="7" applyFont="1" applyFill="1" applyBorder="1" applyAlignment="1">
      <alignment horizontal="center" vertical="center"/>
    </xf>
    <xf numFmtId="0" fontId="7" fillId="3" borderId="4" xfId="7" applyFont="1" applyFill="1" applyBorder="1" applyAlignment="1">
      <alignment horizontal="center" vertical="center"/>
    </xf>
    <xf numFmtId="0" fontId="11" fillId="0" borderId="53" xfId="8" applyFont="1" applyBorder="1" applyAlignment="1">
      <alignment horizontal="left" vertical="top" wrapText="1"/>
    </xf>
    <xf numFmtId="0" fontId="11" fillId="0" borderId="55" xfId="8" applyFont="1" applyBorder="1" applyAlignment="1">
      <alignment horizontal="left" vertical="top" wrapText="1"/>
    </xf>
    <xf numFmtId="0" fontId="11" fillId="0" borderId="51" xfId="8" applyFont="1" applyBorder="1" applyAlignment="1">
      <alignment horizontal="left" vertical="top" wrapText="1"/>
    </xf>
    <xf numFmtId="0" fontId="4" fillId="2" borderId="12" xfId="5" applyFont="1" applyFill="1" applyBorder="1" applyAlignment="1" applyProtection="1">
      <alignment horizontal="left" vertical="center" wrapText="1"/>
    </xf>
    <xf numFmtId="0" fontId="4" fillId="2" borderId="2" xfId="5" applyFont="1" applyFill="1" applyBorder="1" applyAlignment="1" applyProtection="1">
      <alignment horizontal="left" vertical="center" wrapText="1"/>
    </xf>
    <xf numFmtId="0" fontId="4" fillId="2" borderId="50" xfId="5" applyFont="1" applyFill="1" applyBorder="1" applyAlignment="1" applyProtection="1">
      <alignment horizontal="left" vertical="center" wrapText="1"/>
    </xf>
    <xf numFmtId="0" fontId="4" fillId="2" borderId="12" xfId="5" applyFont="1" applyFill="1" applyBorder="1" applyAlignment="1" applyProtection="1">
      <alignment horizontal="center" vertical="center" wrapText="1"/>
    </xf>
    <xf numFmtId="0" fontId="4" fillId="2" borderId="2" xfId="5" applyFont="1" applyFill="1" applyBorder="1" applyAlignment="1" applyProtection="1">
      <alignment horizontal="center" vertical="center" wrapText="1"/>
    </xf>
    <xf numFmtId="0" fontId="4" fillId="2" borderId="50" xfId="5" applyFont="1" applyFill="1" applyBorder="1" applyAlignment="1" applyProtection="1">
      <alignment horizontal="center" vertical="center" wrapText="1"/>
    </xf>
    <xf numFmtId="9" fontId="4" fillId="2" borderId="5" xfId="8" applyNumberFormat="1" applyFont="1" applyFill="1" applyBorder="1" applyAlignment="1">
      <alignment horizontal="center" vertical="center" wrapText="1"/>
    </xf>
    <xf numFmtId="0" fontId="4" fillId="2" borderId="26" xfId="5" applyFont="1" applyFill="1" applyBorder="1" applyAlignment="1" applyProtection="1">
      <alignment horizontal="center" vertical="top" wrapText="1"/>
    </xf>
    <xf numFmtId="0" fontId="4" fillId="2" borderId="8" xfId="8" applyFont="1" applyFill="1" applyBorder="1" applyAlignment="1">
      <alignment horizontal="center" vertical="center" wrapText="1"/>
    </xf>
    <xf numFmtId="0" fontId="4" fillId="2" borderId="10" xfId="0" applyFont="1" applyFill="1" applyBorder="1" applyAlignment="1">
      <alignment horizontal="left" vertical="top"/>
    </xf>
    <xf numFmtId="0" fontId="4" fillId="2" borderId="54" xfId="0" applyFont="1" applyFill="1" applyBorder="1" applyAlignment="1">
      <alignment horizontal="left" vertical="top"/>
    </xf>
    <xf numFmtId="0" fontId="4" fillId="2" borderId="14" xfId="0" applyFont="1" applyFill="1" applyBorder="1" applyAlignment="1">
      <alignment horizontal="left" vertical="top"/>
    </xf>
    <xf numFmtId="0" fontId="4" fillId="2" borderId="56" xfId="0" applyFont="1" applyFill="1" applyBorder="1" applyAlignment="1">
      <alignment horizontal="left" vertical="top"/>
    </xf>
    <xf numFmtId="9" fontId="4" fillId="2" borderId="1" xfId="8" applyNumberFormat="1" applyFont="1" applyFill="1" applyBorder="1" applyAlignment="1">
      <alignment horizontal="center" vertical="center" wrapText="1"/>
    </xf>
    <xf numFmtId="9" fontId="4" fillId="2" borderId="3" xfId="8" applyNumberFormat="1" applyFont="1" applyFill="1" applyBorder="1" applyAlignment="1">
      <alignment horizontal="center" vertical="center" wrapText="1"/>
    </xf>
    <xf numFmtId="0" fontId="4" fillId="2" borderId="1" xfId="5" applyFont="1" applyFill="1" applyBorder="1" applyAlignment="1" applyProtection="1">
      <alignment horizontal="center" vertical="center" wrapText="1"/>
    </xf>
    <xf numFmtId="0" fontId="4" fillId="2" borderId="3" xfId="5" applyFont="1" applyFill="1" applyBorder="1" applyAlignment="1" applyProtection="1">
      <alignment horizontal="center" vertical="center" wrapText="1"/>
    </xf>
    <xf numFmtId="0" fontId="10" fillId="3" borderId="47" xfId="7" applyFont="1" applyFill="1" applyBorder="1" applyAlignment="1">
      <alignment horizontal="center" vertical="center" wrapText="1"/>
    </xf>
    <xf numFmtId="0" fontId="10" fillId="3" borderId="49" xfId="7" applyFont="1" applyFill="1" applyBorder="1" applyAlignment="1">
      <alignment horizontal="center" vertical="center" wrapText="1"/>
    </xf>
    <xf numFmtId="0" fontId="10" fillId="3" borderId="4" xfId="7" applyFont="1" applyFill="1" applyBorder="1" applyAlignment="1">
      <alignment horizontal="center" vertical="center" wrapText="1"/>
    </xf>
    <xf numFmtId="0" fontId="4" fillId="2" borderId="16" xfId="5" applyFont="1" applyFill="1" applyBorder="1" applyAlignment="1" applyProtection="1">
      <alignment horizontal="center" vertical="center" wrapText="1"/>
    </xf>
    <xf numFmtId="0" fontId="4" fillId="2" borderId="28" xfId="5" applyFont="1" applyFill="1" applyBorder="1" applyAlignment="1" applyProtection="1">
      <alignment horizontal="center" vertical="center" wrapText="1"/>
    </xf>
    <xf numFmtId="0" fontId="4" fillId="2" borderId="48" xfId="5" applyFont="1" applyFill="1" applyBorder="1" applyAlignment="1" applyProtection="1">
      <alignment horizontal="center" vertical="center" wrapText="1"/>
    </xf>
    <xf numFmtId="0" fontId="4" fillId="2" borderId="11" xfId="8" applyFont="1" applyFill="1" applyBorder="1" applyAlignment="1">
      <alignment horizontal="center" vertical="center" wrapText="1"/>
    </xf>
    <xf numFmtId="0" fontId="11" fillId="2" borderId="1" xfId="4" applyFont="1" applyFill="1" applyBorder="1" applyAlignment="1">
      <alignment horizontal="left" vertical="center" wrapText="1"/>
    </xf>
    <xf numFmtId="0" fontId="11" fillId="2" borderId="3" xfId="4" applyFont="1" applyFill="1" applyBorder="1" applyAlignment="1">
      <alignment horizontal="left" vertical="center" wrapText="1"/>
    </xf>
    <xf numFmtId="0" fontId="4" fillId="2" borderId="49" xfId="8" applyFont="1" applyFill="1" applyBorder="1" applyAlignment="1">
      <alignment horizontal="center" vertical="center" wrapText="1"/>
    </xf>
    <xf numFmtId="0" fontId="4" fillId="2" borderId="0" xfId="8" applyFont="1" applyFill="1" applyAlignment="1">
      <alignment horizontal="center" vertical="center" wrapText="1"/>
    </xf>
    <xf numFmtId="0" fontId="4" fillId="2" borderId="52" xfId="8" applyFont="1" applyFill="1" applyBorder="1" applyAlignment="1">
      <alignment horizontal="center" vertical="center" wrapText="1"/>
    </xf>
    <xf numFmtId="0" fontId="4" fillId="2" borderId="4" xfId="0" applyFont="1" applyFill="1" applyBorder="1" applyAlignment="1">
      <alignment horizontal="center"/>
    </xf>
    <xf numFmtId="0" fontId="4" fillId="2" borderId="5" xfId="0" applyFont="1" applyFill="1" applyBorder="1" applyAlignment="1">
      <alignment horizontal="center"/>
    </xf>
    <xf numFmtId="0" fontId="4" fillId="2" borderId="3" xfId="8" applyFont="1" applyFill="1" applyBorder="1" applyAlignment="1">
      <alignment horizontal="center" vertical="center" wrapText="1"/>
    </xf>
    <xf numFmtId="9" fontId="4" fillId="2" borderId="50" xfId="8" applyNumberFormat="1" applyFont="1" applyFill="1" applyBorder="1" applyAlignment="1">
      <alignment horizontal="center" vertical="center" wrapText="1"/>
    </xf>
    <xf numFmtId="0" fontId="10" fillId="3" borderId="47" xfId="8" applyFont="1" applyFill="1" applyBorder="1" applyAlignment="1">
      <alignment horizontal="center" vertical="center" wrapText="1"/>
    </xf>
    <xf numFmtId="0" fontId="10" fillId="3" borderId="49" xfId="8" applyFont="1" applyFill="1" applyBorder="1" applyAlignment="1">
      <alignment horizontal="center" vertical="center" wrapText="1"/>
    </xf>
    <xf numFmtId="0" fontId="10" fillId="3" borderId="58" xfId="8" applyFont="1" applyFill="1" applyBorder="1" applyAlignment="1">
      <alignment horizontal="center" vertical="center" wrapText="1"/>
    </xf>
    <xf numFmtId="0" fontId="10" fillId="3" borderId="47" xfId="7" applyFont="1" applyFill="1" applyBorder="1" applyAlignment="1">
      <alignment horizontal="center" vertical="center"/>
    </xf>
    <xf numFmtId="0" fontId="10" fillId="3" borderId="49" xfId="7" applyFont="1" applyFill="1" applyBorder="1" applyAlignment="1">
      <alignment horizontal="center" vertical="center"/>
    </xf>
    <xf numFmtId="0" fontId="10" fillId="3" borderId="4" xfId="7" applyFont="1" applyFill="1" applyBorder="1" applyAlignment="1">
      <alignment horizontal="center" vertical="center"/>
    </xf>
    <xf numFmtId="9" fontId="4" fillId="2" borderId="1" xfId="3" applyFont="1" applyFill="1" applyBorder="1" applyAlignment="1">
      <alignment horizontal="center" vertical="center" wrapText="1"/>
    </xf>
    <xf numFmtId="9" fontId="4" fillId="2" borderId="3" xfId="3" applyFont="1" applyFill="1" applyBorder="1" applyAlignment="1">
      <alignment horizontal="center" vertical="center" wrapText="1"/>
    </xf>
    <xf numFmtId="0" fontId="16" fillId="0" borderId="55" xfId="8" applyFont="1" applyBorder="1" applyAlignment="1">
      <alignment horizontal="left" vertical="top" wrapText="1"/>
    </xf>
    <xf numFmtId="0" fontId="16" fillId="0" borderId="51" xfId="8" applyFont="1" applyBorder="1" applyAlignment="1">
      <alignment horizontal="left" vertical="top" wrapText="1"/>
    </xf>
    <xf numFmtId="0" fontId="5" fillId="2" borderId="26" xfId="5" applyFont="1" applyFill="1" applyBorder="1" applyAlignment="1" applyProtection="1">
      <alignment horizontal="center" vertical="top" wrapText="1"/>
    </xf>
    <xf numFmtId="0" fontId="4" fillId="2" borderId="12" xfId="8" applyFont="1" applyFill="1" applyBorder="1" applyAlignment="1">
      <alignment horizontal="center" vertical="center"/>
    </xf>
    <xf numFmtId="0" fontId="4" fillId="2" borderId="2" xfId="8" applyFont="1" applyFill="1" applyBorder="1" applyAlignment="1">
      <alignment horizontal="center" vertical="center"/>
    </xf>
    <xf numFmtId="0" fontId="4" fillId="2" borderId="3" xfId="8" applyFont="1" applyFill="1" applyBorder="1" applyAlignment="1">
      <alignment horizontal="center" vertical="center"/>
    </xf>
    <xf numFmtId="0" fontId="11" fillId="2" borderId="53" xfId="8" applyFont="1" applyFill="1" applyBorder="1" applyAlignment="1">
      <alignment horizontal="left" vertical="top" wrapText="1"/>
    </xf>
    <xf numFmtId="0" fontId="11" fillId="2" borderId="55" xfId="8" applyFont="1" applyFill="1" applyBorder="1" applyAlignment="1">
      <alignment horizontal="left" vertical="top" wrapText="1"/>
    </xf>
    <xf numFmtId="0" fontId="11" fillId="2" borderId="51" xfId="8" applyFont="1" applyFill="1" applyBorder="1" applyAlignment="1">
      <alignment horizontal="left" vertical="top" wrapText="1"/>
    </xf>
    <xf numFmtId="0" fontId="4" fillId="2" borderId="5" xfId="0" applyFont="1" applyFill="1" applyBorder="1" applyAlignment="1">
      <alignment horizontal="center" wrapText="1"/>
    </xf>
    <xf numFmtId="0" fontId="4" fillId="2" borderId="16" xfId="5" applyFont="1" applyFill="1" applyBorder="1" applyAlignment="1" applyProtection="1">
      <alignment horizontal="left" vertical="center" wrapText="1"/>
    </xf>
    <xf numFmtId="0" fontId="4" fillId="2" borderId="28" xfId="5" applyFont="1" applyFill="1" applyBorder="1" applyAlignment="1" applyProtection="1">
      <alignment horizontal="left" vertical="center" wrapText="1"/>
    </xf>
    <xf numFmtId="0" fontId="4" fillId="2" borderId="48" xfId="5" applyFont="1" applyFill="1" applyBorder="1" applyAlignment="1" applyProtection="1">
      <alignment horizontal="left" vertical="center" wrapText="1"/>
    </xf>
    <xf numFmtId="0" fontId="4" fillId="2" borderId="12" xfId="8" applyFont="1" applyFill="1" applyBorder="1" applyAlignment="1">
      <alignment horizontal="left" vertical="center" wrapText="1"/>
    </xf>
    <xf numFmtId="0" fontId="4" fillId="2" borderId="11" xfId="8" applyFont="1" applyFill="1" applyBorder="1" applyAlignment="1">
      <alignment horizontal="left" vertical="center" wrapText="1"/>
    </xf>
    <xf numFmtId="0" fontId="4" fillId="2" borderId="2" xfId="8" applyFont="1" applyFill="1" applyBorder="1" applyAlignment="1">
      <alignment horizontal="left" vertical="center" wrapText="1"/>
    </xf>
    <xf numFmtId="0" fontId="4" fillId="2" borderId="50" xfId="8" applyFont="1" applyFill="1" applyBorder="1" applyAlignment="1">
      <alignment horizontal="left" vertical="center" wrapText="1"/>
    </xf>
    <xf numFmtId="0" fontId="7" fillId="3" borderId="47" xfId="7" applyFont="1" applyFill="1" applyBorder="1" applyAlignment="1">
      <alignment horizontal="center" vertical="center" wrapText="1"/>
    </xf>
    <xf numFmtId="0" fontId="7" fillId="3" borderId="49" xfId="7" applyFont="1" applyFill="1" applyBorder="1" applyAlignment="1">
      <alignment horizontal="center" vertical="center" wrapText="1"/>
    </xf>
    <xf numFmtId="0" fontId="7" fillId="3" borderId="4" xfId="7" applyFont="1" applyFill="1" applyBorder="1" applyAlignment="1">
      <alignment horizontal="center" vertical="center" wrapText="1"/>
    </xf>
    <xf numFmtId="0" fontId="4" fillId="2" borderId="34" xfId="5" applyFont="1" applyFill="1" applyBorder="1" applyAlignment="1" applyProtection="1">
      <alignment horizontal="left" vertical="center" wrapText="1"/>
    </xf>
    <xf numFmtId="0" fontId="4" fillId="0" borderId="60" xfId="10" applyFont="1" applyBorder="1"/>
    <xf numFmtId="0" fontId="4" fillId="0" borderId="61" xfId="10" applyFont="1" applyBorder="1"/>
    <xf numFmtId="0" fontId="5" fillId="0" borderId="1" xfId="0" applyFont="1" applyBorder="1" applyAlignment="1">
      <alignment horizontal="center" wrapText="1"/>
    </xf>
    <xf numFmtId="0" fontId="5" fillId="0" borderId="2" xfId="0" applyFont="1" applyBorder="1" applyAlignment="1">
      <alignment horizontal="center"/>
    </xf>
    <xf numFmtId="0" fontId="5" fillId="0" borderId="3" xfId="0" applyFont="1" applyBorder="1" applyAlignment="1">
      <alignment horizontal="center"/>
    </xf>
    <xf numFmtId="0" fontId="11" fillId="2" borderId="1" xfId="4" applyFont="1" applyFill="1" applyBorder="1" applyAlignment="1">
      <alignment horizontal="center" vertical="center" wrapText="1"/>
    </xf>
    <xf numFmtId="0" fontId="11" fillId="2" borderId="2" xfId="4" applyFont="1" applyFill="1" applyBorder="1" applyAlignment="1">
      <alignment horizontal="center" vertical="center" wrapText="1"/>
    </xf>
    <xf numFmtId="0" fontId="4" fillId="2" borderId="1" xfId="8" applyFont="1" applyFill="1" applyBorder="1" applyAlignment="1">
      <alignment horizontal="center" vertical="center" wrapText="1"/>
    </xf>
    <xf numFmtId="0" fontId="5" fillId="0" borderId="12" xfId="0" applyFont="1" applyBorder="1" applyAlignment="1">
      <alignment horizontal="center"/>
    </xf>
    <xf numFmtId="0" fontId="5" fillId="0" borderId="50" xfId="0" applyFont="1" applyBorder="1" applyAlignment="1">
      <alignment horizontal="center"/>
    </xf>
    <xf numFmtId="0" fontId="4" fillId="2" borderId="12" xfId="5" applyFont="1" applyFill="1" applyBorder="1" applyAlignment="1" applyProtection="1">
      <alignment horizontal="left" vertical="top" wrapText="1"/>
    </xf>
    <xf numFmtId="0" fontId="4" fillId="2" borderId="2" xfId="5" applyFont="1" applyFill="1" applyBorder="1" applyAlignment="1" applyProtection="1">
      <alignment horizontal="left" vertical="top" wrapText="1"/>
    </xf>
    <xf numFmtId="0" fontId="4" fillId="2" borderId="50" xfId="5" applyFont="1" applyFill="1" applyBorder="1" applyAlignment="1" applyProtection="1">
      <alignment horizontal="left" vertical="top" wrapText="1"/>
    </xf>
    <xf numFmtId="0" fontId="11" fillId="2" borderId="53" xfId="8" applyFont="1" applyFill="1" applyBorder="1" applyAlignment="1">
      <alignment horizontal="left" vertical="center" wrapText="1"/>
    </xf>
    <xf numFmtId="0" fontId="11" fillId="2" borderId="55" xfId="8" applyFont="1" applyFill="1" applyBorder="1" applyAlignment="1">
      <alignment horizontal="left" vertical="center" wrapText="1"/>
    </xf>
    <xf numFmtId="1" fontId="4" fillId="2" borderId="1" xfId="8" applyNumberFormat="1" applyFont="1" applyFill="1" applyBorder="1" applyAlignment="1">
      <alignment horizontal="center" vertical="center" wrapText="1"/>
    </xf>
    <xf numFmtId="1" fontId="4" fillId="2" borderId="3" xfId="8" applyNumberFormat="1" applyFont="1" applyFill="1" applyBorder="1" applyAlignment="1">
      <alignment horizontal="center" vertical="center" wrapText="1"/>
    </xf>
    <xf numFmtId="9" fontId="4" fillId="2" borderId="0" xfId="8" applyNumberFormat="1" applyFont="1" applyFill="1" applyAlignment="1">
      <alignment horizontal="center" vertical="center" wrapText="1"/>
    </xf>
    <xf numFmtId="0" fontId="15" fillId="2" borderId="2" xfId="5" applyFont="1" applyFill="1" applyBorder="1" applyAlignment="1" applyProtection="1">
      <alignment horizontal="center" vertical="center" wrapText="1"/>
    </xf>
    <xf numFmtId="0" fontId="4" fillId="2" borderId="10" xfId="0" applyFont="1" applyFill="1" applyBorder="1" applyAlignment="1">
      <alignment horizontal="center" vertical="top" wrapText="1"/>
    </xf>
    <xf numFmtId="0" fontId="4" fillId="2" borderId="54" xfId="0" applyFont="1" applyFill="1" applyBorder="1" applyAlignment="1">
      <alignment horizontal="center" vertical="top" wrapText="1"/>
    </xf>
    <xf numFmtId="0" fontId="4" fillId="2" borderId="14" xfId="0" applyFont="1" applyFill="1" applyBorder="1" applyAlignment="1">
      <alignment horizontal="center" vertical="top" wrapText="1"/>
    </xf>
    <xf numFmtId="0" fontId="4" fillId="2" borderId="56" xfId="0" applyFont="1" applyFill="1" applyBorder="1" applyAlignment="1">
      <alignment horizontal="center" vertical="top" wrapText="1"/>
    </xf>
    <xf numFmtId="0" fontId="15" fillId="2" borderId="50" xfId="5" applyFont="1" applyFill="1" applyBorder="1" applyAlignment="1" applyProtection="1">
      <alignment horizontal="center" vertical="center" wrapText="1"/>
    </xf>
    <xf numFmtId="0" fontId="6" fillId="2" borderId="12" xfId="5" applyFont="1" applyFill="1" applyBorder="1" applyAlignment="1" applyProtection="1">
      <alignment horizontal="center" vertical="center" wrapText="1"/>
    </xf>
    <xf numFmtId="0" fontId="5" fillId="2" borderId="12" xfId="8" applyFont="1" applyFill="1" applyBorder="1" applyAlignment="1">
      <alignment horizontal="center" vertical="center" wrapText="1"/>
    </xf>
    <xf numFmtId="0" fontId="5" fillId="2" borderId="2" xfId="8" applyFont="1" applyFill="1" applyBorder="1" applyAlignment="1">
      <alignment horizontal="center" vertical="center" wrapText="1"/>
    </xf>
    <xf numFmtId="0" fontId="5" fillId="2" borderId="50" xfId="8" applyFont="1" applyFill="1" applyBorder="1" applyAlignment="1">
      <alignment horizontal="center" vertical="center" wrapText="1"/>
    </xf>
    <xf numFmtId="0" fontId="4" fillId="2" borderId="1" xfId="8" applyFont="1" applyFill="1" applyBorder="1" applyAlignment="1">
      <alignment horizontal="left" vertical="center" wrapText="1"/>
    </xf>
    <xf numFmtId="0" fontId="4" fillId="2" borderId="3" xfId="8" applyFont="1" applyFill="1" applyBorder="1" applyAlignment="1">
      <alignment horizontal="left" vertical="center" wrapText="1"/>
    </xf>
    <xf numFmtId="0" fontId="13" fillId="2" borderId="1" xfId="4" applyFont="1" applyFill="1" applyBorder="1" applyAlignment="1">
      <alignment horizontal="left" vertical="center" wrapText="1"/>
    </xf>
    <xf numFmtId="0" fontId="13" fillId="2" borderId="3" xfId="4" applyFont="1" applyFill="1" applyBorder="1" applyAlignment="1">
      <alignment horizontal="left" vertical="center" wrapText="1"/>
    </xf>
    <xf numFmtId="0" fontId="4" fillId="2" borderId="12" xfId="8" applyFont="1" applyFill="1" applyBorder="1" applyAlignment="1">
      <alignment horizontal="left" vertical="center"/>
    </xf>
    <xf numFmtId="0" fontId="4" fillId="2" borderId="2" xfId="8" applyFont="1" applyFill="1" applyBorder="1" applyAlignment="1">
      <alignment horizontal="left" vertical="center"/>
    </xf>
    <xf numFmtId="0" fontId="4" fillId="2" borderId="1" xfId="8" applyFont="1" applyFill="1" applyBorder="1" applyAlignment="1">
      <alignment horizontal="left" vertical="center"/>
    </xf>
    <xf numFmtId="0" fontId="4" fillId="2" borderId="50" xfId="8" applyFont="1" applyFill="1" applyBorder="1" applyAlignment="1">
      <alignment horizontal="left" vertical="center"/>
    </xf>
    <xf numFmtId="0" fontId="4" fillId="2" borderId="1" xfId="5" applyFont="1" applyFill="1" applyBorder="1" applyAlignment="1" applyProtection="1">
      <alignment horizontal="left" vertical="center" wrapText="1"/>
    </xf>
    <xf numFmtId="0" fontId="4" fillId="2" borderId="5" xfId="7" applyFont="1" applyFill="1" applyBorder="1" applyAlignment="1">
      <alignment horizontal="left" vertical="center" wrapText="1"/>
    </xf>
    <xf numFmtId="0" fontId="4" fillId="2" borderId="56" xfId="7" applyFont="1" applyFill="1" applyBorder="1" applyAlignment="1">
      <alignment horizontal="left" vertical="center" wrapText="1"/>
    </xf>
    <xf numFmtId="0" fontId="4" fillId="0" borderId="60" xfId="10" applyFont="1" applyBorder="1" applyAlignment="1">
      <alignment wrapText="1"/>
    </xf>
    <xf numFmtId="0" fontId="4" fillId="0" borderId="61" xfId="10" applyFont="1" applyBorder="1" applyAlignment="1">
      <alignment wrapText="1"/>
    </xf>
    <xf numFmtId="0" fontId="4" fillId="2" borderId="1" xfId="8" applyFont="1" applyFill="1" applyBorder="1" applyAlignment="1">
      <alignment horizontal="center" vertical="center"/>
    </xf>
    <xf numFmtId="0" fontId="4" fillId="2" borderId="50" xfId="8" applyFont="1" applyFill="1" applyBorder="1" applyAlignment="1">
      <alignment horizontal="center" vertical="center"/>
    </xf>
    <xf numFmtId="0" fontId="4" fillId="2" borderId="4" xfId="0" applyFont="1" applyFill="1" applyBorder="1" applyAlignment="1">
      <alignment horizontal="left"/>
    </xf>
    <xf numFmtId="0" fontId="4" fillId="2" borderId="5" xfId="0" applyFont="1" applyFill="1" applyBorder="1" applyAlignment="1">
      <alignment horizontal="left"/>
    </xf>
    <xf numFmtId="0" fontId="4" fillId="2" borderId="12" xfId="0" applyFont="1" applyFill="1" applyBorder="1" applyAlignment="1">
      <alignment horizontal="center"/>
    </xf>
    <xf numFmtId="0" fontId="4" fillId="2" borderId="2" xfId="0" applyFont="1" applyFill="1" applyBorder="1" applyAlignment="1">
      <alignment horizontal="center"/>
    </xf>
    <xf numFmtId="0" fontId="4" fillId="2" borderId="3" xfId="5" applyFont="1" applyFill="1" applyBorder="1" applyAlignment="1" applyProtection="1">
      <alignment horizontal="left" vertical="center" wrapText="1"/>
    </xf>
    <xf numFmtId="0" fontId="4" fillId="2" borderId="5" xfId="7" applyFont="1" applyFill="1" applyBorder="1" applyAlignment="1">
      <alignment horizontal="left" wrapText="1"/>
    </xf>
    <xf numFmtId="0" fontId="4" fillId="2" borderId="56" xfId="7" applyFont="1" applyFill="1" applyBorder="1" applyAlignment="1">
      <alignment horizontal="left" wrapText="1"/>
    </xf>
    <xf numFmtId="0" fontId="6" fillId="2" borderId="2" xfId="5" applyFont="1" applyFill="1" applyBorder="1" applyAlignment="1" applyProtection="1">
      <alignment horizontal="center" vertical="center" wrapText="1"/>
    </xf>
    <xf numFmtId="0" fontId="6" fillId="2" borderId="50" xfId="5" applyFont="1" applyFill="1" applyBorder="1" applyAlignment="1" applyProtection="1">
      <alignment horizontal="center" vertical="center" wrapText="1"/>
    </xf>
    <xf numFmtId="9" fontId="4" fillId="2" borderId="30" xfId="8" applyNumberFormat="1" applyFont="1" applyFill="1" applyBorder="1" applyAlignment="1">
      <alignment horizontal="center" vertical="center" wrapText="1"/>
    </xf>
    <xf numFmtId="0" fontId="4" fillId="2" borderId="10" xfId="8" applyFont="1" applyFill="1" applyBorder="1" applyAlignment="1">
      <alignment horizontal="center" vertical="center" wrapText="1"/>
    </xf>
    <xf numFmtId="0" fontId="4" fillId="2" borderId="15" xfId="8" applyFont="1" applyFill="1" applyBorder="1" applyAlignment="1">
      <alignment horizontal="center" vertical="center" wrapText="1"/>
    </xf>
    <xf numFmtId="0" fontId="4" fillId="2" borderId="14" xfId="8" applyFont="1" applyFill="1" applyBorder="1" applyAlignment="1">
      <alignment horizontal="center" vertical="center" wrapText="1"/>
    </xf>
    <xf numFmtId="0" fontId="4" fillId="2" borderId="5" xfId="8" applyFont="1" applyFill="1" applyBorder="1" applyAlignment="1">
      <alignment horizontal="center" vertical="center" wrapText="1"/>
    </xf>
    <xf numFmtId="0" fontId="4" fillId="2" borderId="6" xfId="8" applyFont="1" applyFill="1" applyBorder="1" applyAlignment="1">
      <alignment horizontal="center" vertical="center" wrapText="1"/>
    </xf>
    <xf numFmtId="0" fontId="4" fillId="2" borderId="34" xfId="5" applyFont="1" applyFill="1" applyBorder="1" applyAlignment="1" applyProtection="1">
      <alignment vertical="top" wrapText="1"/>
    </xf>
    <xf numFmtId="0" fontId="4" fillId="0" borderId="60" xfId="10" applyFont="1" applyBorder="1" applyAlignment="1">
      <alignment vertical="top" wrapText="1"/>
    </xf>
    <xf numFmtId="0" fontId="4" fillId="0" borderId="61" xfId="10" applyFont="1" applyBorder="1" applyAlignment="1">
      <alignment vertical="top" wrapText="1"/>
    </xf>
    <xf numFmtId="0" fontId="7" fillId="6" borderId="47" xfId="0" applyFont="1" applyFill="1" applyBorder="1" applyAlignment="1">
      <alignment horizontal="left" vertical="center" wrapText="1"/>
    </xf>
    <xf numFmtId="0" fontId="7" fillId="6" borderId="4" xfId="0" applyFont="1" applyFill="1" applyBorder="1" applyAlignment="1">
      <alignment horizontal="left" vertical="center" wrapText="1"/>
    </xf>
    <xf numFmtId="0" fontId="19" fillId="7" borderId="47" xfId="0" applyFont="1" applyFill="1" applyBorder="1" applyAlignment="1">
      <alignment horizontal="center" vertical="center" wrapText="1"/>
    </xf>
    <xf numFmtId="0" fontId="19" fillId="7" borderId="11" xfId="0" applyFont="1" applyFill="1" applyBorder="1" applyAlignment="1">
      <alignment horizontal="center" vertical="center" wrapText="1"/>
    </xf>
    <xf numFmtId="0" fontId="19" fillId="7" borderId="54" xfId="0" applyFont="1" applyFill="1" applyBorder="1" applyAlignment="1">
      <alignment horizontal="center" vertical="center" wrapText="1"/>
    </xf>
    <xf numFmtId="0" fontId="19" fillId="7" borderId="84" xfId="0" applyFont="1" applyFill="1" applyBorder="1" applyAlignment="1">
      <alignment horizontal="center" vertical="center" wrapText="1"/>
    </xf>
    <xf numFmtId="0" fontId="19" fillId="7" borderId="70" xfId="0" applyFont="1" applyFill="1" applyBorder="1" applyAlignment="1">
      <alignment horizontal="center" vertical="center" wrapText="1"/>
    </xf>
    <xf numFmtId="0" fontId="19" fillId="7" borderId="86" xfId="0" applyFont="1" applyFill="1" applyBorder="1" applyAlignment="1">
      <alignment horizontal="center" vertical="center" wrapText="1"/>
    </xf>
    <xf numFmtId="0" fontId="7" fillId="0" borderId="47" xfId="0" applyFont="1" applyBorder="1" applyAlignment="1">
      <alignment horizontal="left" vertical="center" wrapText="1"/>
    </xf>
    <xf numFmtId="0" fontId="7" fillId="0" borderId="4" xfId="0" applyFont="1" applyBorder="1" applyAlignment="1">
      <alignment horizontal="left" vertical="center" wrapText="1"/>
    </xf>
    <xf numFmtId="0" fontId="19" fillId="7" borderId="85" xfId="0" applyFont="1" applyFill="1" applyBorder="1" applyAlignment="1">
      <alignment horizontal="center" vertical="center" wrapText="1"/>
    </xf>
    <xf numFmtId="0" fontId="19" fillId="7" borderId="71" xfId="0" applyFont="1" applyFill="1" applyBorder="1" applyAlignment="1">
      <alignment horizontal="center" vertical="center" wrapText="1"/>
    </xf>
    <xf numFmtId="0" fontId="19" fillId="7" borderId="87" xfId="0" applyFont="1" applyFill="1" applyBorder="1" applyAlignment="1">
      <alignment horizontal="center" vertical="center" wrapText="1"/>
    </xf>
    <xf numFmtId="0" fontId="19" fillId="7" borderId="4" xfId="0" applyFont="1" applyFill="1" applyBorder="1" applyAlignment="1">
      <alignment horizontal="center" vertical="center" wrapText="1"/>
    </xf>
    <xf numFmtId="0" fontId="19" fillId="7" borderId="5" xfId="0" applyFont="1" applyFill="1" applyBorder="1" applyAlignment="1">
      <alignment horizontal="center" vertical="center" wrapText="1"/>
    </xf>
    <xf numFmtId="0" fontId="19" fillId="7" borderId="56" xfId="0" applyFont="1" applyFill="1" applyBorder="1" applyAlignment="1">
      <alignment horizontal="center" vertical="center" wrapText="1"/>
    </xf>
    <xf numFmtId="0" fontId="21" fillId="5" borderId="53" xfId="0" applyFont="1" applyFill="1" applyBorder="1" applyAlignment="1">
      <alignment horizontal="center" vertical="center" wrapText="1"/>
    </xf>
    <xf numFmtId="0" fontId="21" fillId="5" borderId="55" xfId="0" applyFont="1" applyFill="1" applyBorder="1" applyAlignment="1">
      <alignment horizontal="center" vertical="center" wrapText="1"/>
    </xf>
    <xf numFmtId="0" fontId="21" fillId="5" borderId="72" xfId="0" applyFont="1" applyFill="1" applyBorder="1" applyAlignment="1">
      <alignment horizontal="center" vertical="center" wrapText="1"/>
    </xf>
    <xf numFmtId="0" fontId="4" fillId="6" borderId="16" xfId="0" applyFont="1" applyFill="1" applyBorder="1" applyAlignment="1">
      <alignment horizontal="center" vertical="center" wrapText="1"/>
    </xf>
    <xf numFmtId="0" fontId="4" fillId="6" borderId="28" xfId="0" applyFont="1" applyFill="1" applyBorder="1" applyAlignment="1">
      <alignment horizontal="center" vertical="center" wrapText="1"/>
    </xf>
    <xf numFmtId="0" fontId="4" fillId="6" borderId="48"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6" borderId="50" xfId="0" applyFont="1" applyFill="1" applyBorder="1" applyAlignment="1">
      <alignment horizontal="center" vertical="center" wrapText="1"/>
    </xf>
    <xf numFmtId="0" fontId="4" fillId="6" borderId="64" xfId="0" applyFont="1" applyFill="1" applyBorder="1" applyAlignment="1">
      <alignment horizontal="center" vertical="center" wrapText="1"/>
    </xf>
    <xf numFmtId="0" fontId="4" fillId="6" borderId="67" xfId="0" applyFont="1" applyFill="1" applyBorder="1" applyAlignment="1">
      <alignment horizontal="center" vertical="center" wrapText="1"/>
    </xf>
    <xf numFmtId="0" fontId="4" fillId="6" borderId="10" xfId="0" applyFont="1" applyFill="1" applyBorder="1" applyAlignment="1">
      <alignment horizontal="left" vertical="center" wrapText="1"/>
    </xf>
    <xf numFmtId="0" fontId="4" fillId="6" borderId="15" xfId="0" applyFont="1" applyFill="1" applyBorder="1" applyAlignment="1">
      <alignment horizontal="left" vertical="center" wrapText="1"/>
    </xf>
    <xf numFmtId="0" fontId="4" fillId="6" borderId="14" xfId="0" applyFont="1" applyFill="1" applyBorder="1" applyAlignment="1">
      <alignment horizontal="left" vertical="center" wrapText="1"/>
    </xf>
    <xf numFmtId="0" fontId="4" fillId="6" borderId="6" xfId="0" applyFont="1" applyFill="1" applyBorder="1" applyAlignment="1">
      <alignment horizontal="left" vertical="center" wrapText="1"/>
    </xf>
    <xf numFmtId="0" fontId="4" fillId="6" borderId="10" xfId="0" applyFont="1" applyFill="1" applyBorder="1" applyAlignment="1">
      <alignment horizontal="center" vertical="center" wrapText="1"/>
    </xf>
    <xf numFmtId="0" fontId="4" fillId="6" borderId="65"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4" fillId="6" borderId="68" xfId="0" applyFont="1" applyFill="1" applyBorder="1" applyAlignment="1">
      <alignment horizontal="center" vertical="center" wrapText="1"/>
    </xf>
    <xf numFmtId="0" fontId="4" fillId="6" borderId="66" xfId="0" applyFont="1" applyFill="1" applyBorder="1" applyAlignment="1">
      <alignment horizontal="left" vertical="center" wrapText="1"/>
    </xf>
    <xf numFmtId="0" fontId="4" fillId="6" borderId="69" xfId="0" applyFont="1" applyFill="1" applyBorder="1" applyAlignment="1">
      <alignment horizontal="left" vertical="center" wrapText="1"/>
    </xf>
    <xf numFmtId="0" fontId="4" fillId="6" borderId="12" xfId="0" applyFont="1" applyFill="1" applyBorder="1" applyAlignment="1">
      <alignment horizontal="left" vertical="center"/>
    </xf>
    <xf numFmtId="0" fontId="4" fillId="6" borderId="2" xfId="0" applyFont="1" applyFill="1" applyBorder="1" applyAlignment="1">
      <alignment horizontal="left" vertical="center"/>
    </xf>
    <xf numFmtId="0" fontId="4" fillId="6" borderId="1" xfId="0" applyFont="1" applyFill="1" applyBorder="1" applyAlignment="1">
      <alignment horizontal="left" vertical="center"/>
    </xf>
    <xf numFmtId="0" fontId="4" fillId="6" borderId="50" xfId="0" applyFont="1" applyFill="1" applyBorder="1" applyAlignment="1">
      <alignment horizontal="left" vertical="center"/>
    </xf>
    <xf numFmtId="0" fontId="7" fillId="0" borderId="47" xfId="0" applyFont="1" applyBorder="1" applyAlignment="1">
      <alignment horizontal="left" vertical="top" wrapText="1"/>
    </xf>
    <xf numFmtId="0" fontId="7" fillId="0" borderId="49" xfId="0" applyFont="1" applyBorder="1" applyAlignment="1">
      <alignment horizontal="left" vertical="top" wrapText="1"/>
    </xf>
    <xf numFmtId="0" fontId="7" fillId="0" borderId="84" xfId="0" applyFont="1" applyBorder="1" applyAlignment="1">
      <alignment horizontal="left" vertical="top" wrapText="1"/>
    </xf>
    <xf numFmtId="0" fontId="4" fillId="6" borderId="4" xfId="0" applyFont="1" applyFill="1" applyBorder="1" applyAlignment="1">
      <alignment horizontal="center"/>
    </xf>
    <xf numFmtId="0" fontId="4" fillId="6" borderId="5" xfId="0" applyFont="1" applyFill="1" applyBorder="1" applyAlignment="1">
      <alignment horizontal="center"/>
    </xf>
    <xf numFmtId="0" fontId="4" fillId="6" borderId="12" xfId="0" applyFont="1" applyFill="1" applyBorder="1" applyAlignment="1">
      <alignment horizontal="center"/>
    </xf>
    <xf numFmtId="0" fontId="4" fillId="6" borderId="2" xfId="0" applyFont="1" applyFill="1" applyBorder="1" applyAlignment="1">
      <alignment horizontal="center"/>
    </xf>
    <xf numFmtId="0" fontId="4" fillId="6" borderId="12" xfId="0" applyFont="1" applyFill="1" applyBorder="1" applyAlignment="1">
      <alignment horizontal="left" vertical="center" wrapText="1"/>
    </xf>
    <xf numFmtId="0" fontId="4" fillId="6" borderId="2" xfId="0" applyFont="1" applyFill="1" applyBorder="1" applyAlignment="1">
      <alignment horizontal="left" vertical="center" wrapText="1"/>
    </xf>
    <xf numFmtId="0" fontId="4" fillId="6" borderId="50" xfId="0" applyFont="1" applyFill="1" applyBorder="1" applyAlignment="1">
      <alignment horizontal="left" vertical="center" wrapText="1"/>
    </xf>
    <xf numFmtId="0" fontId="21" fillId="5" borderId="73" xfId="0" applyFont="1" applyFill="1" applyBorder="1" applyAlignment="1">
      <alignment horizontal="center" vertical="center"/>
    </xf>
    <xf numFmtId="0" fontId="21" fillId="5" borderId="55" xfId="0" applyFont="1" applyFill="1" applyBorder="1" applyAlignment="1">
      <alignment horizontal="center" vertical="center"/>
    </xf>
    <xf numFmtId="0" fontId="21" fillId="5" borderId="72" xfId="0" applyFont="1" applyFill="1" applyBorder="1" applyAlignment="1">
      <alignment horizontal="center" vertical="center"/>
    </xf>
    <xf numFmtId="0" fontId="7" fillId="0" borderId="85" xfId="0" applyFont="1" applyBorder="1" applyAlignment="1">
      <alignment horizontal="left" vertical="top" wrapText="1"/>
    </xf>
    <xf numFmtId="0" fontId="7" fillId="0" borderId="4" xfId="0" applyFont="1" applyBorder="1" applyAlignment="1">
      <alignment horizontal="left" vertical="top" wrapText="1"/>
    </xf>
    <xf numFmtId="9" fontId="4" fillId="6" borderId="1" xfId="0" applyNumberFormat="1" applyFont="1" applyFill="1" applyBorder="1" applyAlignment="1">
      <alignment horizontal="center" vertical="center" wrapText="1"/>
    </xf>
    <xf numFmtId="9" fontId="4" fillId="6" borderId="74" xfId="0" applyNumberFormat="1" applyFont="1" applyFill="1" applyBorder="1" applyAlignment="1">
      <alignment horizontal="center" vertical="center" wrapText="1"/>
    </xf>
    <xf numFmtId="0" fontId="4" fillId="6" borderId="11" xfId="0" applyFont="1" applyFill="1" applyBorder="1" applyAlignment="1">
      <alignment horizontal="left" vertical="center" wrapText="1"/>
    </xf>
    <xf numFmtId="0" fontId="4" fillId="6" borderId="54" xfId="0" applyFont="1" applyFill="1" applyBorder="1" applyAlignment="1">
      <alignment horizontal="left" vertical="center" wrapText="1"/>
    </xf>
    <xf numFmtId="0" fontId="4" fillId="6" borderId="5" xfId="0" applyFont="1" applyFill="1" applyBorder="1" applyAlignment="1">
      <alignment horizontal="left" vertical="center" wrapText="1"/>
    </xf>
    <xf numFmtId="0" fontId="4" fillId="6" borderId="56" xfId="0" applyFont="1" applyFill="1" applyBorder="1" applyAlignment="1">
      <alignment horizontal="left" vertical="center" wrapText="1"/>
    </xf>
    <xf numFmtId="0" fontId="7" fillId="5" borderId="73" xfId="0" applyFont="1" applyFill="1" applyBorder="1" applyAlignment="1">
      <alignment horizontal="center" vertical="center" wrapText="1"/>
    </xf>
    <xf numFmtId="0" fontId="7" fillId="5" borderId="55" xfId="0" applyFont="1" applyFill="1" applyBorder="1" applyAlignment="1">
      <alignment horizontal="center" vertical="center" wrapText="1"/>
    </xf>
    <xf numFmtId="0" fontId="7" fillId="5" borderId="80" xfId="0" applyFont="1" applyFill="1" applyBorder="1" applyAlignment="1">
      <alignment horizontal="center" vertical="center" wrapText="1"/>
    </xf>
    <xf numFmtId="0" fontId="19" fillId="7" borderId="76" xfId="0" applyFont="1" applyFill="1" applyBorder="1" applyAlignment="1">
      <alignment horizontal="center" vertical="center" wrapText="1"/>
    </xf>
    <xf numFmtId="0" fontId="19" fillId="7" borderId="77" xfId="0" applyFont="1" applyFill="1" applyBorder="1" applyAlignment="1">
      <alignment horizontal="center" vertical="center" wrapText="1"/>
    </xf>
    <xf numFmtId="0" fontId="19" fillId="7" borderId="88" xfId="0" applyFont="1" applyFill="1" applyBorder="1" applyAlignment="1">
      <alignment horizontal="center" vertical="center" wrapText="1"/>
    </xf>
    <xf numFmtId="0" fontId="19" fillId="7" borderId="78" xfId="0" applyFont="1" applyFill="1" applyBorder="1" applyAlignment="1">
      <alignment horizontal="center" vertical="center" wrapText="1"/>
    </xf>
    <xf numFmtId="0" fontId="19" fillId="7" borderId="79" xfId="0" applyFont="1" applyFill="1" applyBorder="1" applyAlignment="1">
      <alignment horizontal="center" vertical="center" wrapText="1"/>
    </xf>
    <xf numFmtId="0" fontId="19" fillId="7" borderId="89" xfId="0" applyFont="1" applyFill="1" applyBorder="1" applyAlignment="1">
      <alignment horizontal="center" vertical="center" wrapText="1"/>
    </xf>
    <xf numFmtId="0" fontId="19" fillId="7" borderId="81" xfId="0" applyFont="1" applyFill="1" applyBorder="1" applyAlignment="1">
      <alignment horizontal="center" vertical="center" wrapText="1"/>
    </xf>
    <xf numFmtId="0" fontId="19" fillId="7" borderId="82" xfId="0" applyFont="1" applyFill="1" applyBorder="1" applyAlignment="1">
      <alignment horizontal="center" vertical="center" wrapText="1"/>
    </xf>
    <xf numFmtId="0" fontId="19" fillId="7" borderId="90" xfId="0" applyFont="1" applyFill="1" applyBorder="1" applyAlignment="1">
      <alignment horizontal="center" vertical="center" wrapText="1"/>
    </xf>
    <xf numFmtId="9" fontId="4" fillId="6" borderId="5" xfId="0" applyNumberFormat="1" applyFont="1" applyFill="1" applyBorder="1" applyAlignment="1">
      <alignment horizontal="center" vertical="center" wrapText="1"/>
    </xf>
    <xf numFmtId="0" fontId="4" fillId="6" borderId="26" xfId="0" applyFont="1" applyFill="1" applyBorder="1" applyAlignment="1">
      <alignment horizontal="center" vertical="top" wrapText="1"/>
    </xf>
    <xf numFmtId="0" fontId="4" fillId="6" borderId="11"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10" xfId="0" applyFont="1" applyFill="1" applyBorder="1" applyAlignment="1">
      <alignment horizontal="left" vertical="top"/>
    </xf>
    <xf numFmtId="0" fontId="4" fillId="6" borderId="54" xfId="0" applyFont="1" applyFill="1" applyBorder="1" applyAlignment="1">
      <alignment horizontal="left" vertical="top"/>
    </xf>
    <xf numFmtId="0" fontId="4" fillId="6" borderId="75" xfId="0" applyFont="1" applyFill="1" applyBorder="1" applyAlignment="1">
      <alignment horizontal="left" vertical="top"/>
    </xf>
    <xf numFmtId="0" fontId="4" fillId="6" borderId="86" xfId="0" applyFont="1" applyFill="1" applyBorder="1" applyAlignment="1">
      <alignment horizontal="left" vertical="top"/>
    </xf>
    <xf numFmtId="0" fontId="7" fillId="5" borderId="83" xfId="0" applyFont="1" applyFill="1" applyBorder="1" applyAlignment="1">
      <alignment horizontal="center" vertical="center" wrapText="1"/>
    </xf>
    <xf numFmtId="0" fontId="7" fillId="5" borderId="59" xfId="0" applyFont="1" applyFill="1" applyBorder="1" applyAlignment="1">
      <alignment horizontal="center" vertical="center" wrapText="1"/>
    </xf>
    <xf numFmtId="0" fontId="4" fillId="6" borderId="34" xfId="0" applyFont="1" applyFill="1" applyBorder="1" applyAlignment="1">
      <alignment horizontal="left" vertical="center" wrapText="1"/>
    </xf>
    <xf numFmtId="0" fontId="4" fillId="6" borderId="60" xfId="0" applyFont="1" applyFill="1" applyBorder="1" applyAlignment="1">
      <alignment horizontal="left" vertical="center" wrapText="1"/>
    </xf>
    <xf numFmtId="0" fontId="4" fillId="6" borderId="61" xfId="0" applyFont="1" applyFill="1" applyBorder="1" applyAlignment="1">
      <alignment horizontal="left" vertical="center" wrapText="1"/>
    </xf>
    <xf numFmtId="49" fontId="8" fillId="3" borderId="45" xfId="8" applyNumberFormat="1" applyFont="1" applyFill="1" applyBorder="1" applyAlignment="1">
      <alignment horizontal="left" vertical="center"/>
    </xf>
    <xf numFmtId="49" fontId="8" fillId="3" borderId="23" xfId="8" applyNumberFormat="1" applyFont="1" applyFill="1" applyBorder="1" applyAlignment="1">
      <alignment horizontal="left" vertical="center"/>
    </xf>
    <xf numFmtId="0" fontId="4" fillId="0" borderId="16" xfId="8" applyFont="1" applyBorder="1" applyAlignment="1">
      <alignment horizontal="center" vertical="center" wrapText="1"/>
    </xf>
    <xf numFmtId="0" fontId="4" fillId="0" borderId="28" xfId="8" applyFont="1" applyBorder="1" applyAlignment="1">
      <alignment horizontal="center" vertical="center" wrapText="1"/>
    </xf>
    <xf numFmtId="0" fontId="4" fillId="0" borderId="48" xfId="8" applyFont="1" applyBorder="1" applyAlignment="1">
      <alignment horizontal="center" vertical="center" wrapText="1"/>
    </xf>
    <xf numFmtId="0" fontId="4" fillId="0" borderId="12" xfId="5" applyFont="1" applyFill="1" applyBorder="1" applyAlignment="1" applyProtection="1">
      <alignment horizontal="center" vertical="center" wrapText="1"/>
    </xf>
    <xf numFmtId="0" fontId="4" fillId="0" borderId="2" xfId="5" applyFont="1" applyFill="1" applyBorder="1" applyAlignment="1" applyProtection="1">
      <alignment horizontal="center" vertical="center" wrapText="1"/>
    </xf>
    <xf numFmtId="0" fontId="4" fillId="0" borderId="50" xfId="5" applyFont="1" applyFill="1" applyBorder="1" applyAlignment="1" applyProtection="1">
      <alignment horizontal="center" vertical="center" wrapText="1"/>
    </xf>
    <xf numFmtId="0" fontId="4" fillId="0" borderId="26" xfId="5" applyFont="1" applyFill="1" applyBorder="1" applyAlignment="1" applyProtection="1">
      <alignment horizontal="center" vertical="top" wrapText="1"/>
    </xf>
    <xf numFmtId="0" fontId="4" fillId="0" borderId="8" xfId="8" applyFont="1" applyBorder="1" applyAlignment="1">
      <alignment horizontal="center" vertical="center" wrapText="1"/>
    </xf>
    <xf numFmtId="0" fontId="4" fillId="0" borderId="10" xfId="0" applyFont="1" applyBorder="1" applyAlignment="1">
      <alignment horizontal="left" vertical="top"/>
    </xf>
    <xf numFmtId="0" fontId="4" fillId="0" borderId="54" xfId="0" applyFont="1" applyBorder="1" applyAlignment="1">
      <alignment horizontal="left" vertical="top"/>
    </xf>
    <xf numFmtId="0" fontId="4" fillId="0" borderId="14" xfId="0" applyFont="1" applyBorder="1" applyAlignment="1">
      <alignment horizontal="left" vertical="top"/>
    </xf>
    <xf numFmtId="0" fontId="4" fillId="0" borderId="56" xfId="0" applyFont="1" applyBorder="1" applyAlignment="1">
      <alignment horizontal="left" vertical="top"/>
    </xf>
    <xf numFmtId="0" fontId="4" fillId="0" borderId="12" xfId="5" applyFont="1" applyFill="1" applyBorder="1" applyAlignment="1" applyProtection="1">
      <alignment horizontal="left" vertical="center" wrapText="1"/>
    </xf>
    <xf numFmtId="0" fontId="4" fillId="0" borderId="2" xfId="5" applyFont="1" applyFill="1" applyBorder="1" applyAlignment="1" applyProtection="1">
      <alignment horizontal="left" vertical="center" wrapText="1"/>
    </xf>
    <xf numFmtId="0" fontId="4" fillId="0" borderId="50" xfId="5" applyFont="1" applyFill="1" applyBorder="1" applyAlignment="1" applyProtection="1">
      <alignment horizontal="left" vertical="center" wrapText="1"/>
    </xf>
    <xf numFmtId="0" fontId="4" fillId="0" borderId="1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1" xfId="5" applyFont="1" applyFill="1" applyBorder="1" applyAlignment="1" applyProtection="1">
      <alignment horizontal="center" vertical="center" wrapText="1"/>
    </xf>
    <xf numFmtId="0" fontId="4" fillId="0" borderId="3" xfId="5" applyFont="1" applyFill="1" applyBorder="1" applyAlignment="1" applyProtection="1">
      <alignment horizontal="center" vertical="center" wrapText="1"/>
    </xf>
    <xf numFmtId="9" fontId="4" fillId="0" borderId="0" xfId="8" applyNumberFormat="1" applyFont="1" applyAlignment="1">
      <alignment horizontal="center" vertical="center" wrapText="1"/>
    </xf>
    <xf numFmtId="0" fontId="4" fillId="2" borderId="60" xfId="0" applyFont="1" applyFill="1" applyBorder="1" applyAlignment="1">
      <alignment horizontal="left" vertical="center" wrapText="1"/>
    </xf>
    <xf numFmtId="0" fontId="4" fillId="2" borderId="159" xfId="0" applyFont="1" applyFill="1" applyBorder="1" applyAlignment="1">
      <alignment horizontal="left" vertical="center" wrapText="1"/>
    </xf>
    <xf numFmtId="14" fontId="4" fillId="0" borderId="12" xfId="5" applyNumberFormat="1" applyFont="1" applyFill="1" applyBorder="1" applyAlignment="1" applyProtection="1">
      <alignment horizontal="center" vertical="center" wrapText="1"/>
    </xf>
    <xf numFmtId="14" fontId="4" fillId="0" borderId="2" xfId="5" applyNumberFormat="1" applyFont="1" applyFill="1" applyBorder="1" applyAlignment="1" applyProtection="1">
      <alignment horizontal="center" vertical="center" wrapText="1"/>
    </xf>
    <xf numFmtId="14" fontId="4" fillId="0" borderId="50" xfId="5" applyNumberFormat="1" applyFont="1" applyFill="1" applyBorder="1" applyAlignment="1" applyProtection="1">
      <alignment horizontal="center" vertical="center" wrapText="1"/>
    </xf>
    <xf numFmtId="0" fontId="4" fillId="0" borderId="12" xfId="8" applyFont="1" applyBorder="1" applyAlignment="1">
      <alignment horizontal="center" vertical="center" wrapText="1"/>
    </xf>
    <xf numFmtId="0" fontId="4" fillId="0" borderId="2" xfId="8" applyFont="1" applyBorder="1" applyAlignment="1">
      <alignment horizontal="center" vertical="center" wrapText="1"/>
    </xf>
    <xf numFmtId="0" fontId="4" fillId="0" borderId="50" xfId="8" applyFont="1" applyBorder="1" applyAlignment="1">
      <alignment horizontal="center" vertical="center" wrapText="1"/>
    </xf>
    <xf numFmtId="0" fontId="12" fillId="0" borderId="12" xfId="5" applyFont="1" applyFill="1" applyBorder="1" applyAlignment="1" applyProtection="1">
      <alignment horizontal="center" vertical="center" wrapText="1"/>
    </xf>
    <xf numFmtId="0" fontId="4" fillId="2" borderId="2" xfId="0" applyFont="1" applyFill="1" applyBorder="1" applyAlignment="1">
      <alignment horizontal="center" vertical="center" wrapText="1"/>
    </xf>
    <xf numFmtId="0" fontId="4" fillId="2" borderId="50" xfId="0" applyFont="1" applyFill="1" applyBorder="1" applyAlignment="1">
      <alignment horizontal="center" vertical="center" wrapText="1"/>
    </xf>
    <xf numFmtId="0" fontId="4" fillId="0" borderId="12" xfId="5" applyFont="1" applyFill="1" applyBorder="1" applyAlignment="1" applyProtection="1">
      <alignment horizontal="justify" vertical="top" wrapText="1"/>
    </xf>
    <xf numFmtId="0" fontId="4" fillId="0" borderId="2" xfId="5" applyFont="1" applyFill="1" applyBorder="1" applyAlignment="1" applyProtection="1">
      <alignment horizontal="justify" vertical="top" wrapText="1"/>
    </xf>
    <xf numFmtId="0" fontId="4" fillId="0" borderId="50" xfId="5" applyFont="1" applyFill="1" applyBorder="1" applyAlignment="1" applyProtection="1">
      <alignment horizontal="justify" vertical="top" wrapText="1"/>
    </xf>
    <xf numFmtId="0" fontId="4" fillId="0" borderId="2" xfId="0" applyFont="1" applyBorder="1" applyAlignment="1">
      <alignment horizontal="left" vertical="center" wrapText="1"/>
    </xf>
    <xf numFmtId="0" fontId="4" fillId="2" borderId="1" xfId="5" applyFont="1" applyFill="1" applyBorder="1" applyAlignment="1" applyProtection="1">
      <alignment horizontal="justify" vertical="top" wrapText="1"/>
    </xf>
    <xf numFmtId="0" fontId="4" fillId="0" borderId="2" xfId="0" applyFont="1" applyBorder="1" applyAlignment="1">
      <alignment horizontal="justify" vertical="top"/>
    </xf>
    <xf numFmtId="0" fontId="4" fillId="0" borderId="50" xfId="0" applyFont="1" applyBorder="1" applyAlignment="1">
      <alignment horizontal="justify" vertical="top"/>
    </xf>
    <xf numFmtId="0" fontId="4" fillId="0" borderId="3" xfId="0" applyFont="1" applyBorder="1" applyAlignment="1">
      <alignment horizontal="center" vertical="center" wrapText="1"/>
    </xf>
    <xf numFmtId="0" fontId="4" fillId="0" borderId="50" xfId="0" applyFont="1" applyBorder="1" applyAlignment="1">
      <alignment horizontal="left" vertical="center" wrapText="1"/>
    </xf>
    <xf numFmtId="14" fontId="4" fillId="2" borderId="12" xfId="5" applyNumberFormat="1" applyFont="1" applyFill="1" applyBorder="1" applyAlignment="1" applyProtection="1">
      <alignment horizontal="center" vertical="center" wrapText="1"/>
    </xf>
    <xf numFmtId="0" fontId="4" fillId="0" borderId="34" xfId="5" applyFont="1" applyFill="1" applyBorder="1" applyAlignment="1" applyProtection="1">
      <alignment horizontal="left" vertical="center" wrapText="1"/>
    </xf>
    <xf numFmtId="0" fontId="0" fillId="2" borderId="2" xfId="0" applyFill="1" applyBorder="1" applyAlignment="1">
      <alignment horizontal="center" vertical="center" wrapText="1"/>
    </xf>
    <xf numFmtId="0" fontId="0" fillId="2" borderId="50" xfId="0" applyFill="1" applyBorder="1" applyAlignment="1">
      <alignment horizontal="center" vertical="center" wrapText="1"/>
    </xf>
    <xf numFmtId="0" fontId="0" fillId="0" borderId="2" xfId="0" applyBorder="1"/>
    <xf numFmtId="0" fontId="0" fillId="0" borderId="50" xfId="0" applyBorder="1"/>
    <xf numFmtId="0" fontId="4" fillId="0" borderId="5" xfId="7" applyFont="1" applyBorder="1" applyAlignment="1">
      <alignment horizont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3" fillId="2" borderId="12" xfId="5" applyFill="1" applyBorder="1" applyAlignment="1" applyProtection="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56" xfId="0" applyFont="1" applyFill="1" applyBorder="1" applyAlignment="1">
      <alignment horizontal="center" vertical="center" wrapText="1"/>
    </xf>
    <xf numFmtId="0" fontId="4" fillId="0" borderId="3" xfId="8" applyFont="1" applyBorder="1" applyAlignment="1">
      <alignment horizontal="center" vertical="center" wrapText="1"/>
    </xf>
    <xf numFmtId="0" fontId="5" fillId="0" borderId="2" xfId="0" applyFont="1" applyBorder="1" applyAlignment="1">
      <alignment horizontal="left"/>
    </xf>
    <xf numFmtId="0" fontId="5" fillId="0" borderId="50" xfId="0" applyFont="1" applyBorder="1" applyAlignment="1">
      <alignment horizontal="left"/>
    </xf>
    <xf numFmtId="0" fontId="5" fillId="0" borderId="2" xfId="0" applyFont="1" applyBorder="1" applyAlignment="1">
      <alignment horizontal="justify" vertical="top"/>
    </xf>
    <xf numFmtId="0" fontId="5" fillId="0" borderId="50" xfId="0" applyFont="1" applyBorder="1" applyAlignment="1">
      <alignment horizontal="justify" vertical="top"/>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2" borderId="2" xfId="0" applyFont="1" applyFill="1" applyBorder="1" applyAlignment="1">
      <alignment horizontal="left" vertical="center" wrapText="1"/>
    </xf>
    <xf numFmtId="0" fontId="5" fillId="2" borderId="50" xfId="0" applyFont="1" applyFill="1" applyBorder="1" applyAlignment="1">
      <alignment horizontal="left" vertical="center" wrapText="1"/>
    </xf>
    <xf numFmtId="0" fontId="5" fillId="0" borderId="50" xfId="0" applyFont="1" applyBorder="1" applyAlignment="1">
      <alignment horizontal="center" vertical="center" wrapText="1"/>
    </xf>
    <xf numFmtId="0" fontId="4" fillId="2" borderId="34" xfId="5" applyFont="1" applyFill="1" applyBorder="1" applyAlignment="1" applyProtection="1">
      <alignment horizontal="left" vertical="top" wrapText="1"/>
    </xf>
    <xf numFmtId="0" fontId="4" fillId="0" borderId="16" xfId="5" applyFont="1" applyFill="1" applyBorder="1" applyAlignment="1" applyProtection="1">
      <alignment horizontal="center" vertical="center"/>
    </xf>
    <xf numFmtId="0" fontId="4" fillId="0" borderId="28" xfId="5" applyFont="1" applyFill="1" applyBorder="1" applyAlignment="1" applyProtection="1">
      <alignment horizontal="center" vertical="center"/>
    </xf>
    <xf numFmtId="0" fontId="4" fillId="0" borderId="48" xfId="5" applyFont="1" applyFill="1" applyBorder="1" applyAlignment="1" applyProtection="1">
      <alignment horizontal="center" vertical="center"/>
    </xf>
    <xf numFmtId="0" fontId="5" fillId="0" borderId="0" xfId="0" applyFont="1" applyAlignment="1">
      <alignment horizontal="left" wrapText="1"/>
    </xf>
    <xf numFmtId="0" fontId="63" fillId="0" borderId="12" xfId="5" applyFont="1" applyFill="1" applyBorder="1" applyAlignment="1" applyProtection="1">
      <alignment horizontal="justify" vertical="center" wrapText="1"/>
    </xf>
    <xf numFmtId="0" fontId="63" fillId="0" borderId="2" xfId="5" applyFont="1" applyFill="1" applyBorder="1" applyAlignment="1" applyProtection="1">
      <alignment horizontal="justify" vertical="center" wrapText="1"/>
    </xf>
    <xf numFmtId="0" fontId="63" fillId="0" borderId="50" xfId="5" applyFont="1" applyFill="1" applyBorder="1" applyAlignment="1" applyProtection="1">
      <alignment horizontal="justify" vertical="center" wrapText="1"/>
    </xf>
    <xf numFmtId="0" fontId="32" fillId="0" borderId="12" xfId="5" applyFont="1" applyFill="1" applyBorder="1" applyAlignment="1" applyProtection="1">
      <alignment horizontal="center" vertical="center" wrapText="1"/>
    </xf>
    <xf numFmtId="0" fontId="4" fillId="2" borderId="5" xfId="7" applyFont="1" applyFill="1" applyBorder="1" applyAlignment="1">
      <alignment horizontal="left"/>
    </xf>
    <xf numFmtId="0" fontId="4" fillId="2" borderId="56" xfId="7" applyFont="1" applyFill="1" applyBorder="1" applyAlignment="1">
      <alignment horizontal="left"/>
    </xf>
    <xf numFmtId="0" fontId="4" fillId="0" borderId="12" xfId="5" applyFont="1" applyFill="1" applyBorder="1" applyAlignment="1" applyProtection="1">
      <alignment horizontal="justify" vertical="center" wrapText="1"/>
    </xf>
    <xf numFmtId="0" fontId="4" fillId="0" borderId="2" xfId="5" applyFont="1" applyFill="1" applyBorder="1" applyAlignment="1" applyProtection="1">
      <alignment horizontal="justify" vertical="center" wrapText="1"/>
    </xf>
    <xf numFmtId="0" fontId="4" fillId="0" borderId="50" xfId="5" applyFont="1" applyFill="1" applyBorder="1" applyAlignment="1" applyProtection="1">
      <alignment horizontal="justify" vertical="center" wrapText="1"/>
    </xf>
    <xf numFmtId="0" fontId="4" fillId="2" borderId="12" xfId="5" applyFont="1" applyFill="1" applyBorder="1" applyAlignment="1" applyProtection="1">
      <alignment horizontal="justify" vertical="center" wrapText="1"/>
    </xf>
    <xf numFmtId="0" fontId="4" fillId="2" borderId="2" xfId="5" applyFont="1" applyFill="1" applyBorder="1" applyAlignment="1" applyProtection="1">
      <alignment horizontal="justify" vertical="center" wrapText="1"/>
    </xf>
    <xf numFmtId="0" fontId="4" fillId="2" borderId="50" xfId="5" applyFont="1" applyFill="1" applyBorder="1" applyAlignment="1" applyProtection="1">
      <alignment horizontal="justify" vertical="center" wrapText="1"/>
    </xf>
    <xf numFmtId="0" fontId="4" fillId="0" borderId="142" xfId="5" applyFont="1" applyFill="1" applyBorder="1" applyAlignment="1" applyProtection="1">
      <alignment horizontal="left" vertical="center" wrapText="1"/>
    </xf>
    <xf numFmtId="0" fontId="4" fillId="0" borderId="143" xfId="5" applyFont="1" applyFill="1" applyBorder="1" applyAlignment="1" applyProtection="1">
      <alignment horizontal="left" vertical="center" wrapText="1"/>
    </xf>
    <xf numFmtId="0" fontId="4" fillId="0" borderId="144" xfId="5" applyFont="1" applyFill="1" applyBorder="1" applyAlignment="1" applyProtection="1">
      <alignment horizontal="left" vertical="center" wrapText="1"/>
    </xf>
    <xf numFmtId="49" fontId="20" fillId="12" borderId="118" xfId="20" applyNumberFormat="1" applyFont="1" applyFill="1" applyBorder="1" applyAlignment="1">
      <alignment horizontal="left" vertical="center"/>
    </xf>
    <xf numFmtId="178" fontId="26" fillId="0" borderId="113" xfId="20" applyBorder="1"/>
    <xf numFmtId="178" fontId="10" fillId="12" borderId="120" xfId="20" applyFont="1" applyFill="1" applyBorder="1" applyAlignment="1">
      <alignment horizontal="center" vertical="center" wrapText="1"/>
    </xf>
    <xf numFmtId="178" fontId="52" fillId="0" borderId="121" xfId="20" applyFont="1" applyBorder="1"/>
    <xf numFmtId="178" fontId="4" fillId="0" borderId="94" xfId="20" applyFont="1" applyBorder="1" applyAlignment="1">
      <alignment horizontal="left" vertical="center" wrapText="1"/>
    </xf>
    <xf numFmtId="178" fontId="4" fillId="0" borderId="79" xfId="20" applyFont="1" applyBorder="1" applyAlignment="1">
      <alignment horizontal="left" vertical="center" wrapText="1"/>
    </xf>
    <xf numFmtId="178" fontId="4" fillId="0" borderId="95" xfId="20" applyFont="1" applyBorder="1" applyAlignment="1">
      <alignment horizontal="left" vertical="center" wrapText="1"/>
    </xf>
    <xf numFmtId="178" fontId="4" fillId="9" borderId="94" xfId="20" applyFont="1" applyFill="1" applyBorder="1" applyAlignment="1">
      <alignment horizontal="center" vertical="center" wrapText="1"/>
    </xf>
    <xf numFmtId="178" fontId="4" fillId="9" borderId="79" xfId="20" applyFont="1" applyFill="1" applyBorder="1" applyAlignment="1">
      <alignment horizontal="center" vertical="center" wrapText="1"/>
    </xf>
    <xf numFmtId="178" fontId="4" fillId="9" borderId="95" xfId="20" applyFont="1" applyFill="1" applyBorder="1" applyAlignment="1">
      <alignment horizontal="center" vertical="center" wrapText="1"/>
    </xf>
    <xf numFmtId="178" fontId="4" fillId="9" borderId="91" xfId="20" applyFont="1" applyFill="1" applyBorder="1" applyAlignment="1">
      <alignment horizontal="left" vertical="center" wrapText="1"/>
    </xf>
    <xf numFmtId="178" fontId="4" fillId="9" borderId="79" xfId="20" applyFont="1" applyFill="1" applyBorder="1" applyAlignment="1">
      <alignment horizontal="left" vertical="center" wrapText="1"/>
    </xf>
    <xf numFmtId="178" fontId="4" fillId="9" borderId="92" xfId="20" applyFont="1" applyFill="1" applyBorder="1" applyAlignment="1">
      <alignment horizontal="left" vertical="center" wrapText="1"/>
    </xf>
    <xf numFmtId="178" fontId="4" fillId="0" borderId="91" xfId="20" applyFont="1" applyBorder="1" applyAlignment="1">
      <alignment horizontal="left" vertical="center" wrapText="1"/>
    </xf>
    <xf numFmtId="178" fontId="4" fillId="9" borderId="94" xfId="20" applyFont="1" applyFill="1" applyBorder="1" applyAlignment="1">
      <alignment horizontal="left" vertical="center" wrapText="1"/>
    </xf>
    <xf numFmtId="178" fontId="52" fillId="0" borderId="79" xfId="20" applyFont="1" applyBorder="1"/>
    <xf numFmtId="178" fontId="52" fillId="0" borderId="95" xfId="20" applyFont="1" applyBorder="1"/>
    <xf numFmtId="178" fontId="4" fillId="9" borderId="94" xfId="20" applyFont="1" applyFill="1" applyBorder="1" applyAlignment="1">
      <alignment horizontal="left" vertical="center"/>
    </xf>
    <xf numFmtId="178" fontId="4" fillId="9" borderId="91" xfId="20" applyFont="1" applyFill="1" applyBorder="1" applyAlignment="1">
      <alignment horizontal="left" vertical="center"/>
    </xf>
    <xf numFmtId="178" fontId="16" fillId="9" borderId="124" xfId="20" applyFont="1" applyFill="1" applyBorder="1" applyAlignment="1">
      <alignment horizontal="left" vertical="top" wrapText="1"/>
    </xf>
    <xf numFmtId="178" fontId="52" fillId="0" borderId="125" xfId="20" applyFont="1" applyBorder="1"/>
    <xf numFmtId="178" fontId="52" fillId="0" borderId="122" xfId="20" applyFont="1" applyBorder="1"/>
    <xf numFmtId="178" fontId="4" fillId="9" borderId="106" xfId="20" applyFont="1" applyFill="1" applyBorder="1" applyAlignment="1">
      <alignment horizontal="center"/>
    </xf>
    <xf numFmtId="178" fontId="52" fillId="0" borderId="70" xfId="20" applyFont="1" applyBorder="1"/>
    <xf numFmtId="178" fontId="4" fillId="9" borderId="70" xfId="20" applyFont="1" applyFill="1" applyBorder="1" applyAlignment="1">
      <alignment horizontal="center"/>
    </xf>
    <xf numFmtId="178" fontId="4" fillId="0" borderId="94" xfId="20" applyFont="1" applyBorder="1" applyAlignment="1">
      <alignment horizontal="center" vertical="center" wrapText="1"/>
    </xf>
    <xf numFmtId="178" fontId="52" fillId="0" borderId="79" xfId="20" applyFont="1" applyBorder="1" applyAlignment="1">
      <alignment horizontal="center"/>
    </xf>
    <xf numFmtId="178" fontId="52" fillId="0" borderId="95" xfId="20" applyFont="1" applyBorder="1" applyAlignment="1">
      <alignment horizontal="center"/>
    </xf>
    <xf numFmtId="178" fontId="4" fillId="9" borderId="71" xfId="20" applyFont="1" applyFill="1" applyBorder="1" applyAlignment="1">
      <alignment horizontal="left" vertical="center" wrapText="1"/>
    </xf>
    <xf numFmtId="178" fontId="52" fillId="0" borderId="71" xfId="20" applyFont="1" applyBorder="1"/>
    <xf numFmtId="178" fontId="52" fillId="0" borderId="97" xfId="20" applyFont="1" applyBorder="1"/>
    <xf numFmtId="178" fontId="10" fillId="12" borderId="120" xfId="20" applyFont="1" applyFill="1" applyBorder="1" applyAlignment="1">
      <alignment horizontal="center" vertical="center"/>
    </xf>
    <xf numFmtId="178" fontId="16" fillId="0" borderId="124" xfId="20" applyFont="1" applyBorder="1" applyAlignment="1">
      <alignment horizontal="left" vertical="top" wrapText="1"/>
    </xf>
    <xf numFmtId="178" fontId="4" fillId="0" borderId="91" xfId="20" applyFont="1" applyBorder="1" applyAlignment="1">
      <alignment horizontal="center" vertical="center" wrapText="1"/>
    </xf>
    <xf numFmtId="178" fontId="52" fillId="0" borderId="92" xfId="20" applyFont="1" applyBorder="1"/>
    <xf numFmtId="1" fontId="4" fillId="9" borderId="91" xfId="20" applyNumberFormat="1" applyFont="1" applyFill="1" applyBorder="1" applyAlignment="1">
      <alignment horizontal="center" vertical="center" wrapText="1"/>
    </xf>
    <xf numFmtId="1" fontId="52" fillId="0" borderId="79" xfId="20" applyNumberFormat="1" applyFont="1" applyBorder="1"/>
    <xf numFmtId="9" fontId="4" fillId="9" borderId="0" xfId="20" applyNumberFormat="1" applyFont="1" applyFill="1" applyAlignment="1">
      <alignment horizontal="center" vertical="center" wrapText="1"/>
    </xf>
    <xf numFmtId="178" fontId="52" fillId="0" borderId="0" xfId="20" applyFont="1"/>
    <xf numFmtId="178" fontId="4" fillId="9" borderId="115" xfId="20" applyFont="1" applyFill="1" applyBorder="1" applyAlignment="1">
      <alignment horizontal="center" vertical="top" wrapText="1"/>
    </xf>
    <xf numFmtId="178" fontId="52" fillId="0" borderId="115" xfId="20" applyFont="1" applyBorder="1"/>
    <xf numFmtId="178" fontId="4" fillId="9" borderId="110" xfId="20" applyFont="1" applyFill="1" applyBorder="1" applyAlignment="1">
      <alignment horizontal="center" vertical="center" wrapText="1"/>
    </xf>
    <xf numFmtId="178" fontId="52" fillId="0" borderId="111" xfId="20" applyFont="1" applyBorder="1"/>
    <xf numFmtId="178" fontId="52" fillId="0" borderId="109" xfId="20" applyFont="1" applyBorder="1"/>
    <xf numFmtId="178" fontId="52" fillId="0" borderId="107" xfId="20" applyFont="1" applyBorder="1"/>
    <xf numFmtId="178" fontId="4" fillId="0" borderId="110" xfId="20" applyFont="1" applyBorder="1" applyAlignment="1">
      <alignment horizontal="left" vertical="top" wrapText="1"/>
    </xf>
    <xf numFmtId="178" fontId="52" fillId="0" borderId="126" xfId="20" applyFont="1" applyBorder="1"/>
    <xf numFmtId="1" fontId="4" fillId="0" borderId="94" xfId="20" applyNumberFormat="1" applyFont="1" applyBorder="1" applyAlignment="1">
      <alignment horizontal="left" vertical="center" wrapText="1"/>
    </xf>
    <xf numFmtId="1" fontId="52" fillId="0" borderId="95" xfId="20" applyNumberFormat="1" applyFont="1" applyBorder="1"/>
    <xf numFmtId="178" fontId="52" fillId="0" borderId="128" xfId="20" applyFont="1" applyBorder="1"/>
    <xf numFmtId="1" fontId="4" fillId="9" borderId="94" xfId="20" applyNumberFormat="1" applyFont="1" applyFill="1" applyBorder="1" applyAlignment="1">
      <alignment horizontal="left" vertical="center" wrapText="1"/>
    </xf>
    <xf numFmtId="178" fontId="5" fillId="9" borderId="116" xfId="20" applyFont="1" applyFill="1" applyBorder="1" applyAlignment="1">
      <alignment horizontal="left" vertical="center" wrapText="1"/>
    </xf>
    <xf numFmtId="178" fontId="52" fillId="0" borderId="130" xfId="20" applyFont="1" applyBorder="1"/>
    <xf numFmtId="178" fontId="52" fillId="0" borderId="131" xfId="20" applyFont="1" applyBorder="1"/>
    <xf numFmtId="0" fontId="4" fillId="2" borderId="60" xfId="10" applyFont="1" applyFill="1" applyBorder="1"/>
    <xf numFmtId="0" fontId="4" fillId="2" borderId="61" xfId="10" applyFont="1" applyFill="1" applyBorder="1"/>
    <xf numFmtId="0" fontId="4" fillId="0" borderId="2" xfId="8" applyFont="1" applyBorder="1" applyAlignment="1">
      <alignment horizontal="center" vertical="center"/>
    </xf>
    <xf numFmtId="0" fontId="4" fillId="0" borderId="50" xfId="8" applyFont="1" applyBorder="1" applyAlignment="1">
      <alignment horizontal="center" vertical="center"/>
    </xf>
    <xf numFmtId="0" fontId="5" fillId="2" borderId="12" xfId="5" applyFont="1" applyFill="1" applyBorder="1" applyAlignment="1" applyProtection="1">
      <alignment horizontal="center" vertical="center" wrapText="1"/>
    </xf>
    <xf numFmtId="0" fontId="5" fillId="2" borderId="10" xfId="0" applyFont="1" applyFill="1" applyBorder="1" applyAlignment="1">
      <alignment horizontal="left" vertical="top" wrapText="1"/>
    </xf>
    <xf numFmtId="0" fontId="5" fillId="2" borderId="54" xfId="0" applyFont="1" applyFill="1" applyBorder="1" applyAlignment="1">
      <alignment horizontal="left" vertical="top" wrapText="1"/>
    </xf>
    <xf numFmtId="0" fontId="5" fillId="2" borderId="14" xfId="0" applyFont="1" applyFill="1" applyBorder="1" applyAlignment="1">
      <alignment horizontal="left" vertical="top" wrapText="1"/>
    </xf>
    <xf numFmtId="0" fontId="5" fillId="2" borderId="56" xfId="0" applyFont="1" applyFill="1" applyBorder="1" applyAlignment="1">
      <alignment horizontal="left" vertical="top" wrapText="1"/>
    </xf>
    <xf numFmtId="0" fontId="19" fillId="7" borderId="78" xfId="0" applyFont="1" applyFill="1" applyBorder="1" applyAlignment="1">
      <alignment horizontal="center"/>
    </xf>
    <xf numFmtId="0" fontId="19" fillId="7" borderId="79" xfId="0" applyFont="1" applyFill="1" applyBorder="1" applyAlignment="1">
      <alignment horizontal="center"/>
    </xf>
    <xf numFmtId="0" fontId="19" fillId="7" borderId="92" xfId="0" applyFont="1" applyFill="1" applyBorder="1" applyAlignment="1">
      <alignment horizontal="center"/>
    </xf>
    <xf numFmtId="0" fontId="19" fillId="7" borderId="91" xfId="0" applyFont="1" applyFill="1" applyBorder="1" applyAlignment="1">
      <alignment horizontal="center"/>
    </xf>
    <xf numFmtId="0" fontId="4" fillId="0" borderId="79" xfId="0" applyFont="1" applyBorder="1" applyAlignment="1">
      <alignment horizontal="center"/>
    </xf>
    <xf numFmtId="0" fontId="4" fillId="0" borderId="92" xfId="0" applyFont="1" applyBorder="1" applyAlignment="1">
      <alignment horizontal="center"/>
    </xf>
    <xf numFmtId="0" fontId="5" fillId="7" borderId="91" xfId="0" applyFont="1" applyFill="1" applyBorder="1" applyAlignment="1">
      <alignment horizontal="left" vertical="center" wrapText="1"/>
    </xf>
    <xf numFmtId="0" fontId="5" fillId="0" borderId="79" xfId="0" applyFont="1" applyBorder="1" applyAlignment="1">
      <alignment horizontal="left" vertical="center" wrapText="1"/>
    </xf>
    <xf numFmtId="0" fontId="5" fillId="0" borderId="92" xfId="0" applyFont="1" applyBorder="1" applyAlignment="1">
      <alignment horizontal="left" vertical="center" wrapText="1"/>
    </xf>
    <xf numFmtId="0" fontId="5" fillId="7" borderId="91" xfId="0" applyFont="1" applyFill="1" applyBorder="1" applyAlignment="1">
      <alignment horizontal="center" vertical="center" wrapText="1"/>
    </xf>
    <xf numFmtId="0" fontId="5" fillId="0" borderId="79" xfId="0" applyFont="1" applyBorder="1" applyAlignment="1">
      <alignment horizontal="center" vertical="center" wrapText="1"/>
    </xf>
    <xf numFmtId="0" fontId="5" fillId="0" borderId="92" xfId="0" applyFont="1" applyBorder="1" applyAlignment="1">
      <alignment horizontal="center" vertical="center" wrapText="1"/>
    </xf>
    <xf numFmtId="0" fontId="4" fillId="8" borderId="12" xfId="8" applyFont="1" applyFill="1" applyBorder="1" applyAlignment="1">
      <alignment horizontal="center" vertical="center" wrapText="1"/>
    </xf>
    <xf numFmtId="0" fontId="4" fillId="8" borderId="2" xfId="8" applyFont="1" applyFill="1" applyBorder="1" applyAlignment="1">
      <alignment horizontal="center" vertical="center" wrapText="1"/>
    </xf>
    <xf numFmtId="0" fontId="4" fillId="8" borderId="50" xfId="8" applyFont="1" applyFill="1" applyBorder="1" applyAlignment="1">
      <alignment horizontal="center" vertical="center" wrapText="1"/>
    </xf>
    <xf numFmtId="0" fontId="5" fillId="2" borderId="8" xfId="8" applyFont="1" applyFill="1" applyBorder="1" applyAlignment="1">
      <alignment horizontal="center" vertical="center" wrapText="1"/>
    </xf>
    <xf numFmtId="0" fontId="4" fillId="2" borderId="47" xfId="5" applyFont="1" applyFill="1" applyBorder="1" applyAlignment="1" applyProtection="1">
      <alignment horizontal="center" vertical="center" wrapText="1"/>
    </xf>
    <xf numFmtId="0" fontId="4" fillId="2" borderId="11" xfId="5" applyFont="1" applyFill="1" applyBorder="1" applyAlignment="1" applyProtection="1">
      <alignment horizontal="center" vertical="center" wrapText="1"/>
    </xf>
    <xf numFmtId="0" fontId="4" fillId="2" borderId="4" xfId="5" applyFont="1" applyFill="1" applyBorder="1" applyAlignment="1" applyProtection="1">
      <alignment horizontal="center" vertical="center" wrapText="1"/>
    </xf>
    <xf numFmtId="0" fontId="4" fillId="2" borderId="5" xfId="5" applyFont="1" applyFill="1" applyBorder="1" applyAlignment="1" applyProtection="1">
      <alignment horizontal="center" vertical="center" wrapText="1"/>
    </xf>
    <xf numFmtId="0" fontId="4" fillId="2" borderId="8" xfId="5" applyFont="1" applyFill="1" applyBorder="1" applyAlignment="1" applyProtection="1">
      <alignment horizontal="center" vertical="center" wrapText="1"/>
    </xf>
    <xf numFmtId="0" fontId="7" fillId="2" borderId="15" xfId="5" applyFont="1" applyFill="1" applyBorder="1" applyAlignment="1" applyProtection="1">
      <alignment horizontal="center" vertical="center" wrapText="1"/>
    </xf>
    <xf numFmtId="0" fontId="7" fillId="2" borderId="6" xfId="5" applyFont="1" applyFill="1" applyBorder="1" applyAlignment="1" applyProtection="1">
      <alignment horizontal="center" vertical="center" wrapText="1"/>
    </xf>
    <xf numFmtId="0" fontId="4" fillId="2" borderId="54" xfId="5" applyFont="1" applyFill="1" applyBorder="1" applyAlignment="1" applyProtection="1">
      <alignment horizontal="center" vertical="center" wrapText="1"/>
    </xf>
    <xf numFmtId="0" fontId="4" fillId="2" borderId="56" xfId="5" applyFont="1" applyFill="1" applyBorder="1" applyAlignment="1" applyProtection="1">
      <alignment horizontal="center" vertical="center" wrapText="1"/>
    </xf>
    <xf numFmtId="0" fontId="7" fillId="2" borderId="9" xfId="5" applyFont="1" applyFill="1" applyBorder="1" applyAlignment="1" applyProtection="1">
      <alignment horizontal="center" vertical="center" wrapText="1"/>
    </xf>
    <xf numFmtId="0" fontId="7" fillId="2" borderId="13" xfId="5" applyFont="1" applyFill="1" applyBorder="1" applyAlignment="1" applyProtection="1">
      <alignment horizontal="center" vertical="center" wrapText="1"/>
    </xf>
    <xf numFmtId="0" fontId="5" fillId="2" borderId="16" xfId="5" applyFont="1" applyFill="1" applyBorder="1" applyAlignment="1" applyProtection="1">
      <alignment horizontal="center" vertical="center" wrapText="1"/>
    </xf>
    <xf numFmtId="0" fontId="5" fillId="2" borderId="10" xfId="0" applyFont="1" applyFill="1" applyBorder="1" applyAlignment="1">
      <alignment horizontal="left" vertical="top"/>
    </xf>
    <xf numFmtId="0" fontId="5" fillId="2" borderId="54" xfId="0" applyFont="1" applyFill="1" applyBorder="1" applyAlignment="1">
      <alignment horizontal="left" vertical="top"/>
    </xf>
    <xf numFmtId="0" fontId="5" fillId="2" borderId="14" xfId="0" applyFont="1" applyFill="1" applyBorder="1" applyAlignment="1">
      <alignment horizontal="left" vertical="top"/>
    </xf>
    <xf numFmtId="0" fontId="5" fillId="2" borderId="56" xfId="0" applyFont="1" applyFill="1" applyBorder="1" applyAlignment="1">
      <alignment horizontal="left" vertical="top"/>
    </xf>
    <xf numFmtId="0" fontId="15" fillId="2" borderId="10" xfId="0" applyFont="1" applyFill="1" applyBorder="1" applyAlignment="1">
      <alignment horizontal="left" vertical="top"/>
    </xf>
    <xf numFmtId="0" fontId="15" fillId="2" borderId="54" xfId="0" applyFont="1" applyFill="1" applyBorder="1" applyAlignment="1">
      <alignment horizontal="left" vertical="top"/>
    </xf>
    <xf numFmtId="0" fontId="15" fillId="2" borderId="14" xfId="0" applyFont="1" applyFill="1" applyBorder="1" applyAlignment="1">
      <alignment horizontal="left" vertical="top"/>
    </xf>
    <xf numFmtId="0" fontId="15" fillId="2" borderId="56" xfId="0" applyFont="1" applyFill="1" applyBorder="1" applyAlignment="1">
      <alignment horizontal="left" vertical="top"/>
    </xf>
    <xf numFmtId="0" fontId="7" fillId="2" borderId="8" xfId="5" applyFont="1" applyFill="1" applyBorder="1" applyAlignment="1" applyProtection="1">
      <alignment horizontal="center" vertical="center" wrapText="1"/>
    </xf>
    <xf numFmtId="0" fontId="0" fillId="2" borderId="2" xfId="0" applyFill="1" applyBorder="1" applyAlignment="1">
      <alignment horizontal="left" vertical="center" wrapText="1"/>
    </xf>
    <xf numFmtId="0" fontId="0" fillId="2" borderId="50" xfId="0" applyFill="1" applyBorder="1" applyAlignment="1">
      <alignment horizontal="left" vertical="center" wrapText="1"/>
    </xf>
    <xf numFmtId="0" fontId="0" fillId="0" borderId="2" xfId="0" applyBorder="1" applyAlignment="1">
      <alignment horizontal="left" vertical="center" wrapText="1"/>
    </xf>
    <xf numFmtId="0" fontId="0" fillId="0" borderId="50" xfId="0" applyBorder="1" applyAlignment="1">
      <alignment horizontal="left" vertical="center" wrapText="1"/>
    </xf>
    <xf numFmtId="0" fontId="5" fillId="2" borderId="28" xfId="5" applyFont="1" applyFill="1" applyBorder="1" applyAlignment="1" applyProtection="1">
      <alignment horizontal="center" vertical="center" wrapText="1"/>
    </xf>
    <xf numFmtId="0" fontId="5" fillId="2" borderId="48" xfId="5" applyFont="1" applyFill="1" applyBorder="1" applyAlignment="1" applyProtection="1">
      <alignment horizontal="center" vertical="center" wrapText="1"/>
    </xf>
    <xf numFmtId="0" fontId="5" fillId="2" borderId="12" xfId="5" applyFont="1" applyFill="1" applyBorder="1" applyAlignment="1" applyProtection="1">
      <alignment horizontal="left" vertical="center" wrapText="1"/>
    </xf>
    <xf numFmtId="0" fontId="11" fillId="0" borderId="53" xfId="8" applyFont="1" applyBorder="1" applyAlignment="1">
      <alignment horizontal="center" vertical="top" wrapText="1"/>
    </xf>
    <xf numFmtId="0" fontId="11" fillId="0" borderId="55" xfId="8" applyFont="1" applyBorder="1" applyAlignment="1">
      <alignment horizontal="center" vertical="top" wrapText="1"/>
    </xf>
    <xf numFmtId="0" fontId="11" fillId="0" borderId="51" xfId="8" applyFont="1" applyBorder="1" applyAlignment="1">
      <alignment horizontal="center" vertical="top" wrapText="1"/>
    </xf>
    <xf numFmtId="0" fontId="4" fillId="2" borderId="4" xfId="8" applyFont="1" applyFill="1" applyBorder="1" applyAlignment="1">
      <alignment horizontal="left" vertical="center" wrapText="1"/>
    </xf>
    <xf numFmtId="0" fontId="4" fillId="2" borderId="5" xfId="8" applyFont="1" applyFill="1" applyBorder="1" applyAlignment="1">
      <alignment horizontal="left" vertical="center" wrapText="1"/>
    </xf>
    <xf numFmtId="0" fontId="4" fillId="2" borderId="56" xfId="8" applyFont="1" applyFill="1" applyBorder="1" applyAlignment="1">
      <alignment horizontal="left" vertical="center" wrapText="1"/>
    </xf>
    <xf numFmtId="0" fontId="4" fillId="2" borderId="11" xfId="5" applyFont="1" applyFill="1" applyBorder="1" applyAlignment="1" applyProtection="1">
      <alignment horizontal="left" vertical="center" wrapText="1"/>
    </xf>
    <xf numFmtId="0" fontId="4" fillId="2" borderId="54" xfId="5" applyFont="1" applyFill="1" applyBorder="1" applyAlignment="1" applyProtection="1">
      <alignment horizontal="left" vertical="center" wrapText="1"/>
    </xf>
    <xf numFmtId="0" fontId="4" fillId="2" borderId="5" xfId="5" applyFont="1" applyFill="1" applyBorder="1" applyAlignment="1" applyProtection="1">
      <alignment horizontal="left" vertical="center" wrapText="1"/>
    </xf>
    <xf numFmtId="0" fontId="4" fillId="2" borderId="56" xfId="5" applyFont="1" applyFill="1" applyBorder="1" applyAlignment="1" applyProtection="1">
      <alignment horizontal="left" vertical="center" wrapText="1"/>
    </xf>
    <xf numFmtId="0" fontId="7" fillId="2" borderId="8" xfId="5" applyFont="1" applyFill="1" applyBorder="1" applyAlignment="1" applyProtection="1">
      <alignment horizontal="left" vertical="center"/>
    </xf>
    <xf numFmtId="0" fontId="0" fillId="0" borderId="8" xfId="0" applyBorder="1" applyAlignment="1">
      <alignment vertical="center"/>
    </xf>
    <xf numFmtId="0" fontId="5" fillId="0" borderId="49" xfId="0" applyFont="1" applyBorder="1" applyAlignment="1">
      <alignment horizontal="left" wrapText="1"/>
    </xf>
    <xf numFmtId="0" fontId="5" fillId="2" borderId="2" xfId="5" applyFont="1" applyFill="1" applyBorder="1" applyAlignment="1" applyProtection="1">
      <alignment horizontal="center" vertical="center" wrapText="1"/>
    </xf>
    <xf numFmtId="0" fontId="5" fillId="2" borderId="50" xfId="5" applyFont="1" applyFill="1" applyBorder="1" applyAlignment="1" applyProtection="1">
      <alignment horizontal="center" vertical="center" wrapText="1"/>
    </xf>
    <xf numFmtId="0" fontId="4" fillId="2" borderId="10"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56" xfId="0" applyFont="1" applyFill="1" applyBorder="1" applyAlignment="1">
      <alignment horizontal="center" vertical="center" wrapText="1"/>
    </xf>
    <xf numFmtId="0" fontId="15" fillId="2" borderId="2" xfId="5" applyFont="1" applyFill="1" applyBorder="1" applyAlignment="1" applyProtection="1">
      <alignment horizontal="left" vertical="center" wrapText="1"/>
    </xf>
    <xf numFmtId="0" fontId="15" fillId="2" borderId="50" xfId="5" applyFont="1" applyFill="1" applyBorder="1" applyAlignment="1" applyProtection="1">
      <alignment horizontal="left" vertical="center" wrapText="1"/>
    </xf>
    <xf numFmtId="0" fontId="4" fillId="2" borderId="1" xfId="5" applyFont="1" applyFill="1" applyBorder="1" applyAlignment="1" applyProtection="1">
      <alignment horizontal="center" vertical="center"/>
    </xf>
    <xf numFmtId="0" fontId="4" fillId="2" borderId="2" xfId="5" applyFont="1" applyFill="1" applyBorder="1" applyAlignment="1" applyProtection="1">
      <alignment horizontal="center" vertical="center"/>
    </xf>
    <xf numFmtId="0" fontId="4" fillId="2" borderId="3" xfId="5" applyFont="1" applyFill="1" applyBorder="1" applyAlignment="1" applyProtection="1">
      <alignment horizontal="center" vertical="center"/>
    </xf>
    <xf numFmtId="0" fontId="5" fillId="2" borderId="1" xfId="8" applyFont="1" applyFill="1" applyBorder="1" applyAlignment="1">
      <alignment horizontal="center" vertical="center" wrapText="1"/>
    </xf>
    <xf numFmtId="0" fontId="5" fillId="2" borderId="3" xfId="8" applyFont="1" applyFill="1" applyBorder="1" applyAlignment="1">
      <alignment horizontal="center" vertical="center" wrapText="1"/>
    </xf>
    <xf numFmtId="0" fontId="4" fillId="2" borderId="4" xfId="0" applyFont="1" applyFill="1" applyBorder="1" applyAlignment="1">
      <alignment horizontal="center" wrapText="1"/>
    </xf>
    <xf numFmtId="14" fontId="5" fillId="2" borderId="12" xfId="5" applyNumberFormat="1" applyFont="1" applyFill="1" applyBorder="1" applyAlignment="1" applyProtection="1">
      <alignment horizontal="center" vertical="center" wrapText="1"/>
    </xf>
    <xf numFmtId="14" fontId="5" fillId="2" borderId="2" xfId="5" applyNumberFormat="1" applyFont="1" applyFill="1" applyBorder="1" applyAlignment="1" applyProtection="1">
      <alignment horizontal="center" vertical="center" wrapText="1"/>
    </xf>
    <xf numFmtId="14" fontId="5" fillId="2" borderId="50" xfId="5" applyNumberFormat="1" applyFont="1" applyFill="1" applyBorder="1" applyAlignment="1" applyProtection="1">
      <alignment horizontal="center" vertical="center" wrapText="1"/>
    </xf>
    <xf numFmtId="0" fontId="4" fillId="2" borderId="10" xfId="0" applyFont="1" applyFill="1" applyBorder="1" applyAlignment="1">
      <alignment horizontal="center" vertical="center"/>
    </xf>
    <xf numFmtId="0" fontId="4" fillId="2" borderId="54"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6" xfId="0" applyFont="1" applyFill="1" applyBorder="1" applyAlignment="1">
      <alignment horizontal="center" vertical="center"/>
    </xf>
    <xf numFmtId="0" fontId="4" fillId="2" borderId="47" xfId="0" applyFont="1" applyFill="1" applyBorder="1" applyAlignment="1">
      <alignment horizontal="center" wrapText="1"/>
    </xf>
    <xf numFmtId="0" fontId="4" fillId="2" borderId="11" xfId="0" applyFont="1" applyFill="1" applyBorder="1" applyAlignment="1">
      <alignment horizontal="center" wrapText="1"/>
    </xf>
    <xf numFmtId="0" fontId="23" fillId="2" borderId="1" xfId="4" applyFont="1" applyFill="1" applyBorder="1" applyAlignment="1">
      <alignment horizontal="center" vertical="center" wrapText="1"/>
    </xf>
    <xf numFmtId="0" fontId="23" fillId="2" borderId="3" xfId="4" applyFont="1" applyFill="1" applyBorder="1" applyAlignment="1">
      <alignment horizontal="center" vertical="center" wrapText="1"/>
    </xf>
    <xf numFmtId="0" fontId="4" fillId="2" borderId="12" xfId="5" applyFont="1" applyFill="1" applyBorder="1" applyAlignment="1" applyProtection="1">
      <alignment horizontal="left" wrapText="1"/>
    </xf>
    <xf numFmtId="0" fontId="4" fillId="2" borderId="2" xfId="5" applyFont="1" applyFill="1" applyBorder="1" applyAlignment="1" applyProtection="1">
      <alignment horizontal="left" wrapText="1"/>
    </xf>
    <xf numFmtId="0" fontId="4" fillId="2" borderId="50" xfId="5" applyFont="1" applyFill="1" applyBorder="1" applyAlignment="1" applyProtection="1">
      <alignment horizontal="left" wrapText="1"/>
    </xf>
    <xf numFmtId="0" fontId="24" fillId="2" borderId="4" xfId="0" applyFont="1" applyFill="1" applyBorder="1" applyAlignment="1">
      <alignment horizontal="left" vertical="center" wrapText="1"/>
    </xf>
    <xf numFmtId="0" fontId="24" fillId="2" borderId="5" xfId="0" applyFont="1" applyFill="1" applyBorder="1" applyAlignment="1">
      <alignment horizontal="left" vertical="center" wrapText="1"/>
    </xf>
    <xf numFmtId="0" fontId="24" fillId="2" borderId="56" xfId="0" applyFont="1" applyFill="1" applyBorder="1" applyAlignment="1">
      <alignment horizontal="left"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56" xfId="0" applyFont="1" applyFill="1" applyBorder="1" applyAlignment="1">
      <alignment horizontal="center" vertical="center" wrapText="1"/>
    </xf>
    <xf numFmtId="0" fontId="4" fillId="2" borderId="47" xfId="0" applyFont="1" applyFill="1" applyBorder="1" applyAlignment="1">
      <alignment horizontal="left" wrapText="1"/>
    </xf>
    <xf numFmtId="0" fontId="4" fillId="2" borderId="11" xfId="0" applyFont="1" applyFill="1" applyBorder="1" applyAlignment="1">
      <alignment horizontal="left" wrapText="1"/>
    </xf>
    <xf numFmtId="0" fontId="4" fillId="2" borderId="4" xfId="0" applyFont="1" applyFill="1" applyBorder="1" applyAlignment="1">
      <alignment horizontal="left" wrapText="1"/>
    </xf>
    <xf numFmtId="0" fontId="4" fillId="2" borderId="5" xfId="0" applyFont="1" applyFill="1" applyBorder="1" applyAlignment="1">
      <alignment horizontal="left" wrapText="1"/>
    </xf>
    <xf numFmtId="0" fontId="4" fillId="0" borderId="1" xfId="0" applyFont="1" applyBorder="1" applyAlignment="1">
      <alignment horizontal="left" vertical="center" wrapText="1"/>
    </xf>
    <xf numFmtId="1" fontId="4" fillId="2" borderId="50" xfId="8" applyNumberFormat="1" applyFont="1" applyFill="1" applyBorder="1" applyAlignment="1">
      <alignment horizontal="center" vertical="center" wrapText="1"/>
    </xf>
    <xf numFmtId="0" fontId="4" fillId="2" borderId="1" xfId="4" applyFont="1" applyFill="1" applyBorder="1" applyAlignment="1">
      <alignment horizontal="left" vertical="center" wrapText="1"/>
    </xf>
    <xf numFmtId="0" fontId="4" fillId="2" borderId="3" xfId="4" applyFont="1" applyFill="1" applyBorder="1" applyAlignment="1">
      <alignment horizontal="left"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3" xfId="0" applyFont="1" applyBorder="1" applyAlignment="1">
      <alignment horizontal="center" vertical="center" wrapText="1"/>
    </xf>
    <xf numFmtId="0" fontId="4" fillId="2" borderId="2" xfId="5" applyFont="1" applyFill="1" applyBorder="1" applyAlignment="1" applyProtection="1">
      <alignment horizontal="left" vertical="center"/>
    </xf>
    <xf numFmtId="0" fontId="4" fillId="2" borderId="50" xfId="5" applyFont="1" applyFill="1" applyBorder="1" applyAlignment="1" applyProtection="1">
      <alignment horizontal="left" vertical="center"/>
    </xf>
    <xf numFmtId="0" fontId="11" fillId="0" borderId="47" xfId="8" applyFont="1" applyBorder="1" applyAlignment="1">
      <alignment horizontal="left" vertical="top" wrapText="1"/>
    </xf>
    <xf numFmtId="0" fontId="11" fillId="0" borderId="49" xfId="8" applyFont="1" applyBorder="1" applyAlignment="1">
      <alignment horizontal="left" vertical="top" wrapText="1"/>
    </xf>
    <xf numFmtId="0" fontId="11" fillId="0" borderId="4" xfId="8" applyFont="1" applyBorder="1" applyAlignment="1">
      <alignment horizontal="left" vertical="top" wrapText="1"/>
    </xf>
    <xf numFmtId="0" fontId="11" fillId="2" borderId="47" xfId="8" applyFont="1" applyFill="1" applyBorder="1" applyAlignment="1">
      <alignment horizontal="left" vertical="top" wrapText="1"/>
    </xf>
    <xf numFmtId="0" fontId="11" fillId="2" borderId="49" xfId="8" applyFont="1" applyFill="1" applyBorder="1" applyAlignment="1">
      <alignment horizontal="left" vertical="top" wrapText="1"/>
    </xf>
    <xf numFmtId="0" fontId="4" fillId="0" borderId="8" xfId="0" applyFont="1" applyBorder="1" applyAlignment="1">
      <alignment horizontal="left" vertical="center" wrapText="1"/>
    </xf>
    <xf numFmtId="0" fontId="4" fillId="0" borderId="93" xfId="0" applyFont="1" applyBorder="1" applyAlignment="1">
      <alignment horizontal="left" vertical="center" wrapText="1"/>
    </xf>
    <xf numFmtId="0" fontId="4" fillId="2" borderId="7" xfId="5" applyFont="1" applyFill="1" applyBorder="1" applyAlignment="1" applyProtection="1">
      <alignment horizontal="center" vertical="center" wrapText="1"/>
    </xf>
    <xf numFmtId="0" fontId="4" fillId="2" borderId="93" xfId="5" applyFont="1" applyFill="1" applyBorder="1" applyAlignment="1" applyProtection="1">
      <alignment horizontal="center" vertical="center" wrapText="1"/>
    </xf>
    <xf numFmtId="0" fontId="4" fillId="0" borderId="12" xfId="0" applyFont="1" applyBorder="1" applyAlignment="1">
      <alignment horizontal="left" vertical="center" wrapText="1"/>
    </xf>
    <xf numFmtId="0" fontId="4" fillId="0" borderId="47"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54" xfId="0" applyFont="1" applyBorder="1" applyAlignment="1">
      <alignment horizontal="center" vertical="center" wrapText="1"/>
    </xf>
    <xf numFmtId="0" fontId="4" fillId="2" borderId="7" xfId="8" applyFont="1" applyFill="1" applyBorder="1" applyAlignment="1">
      <alignment horizontal="center" vertical="center" wrapText="1"/>
    </xf>
    <xf numFmtId="0" fontId="4" fillId="2" borderId="93" xfId="8" applyFont="1" applyFill="1" applyBorder="1" applyAlignment="1">
      <alignment horizontal="center" vertical="center" wrapText="1"/>
    </xf>
    <xf numFmtId="0" fontId="11" fillId="2" borderId="4" xfId="8" applyFont="1" applyFill="1" applyBorder="1" applyAlignment="1">
      <alignment horizontal="left" vertical="top" wrapText="1"/>
    </xf>
    <xf numFmtId="0" fontId="4" fillId="2" borderId="47" xfId="0" applyFont="1" applyFill="1" applyBorder="1" applyAlignment="1">
      <alignment horizontal="center"/>
    </xf>
    <xf numFmtId="0" fontId="4" fillId="2" borderId="11" xfId="0" applyFont="1" applyFill="1" applyBorder="1" applyAlignment="1">
      <alignment horizontal="center"/>
    </xf>
    <xf numFmtId="0" fontId="4" fillId="2" borderId="54" xfId="0" applyFont="1" applyFill="1" applyBorder="1" applyAlignment="1">
      <alignment horizontal="center"/>
    </xf>
    <xf numFmtId="49" fontId="20" fillId="12" borderId="118" xfId="20" applyNumberFormat="1" applyFont="1" applyFill="1" applyBorder="1" applyAlignment="1">
      <alignment horizontal="left" vertical="center" wrapText="1"/>
    </xf>
    <xf numFmtId="49" fontId="20" fillId="12" borderId="113" xfId="20" applyNumberFormat="1" applyFont="1" applyFill="1" applyBorder="1" applyAlignment="1">
      <alignment horizontal="left" vertical="center" wrapText="1"/>
    </xf>
    <xf numFmtId="49" fontId="20" fillId="12" borderId="119" xfId="20" applyNumberFormat="1" applyFont="1" applyFill="1" applyBorder="1" applyAlignment="1">
      <alignment horizontal="left" vertical="center" wrapText="1"/>
    </xf>
    <xf numFmtId="178" fontId="4" fillId="0" borderId="139" xfId="20" applyFont="1" applyBorder="1" applyAlignment="1">
      <alignment vertical="center" wrapText="1"/>
    </xf>
    <xf numFmtId="178" fontId="52" fillId="0" borderId="140" xfId="20" applyFont="1" applyBorder="1"/>
    <xf numFmtId="178" fontId="52" fillId="0" borderId="141" xfId="20" applyFont="1" applyBorder="1"/>
    <xf numFmtId="178" fontId="5" fillId="9" borderId="78" xfId="20" applyFont="1" applyFill="1" applyBorder="1" applyAlignment="1">
      <alignment horizontal="left" vertical="center" wrapText="1"/>
    </xf>
    <xf numFmtId="178" fontId="52" fillId="0" borderId="89" xfId="20" applyFont="1" applyBorder="1"/>
    <xf numFmtId="178" fontId="4" fillId="0" borderId="92" xfId="20" applyFont="1" applyBorder="1" applyAlignment="1">
      <alignment horizontal="left" vertical="center" wrapText="1"/>
    </xf>
    <xf numFmtId="178" fontId="16" fillId="9" borderId="91" xfId="20" applyFont="1" applyFill="1" applyBorder="1" applyAlignment="1">
      <alignment horizontal="left" vertical="center" wrapText="1"/>
    </xf>
    <xf numFmtId="178" fontId="4" fillId="0" borderId="89" xfId="20" applyFont="1" applyBorder="1" applyAlignment="1">
      <alignment horizontal="left" vertical="center" wrapText="1"/>
    </xf>
    <xf numFmtId="178" fontId="57" fillId="7" borderId="78" xfId="20" applyFont="1" applyFill="1" applyBorder="1" applyAlignment="1">
      <alignment horizontal="left"/>
    </xf>
    <xf numFmtId="178" fontId="57" fillId="7" borderId="79" xfId="20" applyFont="1" applyFill="1" applyBorder="1" applyAlignment="1">
      <alignment horizontal="left"/>
    </xf>
    <xf numFmtId="178" fontId="57" fillId="7" borderId="89" xfId="20" applyFont="1" applyFill="1" applyBorder="1" applyAlignment="1">
      <alignment horizontal="left"/>
    </xf>
    <xf numFmtId="178" fontId="5" fillId="9" borderId="78" xfId="20" applyFont="1" applyFill="1" applyBorder="1" applyAlignment="1">
      <alignment horizontal="center" vertical="center"/>
    </xf>
    <xf numFmtId="178" fontId="5" fillId="9" borderId="79" xfId="20" applyFont="1" applyFill="1" applyBorder="1" applyAlignment="1">
      <alignment horizontal="center" vertical="center"/>
    </xf>
    <xf numFmtId="178" fontId="16" fillId="9" borderId="120" xfId="20" applyFont="1" applyFill="1" applyBorder="1" applyAlignment="1">
      <alignment horizontal="left" vertical="top" wrapText="1"/>
    </xf>
    <xf numFmtId="178" fontId="52" fillId="0" borderId="106" xfId="20" applyFont="1" applyBorder="1"/>
    <xf numFmtId="178" fontId="5" fillId="9" borderId="85" xfId="20" applyFont="1" applyFill="1" applyBorder="1" applyAlignment="1">
      <alignment horizontal="center" wrapText="1"/>
    </xf>
    <xf numFmtId="178" fontId="5" fillId="9" borderId="71" xfId="20" applyFont="1" applyFill="1" applyBorder="1" applyAlignment="1">
      <alignment horizontal="center" wrapText="1"/>
    </xf>
    <xf numFmtId="178" fontId="5" fillId="9" borderId="84" xfId="20" applyFont="1" applyFill="1" applyBorder="1" applyAlignment="1">
      <alignment horizontal="center" wrapText="1"/>
    </xf>
    <xf numFmtId="178" fontId="5" fillId="9" borderId="70" xfId="20" applyFont="1" applyFill="1" applyBorder="1" applyAlignment="1">
      <alignment horizontal="center" wrapText="1"/>
    </xf>
    <xf numFmtId="178" fontId="5" fillId="9" borderId="70" xfId="20" applyFont="1" applyFill="1" applyBorder="1" applyAlignment="1">
      <alignment horizontal="center"/>
    </xf>
    <xf numFmtId="178" fontId="5" fillId="9" borderId="84" xfId="20" applyFont="1" applyFill="1" applyBorder="1" applyAlignment="1">
      <alignment horizontal="center"/>
    </xf>
    <xf numFmtId="178" fontId="4" fillId="9" borderId="78" xfId="20" applyFont="1" applyFill="1" applyBorder="1" applyAlignment="1">
      <alignment horizontal="left" vertical="center" wrapText="1"/>
    </xf>
    <xf numFmtId="178" fontId="5" fillId="0" borderId="78" xfId="20" applyFont="1" applyBorder="1" applyAlignment="1">
      <alignment horizontal="center" vertical="center" wrapText="1"/>
    </xf>
    <xf numFmtId="178" fontId="5" fillId="0" borderId="79" xfId="20" applyFont="1" applyBorder="1" applyAlignment="1">
      <alignment horizontal="center" vertical="center" wrapText="1"/>
    </xf>
    <xf numFmtId="178" fontId="5" fillId="0" borderId="89" xfId="20" applyFont="1" applyBorder="1" applyAlignment="1">
      <alignment horizontal="center" vertical="center" wrapText="1"/>
    </xf>
    <xf numFmtId="178" fontId="5" fillId="9" borderId="78" xfId="20" applyFont="1" applyFill="1" applyBorder="1" applyAlignment="1">
      <alignment horizontal="center" vertical="center" wrapText="1"/>
    </xf>
    <xf numFmtId="178" fontId="5" fillId="0" borderId="71" xfId="20" applyFont="1" applyBorder="1" applyAlignment="1">
      <alignment horizontal="center" vertical="center" wrapText="1"/>
    </xf>
    <xf numFmtId="178" fontId="52" fillId="0" borderId="87" xfId="20" applyFont="1" applyBorder="1"/>
    <xf numFmtId="178" fontId="5" fillId="9" borderId="79" xfId="20" applyFont="1" applyFill="1" applyBorder="1" applyAlignment="1">
      <alignment horizontal="center" vertical="center" wrapText="1"/>
    </xf>
    <xf numFmtId="178" fontId="5" fillId="9" borderId="89" xfId="20" applyFont="1" applyFill="1" applyBorder="1" applyAlignment="1">
      <alignment horizontal="center" vertical="center" wrapText="1"/>
    </xf>
    <xf numFmtId="178" fontId="16" fillId="0" borderId="120" xfId="20" applyFont="1" applyBorder="1" applyAlignment="1">
      <alignment horizontal="left" vertical="top" wrapText="1"/>
    </xf>
    <xf numFmtId="178" fontId="5" fillId="9" borderId="115" xfId="20" applyFont="1" applyFill="1" applyBorder="1" applyAlignment="1">
      <alignment horizontal="center" vertical="top" wrapText="1"/>
    </xf>
    <xf numFmtId="178" fontId="5" fillId="9" borderId="110" xfId="20" applyFont="1" applyFill="1" applyBorder="1" applyAlignment="1">
      <alignment horizontal="center" vertical="center" wrapText="1"/>
    </xf>
    <xf numFmtId="178" fontId="5" fillId="9" borderId="110" xfId="20" applyFont="1" applyFill="1" applyBorder="1" applyAlignment="1">
      <alignment horizontal="left" vertical="top"/>
    </xf>
    <xf numFmtId="178" fontId="52" fillId="0" borderId="86" xfId="20" applyFont="1" applyBorder="1"/>
    <xf numFmtId="178" fontId="52" fillId="0" borderId="89" xfId="20" applyFont="1" applyBorder="1" applyAlignment="1">
      <alignment horizontal="center"/>
    </xf>
    <xf numFmtId="178" fontId="4" fillId="0" borderId="78" xfId="20" applyFont="1" applyBorder="1" applyAlignment="1">
      <alignment horizontal="left" vertical="center" wrapText="1"/>
    </xf>
    <xf numFmtId="178" fontId="5" fillId="9" borderId="91" xfId="20" applyFont="1" applyFill="1" applyBorder="1" applyAlignment="1">
      <alignment horizontal="center" vertical="center" wrapText="1"/>
    </xf>
    <xf numFmtId="178" fontId="5" fillId="9" borderId="92" xfId="20" applyFont="1" applyFill="1" applyBorder="1" applyAlignment="1">
      <alignment horizontal="center" vertical="center" wrapText="1"/>
    </xf>
    <xf numFmtId="178" fontId="52" fillId="0" borderId="12" xfId="20" applyFont="1" applyBorder="1" applyAlignment="1">
      <alignment vertical="top" wrapText="1"/>
    </xf>
    <xf numFmtId="178" fontId="52" fillId="0" borderId="2" xfId="20" applyFont="1" applyBorder="1" applyAlignment="1">
      <alignment vertical="top"/>
    </xf>
    <xf numFmtId="178" fontId="52" fillId="0" borderId="50" xfId="20" applyFont="1" applyBorder="1" applyAlignment="1">
      <alignment vertical="top"/>
    </xf>
    <xf numFmtId="178" fontId="52" fillId="0" borderId="12" xfId="20" applyFont="1" applyBorder="1" applyAlignment="1">
      <alignment vertical="center" wrapText="1"/>
    </xf>
    <xf numFmtId="178" fontId="52" fillId="0" borderId="2" xfId="20" applyFont="1" applyBorder="1" applyAlignment="1">
      <alignment vertical="center" wrapText="1"/>
    </xf>
    <xf numFmtId="178" fontId="52" fillId="0" borderId="50" xfId="20" applyFont="1" applyBorder="1" applyAlignment="1">
      <alignment vertical="center" wrapText="1"/>
    </xf>
    <xf numFmtId="1" fontId="52" fillId="0" borderId="12" xfId="20" applyNumberFormat="1" applyFont="1" applyBorder="1" applyAlignment="1">
      <alignment horizontal="center" vertical="center"/>
    </xf>
    <xf numFmtId="1" fontId="52" fillId="0" borderId="2" xfId="20" applyNumberFormat="1" applyFont="1" applyBorder="1" applyAlignment="1">
      <alignment horizontal="center" vertical="center"/>
    </xf>
    <xf numFmtId="1" fontId="52" fillId="0" borderId="50" xfId="20" applyNumberFormat="1" applyFont="1" applyBorder="1" applyAlignment="1">
      <alignment horizontal="center" vertical="center"/>
    </xf>
    <xf numFmtId="178" fontId="52" fillId="0" borderId="12" xfId="20" applyFont="1" applyBorder="1" applyAlignment="1">
      <alignment horizontal="center" vertical="center"/>
    </xf>
    <xf numFmtId="178" fontId="52" fillId="0" borderId="2" xfId="20" applyFont="1" applyBorder="1" applyAlignment="1">
      <alignment horizontal="center" vertical="center"/>
    </xf>
    <xf numFmtId="178" fontId="52" fillId="0" borderId="50" xfId="20" applyFont="1" applyBorder="1" applyAlignment="1">
      <alignment horizontal="center" vertical="center"/>
    </xf>
    <xf numFmtId="178" fontId="15" fillId="0" borderId="0" xfId="20" applyFont="1" applyAlignment="1">
      <alignment horizontal="center" vertical="center" wrapText="1"/>
    </xf>
    <xf numFmtId="9" fontId="4" fillId="9" borderId="91" xfId="20" applyNumberFormat="1" applyFont="1" applyFill="1" applyBorder="1" applyAlignment="1">
      <alignment horizontal="center" vertical="center" wrapText="1"/>
    </xf>
    <xf numFmtId="9" fontId="5" fillId="9" borderId="0" xfId="20" applyNumberFormat="1" applyFont="1" applyFill="1" applyAlignment="1">
      <alignment horizontal="center" vertical="center" wrapText="1"/>
    </xf>
    <xf numFmtId="1" fontId="5" fillId="9" borderId="78" xfId="20" applyNumberFormat="1" applyFont="1" applyFill="1" applyBorder="1" applyAlignment="1">
      <alignment horizontal="center" vertical="center" wrapText="1"/>
    </xf>
    <xf numFmtId="1" fontId="52" fillId="0" borderId="79" xfId="20" applyNumberFormat="1" applyFont="1" applyBorder="1" applyAlignment="1">
      <alignment horizontal="center"/>
    </xf>
    <xf numFmtId="1" fontId="52" fillId="0" borderId="89" xfId="20" applyNumberFormat="1" applyFont="1" applyBorder="1" applyAlignment="1">
      <alignment horizontal="center"/>
    </xf>
    <xf numFmtId="178" fontId="5" fillId="0" borderId="142" xfId="20" applyFont="1" applyBorder="1" applyAlignment="1">
      <alignment horizontal="left" vertical="center" wrapText="1"/>
    </xf>
    <xf numFmtId="178" fontId="52" fillId="0" borderId="143" xfId="20" applyFont="1" applyBorder="1"/>
    <xf numFmtId="178" fontId="52" fillId="0" borderId="144" xfId="20" applyFont="1" applyBorder="1"/>
    <xf numFmtId="0" fontId="18" fillId="2" borderId="12" xfId="5" applyFont="1" applyFill="1" applyBorder="1" applyAlignment="1" applyProtection="1">
      <alignment horizontal="center" vertical="center" wrapText="1"/>
    </xf>
    <xf numFmtId="9" fontId="5" fillId="2" borderId="1" xfId="8" applyNumberFormat="1" applyFont="1" applyFill="1" applyBorder="1" applyAlignment="1">
      <alignment horizontal="center" vertical="center" wrapText="1"/>
    </xf>
    <xf numFmtId="9" fontId="5" fillId="2" borderId="3" xfId="8" applyNumberFormat="1" applyFont="1" applyFill="1" applyBorder="1" applyAlignment="1">
      <alignment horizontal="center" vertical="center" wrapText="1"/>
    </xf>
    <xf numFmtId="0" fontId="67" fillId="0" borderId="2" xfId="0" applyFont="1" applyBorder="1" applyAlignment="1">
      <alignment horizontal="left" wrapText="1"/>
    </xf>
    <xf numFmtId="0" fontId="67" fillId="0" borderId="50" xfId="0" applyFont="1" applyBorder="1" applyAlignment="1">
      <alignment horizontal="left" wrapText="1"/>
    </xf>
    <xf numFmtId="49" fontId="8" fillId="3" borderId="18" xfId="8" applyNumberFormat="1" applyFont="1" applyFill="1" applyBorder="1" applyAlignment="1">
      <alignment horizontal="left" vertical="top"/>
    </xf>
    <xf numFmtId="49" fontId="8" fillId="3" borderId="19" xfId="8" applyNumberFormat="1" applyFont="1" applyFill="1" applyBorder="1" applyAlignment="1">
      <alignment horizontal="left" vertical="top"/>
    </xf>
    <xf numFmtId="49" fontId="8" fillId="3" borderId="20" xfId="8" applyNumberFormat="1" applyFont="1" applyFill="1" applyBorder="1" applyAlignment="1">
      <alignment horizontal="left" vertical="top"/>
    </xf>
    <xf numFmtId="49" fontId="8" fillId="3" borderId="18" xfId="8" applyNumberFormat="1" applyFont="1" applyFill="1" applyBorder="1" applyAlignment="1">
      <alignment horizontal="left" vertical="center"/>
    </xf>
    <xf numFmtId="49" fontId="8" fillId="3" borderId="19" xfId="8" applyNumberFormat="1" applyFont="1" applyFill="1" applyBorder="1" applyAlignment="1">
      <alignment horizontal="left" vertical="center"/>
    </xf>
    <xf numFmtId="49" fontId="8" fillId="3" borderId="20" xfId="8" applyNumberFormat="1" applyFont="1" applyFill="1" applyBorder="1" applyAlignment="1">
      <alignment horizontal="left" vertical="center"/>
    </xf>
    <xf numFmtId="0" fontId="15" fillId="2" borderId="12" xfId="5" applyFont="1" applyFill="1" applyBorder="1" applyAlignment="1" applyProtection="1">
      <alignment horizontal="center" vertical="center" wrapText="1"/>
    </xf>
    <xf numFmtId="0" fontId="33" fillId="2" borderId="12" xfId="5" applyFont="1" applyFill="1" applyBorder="1" applyAlignment="1" applyProtection="1">
      <alignment horizontal="center" vertical="center" wrapText="1"/>
    </xf>
    <xf numFmtId="49" fontId="8" fillId="3" borderId="19" xfId="8" applyNumberFormat="1" applyFont="1" applyFill="1" applyBorder="1" applyAlignment="1">
      <alignment horizontal="center" vertical="center"/>
    </xf>
    <xf numFmtId="49" fontId="8" fillId="3" borderId="20" xfId="8" applyNumberFormat="1" applyFont="1" applyFill="1" applyBorder="1" applyAlignment="1">
      <alignment horizontal="center" vertical="center"/>
    </xf>
    <xf numFmtId="0" fontId="4" fillId="2" borderId="12" xfId="13" applyFont="1" applyFill="1" applyBorder="1" applyAlignment="1" applyProtection="1">
      <alignment horizontal="center" vertical="center" wrapText="1"/>
    </xf>
    <xf numFmtId="0" fontId="4" fillId="2" borderId="2" xfId="13" applyFont="1" applyFill="1" applyBorder="1" applyAlignment="1" applyProtection="1">
      <alignment horizontal="center" vertical="center" wrapText="1"/>
    </xf>
    <xf numFmtId="0" fontId="4" fillId="2" borderId="50" xfId="13" applyFont="1" applyFill="1" applyBorder="1" applyAlignment="1" applyProtection="1">
      <alignment horizontal="center" vertical="center" wrapText="1"/>
    </xf>
    <xf numFmtId="0" fontId="5" fillId="9" borderId="94" xfId="14" applyFont="1" applyFill="1" applyBorder="1" applyAlignment="1">
      <alignment horizontal="center" vertical="center" wrapText="1"/>
    </xf>
    <xf numFmtId="0" fontId="4" fillId="0" borderId="79" xfId="14" applyFont="1" applyBorder="1" applyAlignment="1">
      <alignment horizontal="center"/>
    </xf>
    <xf numFmtId="0" fontId="4" fillId="0" borderId="95" xfId="14" applyFont="1" applyBorder="1" applyAlignment="1">
      <alignment horizontal="center"/>
    </xf>
    <xf numFmtId="14" fontId="4" fillId="9" borderId="94" xfId="14" applyNumberFormat="1" applyFont="1" applyFill="1" applyBorder="1" applyAlignment="1">
      <alignment horizontal="center" vertical="center" wrapText="1"/>
    </xf>
    <xf numFmtId="0" fontId="4" fillId="0" borderId="12" xfId="13" applyFont="1" applyFill="1" applyBorder="1" applyAlignment="1" applyProtection="1">
      <alignment horizontal="center" vertical="center" wrapText="1"/>
    </xf>
    <xf numFmtId="0" fontId="4" fillId="0" borderId="2" xfId="13" applyFont="1" applyFill="1" applyBorder="1" applyAlignment="1" applyProtection="1">
      <alignment horizontal="center" vertical="center" wrapText="1"/>
    </xf>
    <xf numFmtId="0" fontId="4" fillId="0" borderId="50" xfId="13" applyFont="1" applyFill="1" applyBorder="1" applyAlignment="1" applyProtection="1">
      <alignment horizontal="center" vertical="center" wrapText="1"/>
    </xf>
    <xf numFmtId="0" fontId="5" fillId="2" borderId="1" xfId="5" applyFont="1" applyFill="1" applyBorder="1" applyAlignment="1" applyProtection="1">
      <alignment horizontal="center" vertical="center" wrapText="1"/>
    </xf>
    <xf numFmtId="0" fontId="5" fillId="2" borderId="3" xfId="5" applyFont="1" applyFill="1" applyBorder="1" applyAlignment="1" applyProtection="1">
      <alignment horizontal="center" vertical="center" wrapText="1"/>
    </xf>
    <xf numFmtId="0" fontId="4" fillId="0" borderId="8" xfId="0" applyFont="1" applyBorder="1" applyAlignment="1">
      <alignment horizontal="left" vertical="center"/>
    </xf>
    <xf numFmtId="0" fontId="5" fillId="0" borderId="8" xfId="0" applyFont="1" applyBorder="1" applyAlignment="1">
      <alignment horizontal="center" vertical="center" wrapText="1"/>
    </xf>
    <xf numFmtId="0" fontId="4" fillId="2" borderId="12" xfId="13" applyFont="1" applyFill="1" applyBorder="1" applyAlignment="1" applyProtection="1">
      <alignment horizontal="left" vertical="center" wrapText="1"/>
    </xf>
    <xf numFmtId="0" fontId="4" fillId="2" borderId="2" xfId="13" applyFont="1" applyFill="1" applyBorder="1" applyAlignment="1" applyProtection="1">
      <alignment horizontal="left" vertical="center" wrapText="1"/>
    </xf>
    <xf numFmtId="0" fontId="4" fillId="2" borderId="50" xfId="13" applyFont="1" applyFill="1" applyBorder="1" applyAlignment="1" applyProtection="1">
      <alignment horizontal="left" vertical="center" wrapText="1"/>
    </xf>
    <xf numFmtId="0" fontId="4" fillId="9" borderId="94" xfId="14" applyFont="1" applyFill="1" applyBorder="1" applyAlignment="1">
      <alignment horizontal="center" vertical="center" wrapText="1"/>
    </xf>
    <xf numFmtId="0" fontId="10" fillId="3" borderId="53" xfId="7" applyFont="1" applyFill="1" applyBorder="1" applyAlignment="1">
      <alignment horizontal="center" vertical="center" wrapText="1"/>
    </xf>
    <xf numFmtId="0" fontId="10" fillId="3" borderId="55" xfId="7" applyFont="1" applyFill="1" applyBorder="1" applyAlignment="1">
      <alignment horizontal="center" vertical="center" wrapText="1"/>
    </xf>
    <xf numFmtId="0" fontId="10" fillId="3" borderId="51" xfId="7" applyFont="1" applyFill="1" applyBorder="1" applyAlignment="1">
      <alignment horizontal="center" vertical="center" wrapText="1"/>
    </xf>
    <xf numFmtId="0" fontId="5" fillId="0" borderId="12" xfId="0" applyFont="1" applyBorder="1" applyAlignment="1">
      <alignment horizontal="center" wrapText="1"/>
    </xf>
    <xf numFmtId="0" fontId="5" fillId="0" borderId="2" xfId="0" applyFont="1" applyBorder="1" applyAlignment="1">
      <alignment horizontal="center" wrapText="1"/>
    </xf>
    <xf numFmtId="0" fontId="5" fillId="0" borderId="50" xfId="0" applyFont="1" applyBorder="1" applyAlignment="1">
      <alignment horizontal="center" wrapText="1"/>
    </xf>
    <xf numFmtId="0" fontId="4" fillId="2" borderId="16" xfId="5" applyFont="1" applyFill="1" applyBorder="1" applyAlignment="1" applyProtection="1">
      <alignment horizontal="center" vertical="center"/>
    </xf>
    <xf numFmtId="0" fontId="4" fillId="2" borderId="28" xfId="5" applyFont="1" applyFill="1" applyBorder="1" applyAlignment="1" applyProtection="1">
      <alignment horizontal="center" vertical="center"/>
    </xf>
    <xf numFmtId="0" fontId="4" fillId="2" borderId="48" xfId="5" applyFont="1" applyFill="1" applyBorder="1" applyAlignment="1" applyProtection="1">
      <alignment horizontal="center" vertical="center"/>
    </xf>
    <xf numFmtId="14" fontId="4" fillId="2" borderId="12" xfId="13" applyNumberFormat="1" applyFont="1" applyFill="1" applyBorder="1" applyAlignment="1" applyProtection="1">
      <alignment horizontal="center" vertical="center" wrapText="1"/>
    </xf>
    <xf numFmtId="14" fontId="4" fillId="2" borderId="2" xfId="13" applyNumberFormat="1" applyFont="1" applyFill="1" applyBorder="1" applyAlignment="1" applyProtection="1">
      <alignment horizontal="center" vertical="center" wrapText="1"/>
    </xf>
    <xf numFmtId="14" fontId="4" fillId="2" borderId="50" xfId="13" applyNumberFormat="1" applyFont="1" applyFill="1" applyBorder="1" applyAlignment="1" applyProtection="1">
      <alignment horizontal="center" vertical="center" wrapText="1"/>
    </xf>
    <xf numFmtId="0" fontId="4" fillId="2" borderId="2" xfId="13" applyNumberFormat="1" applyFont="1" applyFill="1" applyBorder="1" applyAlignment="1" applyProtection="1">
      <alignment horizontal="center" vertical="center" wrapText="1"/>
    </xf>
    <xf numFmtId="0" fontId="4" fillId="2" borderId="50" xfId="13" applyNumberFormat="1" applyFont="1" applyFill="1" applyBorder="1" applyAlignment="1" applyProtection="1">
      <alignment horizontal="center" vertical="center" wrapText="1"/>
    </xf>
    <xf numFmtId="0" fontId="4" fillId="2" borderId="76" xfId="8" applyFont="1" applyFill="1" applyBorder="1" applyAlignment="1">
      <alignment horizontal="center" vertical="center" wrapText="1"/>
    </xf>
    <xf numFmtId="0" fontId="4" fillId="2" borderId="77" xfId="8" applyFont="1" applyFill="1" applyBorder="1" applyAlignment="1">
      <alignment horizontal="center" vertical="center" wrapText="1"/>
    </xf>
    <xf numFmtId="0" fontId="4" fillId="2" borderId="88" xfId="8" applyFont="1" applyFill="1" applyBorder="1" applyAlignment="1">
      <alignment horizontal="center" vertical="center" wrapText="1"/>
    </xf>
    <xf numFmtId="0" fontId="4" fillId="7" borderId="94" xfId="4" applyFont="1" applyFill="1" applyBorder="1" applyAlignment="1">
      <alignment horizontal="center" vertical="center" wrapText="1"/>
    </xf>
    <xf numFmtId="0" fontId="4" fillId="0" borderId="79" xfId="4" applyFont="1" applyBorder="1" applyAlignment="1">
      <alignment horizontal="center" vertical="center"/>
    </xf>
    <xf numFmtId="0" fontId="4" fillId="0" borderId="95" xfId="4" applyFont="1" applyBorder="1" applyAlignment="1">
      <alignment horizontal="center" vertical="center"/>
    </xf>
    <xf numFmtId="0" fontId="5" fillId="0" borderId="8" xfId="0" applyFont="1" applyBorder="1" applyAlignment="1">
      <alignment horizontal="center"/>
    </xf>
    <xf numFmtId="0" fontId="19" fillId="2" borderId="12" xfId="5" applyFont="1" applyFill="1" applyBorder="1" applyAlignment="1" applyProtection="1">
      <alignment horizontal="center" vertical="center" wrapText="1"/>
    </xf>
    <xf numFmtId="0" fontId="19" fillId="2" borderId="2" xfId="5" applyFont="1" applyFill="1" applyBorder="1" applyAlignment="1" applyProtection="1">
      <alignment horizontal="center" vertical="center" wrapText="1"/>
    </xf>
    <xf numFmtId="0" fontId="19" fillId="2" borderId="50" xfId="5" applyFont="1" applyFill="1" applyBorder="1" applyAlignment="1" applyProtection="1">
      <alignment horizontal="center" vertical="center" wrapText="1"/>
    </xf>
    <xf numFmtId="0" fontId="19" fillId="2" borderId="12" xfId="8" applyFont="1" applyFill="1" applyBorder="1" applyAlignment="1">
      <alignment horizontal="center" vertical="center" wrapText="1"/>
    </xf>
    <xf numFmtId="0" fontId="19" fillId="2" borderId="2" xfId="8" applyFont="1" applyFill="1" applyBorder="1" applyAlignment="1">
      <alignment horizontal="center" vertical="center" wrapText="1"/>
    </xf>
    <xf numFmtId="0" fontId="19" fillId="2" borderId="50" xfId="8" applyFont="1" applyFill="1" applyBorder="1" applyAlignment="1">
      <alignment horizontal="center" vertical="center" wrapText="1"/>
    </xf>
    <xf numFmtId="0" fontId="27" fillId="2" borderId="12" xfId="15" applyFill="1" applyBorder="1" applyAlignment="1" applyProtection="1">
      <alignment horizontal="center" vertical="center" wrapText="1"/>
    </xf>
    <xf numFmtId="0" fontId="27" fillId="2" borderId="2" xfId="15" applyFill="1" applyBorder="1" applyAlignment="1">
      <alignment horizontal="center" vertical="center" wrapText="1"/>
    </xf>
    <xf numFmtId="0" fontId="27" fillId="2" borderId="50" xfId="15" applyFill="1" applyBorder="1" applyAlignment="1">
      <alignment horizontal="center" vertical="center" wrapText="1"/>
    </xf>
    <xf numFmtId="0" fontId="4" fillId="0" borderId="11" xfId="10" applyFont="1" applyBorder="1" applyAlignment="1">
      <alignment horizontal="center" vertical="center"/>
    </xf>
    <xf numFmtId="0" fontId="4" fillId="0" borderId="54" xfId="10" applyFont="1" applyBorder="1" applyAlignment="1">
      <alignment horizontal="center" vertical="center"/>
    </xf>
    <xf numFmtId="0" fontId="19" fillId="2" borderId="12" xfId="5" applyFont="1" applyFill="1" applyBorder="1" applyAlignment="1" applyProtection="1">
      <alignment horizontal="left" vertical="center" wrapText="1"/>
    </xf>
    <xf numFmtId="0" fontId="19" fillId="2" borderId="2" xfId="5" applyFont="1" applyFill="1" applyBorder="1" applyAlignment="1" applyProtection="1">
      <alignment horizontal="left" vertical="center" wrapText="1"/>
    </xf>
    <xf numFmtId="0" fontId="19" fillId="2" borderId="50" xfId="5" applyFont="1" applyFill="1" applyBorder="1" applyAlignment="1" applyProtection="1">
      <alignment horizontal="left" vertical="center" wrapText="1"/>
    </xf>
    <xf numFmtId="0" fontId="4" fillId="2" borderId="5" xfId="7" applyFont="1" applyFill="1" applyBorder="1" applyAlignment="1">
      <alignment horizontal="center"/>
    </xf>
    <xf numFmtId="0" fontId="4" fillId="2" borderId="8" xfId="5" applyFont="1" applyFill="1" applyBorder="1" applyAlignment="1" applyProtection="1">
      <alignment horizontal="left" vertical="center" wrapText="1"/>
    </xf>
    <xf numFmtId="1" fontId="19" fillId="2" borderId="1" xfId="3" applyNumberFormat="1" applyFont="1" applyFill="1" applyBorder="1" applyAlignment="1">
      <alignment horizontal="center" vertical="center" wrapText="1"/>
    </xf>
    <xf numFmtId="1" fontId="19" fillId="2" borderId="3" xfId="3" applyNumberFormat="1" applyFont="1" applyFill="1" applyBorder="1" applyAlignment="1">
      <alignment horizontal="center" vertical="center" wrapText="1"/>
    </xf>
    <xf numFmtId="0" fontId="4" fillId="2" borderId="50" xfId="0" applyFont="1" applyFill="1" applyBorder="1" applyAlignment="1">
      <alignment horizontal="center"/>
    </xf>
    <xf numFmtId="0" fontId="5" fillId="0" borderId="12" xfId="0" applyFont="1" applyBorder="1" applyAlignment="1">
      <alignment horizontal="left" vertical="center" wrapText="1"/>
    </xf>
    <xf numFmtId="0" fontId="5" fillId="0" borderId="2" xfId="0" applyFont="1" applyBorder="1" applyAlignment="1">
      <alignment horizontal="left" vertical="center" wrapText="1"/>
    </xf>
    <xf numFmtId="0" fontId="5" fillId="0" borderId="50" xfId="0" applyFont="1" applyBorder="1" applyAlignment="1">
      <alignment horizontal="left" vertical="center" wrapText="1"/>
    </xf>
    <xf numFmtId="0" fontId="19" fillId="2" borderId="5" xfId="0" applyFont="1" applyFill="1" applyBorder="1" applyAlignment="1">
      <alignment horizontal="center"/>
    </xf>
    <xf numFmtId="0" fontId="7" fillId="5" borderId="53" xfId="0" applyFont="1" applyFill="1" applyBorder="1" applyAlignment="1">
      <alignment horizontal="center" vertical="center" wrapText="1"/>
    </xf>
    <xf numFmtId="0" fontId="4" fillId="6" borderId="78" xfId="0" applyFont="1" applyFill="1" applyBorder="1" applyAlignment="1">
      <alignment horizontal="center" vertical="center" wrapText="1"/>
    </xf>
    <xf numFmtId="0" fontId="4" fillId="6" borderId="79" xfId="0" applyFont="1" applyFill="1" applyBorder="1" applyAlignment="1">
      <alignment horizontal="center" vertical="center" wrapText="1"/>
    </xf>
    <xf numFmtId="0" fontId="4" fillId="6" borderId="89" xfId="0" applyFont="1" applyFill="1" applyBorder="1" applyAlignment="1">
      <alignment horizontal="center" vertical="center" wrapText="1"/>
    </xf>
    <xf numFmtId="0" fontId="4" fillId="6" borderId="81" xfId="0" applyFont="1" applyFill="1" applyBorder="1" applyAlignment="1">
      <alignment horizontal="center" vertical="center" wrapText="1"/>
    </xf>
    <xf numFmtId="0" fontId="4" fillId="6" borderId="82" xfId="0" applyFont="1" applyFill="1" applyBorder="1" applyAlignment="1">
      <alignment horizontal="center" vertical="center" wrapText="1"/>
    </xf>
    <xf numFmtId="0" fontId="4" fillId="6" borderId="90"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4" fillId="6" borderId="34" xfId="0" applyFont="1" applyFill="1" applyBorder="1" applyAlignment="1">
      <alignment horizontal="center" vertical="center" wrapText="1"/>
    </xf>
    <xf numFmtId="0" fontId="4" fillId="6" borderId="60" xfId="0" applyFont="1" applyFill="1" applyBorder="1" applyAlignment="1">
      <alignment horizontal="center" vertical="center" wrapText="1"/>
    </xf>
    <xf numFmtId="0" fontId="4" fillId="6" borderId="61" xfId="0" applyFont="1" applyFill="1" applyBorder="1" applyAlignment="1">
      <alignment horizontal="center" vertical="center" wrapText="1"/>
    </xf>
    <xf numFmtId="0" fontId="4" fillId="6" borderId="76" xfId="0" applyFont="1" applyFill="1" applyBorder="1" applyAlignment="1">
      <alignment horizontal="center" vertical="center" wrapText="1"/>
    </xf>
    <xf numFmtId="0" fontId="4" fillId="6" borderId="77" xfId="0" applyFont="1" applyFill="1" applyBorder="1" applyAlignment="1">
      <alignment horizontal="center" vertical="center" wrapText="1"/>
    </xf>
    <xf numFmtId="0" fontId="4" fillId="6" borderId="88" xfId="0" applyFont="1" applyFill="1" applyBorder="1" applyAlignment="1">
      <alignment horizontal="center" vertical="center" wrapText="1"/>
    </xf>
    <xf numFmtId="0" fontId="19" fillId="6" borderId="78" xfId="0" applyFont="1" applyFill="1" applyBorder="1" applyAlignment="1">
      <alignment horizontal="center" vertical="center" wrapText="1"/>
    </xf>
    <xf numFmtId="0" fontId="19" fillId="6" borderId="79" xfId="0" applyFont="1" applyFill="1" applyBorder="1" applyAlignment="1">
      <alignment horizontal="center" vertical="center" wrapText="1"/>
    </xf>
    <xf numFmtId="0" fontId="19" fillId="6" borderId="89" xfId="0" applyFont="1" applyFill="1" applyBorder="1" applyAlignment="1">
      <alignment horizontal="center" vertical="center" wrapText="1"/>
    </xf>
    <xf numFmtId="0" fontId="6" fillId="6" borderId="78" xfId="5" applyFont="1" applyFill="1" applyBorder="1" applyAlignment="1" applyProtection="1">
      <alignment horizontal="center" vertical="center" wrapText="1"/>
    </xf>
    <xf numFmtId="0" fontId="6" fillId="6" borderId="79" xfId="5" applyFont="1" applyFill="1" applyBorder="1" applyAlignment="1" applyProtection="1">
      <alignment horizontal="center" vertical="center" wrapText="1"/>
    </xf>
    <xf numFmtId="0" fontId="6" fillId="6" borderId="89" xfId="5" applyFont="1" applyFill="1" applyBorder="1" applyAlignment="1" applyProtection="1">
      <alignment horizontal="center" vertical="center" wrapText="1"/>
    </xf>
    <xf numFmtId="0" fontId="4" fillId="6" borderId="30" xfId="0" applyFont="1" applyFill="1" applyBorder="1" applyAlignment="1">
      <alignment horizontal="left" vertical="top"/>
    </xf>
    <xf numFmtId="0" fontId="4" fillId="6" borderId="52" xfId="0" applyFont="1" applyFill="1" applyBorder="1" applyAlignment="1">
      <alignment horizontal="left" vertical="top"/>
    </xf>
    <xf numFmtId="0" fontId="11" fillId="0" borderId="53" xfId="0" applyFont="1" applyBorder="1" applyAlignment="1">
      <alignment horizontal="left" vertical="top" wrapText="1"/>
    </xf>
    <xf numFmtId="0" fontId="11" fillId="0" borderId="55" xfId="0" applyFont="1" applyBorder="1" applyAlignment="1">
      <alignment horizontal="left" vertical="top" wrapText="1"/>
    </xf>
    <xf numFmtId="0" fontId="11" fillId="0" borderId="51" xfId="0" applyFont="1" applyBorder="1" applyAlignment="1">
      <alignment horizontal="left" vertical="top" wrapText="1"/>
    </xf>
    <xf numFmtId="0" fontId="4" fillId="6" borderId="8"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21" fillId="5" borderId="51" xfId="0" applyFont="1" applyFill="1" applyBorder="1" applyAlignment="1">
      <alignment horizontal="center" vertical="center"/>
    </xf>
    <xf numFmtId="0" fontId="11" fillId="0" borderId="53" xfId="0" applyFont="1" applyBorder="1" applyAlignment="1">
      <alignment horizontal="left" vertical="center" wrapText="1"/>
    </xf>
    <xf numFmtId="0" fontId="11" fillId="0" borderId="51" xfId="0" applyFont="1" applyBorder="1" applyAlignment="1">
      <alignment horizontal="left" vertical="center" wrapText="1"/>
    </xf>
    <xf numFmtId="0" fontId="4" fillId="6" borderId="64" xfId="0" applyFont="1" applyFill="1" applyBorder="1" applyAlignment="1">
      <alignment horizontal="left" vertical="center" wrapText="1"/>
    </xf>
    <xf numFmtId="0" fontId="4" fillId="6" borderId="67" xfId="0" applyFont="1" applyFill="1" applyBorder="1" applyAlignment="1">
      <alignment horizontal="left" vertical="center" wrapText="1"/>
    </xf>
    <xf numFmtId="0" fontId="4" fillId="6" borderId="12" xfId="0" applyFont="1" applyFill="1" applyBorder="1" applyAlignment="1">
      <alignment horizontal="center" vertical="center"/>
    </xf>
    <xf numFmtId="0" fontId="4" fillId="6" borderId="2" xfId="0" applyFont="1" applyFill="1" applyBorder="1" applyAlignment="1">
      <alignment horizontal="center" vertical="center"/>
    </xf>
    <xf numFmtId="0" fontId="4" fillId="6" borderId="3" xfId="0" applyFont="1" applyFill="1" applyBorder="1" applyAlignment="1">
      <alignment horizontal="center" vertical="center"/>
    </xf>
    <xf numFmtId="0" fontId="11" fillId="6" borderId="10" xfId="0" applyFont="1" applyFill="1" applyBorder="1" applyAlignment="1">
      <alignment horizontal="center" vertical="center" wrapText="1"/>
    </xf>
    <xf numFmtId="0" fontId="11" fillId="6" borderId="15" xfId="0" applyFont="1" applyFill="1" applyBorder="1" applyAlignment="1">
      <alignment horizontal="center" vertical="center" wrapText="1"/>
    </xf>
    <xf numFmtId="0" fontId="11" fillId="6" borderId="14"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13" xfId="0" applyFont="1" applyFill="1" applyBorder="1" applyAlignment="1">
      <alignment horizontal="center" vertical="center" wrapText="1"/>
    </xf>
    <xf numFmtId="49" fontId="20" fillId="13" borderId="121" xfId="22" applyNumberFormat="1" applyFont="1" applyFill="1" applyBorder="1" applyAlignment="1">
      <alignment horizontal="left" vertical="center" wrapText="1"/>
    </xf>
    <xf numFmtId="178" fontId="5" fillId="0" borderId="0" xfId="20" applyFont="1" applyAlignment="1">
      <alignment vertical="center" wrapText="1"/>
    </xf>
    <xf numFmtId="178" fontId="5" fillId="0" borderId="115" xfId="20" applyFont="1" applyBorder="1" applyAlignment="1">
      <alignment vertical="center" wrapText="1"/>
    </xf>
    <xf numFmtId="178" fontId="21" fillId="13" borderId="145" xfId="20" applyFont="1" applyFill="1" applyBorder="1" applyAlignment="1">
      <alignment horizontal="center" vertical="center" wrapText="1"/>
    </xf>
    <xf numFmtId="178" fontId="4" fillId="0" borderId="114" xfId="20" applyFont="1" applyBorder="1" applyAlignment="1">
      <alignment wrapText="1"/>
    </xf>
    <xf numFmtId="178" fontId="4" fillId="7" borderId="79" xfId="20" applyFont="1" applyFill="1" applyBorder="1" applyAlignment="1">
      <alignment horizontal="center" vertical="center" wrapText="1"/>
    </xf>
    <xf numFmtId="178" fontId="4" fillId="0" borderId="79" xfId="20" applyFont="1" applyBorder="1" applyAlignment="1">
      <alignment horizontal="center" wrapText="1"/>
    </xf>
    <xf numFmtId="178" fontId="4" fillId="0" borderId="95" xfId="20" applyFont="1" applyBorder="1" applyAlignment="1">
      <alignment horizontal="center" wrapText="1"/>
    </xf>
    <xf numFmtId="178" fontId="4" fillId="2" borderId="12" xfId="23" applyFont="1" applyFill="1" applyBorder="1" applyAlignment="1">
      <alignment horizontal="center" vertical="center" wrapText="1"/>
    </xf>
    <xf numFmtId="178" fontId="4" fillId="2" borderId="11" xfId="23" applyFont="1" applyFill="1" applyBorder="1" applyAlignment="1">
      <alignment horizontal="center" vertical="center" wrapText="1"/>
    </xf>
    <xf numFmtId="178" fontId="4" fillId="2" borderId="2" xfId="23" applyFont="1" applyFill="1" applyBorder="1" applyAlignment="1">
      <alignment horizontal="center" vertical="center" wrapText="1"/>
    </xf>
    <xf numFmtId="178" fontId="4" fillId="2" borderId="50" xfId="23" applyFont="1" applyFill="1" applyBorder="1" applyAlignment="1">
      <alignment horizontal="center" vertical="center" wrapText="1"/>
    </xf>
    <xf numFmtId="178" fontId="4" fillId="0" borderId="92" xfId="20" applyFont="1" applyBorder="1" applyAlignment="1">
      <alignment horizontal="center" vertical="center" wrapText="1"/>
    </xf>
    <xf numFmtId="178" fontId="16" fillId="7" borderId="79" xfId="20" applyFont="1" applyFill="1" applyBorder="1" applyAlignment="1">
      <alignment horizontal="center" vertical="center" wrapText="1"/>
    </xf>
    <xf numFmtId="178" fontId="4" fillId="0" borderId="92" xfId="20" applyFont="1" applyBorder="1" applyAlignment="1">
      <alignment horizontal="center" wrapText="1"/>
    </xf>
    <xf numFmtId="178" fontId="4" fillId="0" borderId="79" xfId="20" applyFont="1" applyBorder="1" applyAlignment="1">
      <alignment horizontal="left" vertical="center"/>
    </xf>
    <xf numFmtId="178" fontId="4" fillId="0" borderId="95" xfId="20" applyFont="1" applyBorder="1" applyAlignment="1">
      <alignment horizontal="left" vertical="center"/>
    </xf>
    <xf numFmtId="178" fontId="5" fillId="7" borderId="0" xfId="20" applyFont="1" applyFill="1" applyAlignment="1">
      <alignment horizontal="left" vertical="center"/>
    </xf>
    <xf numFmtId="178" fontId="5" fillId="0" borderId="0" xfId="20" applyFont="1"/>
    <xf numFmtId="178" fontId="4" fillId="0" borderId="123" xfId="20" applyFont="1" applyBorder="1"/>
    <xf numFmtId="178" fontId="5" fillId="7" borderId="79" xfId="20" applyFont="1" applyFill="1" applyBorder="1" applyAlignment="1">
      <alignment horizontal="left" vertical="center" wrapText="1"/>
    </xf>
    <xf numFmtId="178" fontId="4" fillId="0" borderId="79" xfId="20" applyFont="1" applyBorder="1" applyAlignment="1">
      <alignment wrapText="1"/>
    </xf>
    <xf numFmtId="178" fontId="4" fillId="0" borderId="95" xfId="20" applyFont="1" applyBorder="1" applyAlignment="1">
      <alignment wrapText="1"/>
    </xf>
    <xf numFmtId="178" fontId="5" fillId="7" borderId="79" xfId="20" applyFont="1" applyFill="1" applyBorder="1" applyAlignment="1">
      <alignment horizontal="center" vertical="center"/>
    </xf>
    <xf numFmtId="178" fontId="5" fillId="7" borderId="79" xfId="20" applyFont="1" applyFill="1" applyBorder="1" applyAlignment="1">
      <alignment horizontal="left" vertical="center"/>
    </xf>
    <xf numFmtId="178" fontId="4" fillId="0" borderId="79" xfId="20" applyFont="1" applyBorder="1"/>
    <xf numFmtId="178" fontId="4" fillId="0" borderId="95" xfId="20" applyFont="1" applyBorder="1"/>
    <xf numFmtId="178" fontId="16" fillId="7" borderId="114" xfId="20" applyFont="1" applyFill="1" applyBorder="1" applyAlignment="1">
      <alignment horizontal="left" vertical="center" wrapText="1"/>
    </xf>
    <xf numFmtId="178" fontId="4" fillId="0" borderId="114" xfId="20" applyFont="1" applyBorder="1"/>
    <xf numFmtId="178" fontId="5" fillId="7" borderId="70" xfId="20" applyFont="1" applyFill="1" applyBorder="1" applyAlignment="1">
      <alignment horizontal="center" vertical="center"/>
    </xf>
    <xf numFmtId="178" fontId="4" fillId="0" borderId="70" xfId="20" applyFont="1" applyBorder="1"/>
    <xf numFmtId="178" fontId="5" fillId="0" borderId="70" xfId="20" applyFont="1" applyBorder="1" applyAlignment="1">
      <alignment horizontal="center" vertical="center"/>
    </xf>
    <xf numFmtId="178" fontId="21" fillId="13" borderId="114" xfId="20" applyFont="1" applyFill="1" applyBorder="1" applyAlignment="1">
      <alignment horizontal="center" vertical="center" wrapText="1"/>
    </xf>
    <xf numFmtId="178" fontId="4" fillId="0" borderId="3" xfId="20" applyFont="1" applyBorder="1" applyAlignment="1">
      <alignment horizontal="center" vertical="center" wrapText="1"/>
    </xf>
    <xf numFmtId="178" fontId="4" fillId="0" borderId="8" xfId="20" applyFont="1" applyBorder="1" applyAlignment="1">
      <alignment horizontal="center"/>
    </xf>
    <xf numFmtId="178" fontId="4" fillId="0" borderId="147" xfId="20" applyFont="1" applyBorder="1" applyAlignment="1">
      <alignment horizontal="center"/>
    </xf>
    <xf numFmtId="178" fontId="4" fillId="0" borderId="70" xfId="20" applyFont="1" applyBorder="1" applyAlignment="1">
      <alignment horizontal="left" vertical="center" wrapText="1"/>
    </xf>
    <xf numFmtId="178" fontId="4" fillId="0" borderId="126" xfId="20" applyFont="1" applyBorder="1"/>
    <xf numFmtId="178" fontId="16" fillId="0" borderId="114" xfId="20" applyFont="1" applyBorder="1" applyAlignment="1">
      <alignment horizontal="left" vertical="center" wrapText="1"/>
    </xf>
    <xf numFmtId="178" fontId="5" fillId="7" borderId="70" xfId="20" applyFont="1" applyFill="1" applyBorder="1" applyAlignment="1">
      <alignment horizontal="left" vertical="center"/>
    </xf>
    <xf numFmtId="178" fontId="5" fillId="7" borderId="126" xfId="20" applyFont="1" applyFill="1" applyBorder="1" applyAlignment="1">
      <alignment horizontal="left" vertical="center"/>
    </xf>
    <xf numFmtId="178" fontId="5" fillId="7" borderId="115" xfId="20" applyFont="1" applyFill="1" applyBorder="1" applyAlignment="1">
      <alignment horizontal="center" vertical="center"/>
    </xf>
    <xf numFmtId="178" fontId="4" fillId="0" borderId="115" xfId="20" applyFont="1" applyBorder="1"/>
    <xf numFmtId="178" fontId="4" fillId="0" borderId="71" xfId="20" applyFont="1" applyBorder="1"/>
    <xf numFmtId="178" fontId="4" fillId="0" borderId="111" xfId="20" applyFont="1" applyBorder="1"/>
    <xf numFmtId="178" fontId="4" fillId="0" borderId="109" xfId="20" applyFont="1" applyBorder="1"/>
    <xf numFmtId="178" fontId="4" fillId="0" borderId="107" xfId="20" applyFont="1" applyBorder="1"/>
    <xf numFmtId="178" fontId="5" fillId="9" borderId="110" xfId="20" applyFont="1" applyFill="1" applyBorder="1" applyAlignment="1">
      <alignment horizontal="left" vertical="center"/>
    </xf>
    <xf numFmtId="178" fontId="4" fillId="0" borderId="97" xfId="20" applyFont="1" applyBorder="1"/>
    <xf numFmtId="178" fontId="4" fillId="7" borderId="79" xfId="20" applyFont="1" applyFill="1" applyBorder="1" applyAlignment="1">
      <alignment horizontal="left" vertical="center" wrapText="1"/>
    </xf>
    <xf numFmtId="178" fontId="15" fillId="0" borderId="79" xfId="20" applyFont="1" applyBorder="1" applyAlignment="1">
      <alignment wrapText="1"/>
    </xf>
    <xf numFmtId="178" fontId="15" fillId="0" borderId="95" xfId="20" applyFont="1" applyBorder="1" applyAlignment="1">
      <alignment wrapText="1"/>
    </xf>
    <xf numFmtId="178" fontId="4" fillId="2" borderId="12" xfId="20" applyFont="1" applyFill="1" applyBorder="1" applyAlignment="1">
      <alignment horizontal="center"/>
    </xf>
    <xf numFmtId="178" fontId="4" fillId="2" borderId="2" xfId="20" applyFont="1" applyFill="1" applyBorder="1" applyAlignment="1">
      <alignment horizontal="center"/>
    </xf>
    <xf numFmtId="178" fontId="4" fillId="2" borderId="50" xfId="20" applyFont="1" applyFill="1" applyBorder="1" applyAlignment="1">
      <alignment horizontal="center"/>
    </xf>
    <xf numFmtId="178" fontId="5" fillId="7" borderId="79" xfId="20" applyFont="1" applyFill="1" applyBorder="1" applyAlignment="1">
      <alignment horizontal="center" vertical="center" wrapText="1"/>
    </xf>
    <xf numFmtId="178" fontId="15" fillId="0" borderId="0" xfId="20" applyFont="1" applyAlignment="1">
      <alignment horizontal="left" vertical="center"/>
    </xf>
    <xf numFmtId="178" fontId="4" fillId="0" borderId="0" xfId="20" applyFont="1"/>
    <xf numFmtId="178" fontId="5" fillId="9" borderId="130" xfId="20" applyFont="1" applyFill="1" applyBorder="1" applyAlignment="1">
      <alignment horizontal="left" vertical="center" wrapText="1"/>
    </xf>
    <xf numFmtId="178" fontId="4" fillId="0" borderId="130" xfId="20" applyFont="1" applyBorder="1"/>
    <xf numFmtId="178" fontId="4" fillId="0" borderId="131" xfId="20" applyFont="1" applyBorder="1"/>
    <xf numFmtId="178" fontId="19" fillId="0" borderId="79" xfId="20" applyFont="1" applyBorder="1" applyAlignment="1">
      <alignment horizontal="left" vertical="center" wrapText="1"/>
    </xf>
    <xf numFmtId="178" fontId="19" fillId="0" borderId="79" xfId="20" applyFont="1" applyBorder="1" applyAlignment="1">
      <alignment horizontal="center" vertical="center"/>
    </xf>
    <xf numFmtId="178" fontId="4" fillId="0" borderId="79" xfId="20" applyFont="1" applyBorder="1" applyAlignment="1">
      <alignment horizontal="center"/>
    </xf>
    <xf numFmtId="178" fontId="4" fillId="0" borderId="95" xfId="20" applyFont="1" applyBorder="1" applyAlignment="1">
      <alignment horizontal="center"/>
    </xf>
    <xf numFmtId="0" fontId="19" fillId="0" borderId="79" xfId="20" applyNumberFormat="1" applyFont="1" applyBorder="1" applyAlignment="1">
      <alignment horizontal="center" vertical="center"/>
    </xf>
    <xf numFmtId="0" fontId="19" fillId="0" borderId="95" xfId="20" applyNumberFormat="1" applyFont="1" applyBorder="1" applyAlignment="1">
      <alignment horizontal="center" vertical="center"/>
    </xf>
    <xf numFmtId="179" fontId="4" fillId="7" borderId="94" xfId="20" applyNumberFormat="1" applyFont="1" applyFill="1" applyBorder="1" applyAlignment="1">
      <alignment horizontal="center" vertical="center"/>
    </xf>
    <xf numFmtId="178" fontId="26" fillId="0" borderId="79" xfId="20" applyBorder="1" applyAlignment="1">
      <alignment horizontal="center"/>
    </xf>
    <xf numFmtId="178" fontId="26" fillId="0" borderId="95" xfId="20" applyBorder="1" applyAlignment="1">
      <alignment horizontal="center"/>
    </xf>
    <xf numFmtId="178" fontId="19" fillId="7" borderId="79" xfId="20" applyFont="1" applyFill="1" applyBorder="1" applyAlignment="1">
      <alignment horizontal="center" vertical="center"/>
    </xf>
    <xf numFmtId="178" fontId="54" fillId="7" borderId="79" xfId="24" applyFont="1" applyFill="1" applyBorder="1" applyAlignment="1">
      <alignment horizontal="center" vertical="center"/>
    </xf>
    <xf numFmtId="0" fontId="19" fillId="7" borderId="79" xfId="20" applyNumberFormat="1" applyFont="1" applyFill="1" applyBorder="1" applyAlignment="1">
      <alignment horizontal="center" vertical="center"/>
    </xf>
    <xf numFmtId="0" fontId="4" fillId="0" borderId="79" xfId="20" applyNumberFormat="1" applyFont="1" applyBorder="1" applyAlignment="1">
      <alignment horizontal="center"/>
    </xf>
    <xf numFmtId="0" fontId="4" fillId="0" borderId="95" xfId="20" applyNumberFormat="1" applyFont="1" applyBorder="1" applyAlignment="1">
      <alignment horizontal="center"/>
    </xf>
    <xf numFmtId="178" fontId="10" fillId="13" borderId="114" xfId="20" applyFont="1" applyFill="1" applyBorder="1" applyAlignment="1">
      <alignment horizontal="center" vertical="center" wrapText="1"/>
    </xf>
    <xf numFmtId="49" fontId="20" fillId="12" borderId="91" xfId="20" applyNumberFormat="1" applyFont="1" applyFill="1" applyBorder="1" applyAlignment="1">
      <alignment horizontal="left" vertical="center" wrapText="1"/>
    </xf>
    <xf numFmtId="178" fontId="5" fillId="0" borderId="79" xfId="20" applyFont="1" applyBorder="1" applyAlignment="1">
      <alignment horizontal="left" vertical="center" wrapText="1"/>
    </xf>
    <xf numFmtId="178" fontId="5" fillId="0" borderId="92" xfId="20" applyFont="1" applyBorder="1" applyAlignment="1">
      <alignment horizontal="left" vertical="center" wrapText="1"/>
    </xf>
    <xf numFmtId="178" fontId="21" fillId="12" borderId="110" xfId="20" applyFont="1" applyFill="1" applyBorder="1" applyAlignment="1">
      <alignment horizontal="center" vertical="center" wrapText="1"/>
    </xf>
    <xf numFmtId="178" fontId="4" fillId="0" borderId="133" xfId="20" applyFont="1" applyBorder="1"/>
    <xf numFmtId="178" fontId="4" fillId="0" borderId="92" xfId="20" applyFont="1" applyBorder="1" applyAlignment="1">
      <alignment horizontal="center"/>
    </xf>
    <xf numFmtId="178" fontId="4" fillId="0" borderId="70" xfId="20" applyFont="1" applyBorder="1" applyAlignment="1">
      <alignment horizontal="center" vertical="center" wrapText="1"/>
    </xf>
    <xf numFmtId="178" fontId="4" fillId="0" borderId="70" xfId="20" applyFont="1" applyBorder="1" applyAlignment="1">
      <alignment horizontal="center"/>
    </xf>
    <xf numFmtId="178" fontId="4" fillId="0" borderId="107" xfId="20" applyFont="1" applyBorder="1" applyAlignment="1">
      <alignment horizontal="center"/>
    </xf>
    <xf numFmtId="178" fontId="46" fillId="7" borderId="79" xfId="20" applyFont="1" applyFill="1" applyBorder="1" applyAlignment="1">
      <alignment horizontal="left" vertical="center" wrapText="1"/>
    </xf>
    <xf numFmtId="178" fontId="4" fillId="0" borderId="92" xfId="20" applyFont="1" applyBorder="1"/>
    <xf numFmtId="178" fontId="4" fillId="0" borderId="92" xfId="20" applyFont="1" applyBorder="1" applyAlignment="1">
      <alignment horizontal="left" vertical="center"/>
    </xf>
    <xf numFmtId="178" fontId="19" fillId="7" borderId="79" xfId="20" applyFont="1" applyFill="1" applyBorder="1" applyAlignment="1">
      <alignment vertical="center" wrapText="1"/>
    </xf>
    <xf numFmtId="178" fontId="19" fillId="7" borderId="79" xfId="20" applyFont="1" applyFill="1" applyBorder="1" applyAlignment="1">
      <alignment horizontal="left" vertical="center" wrapText="1"/>
    </xf>
    <xf numFmtId="178" fontId="46" fillId="7" borderId="136" xfId="20" applyFont="1" applyFill="1" applyBorder="1" applyAlignment="1">
      <alignment horizontal="left" vertical="center" wrapText="1"/>
    </xf>
    <xf numFmtId="178" fontId="4" fillId="0" borderId="136" xfId="20" applyFont="1" applyBorder="1"/>
    <xf numFmtId="178" fontId="4" fillId="0" borderId="135" xfId="20" applyFont="1" applyBorder="1"/>
    <xf numFmtId="178" fontId="19" fillId="7" borderId="106" xfId="20" applyFont="1" applyFill="1" applyBorder="1" applyAlignment="1">
      <alignment horizontal="center" vertical="center" wrapText="1"/>
    </xf>
    <xf numFmtId="178" fontId="19" fillId="7" borderId="70" xfId="20" applyFont="1" applyFill="1" applyBorder="1" applyAlignment="1">
      <alignment horizontal="center" vertical="center" wrapText="1"/>
    </xf>
    <xf numFmtId="178" fontId="5" fillId="9" borderId="70" xfId="20" applyFont="1" applyFill="1" applyBorder="1" applyAlignment="1">
      <alignment horizontal="center" vertical="center" wrapText="1"/>
    </xf>
    <xf numFmtId="178" fontId="4" fillId="7" borderId="91" xfId="20" applyFont="1" applyFill="1" applyBorder="1" applyAlignment="1">
      <alignment horizontal="left" vertical="center" wrapText="1"/>
    </xf>
    <xf numFmtId="178" fontId="15" fillId="0" borderId="79" xfId="20" applyFont="1" applyBorder="1" applyAlignment="1">
      <alignment horizontal="left" vertical="center" wrapText="1"/>
    </xf>
    <xf numFmtId="178" fontId="15" fillId="0" borderId="92" xfId="20" applyFont="1" applyBorder="1" applyAlignment="1">
      <alignment horizontal="left" vertical="center" wrapText="1"/>
    </xf>
    <xf numFmtId="178" fontId="19" fillId="0" borderId="91" xfId="20" applyFont="1" applyBorder="1" applyAlignment="1">
      <alignment horizontal="center" vertical="center" wrapText="1"/>
    </xf>
    <xf numFmtId="178" fontId="19" fillId="0" borderId="79" xfId="20" applyFont="1" applyBorder="1" applyAlignment="1">
      <alignment horizontal="center" vertical="center" wrapText="1"/>
    </xf>
    <xf numFmtId="178" fontId="19" fillId="0" borderId="92" xfId="20" applyFont="1" applyBorder="1" applyAlignment="1">
      <alignment horizontal="center" vertical="center" wrapText="1"/>
    </xf>
    <xf numFmtId="178" fontId="19" fillId="7" borderId="79" xfId="20" applyFont="1" applyFill="1" applyBorder="1" applyAlignment="1">
      <alignment horizontal="center" vertical="center" wrapText="1"/>
    </xf>
    <xf numFmtId="178" fontId="5" fillId="9" borderId="94" xfId="20" applyFont="1" applyFill="1" applyBorder="1" applyAlignment="1">
      <alignment horizontal="center" vertical="center" wrapText="1"/>
    </xf>
    <xf numFmtId="178" fontId="46" fillId="0" borderId="136" xfId="20" applyFont="1" applyBorder="1" applyAlignment="1">
      <alignment horizontal="left" vertical="center" wrapText="1"/>
    </xf>
    <xf numFmtId="178" fontId="19" fillId="7" borderId="70" xfId="20" applyFont="1" applyFill="1" applyBorder="1" applyAlignment="1">
      <alignment horizontal="left" vertical="center" wrapText="1"/>
    </xf>
    <xf numFmtId="178" fontId="19" fillId="7" borderId="107" xfId="20" applyFont="1" applyFill="1" applyBorder="1" applyAlignment="1">
      <alignment horizontal="left" vertical="center" wrapText="1"/>
    </xf>
    <xf numFmtId="178" fontId="46" fillId="0" borderId="137" xfId="20" applyFont="1" applyBorder="1" applyAlignment="1">
      <alignment horizontal="left" vertical="center" wrapText="1"/>
    </xf>
    <xf numFmtId="178" fontId="19" fillId="7" borderId="115" xfId="20" applyFont="1" applyFill="1" applyBorder="1" applyAlignment="1">
      <alignment horizontal="center" vertical="center" wrapText="1"/>
    </xf>
    <xf numFmtId="178" fontId="19" fillId="7" borderId="110" xfId="20" applyFont="1" applyFill="1" applyBorder="1" applyAlignment="1">
      <alignment horizontal="center" vertical="center" wrapText="1"/>
    </xf>
    <xf numFmtId="178" fontId="19" fillId="7" borderId="110" xfId="20" applyFont="1" applyFill="1" applyBorder="1" applyAlignment="1">
      <alignment horizontal="left" vertical="center" wrapText="1"/>
    </xf>
    <xf numFmtId="178" fontId="4" fillId="0" borderId="97" xfId="20" applyFont="1" applyBorder="1" applyAlignment="1">
      <alignment wrapText="1"/>
    </xf>
    <xf numFmtId="178" fontId="4" fillId="0" borderId="109" xfId="20" applyFont="1" applyBorder="1" applyAlignment="1">
      <alignment wrapText="1"/>
    </xf>
    <xf numFmtId="178" fontId="4" fillId="0" borderId="126" xfId="20" applyFont="1" applyBorder="1" applyAlignment="1">
      <alignment wrapText="1"/>
    </xf>
    <xf numFmtId="178" fontId="4" fillId="0" borderId="134" xfId="20" applyFont="1" applyBorder="1"/>
    <xf numFmtId="178" fontId="55" fillId="7" borderId="79" xfId="20" applyFont="1" applyFill="1" applyBorder="1" applyAlignment="1">
      <alignment horizontal="center" vertical="center" wrapText="1"/>
    </xf>
    <xf numFmtId="178" fontId="19" fillId="0" borderId="70" xfId="20" applyFont="1" applyBorder="1" applyAlignment="1">
      <alignment horizontal="center" vertical="center" wrapText="1"/>
    </xf>
    <xf numFmtId="178" fontId="46" fillId="7" borderId="108" xfId="20" applyFont="1" applyFill="1" applyBorder="1" applyAlignment="1">
      <alignment horizontal="center" vertical="center" wrapText="1"/>
    </xf>
    <xf numFmtId="178" fontId="46" fillId="7" borderId="63" xfId="20" applyFont="1" applyFill="1" applyBorder="1" applyAlignment="1">
      <alignment horizontal="center" vertical="center" wrapText="1"/>
    </xf>
    <xf numFmtId="178" fontId="46" fillId="7" borderId="62" xfId="20" applyFont="1" applyFill="1" applyBorder="1" applyAlignment="1">
      <alignment horizontal="left" vertical="center" wrapText="1"/>
    </xf>
    <xf numFmtId="178" fontId="4" fillId="0" borderId="62" xfId="20" applyFont="1" applyBorder="1"/>
    <xf numFmtId="49" fontId="20" fillId="12" borderId="79" xfId="20" applyNumberFormat="1" applyFont="1" applyFill="1" applyBorder="1" applyAlignment="1">
      <alignment horizontal="left" vertical="center" wrapText="1"/>
    </xf>
    <xf numFmtId="49" fontId="20" fillId="12" borderId="92" xfId="20" applyNumberFormat="1" applyFont="1" applyFill="1" applyBorder="1" applyAlignment="1">
      <alignment horizontal="left" vertical="center" wrapText="1"/>
    </xf>
    <xf numFmtId="178" fontId="5" fillId="9" borderId="120" xfId="20" applyFont="1" applyFill="1" applyBorder="1" applyAlignment="1">
      <alignment horizontal="left" vertical="center" wrapText="1"/>
    </xf>
    <xf numFmtId="178" fontId="5" fillId="0" borderId="106" xfId="20" applyFont="1" applyBorder="1"/>
    <xf numFmtId="178" fontId="5" fillId="0" borderId="107" xfId="20" applyFont="1" applyBorder="1"/>
    <xf numFmtId="178" fontId="21" fillId="7" borderId="108" xfId="20" applyFont="1" applyFill="1" applyBorder="1" applyAlignment="1">
      <alignment horizontal="left" vertical="center" wrapText="1"/>
    </xf>
    <xf numFmtId="178" fontId="5" fillId="0" borderId="63" xfId="20" applyFont="1" applyBorder="1" applyAlignment="1">
      <alignment horizontal="left" vertical="center" wrapText="1"/>
    </xf>
    <xf numFmtId="178" fontId="5" fillId="9" borderId="110" xfId="20" applyFont="1" applyFill="1" applyBorder="1" applyAlignment="1">
      <alignment horizontal="left" vertical="center" wrapText="1"/>
    </xf>
    <xf numFmtId="178" fontId="5" fillId="0" borderId="71" xfId="20" applyFont="1" applyBorder="1"/>
    <xf numFmtId="178" fontId="5" fillId="0" borderId="111" xfId="20" applyFont="1" applyBorder="1"/>
    <xf numFmtId="178" fontId="5" fillId="0" borderId="109" xfId="20" applyFont="1" applyBorder="1"/>
    <xf numFmtId="178" fontId="5" fillId="0" borderId="70" xfId="20" applyFont="1" applyBorder="1"/>
    <xf numFmtId="178" fontId="19" fillId="0" borderId="79" xfId="20" applyFont="1" applyBorder="1" applyAlignment="1">
      <alignment vertical="center" wrapText="1"/>
    </xf>
    <xf numFmtId="178" fontId="4" fillId="0" borderId="70" xfId="20" applyFont="1" applyBorder="1" applyAlignment="1">
      <alignment horizontal="left"/>
    </xf>
    <xf numFmtId="178" fontId="4" fillId="0" borderId="107" xfId="20" applyFont="1" applyBorder="1" applyAlignment="1">
      <alignment horizontal="left"/>
    </xf>
    <xf numFmtId="178" fontId="4" fillId="0" borderId="70" xfId="20" applyFont="1" applyBorder="1" applyAlignment="1">
      <alignment horizontal="left" wrapText="1"/>
    </xf>
    <xf numFmtId="178" fontId="4" fillId="0" borderId="107" xfId="20" applyFont="1" applyBorder="1" applyAlignment="1">
      <alignment horizontal="left" wrapText="1"/>
    </xf>
    <xf numFmtId="178" fontId="15" fillId="0" borderId="133" xfId="20" applyFont="1" applyBorder="1" applyAlignment="1">
      <alignment horizontal="left" vertical="center" wrapText="1"/>
    </xf>
    <xf numFmtId="178" fontId="19" fillId="0" borderId="110" xfId="20" applyFont="1" applyBorder="1" applyAlignment="1">
      <alignment horizontal="center" vertical="center" wrapText="1"/>
    </xf>
    <xf numFmtId="178" fontId="19" fillId="0" borderId="110" xfId="20" applyFont="1" applyBorder="1" applyAlignment="1">
      <alignment horizontal="left" vertical="center" wrapText="1"/>
    </xf>
    <xf numFmtId="173" fontId="4" fillId="0" borderId="70" xfId="20" applyNumberFormat="1" applyFont="1" applyBorder="1" applyAlignment="1">
      <alignment horizontal="left" vertical="center" wrapText="1"/>
    </xf>
    <xf numFmtId="173" fontId="4" fillId="0" borderId="70" xfId="20" applyNumberFormat="1" applyFont="1" applyBorder="1"/>
    <xf numFmtId="173" fontId="4" fillId="0" borderId="107" xfId="20" applyNumberFormat="1" applyFont="1" applyBorder="1"/>
    <xf numFmtId="178" fontId="55" fillId="7" borderId="79" xfId="20" applyFont="1" applyFill="1" applyBorder="1" applyAlignment="1">
      <alignment vertical="center" wrapText="1"/>
    </xf>
    <xf numFmtId="178" fontId="5" fillId="0" borderId="79" xfId="20" applyFont="1" applyBorder="1" applyAlignment="1">
      <alignment horizontal="center"/>
    </xf>
    <xf numFmtId="178" fontId="5" fillId="0" borderId="92" xfId="20" applyFont="1" applyBorder="1" applyAlignment="1">
      <alignment horizontal="center"/>
    </xf>
    <xf numFmtId="49" fontId="20" fillId="13" borderId="91" xfId="20" applyNumberFormat="1" applyFont="1" applyFill="1" applyBorder="1" applyAlignment="1">
      <alignment horizontal="left" vertical="center" wrapText="1"/>
    </xf>
    <xf numFmtId="178" fontId="5" fillId="0" borderId="79" xfId="20" applyFont="1" applyBorder="1" applyAlignment="1">
      <alignment vertical="center" wrapText="1"/>
    </xf>
    <xf numFmtId="178" fontId="5" fillId="0" borderId="92" xfId="20" applyFont="1" applyBorder="1" applyAlignment="1">
      <alignment vertical="center" wrapText="1"/>
    </xf>
    <xf numFmtId="178" fontId="21" fillId="13" borderId="108" xfId="20" applyFont="1" applyFill="1" applyBorder="1" applyAlignment="1">
      <alignment horizontal="center" vertical="center" wrapText="1"/>
    </xf>
    <xf numFmtId="178" fontId="4" fillId="0" borderId="138" xfId="20" applyFont="1" applyBorder="1"/>
    <xf numFmtId="178" fontId="4" fillId="0" borderId="63" xfId="20" applyFont="1" applyBorder="1"/>
    <xf numFmtId="178" fontId="4" fillId="7" borderId="91" xfId="20" applyFont="1" applyFill="1" applyBorder="1" applyAlignment="1">
      <alignment horizontal="center" vertical="center" wrapText="1"/>
    </xf>
    <xf numFmtId="178" fontId="5" fillId="0" borderId="91" xfId="20" applyFont="1" applyBorder="1" applyAlignment="1">
      <alignment horizontal="center" vertical="center" wrapText="1"/>
    </xf>
    <xf numFmtId="178" fontId="16" fillId="7" borderId="91" xfId="20" applyFont="1" applyFill="1" applyBorder="1" applyAlignment="1">
      <alignment horizontal="center" vertical="center" wrapText="1"/>
    </xf>
    <xf numFmtId="178" fontId="11" fillId="0" borderId="92" xfId="20" applyFont="1" applyBorder="1"/>
    <xf numFmtId="178" fontId="5" fillId="7" borderId="91" xfId="20" applyFont="1" applyFill="1" applyBorder="1" applyAlignment="1">
      <alignment horizontal="left" vertical="center" wrapText="1"/>
    </xf>
    <xf numFmtId="178" fontId="19" fillId="7" borderId="91" xfId="20" applyFont="1" applyFill="1" applyBorder="1" applyAlignment="1">
      <alignment horizontal="center" vertical="center" wrapText="1"/>
    </xf>
    <xf numFmtId="178" fontId="19" fillId="7" borderId="92" xfId="20" applyFont="1" applyFill="1" applyBorder="1" applyAlignment="1">
      <alignment horizontal="center" vertical="center" wrapText="1"/>
    </xf>
    <xf numFmtId="178" fontId="19" fillId="7" borderId="91" xfId="20" applyFont="1" applyFill="1" applyBorder="1" applyAlignment="1">
      <alignment horizontal="left" vertical="center" wrapText="1"/>
    </xf>
    <xf numFmtId="178" fontId="16" fillId="7" borderId="108" xfId="20" applyFont="1" applyFill="1" applyBorder="1" applyAlignment="1">
      <alignment horizontal="left" vertical="center" wrapText="1"/>
    </xf>
    <xf numFmtId="178" fontId="5" fillId="7" borderId="110" xfId="20" applyFont="1" applyFill="1" applyBorder="1" applyAlignment="1">
      <alignment horizontal="center" vertical="center" wrapText="1"/>
    </xf>
    <xf numFmtId="178" fontId="5" fillId="7" borderId="71" xfId="20" applyFont="1" applyFill="1" applyBorder="1" applyAlignment="1">
      <alignment horizontal="center" vertical="center" wrapText="1"/>
    </xf>
    <xf numFmtId="178" fontId="5" fillId="7" borderId="111" xfId="20" applyFont="1" applyFill="1" applyBorder="1" applyAlignment="1">
      <alignment horizontal="center" vertical="center" wrapText="1"/>
    </xf>
    <xf numFmtId="178" fontId="5" fillId="7" borderId="109" xfId="20" applyFont="1" applyFill="1" applyBorder="1" applyAlignment="1">
      <alignment horizontal="center" vertical="center" wrapText="1"/>
    </xf>
    <xf numFmtId="178" fontId="5" fillId="7" borderId="70" xfId="20" applyFont="1" applyFill="1" applyBorder="1" applyAlignment="1">
      <alignment horizontal="center" vertical="center" wrapText="1"/>
    </xf>
    <xf numFmtId="178" fontId="5" fillId="7" borderId="107" xfId="20" applyFont="1" applyFill="1" applyBorder="1" applyAlignment="1">
      <alignment horizontal="center" vertical="center" wrapText="1"/>
    </xf>
    <xf numFmtId="178" fontId="5" fillId="7" borderId="133" xfId="20" applyFont="1" applyFill="1" applyBorder="1" applyAlignment="1">
      <alignment horizontal="center" vertical="center" wrapText="1"/>
    </xf>
    <xf numFmtId="178" fontId="5" fillId="7" borderId="115" xfId="20" applyFont="1" applyFill="1" applyBorder="1" applyAlignment="1">
      <alignment horizontal="center" vertical="center" wrapText="1"/>
    </xf>
    <xf numFmtId="178" fontId="5" fillId="7" borderId="91" xfId="20" applyFont="1" applyFill="1" applyBorder="1" applyAlignment="1">
      <alignment horizontal="center" vertical="center" wrapText="1"/>
    </xf>
    <xf numFmtId="178" fontId="5" fillId="7" borderId="92" xfId="20" applyFont="1" applyFill="1" applyBorder="1" applyAlignment="1">
      <alignment horizontal="center" vertical="center" wrapText="1"/>
    </xf>
    <xf numFmtId="178" fontId="16" fillId="0" borderId="108" xfId="20" applyFont="1" applyBorder="1" applyAlignment="1">
      <alignment horizontal="left" vertical="center" wrapText="1"/>
    </xf>
    <xf numFmtId="178" fontId="16" fillId="0" borderId="8" xfId="20" applyFont="1" applyBorder="1" applyAlignment="1">
      <alignment horizontal="left" vertical="center" wrapText="1"/>
    </xf>
    <xf numFmtId="178" fontId="4" fillId="0" borderId="8" xfId="20" applyFont="1" applyBorder="1"/>
    <xf numFmtId="178" fontId="16" fillId="0" borderId="133" xfId="20" applyFont="1" applyBorder="1" applyAlignment="1">
      <alignment horizontal="left" vertical="center" wrapText="1"/>
    </xf>
    <xf numFmtId="178" fontId="5" fillId="7" borderId="26" xfId="20" applyFont="1" applyFill="1" applyBorder="1" applyAlignment="1">
      <alignment horizontal="center" vertical="center" wrapText="1"/>
    </xf>
    <xf numFmtId="178" fontId="5" fillId="7" borderId="10" xfId="20" applyFont="1" applyFill="1" applyBorder="1" applyAlignment="1">
      <alignment horizontal="center" vertical="center" wrapText="1"/>
    </xf>
    <xf numFmtId="178" fontId="5" fillId="7" borderId="11" xfId="20" applyFont="1" applyFill="1" applyBorder="1" applyAlignment="1">
      <alignment horizontal="center" vertical="center" wrapText="1"/>
    </xf>
    <xf numFmtId="178" fontId="5" fillId="7" borderId="15" xfId="20" applyFont="1" applyFill="1" applyBorder="1" applyAlignment="1">
      <alignment horizontal="center" vertical="center" wrapText="1"/>
    </xf>
    <xf numFmtId="178" fontId="5" fillId="7" borderId="14" xfId="20" applyFont="1" applyFill="1" applyBorder="1" applyAlignment="1">
      <alignment horizontal="center" vertical="center" wrapText="1"/>
    </xf>
    <xf numFmtId="178" fontId="5" fillId="7" borderId="5" xfId="20" applyFont="1" applyFill="1" applyBorder="1" applyAlignment="1">
      <alignment horizontal="center" vertical="center" wrapText="1"/>
    </xf>
    <xf numFmtId="178" fontId="5" fillId="7" borderId="6" xfId="20" applyFont="1" applyFill="1" applyBorder="1" applyAlignment="1">
      <alignment horizontal="center" vertical="center" wrapText="1"/>
    </xf>
    <xf numFmtId="178" fontId="15" fillId="0" borderId="10" xfId="20" applyFont="1" applyBorder="1" applyAlignment="1">
      <alignment horizontal="center" vertical="center" wrapText="1"/>
    </xf>
    <xf numFmtId="178" fontId="15" fillId="0" borderId="65" xfId="20" applyFont="1" applyBorder="1" applyAlignment="1">
      <alignment horizontal="center" vertical="center" wrapText="1"/>
    </xf>
    <xf numFmtId="178" fontId="15" fillId="0" borderId="14" xfId="20" applyFont="1" applyBorder="1" applyAlignment="1">
      <alignment horizontal="center" vertical="center" wrapText="1"/>
    </xf>
    <xf numFmtId="178" fontId="15" fillId="0" borderId="68" xfId="20" applyFont="1" applyBorder="1" applyAlignment="1">
      <alignment horizontal="center" vertical="center" wrapText="1"/>
    </xf>
    <xf numFmtId="178" fontId="5" fillId="0" borderId="91" xfId="20" applyFont="1" applyBorder="1" applyAlignment="1">
      <alignment horizontal="left" vertical="center" wrapText="1"/>
    </xf>
    <xf numFmtId="178" fontId="5" fillId="7" borderId="149" xfId="20" applyFont="1" applyFill="1" applyBorder="1" applyAlignment="1">
      <alignment horizontal="center" vertical="center" wrapText="1"/>
    </xf>
    <xf numFmtId="178" fontId="5" fillId="7" borderId="77" xfId="20" applyFont="1" applyFill="1" applyBorder="1" applyAlignment="1">
      <alignment horizontal="center" vertical="center" wrapText="1"/>
    </xf>
    <xf numFmtId="178" fontId="5" fillId="7" borderId="150" xfId="20" applyFont="1" applyFill="1" applyBorder="1" applyAlignment="1">
      <alignment horizontal="center" vertical="center" wrapText="1"/>
    </xf>
    <xf numFmtId="178" fontId="16" fillId="7" borderId="9" xfId="20" applyFont="1" applyFill="1" applyBorder="1" applyAlignment="1">
      <alignment horizontal="left" vertical="center" wrapText="1"/>
    </xf>
    <xf numFmtId="178" fontId="16" fillId="7" borderId="25" xfId="20" applyFont="1" applyFill="1" applyBorder="1" applyAlignment="1">
      <alignment horizontal="left" vertical="center" wrapText="1"/>
    </xf>
    <xf numFmtId="178" fontId="16" fillId="7" borderId="13" xfId="20" applyFont="1" applyFill="1" applyBorder="1" applyAlignment="1">
      <alignment horizontal="left" vertical="center" wrapText="1"/>
    </xf>
    <xf numFmtId="178" fontId="5" fillId="7" borderId="1" xfId="20" applyFont="1" applyFill="1" applyBorder="1" applyAlignment="1">
      <alignment horizontal="left" vertical="center" wrapText="1"/>
    </xf>
    <xf numFmtId="178" fontId="4" fillId="0" borderId="2" xfId="20" applyFont="1" applyBorder="1"/>
    <xf numFmtId="178" fontId="4" fillId="0" borderId="3" xfId="20" applyFont="1" applyBorder="1"/>
    <xf numFmtId="178" fontId="16" fillId="0" borderId="9" xfId="20" applyFont="1" applyBorder="1" applyAlignment="1">
      <alignment horizontal="center" vertical="center" wrapText="1"/>
    </xf>
    <xf numFmtId="178" fontId="16" fillId="0" borderId="25" xfId="20" applyFont="1" applyBorder="1" applyAlignment="1">
      <alignment horizontal="center" vertical="center" wrapText="1"/>
    </xf>
    <xf numFmtId="178" fontId="16" fillId="0" borderId="13" xfId="20" applyFont="1" applyBorder="1" applyAlignment="1">
      <alignment horizontal="center" vertical="center" wrapText="1"/>
    </xf>
    <xf numFmtId="1" fontId="4" fillId="0" borderId="91" xfId="20" applyNumberFormat="1" applyFont="1" applyBorder="1" applyAlignment="1">
      <alignment horizontal="center" vertical="center" wrapText="1"/>
    </xf>
    <xf numFmtId="1" fontId="4" fillId="0" borderId="79" xfId="20" applyNumberFormat="1" applyFont="1" applyBorder="1" applyAlignment="1">
      <alignment horizontal="center" vertical="center" wrapText="1"/>
    </xf>
    <xf numFmtId="1" fontId="4" fillId="0" borderId="92" xfId="20" applyNumberFormat="1" applyFont="1" applyBorder="1" applyAlignment="1">
      <alignment horizontal="center" vertical="center" wrapText="1"/>
    </xf>
    <xf numFmtId="178" fontId="4" fillId="0" borderId="79" xfId="20" applyFont="1" applyBorder="1" applyAlignment="1">
      <alignment horizontal="center" vertical="center" wrapText="1"/>
    </xf>
    <xf numFmtId="178" fontId="56" fillId="7" borderId="91" xfId="20" applyFont="1" applyFill="1" applyBorder="1" applyAlignment="1">
      <alignment horizontal="center" vertical="center" wrapText="1"/>
    </xf>
    <xf numFmtId="1" fontId="5" fillId="7" borderId="91" xfId="20" applyNumberFormat="1" applyFont="1" applyFill="1" applyBorder="1" applyAlignment="1">
      <alignment horizontal="center" vertical="center" wrapText="1"/>
    </xf>
    <xf numFmtId="1" fontId="4" fillId="0" borderId="79" xfId="20" applyNumberFormat="1" applyFont="1" applyBorder="1" applyAlignment="1">
      <alignment horizontal="center"/>
    </xf>
    <xf numFmtId="1" fontId="4" fillId="0" borderId="92" xfId="20" applyNumberFormat="1" applyFont="1" applyBorder="1" applyAlignment="1">
      <alignment horizontal="center"/>
    </xf>
    <xf numFmtId="178" fontId="10" fillId="13" borderId="108" xfId="20" applyFont="1" applyFill="1" applyBorder="1" applyAlignment="1">
      <alignment horizontal="center" vertical="center" wrapText="1"/>
    </xf>
    <xf numFmtId="178" fontId="20" fillId="13" borderId="91" xfId="20" applyFont="1" applyFill="1" applyBorder="1" applyAlignment="1">
      <alignment horizontal="left" vertical="center" wrapText="1"/>
    </xf>
    <xf numFmtId="178" fontId="5" fillId="0" borderId="79" xfId="20" applyFont="1" applyBorder="1" applyAlignment="1">
      <alignment horizontal="left" vertical="center"/>
    </xf>
    <xf numFmtId="178" fontId="5" fillId="0" borderId="92" xfId="20" applyFont="1" applyBorder="1" applyAlignment="1">
      <alignment horizontal="left" vertical="center"/>
    </xf>
    <xf numFmtId="178" fontId="21" fillId="13" borderId="108" xfId="20" applyFont="1" applyFill="1" applyBorder="1" applyAlignment="1">
      <alignment horizontal="center" vertical="center"/>
    </xf>
    <xf numFmtId="178" fontId="4" fillId="0" borderId="138" xfId="20" applyFont="1" applyBorder="1" applyAlignment="1">
      <alignment vertical="center"/>
    </xf>
    <xf numFmtId="178" fontId="4" fillId="7" borderId="79" xfId="20" applyFont="1" applyFill="1" applyBorder="1" applyAlignment="1">
      <alignment horizontal="left" vertical="center"/>
    </xf>
    <xf numFmtId="178" fontId="4" fillId="0" borderId="79" xfId="20" applyFont="1" applyBorder="1" applyAlignment="1">
      <alignment vertical="center"/>
    </xf>
    <xf numFmtId="178" fontId="4" fillId="0" borderId="92" xfId="20" applyFont="1" applyBorder="1" applyAlignment="1">
      <alignment vertical="center"/>
    </xf>
    <xf numFmtId="178" fontId="4" fillId="0" borderId="79" xfId="20" applyFont="1" applyBorder="1" applyAlignment="1">
      <alignment horizontal="center" vertical="center"/>
    </xf>
    <xf numFmtId="178" fontId="4" fillId="0" borderId="92" xfId="20" applyFont="1" applyBorder="1" applyAlignment="1">
      <alignment horizontal="center" vertical="center"/>
    </xf>
    <xf numFmtId="178" fontId="16" fillId="7" borderId="79" xfId="20" applyFont="1" applyFill="1" applyBorder="1" applyAlignment="1">
      <alignment horizontal="left" vertical="center"/>
    </xf>
    <xf numFmtId="178" fontId="5" fillId="7" borderId="92" xfId="20" applyFont="1" applyFill="1" applyBorder="1" applyAlignment="1">
      <alignment horizontal="left" vertical="center" wrapText="1"/>
    </xf>
    <xf numFmtId="178" fontId="5" fillId="0" borderId="0" xfId="20" applyFont="1" applyAlignment="1">
      <alignment vertical="center"/>
    </xf>
    <xf numFmtId="178" fontId="4" fillId="0" borderId="115" xfId="20" applyFont="1" applyBorder="1" applyAlignment="1">
      <alignment vertical="center"/>
    </xf>
    <xf numFmtId="178" fontId="5" fillId="7" borderId="91" xfId="20" applyFont="1" applyFill="1" applyBorder="1" applyAlignment="1">
      <alignment horizontal="center" vertical="center"/>
    </xf>
    <xf numFmtId="178" fontId="5" fillId="7" borderId="92" xfId="20" applyFont="1" applyFill="1" applyBorder="1" applyAlignment="1">
      <alignment horizontal="center" vertical="center"/>
    </xf>
    <xf numFmtId="178" fontId="16" fillId="7" borderId="138" xfId="20" applyFont="1" applyFill="1" applyBorder="1" applyAlignment="1">
      <alignment horizontal="left" vertical="center" wrapText="1"/>
    </xf>
    <xf numFmtId="178" fontId="4" fillId="0" borderId="138" xfId="20" applyFont="1" applyBorder="1" applyAlignment="1">
      <alignment vertical="center" wrapText="1"/>
    </xf>
    <xf numFmtId="178" fontId="4" fillId="0" borderId="63" xfId="20" applyFont="1" applyBorder="1" applyAlignment="1">
      <alignment vertical="center" wrapText="1"/>
    </xf>
    <xf numFmtId="178" fontId="4" fillId="0" borderId="70" xfId="20" applyFont="1" applyBorder="1" applyAlignment="1">
      <alignment vertical="center"/>
    </xf>
    <xf numFmtId="178" fontId="4" fillId="0" borderId="79" xfId="20" applyFont="1" applyBorder="1" applyAlignment="1">
      <alignment vertical="center" wrapText="1"/>
    </xf>
    <xf numFmtId="178" fontId="4" fillId="0" borderId="92" xfId="20" applyFont="1" applyBorder="1" applyAlignment="1">
      <alignment vertical="center" wrapText="1"/>
    </xf>
    <xf numFmtId="178" fontId="16" fillId="7" borderId="138" xfId="20" applyFont="1" applyFill="1" applyBorder="1" applyAlignment="1">
      <alignment horizontal="left" vertical="center"/>
    </xf>
    <xf numFmtId="178" fontId="4" fillId="0" borderId="63" xfId="20" applyFont="1" applyBorder="1" applyAlignment="1">
      <alignment vertical="center"/>
    </xf>
    <xf numFmtId="178" fontId="4" fillId="7" borderId="91" xfId="20" applyFont="1" applyFill="1" applyBorder="1" applyAlignment="1">
      <alignment vertical="center" wrapText="1"/>
    </xf>
    <xf numFmtId="178" fontId="16" fillId="0" borderId="138" xfId="20" applyFont="1" applyBorder="1" applyAlignment="1">
      <alignment horizontal="left" vertical="center"/>
    </xf>
    <xf numFmtId="178" fontId="4" fillId="7" borderId="70" xfId="20" applyFont="1" applyFill="1" applyBorder="1" applyAlignment="1">
      <alignment horizontal="left" vertical="center"/>
    </xf>
    <xf numFmtId="178" fontId="4" fillId="7" borderId="107" xfId="20" applyFont="1" applyFill="1" applyBorder="1" applyAlignment="1">
      <alignment horizontal="left" vertical="center"/>
    </xf>
    <xf numFmtId="1" fontId="19" fillId="7" borderId="91" xfId="20" applyNumberFormat="1" applyFont="1" applyFill="1" applyBorder="1" applyAlignment="1">
      <alignment horizontal="center" vertical="center"/>
    </xf>
    <xf numFmtId="178" fontId="26" fillId="0" borderId="79" xfId="20" applyBorder="1" applyAlignment="1">
      <alignment horizontal="center" vertical="center"/>
    </xf>
    <xf numFmtId="178" fontId="26" fillId="0" borderId="92" xfId="20" applyBorder="1" applyAlignment="1">
      <alignment horizontal="center" vertical="center"/>
    </xf>
    <xf numFmtId="180" fontId="4" fillId="7" borderId="91" xfId="20" applyNumberFormat="1" applyFont="1" applyFill="1" applyBorder="1" applyAlignment="1">
      <alignment horizontal="center" vertical="center"/>
    </xf>
    <xf numFmtId="180" fontId="26" fillId="0" borderId="79" xfId="20" applyNumberFormat="1" applyBorder="1" applyAlignment="1">
      <alignment horizontal="center" vertical="center"/>
    </xf>
    <xf numFmtId="180" fontId="26" fillId="0" borderId="92" xfId="20" applyNumberFormat="1" applyBorder="1" applyAlignment="1">
      <alignment horizontal="center" vertical="center"/>
    </xf>
    <xf numFmtId="178" fontId="15" fillId="0" borderId="133" xfId="20" applyFont="1" applyBorder="1" applyAlignment="1">
      <alignment horizontal="left" vertical="center"/>
    </xf>
    <xf numFmtId="178" fontId="5" fillId="7" borderId="8" xfId="20" applyFont="1" applyFill="1" applyBorder="1" applyAlignment="1">
      <alignment horizontal="left" vertical="center" wrapText="1"/>
    </xf>
    <xf numFmtId="178" fontId="4" fillId="0" borderId="8" xfId="20" applyFont="1" applyBorder="1" applyAlignment="1">
      <alignment vertical="center"/>
    </xf>
    <xf numFmtId="178" fontId="16" fillId="0" borderId="108" xfId="20" applyFont="1" applyBorder="1" applyAlignment="1">
      <alignment horizontal="left" vertical="center"/>
    </xf>
    <xf numFmtId="178" fontId="5" fillId="7" borderId="0" xfId="20" applyFont="1" applyFill="1" applyAlignment="1">
      <alignment horizontal="center" vertical="center"/>
    </xf>
    <xf numFmtId="178" fontId="4" fillId="0" borderId="0" xfId="20" applyFont="1" applyAlignment="1">
      <alignment vertical="center"/>
    </xf>
    <xf numFmtId="178" fontId="10" fillId="13" borderId="110" xfId="20" applyFont="1" applyFill="1" applyBorder="1" applyAlignment="1">
      <alignment horizontal="center" vertical="center"/>
    </xf>
    <xf numFmtId="178" fontId="4" fillId="0" borderId="133" xfId="20" applyFont="1" applyBorder="1" applyAlignment="1">
      <alignment vertical="center"/>
    </xf>
    <xf numFmtId="178" fontId="4" fillId="0" borderId="109" xfId="20" applyFont="1" applyBorder="1" applyAlignment="1">
      <alignment vertical="center"/>
    </xf>
    <xf numFmtId="178" fontId="56" fillId="7" borderId="79" xfId="20" applyFont="1" applyFill="1" applyBorder="1" applyAlignment="1">
      <alignment horizontal="center" vertical="center"/>
    </xf>
    <xf numFmtId="0" fontId="4" fillId="0" borderId="79" xfId="20" applyNumberFormat="1" applyFont="1" applyBorder="1" applyAlignment="1">
      <alignment horizontal="center" vertical="center"/>
    </xf>
    <xf numFmtId="0" fontId="4" fillId="0" borderId="92" xfId="20" applyNumberFormat="1" applyFont="1" applyBorder="1" applyAlignment="1">
      <alignment horizontal="center" vertical="center"/>
    </xf>
    <xf numFmtId="178" fontId="5" fillId="0" borderId="70" xfId="20" applyFont="1" applyBorder="1" applyAlignment="1">
      <alignment vertical="center" wrapText="1"/>
    </xf>
    <xf numFmtId="178" fontId="4" fillId="0" borderId="70" xfId="20" applyFont="1" applyBorder="1" applyAlignment="1">
      <alignment vertical="center" wrapText="1"/>
    </xf>
    <xf numFmtId="178" fontId="4" fillId="0" borderId="107" xfId="20" applyFont="1" applyBorder="1" applyAlignment="1">
      <alignment vertical="center" wrapText="1"/>
    </xf>
    <xf numFmtId="178" fontId="23" fillId="0" borderId="138" xfId="20" applyFont="1" applyBorder="1"/>
    <xf numFmtId="178" fontId="23" fillId="0" borderId="79" xfId="20" applyFont="1" applyBorder="1" applyAlignment="1">
      <alignment horizontal="center" wrapText="1"/>
    </xf>
    <xf numFmtId="178" fontId="23" fillId="0" borderId="92" xfId="20" applyFont="1" applyBorder="1" applyAlignment="1">
      <alignment horizontal="center" wrapText="1"/>
    </xf>
    <xf numFmtId="178" fontId="23" fillId="0" borderId="79" xfId="20" applyFont="1" applyBorder="1" applyAlignment="1">
      <alignment horizontal="center"/>
    </xf>
    <xf numFmtId="178" fontId="23" fillId="0" borderId="92" xfId="20" applyFont="1" applyBorder="1" applyAlignment="1">
      <alignment horizontal="center"/>
    </xf>
    <xf numFmtId="178" fontId="23" fillId="0" borderId="92" xfId="20" applyFont="1" applyBorder="1"/>
    <xf numFmtId="178" fontId="5" fillId="7" borderId="92" xfId="20" applyFont="1" applyFill="1" applyBorder="1" applyAlignment="1">
      <alignment horizontal="left" vertical="center"/>
    </xf>
    <xf numFmtId="178" fontId="25" fillId="0" borderId="0" xfId="20" applyFont="1"/>
    <xf numFmtId="178" fontId="23" fillId="0" borderId="115" xfId="20" applyFont="1" applyBorder="1"/>
    <xf numFmtId="178" fontId="23" fillId="0" borderId="79" xfId="20" applyFont="1" applyBorder="1"/>
    <xf numFmtId="178" fontId="23" fillId="0" borderId="79" xfId="20" applyFont="1" applyBorder="1" applyAlignment="1">
      <alignment wrapText="1"/>
    </xf>
    <xf numFmtId="178" fontId="23" fillId="0" borderId="92" xfId="20" applyFont="1" applyBorder="1" applyAlignment="1">
      <alignment wrapText="1"/>
    </xf>
    <xf numFmtId="178" fontId="23" fillId="0" borderId="63" xfId="20" applyFont="1" applyBorder="1" applyAlignment="1">
      <alignment wrapText="1"/>
    </xf>
    <xf numFmtId="178" fontId="20" fillId="13" borderId="79" xfId="20" applyFont="1" applyFill="1" applyBorder="1" applyAlignment="1">
      <alignment horizontal="left" vertical="center" wrapText="1"/>
    </xf>
    <xf numFmtId="178" fontId="20" fillId="13" borderId="92" xfId="20" applyFont="1" applyFill="1" applyBorder="1" applyAlignment="1">
      <alignment horizontal="left" vertical="center" wrapText="1"/>
    </xf>
    <xf numFmtId="178" fontId="23" fillId="0" borderId="138" xfId="20" applyFont="1" applyBorder="1" applyAlignment="1">
      <alignment wrapText="1"/>
    </xf>
    <xf numFmtId="178" fontId="23" fillId="0" borderId="70" xfId="20" applyFont="1" applyBorder="1"/>
    <xf numFmtId="178" fontId="23" fillId="0" borderId="8" xfId="20" applyFont="1" applyBorder="1"/>
    <xf numFmtId="178" fontId="16" fillId="0" borderId="138" xfId="20" applyFont="1" applyBorder="1" applyAlignment="1">
      <alignment horizontal="left" vertical="center" wrapText="1"/>
    </xf>
    <xf numFmtId="178" fontId="4" fillId="7" borderId="70" xfId="20" applyFont="1" applyFill="1" applyBorder="1" applyAlignment="1">
      <alignment horizontal="center" vertical="center"/>
    </xf>
    <xf numFmtId="3" fontId="19" fillId="7" borderId="91" xfId="20" applyNumberFormat="1" applyFont="1" applyFill="1" applyBorder="1" applyAlignment="1">
      <alignment horizontal="center" vertical="center"/>
    </xf>
    <xf numFmtId="180" fontId="4" fillId="7" borderId="91" xfId="20" applyNumberFormat="1" applyFont="1" applyFill="1" applyBorder="1" applyAlignment="1">
      <alignment horizontal="center"/>
    </xf>
    <xf numFmtId="180" fontId="26" fillId="0" borderId="79" xfId="20" applyNumberFormat="1" applyBorder="1" applyAlignment="1">
      <alignment horizontal="center"/>
    </xf>
    <xf numFmtId="180" fontId="26" fillId="0" borderId="92" xfId="20" applyNumberFormat="1" applyBorder="1" applyAlignment="1">
      <alignment horizontal="center"/>
    </xf>
    <xf numFmtId="0" fontId="5" fillId="7" borderId="79" xfId="20" applyNumberFormat="1" applyFont="1" applyFill="1" applyBorder="1" applyAlignment="1">
      <alignment horizontal="center" vertical="center" wrapText="1"/>
    </xf>
    <xf numFmtId="0" fontId="23" fillId="0" borderId="79" xfId="20" applyNumberFormat="1" applyFont="1" applyBorder="1" applyAlignment="1">
      <alignment horizontal="center"/>
    </xf>
    <xf numFmtId="178" fontId="23" fillId="0" borderId="133" xfId="20" applyFont="1" applyBorder="1"/>
    <xf numFmtId="178" fontId="23" fillId="0" borderId="109" xfId="20" applyFont="1" applyBorder="1"/>
    <xf numFmtId="178" fontId="50" fillId="7" borderId="79" xfId="20" applyFont="1" applyFill="1" applyBorder="1" applyAlignment="1">
      <alignment horizontal="center" vertical="center"/>
    </xf>
    <xf numFmtId="0" fontId="23" fillId="0" borderId="92" xfId="20" applyNumberFormat="1" applyFont="1" applyBorder="1" applyAlignment="1">
      <alignment horizontal="center"/>
    </xf>
    <xf numFmtId="178" fontId="21" fillId="13" borderId="156" xfId="20" applyFont="1" applyFill="1" applyBorder="1" applyAlignment="1">
      <alignment horizontal="center" vertical="center" wrapText="1"/>
    </xf>
    <xf numFmtId="178" fontId="4" fillId="0" borderId="25" xfId="20" applyFont="1" applyBorder="1" applyAlignment="1">
      <alignment wrapText="1"/>
    </xf>
    <xf numFmtId="178" fontId="4" fillId="0" borderId="13" xfId="20" applyFont="1" applyBorder="1" applyAlignment="1">
      <alignment wrapText="1"/>
    </xf>
    <xf numFmtId="178" fontId="4" fillId="0" borderId="79" xfId="20" applyFont="1" applyBorder="1" applyAlignment="1">
      <alignment horizontal="left"/>
    </xf>
    <xf numFmtId="178" fontId="4" fillId="0" borderId="92" xfId="20" applyFont="1" applyBorder="1" applyAlignment="1">
      <alignment horizontal="left"/>
    </xf>
    <xf numFmtId="178" fontId="4" fillId="0" borderId="92" xfId="20" applyFont="1" applyBorder="1" applyAlignment="1">
      <alignment wrapText="1"/>
    </xf>
    <xf numFmtId="178" fontId="16" fillId="7" borderId="115" xfId="20" applyFont="1" applyFill="1" applyBorder="1" applyAlignment="1">
      <alignment horizontal="left" vertical="center" wrapText="1"/>
    </xf>
    <xf numFmtId="178" fontId="4" fillId="0" borderId="107" xfId="20" applyFont="1" applyBorder="1" applyAlignment="1">
      <alignment wrapText="1"/>
    </xf>
    <xf numFmtId="178" fontId="4" fillId="0" borderId="115" xfId="20" applyFont="1" applyBorder="1" applyAlignment="1">
      <alignment wrapText="1"/>
    </xf>
    <xf numFmtId="178" fontId="4" fillId="0" borderId="138" xfId="20" applyFont="1" applyBorder="1" applyAlignment="1">
      <alignment wrapText="1"/>
    </xf>
    <xf numFmtId="178" fontId="4" fillId="0" borderId="63" xfId="20" applyFont="1" applyBorder="1" applyAlignment="1">
      <alignment wrapText="1"/>
    </xf>
    <xf numFmtId="178" fontId="21" fillId="13" borderId="138" xfId="20" applyFont="1" applyFill="1" applyBorder="1" applyAlignment="1">
      <alignment horizontal="center" vertical="center" wrapText="1"/>
    </xf>
    <xf numFmtId="0" fontId="5" fillId="7" borderId="91" xfId="20" applyNumberFormat="1" applyFont="1" applyFill="1" applyBorder="1" applyAlignment="1">
      <alignment horizontal="center" vertical="center" wrapText="1"/>
    </xf>
    <xf numFmtId="178" fontId="26" fillId="0" borderId="92" xfId="20" applyBorder="1" applyAlignment="1">
      <alignment horizontal="center"/>
    </xf>
    <xf numFmtId="178" fontId="10" fillId="13" borderId="110" xfId="20" applyFont="1" applyFill="1" applyBorder="1" applyAlignment="1">
      <alignment horizontal="center" vertical="center" wrapText="1"/>
    </xf>
    <xf numFmtId="178" fontId="4" fillId="0" borderId="133" xfId="20" applyFont="1" applyBorder="1" applyAlignment="1">
      <alignment wrapText="1"/>
    </xf>
    <xf numFmtId="0" fontId="4" fillId="0" borderId="92" xfId="20" applyNumberFormat="1" applyFont="1" applyBorder="1" applyAlignment="1">
      <alignment horizontal="center"/>
    </xf>
    <xf numFmtId="178" fontId="4" fillId="0" borderId="70" xfId="20" applyFont="1" applyBorder="1" applyAlignment="1">
      <alignment wrapText="1"/>
    </xf>
    <xf numFmtId="178" fontId="44" fillId="7" borderId="70" xfId="20" applyFont="1" applyFill="1" applyBorder="1" applyAlignment="1">
      <alignment horizontal="center"/>
    </xf>
    <xf numFmtId="178" fontId="36" fillId="0" borderId="70" xfId="20" applyFont="1" applyBorder="1"/>
    <xf numFmtId="178" fontId="16" fillId="0" borderId="110" xfId="20" applyFont="1" applyBorder="1" applyAlignment="1">
      <alignment horizontal="left" vertical="center" wrapText="1"/>
    </xf>
    <xf numFmtId="178" fontId="36" fillId="0" borderId="133" xfId="20" applyFont="1" applyBorder="1" applyAlignment="1">
      <alignment vertical="center"/>
    </xf>
    <xf numFmtId="178" fontId="36" fillId="0" borderId="109" xfId="20" applyFont="1" applyBorder="1" applyAlignment="1">
      <alignment vertical="center"/>
    </xf>
    <xf numFmtId="178" fontId="16" fillId="0" borderId="110" xfId="20" applyFont="1" applyBorder="1" applyAlignment="1">
      <alignment horizontal="center" vertical="center" wrapText="1"/>
    </xf>
    <xf numFmtId="178" fontId="16" fillId="0" borderId="133" xfId="20" applyFont="1" applyBorder="1" applyAlignment="1">
      <alignment horizontal="center" vertical="center" wrapText="1"/>
    </xf>
    <xf numFmtId="178" fontId="16" fillId="0" borderId="109" xfId="20" applyFont="1" applyBorder="1" applyAlignment="1">
      <alignment horizontal="center" vertical="center" wrapText="1"/>
    </xf>
    <xf numFmtId="49" fontId="20" fillId="13" borderId="79" xfId="20" applyNumberFormat="1" applyFont="1" applyFill="1" applyBorder="1" applyAlignment="1">
      <alignment horizontal="left" vertical="center" wrapText="1"/>
    </xf>
    <xf numFmtId="49" fontId="20" fillId="13" borderId="92" xfId="20" applyNumberFormat="1" applyFont="1" applyFill="1" applyBorder="1" applyAlignment="1">
      <alignment horizontal="left" vertical="center" wrapText="1"/>
    </xf>
    <xf numFmtId="178" fontId="19" fillId="7" borderId="0" xfId="20" applyFont="1" applyFill="1" applyAlignment="1">
      <alignment horizontal="center" vertical="center" wrapText="1"/>
    </xf>
    <xf numFmtId="178" fontId="36" fillId="0" borderId="0" xfId="20" applyFont="1" applyAlignment="1">
      <alignment vertical="center"/>
    </xf>
    <xf numFmtId="178" fontId="36" fillId="0" borderId="26" xfId="20" applyFont="1" applyBorder="1" applyAlignment="1">
      <alignment vertical="center"/>
    </xf>
    <xf numFmtId="178" fontId="36" fillId="0" borderId="79" xfId="20" applyFont="1" applyBorder="1" applyAlignment="1">
      <alignment vertical="center"/>
    </xf>
    <xf numFmtId="178" fontId="36" fillId="0" borderId="92" xfId="20" applyFont="1" applyBorder="1" applyAlignment="1">
      <alignment vertical="center"/>
    </xf>
    <xf numFmtId="178" fontId="36" fillId="0" borderId="111" xfId="20" applyFont="1" applyBorder="1" applyAlignment="1">
      <alignment vertical="center"/>
    </xf>
    <xf numFmtId="178" fontId="5" fillId="7" borderId="110" xfId="20" applyFont="1" applyFill="1" applyBorder="1" applyAlignment="1">
      <alignment horizontal="left" vertical="center" wrapText="1"/>
    </xf>
    <xf numFmtId="178" fontId="36" fillId="0" borderId="71" xfId="20" applyFont="1" applyBorder="1" applyAlignment="1">
      <alignment vertical="center"/>
    </xf>
    <xf numFmtId="178" fontId="36" fillId="0" borderId="138" xfId="20" applyFont="1" applyBorder="1" applyAlignment="1">
      <alignment vertical="center"/>
    </xf>
    <xf numFmtId="178" fontId="36" fillId="0" borderId="63" xfId="20" applyFont="1" applyBorder="1" applyAlignment="1">
      <alignment vertical="center"/>
    </xf>
    <xf numFmtId="178" fontId="36" fillId="0" borderId="79" xfId="20" applyFont="1" applyBorder="1" applyAlignment="1">
      <alignment horizontal="center" vertical="center"/>
    </xf>
    <xf numFmtId="178" fontId="36" fillId="0" borderId="92" xfId="20" applyFont="1" applyBorder="1" applyAlignment="1">
      <alignment horizontal="center" vertical="center"/>
    </xf>
    <xf numFmtId="178" fontId="16" fillId="7" borderId="92" xfId="20" applyFont="1" applyFill="1" applyBorder="1" applyAlignment="1">
      <alignment horizontal="center" vertical="center" wrapText="1"/>
    </xf>
    <xf numFmtId="178" fontId="19" fillId="7" borderId="8" xfId="20" applyFont="1" applyFill="1" applyBorder="1" applyAlignment="1">
      <alignment horizontal="left" vertical="center" wrapText="1"/>
    </xf>
    <xf numFmtId="178" fontId="36" fillId="0" borderId="70" xfId="20" applyFont="1" applyBorder="1" applyAlignment="1">
      <alignment vertical="center"/>
    </xf>
    <xf numFmtId="178" fontId="36" fillId="0" borderId="107" xfId="20" applyFont="1" applyBorder="1" applyAlignment="1">
      <alignment vertical="center"/>
    </xf>
    <xf numFmtId="178" fontId="44" fillId="7" borderId="70" xfId="20" applyFont="1" applyFill="1" applyBorder="1" applyAlignment="1">
      <alignment horizontal="center" wrapText="1"/>
    </xf>
    <xf numFmtId="178" fontId="36" fillId="0" borderId="70" xfId="20" applyFont="1" applyBorder="1" applyAlignment="1">
      <alignment wrapText="1"/>
    </xf>
    <xf numFmtId="178" fontId="5" fillId="7" borderId="8" xfId="20" applyFont="1" applyFill="1" applyBorder="1" applyAlignment="1">
      <alignment horizontal="center" vertical="center" wrapText="1"/>
    </xf>
    <xf numFmtId="178" fontId="36" fillId="0" borderId="8" xfId="20" applyFont="1" applyBorder="1" applyAlignment="1">
      <alignment horizontal="center" vertical="center"/>
    </xf>
    <xf numFmtId="178" fontId="4" fillId="7" borderId="9" xfId="20" applyFont="1" applyFill="1" applyBorder="1" applyAlignment="1">
      <alignment horizontal="center" vertical="center" wrapText="1"/>
    </xf>
    <xf numFmtId="178" fontId="36" fillId="0" borderId="9" xfId="20" applyFont="1" applyBorder="1" applyAlignment="1">
      <alignment horizontal="center" vertical="center"/>
    </xf>
    <xf numFmtId="178" fontId="36" fillId="0" borderId="2" xfId="20" applyFont="1" applyBorder="1" applyAlignment="1">
      <alignment horizontal="left" vertical="center"/>
    </xf>
    <xf numFmtId="178" fontId="36" fillId="0" borderId="3" xfId="20" applyFont="1" applyBorder="1" applyAlignment="1">
      <alignment horizontal="left" vertical="center"/>
    </xf>
    <xf numFmtId="178" fontId="16" fillId="7" borderId="110" xfId="20" applyFont="1" applyFill="1" applyBorder="1" applyAlignment="1">
      <alignment horizontal="center" vertical="center" wrapText="1"/>
    </xf>
    <xf numFmtId="178" fontId="16" fillId="7" borderId="133" xfId="20" applyFont="1" applyFill="1" applyBorder="1" applyAlignment="1">
      <alignment horizontal="center" vertical="center" wrapText="1"/>
    </xf>
    <xf numFmtId="178" fontId="16" fillId="7" borderId="109" xfId="20" applyFont="1" applyFill="1" applyBorder="1" applyAlignment="1">
      <alignment horizontal="center" vertical="center" wrapText="1"/>
    </xf>
    <xf numFmtId="178" fontId="4" fillId="0" borderId="1" xfId="20" applyFont="1" applyBorder="1" applyAlignment="1">
      <alignment horizontal="left" vertical="center" wrapText="1"/>
    </xf>
    <xf numFmtId="178" fontId="36" fillId="0" borderId="2" xfId="20" applyFont="1" applyBorder="1" applyAlignment="1">
      <alignment vertical="center"/>
    </xf>
    <xf numFmtId="178" fontId="36" fillId="0" borderId="3" xfId="20" applyFont="1" applyBorder="1" applyAlignment="1">
      <alignment vertical="center"/>
    </xf>
    <xf numFmtId="178" fontId="5" fillId="7" borderId="0" xfId="20" applyFont="1" applyFill="1" applyAlignment="1">
      <alignment horizontal="center" vertical="center" wrapText="1"/>
    </xf>
    <xf numFmtId="178" fontId="36" fillId="0" borderId="8" xfId="20" applyFont="1" applyBorder="1" applyAlignment="1">
      <alignment vertical="center"/>
    </xf>
    <xf numFmtId="1" fontId="5" fillId="0" borderId="91" xfId="20" applyNumberFormat="1" applyFont="1" applyBorder="1" applyAlignment="1">
      <alignment horizontal="center" vertical="center" wrapText="1"/>
    </xf>
    <xf numFmtId="1" fontId="5" fillId="0" borderId="79" xfId="20" applyNumberFormat="1" applyFont="1" applyBorder="1" applyAlignment="1">
      <alignment horizontal="center" vertical="center" wrapText="1"/>
    </xf>
    <xf numFmtId="1" fontId="5" fillId="0" borderId="92" xfId="20" applyNumberFormat="1" applyFont="1" applyBorder="1" applyAlignment="1">
      <alignment horizontal="center" vertical="center" wrapText="1"/>
    </xf>
    <xf numFmtId="1" fontId="5" fillId="7" borderId="79" xfId="20" applyNumberFormat="1" applyFont="1" applyFill="1" applyBorder="1" applyAlignment="1">
      <alignment horizontal="center" vertical="center" wrapText="1"/>
    </xf>
    <xf numFmtId="1" fontId="5" fillId="7" borderId="92" xfId="20" applyNumberFormat="1" applyFont="1" applyFill="1" applyBorder="1" applyAlignment="1">
      <alignment horizontal="center" vertical="center" wrapText="1"/>
    </xf>
    <xf numFmtId="178" fontId="45" fillId="7" borderId="79" xfId="20" applyFont="1" applyFill="1" applyBorder="1" applyAlignment="1">
      <alignment horizontal="center" vertical="center" wrapText="1"/>
    </xf>
    <xf numFmtId="178" fontId="44" fillId="7" borderId="91" xfId="20" applyFont="1" applyFill="1" applyBorder="1" applyAlignment="1">
      <alignment horizontal="center" vertical="center"/>
    </xf>
    <xf numFmtId="0" fontId="64" fillId="2" borderId="12" xfId="15" applyFont="1" applyFill="1" applyBorder="1" applyAlignment="1" applyProtection="1">
      <alignment horizontal="center" vertical="center" wrapText="1"/>
    </xf>
    <xf numFmtId="0" fontId="64" fillId="2" borderId="2" xfId="15" applyFont="1" applyFill="1" applyBorder="1" applyAlignment="1">
      <alignment horizontal="center" vertical="center" wrapText="1"/>
    </xf>
    <xf numFmtId="0" fontId="64" fillId="2" borderId="50" xfId="15" applyFont="1" applyFill="1" applyBorder="1" applyAlignment="1">
      <alignment horizontal="center" vertical="center" wrapText="1"/>
    </xf>
    <xf numFmtId="0" fontId="19" fillId="0" borderId="12" xfId="5" applyFont="1" applyFill="1" applyBorder="1" applyAlignment="1" applyProtection="1">
      <alignment horizontal="center" vertical="center" wrapText="1"/>
    </xf>
    <xf numFmtId="0" fontId="19" fillId="0" borderId="2" xfId="5" applyFont="1" applyFill="1" applyBorder="1" applyAlignment="1" applyProtection="1">
      <alignment horizontal="center" vertical="center" wrapText="1"/>
    </xf>
    <xf numFmtId="0" fontId="19" fillId="0" borderId="50" xfId="5" applyFont="1" applyFill="1" applyBorder="1" applyAlignment="1" applyProtection="1">
      <alignment horizontal="center" vertical="center" wrapText="1"/>
    </xf>
    <xf numFmtId="0" fontId="4" fillId="2" borderId="12" xfId="0" applyFont="1" applyFill="1" applyBorder="1" applyAlignment="1">
      <alignment horizontal="left" vertical="top" wrapText="1"/>
    </xf>
    <xf numFmtId="0" fontId="4" fillId="2" borderId="2" xfId="0" applyFont="1" applyFill="1" applyBorder="1" applyAlignment="1">
      <alignment horizontal="left" vertical="top"/>
    </xf>
    <xf numFmtId="0" fontId="4" fillId="2" borderId="50" xfId="0" applyFont="1" applyFill="1" applyBorder="1" applyAlignment="1">
      <alignment horizontal="left" vertical="top"/>
    </xf>
    <xf numFmtId="171" fontId="4" fillId="2" borderId="1" xfId="8" applyNumberFormat="1" applyFont="1" applyFill="1" applyBorder="1" applyAlignment="1">
      <alignment horizontal="center" vertical="center" wrapText="1"/>
    </xf>
    <xf numFmtId="171" fontId="4" fillId="2" borderId="3" xfId="8" applyNumberFormat="1" applyFont="1" applyFill="1" applyBorder="1" applyAlignment="1">
      <alignment horizontal="center" vertical="center" wrapText="1"/>
    </xf>
    <xf numFmtId="0" fontId="11" fillId="2" borderId="11" xfId="8" applyFont="1" applyFill="1" applyBorder="1" applyAlignment="1">
      <alignment horizontal="center" vertical="center" wrapText="1"/>
    </xf>
    <xf numFmtId="0" fontId="11" fillId="2" borderId="5" xfId="8" applyFont="1" applyFill="1" applyBorder="1" applyAlignment="1">
      <alignment horizontal="center" vertical="center" wrapText="1"/>
    </xf>
    <xf numFmtId="0" fontId="4" fillId="2" borderId="16" xfId="8" applyFont="1" applyFill="1" applyBorder="1" applyAlignment="1">
      <alignment horizontal="center" vertical="center" wrapText="1"/>
    </xf>
    <xf numFmtId="0" fontId="4" fillId="2" borderId="23" xfId="8" applyFont="1" applyFill="1" applyBorder="1" applyAlignment="1">
      <alignment horizontal="center" vertical="center" wrapText="1"/>
    </xf>
    <xf numFmtId="0" fontId="4" fillId="2" borderId="28" xfId="8" applyFont="1" applyFill="1" applyBorder="1" applyAlignment="1">
      <alignment horizontal="center" vertical="center" wrapText="1"/>
    </xf>
    <xf numFmtId="0" fontId="4" fillId="2" borderId="48" xfId="8" applyFont="1" applyFill="1" applyBorder="1" applyAlignment="1">
      <alignment horizontal="center" vertical="center" wrapText="1"/>
    </xf>
    <xf numFmtId="0" fontId="7" fillId="5" borderId="46"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4" fillId="6" borderId="12" xfId="8" applyFont="1" applyFill="1" applyBorder="1" applyAlignment="1">
      <alignment horizontal="center" vertical="center" wrapText="1"/>
    </xf>
    <xf numFmtId="0" fontId="4" fillId="6" borderId="2" xfId="8" applyFont="1" applyFill="1" applyBorder="1" applyAlignment="1">
      <alignment horizontal="center" vertical="center" wrapText="1"/>
    </xf>
    <xf numFmtId="0" fontId="4" fillId="6" borderId="50" xfId="8" applyFont="1" applyFill="1" applyBorder="1" applyAlignment="1">
      <alignment horizontal="center" vertical="center" wrapText="1"/>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93" xfId="0" applyFont="1" applyBorder="1" applyAlignment="1">
      <alignment horizontal="left" vertical="top" wrapText="1"/>
    </xf>
    <xf numFmtId="0" fontId="4" fillId="0" borderId="42" xfId="0" applyFont="1" applyBorder="1" applyAlignment="1">
      <alignment horizontal="left" vertical="top" wrapText="1"/>
    </xf>
    <xf numFmtId="0" fontId="4" fillId="0" borderId="37" xfId="0" applyFont="1" applyBorder="1" applyAlignment="1">
      <alignment horizontal="left" vertical="top" wrapText="1"/>
    </xf>
    <xf numFmtId="0" fontId="4" fillId="0" borderId="39" xfId="0" applyFont="1" applyBorder="1" applyAlignment="1">
      <alignment horizontal="left" vertical="top" wrapText="1"/>
    </xf>
    <xf numFmtId="0" fontId="4" fillId="6" borderId="12" xfId="8" applyFont="1" applyFill="1" applyBorder="1" applyAlignment="1">
      <alignment horizontal="center" vertical="top" wrapText="1"/>
    </xf>
    <xf numFmtId="0" fontId="4" fillId="6" borderId="2" xfId="8" applyFont="1" applyFill="1" applyBorder="1" applyAlignment="1">
      <alignment horizontal="center" vertical="top" wrapText="1"/>
    </xf>
    <xf numFmtId="0" fontId="4" fillId="6" borderId="50" xfId="8" applyFont="1" applyFill="1" applyBorder="1" applyAlignment="1">
      <alignment horizontal="center" vertical="top" wrapText="1"/>
    </xf>
    <xf numFmtId="0" fontId="4" fillId="4" borderId="12" xfId="13" applyFont="1" applyFill="1" applyBorder="1" applyAlignment="1" applyProtection="1">
      <alignment horizontal="center" vertical="center" wrapText="1"/>
    </xf>
    <xf numFmtId="0" fontId="4" fillId="4" borderId="2" xfId="13" applyFont="1" applyFill="1" applyBorder="1" applyAlignment="1" applyProtection="1">
      <alignment horizontal="center" vertical="center" wrapText="1"/>
    </xf>
    <xf numFmtId="0" fontId="4" fillId="4" borderId="50" xfId="13" applyFont="1" applyFill="1" applyBorder="1" applyAlignment="1" applyProtection="1">
      <alignment horizontal="center" vertical="center" wrapText="1"/>
    </xf>
    <xf numFmtId="0" fontId="4" fillId="6" borderId="12" xfId="13" applyFont="1" applyFill="1" applyBorder="1" applyAlignment="1" applyProtection="1">
      <alignment horizontal="center" vertical="center" wrapText="1"/>
    </xf>
    <xf numFmtId="0" fontId="4" fillId="6" borderId="2" xfId="13" applyFont="1" applyFill="1" applyBorder="1" applyAlignment="1" applyProtection="1">
      <alignment horizontal="center" vertical="center" wrapText="1"/>
    </xf>
    <xf numFmtId="0" fontId="4" fillId="6" borderId="50" xfId="13" applyFont="1" applyFill="1" applyBorder="1" applyAlignment="1" applyProtection="1">
      <alignment horizontal="center" vertical="center" wrapText="1"/>
    </xf>
    <xf numFmtId="3" fontId="4" fillId="0" borderId="1" xfId="13" applyNumberFormat="1" applyFont="1" applyFill="1" applyBorder="1" applyAlignment="1" applyProtection="1">
      <alignment horizontal="center" vertical="center" wrapText="1"/>
    </xf>
    <xf numFmtId="3" fontId="4" fillId="0" borderId="50" xfId="13" applyNumberFormat="1" applyFont="1" applyFill="1" applyBorder="1" applyAlignment="1" applyProtection="1">
      <alignment horizontal="center" vertical="center" wrapText="1"/>
    </xf>
    <xf numFmtId="3" fontId="4" fillId="6" borderId="1" xfId="13" applyNumberFormat="1" applyFont="1" applyFill="1" applyBorder="1" applyAlignment="1" applyProtection="1">
      <alignment horizontal="center" vertical="center" wrapText="1"/>
    </xf>
    <xf numFmtId="3" fontId="4" fillId="6" borderId="3" xfId="13" applyNumberFormat="1" applyFont="1" applyFill="1" applyBorder="1" applyAlignment="1" applyProtection="1">
      <alignment horizontal="center" vertical="center" wrapText="1"/>
    </xf>
    <xf numFmtId="9" fontId="4" fillId="6" borderId="0" xfId="8" applyNumberFormat="1" applyFont="1" applyFill="1" applyAlignment="1">
      <alignment horizontal="left" vertical="center" wrapText="1"/>
    </xf>
    <xf numFmtId="0" fontId="15" fillId="0" borderId="2" xfId="0" applyFont="1" applyBorder="1" applyAlignment="1">
      <alignment horizontal="center" wrapText="1"/>
    </xf>
    <xf numFmtId="0" fontId="15" fillId="0" borderId="3" xfId="0" applyFont="1" applyBorder="1" applyAlignment="1">
      <alignment horizontal="center" wrapText="1"/>
    </xf>
    <xf numFmtId="0" fontId="4" fillId="6" borderId="26" xfId="13" applyFont="1" applyFill="1" applyBorder="1" applyAlignment="1" applyProtection="1">
      <alignment horizontal="left" vertical="top" wrapText="1"/>
    </xf>
    <xf numFmtId="0" fontId="4" fillId="6" borderId="8" xfId="8" applyFont="1" applyFill="1" applyBorder="1" applyAlignment="1">
      <alignment horizontal="left" vertical="center" wrapText="1"/>
    </xf>
    <xf numFmtId="0" fontId="4" fillId="6" borderId="14" xfId="0" applyFont="1" applyFill="1" applyBorder="1" applyAlignment="1">
      <alignment horizontal="left" vertical="top"/>
    </xf>
    <xf numFmtId="0" fontId="4" fillId="6" borderId="56" xfId="0" applyFont="1" applyFill="1" applyBorder="1" applyAlignment="1">
      <alignment horizontal="left" vertical="top"/>
    </xf>
    <xf numFmtId="3" fontId="4" fillId="0" borderId="3" xfId="13" applyNumberFormat="1" applyFont="1" applyFill="1" applyBorder="1" applyAlignment="1" applyProtection="1">
      <alignment horizontal="center" vertical="center" wrapText="1"/>
    </xf>
    <xf numFmtId="0" fontId="4" fillId="6" borderId="1" xfId="13" applyFont="1" applyFill="1" applyBorder="1" applyAlignment="1" applyProtection="1">
      <alignment horizontal="center" vertical="center" wrapText="1"/>
    </xf>
    <xf numFmtId="0" fontId="4" fillId="6" borderId="3" xfId="13" applyFont="1" applyFill="1" applyBorder="1" applyAlignment="1" applyProtection="1">
      <alignment horizontal="center" vertical="center" wrapText="1"/>
    </xf>
    <xf numFmtId="0" fontId="7" fillId="0" borderId="12" xfId="8" applyFont="1" applyBorder="1" applyAlignment="1">
      <alignment horizontal="center" vertical="center" wrapText="1"/>
    </xf>
    <xf numFmtId="0" fontId="7" fillId="0" borderId="2" xfId="8" applyFont="1" applyBorder="1" applyAlignment="1">
      <alignment horizontal="center" vertical="center" wrapText="1"/>
    </xf>
    <xf numFmtId="0" fontId="7" fillId="0" borderId="50" xfId="8" applyFont="1" applyBorder="1" applyAlignment="1">
      <alignment horizontal="center" vertical="center" wrapText="1"/>
    </xf>
    <xf numFmtId="0" fontId="4" fillId="6" borderId="12" xfId="8" applyFont="1" applyFill="1" applyBorder="1" applyAlignment="1">
      <alignment horizontal="left" vertical="center"/>
    </xf>
    <xf numFmtId="0" fontId="4" fillId="6" borderId="2" xfId="8" applyFont="1" applyFill="1" applyBorder="1" applyAlignment="1">
      <alignment horizontal="left" vertical="center"/>
    </xf>
    <xf numFmtId="0" fontId="4" fillId="6" borderId="1" xfId="8" applyFont="1" applyFill="1" applyBorder="1" applyAlignment="1">
      <alignment horizontal="left" vertical="center"/>
    </xf>
    <xf numFmtId="0" fontId="4" fillId="6" borderId="50" xfId="8" applyFont="1" applyFill="1" applyBorder="1" applyAlignment="1">
      <alignment horizontal="left" vertical="center"/>
    </xf>
    <xf numFmtId="0" fontId="11" fillId="6" borderId="53" xfId="8" applyFont="1" applyFill="1" applyBorder="1" applyAlignment="1">
      <alignment horizontal="left" vertical="top" wrapText="1"/>
    </xf>
    <xf numFmtId="0" fontId="11" fillId="6" borderId="55" xfId="8" applyFont="1" applyFill="1" applyBorder="1" applyAlignment="1">
      <alignment horizontal="left" vertical="top" wrapText="1"/>
    </xf>
    <xf numFmtId="0" fontId="11" fillId="6" borderId="51" xfId="8" applyFont="1" applyFill="1" applyBorder="1" applyAlignment="1">
      <alignment horizontal="left" vertical="top" wrapText="1"/>
    </xf>
    <xf numFmtId="0" fontId="4" fillId="6" borderId="4" xfId="0" applyFont="1" applyFill="1" applyBorder="1" applyAlignment="1">
      <alignment horizontal="left"/>
    </xf>
    <xf numFmtId="0" fontId="4" fillId="6" borderId="5" xfId="0" applyFont="1" applyFill="1" applyBorder="1" applyAlignment="1">
      <alignment horizontal="left"/>
    </xf>
    <xf numFmtId="0" fontId="4" fillId="0" borderId="12" xfId="13" applyFont="1" applyFill="1" applyBorder="1" applyAlignment="1" applyProtection="1">
      <alignment horizontal="left" vertical="center" wrapText="1"/>
    </xf>
    <xf numFmtId="0" fontId="4" fillId="0" borderId="2" xfId="13" applyFont="1" applyFill="1" applyBorder="1" applyAlignment="1" applyProtection="1">
      <alignment horizontal="left" vertical="center" wrapText="1"/>
    </xf>
    <xf numFmtId="0" fontId="4" fillId="0" borderId="50" xfId="13" applyFont="1" applyFill="1" applyBorder="1" applyAlignment="1" applyProtection="1">
      <alignment horizontal="left" vertical="center" wrapText="1"/>
    </xf>
    <xf numFmtId="0" fontId="4" fillId="0" borderId="12" xfId="13" applyFont="1" applyFill="1" applyBorder="1" applyAlignment="1" applyProtection="1">
      <alignment horizontal="left" vertical="top" wrapText="1"/>
    </xf>
    <xf numFmtId="0" fontId="4" fillId="0" borderId="2" xfId="13" applyFont="1" applyFill="1" applyBorder="1" applyAlignment="1" applyProtection="1">
      <alignment horizontal="left" vertical="top" wrapText="1"/>
    </xf>
    <xf numFmtId="0" fontId="4" fillId="0" borderId="50" xfId="13" applyFont="1" applyFill="1" applyBorder="1" applyAlignment="1" applyProtection="1">
      <alignment horizontal="left" vertical="top" wrapText="1"/>
    </xf>
    <xf numFmtId="0" fontId="4" fillId="6" borderId="12" xfId="13" applyFont="1" applyFill="1" applyBorder="1" applyAlignment="1" applyProtection="1">
      <alignment horizontal="left" vertical="center" wrapText="1"/>
    </xf>
    <xf numFmtId="0" fontId="4" fillId="6" borderId="2" xfId="13" applyFont="1" applyFill="1" applyBorder="1" applyAlignment="1" applyProtection="1">
      <alignment horizontal="left" vertical="center" wrapText="1"/>
    </xf>
    <xf numFmtId="0" fontId="4" fillId="6" borderId="50" xfId="13" applyFont="1" applyFill="1" applyBorder="1" applyAlignment="1" applyProtection="1">
      <alignment horizontal="left" vertical="center" wrapText="1"/>
    </xf>
    <xf numFmtId="0" fontId="4" fillId="6" borderId="16" xfId="13" applyFont="1" applyFill="1" applyBorder="1" applyAlignment="1" applyProtection="1">
      <alignment horizontal="center" vertical="center" wrapText="1"/>
    </xf>
    <xf numFmtId="0" fontId="4" fillId="6" borderId="28" xfId="13" applyFont="1" applyFill="1" applyBorder="1" applyAlignment="1" applyProtection="1">
      <alignment horizontal="center" vertical="center" wrapText="1"/>
    </xf>
    <xf numFmtId="0" fontId="4" fillId="6" borderId="48" xfId="13" applyFont="1" applyFill="1" applyBorder="1" applyAlignment="1" applyProtection="1">
      <alignment horizontal="center" vertical="center" wrapText="1"/>
    </xf>
    <xf numFmtId="0" fontId="4" fillId="6" borderId="12" xfId="8" applyFont="1" applyFill="1" applyBorder="1" applyAlignment="1">
      <alignment horizontal="left" vertical="center" wrapText="1"/>
    </xf>
    <xf numFmtId="0" fontId="4" fillId="6" borderId="2" xfId="8" applyFont="1" applyFill="1" applyBorder="1" applyAlignment="1">
      <alignment horizontal="left" vertical="center" wrapText="1"/>
    </xf>
    <xf numFmtId="0" fontId="4" fillId="6" borderId="3" xfId="8" applyFont="1" applyFill="1" applyBorder="1" applyAlignment="1">
      <alignment horizontal="left" vertical="center" wrapText="1"/>
    </xf>
    <xf numFmtId="0" fontId="11" fillId="6" borderId="1" xfId="4" applyFont="1" applyFill="1" applyBorder="1" applyAlignment="1">
      <alignment horizontal="left" vertical="center" wrapText="1"/>
    </xf>
    <xf numFmtId="0" fontId="11" fillId="6" borderId="3" xfId="4" applyFont="1" applyFill="1" applyBorder="1" applyAlignment="1">
      <alignment horizontal="left" vertical="center" wrapText="1"/>
    </xf>
    <xf numFmtId="0" fontId="4" fillId="0" borderId="1" xfId="8" applyFont="1" applyBorder="1" applyAlignment="1">
      <alignment horizontal="left" vertical="center" wrapText="1"/>
    </xf>
    <xf numFmtId="0" fontId="4" fillId="0" borderId="2" xfId="8" applyFont="1" applyBorder="1" applyAlignment="1">
      <alignment horizontal="left" vertical="center" wrapText="1"/>
    </xf>
    <xf numFmtId="0" fontId="4" fillId="0" borderId="50" xfId="8" applyFont="1" applyBorder="1" applyAlignment="1">
      <alignment horizontal="left" vertical="center" wrapText="1"/>
    </xf>
    <xf numFmtId="0" fontId="30" fillId="2" borderId="8" xfId="0" applyFont="1" applyFill="1" applyBorder="1" applyAlignment="1">
      <alignment horizontal="center" wrapText="1"/>
    </xf>
    <xf numFmtId="0" fontId="7" fillId="3" borderId="44" xfId="8" applyFont="1" applyFill="1" applyBorder="1" applyAlignment="1">
      <alignment horizontal="center" vertical="center" wrapText="1"/>
    </xf>
    <xf numFmtId="0" fontId="7" fillId="3" borderId="55" xfId="8" applyFont="1" applyFill="1" applyBorder="1" applyAlignment="1">
      <alignment horizontal="center" vertical="center" wrapText="1"/>
    </xf>
    <xf numFmtId="0" fontId="7" fillId="3" borderId="59" xfId="8" applyFont="1" applyFill="1" applyBorder="1" applyAlignment="1">
      <alignment horizontal="center" vertical="center" wrapText="1"/>
    </xf>
    <xf numFmtId="0" fontId="7" fillId="0" borderId="3" xfId="8" applyFont="1" applyBorder="1" applyAlignment="1">
      <alignment horizontal="center" vertical="center" wrapText="1"/>
    </xf>
    <xf numFmtId="0" fontId="29" fillId="2" borderId="12" xfId="16" applyFont="1" applyFill="1" applyBorder="1" applyAlignment="1">
      <alignment horizontal="center" vertical="center" wrapText="1"/>
    </xf>
    <xf numFmtId="0" fontId="4" fillId="2" borderId="1" xfId="13" applyFont="1" applyFill="1" applyBorder="1" applyAlignment="1" applyProtection="1">
      <alignment horizontal="center" vertical="center" wrapText="1"/>
    </xf>
    <xf numFmtId="0" fontId="4" fillId="2" borderId="3" xfId="13" applyFont="1" applyFill="1" applyBorder="1" applyAlignment="1" applyProtection="1">
      <alignment horizontal="center" vertical="center" wrapText="1"/>
    </xf>
    <xf numFmtId="0" fontId="4" fillId="2" borderId="26" xfId="13" applyFont="1" applyFill="1" applyBorder="1" applyAlignment="1" applyProtection="1">
      <alignment horizontal="left" vertical="top" wrapText="1"/>
    </xf>
    <xf numFmtId="0" fontId="4" fillId="2" borderId="8" xfId="8" applyFont="1" applyFill="1" applyBorder="1" applyAlignment="1">
      <alignment horizontal="left" vertical="center" wrapText="1"/>
    </xf>
    <xf numFmtId="9" fontId="5" fillId="0" borderId="1" xfId="13" applyNumberFormat="1" applyFont="1" applyFill="1" applyBorder="1" applyAlignment="1" applyProtection="1">
      <alignment horizontal="left" vertical="center" wrapText="1"/>
    </xf>
    <xf numFmtId="9" fontId="5" fillId="0" borderId="3" xfId="13" applyNumberFormat="1" applyFont="1" applyFill="1" applyBorder="1" applyAlignment="1" applyProtection="1">
      <alignment horizontal="left" vertical="center" wrapText="1"/>
    </xf>
    <xf numFmtId="9" fontId="5" fillId="0" borderId="1" xfId="13" applyNumberFormat="1" applyFont="1" applyFill="1" applyBorder="1" applyAlignment="1" applyProtection="1">
      <alignment horizontal="center" vertical="center" wrapText="1"/>
    </xf>
    <xf numFmtId="9" fontId="5" fillId="0" borderId="3" xfId="13" applyNumberFormat="1" applyFont="1" applyFill="1" applyBorder="1" applyAlignment="1" applyProtection="1">
      <alignment horizontal="center" vertical="center" wrapText="1"/>
    </xf>
    <xf numFmtId="9" fontId="5" fillId="0" borderId="0" xfId="8" applyNumberFormat="1" applyFont="1" applyAlignment="1">
      <alignment horizontal="left" vertical="center" wrapText="1"/>
    </xf>
    <xf numFmtId="0" fontId="4" fillId="0" borderId="16" xfId="13" applyFont="1" applyFill="1" applyBorder="1" applyAlignment="1" applyProtection="1">
      <alignment horizontal="center" vertical="center" wrapText="1"/>
    </xf>
    <xf numFmtId="0" fontId="4" fillId="0" borderId="28" xfId="13" applyFont="1" applyFill="1" applyBorder="1" applyAlignment="1" applyProtection="1">
      <alignment horizontal="center" vertical="center" wrapText="1"/>
    </xf>
    <xf numFmtId="0" fontId="4" fillId="0" borderId="48" xfId="13" applyFont="1" applyFill="1" applyBorder="1" applyAlignment="1" applyProtection="1">
      <alignment horizontal="center" vertical="center" wrapText="1"/>
    </xf>
    <xf numFmtId="0" fontId="4" fillId="0" borderId="12" xfId="8" applyFont="1" applyBorder="1" applyAlignment="1">
      <alignment horizontal="left" vertical="center" wrapText="1"/>
    </xf>
    <xf numFmtId="0" fontId="4" fillId="0" borderId="3" xfId="8" applyFont="1" applyBorder="1" applyAlignment="1">
      <alignment horizontal="left" vertical="center" wrapText="1"/>
    </xf>
    <xf numFmtId="0" fontId="11" fillId="0" borderId="1" xfId="4" applyFont="1" applyBorder="1" applyAlignment="1">
      <alignment horizontal="left" vertical="center" wrapText="1"/>
    </xf>
    <xf numFmtId="0" fontId="11" fillId="0" borderId="3" xfId="4" applyFont="1" applyBorder="1" applyAlignment="1">
      <alignment horizontal="left" vertical="center" wrapText="1"/>
    </xf>
    <xf numFmtId="0" fontId="4" fillId="4" borderId="12"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50" xfId="0" applyFont="1" applyFill="1" applyBorder="1" applyAlignment="1">
      <alignment horizontal="center" vertical="center" wrapText="1"/>
    </xf>
    <xf numFmtId="0" fontId="5" fillId="9" borderId="49" xfId="0" applyFont="1" applyFill="1" applyBorder="1" applyAlignment="1">
      <alignment horizontal="center" vertical="center" wrapText="1"/>
    </xf>
    <xf numFmtId="0" fontId="4" fillId="2" borderId="0" xfId="0" applyFont="1" applyFill="1" applyAlignment="1">
      <alignment horizontal="center"/>
    </xf>
    <xf numFmtId="0" fontId="4" fillId="2" borderId="52" xfId="0" applyFont="1" applyFill="1" applyBorder="1" applyAlignment="1">
      <alignment horizontal="center"/>
    </xf>
    <xf numFmtId="0" fontId="5" fillId="9" borderId="78" xfId="0" applyFont="1" applyFill="1" applyBorder="1" applyAlignment="1">
      <alignment horizontal="center" vertical="center" wrapText="1"/>
    </xf>
    <xf numFmtId="0" fontId="5" fillId="9" borderId="79" xfId="0" applyFont="1" applyFill="1" applyBorder="1" applyAlignment="1">
      <alignment horizontal="center" vertical="center" wrapText="1"/>
    </xf>
    <xf numFmtId="0" fontId="5" fillId="9" borderId="71" xfId="0" applyFont="1" applyFill="1" applyBorder="1" applyAlignment="1">
      <alignment horizontal="center" vertical="center" wrapText="1"/>
    </xf>
    <xf numFmtId="0" fontId="5" fillId="9" borderId="89" xfId="0" applyFont="1" applyFill="1" applyBorder="1" applyAlignment="1">
      <alignment horizontal="center" vertical="center" wrapText="1"/>
    </xf>
    <xf numFmtId="0" fontId="4" fillId="4" borderId="100" xfId="0" applyFont="1" applyFill="1" applyBorder="1" applyAlignment="1">
      <alignment horizontal="center" vertical="center" wrapText="1"/>
    </xf>
    <xf numFmtId="0" fontId="19" fillId="7" borderId="96" xfId="0" applyFont="1" applyFill="1" applyBorder="1" applyAlignment="1">
      <alignment horizontal="center" vertical="center" wrapText="1"/>
    </xf>
    <xf numFmtId="0" fontId="19" fillId="7" borderId="95" xfId="0" applyFont="1" applyFill="1" applyBorder="1" applyAlignment="1">
      <alignment horizontal="center" vertical="center" wrapText="1"/>
    </xf>
    <xf numFmtId="0" fontId="19" fillId="7" borderId="99" xfId="0" applyFont="1" applyFill="1" applyBorder="1" applyAlignment="1">
      <alignment horizontal="center" vertical="center" wrapText="1"/>
    </xf>
    <xf numFmtId="49" fontId="8" fillId="3" borderId="46" xfId="8" applyNumberFormat="1" applyFont="1" applyFill="1" applyBorder="1" applyAlignment="1">
      <alignment horizontal="left" vertical="center"/>
    </xf>
    <xf numFmtId="0" fontId="5" fillId="9" borderId="121" xfId="0" applyFont="1" applyFill="1" applyBorder="1" applyAlignment="1">
      <alignment horizontal="center" vertical="center" wrapText="1"/>
    </xf>
    <xf numFmtId="0" fontId="4" fillId="2" borderId="123" xfId="0" applyFont="1" applyFill="1" applyBorder="1" applyAlignment="1">
      <alignment horizontal="center"/>
    </xf>
    <xf numFmtId="0" fontId="5" fillId="9" borderId="81" xfId="0" applyFont="1" applyFill="1" applyBorder="1" applyAlignment="1">
      <alignment horizontal="center" vertical="center" wrapText="1"/>
    </xf>
    <xf numFmtId="0" fontId="5" fillId="9" borderId="82" xfId="0" applyFont="1" applyFill="1" applyBorder="1" applyAlignment="1">
      <alignment horizontal="center" vertical="center" wrapText="1"/>
    </xf>
    <xf numFmtId="0" fontId="5" fillId="9" borderId="99" xfId="0" applyFont="1" applyFill="1" applyBorder="1" applyAlignment="1">
      <alignment horizontal="center" vertical="center" wrapText="1"/>
    </xf>
    <xf numFmtId="0" fontId="5" fillId="9" borderId="98" xfId="0" applyFont="1" applyFill="1" applyBorder="1" applyAlignment="1">
      <alignment horizontal="center" vertical="center" wrapText="1"/>
    </xf>
    <xf numFmtId="0" fontId="5" fillId="9" borderId="90"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29" xfId="0" applyFont="1" applyFill="1" applyBorder="1" applyAlignment="1">
      <alignment horizontal="center" vertical="center" wrapText="1"/>
    </xf>
    <xf numFmtId="0" fontId="21" fillId="5" borderId="101" xfId="0" applyFont="1" applyFill="1" applyBorder="1" applyAlignment="1">
      <alignment horizontal="center" vertical="center"/>
    </xf>
    <xf numFmtId="0" fontId="21" fillId="5" borderId="102" xfId="0" applyFont="1" applyFill="1" applyBorder="1" applyAlignment="1">
      <alignment horizontal="center" vertical="center"/>
    </xf>
    <xf numFmtId="0" fontId="21" fillId="5" borderId="29" xfId="0" applyFont="1" applyFill="1" applyBorder="1" applyAlignment="1">
      <alignment horizontal="center" vertical="center"/>
    </xf>
    <xf numFmtId="0" fontId="21" fillId="5" borderId="101" xfId="0" applyFont="1" applyFill="1" applyBorder="1" applyAlignment="1">
      <alignment horizontal="center" vertical="center" wrapText="1"/>
    </xf>
    <xf numFmtId="0" fontId="21" fillId="5" borderId="102" xfId="0" applyFont="1" applyFill="1" applyBorder="1" applyAlignment="1">
      <alignment horizontal="center" vertical="center" wrapText="1"/>
    </xf>
    <xf numFmtId="0" fontId="5" fillId="9" borderId="76" xfId="0" applyFont="1" applyFill="1" applyBorder="1" applyAlignment="1">
      <alignment horizontal="center" vertical="center" wrapText="1"/>
    </xf>
    <xf numFmtId="0" fontId="5" fillId="9" borderId="77" xfId="0" applyFont="1" applyFill="1" applyBorder="1" applyAlignment="1">
      <alignment horizontal="center" vertical="center" wrapText="1"/>
    </xf>
    <xf numFmtId="0" fontId="5" fillId="9" borderId="96" xfId="0" applyFont="1" applyFill="1" applyBorder="1" applyAlignment="1">
      <alignment horizontal="center" vertical="center" wrapText="1"/>
    </xf>
    <xf numFmtId="0" fontId="5" fillId="9" borderId="85" xfId="0" applyFont="1" applyFill="1" applyBorder="1" applyAlignment="1">
      <alignment horizontal="center" vertical="center" wrapText="1"/>
    </xf>
    <xf numFmtId="0" fontId="5" fillId="9" borderId="97" xfId="0" applyFont="1" applyFill="1" applyBorder="1" applyAlignment="1">
      <alignment horizontal="center" vertical="center" wrapText="1"/>
    </xf>
    <xf numFmtId="0" fontId="5" fillId="0" borderId="34" xfId="7" applyFont="1" applyBorder="1" applyAlignment="1">
      <alignment horizontal="left" vertical="center" wrapText="1"/>
    </xf>
    <xf numFmtId="0" fontId="5" fillId="0" borderId="60" xfId="7" applyFont="1" applyBorder="1" applyAlignment="1">
      <alignment horizontal="left" vertical="center" wrapText="1"/>
    </xf>
    <xf numFmtId="0" fontId="5" fillId="0" borderId="61" xfId="7" applyFont="1" applyBorder="1" applyAlignment="1">
      <alignment horizontal="left" vertical="center" wrapText="1"/>
    </xf>
    <xf numFmtId="0" fontId="4" fillId="2" borderId="12" xfId="5" applyFont="1" applyFill="1" applyBorder="1" applyAlignment="1" applyProtection="1">
      <alignment horizontal="center" vertical="center"/>
    </xf>
    <xf numFmtId="0" fontId="10" fillId="3" borderId="53" xfId="7" applyFont="1" applyFill="1" applyBorder="1" applyAlignment="1">
      <alignment horizontal="center" vertical="top" wrapText="1"/>
    </xf>
    <xf numFmtId="0" fontId="10" fillId="3" borderId="55" xfId="7" applyFont="1" applyFill="1" applyBorder="1" applyAlignment="1">
      <alignment horizontal="center" vertical="top" wrapText="1"/>
    </xf>
    <xf numFmtId="0" fontId="2" fillId="2" borderId="12" xfId="5" applyFont="1" applyFill="1" applyBorder="1" applyAlignment="1" applyProtection="1">
      <alignment horizontal="center" vertical="center" wrapText="1"/>
    </xf>
    <xf numFmtId="0" fontId="4" fillId="2" borderId="38" xfId="8" applyFont="1" applyFill="1" applyBorder="1" applyAlignment="1">
      <alignment horizontal="left" vertical="center" wrapText="1"/>
    </xf>
    <xf numFmtId="0" fontId="4" fillId="2" borderId="60" xfId="8" applyFont="1" applyFill="1" applyBorder="1" applyAlignment="1">
      <alignment horizontal="left" vertical="center" wrapText="1"/>
    </xf>
    <xf numFmtId="0" fontId="4" fillId="2" borderId="61" xfId="8" applyFont="1" applyFill="1" applyBorder="1" applyAlignment="1">
      <alignment horizontal="left" vertical="center" wrapText="1"/>
    </xf>
    <xf numFmtId="0" fontId="4" fillId="2" borderId="12" xfId="5" applyFont="1" applyFill="1" applyBorder="1" applyAlignment="1" applyProtection="1">
      <alignment horizontal="center" vertical="top" wrapText="1"/>
    </xf>
    <xf numFmtId="0" fontId="4" fillId="2" borderId="2" xfId="5" applyFont="1" applyFill="1" applyBorder="1" applyAlignment="1" applyProtection="1">
      <alignment horizontal="center" vertical="top" wrapText="1"/>
    </xf>
    <xf numFmtId="0" fontId="4" fillId="2" borderId="50" xfId="5" applyFont="1" applyFill="1" applyBorder="1" applyAlignment="1" applyProtection="1">
      <alignment horizontal="center" vertical="top" wrapText="1"/>
    </xf>
    <xf numFmtId="0" fontId="4" fillId="2" borderId="10" xfId="5" applyFont="1" applyFill="1" applyBorder="1" applyAlignment="1" applyProtection="1">
      <alignment horizontal="center" vertical="center" wrapText="1"/>
    </xf>
    <xf numFmtId="0" fontId="4" fillId="2" borderId="15" xfId="5" applyFont="1" applyFill="1" applyBorder="1" applyAlignment="1" applyProtection="1">
      <alignment horizontal="center" vertical="center" wrapText="1"/>
    </xf>
    <xf numFmtId="0" fontId="4" fillId="2" borderId="14" xfId="5" applyFont="1" applyFill="1" applyBorder="1" applyAlignment="1" applyProtection="1">
      <alignment horizontal="center" vertical="center" wrapText="1"/>
    </xf>
    <xf numFmtId="0" fontId="4" fillId="2" borderId="6" xfId="5" applyFont="1" applyFill="1" applyBorder="1" applyAlignment="1" applyProtection="1">
      <alignment horizontal="center" vertical="center" wrapText="1"/>
    </xf>
    <xf numFmtId="0" fontId="4" fillId="2" borderId="2" xfId="5" applyFont="1" applyFill="1" applyBorder="1" applyAlignment="1" applyProtection="1">
      <alignment horizontal="center" vertical="top"/>
    </xf>
    <xf numFmtId="0" fontId="4" fillId="2" borderId="50" xfId="5" applyFont="1" applyFill="1" applyBorder="1" applyAlignment="1" applyProtection="1">
      <alignment horizontal="center" vertical="top"/>
    </xf>
    <xf numFmtId="49" fontId="8" fillId="3" borderId="18" xfId="8" applyNumberFormat="1" applyFont="1" applyFill="1" applyBorder="1" applyAlignment="1">
      <alignment horizontal="left" vertical="center" wrapText="1"/>
    </xf>
    <xf numFmtId="49" fontId="8" fillId="3" borderId="19" xfId="8" applyNumberFormat="1" applyFont="1" applyFill="1" applyBorder="1" applyAlignment="1">
      <alignment horizontal="left" vertical="center" wrapText="1"/>
    </xf>
    <xf numFmtId="49" fontId="8" fillId="3" borderId="20" xfId="8" applyNumberFormat="1" applyFont="1" applyFill="1" applyBorder="1" applyAlignment="1">
      <alignment horizontal="left" vertical="center" wrapText="1"/>
    </xf>
    <xf numFmtId="0" fontId="4" fillId="2" borderId="16" xfId="5" applyFont="1" applyFill="1" applyBorder="1" applyAlignment="1" applyProtection="1">
      <alignment horizontal="center" vertical="top" wrapText="1"/>
    </xf>
    <xf numFmtId="0" fontId="4" fillId="2" borderId="28" xfId="5" applyFont="1" applyFill="1" applyBorder="1" applyAlignment="1" applyProtection="1">
      <alignment horizontal="center" vertical="top" wrapText="1"/>
    </xf>
    <xf numFmtId="0" fontId="4" fillId="2" borderId="48" xfId="5" applyFont="1" applyFill="1" applyBorder="1" applyAlignment="1" applyProtection="1">
      <alignment horizontal="center" vertical="top" wrapText="1"/>
    </xf>
    <xf numFmtId="0" fontId="4" fillId="2" borderId="12" xfId="8" applyFont="1" applyFill="1" applyBorder="1" applyAlignment="1">
      <alignment horizontal="center" vertical="top" wrapText="1"/>
    </xf>
    <xf numFmtId="0" fontId="4" fillId="2" borderId="2" xfId="8" applyFont="1" applyFill="1" applyBorder="1" applyAlignment="1">
      <alignment horizontal="center" vertical="top" wrapText="1"/>
    </xf>
    <xf numFmtId="0" fontId="4" fillId="2" borderId="50" xfId="8" applyFont="1" applyFill="1" applyBorder="1" applyAlignment="1">
      <alignment horizontal="center" vertical="top" wrapText="1"/>
    </xf>
    <xf numFmtId="0" fontId="5" fillId="0" borderId="12"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0" borderId="12" xfId="7" applyFont="1" applyBorder="1" applyAlignment="1">
      <alignment horizontal="center" wrapText="1"/>
    </xf>
    <xf numFmtId="0" fontId="4" fillId="0" borderId="2" xfId="7" applyFont="1" applyBorder="1" applyAlignment="1">
      <alignment horizontal="center" wrapText="1"/>
    </xf>
    <xf numFmtId="0" fontId="4" fillId="0" borderId="50" xfId="7" applyFont="1" applyBorder="1" applyAlignment="1">
      <alignment horizontal="center" wrapText="1"/>
    </xf>
    <xf numFmtId="0" fontId="4" fillId="2" borderId="47" xfId="7" applyFont="1" applyFill="1" applyBorder="1" applyAlignment="1">
      <alignment horizontal="center" wrapText="1"/>
    </xf>
    <xf numFmtId="0" fontId="4" fillId="2" borderId="11" xfId="7" applyFont="1" applyFill="1" applyBorder="1" applyAlignment="1">
      <alignment horizontal="center" wrapText="1"/>
    </xf>
    <xf numFmtId="0" fontId="4" fillId="2" borderId="4" xfId="7" applyFont="1" applyFill="1" applyBorder="1" applyAlignment="1">
      <alignment horizontal="center" wrapText="1"/>
    </xf>
    <xf numFmtId="0" fontId="4" fillId="2" borderId="5" xfId="7" applyFont="1" applyFill="1" applyBorder="1" applyAlignment="1">
      <alignment horizontal="center" wrapText="1"/>
    </xf>
    <xf numFmtId="0" fontId="5" fillId="9" borderId="94" xfId="0" applyFont="1" applyFill="1" applyBorder="1" applyAlignment="1">
      <alignment horizontal="center" vertical="center" wrapText="1"/>
    </xf>
    <xf numFmtId="0" fontId="5" fillId="9" borderId="95"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50" xfId="0" applyFont="1" applyFill="1" applyBorder="1" applyAlignment="1">
      <alignment horizontal="center" vertical="center" wrapText="1"/>
    </xf>
    <xf numFmtId="0" fontId="4" fillId="2" borderId="58" xfId="5" applyFont="1" applyFill="1" applyBorder="1" applyAlignment="1" applyProtection="1">
      <alignment horizontal="center" vertical="center" wrapText="1"/>
    </xf>
    <xf numFmtId="0" fontId="4" fillId="0" borderId="104" xfId="10" applyFont="1" applyBorder="1" applyAlignment="1">
      <alignment horizontal="center"/>
    </xf>
    <xf numFmtId="0" fontId="4" fillId="0" borderId="105" xfId="10" applyFont="1" applyBorder="1" applyAlignment="1">
      <alignment horizontal="center"/>
    </xf>
    <xf numFmtId="0" fontId="4" fillId="2" borderId="34" xfId="8" applyFont="1" applyFill="1" applyBorder="1" applyAlignment="1">
      <alignment horizontal="center" vertical="center" wrapText="1"/>
    </xf>
    <xf numFmtId="0" fontId="4" fillId="2" borderId="60" xfId="8" applyFont="1" applyFill="1" applyBorder="1" applyAlignment="1">
      <alignment horizontal="center" vertical="center" wrapText="1"/>
    </xf>
    <xf numFmtId="0" fontId="4" fillId="2" borderId="61" xfId="8" applyFont="1" applyFill="1" applyBorder="1" applyAlignment="1">
      <alignment horizontal="center" vertical="center" wrapText="1"/>
    </xf>
    <xf numFmtId="0" fontId="5" fillId="0" borderId="12" xfId="5" applyFont="1" applyFill="1" applyBorder="1" applyAlignment="1" applyProtection="1">
      <alignment horizontal="center" vertical="center" wrapText="1"/>
    </xf>
    <xf numFmtId="0" fontId="5" fillId="0" borderId="2" xfId="5" applyFont="1" applyFill="1" applyBorder="1" applyAlignment="1" applyProtection="1">
      <alignment horizontal="center" vertical="center" wrapText="1"/>
    </xf>
    <xf numFmtId="0" fontId="5" fillId="0" borderId="50" xfId="5" applyFont="1" applyFill="1" applyBorder="1" applyAlignment="1" applyProtection="1">
      <alignment horizontal="center" vertical="center" wrapText="1"/>
    </xf>
    <xf numFmtId="0" fontId="5" fillId="2" borderId="1" xfId="5" applyFont="1" applyFill="1" applyBorder="1" applyAlignment="1" applyProtection="1">
      <alignment horizontal="left" vertical="center" wrapText="1"/>
    </xf>
    <xf numFmtId="0" fontId="5" fillId="2" borderId="2" xfId="5" applyFont="1" applyFill="1" applyBorder="1" applyAlignment="1" applyProtection="1">
      <alignment horizontal="left" vertical="center" wrapText="1"/>
    </xf>
    <xf numFmtId="0" fontId="5" fillId="2" borderId="50" xfId="5" applyFont="1" applyFill="1" applyBorder="1" applyAlignment="1" applyProtection="1">
      <alignment horizontal="left" vertical="center" wrapText="1"/>
    </xf>
    <xf numFmtId="0" fontId="4" fillId="2" borderId="4" xfId="8" applyFont="1" applyFill="1" applyBorder="1" applyAlignment="1">
      <alignment horizontal="center" vertical="center" wrapText="1"/>
    </xf>
    <xf numFmtId="0" fontId="23" fillId="2" borderId="12" xfId="5" applyFont="1" applyFill="1" applyBorder="1" applyAlignment="1" applyProtection="1">
      <alignment horizontal="center" vertical="center" wrapText="1"/>
    </xf>
    <xf numFmtId="0" fontId="23" fillId="2" borderId="2" xfId="5" applyFont="1" applyFill="1" applyBorder="1" applyAlignment="1" applyProtection="1">
      <alignment horizontal="center" vertical="center" wrapText="1"/>
    </xf>
    <xf numFmtId="0" fontId="23" fillId="2" borderId="50" xfId="5" applyFont="1" applyFill="1" applyBorder="1" applyAlignment="1" applyProtection="1">
      <alignment horizontal="center" vertical="center" wrapText="1"/>
    </xf>
    <xf numFmtId="0" fontId="38" fillId="3" borderId="47" xfId="7" applyFont="1" applyFill="1" applyBorder="1" applyAlignment="1">
      <alignment horizontal="center" vertical="center" wrapText="1"/>
    </xf>
    <xf numFmtId="0" fontId="38" fillId="3" borderId="49" xfId="7" applyFont="1" applyFill="1" applyBorder="1" applyAlignment="1">
      <alignment horizontal="center" vertical="center" wrapText="1"/>
    </xf>
    <xf numFmtId="0" fontId="23" fillId="2" borderId="12" xfId="8" applyFont="1" applyFill="1" applyBorder="1" applyAlignment="1">
      <alignment horizontal="center" vertical="center" wrapText="1"/>
    </xf>
    <xf numFmtId="0" fontId="23" fillId="2" borderId="2" xfId="8" applyFont="1" applyFill="1" applyBorder="1" applyAlignment="1">
      <alignment horizontal="center" vertical="center" wrapText="1"/>
    </xf>
    <xf numFmtId="0" fontId="23" fillId="2" borderId="50" xfId="8" applyFont="1" applyFill="1" applyBorder="1" applyAlignment="1">
      <alignment horizontal="center" vertical="center" wrapText="1"/>
    </xf>
    <xf numFmtId="0" fontId="40" fillId="2" borderId="1" xfId="4" applyFont="1" applyFill="1" applyBorder="1" applyAlignment="1">
      <alignment horizontal="left" vertical="center" wrapText="1"/>
    </xf>
    <xf numFmtId="0" fontId="40" fillId="2" borderId="3" xfId="4" applyFont="1" applyFill="1" applyBorder="1" applyAlignment="1">
      <alignment horizontal="left" vertical="center" wrapText="1"/>
    </xf>
    <xf numFmtId="0" fontId="23" fillId="2" borderId="12" xfId="8" applyFont="1" applyFill="1" applyBorder="1" applyAlignment="1">
      <alignment horizontal="left" vertical="center" wrapText="1"/>
    </xf>
    <xf numFmtId="0" fontId="23" fillId="2" borderId="2" xfId="8" applyFont="1" applyFill="1" applyBorder="1" applyAlignment="1">
      <alignment horizontal="left" vertical="center" wrapText="1"/>
    </xf>
    <xf numFmtId="0" fontId="23" fillId="2" borderId="50" xfId="8" applyFont="1" applyFill="1" applyBorder="1" applyAlignment="1">
      <alignment horizontal="left" vertical="center" wrapText="1"/>
    </xf>
    <xf numFmtId="0" fontId="23" fillId="2" borderId="2" xfId="5" applyFont="1" applyFill="1" applyBorder="1" applyAlignment="1" applyProtection="1">
      <alignment horizontal="left" vertical="center" wrapText="1"/>
    </xf>
    <xf numFmtId="0" fontId="23" fillId="2" borderId="50" xfId="5" applyFont="1" applyFill="1" applyBorder="1" applyAlignment="1" applyProtection="1">
      <alignment horizontal="left" vertical="center" wrapText="1"/>
    </xf>
    <xf numFmtId="0" fontId="23" fillId="0" borderId="12" xfId="5" applyFont="1" applyFill="1" applyBorder="1" applyAlignment="1" applyProtection="1">
      <alignment horizontal="left" vertical="center" wrapText="1"/>
    </xf>
    <xf numFmtId="0" fontId="23" fillId="0" borderId="2" xfId="5" applyFont="1" applyFill="1" applyBorder="1" applyAlignment="1" applyProtection="1">
      <alignment horizontal="left" vertical="center" wrapText="1"/>
    </xf>
    <xf numFmtId="0" fontId="23" fillId="0" borderId="50" xfId="5" applyFont="1" applyFill="1" applyBorder="1" applyAlignment="1" applyProtection="1">
      <alignment horizontal="left" vertical="center" wrapText="1"/>
    </xf>
    <xf numFmtId="0" fontId="23" fillId="2" borderId="3" xfId="8" applyFont="1" applyFill="1" applyBorder="1" applyAlignment="1">
      <alignment horizontal="left" vertical="center" wrapText="1"/>
    </xf>
    <xf numFmtId="0" fontId="40" fillId="2" borderId="53" xfId="8" applyFont="1" applyFill="1" applyBorder="1" applyAlignment="1">
      <alignment horizontal="left" vertical="top" wrapText="1"/>
    </xf>
    <xf numFmtId="0" fontId="40" fillId="2" borderId="55" xfId="8" applyFont="1" applyFill="1" applyBorder="1" applyAlignment="1">
      <alignment horizontal="left" vertical="top" wrapText="1"/>
    </xf>
    <xf numFmtId="0" fontId="40" fillId="2" borderId="51" xfId="8" applyFont="1" applyFill="1" applyBorder="1" applyAlignment="1">
      <alignment horizontal="left" vertical="top" wrapText="1"/>
    </xf>
    <xf numFmtId="0" fontId="23" fillId="2" borderId="12" xfId="5" applyFont="1" applyFill="1" applyBorder="1" applyAlignment="1" applyProtection="1">
      <alignment horizontal="left" vertical="center" wrapText="1"/>
    </xf>
    <xf numFmtId="49" fontId="39" fillId="3" borderId="18" xfId="8" applyNumberFormat="1" applyFont="1" applyFill="1" applyBorder="1" applyAlignment="1">
      <alignment horizontal="left" vertical="center" wrapText="1"/>
    </xf>
    <xf numFmtId="49" fontId="39" fillId="3" borderId="19" xfId="8" applyNumberFormat="1" applyFont="1" applyFill="1" applyBorder="1" applyAlignment="1">
      <alignment horizontal="left" vertical="center" wrapText="1"/>
    </xf>
    <xf numFmtId="49" fontId="39" fillId="3" borderId="20" xfId="8" applyNumberFormat="1" applyFont="1" applyFill="1" applyBorder="1" applyAlignment="1">
      <alignment horizontal="left" vertical="center" wrapText="1"/>
    </xf>
    <xf numFmtId="0" fontId="23" fillId="2" borderId="34" xfId="5" applyFont="1" applyFill="1" applyBorder="1" applyAlignment="1" applyProtection="1">
      <alignment horizontal="left" vertical="center" wrapText="1"/>
    </xf>
    <xf numFmtId="0" fontId="23" fillId="0" borderId="60" xfId="10" applyFont="1" applyBorder="1"/>
    <xf numFmtId="0" fontId="23" fillId="0" borderId="61" xfId="10" applyFont="1" applyBorder="1"/>
    <xf numFmtId="0" fontId="38" fillId="3" borderId="47" xfId="8" applyFont="1" applyFill="1" applyBorder="1" applyAlignment="1">
      <alignment horizontal="center" vertical="center" wrapText="1"/>
    </xf>
    <xf numFmtId="0" fontId="38" fillId="3" borderId="49" xfId="8" applyFont="1" applyFill="1" applyBorder="1" applyAlignment="1">
      <alignment horizontal="center" vertical="center" wrapText="1"/>
    </xf>
    <xf numFmtId="0" fontId="38" fillId="3" borderId="58" xfId="8" applyFont="1" applyFill="1" applyBorder="1" applyAlignment="1">
      <alignment horizontal="center" vertical="center" wrapText="1"/>
    </xf>
    <xf numFmtId="0" fontId="38" fillId="3" borderId="47" xfId="7" applyFont="1" applyFill="1" applyBorder="1" applyAlignment="1">
      <alignment horizontal="center" vertical="center"/>
    </xf>
    <xf numFmtId="0" fontId="38" fillId="3" borderId="49" xfId="7" applyFont="1" applyFill="1" applyBorder="1" applyAlignment="1">
      <alignment horizontal="center" vertical="center"/>
    </xf>
    <xf numFmtId="0" fontId="40" fillId="0" borderId="53" xfId="8" applyFont="1" applyBorder="1" applyAlignment="1">
      <alignment horizontal="left" vertical="top" wrapText="1"/>
    </xf>
    <xf numFmtId="0" fontId="40" fillId="0" borderId="55" xfId="8" applyFont="1" applyBorder="1" applyAlignment="1">
      <alignment horizontal="left" vertical="top" wrapText="1"/>
    </xf>
    <xf numFmtId="0" fontId="40" fillId="0" borderId="51" xfId="8" applyFont="1" applyBorder="1" applyAlignment="1">
      <alignment horizontal="left" vertical="top" wrapText="1"/>
    </xf>
    <xf numFmtId="0" fontId="23" fillId="2" borderId="26" xfId="5" applyFont="1" applyFill="1" applyBorder="1" applyAlignment="1" applyProtection="1">
      <alignment horizontal="center" vertical="top" wrapText="1"/>
    </xf>
    <xf numFmtId="0" fontId="23" fillId="0" borderId="12" xfId="5" applyFont="1" applyFill="1" applyBorder="1" applyAlignment="1" applyProtection="1">
      <alignment horizontal="center" vertical="center" wrapText="1"/>
    </xf>
    <xf numFmtId="0" fontId="23" fillId="0" borderId="2" xfId="5" applyFont="1" applyFill="1" applyBorder="1" applyAlignment="1" applyProtection="1">
      <alignment horizontal="center" vertical="center" wrapText="1"/>
    </xf>
    <xf numFmtId="0" fontId="23" fillId="0" borderId="50" xfId="5" applyFont="1" applyFill="1" applyBorder="1" applyAlignment="1" applyProtection="1">
      <alignment horizontal="center" vertical="center" wrapText="1"/>
    </xf>
    <xf numFmtId="0" fontId="23" fillId="2" borderId="8" xfId="8" applyFont="1" applyFill="1" applyBorder="1" applyAlignment="1">
      <alignment horizontal="center" vertical="center" wrapText="1"/>
    </xf>
    <xf numFmtId="0" fontId="23" fillId="2" borderId="10" xfId="0" applyFont="1" applyFill="1" applyBorder="1" applyAlignment="1">
      <alignment horizontal="left" vertical="top"/>
    </xf>
    <xf numFmtId="0" fontId="23" fillId="2" borderId="54" xfId="0" applyFont="1" applyFill="1" applyBorder="1" applyAlignment="1">
      <alignment horizontal="left" vertical="top"/>
    </xf>
    <xf numFmtId="0" fontId="23" fillId="2" borderId="14" xfId="0" applyFont="1" applyFill="1" applyBorder="1" applyAlignment="1">
      <alignment horizontal="left" vertical="top"/>
    </xf>
    <xf numFmtId="0" fontId="23" fillId="2" borderId="56" xfId="0" applyFont="1" applyFill="1" applyBorder="1" applyAlignment="1">
      <alignment horizontal="left" vertical="top"/>
    </xf>
    <xf numFmtId="1" fontId="23" fillId="2" borderId="1" xfId="8" applyNumberFormat="1" applyFont="1" applyFill="1" applyBorder="1" applyAlignment="1">
      <alignment horizontal="center" vertical="center" wrapText="1"/>
    </xf>
    <xf numFmtId="1" fontId="23" fillId="2" borderId="3" xfId="8" applyNumberFormat="1" applyFont="1" applyFill="1" applyBorder="1" applyAlignment="1">
      <alignment horizontal="center" vertical="center" wrapText="1"/>
    </xf>
    <xf numFmtId="9" fontId="23" fillId="2" borderId="0" xfId="8" applyNumberFormat="1" applyFont="1" applyFill="1" applyAlignment="1">
      <alignment horizontal="center" vertical="center" wrapText="1"/>
    </xf>
    <xf numFmtId="176" fontId="4" fillId="2" borderId="1" xfId="8" applyNumberFormat="1" applyFont="1" applyFill="1" applyBorder="1" applyAlignment="1">
      <alignment horizontal="center" vertical="center" wrapText="1"/>
    </xf>
    <xf numFmtId="176" fontId="4" fillId="2" borderId="3" xfId="8" applyNumberFormat="1" applyFont="1" applyFill="1" applyBorder="1" applyAlignment="1">
      <alignment horizontal="center" vertical="center" wrapText="1"/>
    </xf>
    <xf numFmtId="0" fontId="4" fillId="0" borderId="16" xfId="5" applyFont="1" applyFill="1" applyBorder="1" applyAlignment="1" applyProtection="1">
      <alignment horizontal="center" vertical="center" wrapText="1"/>
    </xf>
    <xf numFmtId="0" fontId="4" fillId="0" borderId="28" xfId="5" applyFont="1" applyFill="1" applyBorder="1" applyAlignment="1" applyProtection="1">
      <alignment horizontal="center" vertical="center" wrapText="1"/>
    </xf>
    <xf numFmtId="0" fontId="4" fillId="0" borderId="48" xfId="5" applyFont="1" applyFill="1" applyBorder="1" applyAlignment="1" applyProtection="1">
      <alignment horizontal="center" vertical="center" wrapText="1"/>
    </xf>
    <xf numFmtId="0" fontId="32" fillId="2" borderId="12" xfId="5" applyFont="1" applyFill="1" applyBorder="1" applyAlignment="1" applyProtection="1">
      <alignment horizontal="center" vertical="center" wrapText="1"/>
    </xf>
    <xf numFmtId="0" fontId="4" fillId="0" borderId="70" xfId="10" applyFont="1" applyBorder="1" applyAlignment="1">
      <alignment horizontal="center"/>
    </xf>
    <xf numFmtId="0" fontId="4" fillId="0" borderId="107" xfId="10" applyFont="1" applyBorder="1" applyAlignment="1">
      <alignment horizontal="center"/>
    </xf>
    <xf numFmtId="0" fontId="6" fillId="2" borderId="70" xfId="5" applyFont="1" applyFill="1" applyBorder="1" applyAlignment="1" applyProtection="1">
      <alignment horizontal="center"/>
    </xf>
    <xf numFmtId="0" fontId="4" fillId="2" borderId="70" xfId="10" applyFont="1" applyFill="1" applyBorder="1" applyAlignment="1">
      <alignment horizontal="center"/>
    </xf>
    <xf numFmtId="0" fontId="4" fillId="2" borderId="107" xfId="10" applyFont="1" applyFill="1" applyBorder="1" applyAlignment="1">
      <alignment horizontal="center"/>
    </xf>
    <xf numFmtId="0" fontId="5" fillId="0" borderId="94" xfId="0" applyFont="1" applyBorder="1" applyAlignment="1">
      <alignment horizontal="center" vertical="center" wrapText="1"/>
    </xf>
    <xf numFmtId="0" fontId="5" fillId="0" borderId="95" xfId="0" applyFont="1" applyBorder="1" applyAlignment="1">
      <alignment horizontal="center" vertical="center" wrapText="1"/>
    </xf>
    <xf numFmtId="0" fontId="7" fillId="2" borderId="2" xfId="5" applyFont="1" applyFill="1" applyBorder="1" applyAlignment="1" applyProtection="1">
      <alignment horizontal="left" vertical="center" wrapText="1"/>
    </xf>
    <xf numFmtId="0" fontId="7" fillId="2" borderId="50" xfId="5" applyFont="1" applyFill="1" applyBorder="1" applyAlignment="1" applyProtection="1">
      <alignment horizontal="left" vertical="center" wrapText="1"/>
    </xf>
    <xf numFmtId="49" fontId="8" fillId="3" borderId="19" xfId="8" applyNumberFormat="1" applyFont="1" applyFill="1" applyBorder="1" applyAlignment="1">
      <alignment horizontal="center" vertical="center" wrapText="1"/>
    </xf>
    <xf numFmtId="49" fontId="8" fillId="3" borderId="20" xfId="8" applyNumberFormat="1" applyFont="1" applyFill="1" applyBorder="1" applyAlignment="1">
      <alignment horizontal="center" vertical="center" wrapText="1"/>
    </xf>
    <xf numFmtId="0" fontId="4" fillId="2" borderId="10" xfId="0" applyFont="1" applyFill="1" applyBorder="1" applyAlignment="1">
      <alignment horizontal="left" vertical="center"/>
    </xf>
    <xf numFmtId="0" fontId="4" fillId="2" borderId="54" xfId="0" applyFont="1" applyFill="1" applyBorder="1" applyAlignment="1">
      <alignment horizontal="left" vertical="center"/>
    </xf>
    <xf numFmtId="0" fontId="4" fillId="2" borderId="14" xfId="0" applyFont="1" applyFill="1" applyBorder="1" applyAlignment="1">
      <alignment horizontal="left" vertical="center"/>
    </xf>
    <xf numFmtId="0" fontId="4" fillId="2" borderId="56" xfId="0" applyFont="1" applyFill="1" applyBorder="1" applyAlignment="1">
      <alignment horizontal="left" vertical="center"/>
    </xf>
    <xf numFmtId="0" fontId="5" fillId="2" borderId="12"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50" xfId="0" applyFont="1" applyFill="1" applyBorder="1" applyAlignment="1">
      <alignment horizontal="center" vertical="center"/>
    </xf>
    <xf numFmtId="0" fontId="11" fillId="0" borderId="53" xfId="8" applyFont="1" applyBorder="1" applyAlignment="1">
      <alignment horizontal="left" vertical="center" wrapText="1"/>
    </xf>
    <xf numFmtId="0" fontId="11" fillId="0" borderId="55" xfId="8" applyFont="1" applyBorder="1" applyAlignment="1">
      <alignment horizontal="left" vertical="center" wrapText="1"/>
    </xf>
    <xf numFmtId="0" fontId="11" fillId="0" borderId="51" xfId="8" applyFont="1" applyBorder="1" applyAlignment="1">
      <alignment horizontal="left" vertical="center" wrapText="1"/>
    </xf>
    <xf numFmtId="3" fontId="4" fillId="2" borderId="1" xfId="8" applyNumberFormat="1" applyFont="1" applyFill="1" applyBorder="1" applyAlignment="1">
      <alignment horizontal="center" vertical="center" wrapText="1"/>
    </xf>
    <xf numFmtId="3" fontId="4" fillId="2" borderId="3" xfId="8" applyNumberFormat="1" applyFont="1" applyFill="1" applyBorder="1" applyAlignment="1">
      <alignment horizontal="center" vertical="center" wrapText="1"/>
    </xf>
    <xf numFmtId="1" fontId="4" fillId="2" borderId="1" xfId="3" applyNumberFormat="1" applyFont="1" applyFill="1" applyBorder="1" applyAlignment="1">
      <alignment horizontal="center" vertical="center" wrapText="1"/>
    </xf>
    <xf numFmtId="1" fontId="4" fillId="2" borderId="3" xfId="3" applyNumberFormat="1" applyFont="1" applyFill="1" applyBorder="1" applyAlignment="1">
      <alignment horizontal="center" vertical="center" wrapText="1"/>
    </xf>
    <xf numFmtId="0" fontId="4" fillId="2" borderId="26" xfId="5" applyFont="1" applyFill="1" applyBorder="1" applyAlignment="1" applyProtection="1">
      <alignment horizontal="center" vertical="center" wrapText="1"/>
    </xf>
    <xf numFmtId="0" fontId="4" fillId="2" borderId="5"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50" xfId="0" applyFont="1" applyFill="1" applyBorder="1" applyAlignment="1">
      <alignment horizontal="center" vertical="center" wrapText="1"/>
    </xf>
    <xf numFmtId="49" fontId="8" fillId="3" borderId="49" xfId="8" applyNumberFormat="1" applyFont="1" applyFill="1" applyBorder="1" applyAlignment="1">
      <alignment horizontal="left" vertical="center" wrapText="1"/>
    </xf>
    <xf numFmtId="49" fontId="8" fillId="3" borderId="0" xfId="8" applyNumberFormat="1" applyFont="1" applyFill="1" applyAlignment="1">
      <alignment horizontal="left" vertical="center" wrapText="1"/>
    </xf>
    <xf numFmtId="49" fontId="8" fillId="3" borderId="52" xfId="8" applyNumberFormat="1" applyFont="1" applyFill="1" applyBorder="1" applyAlignment="1">
      <alignment horizontal="left" vertical="center" wrapText="1"/>
    </xf>
    <xf numFmtId="0" fontId="5" fillId="2" borderId="16"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5" fillId="2" borderId="48" xfId="0" applyFont="1" applyFill="1" applyBorder="1" applyAlignment="1">
      <alignment horizontal="center" vertical="center" wrapText="1"/>
    </xf>
    <xf numFmtId="0" fontId="5" fillId="0" borderId="1" xfId="0" applyFont="1" applyBorder="1" applyAlignment="1">
      <alignment horizontal="center" vertical="center" wrapText="1"/>
    </xf>
    <xf numFmtId="0" fontId="11" fillId="2" borderId="51" xfId="8" applyFont="1" applyFill="1" applyBorder="1" applyAlignment="1">
      <alignment horizontal="left" vertical="center" wrapText="1"/>
    </xf>
    <xf numFmtId="0" fontId="4" fillId="2" borderId="4" xfId="0" applyFont="1" applyFill="1" applyBorder="1" applyAlignment="1">
      <alignment horizontal="center" vertical="center"/>
    </xf>
    <xf numFmtId="0" fontId="5" fillId="2" borderId="12" xfId="0" applyFont="1" applyFill="1" applyBorder="1" applyAlignment="1">
      <alignment horizontal="center" vertical="top"/>
    </xf>
    <xf numFmtId="0" fontId="5" fillId="2" borderId="2" xfId="0" applyFont="1" applyFill="1" applyBorder="1" applyAlignment="1">
      <alignment horizontal="center" vertical="top"/>
    </xf>
    <xf numFmtId="0" fontId="4" fillId="2" borderId="1" xfId="12" applyNumberFormat="1" applyFont="1" applyFill="1" applyBorder="1" applyAlignment="1">
      <alignment horizontal="center" vertical="center" wrapText="1"/>
    </xf>
    <xf numFmtId="0" fontId="4" fillId="2" borderId="3" xfId="12" applyNumberFormat="1" applyFont="1" applyFill="1" applyBorder="1" applyAlignment="1">
      <alignment horizontal="center" vertical="center" wrapText="1"/>
    </xf>
    <xf numFmtId="0" fontId="5" fillId="2" borderId="1" xfId="0" applyFont="1" applyFill="1" applyBorder="1" applyAlignment="1">
      <alignment horizontal="center" vertical="top" wrapText="1"/>
    </xf>
    <xf numFmtId="0" fontId="5" fillId="2" borderId="2" xfId="0" applyFont="1" applyFill="1" applyBorder="1" applyAlignment="1">
      <alignment horizontal="center" vertical="top" wrapText="1"/>
    </xf>
    <xf numFmtId="0" fontId="5" fillId="2" borderId="50" xfId="0" applyFont="1" applyFill="1" applyBorder="1" applyAlignment="1">
      <alignment horizontal="center" vertical="top" wrapText="1"/>
    </xf>
    <xf numFmtId="0" fontId="5" fillId="2" borderId="4" xfId="0" applyFont="1" applyFill="1" applyBorder="1" applyAlignment="1">
      <alignment horizontal="center" vertical="top" wrapText="1"/>
    </xf>
    <xf numFmtId="0" fontId="5" fillId="2" borderId="5" xfId="0" applyFont="1" applyFill="1" applyBorder="1" applyAlignment="1">
      <alignment horizontal="center" vertical="top" wrapText="1"/>
    </xf>
    <xf numFmtId="0" fontId="5" fillId="2" borderId="56" xfId="0" applyFont="1" applyFill="1" applyBorder="1" applyAlignment="1">
      <alignment horizontal="center" vertical="top" wrapText="1"/>
    </xf>
    <xf numFmtId="0" fontId="4" fillId="0" borderId="12" xfId="7" applyFont="1" applyBorder="1" applyAlignment="1">
      <alignment horizontal="center"/>
    </xf>
    <xf numFmtId="0" fontId="4" fillId="0" borderId="2" xfId="7" applyFont="1" applyBorder="1" applyAlignment="1">
      <alignment horizontal="center"/>
    </xf>
    <xf numFmtId="0" fontId="4" fillId="0" borderId="50" xfId="7" applyFont="1" applyBorder="1" applyAlignment="1">
      <alignment horizontal="center"/>
    </xf>
    <xf numFmtId="0" fontId="5" fillId="0" borderId="1" xfId="0" applyFont="1" applyBorder="1" applyAlignment="1">
      <alignment horizontal="center"/>
    </xf>
    <xf numFmtId="0" fontId="4" fillId="4" borderId="153" xfId="0" applyFont="1" applyFill="1" applyBorder="1" applyAlignment="1">
      <alignment horizontal="center" vertical="center" wrapText="1"/>
    </xf>
    <xf numFmtId="0" fontId="4" fillId="4" borderId="154" xfId="0" applyFont="1" applyFill="1" applyBorder="1" applyAlignment="1">
      <alignment horizontal="center" vertical="center" wrapText="1"/>
    </xf>
    <xf numFmtId="0" fontId="4" fillId="0" borderId="1" xfId="8" applyFont="1" applyBorder="1" applyAlignment="1">
      <alignment horizontal="center" vertical="center" wrapText="1"/>
    </xf>
    <xf numFmtId="0" fontId="5" fillId="0" borderId="2" xfId="0" applyFont="1" applyBorder="1" applyAlignment="1">
      <alignment horizontal="center" vertical="top" wrapText="1"/>
    </xf>
    <xf numFmtId="0" fontId="5" fillId="0" borderId="50" xfId="0" applyFont="1" applyBorder="1" applyAlignment="1">
      <alignment horizontal="center" vertical="top" wrapText="1"/>
    </xf>
    <xf numFmtId="0" fontId="15" fillId="0" borderId="49" xfId="0" applyFont="1" applyBorder="1" applyAlignment="1">
      <alignment horizontal="center" wrapText="1"/>
    </xf>
    <xf numFmtId="0" fontId="15" fillId="0" borderId="0" xfId="0" applyFont="1" applyAlignment="1">
      <alignment horizontal="center" wrapText="1"/>
    </xf>
    <xf numFmtId="0" fontId="13" fillId="2" borderId="1" xfId="4" applyFont="1" applyFill="1" applyBorder="1" applyAlignment="1">
      <alignment horizontal="center" vertical="center" wrapText="1"/>
    </xf>
    <xf numFmtId="0" fontId="13" fillId="2" borderId="2" xfId="4" applyFont="1" applyFill="1" applyBorder="1" applyAlignment="1">
      <alignment horizontal="center" vertical="center" wrapText="1"/>
    </xf>
    <xf numFmtId="0" fontId="0" fillId="0" borderId="50" xfId="0" applyBorder="1" applyAlignment="1">
      <alignment horizontal="center" vertical="center" wrapText="1"/>
    </xf>
    <xf numFmtId="0" fontId="0" fillId="0" borderId="2" xfId="0" applyBorder="1" applyAlignment="1">
      <alignment horizontal="left"/>
    </xf>
    <xf numFmtId="0" fontId="0" fillId="0" borderId="50" xfId="0" applyBorder="1" applyAlignment="1">
      <alignment horizontal="left"/>
    </xf>
    <xf numFmtId="0" fontId="0" fillId="0" borderId="2" xfId="0" applyBorder="1" applyAlignment="1">
      <alignment horizontal="justify" vertical="top"/>
    </xf>
    <xf numFmtId="0" fontId="0" fillId="0" borderId="50" xfId="0" applyBorder="1" applyAlignment="1">
      <alignment horizontal="justify" vertical="top"/>
    </xf>
    <xf numFmtId="1" fontId="4" fillId="2" borderId="1" xfId="12" applyNumberFormat="1" applyFont="1" applyFill="1" applyBorder="1" applyAlignment="1">
      <alignment horizontal="center" vertical="center" wrapText="1"/>
    </xf>
    <xf numFmtId="1" fontId="4" fillId="2" borderId="3" xfId="12" applyNumberFormat="1" applyFont="1" applyFill="1" applyBorder="1" applyAlignment="1">
      <alignment horizontal="center" vertical="center" wrapText="1"/>
    </xf>
    <xf numFmtId="9" fontId="4" fillId="2" borderId="1" xfId="12" applyNumberFormat="1" applyFont="1" applyFill="1" applyBorder="1" applyAlignment="1">
      <alignment horizontal="center" vertical="center" wrapText="1"/>
    </xf>
    <xf numFmtId="0" fontId="40" fillId="0" borderId="53" xfId="8" applyFont="1" applyBorder="1" applyAlignment="1">
      <alignment horizontal="left" vertical="center" wrapText="1"/>
    </xf>
    <xf numFmtId="0" fontId="40" fillId="0" borderId="55" xfId="8" applyFont="1" applyBorder="1" applyAlignment="1">
      <alignment horizontal="left" vertical="center" wrapText="1"/>
    </xf>
    <xf numFmtId="0" fontId="40" fillId="0" borderId="51" xfId="8" applyFont="1" applyBorder="1" applyAlignment="1">
      <alignment horizontal="left" vertical="center" wrapText="1"/>
    </xf>
    <xf numFmtId="0" fontId="23" fillId="0" borderId="10" xfId="0" applyFont="1" applyBorder="1" applyAlignment="1">
      <alignment horizontal="left" vertical="top" wrapText="1"/>
    </xf>
    <xf numFmtId="0" fontId="23" fillId="0" borderId="54" xfId="0" applyFont="1" applyBorder="1" applyAlignment="1">
      <alignment horizontal="left" vertical="top" wrapText="1"/>
    </xf>
    <xf numFmtId="0" fontId="23" fillId="0" borderId="14" xfId="0" applyFont="1" applyBorder="1" applyAlignment="1">
      <alignment horizontal="left" vertical="top" wrapText="1"/>
    </xf>
    <xf numFmtId="0" fontId="23" fillId="0" borderId="56" xfId="0" applyFont="1" applyBorder="1" applyAlignment="1">
      <alignment horizontal="left" vertical="top" wrapText="1"/>
    </xf>
    <xf numFmtId="49" fontId="39" fillId="3" borderId="18" xfId="8" applyNumberFormat="1" applyFont="1" applyFill="1" applyBorder="1" applyAlignment="1">
      <alignment horizontal="left" vertical="center"/>
    </xf>
    <xf numFmtId="49" fontId="39" fillId="3" borderId="19" xfId="8" applyNumberFormat="1" applyFont="1" applyFill="1" applyBorder="1" applyAlignment="1">
      <alignment horizontal="left" vertical="center"/>
    </xf>
    <xf numFmtId="49" fontId="39" fillId="3" borderId="20" xfId="8" applyNumberFormat="1" applyFont="1" applyFill="1" applyBorder="1" applyAlignment="1">
      <alignment horizontal="left" vertical="center"/>
    </xf>
    <xf numFmtId="0" fontId="37" fillId="3" borderId="47" xfId="7" applyFont="1" applyFill="1" applyBorder="1" applyAlignment="1">
      <alignment horizontal="center" vertical="center" wrapText="1"/>
    </xf>
    <xf numFmtId="0" fontId="37" fillId="3" borderId="49" xfId="7" applyFont="1" applyFill="1" applyBorder="1" applyAlignment="1">
      <alignment horizontal="center" vertical="center" wrapText="1"/>
    </xf>
    <xf numFmtId="0" fontId="23" fillId="2" borderId="16" xfId="5" applyFont="1" applyFill="1" applyBorder="1" applyAlignment="1" applyProtection="1">
      <alignment horizontal="center" vertical="center" wrapText="1"/>
    </xf>
    <xf numFmtId="0" fontId="23" fillId="2" borderId="28" xfId="5" applyFont="1" applyFill="1" applyBorder="1" applyAlignment="1" applyProtection="1">
      <alignment horizontal="center" vertical="center" wrapText="1"/>
    </xf>
    <xf numFmtId="0" fontId="23" fillId="2" borderId="48" xfId="5" applyFont="1" applyFill="1" applyBorder="1" applyAlignment="1" applyProtection="1">
      <alignment horizontal="center" vertical="center" wrapText="1"/>
    </xf>
    <xf numFmtId="0" fontId="23" fillId="2" borderId="12" xfId="8" applyFont="1" applyFill="1" applyBorder="1" applyAlignment="1">
      <alignment horizontal="left" vertical="center"/>
    </xf>
    <xf numFmtId="0" fontId="23" fillId="2" borderId="2" xfId="8" applyFont="1" applyFill="1" applyBorder="1" applyAlignment="1">
      <alignment horizontal="left" vertical="center"/>
    </xf>
    <xf numFmtId="0" fontId="23" fillId="2" borderId="4"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5" xfId="0" applyFont="1" applyFill="1" applyBorder="1" applyAlignment="1">
      <alignment horizontal="center"/>
    </xf>
    <xf numFmtId="0" fontId="23" fillId="2" borderId="4" xfId="0" applyFont="1" applyFill="1" applyBorder="1" applyAlignment="1">
      <alignment horizontal="center"/>
    </xf>
    <xf numFmtId="0" fontId="23" fillId="0" borderId="1" xfId="5" applyFont="1" applyFill="1" applyBorder="1" applyAlignment="1" applyProtection="1">
      <alignment horizontal="left" vertical="center" wrapText="1"/>
    </xf>
    <xf numFmtId="0" fontId="37" fillId="3" borderId="47" xfId="7" applyFont="1" applyFill="1" applyBorder="1" applyAlignment="1">
      <alignment horizontal="center" vertical="center"/>
    </xf>
    <xf numFmtId="0" fontId="37" fillId="3" borderId="49" xfId="7" applyFont="1" applyFill="1" applyBorder="1" applyAlignment="1">
      <alignment horizontal="center" vertical="center"/>
    </xf>
    <xf numFmtId="0" fontId="23" fillId="2" borderId="5" xfId="7" applyFont="1" applyFill="1" applyBorder="1" applyAlignment="1">
      <alignment horizontal="left"/>
    </xf>
    <xf numFmtId="0" fontId="23" fillId="2" borderId="56" xfId="7" applyFont="1" applyFill="1" applyBorder="1" applyAlignment="1">
      <alignment horizontal="left"/>
    </xf>
    <xf numFmtId="0" fontId="35" fillId="2" borderId="12" xfId="5" applyFont="1" applyFill="1" applyBorder="1" applyAlignment="1" applyProtection="1">
      <alignment horizontal="center" vertical="center" wrapText="1"/>
    </xf>
    <xf numFmtId="0" fontId="23" fillId="2" borderId="1" xfId="8" applyFont="1" applyFill="1" applyBorder="1" applyAlignment="1">
      <alignment horizontal="left" vertical="center"/>
    </xf>
    <xf numFmtId="0" fontId="23" fillId="2" borderId="50" xfId="8" applyFont="1" applyFill="1" applyBorder="1" applyAlignment="1">
      <alignment horizontal="left" vertical="center"/>
    </xf>
    <xf numFmtId="0" fontId="23" fillId="0" borderId="12" xfId="8" applyFont="1" applyBorder="1" applyAlignment="1">
      <alignment horizontal="center" vertical="center" wrapText="1"/>
    </xf>
    <xf numFmtId="0" fontId="23" fillId="0" borderId="3" xfId="8" applyFont="1" applyBorder="1" applyAlignment="1">
      <alignment horizontal="center" vertical="center" wrapText="1"/>
    </xf>
    <xf numFmtId="0" fontId="4" fillId="0" borderId="1" xfId="8" applyFont="1" applyBorder="1" applyAlignment="1">
      <alignment horizontal="left" vertical="center"/>
    </xf>
    <xf numFmtId="0" fontId="4" fillId="0" borderId="2" xfId="8" applyFont="1" applyBorder="1" applyAlignment="1">
      <alignment horizontal="left" vertical="center"/>
    </xf>
    <xf numFmtId="0" fontId="4" fillId="0" borderId="50" xfId="8" applyFont="1" applyBorder="1" applyAlignment="1">
      <alignment horizontal="left" vertical="center"/>
    </xf>
    <xf numFmtId="0" fontId="4" fillId="2" borderId="10" xfId="0" applyFont="1" applyFill="1" applyBorder="1" applyAlignment="1">
      <alignment horizontal="left" vertical="top" wrapText="1"/>
    </xf>
    <xf numFmtId="0" fontId="4" fillId="2" borderId="54" xfId="0" applyFont="1" applyFill="1" applyBorder="1" applyAlignment="1">
      <alignment horizontal="left" vertical="top" wrapText="1"/>
    </xf>
    <xf numFmtId="0" fontId="4" fillId="2" borderId="14" xfId="0" applyFont="1" applyFill="1" applyBorder="1" applyAlignment="1">
      <alignment horizontal="left" vertical="top" wrapText="1"/>
    </xf>
    <xf numFmtId="0" fontId="4" fillId="2" borderId="56" xfId="0" applyFont="1" applyFill="1" applyBorder="1" applyAlignment="1">
      <alignment horizontal="left" vertical="top" wrapText="1"/>
    </xf>
    <xf numFmtId="176" fontId="4" fillId="2" borderId="50" xfId="8" applyNumberFormat="1" applyFont="1" applyFill="1" applyBorder="1" applyAlignment="1">
      <alignment horizontal="center" vertical="center" wrapText="1"/>
    </xf>
    <xf numFmtId="176" fontId="4" fillId="2" borderId="8" xfId="8" applyNumberFormat="1" applyFont="1" applyFill="1" applyBorder="1" applyAlignment="1">
      <alignment horizontal="center" vertical="center" wrapText="1"/>
    </xf>
    <xf numFmtId="178" fontId="16" fillId="7" borderId="79" xfId="20" applyFont="1" applyFill="1" applyBorder="1" applyAlignment="1">
      <alignment horizontal="left" vertical="center" wrapText="1"/>
    </xf>
    <xf numFmtId="178" fontId="5" fillId="7" borderId="91" xfId="20" applyFont="1" applyFill="1" applyBorder="1" applyAlignment="1">
      <alignment horizontal="left" vertical="center"/>
    </xf>
    <xf numFmtId="178" fontId="16" fillId="14" borderId="108" xfId="20" applyFont="1" applyFill="1" applyBorder="1" applyAlignment="1">
      <alignment horizontal="left" vertical="center"/>
    </xf>
    <xf numFmtId="178" fontId="16" fillId="14" borderId="63" xfId="20" applyFont="1" applyFill="1" applyBorder="1" applyAlignment="1">
      <alignment horizontal="left" vertical="center"/>
    </xf>
    <xf numFmtId="0" fontId="5" fillId="3" borderId="139" xfId="7" applyFont="1" applyFill="1" applyBorder="1" applyAlignment="1">
      <alignment horizontal="left"/>
    </xf>
    <xf numFmtId="0" fontId="5" fillId="3" borderId="140" xfId="7" applyFont="1" applyFill="1" applyBorder="1" applyAlignment="1">
      <alignment horizontal="left"/>
    </xf>
    <xf numFmtId="0" fontId="5" fillId="3" borderId="141" xfId="7" applyFont="1" applyFill="1" applyBorder="1" applyAlignment="1">
      <alignment horizontal="left"/>
    </xf>
    <xf numFmtId="178" fontId="16" fillId="14" borderId="108" xfId="20" applyFont="1" applyFill="1" applyBorder="1" applyAlignment="1">
      <alignment horizontal="left" vertical="center" wrapText="1"/>
    </xf>
    <xf numFmtId="178" fontId="16" fillId="14" borderId="138" xfId="20" applyFont="1" applyFill="1" applyBorder="1" applyAlignment="1">
      <alignment horizontal="left" vertical="center" wrapText="1"/>
    </xf>
    <xf numFmtId="178" fontId="16" fillId="14" borderId="63" xfId="20" applyFont="1" applyFill="1" applyBorder="1" applyAlignment="1">
      <alignment horizontal="left" vertical="center" wrapText="1"/>
    </xf>
    <xf numFmtId="178" fontId="4" fillId="7" borderId="110" xfId="20" applyFont="1" applyFill="1" applyBorder="1" applyAlignment="1">
      <alignment horizontal="center" vertical="center" wrapText="1"/>
    </xf>
    <xf numFmtId="178" fontId="4" fillId="7" borderId="71" xfId="20" applyFont="1" applyFill="1" applyBorder="1" applyAlignment="1">
      <alignment horizontal="center" vertical="center" wrapText="1"/>
    </xf>
    <xf numFmtId="178" fontId="4" fillId="7" borderId="109" xfId="20" applyFont="1" applyFill="1" applyBorder="1" applyAlignment="1">
      <alignment horizontal="center" vertical="center" wrapText="1"/>
    </xf>
    <xf numFmtId="178" fontId="4" fillId="7" borderId="70" xfId="20" applyFont="1" applyFill="1" applyBorder="1" applyAlignment="1">
      <alignment horizontal="center" vertical="center" wrapText="1"/>
    </xf>
    <xf numFmtId="178" fontId="15" fillId="0" borderId="133" xfId="20" applyFont="1" applyBorder="1" applyAlignment="1">
      <alignment horizontal="center" vertical="center"/>
    </xf>
    <xf numFmtId="178" fontId="16" fillId="3" borderId="108" xfId="20" applyFont="1" applyFill="1" applyBorder="1" applyAlignment="1">
      <alignment horizontal="left" vertical="center"/>
    </xf>
    <xf numFmtId="178" fontId="16" fillId="3" borderId="138" xfId="20" applyFont="1" applyFill="1" applyBorder="1" applyAlignment="1">
      <alignment horizontal="left" vertical="center"/>
    </xf>
    <xf numFmtId="178" fontId="16" fillId="3" borderId="63" xfId="20" applyFont="1" applyFill="1" applyBorder="1" applyAlignment="1">
      <alignment horizontal="left" vertical="center"/>
    </xf>
    <xf numFmtId="9" fontId="5" fillId="7" borderId="79" xfId="20" applyNumberFormat="1" applyFont="1" applyFill="1" applyBorder="1" applyAlignment="1">
      <alignment horizontal="center" vertical="center" wrapText="1"/>
    </xf>
    <xf numFmtId="1" fontId="5" fillId="7" borderId="91" xfId="20" applyNumberFormat="1" applyFont="1" applyFill="1" applyBorder="1" applyAlignment="1">
      <alignment horizontal="center" vertical="center"/>
    </xf>
    <xf numFmtId="1" fontId="4" fillId="0" borderId="79" xfId="20" applyNumberFormat="1" applyFont="1" applyBorder="1" applyAlignment="1">
      <alignment horizontal="center" vertical="center"/>
    </xf>
    <xf numFmtId="1" fontId="4" fillId="0" borderId="92" xfId="20" applyNumberFormat="1" applyFont="1" applyBorder="1" applyAlignment="1">
      <alignment horizontal="center" vertical="center"/>
    </xf>
    <xf numFmtId="178" fontId="4" fillId="0" borderId="133" xfId="20" applyFont="1" applyBorder="1" applyAlignment="1">
      <alignment vertical="center" wrapText="1"/>
    </xf>
    <xf numFmtId="178" fontId="4" fillId="0" borderId="109" xfId="20" applyFont="1" applyBorder="1" applyAlignment="1">
      <alignment vertical="center" wrapText="1"/>
    </xf>
    <xf numFmtId="178" fontId="56" fillId="7" borderId="91" xfId="20" applyFont="1" applyFill="1" applyBorder="1" applyAlignment="1">
      <alignment horizontal="center" vertical="center"/>
    </xf>
    <xf numFmtId="178" fontId="5" fillId="0" borderId="70" xfId="20" applyFont="1" applyBorder="1" applyAlignment="1">
      <alignment vertical="center"/>
    </xf>
    <xf numFmtId="178" fontId="4" fillId="0" borderId="107" xfId="20" applyFont="1" applyBorder="1" applyAlignment="1">
      <alignment vertical="center"/>
    </xf>
  </cellXfs>
  <cellStyles count="25">
    <cellStyle name="Hipervínculo" xfId="5" builtinId="8"/>
    <cellStyle name="Hipervínculo 2" xfId="13" xr:uid="{00000000-0005-0000-0000-000001000000}"/>
    <cellStyle name="Hipervínculo 3" xfId="16" xr:uid="{00000000-0005-0000-0000-000002000000}"/>
    <cellStyle name="Hipervínculo 4" xfId="24" xr:uid="{00000000-0005-0000-0000-000003000000}"/>
    <cellStyle name="Hyperlink" xfId="15" xr:uid="{00000000-0005-0000-0000-000004000000}"/>
    <cellStyle name="Millares" xfId="1" builtinId="3"/>
    <cellStyle name="Millares [0]" xfId="2" builtinId="6"/>
    <cellStyle name="Millares [0] 2" xfId="18" xr:uid="{00000000-0005-0000-0000-000007000000}"/>
    <cellStyle name="Millares 2" xfId="9" xr:uid="{00000000-0005-0000-0000-000008000000}"/>
    <cellStyle name="Millares 3" xfId="6" xr:uid="{00000000-0005-0000-0000-000009000000}"/>
    <cellStyle name="Millares 4" xfId="17" xr:uid="{00000000-0005-0000-0000-00000A000000}"/>
    <cellStyle name="Moneda" xfId="11" builtinId="4"/>
    <cellStyle name="Moneda [0]" xfId="12" builtinId="7"/>
    <cellStyle name="Normal" xfId="0" builtinId="0"/>
    <cellStyle name="Normal 2" xfId="4" xr:uid="{00000000-0005-0000-0000-00000E000000}"/>
    <cellStyle name="Normal 2 2" xfId="7" xr:uid="{00000000-0005-0000-0000-00000F000000}"/>
    <cellStyle name="Normal 3" xfId="19" xr:uid="{00000000-0005-0000-0000-000010000000}"/>
    <cellStyle name="Normal 3 2" xfId="10" xr:uid="{00000000-0005-0000-0000-000011000000}"/>
    <cellStyle name="Normal 3 3" xfId="22" xr:uid="{00000000-0005-0000-0000-000012000000}"/>
    <cellStyle name="Normal 4" xfId="14" xr:uid="{00000000-0005-0000-0000-000013000000}"/>
    <cellStyle name="Normal 5" xfId="20" xr:uid="{00000000-0005-0000-0000-000014000000}"/>
    <cellStyle name="Normal 7" xfId="8" xr:uid="{00000000-0005-0000-0000-000015000000}"/>
    <cellStyle name="Normal 7 2" xfId="23" xr:uid="{00000000-0005-0000-0000-000016000000}"/>
    <cellStyle name="Porcentaje" xfId="3" builtinId="5"/>
    <cellStyle name="Porcentaje 2" xfId="21" xr:uid="{00000000-0005-0000-0000-000018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2.xml"/><Relationship Id="rId16" Type="http://schemas.openxmlformats.org/officeDocument/2006/relationships/worksheet" Target="worksheets/sheet16.xml"/><Relationship Id="rId107" Type="http://schemas.openxmlformats.org/officeDocument/2006/relationships/externalLink" Target="externalLinks/externalLink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xml"/><Relationship Id="rId123" Type="http://schemas.openxmlformats.org/officeDocument/2006/relationships/externalLink" Target="externalLinks/externalLink23.xml"/><Relationship Id="rId128" Type="http://schemas.openxmlformats.org/officeDocument/2006/relationships/externalLink" Target="externalLinks/externalLink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3.xml"/><Relationship Id="rId118" Type="http://schemas.openxmlformats.org/officeDocument/2006/relationships/externalLink" Target="externalLinks/externalLink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xml"/><Relationship Id="rId108" Type="http://schemas.openxmlformats.org/officeDocument/2006/relationships/externalLink" Target="externalLinks/externalLink8.xml"/><Relationship Id="rId124" Type="http://schemas.openxmlformats.org/officeDocument/2006/relationships/externalLink" Target="externalLinks/externalLink24.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4.xml"/><Relationship Id="rId119" Type="http://schemas.openxmlformats.org/officeDocument/2006/relationships/externalLink" Target="externalLinks/externalLink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4.xml"/><Relationship Id="rId120" Type="http://schemas.openxmlformats.org/officeDocument/2006/relationships/externalLink" Target="externalLinks/externalLink20.xml"/><Relationship Id="rId125" Type="http://schemas.openxmlformats.org/officeDocument/2006/relationships/externalLink" Target="externalLinks/externalLink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0.xml"/><Relationship Id="rId115" Type="http://schemas.openxmlformats.org/officeDocument/2006/relationships/externalLink" Target="externalLinks/externalLink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5.xml"/><Relationship Id="rId126" Type="http://schemas.openxmlformats.org/officeDocument/2006/relationships/externalLink" Target="externalLinks/externalLink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1.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6.xml"/><Relationship Id="rId12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1.xml"/><Relationship Id="rId122"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D2C3486\Matriz%20de%20Plan%20de%20Accion%20(V8%202020)%20PPSEV%20IDPAC%2026032021%20ajustad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User\Desktop\CJMC\TRANSMILENIO%202021\POLITICAS%20PUBLICAS\VEJEZ\Matriz%20de%20Plan%20de%20Accion%20(V8%202020)%20PPSEV%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arianaarangocadavid\Downloads\2.%20Matriz%20de%20Plan%20de%20Accion%20(V8%202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unadvirtualedu-my.sharepoint.com/Subdirecci&#243;n%20Envejecimiento%20y%20Vejez/Matriz%20Actualizaci&#243;n%20Plan%20de%20Acci&#243;n/Politicas%20y%20Proyectos/Productos%20Plan%20de%20acci&#243;n%20Comisar&#237;a%20de%20familia%2001072021%20fin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heidi\Downloads\prueba%20matriz%20pla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macon\OneDrive\Escritorio\VERSION%20FINAL%20NS%20Plan%20de%20Accio&#769;n%20PPLGBTI%20SDIS%202021%20-%202032%20120421%20REVDAD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AIME\Downloads\Matriz%20de%20Plan%20de%20Accion%20PPSEV%20Final%20Sector%20Cultura,%20Recreaci&#243;n%20y%20Deporte%201606202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Subdirecci&#243;n%20Envejecimiento%20y%20Vejez\Matriz%20Actualizaci&#243;n%20Plan%20de%20Acci&#243;n\Matrices%20Entidades\Sector%20Cultura,%20Recreaci&#243;n%20y%20Deporte%20-%20Ajustado%2013072021%20final.xlsx"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https://unadvirtualedu-my.sharepoint.com/Subdirecci&#243;n%20Envejecimiento%20y%20Vejez/Matriz%20Actualizaci&#243;n%20Plan%20de%20Acci&#243;n/Matrices%20Entidades/Plan%20de%20Accio&#769;n%20PPSEV%20Productos%20Secretari&#769;a%20General%2026062021%20versi&#243;n%20final%20ACTIC%20y%20Subsecretar&#237;a%20SS%20Ciudadano%20final.xlsx?1D01DEB5" TargetMode="External"/><Relationship Id="rId1" Type="http://schemas.openxmlformats.org/officeDocument/2006/relationships/externalLinkPath" Target="file:///\\1D01DEB5\Plan%20de%20Accio&#769;n%20PPSEV%20Productos%20Secretari&#769;a%20General%2026062021%20versi&#243;n%20final%20ACTIC%20y%20Subsecretar&#237;a%20SS%20Ciudadano%20final.xlsx"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https://unadvirtualedu-my.sharepoint.com/Subdirecci&#243;n%20Envejecimiento%20y%20Vejez/Matriz%20Actualizaci&#243;n%20Plan%20de%20Acci&#243;n/Matrices%20Entidades/Matriz%20de%20Plan%20de%20Accion%20(V8%202020)%20PPSEV%2029062021%20IDPAC%20con%20ajustes%2030062021%20final.xlsx?1D01DEB5" TargetMode="External"/><Relationship Id="rId1" Type="http://schemas.openxmlformats.org/officeDocument/2006/relationships/externalLinkPath" Target="file:///\\1D01DEB5\Matriz%20de%20Plan%20de%20Accion%20(V8%202020)%20PPSEV%2029062021%20IDPAC%20con%20ajustes%2030062021%20fina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unadvirtualedu-my.sharepoint.com/Subdirecci&#243;n%20Envejecimiento%20y%20Vejez/Matriz%20Actualizaci&#243;n%20Plan%20de%20Acci&#243;n/Matrices%20en%20ajuste/Plan%20de%20Acci&#243;n%20PPSEV%20Vejez%20ajustad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nadvirtualedu-my.sharepoint.com/Subdirecci&#243;n%20Envejecimiento%20y%20Vejez/Matriz%20Actualizaci&#243;n%20Plan%20de%20Acci&#243;n/Matrices%20Entidades/Plan%20de%20Accion%20PPSEV%2020201_2025%20Educaci&#243;n%2028_06_2021%20Final.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Subdirecci&#243;n%20Envejecimiento%20y%20Vejez\Matriz%20Actualizaci&#243;n%20Plan%20de%20Acci&#243;n\Matrices%20Entidades\Plan%20de%20Acci&#243;n%20PPSEV%20Ajustado%2001.07.2021%20IPES%20final.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Subdirecci&#243;n%20Envejecimiento%20y%20Vejez\Matriz%20Actualizaci&#243;n%20Plan%20de%20Acci&#243;n\Matrices%20Entidades\Matriz%20Plan%20de%20Accion%20Vejez%20Ajustada%20Habitat%20con%20observaciones_%20Ajustado%20fina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unadvirtualedu-my.sharepoint.com/Subdirecci&#243;n%20Envejecimiento%20y%20Vejez/Matriz%20Actualizaci&#243;n%20Plan%20de%20Acci&#243;n/Politicas%20y%20Proyectos/Formato%20Plan%20de%20Acci&#243;n%20PPSEV%20producto%20Sub%20ICI%2002082021%20Completa.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Subdirecci&#243;n%20Envejecimiento%20y%20Vejez\Matriz%20Actualizaci&#243;n%20Plan%20de%20Acci&#243;n\Matrices%20Entidades\Matriz%20Plan%20de%20Accio&#236;n%20PPSEV%20consolidado_Movilidad_16062021%20con%20observaciones%20final.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Users\Nohora%20Lucia\Desktop\A%20SDIS%202021\MATRICES%20POLITICAS\PP%20envejecimiento%20y%20vejez\Sub%20Flia%20-%20Prevenci&#243;n.%20Matriz%20actualizaci&#243;n%20Plan%20Accion%20PP%20EyV%20Prevenci&#243;n%2028-05-202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Subdirecci&#243;n%20Envejecimiento%20y%20Vejez\Matriz%20Actualizaci&#243;n%20Plan%20de%20Acci&#243;n\Politicas%20y%20Proyectos\Productos%20Plan%20de%20acci&#243;n%20Comisar&#237;a%20de%20familia%2001072021%20final.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risca\Downloads\20210527_formato_plan_accion%20Centros%20noche.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risca\Downloads\20210527_formato_plan_accion%20ComunidaddeCuidado.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USUARIO\Downloads\Productos%20finales.%20Matriz%20de%20Plan%20de%20Accion%2028-05-202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articipacionbogota-my.sharepoint.com/Users/Usuario/Downloads/Matriz%20de%20Plan%20de%20Accion%20(V8%202020)%20PPSEV%2025022021%20IDPAC-%20GEP%20-26.03.2021%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unadvirtualedu-my.sharepoint.com/Subdirecci&#243;n%20Envejecimiento%20y%20Vejez/Matriz%20Actualizaci&#243;n%20Plan%20de%20Acci&#243;n/Matrices%20Entidades/Sector%20Cultura,%20Recreaci&#243;n%20y%20Deporte%20-%20Ajustado%2013072021%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unadvirtualedu-my.sharepoint.com/Subdirecci&#243;n%20Envejecimiento%20y%20Vejez/Matriz%20Actualizaci&#243;n%20Plan%20de%20Acci&#243;n/Matrices%20Entidades/Matriz%20Plan%20de%20Accion%20Vejez%20Ajustada%20Habitat%20con%20observaciones_%20Ajustado%20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lilia\Downloads\Matriz%20de%20Plan%20de%20Accion%20PPSEV%20(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unadvirtualedu-my.sharepoint.com/Subdirecci&#243;n%20Envejecimiento%20y%20Vejez/Matriz%20Actualizaci&#243;n%20Plan%20de%20Acci&#243;n/Matrices%20Entidades/Plan%20de%20Acci&#243;n%20PPSEV%20Ajustado%2001.07.2021%20IPES%20final.xlsx"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https://unadvirtualedu-my.sharepoint.com/Subdirecci&#243;n%20Envejecimiento%20y%20Vejez/Matriz%20Actualizaci&#243;n%20Plan%20de%20Acci&#243;n/Matrices%20Entidades/Matriz%20Plan%20de%20Accio&#236;n%20PPSEV%20consolidado_Movilidad_16062021%20con%20observaciones%20final.xlsx?1D01DEB5" TargetMode="External"/><Relationship Id="rId1" Type="http://schemas.openxmlformats.org/officeDocument/2006/relationships/externalLinkPath" Target="file:///\\1D01DEB5\Matriz%20Plan%20de%20Accio&#236;n%20PPSEV%20consolidado_Movilidad_16062021%20con%20observaciones%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Instructivo Plan de Acción"/>
      <sheetName val="Ficha técnica IR#..."/>
      <sheetName val="Ficha técnica IP#1 ESCUELA"/>
      <sheetName val=" Instructivo ficha técnica"/>
    </sheetNames>
    <sheetDataSet>
      <sheetData sheetId="0"/>
      <sheetData sheetId="1"/>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Instructivo Plan de Acción"/>
      <sheetName val="Ficha técnica IR#..."/>
      <sheetName val="Ficha técnica IP#..."/>
      <sheetName val=" Instructivo ficha técnica"/>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Ficha técnica IP 4.1.3"/>
      <sheetName val="Ficha técnica IP 4.1.4"/>
      <sheetName val="Ficha técnica IP 4.1.5"/>
      <sheetName val="Instructivo Plan de Acción"/>
      <sheetName val=" Instructivo ficha técnica"/>
    </sheetNames>
    <sheetDataSet>
      <sheetData sheetId="0">
        <row r="23">
          <cell r="BT23" t="str">
            <v>1. Teniendo en cuenta que la naturaleza del servicio de las Comisarías de Familia es por demanda, se registra el presupuesto completo de la meta de atención a los ciudadanos en las Comisarías de Familia; esto incluye a todas las personas sin importar su grupo etario, pues al ser por demanda, no se puede determinar el presupuesto específico que da cobertura a las personas mayores que sean atendidas en las Comisarías de Familia
2. El presupuesto registrado está sujeto a las modificaciones que se deriven en la destinación aprobada en los anteproyectos de presupuesto para cada vigencia
3. El presupuesto para la vigencia del 2025, dado que el alcance del Plan Distrital de Desarrollo va hasta 2024, se estima con un incremento recurrente del 3% sobre el valor registrado para la vigencia del 2024</v>
          </cell>
        </row>
      </sheetData>
      <sheetData sheetId="1">
        <row r="9">
          <cell r="B9" t="str">
            <v>Suma</v>
          </cell>
        </row>
        <row r="10">
          <cell r="B10" t="str">
            <v>Constante</v>
          </cell>
        </row>
        <row r="11">
          <cell r="B11" t="str">
            <v>Creciente</v>
          </cell>
        </row>
        <row r="12">
          <cell r="B12" t="str">
            <v>Decreciente</v>
          </cell>
        </row>
      </sheetData>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Instructivo Plan de Acción"/>
      <sheetName val="Ficha técnica IR#..."/>
      <sheetName val="Ficha técnica IP#..."/>
      <sheetName val=" Instructivo ficha técnica"/>
    </sheetNames>
    <sheetDataSet>
      <sheetData sheetId="0"/>
      <sheetData sheetId="1">
        <row r="9">
          <cell r="B9" t="str">
            <v>Suma</v>
          </cell>
        </row>
        <row r="10">
          <cell r="B10" t="str">
            <v>Constante</v>
          </cell>
        </row>
        <row r="11">
          <cell r="B11" t="str">
            <v>Creciente</v>
          </cell>
        </row>
        <row r="12">
          <cell r="B12" t="str">
            <v>Decreciente</v>
          </cell>
        </row>
      </sheetData>
      <sheetData sheetId="2"/>
      <sheetData sheetId="3"/>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Instructivo Plan de Acción"/>
      <sheetName val=" Instructivo ficha técnica"/>
      <sheetName val="Ficha Técnica RESULTADO"/>
      <sheetName val="Ficha técnica IP#..."/>
      <sheetName val="Ficha técnica IP#... (2)"/>
      <sheetName val="Ficha técnica IP#... (3)"/>
      <sheetName val="Ficha técnica P.1. LGBTI"/>
      <sheetName val="FT COMISARIAS"/>
      <sheetName val="Ficha técnica 3. PREVENCIÓN"/>
      <sheetName val="Ficha técnica INFANCIA"/>
      <sheetName val="Ficha técnica ADULTEZ IP 1"/>
      <sheetName val="Ficha técnica ADULTEZ IP 2"/>
      <sheetName val="Ficha técnica ADULTEZIP 3"/>
      <sheetName val="Ficha técnica VEJEZ IP#... 1"/>
      <sheetName val="Ficha técnicaVEJEZ IP#... 2"/>
      <sheetName val="Ficha técnica VEJEZ IP#... 3"/>
      <sheetName val="Ficha técnica IP#1 NUTRICION"/>
      <sheetName val="Ficha técnica IP#2 NUTRICION"/>
      <sheetName val="Base sirbe LGBTI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Ficha técnica IP 1.1,1"/>
      <sheetName val="Ficha técnica IP 1.1.2"/>
      <sheetName val="Ficha técnica IP 5.1.2"/>
      <sheetName val="Instructivo Plan de Acción"/>
      <sheetName val=" Instructivo ficha técnica"/>
    </sheetNames>
    <sheetDataSet>
      <sheetData sheetId="0">
        <row r="14">
          <cell r="Z14" t="str">
            <v>9.c Aumentar significativamente el acceso a la tecnología de la información y las comunicaciones y esforzarse por proporcionar acceso universal y asequible a Internet en los países menos adelantados de aquí a 2020</v>
          </cell>
        </row>
      </sheetData>
      <sheetData sheetId="1"/>
      <sheetData sheetId="2"/>
      <sheetData sheetId="3"/>
      <sheetData sheetId="4"/>
      <sheetData sheetId="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Instructivo Plan de Acción"/>
      <sheetName val="Ficha técnica IP 1.2.1"/>
      <sheetName val=" Ficha técnica IP 1.2.2"/>
      <sheetName val="Ficha técnica IP 1.2.3"/>
      <sheetName val=" Instructivo ficha técnica"/>
    </sheetNames>
    <sheetDataSet>
      <sheetData sheetId="0"/>
      <sheetData sheetId="1"/>
      <sheetData sheetId="2"/>
      <sheetData sheetId="3">
        <row r="15">
          <cell r="C15" t="str">
            <v xml:space="preserve">Poblacional;Territorial; Diferencial </v>
          </cell>
          <cell r="D15">
            <v>0</v>
          </cell>
          <cell r="E15">
            <v>0</v>
          </cell>
          <cell r="F15">
            <v>0</v>
          </cell>
          <cell r="G15">
            <v>0</v>
          </cell>
          <cell r="H15">
            <v>0</v>
          </cell>
          <cell r="I15">
            <v>0</v>
          </cell>
          <cell r="J15">
            <v>0</v>
          </cell>
          <cell r="K15">
            <v>0</v>
          </cell>
          <cell r="L15">
            <v>0</v>
          </cell>
          <cell r="M15">
            <v>0</v>
          </cell>
        </row>
      </sheetData>
      <sheetData sheetId="4"/>
      <sheetData sheetId="5"/>
      <sheetData sheetId="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 Ficha técnica IP 1.2.4"/>
      <sheetName val="Ficha técnica IP 1.2.5"/>
      <sheetName val="Ficha técnica IP 2.1.10"/>
      <sheetName val="Ficha técnica IP 2.1.11"/>
      <sheetName val="Ficha técnica IP 4.1.6"/>
      <sheetName val="Ficha técnica IP 4.1.7"/>
      <sheetName val="Ficha técnica IP 4.2.1"/>
      <sheetName val="Ficha técnica IP 4.2.2"/>
      <sheetName val="Ficha técnica IP 4.2.3"/>
      <sheetName val="Ficha técnica IP 4.2.4"/>
      <sheetName val="Ficha técnica IP 4.2.5"/>
      <sheetName val="Ficha técnica IP 4.2.6"/>
      <sheetName val="Ficha técnica IP 4.2.7"/>
      <sheetName val=" Ficha Técnica IP 5.1.3"/>
      <sheetName val=" Ficha Técnica IP 5.1.4"/>
      <sheetName val="Ficha técnica IP 5.1.6"/>
      <sheetName val="Ficha técnica IP 5.1.7"/>
      <sheetName val="Ficha técnica IP 5.1.8"/>
      <sheetName val="Ficha técnica IP 5.1.9"/>
      <sheetName val="Ficha técnica IP 5.1.10"/>
    </sheetNames>
    <sheetDataSet>
      <sheetData sheetId="0">
        <row r="21">
          <cell r="X21" t="str">
            <v>Sumatoria de sesiones de fortalecimiento técnico en materia de Política Pública Social para el Envejecimiento y la Vejez al Consejo Distrital de Sabios y Sabias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Instructivo Plan de Acción"/>
      <sheetName val="Ficha técnica IR#..."/>
      <sheetName val="Ficha técnica IP 1.1.3"/>
      <sheetName val="Ficha técnica IP 1.1.4"/>
      <sheetName val=" Instructivo ficha técnica"/>
    </sheetNames>
    <sheetDataSet>
      <sheetData sheetId="0"/>
      <sheetData sheetId="1"/>
      <sheetData sheetId="2"/>
      <sheetData sheetId="3"/>
      <sheetData sheetId="4"/>
      <sheetData sheetId="5"/>
      <sheetData sheetId="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Instructivo Plan de Acción"/>
      <sheetName val="Ficha técnica IR#..."/>
      <sheetName val="Ficha técnica IP 2.2.5"/>
      <sheetName val=" Instructivo ficha técnica"/>
    </sheetNames>
    <sheetDataSet>
      <sheetData sheetId="0">
        <row r="15">
          <cell r="AE15">
            <v>1682</v>
          </cell>
        </row>
      </sheetData>
      <sheetData sheetId="1"/>
      <sheetData sheetId="2"/>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Instructivo Plan de Acción"/>
      <sheetName val="Ficha técnica IR#..."/>
      <sheetName val="Ficha técnica IP#..."/>
      <sheetName val=" Instructivo ficha técnica"/>
    </sheetNames>
    <sheetDataSet>
      <sheetData sheetId="0">
        <row r="13">
          <cell r="AD13">
            <v>60</v>
          </cell>
        </row>
      </sheetData>
      <sheetData sheetId="1"/>
      <sheetData sheetId="2"/>
      <sheetData sheetId="3"/>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Instructivo Plan de Acción"/>
      <sheetName val="Ficha técnica IR#..."/>
      <sheetName val="Ficha técnica IP#..."/>
      <sheetName val=" Instructivo ficha técnica"/>
    </sheetNames>
    <sheetDataSet>
      <sheetData sheetId="0">
        <row r="13">
          <cell r="AM13">
            <v>2800</v>
          </cell>
        </row>
      </sheetData>
      <sheetData sheetId="1"/>
      <sheetData sheetId="2"/>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plegables"/>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Instructivo Plan de Acción"/>
      <sheetName val="Ficha técnica IR#..."/>
      <sheetName val="Ficha técnica IP#1 ESCUELA"/>
      <sheetName val=" Ficha técnica IP #2 SFOS"/>
      <sheetName val=" Instructivo ficha técnica"/>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Plan de Acción"/>
      <sheetName val="Desplegables"/>
      <sheetName val="Plan de acción"/>
      <sheetName val="Ficha técnica IP 1.2.8"/>
      <sheetName val="Ficha técnica IP 2.1.13"/>
      <sheetName val="Ficha técnica IP 2.3.6"/>
      <sheetName val="Ficha técnica IP 2.3.7"/>
      <sheetName val="Ficha técnica IP 2.3.8"/>
      <sheetName val="Ficha técnica IP 2.3.9"/>
      <sheetName val="Ficha técnica IP 2.3.10"/>
      <sheetName val="Ficha técnica IP 2.3.11"/>
      <sheetName val="Ficha técnica IP 2.3.12"/>
      <sheetName val="Ficha técnicaIP 2.3.13"/>
      <sheetName val="Ficha técnica IP 5.1.20"/>
      <sheetName val=" Instructivo ficha técnica"/>
    </sheetNames>
    <sheetDataSet>
      <sheetData sheetId="0"/>
      <sheetData sheetId="1">
        <row r="9">
          <cell r="B9" t="str">
            <v>Suma</v>
          </cell>
        </row>
        <row r="10">
          <cell r="B10" t="str">
            <v>Constante</v>
          </cell>
        </row>
        <row r="11">
          <cell r="B11" t="str">
            <v>Creciente</v>
          </cell>
        </row>
        <row r="12">
          <cell r="B12" t="str">
            <v>Decreciente</v>
          </cell>
        </row>
      </sheetData>
      <sheetData sheetId="2">
        <row r="13">
          <cell r="AD13">
            <v>148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Ficha técnica IP 2.1.12"/>
    </sheetNames>
    <sheetDataSet>
      <sheetData sheetId="0"/>
      <sheetData sheetId="1">
        <row r="9">
          <cell r="B9" t="str">
            <v>Suma</v>
          </cell>
        </row>
        <row r="10">
          <cell r="B10" t="str">
            <v>Constante</v>
          </cell>
        </row>
        <row r="11">
          <cell r="B11" t="str">
            <v>Creciente</v>
          </cell>
        </row>
        <row r="12">
          <cell r="B12" t="str">
            <v>Decreciente</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ón"/>
      <sheetName val="Desplegables"/>
      <sheetName val="Instructivo Plan de Acción"/>
      <sheetName val="Ficha técnica IP#..."/>
      <sheetName val=" Instructivo ficha técnica"/>
    </sheetNames>
    <sheetDataSet>
      <sheetData sheetId="0"/>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2021"/>
      <sheetName val="Consolidado (2)"/>
      <sheetName val="Soluciones Tecnológicas"/>
      <sheetName val="Trámites"/>
      <sheetName val="Participación Ciudadana"/>
      <sheetName val="I+D+I"/>
      <sheetName val="Planeación est"/>
      <sheetName val="Desplegables"/>
      <sheetName val="Plan de acción"/>
      <sheetName val="Hoja1"/>
      <sheetName val="Instructivo Plan de Acción"/>
      <sheetName val="Ficha técnica IR#..."/>
      <sheetName val=" Instructivo ficha técnica"/>
      <sheetName val="Ficha técnica IP#..."/>
      <sheetName val="Zonas de Aglomeración"/>
      <sheetName val="Vendedores y Bicitaxista"/>
      <sheetName val="Caracterizacion Vendedores"/>
      <sheetName val="Caracterizacion Bicitaxista"/>
      <sheetName val="Plan de intervencion"/>
      <sheetName val="Optimizar herramienta"/>
      <sheetName val="Validaciones"/>
      <sheetName val="Ficha técnica IP 2.1.6"/>
      <sheetName val="Ficha técnica IP 2.1.7"/>
      <sheetName val="Ficha técnica IP 2.1.8"/>
      <sheetName val="Ficha técnica IP 2.1.9"/>
      <sheetName val="Ficha técnica IP 5.1.1"/>
      <sheetName val="Ficha Técnica RESULTADO"/>
      <sheetName val="Ficha técnica IP#... (2)"/>
      <sheetName val="Ficha técnica IP#... (3)"/>
      <sheetName val="Ficha técnica P.1. LGBTI"/>
      <sheetName val="FT COMISARIAS"/>
      <sheetName val="Ficha técnica 3. PREVENCIÓN"/>
      <sheetName val="Ficha técnica INFANCIA"/>
      <sheetName val="Ficha técnica ADULTEZ IP 1"/>
      <sheetName val="Ficha técnica ADULTEZ IP 2"/>
      <sheetName val="Ficha técnica ADULTEZIP 3"/>
      <sheetName val="Ficha técnica VEJEZ IP#... 1"/>
      <sheetName val="Ficha técnicaVEJEZ IP#... 2"/>
      <sheetName val="Ficha técnica VEJEZ IP#... 3"/>
      <sheetName val="Ficha técnica IP#1 NUTRICION"/>
      <sheetName val="Ficha técnica IP#2 NUTRICION"/>
      <sheetName val="Base sirbe LGBTI 2020"/>
      <sheetName val="Ficha técnica IP 1.2.8"/>
      <sheetName val="Ficha técnica IP 2.1.13"/>
      <sheetName val="Ficha técnica IP 2.3.6"/>
      <sheetName val="Ficha técnica IP 2.3.7"/>
      <sheetName val="Ficha técnica IP 2.3.8"/>
      <sheetName val="Ficha técnica IP 2.3.9"/>
      <sheetName val="Ficha técnica IP 2.3.10"/>
      <sheetName val="Ficha técnica IP 2.3.11"/>
      <sheetName val="Ficha técnica IP 2.3.12"/>
      <sheetName val="Ficha técnicaIP 2.3.13"/>
      <sheetName val="Ficha técnica IP 5.1.20"/>
    </sheetNames>
    <sheetDataSet>
      <sheetData sheetId="0">
        <row r="4">
          <cell r="G4">
            <v>0.16666666666666669</v>
          </cell>
        </row>
      </sheetData>
      <sheetData sheetId="1"/>
      <sheetData sheetId="2">
        <row r="5">
          <cell r="C5">
            <v>0.08</v>
          </cell>
        </row>
      </sheetData>
      <sheetData sheetId="3">
        <row r="5">
          <cell r="C5">
            <v>0</v>
          </cell>
        </row>
      </sheetData>
      <sheetData sheetId="4">
        <row r="5">
          <cell r="C5">
            <v>0</v>
          </cell>
        </row>
      </sheetData>
      <sheetData sheetId="5">
        <row r="5">
          <cell r="G5">
            <v>1</v>
          </cell>
        </row>
      </sheetData>
      <sheetData sheetId="6">
        <row r="5">
          <cell r="G5">
            <v>0.25</v>
          </cell>
        </row>
      </sheetData>
      <sheetData sheetId="7" refreshError="1">
        <row r="9">
          <cell r="B9" t="str">
            <v>Suma</v>
          </cell>
        </row>
        <row r="10">
          <cell r="B10" t="str">
            <v>Constante</v>
          </cell>
        </row>
        <row r="11">
          <cell r="B11" t="str">
            <v>Creciente</v>
          </cell>
        </row>
        <row r="12">
          <cell r="B12" t="str">
            <v>Decreciente</v>
          </cell>
        </row>
      </sheetData>
      <sheetData sheetId="8">
        <row r="13">
          <cell r="AD13">
            <v>148</v>
          </cell>
        </row>
      </sheetData>
      <sheetData sheetId="9" refreshError="1"/>
      <sheetData sheetId="10"/>
      <sheetData sheetId="11"/>
      <sheetData sheetId="12"/>
      <sheetData sheetId="13"/>
      <sheetData sheetId="14">
        <row r="12">
          <cell r="D12" t="str">
            <v>Enero</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Plan de Acción"/>
      <sheetName val="Plan de acción"/>
      <sheetName val="Desplegables"/>
      <sheetName val="Ficha técnica IP 2.1.6"/>
      <sheetName val="Ficha técnica IP 2.1.7"/>
      <sheetName val="Ficha técnica IP 2.1.8"/>
      <sheetName val="Ficha técnica IP 2.1.9"/>
      <sheetName val="Ficha técnica IP 5.1.1"/>
      <sheetName val=" Instructivo ficha técnica"/>
    </sheetNames>
    <sheetDataSet>
      <sheetData sheetId="0"/>
      <sheetData sheetId="1"/>
      <sheetData sheetId="2">
        <row r="9">
          <cell r="B9" t="str">
            <v>Suma</v>
          </cell>
        </row>
        <row r="10">
          <cell r="B10" t="str">
            <v>Constante</v>
          </cell>
        </row>
        <row r="11">
          <cell r="B11" t="str">
            <v>Creciente</v>
          </cell>
        </row>
        <row r="12">
          <cell r="B12" t="str">
            <v>Decreciente</v>
          </cell>
        </row>
      </sheetData>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Plan de Acción"/>
      <sheetName val="Plan de acción"/>
      <sheetName val="Desplegables"/>
      <sheetName val="Ficha técnica IP 2.3.1"/>
      <sheetName val="Ficha técnica IP 2.3.2"/>
      <sheetName val="Ficha técnica IP 2.3.3"/>
      <sheetName val=" Instructivo ficha técnica"/>
    </sheetNames>
    <sheetDataSet>
      <sheetData sheetId="0"/>
      <sheetData sheetId="1"/>
      <sheetData sheetId="2">
        <row r="9">
          <cell r="B9" t="str">
            <v>Suma</v>
          </cell>
        </row>
        <row r="10">
          <cell r="B10" t="str">
            <v>Constante</v>
          </cell>
        </row>
        <row r="11">
          <cell r="B11" t="str">
            <v>Creciente</v>
          </cell>
        </row>
        <row r="12">
          <cell r="B12" t="str">
            <v>Decreciente</v>
          </cell>
        </row>
      </sheetData>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ccarrillo@desarrollloeconomico.gov.co" TargetMode="External"/><Relationship Id="rId13" Type="http://schemas.openxmlformats.org/officeDocument/2006/relationships/hyperlink" Target="mailto:paula.villegas@idartes.gov.co" TargetMode="External"/><Relationship Id="rId18" Type="http://schemas.openxmlformats.org/officeDocument/2006/relationships/hyperlink" Target="mailto:sfernandez@sdis.gov.co" TargetMode="External"/><Relationship Id="rId3" Type="http://schemas.openxmlformats.org/officeDocument/2006/relationships/hyperlink" Target="mailto:mpgomez@desarrolloeconomico.gov.co" TargetMode="External"/><Relationship Id="rId21" Type="http://schemas.openxmlformats.org/officeDocument/2006/relationships/hyperlink" Target="mailto:cmnaranjol@sdis.gov.co" TargetMode="External"/><Relationship Id="rId7" Type="http://schemas.openxmlformats.org/officeDocument/2006/relationships/hyperlink" Target="mailto:ccarrillo@desarrollloeconomico.gov.co" TargetMode="External"/><Relationship Id="rId12" Type="http://schemas.openxmlformats.org/officeDocument/2006/relationships/hyperlink" Target="mailto:aura.escamilla@idrd.gov.co" TargetMode="External"/><Relationship Id="rId17" Type="http://schemas.openxmlformats.org/officeDocument/2006/relationships/hyperlink" Target="mailto:sfernandez@sdis.gov.co" TargetMode="External"/><Relationship Id="rId2" Type="http://schemas.openxmlformats.org/officeDocument/2006/relationships/hyperlink" Target="mailto:mpgomez@desarrolloeconomico.gov.co" TargetMode="External"/><Relationship Id="rId16" Type="http://schemas.openxmlformats.org/officeDocument/2006/relationships/hyperlink" Target="mailto:dmoraa@sdis.gov.co" TargetMode="External"/><Relationship Id="rId20" Type="http://schemas.openxmlformats.org/officeDocument/2006/relationships/hyperlink" Target="mailto:jarizac@sdis.gov.co" TargetMode="External"/><Relationship Id="rId1" Type="http://schemas.openxmlformats.org/officeDocument/2006/relationships/hyperlink" Target="mailto:jghernandez@desarrolloeconomico.gov.co" TargetMode="External"/><Relationship Id="rId6" Type="http://schemas.openxmlformats.org/officeDocument/2006/relationships/hyperlink" Target="mailto:mpgomez@sdde..gov.co" TargetMode="External"/><Relationship Id="rId11" Type="http://schemas.openxmlformats.org/officeDocument/2006/relationships/hyperlink" Target="mailto:paula.villegas@idartes.gov.co" TargetMode="External"/><Relationship Id="rId24" Type="http://schemas.openxmlformats.org/officeDocument/2006/relationships/printerSettings" Target="../printerSettings/printerSettings1.bin"/><Relationship Id="rId5" Type="http://schemas.openxmlformats.org/officeDocument/2006/relationships/hyperlink" Target="mailto:mpgomez@desarrolloeconomico.gov.co" TargetMode="External"/><Relationship Id="rId15" Type="http://schemas.openxmlformats.org/officeDocument/2006/relationships/hyperlink" Target="mailto:paula.villegas@idartes.gov.co" TargetMode="External"/><Relationship Id="rId23" Type="http://schemas.openxmlformats.org/officeDocument/2006/relationships/hyperlink" Target="mailto:ymorenor@alcaldiabogota.gov.co" TargetMode="External"/><Relationship Id="rId10" Type="http://schemas.openxmlformats.org/officeDocument/2006/relationships/hyperlink" Target="mailto:dmoraa@sdis.gov.co" TargetMode="External"/><Relationship Id="rId19" Type="http://schemas.openxmlformats.org/officeDocument/2006/relationships/hyperlink" Target="mailto:fguzmanr@alcaldiabogota.gov.co" TargetMode="External"/><Relationship Id="rId4" Type="http://schemas.openxmlformats.org/officeDocument/2006/relationships/hyperlink" Target="mailto:casanchez@desarrolloeconomico.gov.co" TargetMode="External"/><Relationship Id="rId9" Type="http://schemas.openxmlformats.org/officeDocument/2006/relationships/hyperlink" Target="mailto:dmoraa@sdis.gov.co" TargetMode="External"/><Relationship Id="rId14" Type="http://schemas.openxmlformats.org/officeDocument/2006/relationships/hyperlink" Target="mailto:paula.villegas@idartes.gov.co" TargetMode="External"/><Relationship Id="rId22" Type="http://schemas.openxmlformats.org/officeDocument/2006/relationships/hyperlink" Target="mailto:cmnaranjol@sdis.gov.co"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stovar@sdis.gov.co" TargetMode="External"/></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mailto:sfernandezg@sdis.gov.co"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fguzmanr@alcaldiabogota.gov.co"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fguzmanr@alcaldiabogota.gov.co"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vtorresm1@educacionbogota.gov.co"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vtorresm1@educacionbogota.gov.co"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amejia@participacionbogota.gov.co"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aalmario@participacionbogota.gov.co"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acastaneda@participacionbogota.gov.co"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stovar@sdis.gov.co"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tovar@sdis.gov.co"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cmnaranjol@sdis.gov.co"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cmnaranjol@sdis.gov.co"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hyperlink" Target="mailto:mpgomez@desarrolloeconomico.gov.co"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mpgomez@desarrolloeconomico.gov.co"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mpgomez@desarrolloeconomico.gov.co"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ccarrillo@desarrollloeconomico.gov.co"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about:blank"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about:blank"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stovar@sdis.gov.co"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sgrsi@ipes.gov.co"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sgrsi@ipes.gov.co"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mailto:stovar@sdis.gov.co"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mailto:stovar@sdis.gov.co"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mailto:dmoraa@sdis.gov.co"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mailto:mbernalf@sdis.gov.co"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stovar@sdis.gov.co"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mailto:jpachont@sdis.gov.co"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mailto:aiza@movilidadbogota.gov.co"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mailto:aiza@movilidadbogota.gov.co" TargetMode="External"/></Relationships>
</file>

<file path=xl/worksheets/_rels/sheet46.xml.rels><?xml version="1.0" encoding="UTF-8" standalone="yes"?>
<Relationships xmlns="http://schemas.openxmlformats.org/package/2006/relationships"><Relationship Id="rId1" Type="http://schemas.openxmlformats.org/officeDocument/2006/relationships/hyperlink" Target="mailto:sjimenez@movilidadbogota.gov.co" TargetMode="Externa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mailto:jeisson.lucumi@transmilenio.gov.co%20-%20yolima.perez@transmilenio.gov.co" TargetMode="External"/><Relationship Id="rId1" Type="http://schemas.openxmlformats.org/officeDocument/2006/relationships/hyperlink" Target="mailto:jeisson.lucumi@transmilenio.gov.co"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mailto:jmorenol@sdis.gov.co"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mailto:alejandro.franco@scrd.gov.co"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stovar@sdis.gov.co"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mailto:cparra@fuga.gov.co"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mailto:cparra@fuga.gov.co"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mailto:aura.escamilla@idrd.gov.co"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mailto:paula.villegas@idartes.gov.co"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mailto:paula.villegas@idartes.gov.co"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mailto:paula.villegas@idartes.gov.co"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mailto:maria.gaitan@scrd.gov.co" TargetMode="Externa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mailto:LUZ.SANCHEZ@TRASNMILENIO.GOV.CO%20-%20Ana.villa@transmilenio.gov.co" TargetMode="External"/><Relationship Id="rId1" Type="http://schemas.openxmlformats.org/officeDocument/2006/relationships/hyperlink" Target="mailto:LUZ.SANCHEZ@TRASNMILENIO.GOV.CO"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mailto:ma1gonzalez@saludcapital.gov.co"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stovar@sdis.gov.co"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mailto:jmorenol@sdis.gov.co"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mailto:Ivonne.gonzalez@gobiernobogota.gov.co"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mailto:isabel.ramirez@scj.gov.co"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mailto:rorduz@sdis.gov.co"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mailto:rorduz@sdis.gov.co"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mailto:rorduz@sdis.gov.co"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mailto:stovar@sdis.gov.co"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stovar@sdis.gov.co"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mailto:stovar@sdis.gov.co" TargetMode="Externa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1" Type="http://schemas.openxmlformats.org/officeDocument/2006/relationships/hyperlink" Target="mailto:jmorenol@sdis.gov.co"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mailto:dmoraa@sdis.gov.co"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mailto:lhparra@sdis.gov.co"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mailto:sfernandezg@sdis.gov.co"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mailto:stovar@sdis.gov.co"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mailto:stovar@sdis.gov.co"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mailto:stovar@sdis.gov.co"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mailto:stovar@sdis.gov.co"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stovar@sdis.gov.co"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mailto:stovar@sdis.gov.co"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mailto:stovar@sdis.gov.co"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mailto:lhparra@sdis.gov.co"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about:blank"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mailto:djcoquies@alcaldiabogota.gov.co"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mailto:stovar@sdis.gov.co"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mailto:stovar@sdis.gov.co"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mailto:stovar@sdis.gov.co"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mailto:stovar@sdis.gov.co"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mailto:stovar@sdis.gov.co"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stovar@sdis.gov.co" TargetMode="External"/></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mailto:stovar@sdis.gov.co"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mailto:stovar@sdis.gov.co"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mailto:yguzman@sdmujer.gov.co"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mailto:yguzman@sdmujer.gov.co"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mailto:Ivonne.gonzalez@gobiernobogota.gov.co" TargetMode="External"/></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6.xml.rels><?xml version="1.0" encoding="UTF-8" standalone="yes"?>
<Relationships xmlns="http://schemas.openxmlformats.org/package/2006/relationships"><Relationship Id="rId1" Type="http://schemas.openxmlformats.org/officeDocument/2006/relationships/hyperlink" Target="mailto:dmoraa@sdis.gov.co"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mailto:lhparra@sdis.gov.co"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mailto:lhparra@sdis.gov.co" TargetMode="External"/></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mailto:henry.murrain@scrd.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rgb="FF0070C0"/>
  </sheetPr>
  <dimension ref="A1:BR114"/>
  <sheetViews>
    <sheetView tabSelected="1" topLeftCell="R6" zoomScale="72" zoomScaleNormal="72" workbookViewId="0">
      <pane xSplit="1" ySplit="15" topLeftCell="AD21" activePane="bottomRight" state="frozen"/>
      <selection activeCell="R6" sqref="R6"/>
      <selection pane="topRight" activeCell="S6" sqref="S6"/>
      <selection pane="bottomLeft" activeCell="R21" sqref="R21"/>
      <selection pane="bottomRight" activeCell="S21" sqref="S21"/>
    </sheetView>
  </sheetViews>
  <sheetFormatPr baseColWidth="10" defaultColWidth="11.42578125" defaultRowHeight="12.75"/>
  <cols>
    <col min="1" max="1" width="45.42578125" style="168" customWidth="1"/>
    <col min="2" max="2" width="18.28515625" style="1265" customWidth="1"/>
    <col min="3" max="3" width="44.28515625" style="168" customWidth="1"/>
    <col min="4" max="4" width="24.140625" style="1268" customWidth="1"/>
    <col min="5" max="5" width="29.42578125" style="168" customWidth="1"/>
    <col min="6" max="6" width="46.28515625" style="168" customWidth="1"/>
    <col min="7" max="7" width="16.5703125" style="168" customWidth="1"/>
    <col min="8" max="10" width="12.7109375" style="168" customWidth="1"/>
    <col min="11" max="11" width="14" style="168" customWidth="1"/>
    <col min="12" max="12" width="16.7109375" style="168" customWidth="1"/>
    <col min="13" max="14" width="11.7109375" style="168" customWidth="1"/>
    <col min="15" max="16" width="12" style="168" customWidth="1"/>
    <col min="17" max="17" width="13.7109375" style="168" customWidth="1"/>
    <col min="18" max="18" width="24.140625" style="168" customWidth="1"/>
    <col min="19" max="19" width="18.7109375" style="168" customWidth="1"/>
    <col min="20" max="20" width="23" style="168" customWidth="1"/>
    <col min="21" max="21" width="36.85546875" style="168" customWidth="1"/>
    <col min="22" max="22" width="12.85546875" style="168" customWidth="1"/>
    <col min="23" max="23" width="21.140625" style="168" customWidth="1"/>
    <col min="24" max="24" width="12.7109375" style="168" customWidth="1"/>
    <col min="25" max="25" width="16.85546875" style="168" customWidth="1"/>
    <col min="26" max="26" width="12.7109375" style="202" customWidth="1"/>
    <col min="27" max="27" width="12.7109375" style="168" customWidth="1"/>
    <col min="28" max="29" width="11.7109375" style="168" customWidth="1"/>
    <col min="30" max="30" width="12.7109375" style="168" customWidth="1"/>
    <col min="31" max="31" width="16" style="168" customWidth="1"/>
    <col min="32" max="35" width="12.7109375" style="168" customWidth="1"/>
    <col min="36" max="36" width="19.28515625" style="168" customWidth="1"/>
    <col min="37" max="37" width="22.42578125" style="1545" bestFit="1" customWidth="1"/>
    <col min="38" max="38" width="26" style="1545" bestFit="1" customWidth="1"/>
    <col min="39" max="39" width="12.7109375" style="168" customWidth="1"/>
    <col min="40" max="40" width="14.85546875" style="168" customWidth="1"/>
    <col min="41" max="41" width="22.42578125" style="1520" bestFit="1" customWidth="1"/>
    <col min="42" max="42" width="16.28515625" style="1520" customWidth="1"/>
    <col min="43" max="43" width="12.7109375" style="168" customWidth="1"/>
    <col min="44" max="44" width="14.85546875" style="168" customWidth="1"/>
    <col min="45" max="45" width="19" style="1520" customWidth="1"/>
    <col min="46" max="46" width="14.85546875" style="1520" customWidth="1"/>
    <col min="47" max="47" width="17.140625" style="168" customWidth="1"/>
    <col min="48" max="48" width="14.85546875" style="168" customWidth="1"/>
    <col min="49" max="50" width="14.85546875" style="1520" customWidth="1"/>
    <col min="51" max="52" width="14.85546875" style="168" customWidth="1"/>
    <col min="53" max="53" width="22.85546875" style="1549" customWidth="1"/>
    <col min="54" max="54" width="20.7109375" style="168" customWidth="1"/>
    <col min="55" max="55" width="21.140625" style="168" customWidth="1"/>
    <col min="56" max="56" width="20.42578125" style="168" customWidth="1"/>
    <col min="57" max="58" width="15.5703125" style="168" customWidth="1"/>
    <col min="59" max="59" width="20.5703125" style="168" customWidth="1"/>
    <col min="60" max="60" width="20.7109375" style="168" customWidth="1"/>
    <col min="61" max="61" width="23.7109375" style="168" customWidth="1"/>
    <col min="62" max="62" width="17.5703125" style="168" customWidth="1"/>
    <col min="63" max="63" width="14.42578125" style="168" customWidth="1"/>
    <col min="64" max="64" width="11.42578125" style="168"/>
    <col min="65" max="65" width="21.5703125" style="168" customWidth="1"/>
    <col min="66" max="66" width="21.140625" style="168" customWidth="1"/>
    <col min="67" max="67" width="14" style="168" customWidth="1"/>
    <col min="68" max="68" width="16.5703125" style="168" customWidth="1"/>
    <col min="69" max="69" width="13.28515625" style="168" customWidth="1"/>
    <col min="70" max="70" width="14.5703125" style="168" customWidth="1"/>
    <col min="71" max="16384" width="11.42578125" style="168"/>
  </cols>
  <sheetData>
    <row r="1" spans="1:70" s="148" customFormat="1" ht="25.5" customHeight="1">
      <c r="A1" s="1643" t="s">
        <v>0</v>
      </c>
      <c r="B1" s="1644"/>
      <c r="C1" s="1644"/>
      <c r="D1" s="1645"/>
      <c r="E1" s="1644"/>
      <c r="F1" s="1644"/>
      <c r="G1" s="1644"/>
      <c r="H1" s="1644"/>
      <c r="I1" s="1644"/>
      <c r="J1" s="1644"/>
      <c r="K1" s="1644"/>
      <c r="L1" s="1644"/>
      <c r="M1" s="1644"/>
      <c r="N1" s="1644"/>
      <c r="O1" s="1644"/>
      <c r="P1" s="1644"/>
      <c r="Q1" s="1644"/>
      <c r="R1" s="1644"/>
      <c r="S1" s="1644"/>
      <c r="T1" s="1644"/>
      <c r="U1" s="1644"/>
      <c r="V1" s="1644"/>
      <c r="W1" s="1644"/>
      <c r="X1" s="1644"/>
      <c r="Y1" s="1644"/>
      <c r="Z1" s="1644"/>
      <c r="AA1" s="1644"/>
      <c r="AB1" s="1644"/>
      <c r="AC1" s="1644"/>
      <c r="AD1" s="1644"/>
      <c r="AE1" s="1644"/>
      <c r="AF1" s="1644"/>
      <c r="AG1" s="1644"/>
      <c r="AH1" s="1644"/>
      <c r="AI1" s="1644"/>
      <c r="AJ1" s="1644"/>
      <c r="AK1" s="1644"/>
      <c r="AL1" s="1644"/>
      <c r="AM1" s="1644"/>
      <c r="AN1" s="1644"/>
      <c r="AO1" s="1644"/>
      <c r="AP1" s="1644"/>
      <c r="AQ1" s="1644"/>
      <c r="AR1" s="1644"/>
      <c r="AS1" s="1644"/>
      <c r="AT1" s="1644"/>
      <c r="AU1" s="1644"/>
      <c r="AV1" s="1644"/>
      <c r="AW1" s="1644"/>
      <c r="AX1" s="1644"/>
      <c r="AY1" s="1644"/>
      <c r="AZ1" s="1644"/>
      <c r="BA1" s="1646"/>
      <c r="BB1" s="1644"/>
      <c r="BC1" s="1644"/>
      <c r="BD1" s="1644"/>
      <c r="BE1" s="1644"/>
      <c r="BF1" s="1644"/>
      <c r="BG1" s="1644"/>
      <c r="BH1" s="1644"/>
      <c r="BI1" s="1644"/>
      <c r="BJ1" s="1644"/>
      <c r="BK1" s="1644"/>
      <c r="BL1" s="1644"/>
      <c r="BM1" s="1647"/>
    </row>
    <row r="2" spans="1:70" s="148" customFormat="1">
      <c r="A2" s="1648" t="s">
        <v>1</v>
      </c>
      <c r="B2" s="1649"/>
      <c r="C2" s="1649"/>
      <c r="D2" s="1650"/>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c r="AO2" s="1649"/>
      <c r="AP2" s="1649"/>
      <c r="AQ2" s="1649"/>
      <c r="AR2" s="1649"/>
      <c r="AS2" s="1649"/>
      <c r="AT2" s="1649"/>
      <c r="AU2" s="1649"/>
      <c r="AV2" s="1649"/>
      <c r="AW2" s="1649"/>
      <c r="AX2" s="1649"/>
      <c r="AY2" s="1649"/>
      <c r="AZ2" s="1649"/>
      <c r="BA2" s="1651"/>
      <c r="BB2" s="1649"/>
      <c r="BC2" s="1649"/>
      <c r="BD2" s="1649"/>
      <c r="BE2" s="1649"/>
      <c r="BF2" s="1649"/>
      <c r="BG2" s="1649"/>
      <c r="BH2" s="1649"/>
      <c r="BI2" s="1649"/>
      <c r="BJ2" s="1649"/>
      <c r="BK2" s="1649"/>
      <c r="BL2" s="1649"/>
      <c r="BM2" s="1652"/>
    </row>
    <row r="3" spans="1:70" s="148" customFormat="1">
      <c r="A3" s="1653" t="s">
        <v>2036</v>
      </c>
      <c r="B3" s="1654"/>
      <c r="C3" s="1655"/>
      <c r="D3" s="1639"/>
      <c r="E3" s="1640"/>
      <c r="F3" s="1640"/>
      <c r="G3" s="1640"/>
      <c r="H3" s="1640"/>
      <c r="I3" s="1640"/>
      <c r="J3" s="1640"/>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c r="AI3" s="1640"/>
      <c r="AJ3" s="1640"/>
      <c r="AK3" s="1640"/>
      <c r="AL3" s="1640"/>
      <c r="AM3" s="1640"/>
      <c r="AN3" s="1640"/>
      <c r="AO3" s="1640"/>
      <c r="AP3" s="1640"/>
      <c r="AQ3" s="1640"/>
      <c r="AR3" s="1640"/>
      <c r="AS3" s="1640"/>
      <c r="AT3" s="1640"/>
      <c r="AU3" s="1640"/>
      <c r="AV3" s="1640"/>
      <c r="AW3" s="1640"/>
      <c r="AX3" s="1640"/>
      <c r="AY3" s="1640"/>
      <c r="AZ3" s="1640"/>
      <c r="BA3" s="1641"/>
      <c r="BB3" s="1640"/>
      <c r="BC3" s="1640"/>
      <c r="BD3" s="1640"/>
      <c r="BE3" s="1640"/>
      <c r="BF3" s="1640"/>
      <c r="BG3" s="1640"/>
      <c r="BH3" s="1640"/>
      <c r="BI3" s="1640"/>
      <c r="BJ3" s="1640"/>
      <c r="BK3" s="1640"/>
      <c r="BL3" s="1640"/>
      <c r="BM3" s="1642"/>
    </row>
    <row r="4" spans="1:70" s="148" customFormat="1">
      <c r="A4" s="203" t="s">
        <v>2</v>
      </c>
      <c r="B4" s="1602">
        <v>44550</v>
      </c>
      <c r="C4" s="149"/>
      <c r="D4" s="1639"/>
      <c r="E4" s="1640"/>
      <c r="F4" s="1640"/>
      <c r="G4" s="1640"/>
      <c r="H4" s="1640"/>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0"/>
      <c r="AI4" s="1640"/>
      <c r="AJ4" s="1640"/>
      <c r="AK4" s="1640"/>
      <c r="AL4" s="1640"/>
      <c r="AM4" s="1640"/>
      <c r="AN4" s="1640"/>
      <c r="AO4" s="1640"/>
      <c r="AP4" s="1640"/>
      <c r="AQ4" s="1640"/>
      <c r="AR4" s="1640"/>
      <c r="AS4" s="1640"/>
      <c r="AT4" s="1640"/>
      <c r="AU4" s="1640"/>
      <c r="AV4" s="1640"/>
      <c r="AW4" s="1640"/>
      <c r="AX4" s="1640"/>
      <c r="AY4" s="1640"/>
      <c r="AZ4" s="1640"/>
      <c r="BA4" s="1641"/>
      <c r="BB4" s="1640"/>
      <c r="BC4" s="1640"/>
      <c r="BD4" s="1640"/>
      <c r="BE4" s="1640"/>
      <c r="BF4" s="1640"/>
      <c r="BG4" s="1640"/>
      <c r="BH4" s="1640"/>
      <c r="BI4" s="1640"/>
      <c r="BJ4" s="1640"/>
      <c r="BK4" s="1640"/>
      <c r="BL4" s="1640"/>
      <c r="BM4" s="1642"/>
    </row>
    <row r="5" spans="1:70" s="148" customFormat="1">
      <c r="A5" s="203" t="s">
        <v>3</v>
      </c>
      <c r="B5" s="1260"/>
      <c r="C5" s="149"/>
      <c r="D5" s="1639"/>
      <c r="E5" s="1640"/>
      <c r="F5" s="1640"/>
      <c r="G5" s="1640"/>
      <c r="H5" s="1640"/>
      <c r="I5" s="1640"/>
      <c r="J5" s="1640"/>
      <c r="K5" s="1640"/>
      <c r="L5" s="1640"/>
      <c r="M5" s="1640"/>
      <c r="N5" s="1640"/>
      <c r="O5" s="1640"/>
      <c r="P5" s="1640"/>
      <c r="Q5" s="1640"/>
      <c r="R5" s="1640"/>
      <c r="S5" s="1640"/>
      <c r="T5" s="1640"/>
      <c r="U5" s="1640"/>
      <c r="V5" s="1640"/>
      <c r="W5" s="1640"/>
      <c r="X5" s="1640"/>
      <c r="Y5" s="1640"/>
      <c r="Z5" s="1640"/>
      <c r="AA5" s="1640"/>
      <c r="AB5" s="1640"/>
      <c r="AC5" s="1640"/>
      <c r="AD5" s="1640"/>
      <c r="AE5" s="1640"/>
      <c r="AF5" s="1640"/>
      <c r="AG5" s="1640"/>
      <c r="AH5" s="1640"/>
      <c r="AI5" s="1640"/>
      <c r="AJ5" s="1640"/>
      <c r="AK5" s="1640"/>
      <c r="AL5" s="1640"/>
      <c r="AM5" s="1640"/>
      <c r="AN5" s="1640"/>
      <c r="AO5" s="1640"/>
      <c r="AP5" s="1640"/>
      <c r="AQ5" s="1640"/>
      <c r="AR5" s="1640"/>
      <c r="AS5" s="1640"/>
      <c r="AT5" s="1640"/>
      <c r="AU5" s="1640"/>
      <c r="AV5" s="1640"/>
      <c r="AW5" s="1640"/>
      <c r="AX5" s="1640"/>
      <c r="AY5" s="1640"/>
      <c r="AZ5" s="1640"/>
      <c r="BA5" s="1641"/>
      <c r="BB5" s="1640"/>
      <c r="BC5" s="1640"/>
      <c r="BD5" s="1640"/>
      <c r="BE5" s="1640"/>
      <c r="BF5" s="1640"/>
      <c r="BG5" s="1640"/>
      <c r="BH5" s="1640"/>
      <c r="BI5" s="1640"/>
      <c r="BJ5" s="1640"/>
      <c r="BK5" s="1640"/>
      <c r="BL5" s="1640"/>
      <c r="BM5" s="1642"/>
    </row>
    <row r="6" spans="1:70" s="148" customFormat="1">
      <c r="A6" s="203" t="s">
        <v>4</v>
      </c>
      <c r="B6" s="1261"/>
      <c r="C6" s="150"/>
      <c r="D6" s="1656"/>
      <c r="E6" s="1657"/>
      <c r="F6" s="1640"/>
      <c r="G6" s="1640"/>
      <c r="H6" s="1640"/>
      <c r="I6" s="1640"/>
      <c r="J6" s="1640"/>
      <c r="K6" s="1640"/>
      <c r="L6" s="1640"/>
      <c r="M6" s="1640"/>
      <c r="N6" s="1640"/>
      <c r="O6" s="1640"/>
      <c r="P6" s="1640"/>
      <c r="Q6" s="1640"/>
      <c r="R6" s="1640"/>
      <c r="S6" s="1640"/>
      <c r="T6" s="1640"/>
      <c r="U6" s="1640"/>
      <c r="V6" s="1640"/>
      <c r="W6" s="1640"/>
      <c r="X6" s="1640"/>
      <c r="Y6" s="1640"/>
      <c r="Z6" s="1640"/>
      <c r="AA6" s="1640"/>
      <c r="AB6" s="1640"/>
      <c r="AC6" s="1640"/>
      <c r="AD6" s="1640"/>
      <c r="AE6" s="1640"/>
      <c r="AF6" s="1640"/>
      <c r="AG6" s="1640"/>
      <c r="AH6" s="1640"/>
      <c r="AI6" s="1640"/>
      <c r="AJ6" s="1640"/>
      <c r="AK6" s="1640"/>
      <c r="AL6" s="1640"/>
      <c r="AM6" s="1640"/>
      <c r="AN6" s="1640"/>
      <c r="AO6" s="1640"/>
      <c r="AP6" s="1640"/>
      <c r="AQ6" s="1640"/>
      <c r="AR6" s="1640"/>
      <c r="AS6" s="1640"/>
      <c r="AT6" s="1640"/>
      <c r="AU6" s="1640"/>
      <c r="AV6" s="1640"/>
      <c r="AW6" s="1640"/>
      <c r="AX6" s="1640"/>
      <c r="AY6" s="1640"/>
      <c r="AZ6" s="1640"/>
      <c r="BA6" s="1641"/>
      <c r="BB6" s="1640"/>
      <c r="BC6" s="1640"/>
      <c r="BD6" s="1640"/>
      <c r="BE6" s="1640"/>
      <c r="BF6" s="1640"/>
      <c r="BG6" s="1640"/>
      <c r="BH6" s="1640"/>
      <c r="BI6" s="1640"/>
      <c r="BJ6" s="1640"/>
      <c r="BK6" s="1640"/>
      <c r="BL6" s="1640"/>
      <c r="BM6" s="1642"/>
    </row>
    <row r="7" spans="1:70" s="148" customFormat="1">
      <c r="A7" s="204" t="s">
        <v>5</v>
      </c>
      <c r="B7" s="1262"/>
      <c r="C7" s="152"/>
      <c r="D7" s="1266"/>
      <c r="E7" s="153"/>
      <c r="F7" s="205" t="s">
        <v>6</v>
      </c>
      <c r="G7" s="151"/>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4"/>
      <c r="AG7" s="154"/>
      <c r="AH7" s="154"/>
      <c r="AI7" s="154"/>
      <c r="AJ7" s="154"/>
      <c r="AK7" s="1531"/>
      <c r="AL7" s="1531"/>
      <c r="AM7" s="154"/>
      <c r="AN7" s="154"/>
      <c r="AO7" s="1515"/>
      <c r="AP7" s="1515"/>
      <c r="AQ7" s="152"/>
      <c r="AR7" s="152"/>
      <c r="AS7" s="1515"/>
      <c r="AT7" s="1515"/>
      <c r="AU7" s="152"/>
      <c r="AV7" s="152"/>
      <c r="AW7" s="1515"/>
      <c r="AX7" s="1515"/>
      <c r="AY7" s="152"/>
      <c r="AZ7" s="152"/>
      <c r="BA7" s="1546"/>
      <c r="BB7" s="152"/>
      <c r="BC7" s="152"/>
      <c r="BD7" s="152"/>
      <c r="BE7" s="152"/>
      <c r="BF7" s="152"/>
      <c r="BG7" s="152"/>
      <c r="BH7" s="152"/>
      <c r="BI7" s="152"/>
      <c r="BJ7" s="152"/>
      <c r="BK7" s="152"/>
      <c r="BL7" s="152"/>
      <c r="BM7" s="153"/>
    </row>
    <row r="8" spans="1:70" s="148" customFormat="1">
      <c r="A8" s="204" t="s">
        <v>7</v>
      </c>
      <c r="B8" s="1262"/>
      <c r="C8" s="152"/>
      <c r="D8" s="1267"/>
      <c r="E8" s="206" t="s">
        <v>8</v>
      </c>
      <c r="F8" s="151"/>
      <c r="G8" s="152"/>
      <c r="H8" s="152"/>
      <c r="I8" s="152"/>
      <c r="J8" s="152"/>
      <c r="K8" s="152"/>
      <c r="L8" s="152"/>
      <c r="M8" s="207" t="s">
        <v>9</v>
      </c>
      <c r="N8" s="208"/>
      <c r="O8" s="155"/>
      <c r="P8" s="156"/>
      <c r="Q8" s="156"/>
      <c r="R8" s="156"/>
      <c r="S8" s="156"/>
      <c r="T8" s="158"/>
      <c r="U8" s="208" t="s">
        <v>10</v>
      </c>
      <c r="V8" s="155"/>
      <c r="W8" s="156"/>
      <c r="X8" s="156"/>
      <c r="Y8" s="156"/>
      <c r="Z8" s="157"/>
      <c r="AA8" s="156"/>
      <c r="AB8" s="156"/>
      <c r="AC8" s="156"/>
      <c r="AD8" s="158"/>
      <c r="AE8" s="208" t="s">
        <v>11</v>
      </c>
      <c r="AF8" s="152"/>
      <c r="AG8" s="152"/>
      <c r="AH8" s="152"/>
      <c r="AI8" s="152"/>
      <c r="AJ8" s="152"/>
      <c r="AK8" s="1532"/>
      <c r="AL8" s="1532"/>
      <c r="AM8" s="152"/>
      <c r="AN8" s="153"/>
      <c r="AO8" s="1529" t="s">
        <v>12</v>
      </c>
      <c r="AP8" s="1529"/>
      <c r="AQ8" s="152"/>
      <c r="AR8" s="152"/>
      <c r="AS8" s="1515"/>
      <c r="AT8" s="1515"/>
      <c r="AU8" s="152"/>
      <c r="AV8" s="152"/>
      <c r="AW8" s="1515"/>
      <c r="AX8" s="1515"/>
      <c r="AY8" s="152"/>
      <c r="AZ8" s="152"/>
      <c r="BA8" s="1658"/>
      <c r="BB8" s="1659"/>
      <c r="BC8" s="1659"/>
      <c r="BD8" s="1659"/>
      <c r="BE8" s="1659"/>
      <c r="BF8" s="1659"/>
      <c r="BG8" s="1659"/>
      <c r="BH8" s="1659"/>
      <c r="BI8" s="1659"/>
      <c r="BJ8" s="1659"/>
      <c r="BK8" s="1659"/>
      <c r="BL8" s="1659"/>
      <c r="BM8" s="1660"/>
    </row>
    <row r="9" spans="1:70" s="148" customFormat="1" ht="13.5" thickBot="1">
      <c r="A9" s="1661" t="s">
        <v>2037</v>
      </c>
      <c r="B9" s="1662"/>
      <c r="C9" s="1662"/>
      <c r="D9" s="1663"/>
      <c r="E9" s="1664"/>
      <c r="F9" s="1664"/>
      <c r="G9" s="1664"/>
      <c r="H9" s="1664"/>
      <c r="I9" s="1664"/>
      <c r="J9" s="1664"/>
      <c r="K9" s="1664"/>
      <c r="L9" s="1664"/>
      <c r="M9" s="1664"/>
      <c r="N9" s="1664"/>
      <c r="O9" s="1664"/>
      <c r="P9" s="1664"/>
      <c r="Q9" s="1664"/>
      <c r="R9" s="1664"/>
      <c r="S9" s="1664"/>
      <c r="T9" s="1664"/>
      <c r="U9" s="1664"/>
      <c r="V9" s="1664"/>
      <c r="W9" s="1664"/>
      <c r="X9" s="1664"/>
      <c r="Y9" s="1664"/>
      <c r="Z9" s="1664"/>
      <c r="AA9" s="1664"/>
      <c r="AB9" s="1664"/>
      <c r="AC9" s="1664"/>
      <c r="AD9" s="1664"/>
      <c r="AE9" s="1664"/>
      <c r="AF9" s="1662"/>
      <c r="AG9" s="1662"/>
      <c r="AH9" s="1662"/>
      <c r="AI9" s="1662"/>
      <c r="AJ9" s="1662"/>
      <c r="AK9" s="1662"/>
      <c r="AL9" s="1662"/>
      <c r="AM9" s="1662"/>
      <c r="AN9" s="1662"/>
      <c r="AO9" s="1664"/>
      <c r="AP9" s="1664"/>
      <c r="AQ9" s="1664"/>
      <c r="AR9" s="1664"/>
      <c r="AS9" s="1664"/>
      <c r="AT9" s="1664"/>
      <c r="AU9" s="1664"/>
      <c r="AV9" s="1664"/>
      <c r="AW9" s="1664"/>
      <c r="AX9" s="1664"/>
      <c r="AY9" s="1664"/>
      <c r="AZ9" s="1664"/>
      <c r="BA9" s="1665"/>
      <c r="BB9" s="1664"/>
      <c r="BC9" s="1664"/>
      <c r="BD9" s="1664"/>
      <c r="BE9" s="1664"/>
      <c r="BF9" s="1664"/>
      <c r="BG9" s="1664"/>
      <c r="BH9" s="1664"/>
      <c r="BI9" s="1664"/>
      <c r="BJ9" s="1664"/>
      <c r="BK9" s="1664"/>
      <c r="BL9" s="1664"/>
      <c r="BM9" s="1666"/>
    </row>
    <row r="10" spans="1:70" s="148" customFormat="1" ht="15" customHeight="1" thickBot="1">
      <c r="A10" s="1667" t="s">
        <v>13</v>
      </c>
      <c r="B10" s="1670" t="s">
        <v>14</v>
      </c>
      <c r="C10" s="1673" t="s">
        <v>15</v>
      </c>
      <c r="D10" s="1674"/>
      <c r="E10" s="1675"/>
      <c r="F10" s="1675"/>
      <c r="G10" s="1675"/>
      <c r="H10" s="1675"/>
      <c r="I10" s="1675"/>
      <c r="J10" s="1675"/>
      <c r="K10" s="1675"/>
      <c r="L10" s="1675"/>
      <c r="M10" s="1675"/>
      <c r="N10" s="1675"/>
      <c r="O10" s="1675"/>
      <c r="P10" s="1675"/>
      <c r="Q10" s="1676"/>
      <c r="R10" s="1630" t="s">
        <v>16</v>
      </c>
      <c r="S10" s="1628"/>
      <c r="T10" s="1628"/>
      <c r="U10" s="1628"/>
      <c r="V10" s="1628"/>
      <c r="W10" s="1628"/>
      <c r="X10" s="1628"/>
      <c r="Y10" s="1628"/>
      <c r="Z10" s="1628"/>
      <c r="AA10" s="1628"/>
      <c r="AB10" s="1628"/>
      <c r="AC10" s="1628"/>
      <c r="AD10" s="1621" t="s">
        <v>17</v>
      </c>
      <c r="AE10" s="1621"/>
      <c r="AF10" s="1623"/>
      <c r="AG10" s="1623"/>
      <c r="AH10" s="1623"/>
      <c r="AI10" s="1623"/>
      <c r="AJ10" s="1625" t="s">
        <v>18</v>
      </c>
      <c r="AK10" s="1677"/>
      <c r="AL10" s="1677"/>
      <c r="AM10" s="1677"/>
      <c r="AN10" s="1677"/>
      <c r="AO10" s="1677"/>
      <c r="AP10" s="1677"/>
      <c r="AQ10" s="1677"/>
      <c r="AR10" s="1677"/>
      <c r="AS10" s="1677"/>
      <c r="AT10" s="1677"/>
      <c r="AU10" s="1677"/>
      <c r="AV10" s="1677"/>
      <c r="AW10" s="1677"/>
      <c r="AX10" s="1677"/>
      <c r="AY10" s="1677"/>
      <c r="AZ10" s="1677"/>
      <c r="BA10" s="1678"/>
      <c r="BB10" s="1628" t="s">
        <v>19</v>
      </c>
      <c r="BC10" s="1628"/>
      <c r="BD10" s="1628"/>
      <c r="BE10" s="1628"/>
      <c r="BF10" s="1628"/>
      <c r="BG10" s="1629"/>
      <c r="BH10" s="1630" t="s">
        <v>20</v>
      </c>
      <c r="BI10" s="1628"/>
      <c r="BJ10" s="1628"/>
      <c r="BK10" s="1628"/>
      <c r="BL10" s="1628"/>
      <c r="BM10" s="1631"/>
    </row>
    <row r="11" spans="1:70" s="148" customFormat="1" ht="48" customHeight="1">
      <c r="A11" s="1668"/>
      <c r="B11" s="1671"/>
      <c r="C11" s="1626" t="s">
        <v>21</v>
      </c>
      <c r="D11" s="1637" t="s">
        <v>22</v>
      </c>
      <c r="E11" s="1635" t="s">
        <v>23</v>
      </c>
      <c r="F11" s="1626" t="s">
        <v>24</v>
      </c>
      <c r="G11" s="1626" t="s">
        <v>25</v>
      </c>
      <c r="H11" s="1626" t="s">
        <v>26</v>
      </c>
      <c r="I11" s="1620" t="s">
        <v>27</v>
      </c>
      <c r="J11" s="1606"/>
      <c r="K11" s="1632" t="s">
        <v>17</v>
      </c>
      <c r="L11" s="1632"/>
      <c r="M11" s="1633"/>
      <c r="N11" s="1633"/>
      <c r="O11" s="1633"/>
      <c r="P11" s="1633"/>
      <c r="Q11" s="1634" t="s">
        <v>28</v>
      </c>
      <c r="R11" s="1635" t="s">
        <v>29</v>
      </c>
      <c r="S11" s="1626" t="s">
        <v>30</v>
      </c>
      <c r="T11" s="1619" t="s">
        <v>31</v>
      </c>
      <c r="U11" s="1619" t="s">
        <v>32</v>
      </c>
      <c r="V11" s="1619" t="s">
        <v>33</v>
      </c>
      <c r="W11" s="1619" t="s">
        <v>34</v>
      </c>
      <c r="X11" s="1626" t="s">
        <v>25</v>
      </c>
      <c r="Y11" s="1626" t="s">
        <v>26</v>
      </c>
      <c r="Z11" s="1619" t="s">
        <v>35</v>
      </c>
      <c r="AA11" s="1619" t="s">
        <v>36</v>
      </c>
      <c r="AB11" s="1620" t="s">
        <v>27</v>
      </c>
      <c r="AC11" s="1606"/>
      <c r="AD11" s="1622"/>
      <c r="AE11" s="1622"/>
      <c r="AF11" s="1624"/>
      <c r="AG11" s="1624"/>
      <c r="AH11" s="1624"/>
      <c r="AI11" s="1624"/>
      <c r="AJ11" s="1626"/>
      <c r="AK11" s="1606">
        <v>2022</v>
      </c>
      <c r="AL11" s="1607"/>
      <c r="AM11" s="1607"/>
      <c r="AN11" s="1608"/>
      <c r="AO11" s="1606">
        <v>2023</v>
      </c>
      <c r="AP11" s="1607"/>
      <c r="AQ11" s="1607"/>
      <c r="AR11" s="1608"/>
      <c r="AS11" s="1606">
        <v>2024</v>
      </c>
      <c r="AT11" s="1607"/>
      <c r="AU11" s="1607"/>
      <c r="AV11" s="1608"/>
      <c r="AW11" s="1606">
        <v>2025</v>
      </c>
      <c r="AX11" s="1607"/>
      <c r="AY11" s="1607"/>
      <c r="AZ11" s="1608"/>
      <c r="BA11" s="1604" t="s">
        <v>37</v>
      </c>
      <c r="BB11" s="1614" t="s">
        <v>38</v>
      </c>
      <c r="BC11" s="1614" t="s">
        <v>39</v>
      </c>
      <c r="BD11" s="1609" t="s">
        <v>40</v>
      </c>
      <c r="BE11" s="1609" t="s">
        <v>41</v>
      </c>
      <c r="BF11" s="1609" t="s">
        <v>42</v>
      </c>
      <c r="BG11" s="1612" t="s">
        <v>43</v>
      </c>
      <c r="BH11" s="1614" t="s">
        <v>38</v>
      </c>
      <c r="BI11" s="1616" t="s">
        <v>39</v>
      </c>
      <c r="BJ11" s="1609" t="s">
        <v>40</v>
      </c>
      <c r="BK11" s="1609" t="s">
        <v>41</v>
      </c>
      <c r="BL11" s="1609" t="s">
        <v>42</v>
      </c>
      <c r="BM11" s="1611" t="s">
        <v>43</v>
      </c>
      <c r="BN11" s="1603"/>
      <c r="BO11" s="1618"/>
      <c r="BP11" s="1603"/>
    </row>
    <row r="12" spans="1:70" s="148" customFormat="1" ht="92.25" customHeight="1" thickBot="1">
      <c r="A12" s="1669"/>
      <c r="B12" s="1672"/>
      <c r="C12" s="1627"/>
      <c r="D12" s="1638"/>
      <c r="E12" s="1636"/>
      <c r="F12" s="1627"/>
      <c r="G12" s="1627"/>
      <c r="H12" s="1627"/>
      <c r="I12" s="209" t="s">
        <v>44</v>
      </c>
      <c r="J12" s="210" t="s">
        <v>45</v>
      </c>
      <c r="K12" s="881" t="s">
        <v>46</v>
      </c>
      <c r="L12" s="881" t="s">
        <v>47</v>
      </c>
      <c r="M12" s="881" t="s">
        <v>48</v>
      </c>
      <c r="N12" s="881" t="s">
        <v>49</v>
      </c>
      <c r="O12" s="881" t="s">
        <v>50</v>
      </c>
      <c r="P12" s="881" t="s">
        <v>51</v>
      </c>
      <c r="Q12" s="1613"/>
      <c r="R12" s="1636"/>
      <c r="S12" s="1627"/>
      <c r="T12" s="1610"/>
      <c r="U12" s="1610"/>
      <c r="V12" s="1610"/>
      <c r="W12" s="1610"/>
      <c r="X12" s="1627"/>
      <c r="Y12" s="1627"/>
      <c r="Z12" s="1610"/>
      <c r="AA12" s="1610"/>
      <c r="AB12" s="209" t="s">
        <v>44</v>
      </c>
      <c r="AC12" s="210" t="s">
        <v>45</v>
      </c>
      <c r="AD12" s="881" t="s">
        <v>46</v>
      </c>
      <c r="AE12" s="881" t="s">
        <v>47</v>
      </c>
      <c r="AF12" s="211" t="s">
        <v>48</v>
      </c>
      <c r="AG12" s="881" t="s">
        <v>49</v>
      </c>
      <c r="AH12" s="881" t="s">
        <v>50</v>
      </c>
      <c r="AI12" s="881" t="s">
        <v>51</v>
      </c>
      <c r="AJ12" s="1627"/>
      <c r="AK12" s="1533" t="s">
        <v>52</v>
      </c>
      <c r="AL12" s="1533" t="s">
        <v>53</v>
      </c>
      <c r="AM12" s="212" t="s">
        <v>54</v>
      </c>
      <c r="AN12" s="212" t="s">
        <v>55</v>
      </c>
      <c r="AO12" s="212" t="s">
        <v>52</v>
      </c>
      <c r="AP12" s="212" t="s">
        <v>56</v>
      </c>
      <c r="AQ12" s="212" t="s">
        <v>54</v>
      </c>
      <c r="AR12" s="212" t="s">
        <v>55</v>
      </c>
      <c r="AS12" s="212" t="s">
        <v>52</v>
      </c>
      <c r="AT12" s="212" t="s">
        <v>56</v>
      </c>
      <c r="AU12" s="212" t="s">
        <v>54</v>
      </c>
      <c r="AV12" s="212" t="s">
        <v>55</v>
      </c>
      <c r="AW12" s="212" t="s">
        <v>52</v>
      </c>
      <c r="AX12" s="212" t="s">
        <v>56</v>
      </c>
      <c r="AY12" s="212" t="s">
        <v>54</v>
      </c>
      <c r="AZ12" s="212" t="s">
        <v>55</v>
      </c>
      <c r="BA12" s="1605"/>
      <c r="BB12" s="1615"/>
      <c r="BC12" s="1615"/>
      <c r="BD12" s="1610"/>
      <c r="BE12" s="1610"/>
      <c r="BF12" s="1610"/>
      <c r="BG12" s="1613"/>
      <c r="BH12" s="1615"/>
      <c r="BI12" s="1617"/>
      <c r="BJ12" s="1610"/>
      <c r="BK12" s="1610"/>
      <c r="BL12" s="1610"/>
      <c r="BM12" s="1611"/>
      <c r="BN12" s="1603"/>
      <c r="BO12" s="1618"/>
      <c r="BP12" s="1603"/>
      <c r="BR12" s="1560"/>
    </row>
    <row r="13" spans="1:70" s="148" customFormat="1" ht="101.25" hidden="1" customHeight="1">
      <c r="A13" s="716" t="s">
        <v>57</v>
      </c>
      <c r="B13" s="1374">
        <v>0.124</v>
      </c>
      <c r="C13" s="1353" t="s">
        <v>58</v>
      </c>
      <c r="D13" s="1352">
        <v>7.5999999999999998E-2</v>
      </c>
      <c r="E13" s="732" t="s">
        <v>59</v>
      </c>
      <c r="F13" s="732" t="s">
        <v>60</v>
      </c>
      <c r="G13" s="725" t="s">
        <v>61</v>
      </c>
      <c r="H13" s="725" t="s">
        <v>62</v>
      </c>
      <c r="I13" s="1354" t="s">
        <v>63</v>
      </c>
      <c r="J13" s="725" t="s">
        <v>63</v>
      </c>
      <c r="K13" s="726">
        <v>44562</v>
      </c>
      <c r="L13" s="726">
        <v>46022</v>
      </c>
      <c r="M13" s="1355">
        <v>1</v>
      </c>
      <c r="N13" s="1355">
        <v>1</v>
      </c>
      <c r="O13" s="1355">
        <v>1</v>
      </c>
      <c r="P13" s="1355">
        <v>1</v>
      </c>
      <c r="Q13" s="1355">
        <v>1</v>
      </c>
      <c r="R13" s="1356" t="s">
        <v>64</v>
      </c>
      <c r="S13" s="1357">
        <v>2.3E-2</v>
      </c>
      <c r="T13" s="1358" t="s">
        <v>65</v>
      </c>
      <c r="U13" s="1356" t="s">
        <v>66</v>
      </c>
      <c r="V13" s="714" t="s">
        <v>67</v>
      </c>
      <c r="W13" s="714" t="s">
        <v>68</v>
      </c>
      <c r="X13" s="1356" t="s">
        <v>69</v>
      </c>
      <c r="Y13" s="1359" t="s">
        <v>70</v>
      </c>
      <c r="Z13" s="1360" t="s">
        <v>71</v>
      </c>
      <c r="AA13" s="714">
        <v>468</v>
      </c>
      <c r="AB13" s="725" t="s">
        <v>63</v>
      </c>
      <c r="AC13" s="725" t="s">
        <v>63</v>
      </c>
      <c r="AD13" s="726">
        <v>44562</v>
      </c>
      <c r="AE13" s="726">
        <v>45291</v>
      </c>
      <c r="AF13" s="1361">
        <v>4</v>
      </c>
      <c r="AG13" s="1361">
        <v>4</v>
      </c>
      <c r="AH13" s="733" t="s">
        <v>72</v>
      </c>
      <c r="AI13" s="732" t="s">
        <v>72</v>
      </c>
      <c r="AJ13" s="1362">
        <v>8</v>
      </c>
      <c r="AK13" s="1534">
        <v>10.130000000000001</v>
      </c>
      <c r="AL13" s="1534">
        <v>10.130000000000001</v>
      </c>
      <c r="AM13" s="732" t="s">
        <v>73</v>
      </c>
      <c r="AN13" s="737">
        <v>7872</v>
      </c>
      <c r="AO13" s="1528">
        <v>10.26169</v>
      </c>
      <c r="AP13" s="1528">
        <v>10.26169</v>
      </c>
      <c r="AQ13" s="732" t="s">
        <v>73</v>
      </c>
      <c r="AR13" s="1364">
        <v>7872</v>
      </c>
      <c r="AS13" s="1514" t="s">
        <v>72</v>
      </c>
      <c r="AT13" s="1514" t="s">
        <v>72</v>
      </c>
      <c r="AU13" s="732" t="s">
        <v>72</v>
      </c>
      <c r="AV13" s="733" t="s">
        <v>72</v>
      </c>
      <c r="AW13" s="1518" t="s">
        <v>72</v>
      </c>
      <c r="AX13" s="1514" t="s">
        <v>74</v>
      </c>
      <c r="AY13" s="733" t="s">
        <v>74</v>
      </c>
      <c r="AZ13" s="733" t="s">
        <v>74</v>
      </c>
      <c r="BA13" s="1553">
        <f>+AK13+AO13</f>
        <v>20.391690000000001</v>
      </c>
      <c r="BB13" s="1356" t="s">
        <v>75</v>
      </c>
      <c r="BC13" s="1365" t="s">
        <v>76</v>
      </c>
      <c r="BD13" s="1356" t="s">
        <v>77</v>
      </c>
      <c r="BE13" s="1366" t="s">
        <v>78</v>
      </c>
      <c r="BF13" s="1356" t="s">
        <v>79</v>
      </c>
      <c r="BG13" s="1367" t="s">
        <v>80</v>
      </c>
      <c r="BH13" s="1356"/>
      <c r="BI13" s="1365"/>
      <c r="BJ13" s="1365"/>
      <c r="BK13" s="1366"/>
      <c r="BL13" s="1366"/>
      <c r="BM13" s="1366"/>
      <c r="BP13" s="1561"/>
      <c r="BQ13" s="1562"/>
      <c r="BR13" s="1559"/>
    </row>
    <row r="14" spans="1:70" s="148" customFormat="1" ht="106.5" hidden="1" customHeight="1">
      <c r="A14" s="716" t="s">
        <v>57</v>
      </c>
      <c r="B14" s="1352"/>
      <c r="C14" s="1353" t="s">
        <v>58</v>
      </c>
      <c r="D14" s="1352"/>
      <c r="E14" s="732" t="s">
        <v>59</v>
      </c>
      <c r="F14" s="732" t="s">
        <v>60</v>
      </c>
      <c r="G14" s="725" t="s">
        <v>61</v>
      </c>
      <c r="H14" s="725" t="s">
        <v>62</v>
      </c>
      <c r="I14" s="1354" t="s">
        <v>63</v>
      </c>
      <c r="J14" s="725" t="s">
        <v>63</v>
      </c>
      <c r="K14" s="726">
        <v>44562</v>
      </c>
      <c r="L14" s="726">
        <v>46022</v>
      </c>
      <c r="M14" s="1355">
        <v>1</v>
      </c>
      <c r="N14" s="1355">
        <v>1</v>
      </c>
      <c r="O14" s="1355">
        <v>1</v>
      </c>
      <c r="P14" s="1355">
        <v>1</v>
      </c>
      <c r="Q14" s="1355">
        <v>1</v>
      </c>
      <c r="R14" s="1356" t="s">
        <v>81</v>
      </c>
      <c r="S14" s="1357">
        <v>1.2E-2</v>
      </c>
      <c r="T14" s="1358" t="s">
        <v>82</v>
      </c>
      <c r="U14" s="1356" t="s">
        <v>83</v>
      </c>
      <c r="V14" s="714" t="s">
        <v>67</v>
      </c>
      <c r="W14" s="714" t="s">
        <v>68</v>
      </c>
      <c r="X14" s="1356" t="s">
        <v>84</v>
      </c>
      <c r="Y14" s="1359" t="s">
        <v>70</v>
      </c>
      <c r="Z14" s="1360" t="s">
        <v>71</v>
      </c>
      <c r="AA14" s="714">
        <v>468</v>
      </c>
      <c r="AB14" s="725" t="s">
        <v>63</v>
      </c>
      <c r="AC14" s="725" t="s">
        <v>63</v>
      </c>
      <c r="AD14" s="726">
        <v>44562</v>
      </c>
      <c r="AE14" s="726">
        <v>45291</v>
      </c>
      <c r="AF14" s="1361">
        <v>6</v>
      </c>
      <c r="AG14" s="1361">
        <v>6</v>
      </c>
      <c r="AH14" s="733" t="s">
        <v>72</v>
      </c>
      <c r="AI14" s="732" t="s">
        <v>72</v>
      </c>
      <c r="AJ14" s="1362">
        <v>12</v>
      </c>
      <c r="AK14" s="1534">
        <v>10.130000000000001</v>
      </c>
      <c r="AL14" s="1534">
        <v>10.130000000000001</v>
      </c>
      <c r="AM14" s="732" t="s">
        <v>85</v>
      </c>
      <c r="AN14" s="737">
        <v>7872</v>
      </c>
      <c r="AO14" s="1528">
        <v>10.26169</v>
      </c>
      <c r="AP14" s="1528">
        <v>10.26169</v>
      </c>
      <c r="AQ14" s="732" t="s">
        <v>85</v>
      </c>
      <c r="AR14" s="1364">
        <v>7872</v>
      </c>
      <c r="AS14" s="1514" t="s">
        <v>72</v>
      </c>
      <c r="AT14" s="1514" t="s">
        <v>72</v>
      </c>
      <c r="AU14" s="732" t="s">
        <v>72</v>
      </c>
      <c r="AV14" s="1370" t="s">
        <v>72</v>
      </c>
      <c r="AW14" s="1518" t="s">
        <v>72</v>
      </c>
      <c r="AX14" s="1514" t="s">
        <v>74</v>
      </c>
      <c r="AY14" s="733" t="s">
        <v>74</v>
      </c>
      <c r="AZ14" s="733" t="s">
        <v>74</v>
      </c>
      <c r="BA14" s="1553">
        <f>+AK14+AO14</f>
        <v>20.391690000000001</v>
      </c>
      <c r="BB14" s="1356" t="s">
        <v>75</v>
      </c>
      <c r="BC14" s="1365" t="s">
        <v>76</v>
      </c>
      <c r="BD14" s="1356" t="s">
        <v>77</v>
      </c>
      <c r="BE14" s="1366" t="s">
        <v>78</v>
      </c>
      <c r="BF14" s="1356" t="s">
        <v>79</v>
      </c>
      <c r="BG14" s="1367" t="s">
        <v>80</v>
      </c>
      <c r="BH14" s="1356"/>
      <c r="BI14" s="1365"/>
      <c r="BJ14" s="1365"/>
      <c r="BK14" s="1366"/>
      <c r="BL14" s="1366"/>
      <c r="BM14" s="1366"/>
      <c r="BO14" s="1480"/>
      <c r="BP14" s="1561"/>
      <c r="BR14" s="1559"/>
    </row>
    <row r="15" spans="1:70" s="148" customFormat="1" ht="75.75" hidden="1" customHeight="1">
      <c r="A15" s="716" t="s">
        <v>57</v>
      </c>
      <c r="B15" s="1352"/>
      <c r="C15" s="1353" t="s">
        <v>58</v>
      </c>
      <c r="D15" s="1352"/>
      <c r="E15" s="732" t="s">
        <v>59</v>
      </c>
      <c r="F15" s="732" t="s">
        <v>60</v>
      </c>
      <c r="G15" s="725" t="s">
        <v>61</v>
      </c>
      <c r="H15" s="725" t="s">
        <v>62</v>
      </c>
      <c r="I15" s="1354" t="s">
        <v>63</v>
      </c>
      <c r="J15" s="725" t="s">
        <v>63</v>
      </c>
      <c r="K15" s="726">
        <v>44562</v>
      </c>
      <c r="L15" s="726">
        <v>46022</v>
      </c>
      <c r="M15" s="1355">
        <v>1</v>
      </c>
      <c r="N15" s="1355">
        <v>1</v>
      </c>
      <c r="O15" s="1355">
        <v>1</v>
      </c>
      <c r="P15" s="1355">
        <v>1</v>
      </c>
      <c r="Q15" s="1355">
        <v>1</v>
      </c>
      <c r="R15" s="1356" t="s">
        <v>86</v>
      </c>
      <c r="S15" s="1371">
        <v>0.01</v>
      </c>
      <c r="T15" s="1358" t="s">
        <v>87</v>
      </c>
      <c r="U15" s="1356" t="s">
        <v>88</v>
      </c>
      <c r="V15" s="714" t="s">
        <v>89</v>
      </c>
      <c r="W15" s="714" t="s">
        <v>90</v>
      </c>
      <c r="X15" s="1356" t="s">
        <v>91</v>
      </c>
      <c r="Y15" s="1359" t="s">
        <v>62</v>
      </c>
      <c r="Z15" s="1360" t="s">
        <v>92</v>
      </c>
      <c r="AA15" s="714">
        <v>99</v>
      </c>
      <c r="AB15" s="1355">
        <v>1</v>
      </c>
      <c r="AC15" s="725">
        <v>2020</v>
      </c>
      <c r="AD15" s="726">
        <v>44562</v>
      </c>
      <c r="AE15" s="726">
        <v>46022</v>
      </c>
      <c r="AF15" s="1372">
        <v>1</v>
      </c>
      <c r="AG15" s="1372">
        <v>1</v>
      </c>
      <c r="AH15" s="1372">
        <v>1</v>
      </c>
      <c r="AI15" s="1372">
        <v>1</v>
      </c>
      <c r="AJ15" s="1372">
        <v>1</v>
      </c>
      <c r="AK15" s="1535">
        <v>39</v>
      </c>
      <c r="AL15" s="1535">
        <v>39</v>
      </c>
      <c r="AM15" s="732" t="s">
        <v>93</v>
      </c>
      <c r="AN15" s="722">
        <v>7690</v>
      </c>
      <c r="AO15" s="1514">
        <v>41</v>
      </c>
      <c r="AP15" s="1514">
        <v>41</v>
      </c>
      <c r="AQ15" s="732" t="s">
        <v>94</v>
      </c>
      <c r="AR15" s="722">
        <v>7690</v>
      </c>
      <c r="AS15" s="1514">
        <v>43</v>
      </c>
      <c r="AT15" s="1514">
        <v>43</v>
      </c>
      <c r="AU15" s="732" t="s">
        <v>93</v>
      </c>
      <c r="AV15" s="722">
        <v>7690</v>
      </c>
      <c r="AW15" s="1514">
        <v>44</v>
      </c>
      <c r="AX15" s="1514" t="s">
        <v>74</v>
      </c>
      <c r="AY15" s="733" t="s">
        <v>74</v>
      </c>
      <c r="AZ15" s="733" t="s">
        <v>74</v>
      </c>
      <c r="BA15" s="1553">
        <v>167</v>
      </c>
      <c r="BB15" s="1356" t="s">
        <v>95</v>
      </c>
      <c r="BC15" s="1365" t="s">
        <v>96</v>
      </c>
      <c r="BD15" s="1356" t="s">
        <v>97</v>
      </c>
      <c r="BE15" s="1366" t="s">
        <v>98</v>
      </c>
      <c r="BF15" s="1356">
        <v>3241000</v>
      </c>
      <c r="BG15" s="1367" t="s">
        <v>99</v>
      </c>
      <c r="BH15" s="1356"/>
      <c r="BI15" s="1365"/>
      <c r="BJ15" s="1365"/>
      <c r="BK15" s="1366"/>
      <c r="BL15" s="1366"/>
      <c r="BM15" s="1366"/>
      <c r="BO15" s="1480"/>
      <c r="BP15" s="1561"/>
      <c r="BR15" s="1559"/>
    </row>
    <row r="16" spans="1:70" s="148" customFormat="1" ht="80.25" hidden="1" customHeight="1">
      <c r="A16" s="716" t="s">
        <v>57</v>
      </c>
      <c r="B16" s="1352"/>
      <c r="C16" s="1353" t="s">
        <v>58</v>
      </c>
      <c r="D16" s="1352"/>
      <c r="E16" s="732" t="s">
        <v>59</v>
      </c>
      <c r="F16" s="732" t="s">
        <v>60</v>
      </c>
      <c r="G16" s="725" t="s">
        <v>61</v>
      </c>
      <c r="H16" s="725" t="s">
        <v>62</v>
      </c>
      <c r="I16" s="1354" t="s">
        <v>63</v>
      </c>
      <c r="J16" s="725" t="s">
        <v>63</v>
      </c>
      <c r="K16" s="726">
        <v>44562</v>
      </c>
      <c r="L16" s="726">
        <v>46022</v>
      </c>
      <c r="M16" s="1355">
        <v>1</v>
      </c>
      <c r="N16" s="1355">
        <v>1</v>
      </c>
      <c r="O16" s="1355">
        <v>1</v>
      </c>
      <c r="P16" s="1355">
        <v>1</v>
      </c>
      <c r="Q16" s="1355">
        <v>1</v>
      </c>
      <c r="R16" s="1356" t="s">
        <v>100</v>
      </c>
      <c r="S16" s="1357">
        <v>2.3E-2</v>
      </c>
      <c r="T16" s="1358" t="s">
        <v>101</v>
      </c>
      <c r="U16" s="1356" t="s">
        <v>102</v>
      </c>
      <c r="V16" s="714" t="s">
        <v>89</v>
      </c>
      <c r="W16" s="714" t="s">
        <v>90</v>
      </c>
      <c r="X16" s="1356" t="s">
        <v>91</v>
      </c>
      <c r="Y16" s="1359" t="s">
        <v>62</v>
      </c>
      <c r="Z16" s="1360" t="s">
        <v>92</v>
      </c>
      <c r="AA16" s="714">
        <v>99</v>
      </c>
      <c r="AB16" s="1387">
        <v>1</v>
      </c>
      <c r="AC16" s="725">
        <v>2020</v>
      </c>
      <c r="AD16" s="726">
        <v>44562</v>
      </c>
      <c r="AE16" s="726">
        <v>46022</v>
      </c>
      <c r="AF16" s="1372">
        <v>1</v>
      </c>
      <c r="AG16" s="1372">
        <v>1</v>
      </c>
      <c r="AH16" s="1372">
        <v>1</v>
      </c>
      <c r="AI16" s="1372">
        <v>1</v>
      </c>
      <c r="AJ16" s="1372">
        <v>1</v>
      </c>
      <c r="AK16" s="1535">
        <v>39</v>
      </c>
      <c r="AL16" s="1535">
        <v>39</v>
      </c>
      <c r="AM16" s="732" t="s">
        <v>94</v>
      </c>
      <c r="AN16" s="722">
        <v>7690</v>
      </c>
      <c r="AO16" s="1514">
        <v>41</v>
      </c>
      <c r="AP16" s="1514">
        <v>41</v>
      </c>
      <c r="AQ16" s="732" t="s">
        <v>94</v>
      </c>
      <c r="AR16" s="722">
        <v>7690</v>
      </c>
      <c r="AS16" s="1514">
        <v>43</v>
      </c>
      <c r="AT16" s="1514">
        <v>43</v>
      </c>
      <c r="AU16" s="732" t="s">
        <v>93</v>
      </c>
      <c r="AV16" s="722">
        <v>7690</v>
      </c>
      <c r="AW16" s="1514">
        <v>44</v>
      </c>
      <c r="AX16" s="1514" t="s">
        <v>74</v>
      </c>
      <c r="AY16" s="733" t="s">
        <v>74</v>
      </c>
      <c r="AZ16" s="733" t="s">
        <v>74</v>
      </c>
      <c r="BA16" s="1553">
        <v>167</v>
      </c>
      <c r="BB16" s="1356" t="s">
        <v>95</v>
      </c>
      <c r="BC16" s="1365" t="s">
        <v>96</v>
      </c>
      <c r="BD16" s="1356" t="s">
        <v>97</v>
      </c>
      <c r="BE16" s="1366" t="s">
        <v>98</v>
      </c>
      <c r="BF16" s="1356">
        <v>3241000</v>
      </c>
      <c r="BG16" s="1367" t="s">
        <v>99</v>
      </c>
      <c r="BH16" s="1356"/>
      <c r="BI16" s="1365"/>
      <c r="BJ16" s="1365"/>
      <c r="BK16" s="1366"/>
      <c r="BL16" s="1366"/>
      <c r="BM16" s="1366"/>
      <c r="BO16" s="1480"/>
      <c r="BP16" s="1561"/>
      <c r="BR16" s="1559"/>
    </row>
    <row r="17" spans="1:70" s="148" customFormat="1" ht="87.95" hidden="1" customHeight="1">
      <c r="A17" s="716" t="s">
        <v>57</v>
      </c>
      <c r="B17" s="1352"/>
      <c r="C17" s="1353" t="s">
        <v>58</v>
      </c>
      <c r="D17" s="1352"/>
      <c r="E17" s="732" t="s">
        <v>59</v>
      </c>
      <c r="F17" s="732" t="s">
        <v>60</v>
      </c>
      <c r="G17" s="725" t="s">
        <v>61</v>
      </c>
      <c r="H17" s="725" t="s">
        <v>62</v>
      </c>
      <c r="I17" s="1354" t="s">
        <v>63</v>
      </c>
      <c r="J17" s="725" t="s">
        <v>63</v>
      </c>
      <c r="K17" s="726">
        <v>44562</v>
      </c>
      <c r="L17" s="726">
        <v>46022</v>
      </c>
      <c r="M17" s="1355">
        <v>1</v>
      </c>
      <c r="N17" s="1355">
        <v>1</v>
      </c>
      <c r="O17" s="1355">
        <v>1</v>
      </c>
      <c r="P17" s="1355">
        <v>1</v>
      </c>
      <c r="Q17" s="1355">
        <v>1</v>
      </c>
      <c r="R17" s="1356" t="s">
        <v>103</v>
      </c>
      <c r="S17" s="1357">
        <v>8.0000000000000002E-3</v>
      </c>
      <c r="T17" s="1358" t="s">
        <v>104</v>
      </c>
      <c r="U17" s="1356" t="s">
        <v>105</v>
      </c>
      <c r="V17" s="714" t="s">
        <v>106</v>
      </c>
      <c r="W17" s="714" t="s">
        <v>107</v>
      </c>
      <c r="X17" s="1356" t="s">
        <v>108</v>
      </c>
      <c r="Y17" s="1359" t="s">
        <v>62</v>
      </c>
      <c r="Z17" s="1360" t="s">
        <v>109</v>
      </c>
      <c r="AA17" s="714">
        <v>160</v>
      </c>
      <c r="AB17" s="725" t="s">
        <v>63</v>
      </c>
      <c r="AC17" s="725" t="s">
        <v>63</v>
      </c>
      <c r="AD17" s="726">
        <v>44562</v>
      </c>
      <c r="AE17" s="726">
        <v>46022</v>
      </c>
      <c r="AF17" s="1372">
        <v>1</v>
      </c>
      <c r="AG17" s="1372">
        <v>1</v>
      </c>
      <c r="AH17" s="1372">
        <v>1</v>
      </c>
      <c r="AI17" s="1372">
        <v>1</v>
      </c>
      <c r="AJ17" s="1372">
        <v>1</v>
      </c>
      <c r="AK17" s="1535">
        <v>1424</v>
      </c>
      <c r="AL17" s="1535">
        <v>1424</v>
      </c>
      <c r="AM17" s="732" t="s">
        <v>85</v>
      </c>
      <c r="AN17" s="737">
        <v>7657</v>
      </c>
      <c r="AO17" s="1514">
        <v>1495</v>
      </c>
      <c r="AP17" s="1514">
        <v>1495</v>
      </c>
      <c r="AQ17" s="732" t="s">
        <v>85</v>
      </c>
      <c r="AR17" s="737">
        <v>7657</v>
      </c>
      <c r="AS17" s="1514">
        <v>1570</v>
      </c>
      <c r="AT17" s="1514">
        <v>1570</v>
      </c>
      <c r="AU17" s="732" t="s">
        <v>85</v>
      </c>
      <c r="AV17" s="737">
        <v>7657</v>
      </c>
      <c r="AW17" s="1514">
        <v>1648</v>
      </c>
      <c r="AX17" s="1514" t="s">
        <v>74</v>
      </c>
      <c r="AY17" s="733" t="s">
        <v>74</v>
      </c>
      <c r="AZ17" s="733" t="s">
        <v>74</v>
      </c>
      <c r="BA17" s="1554">
        <f>AK17+AS17+AO17+AW17</f>
        <v>6137</v>
      </c>
      <c r="BB17" s="1356" t="s">
        <v>110</v>
      </c>
      <c r="BC17" s="1365" t="s">
        <v>111</v>
      </c>
      <c r="BD17" s="1356" t="s">
        <v>112</v>
      </c>
      <c r="BE17" s="1366" t="s">
        <v>113</v>
      </c>
      <c r="BF17" s="1356" t="s">
        <v>114</v>
      </c>
      <c r="BG17" s="1367" t="s">
        <v>115</v>
      </c>
      <c r="BH17" s="1356"/>
      <c r="BI17" s="1365"/>
      <c r="BJ17" s="1365"/>
      <c r="BK17" s="1366"/>
      <c r="BL17" s="1366"/>
      <c r="BM17" s="1366"/>
      <c r="BO17" s="1480"/>
      <c r="BP17" s="1561"/>
      <c r="BR17" s="1480"/>
    </row>
    <row r="18" spans="1:70" s="148" customFormat="1" ht="121.5" hidden="1" customHeight="1">
      <c r="A18" s="716" t="s">
        <v>57</v>
      </c>
      <c r="B18" s="1373"/>
      <c r="C18" s="1353" t="s">
        <v>116</v>
      </c>
      <c r="D18" s="1352">
        <v>4.8000000000000001E-2</v>
      </c>
      <c r="E18" s="732" t="s">
        <v>117</v>
      </c>
      <c r="F18" s="732" t="s">
        <v>118</v>
      </c>
      <c r="G18" s="725" t="s">
        <v>61</v>
      </c>
      <c r="H18" s="725" t="s">
        <v>62</v>
      </c>
      <c r="I18" s="1354" t="s">
        <v>63</v>
      </c>
      <c r="J18" s="725" t="s">
        <v>63</v>
      </c>
      <c r="K18" s="726">
        <v>44562</v>
      </c>
      <c r="L18" s="726">
        <v>45657</v>
      </c>
      <c r="M18" s="1355">
        <v>1</v>
      </c>
      <c r="N18" s="1355">
        <v>1</v>
      </c>
      <c r="O18" s="1355">
        <v>1</v>
      </c>
      <c r="P18" s="1355">
        <v>1</v>
      </c>
      <c r="Q18" s="1355">
        <v>1</v>
      </c>
      <c r="R18" s="160" t="s">
        <v>119</v>
      </c>
      <c r="S18" s="1357">
        <v>0.01</v>
      </c>
      <c r="T18" s="164" t="s">
        <v>120</v>
      </c>
      <c r="U18" s="160" t="s">
        <v>121</v>
      </c>
      <c r="V18" s="714" t="s">
        <v>122</v>
      </c>
      <c r="W18" s="714" t="s">
        <v>123</v>
      </c>
      <c r="X18" s="1356" t="s">
        <v>124</v>
      </c>
      <c r="Y18" s="1359" t="s">
        <v>70</v>
      </c>
      <c r="Z18" s="1360" t="s">
        <v>125</v>
      </c>
      <c r="AA18" s="714">
        <v>422</v>
      </c>
      <c r="AB18" s="725" t="s">
        <v>63</v>
      </c>
      <c r="AC18" s="725" t="s">
        <v>63</v>
      </c>
      <c r="AD18" s="726">
        <v>44562</v>
      </c>
      <c r="AE18" s="726">
        <v>46021</v>
      </c>
      <c r="AF18" s="1579">
        <v>590</v>
      </c>
      <c r="AG18" s="1579">
        <v>710</v>
      </c>
      <c r="AH18" s="1579">
        <v>830</v>
      </c>
      <c r="AI18" s="1579">
        <v>950</v>
      </c>
      <c r="AJ18" s="1361">
        <v>3080</v>
      </c>
      <c r="AK18" s="1536">
        <v>58.5</v>
      </c>
      <c r="AL18" s="1535">
        <v>2500</v>
      </c>
      <c r="AM18" s="732" t="s">
        <v>126</v>
      </c>
      <c r="AN18" s="737">
        <v>7688</v>
      </c>
      <c r="AO18" s="1518">
        <v>70.400000000000006</v>
      </c>
      <c r="AP18" s="1514">
        <v>2500</v>
      </c>
      <c r="AQ18" s="732" t="s">
        <v>126</v>
      </c>
      <c r="AR18" s="737">
        <v>7688</v>
      </c>
      <c r="AS18" s="1518">
        <v>82.3</v>
      </c>
      <c r="AT18" s="1514">
        <v>2500</v>
      </c>
      <c r="AU18" s="732" t="s">
        <v>127</v>
      </c>
      <c r="AV18" s="737">
        <v>7688</v>
      </c>
      <c r="AW18" s="1518">
        <v>94.2</v>
      </c>
      <c r="AX18" s="1514" t="s">
        <v>74</v>
      </c>
      <c r="AY18" s="733" t="s">
        <v>74</v>
      </c>
      <c r="AZ18" s="733" t="s">
        <v>74</v>
      </c>
      <c r="BA18" s="1554">
        <f>AK18+AS18+AO18+AW18</f>
        <v>305.40000000000003</v>
      </c>
      <c r="BB18" s="1356" t="s">
        <v>128</v>
      </c>
      <c r="BC18" s="1365" t="s">
        <v>129</v>
      </c>
      <c r="BD18" s="1356" t="s">
        <v>130</v>
      </c>
      <c r="BE18" s="1366" t="s">
        <v>131</v>
      </c>
      <c r="BF18" s="1356" t="s">
        <v>132</v>
      </c>
      <c r="BG18" s="1367" t="s">
        <v>133</v>
      </c>
      <c r="BH18" s="1356"/>
      <c r="BI18" s="1365"/>
      <c r="BJ18" s="1365"/>
      <c r="BK18" s="1366"/>
      <c r="BL18" s="1366"/>
      <c r="BM18" s="1366"/>
      <c r="BO18" s="1480"/>
      <c r="BP18" s="1561"/>
      <c r="BR18" s="1559"/>
    </row>
    <row r="19" spans="1:70" s="148" customFormat="1" ht="81.95" hidden="1" customHeight="1">
      <c r="A19" s="716" t="s">
        <v>57</v>
      </c>
      <c r="B19" s="1374"/>
      <c r="C19" s="1353" t="s">
        <v>116</v>
      </c>
      <c r="D19" s="1352"/>
      <c r="E19" s="732" t="s">
        <v>117</v>
      </c>
      <c r="F19" s="732" t="s">
        <v>118</v>
      </c>
      <c r="G19" s="725" t="s">
        <v>61</v>
      </c>
      <c r="H19" s="725" t="s">
        <v>62</v>
      </c>
      <c r="I19" s="1354" t="s">
        <v>63</v>
      </c>
      <c r="J19" s="725" t="s">
        <v>63</v>
      </c>
      <c r="K19" s="726">
        <v>44562</v>
      </c>
      <c r="L19" s="726">
        <v>46022</v>
      </c>
      <c r="M19" s="1355">
        <v>1</v>
      </c>
      <c r="N19" s="1355">
        <v>1</v>
      </c>
      <c r="O19" s="1355">
        <v>1</v>
      </c>
      <c r="P19" s="1355">
        <v>1</v>
      </c>
      <c r="Q19" s="1355">
        <v>1</v>
      </c>
      <c r="R19" s="160" t="s">
        <v>134</v>
      </c>
      <c r="S19" s="1357">
        <v>8.0000000000000002E-3</v>
      </c>
      <c r="T19" s="164" t="s">
        <v>135</v>
      </c>
      <c r="U19" s="160" t="s">
        <v>136</v>
      </c>
      <c r="V19" s="714" t="s">
        <v>137</v>
      </c>
      <c r="W19" s="724" t="s">
        <v>138</v>
      </c>
      <c r="X19" s="1356" t="s">
        <v>84</v>
      </c>
      <c r="Y19" s="1359" t="s">
        <v>70</v>
      </c>
      <c r="Z19" s="1360" t="s">
        <v>139</v>
      </c>
      <c r="AA19" s="714">
        <v>424</v>
      </c>
      <c r="AB19" s="714">
        <v>6</v>
      </c>
      <c r="AC19" s="725">
        <v>2020</v>
      </c>
      <c r="AD19" s="726">
        <v>44562</v>
      </c>
      <c r="AE19" s="726">
        <v>46021</v>
      </c>
      <c r="AF19" s="1579">
        <v>10</v>
      </c>
      <c r="AG19" s="1579">
        <v>10</v>
      </c>
      <c r="AH19" s="1579">
        <v>10</v>
      </c>
      <c r="AI19" s="1579">
        <v>10</v>
      </c>
      <c r="AJ19" s="1579">
        <v>40</v>
      </c>
      <c r="AK19" s="1535">
        <v>55.7</v>
      </c>
      <c r="AL19" s="1535">
        <v>3375</v>
      </c>
      <c r="AM19" s="732" t="s">
        <v>127</v>
      </c>
      <c r="AN19" s="737">
        <v>7687</v>
      </c>
      <c r="AO19" s="1514">
        <v>57.4</v>
      </c>
      <c r="AP19" s="1514">
        <v>3375</v>
      </c>
      <c r="AQ19" s="732" t="s">
        <v>127</v>
      </c>
      <c r="AR19" s="737">
        <v>7687</v>
      </c>
      <c r="AS19" s="1514">
        <v>59</v>
      </c>
      <c r="AT19" s="1514">
        <v>3375</v>
      </c>
      <c r="AU19" s="732" t="s">
        <v>127</v>
      </c>
      <c r="AV19" s="737">
        <v>7687</v>
      </c>
      <c r="AW19" s="1514">
        <v>60</v>
      </c>
      <c r="AX19" s="1514" t="s">
        <v>74</v>
      </c>
      <c r="AY19" s="733" t="s">
        <v>74</v>
      </c>
      <c r="AZ19" s="733" t="s">
        <v>74</v>
      </c>
      <c r="BA19" s="1554">
        <f>AK19+AS19+AO19+AW19</f>
        <v>232.1</v>
      </c>
      <c r="BB19" s="1356" t="s">
        <v>128</v>
      </c>
      <c r="BC19" s="1365" t="s">
        <v>129</v>
      </c>
      <c r="BD19" s="1356" t="s">
        <v>140</v>
      </c>
      <c r="BE19" s="1366" t="s">
        <v>141</v>
      </c>
      <c r="BF19" s="1356">
        <v>3108737445</v>
      </c>
      <c r="BG19" s="1367" t="s">
        <v>142</v>
      </c>
      <c r="BH19" s="1356"/>
      <c r="BI19" s="1365"/>
      <c r="BJ19" s="1365"/>
      <c r="BK19" s="1366"/>
      <c r="BL19" s="1366"/>
      <c r="BM19" s="1366"/>
      <c r="BO19" s="1480"/>
      <c r="BP19" s="1561"/>
      <c r="BR19" s="1480"/>
    </row>
    <row r="20" spans="1:70" s="148" customFormat="1" ht="63.75" hidden="1" customHeight="1">
      <c r="A20" s="716" t="s">
        <v>57</v>
      </c>
      <c r="B20" s="1374"/>
      <c r="C20" s="1353" t="s">
        <v>116</v>
      </c>
      <c r="D20" s="1352"/>
      <c r="E20" s="732" t="s">
        <v>117</v>
      </c>
      <c r="F20" s="732" t="s">
        <v>118</v>
      </c>
      <c r="G20" s="725" t="s">
        <v>61</v>
      </c>
      <c r="H20" s="725" t="s">
        <v>62</v>
      </c>
      <c r="I20" s="1354" t="s">
        <v>63</v>
      </c>
      <c r="J20" s="725" t="s">
        <v>63</v>
      </c>
      <c r="K20" s="726">
        <v>44562</v>
      </c>
      <c r="L20" s="726">
        <v>46022</v>
      </c>
      <c r="M20" s="1355">
        <v>1</v>
      </c>
      <c r="N20" s="1355">
        <v>1</v>
      </c>
      <c r="O20" s="1355">
        <v>1</v>
      </c>
      <c r="P20" s="1355">
        <v>1</v>
      </c>
      <c r="Q20" s="1355">
        <v>1</v>
      </c>
      <c r="R20" s="160" t="s">
        <v>143</v>
      </c>
      <c r="S20" s="1357">
        <v>5.0000000000000001E-3</v>
      </c>
      <c r="T20" s="164" t="s">
        <v>144</v>
      </c>
      <c r="U20" s="160" t="s">
        <v>145</v>
      </c>
      <c r="V20" s="714" t="s">
        <v>146</v>
      </c>
      <c r="W20" s="714" t="s">
        <v>147</v>
      </c>
      <c r="X20" s="1356" t="s">
        <v>124</v>
      </c>
      <c r="Y20" s="1359" t="s">
        <v>70</v>
      </c>
      <c r="Z20" s="1360" t="s">
        <v>148</v>
      </c>
      <c r="AA20" s="714">
        <v>455</v>
      </c>
      <c r="AB20" s="725" t="s">
        <v>63</v>
      </c>
      <c r="AC20" s="725" t="s">
        <v>63</v>
      </c>
      <c r="AD20" s="726">
        <v>44562</v>
      </c>
      <c r="AE20" s="726">
        <v>46021</v>
      </c>
      <c r="AF20" s="1361">
        <v>104</v>
      </c>
      <c r="AG20" s="1361">
        <v>4</v>
      </c>
      <c r="AH20" s="1361">
        <v>4</v>
      </c>
      <c r="AI20" s="1361">
        <v>104</v>
      </c>
      <c r="AJ20" s="1362">
        <v>216</v>
      </c>
      <c r="AK20" s="1535">
        <v>107.4</v>
      </c>
      <c r="AL20" s="1535">
        <v>464</v>
      </c>
      <c r="AM20" s="732" t="s">
        <v>127</v>
      </c>
      <c r="AN20" s="737">
        <v>7729</v>
      </c>
      <c r="AO20" s="1514">
        <v>16.5</v>
      </c>
      <c r="AP20" s="1514">
        <v>16.5</v>
      </c>
      <c r="AQ20" s="732" t="s">
        <v>127</v>
      </c>
      <c r="AR20" s="737">
        <v>7687</v>
      </c>
      <c r="AS20" s="1514">
        <v>17</v>
      </c>
      <c r="AT20" s="1514">
        <v>17</v>
      </c>
      <c r="AU20" s="732" t="s">
        <v>127</v>
      </c>
      <c r="AV20" s="737">
        <v>7687</v>
      </c>
      <c r="AW20" s="1514">
        <v>117.4</v>
      </c>
      <c r="AX20" s="1514" t="s">
        <v>74</v>
      </c>
      <c r="AY20" s="733" t="s">
        <v>74</v>
      </c>
      <c r="AZ20" s="733" t="s">
        <v>74</v>
      </c>
      <c r="BA20" s="1554">
        <f>AK20+AS20+AO20+AW20</f>
        <v>258.3</v>
      </c>
      <c r="BB20" s="1356" t="s">
        <v>128</v>
      </c>
      <c r="BC20" s="1365" t="s">
        <v>129</v>
      </c>
      <c r="BD20" s="1356" t="s">
        <v>149</v>
      </c>
      <c r="BE20" s="1366" t="s">
        <v>150</v>
      </c>
      <c r="BF20" s="1356">
        <v>2417900</v>
      </c>
      <c r="BG20" s="1367" t="s">
        <v>151</v>
      </c>
      <c r="BH20" s="1356"/>
      <c r="BI20" s="1365"/>
      <c r="BJ20" s="1365"/>
      <c r="BK20" s="1366"/>
      <c r="BL20" s="1366"/>
      <c r="BM20" s="1366"/>
      <c r="BO20" s="1480"/>
      <c r="BP20" s="1561"/>
      <c r="BR20" s="1559"/>
    </row>
    <row r="21" spans="1:70" s="148" customFormat="1" ht="82.5" customHeight="1">
      <c r="A21" s="716" t="s">
        <v>57</v>
      </c>
      <c r="B21" s="1374"/>
      <c r="C21" s="1353" t="s">
        <v>116</v>
      </c>
      <c r="D21" s="1352"/>
      <c r="E21" s="732" t="s">
        <v>117</v>
      </c>
      <c r="F21" s="732" t="s">
        <v>118</v>
      </c>
      <c r="G21" s="725" t="s">
        <v>61</v>
      </c>
      <c r="H21" s="725" t="s">
        <v>62</v>
      </c>
      <c r="I21" s="1354" t="s">
        <v>63</v>
      </c>
      <c r="J21" s="725" t="s">
        <v>63</v>
      </c>
      <c r="K21" s="726">
        <v>44562</v>
      </c>
      <c r="L21" s="726">
        <v>46022</v>
      </c>
      <c r="M21" s="1355">
        <v>1</v>
      </c>
      <c r="N21" s="1355">
        <v>1</v>
      </c>
      <c r="O21" s="1355">
        <v>1</v>
      </c>
      <c r="P21" s="1355">
        <v>1</v>
      </c>
      <c r="Q21" s="1355">
        <v>1</v>
      </c>
      <c r="R21" s="160" t="s">
        <v>152</v>
      </c>
      <c r="S21" s="201">
        <v>8.0000000000000002E-3</v>
      </c>
      <c r="T21" s="164" t="s">
        <v>153</v>
      </c>
      <c r="U21" s="160" t="s">
        <v>154</v>
      </c>
      <c r="V21" s="166" t="s">
        <v>137</v>
      </c>
      <c r="W21" s="146" t="s">
        <v>138</v>
      </c>
      <c r="X21" s="160" t="s">
        <v>91</v>
      </c>
      <c r="Y21" s="140" t="s">
        <v>70</v>
      </c>
      <c r="Z21" s="1360" t="s">
        <v>155</v>
      </c>
      <c r="AA21" s="714">
        <v>60</v>
      </c>
      <c r="AB21" s="142" t="s">
        <v>63</v>
      </c>
      <c r="AC21" s="142" t="s">
        <v>63</v>
      </c>
      <c r="AD21" s="1582">
        <v>44562</v>
      </c>
      <c r="AE21" s="1582">
        <v>46022</v>
      </c>
      <c r="AF21" s="144">
        <v>4</v>
      </c>
      <c r="AG21" s="144">
        <v>4</v>
      </c>
      <c r="AH21" s="144">
        <v>4</v>
      </c>
      <c r="AI21" s="144">
        <v>4</v>
      </c>
      <c r="AJ21" s="145">
        <v>16</v>
      </c>
      <c r="AK21" s="1544">
        <v>36.292330909090886</v>
      </c>
      <c r="AL21" s="1544">
        <v>36.292330909090886</v>
      </c>
      <c r="AM21" s="159" t="s">
        <v>73</v>
      </c>
      <c r="AN21" s="1583">
        <v>7770</v>
      </c>
      <c r="AO21" s="1519">
        <v>37.381100836363615</v>
      </c>
      <c r="AP21" s="1519">
        <v>37.381100836363615</v>
      </c>
      <c r="AQ21" s="159" t="s">
        <v>73</v>
      </c>
      <c r="AR21" s="177">
        <v>7770</v>
      </c>
      <c r="AS21" s="1519">
        <v>38.502533861454523</v>
      </c>
      <c r="AT21" s="1519">
        <v>38.502533861454523</v>
      </c>
      <c r="AU21" s="159" t="s">
        <v>73</v>
      </c>
      <c r="AV21" s="177">
        <v>7770</v>
      </c>
      <c r="AW21" s="1519">
        <v>39.657609877298157</v>
      </c>
      <c r="AX21" s="1519" t="s">
        <v>74</v>
      </c>
      <c r="AY21" s="159" t="s">
        <v>74</v>
      </c>
      <c r="AZ21" s="159" t="s">
        <v>74</v>
      </c>
      <c r="BA21" s="1596">
        <f>+AK21+AO21+AS21+AW21</f>
        <v>151.83357548420719</v>
      </c>
      <c r="BB21" s="1356" t="s">
        <v>156</v>
      </c>
      <c r="BC21" s="1365" t="s">
        <v>157</v>
      </c>
      <c r="BD21" s="1356" t="s">
        <v>158</v>
      </c>
      <c r="BE21" s="1366" t="s">
        <v>159</v>
      </c>
      <c r="BF21" s="1356">
        <v>32797979</v>
      </c>
      <c r="BG21" s="1367" t="s">
        <v>160</v>
      </c>
      <c r="BH21" s="1356" t="s">
        <v>72</v>
      </c>
      <c r="BI21" s="1365" t="s">
        <v>72</v>
      </c>
      <c r="BJ21" s="1365" t="s">
        <v>72</v>
      </c>
      <c r="BK21" s="1366" t="s">
        <v>72</v>
      </c>
      <c r="BL21" s="1366" t="s">
        <v>72</v>
      </c>
      <c r="BM21" s="1366" t="s">
        <v>72</v>
      </c>
      <c r="BN21" s="1563"/>
      <c r="BO21" s="1480"/>
      <c r="BP21" s="1561"/>
      <c r="BR21" s="1559"/>
    </row>
    <row r="22" spans="1:70" s="148" customFormat="1" ht="109.5" customHeight="1">
      <c r="A22" s="716" t="s">
        <v>57</v>
      </c>
      <c r="B22" s="1374"/>
      <c r="C22" s="1353" t="s">
        <v>116</v>
      </c>
      <c r="D22" s="1352"/>
      <c r="E22" s="732" t="s">
        <v>117</v>
      </c>
      <c r="F22" s="732" t="s">
        <v>118</v>
      </c>
      <c r="G22" s="725" t="s">
        <v>161</v>
      </c>
      <c r="H22" s="725" t="s">
        <v>62</v>
      </c>
      <c r="I22" s="1354" t="s">
        <v>63</v>
      </c>
      <c r="J22" s="725" t="s">
        <v>63</v>
      </c>
      <c r="K22" s="726">
        <v>44562</v>
      </c>
      <c r="L22" s="726">
        <v>46022</v>
      </c>
      <c r="M22" s="1355">
        <v>1</v>
      </c>
      <c r="N22" s="1355">
        <v>1</v>
      </c>
      <c r="O22" s="1355">
        <v>1</v>
      </c>
      <c r="P22" s="1355">
        <v>1</v>
      </c>
      <c r="Q22" s="1355">
        <v>1</v>
      </c>
      <c r="R22" s="1356" t="s">
        <v>162</v>
      </c>
      <c r="S22" s="1357">
        <v>0.01</v>
      </c>
      <c r="T22" s="1467" t="s">
        <v>163</v>
      </c>
      <c r="U22" s="1356" t="s">
        <v>164</v>
      </c>
      <c r="V22" s="714" t="s">
        <v>137</v>
      </c>
      <c r="W22" s="724" t="s">
        <v>138</v>
      </c>
      <c r="X22" s="1356" t="s">
        <v>165</v>
      </c>
      <c r="Y22" s="1359" t="s">
        <v>62</v>
      </c>
      <c r="Z22" s="1360" t="s">
        <v>166</v>
      </c>
      <c r="AA22" s="714">
        <v>545</v>
      </c>
      <c r="AB22" s="1387">
        <v>1</v>
      </c>
      <c r="AC22" s="725">
        <v>2020</v>
      </c>
      <c r="AD22" s="726">
        <v>44562</v>
      </c>
      <c r="AE22" s="726">
        <v>46022</v>
      </c>
      <c r="AF22" s="1372">
        <v>1</v>
      </c>
      <c r="AG22" s="1372">
        <v>1</v>
      </c>
      <c r="AH22" s="1372">
        <v>1</v>
      </c>
      <c r="AI22" s="1372">
        <v>1</v>
      </c>
      <c r="AJ22" s="1371">
        <v>1</v>
      </c>
      <c r="AK22" s="1535">
        <v>1340</v>
      </c>
      <c r="AL22" s="1535">
        <v>1340</v>
      </c>
      <c r="AM22" s="732" t="s">
        <v>127</v>
      </c>
      <c r="AN22" s="737">
        <v>7735</v>
      </c>
      <c r="AO22" s="1535">
        <v>1380</v>
      </c>
      <c r="AP22" s="1535">
        <v>1380</v>
      </c>
      <c r="AQ22" s="732" t="s">
        <v>167</v>
      </c>
      <c r="AR22" s="1364">
        <v>7735</v>
      </c>
      <c r="AS22" s="1535">
        <v>1422</v>
      </c>
      <c r="AT22" s="1535">
        <v>1422</v>
      </c>
      <c r="AU22" s="732" t="s">
        <v>73</v>
      </c>
      <c r="AV22" s="1364">
        <v>7735</v>
      </c>
      <c r="AW22" s="1535">
        <v>1464</v>
      </c>
      <c r="AX22" s="1514" t="s">
        <v>74</v>
      </c>
      <c r="AY22" s="732" t="s">
        <v>74</v>
      </c>
      <c r="AZ22" s="732" t="s">
        <v>74</v>
      </c>
      <c r="BA22" s="1553">
        <f>+AK22+AO22+AS22+AW22</f>
        <v>5606</v>
      </c>
      <c r="BB22" s="1356" t="s">
        <v>156</v>
      </c>
      <c r="BC22" s="1365" t="s">
        <v>157</v>
      </c>
      <c r="BD22" s="1356" t="s">
        <v>168</v>
      </c>
      <c r="BE22" s="1366" t="s">
        <v>169</v>
      </c>
      <c r="BF22" s="1356">
        <v>3138862461</v>
      </c>
      <c r="BG22" s="1578" t="s">
        <v>170</v>
      </c>
      <c r="BH22" s="1356" t="s">
        <v>128</v>
      </c>
      <c r="BI22" s="1365" t="s">
        <v>171</v>
      </c>
      <c r="BJ22" s="1365" t="s">
        <v>172</v>
      </c>
      <c r="BK22" s="1366" t="s">
        <v>173</v>
      </c>
      <c r="BL22" s="1366">
        <v>3820660</v>
      </c>
      <c r="BM22" s="1356" t="s">
        <v>174</v>
      </c>
      <c r="BN22" s="1564"/>
      <c r="BO22" s="1480"/>
      <c r="BP22" s="1561"/>
      <c r="BR22" s="1559"/>
    </row>
    <row r="23" spans="1:70" s="148" customFormat="1" ht="95.1" customHeight="1">
      <c r="A23" s="716" t="s">
        <v>57</v>
      </c>
      <c r="B23" s="1374"/>
      <c r="C23" s="1353" t="s">
        <v>116</v>
      </c>
      <c r="D23" s="1352"/>
      <c r="E23" s="732" t="s">
        <v>117</v>
      </c>
      <c r="F23" s="732" t="s">
        <v>118</v>
      </c>
      <c r="G23" s="725" t="s">
        <v>61</v>
      </c>
      <c r="H23" s="725" t="s">
        <v>62</v>
      </c>
      <c r="I23" s="1354" t="s">
        <v>63</v>
      </c>
      <c r="J23" s="725" t="s">
        <v>63</v>
      </c>
      <c r="K23" s="726">
        <v>44562</v>
      </c>
      <c r="L23" s="726">
        <v>46022</v>
      </c>
      <c r="M23" s="1355">
        <v>1</v>
      </c>
      <c r="N23" s="1355">
        <v>1</v>
      </c>
      <c r="O23" s="1355">
        <v>1</v>
      </c>
      <c r="P23" s="1355">
        <v>1</v>
      </c>
      <c r="Q23" s="1355">
        <v>1</v>
      </c>
      <c r="R23" s="1356" t="s">
        <v>175</v>
      </c>
      <c r="S23" s="1357">
        <v>3.0000000000000001E-3</v>
      </c>
      <c r="T23" s="1467" t="s">
        <v>176</v>
      </c>
      <c r="U23" s="1356" t="s">
        <v>177</v>
      </c>
      <c r="V23" s="714" t="s">
        <v>137</v>
      </c>
      <c r="W23" s="724" t="s">
        <v>138</v>
      </c>
      <c r="X23" s="1356" t="s">
        <v>178</v>
      </c>
      <c r="Y23" s="1359" t="s">
        <v>62</v>
      </c>
      <c r="Z23" s="1360" t="s">
        <v>166</v>
      </c>
      <c r="AA23" s="714">
        <v>545</v>
      </c>
      <c r="AB23" s="725" t="s">
        <v>63</v>
      </c>
      <c r="AC23" s="725" t="s">
        <v>63</v>
      </c>
      <c r="AD23" s="726">
        <v>44562</v>
      </c>
      <c r="AE23" s="726">
        <v>46022</v>
      </c>
      <c r="AF23" s="1372">
        <v>1</v>
      </c>
      <c r="AG23" s="1372">
        <v>1</v>
      </c>
      <c r="AH23" s="1372">
        <v>1</v>
      </c>
      <c r="AI23" s="1372">
        <v>1</v>
      </c>
      <c r="AJ23" s="1372">
        <v>1</v>
      </c>
      <c r="AK23" s="1535">
        <v>1340</v>
      </c>
      <c r="AL23" s="1535">
        <v>1340</v>
      </c>
      <c r="AM23" s="732" t="s">
        <v>127</v>
      </c>
      <c r="AN23" s="737">
        <v>7735</v>
      </c>
      <c r="AO23" s="1535">
        <v>1380</v>
      </c>
      <c r="AP23" s="1535">
        <v>1380</v>
      </c>
      <c r="AQ23" s="732" t="s">
        <v>167</v>
      </c>
      <c r="AR23" s="1364">
        <v>7735</v>
      </c>
      <c r="AS23" s="1535">
        <v>1422</v>
      </c>
      <c r="AT23" s="1535">
        <v>1422</v>
      </c>
      <c r="AU23" s="732" t="s">
        <v>73</v>
      </c>
      <c r="AV23" s="1364">
        <v>7735</v>
      </c>
      <c r="AW23" s="1535">
        <v>1464</v>
      </c>
      <c r="AX23" s="1514" t="s">
        <v>74</v>
      </c>
      <c r="AY23" s="732" t="s">
        <v>74</v>
      </c>
      <c r="AZ23" s="732" t="s">
        <v>74</v>
      </c>
      <c r="BA23" s="1553">
        <f>AK23+AO23+AS23+AW23</f>
        <v>5606</v>
      </c>
      <c r="BB23" s="1356" t="s">
        <v>156</v>
      </c>
      <c r="BC23" s="1365" t="s">
        <v>157</v>
      </c>
      <c r="BD23" s="1356" t="s">
        <v>168</v>
      </c>
      <c r="BE23" s="1366" t="s">
        <v>169</v>
      </c>
      <c r="BF23" s="1356">
        <v>3138862461</v>
      </c>
      <c r="BG23" s="1578" t="s">
        <v>170</v>
      </c>
      <c r="BH23" s="1356"/>
      <c r="BI23" s="1365"/>
      <c r="BJ23" s="1365"/>
      <c r="BK23" s="1366"/>
      <c r="BL23" s="1366"/>
      <c r="BM23" s="1366"/>
      <c r="BN23" s="1559"/>
      <c r="BO23" s="1480"/>
      <c r="BP23" s="1561"/>
      <c r="BR23" s="1559"/>
    </row>
    <row r="24" spans="1:70" s="148" customFormat="1" ht="153" hidden="1">
      <c r="A24" s="716" t="s">
        <v>57</v>
      </c>
      <c r="B24" s="1374"/>
      <c r="C24" s="1353" t="s">
        <v>116</v>
      </c>
      <c r="D24" s="1352"/>
      <c r="E24" s="732" t="s">
        <v>117</v>
      </c>
      <c r="F24" s="732" t="s">
        <v>118</v>
      </c>
      <c r="G24" s="725" t="s">
        <v>61</v>
      </c>
      <c r="H24" s="725" t="s">
        <v>62</v>
      </c>
      <c r="I24" s="1354" t="s">
        <v>63</v>
      </c>
      <c r="J24" s="725" t="s">
        <v>63</v>
      </c>
      <c r="K24" s="726">
        <v>44562</v>
      </c>
      <c r="L24" s="726">
        <v>46022</v>
      </c>
      <c r="M24" s="1355">
        <v>1</v>
      </c>
      <c r="N24" s="1355">
        <v>1</v>
      </c>
      <c r="O24" s="1355">
        <v>1</v>
      </c>
      <c r="P24" s="1355">
        <v>1</v>
      </c>
      <c r="Q24" s="1355">
        <v>1</v>
      </c>
      <c r="R24" s="1356" t="s">
        <v>179</v>
      </c>
      <c r="S24" s="1357">
        <v>4.0000000000000001E-3</v>
      </c>
      <c r="T24" s="1358" t="s">
        <v>180</v>
      </c>
      <c r="U24" s="1356" t="s">
        <v>181</v>
      </c>
      <c r="V24" s="714" t="s">
        <v>182</v>
      </c>
      <c r="W24" s="714" t="s">
        <v>183</v>
      </c>
      <c r="X24" s="1356" t="s">
        <v>184</v>
      </c>
      <c r="Y24" s="1359" t="s">
        <v>70</v>
      </c>
      <c r="Z24" s="725" t="s">
        <v>185</v>
      </c>
      <c r="AA24" s="714">
        <v>148</v>
      </c>
      <c r="AB24" s="1354">
        <v>1</v>
      </c>
      <c r="AC24" s="725">
        <v>2020</v>
      </c>
      <c r="AD24" s="726">
        <v>44562</v>
      </c>
      <c r="AE24" s="726">
        <v>46022</v>
      </c>
      <c r="AF24" s="1375">
        <v>2</v>
      </c>
      <c r="AG24" s="1375">
        <v>2</v>
      </c>
      <c r="AH24" s="1375">
        <v>2</v>
      </c>
      <c r="AI24" s="1375">
        <v>2</v>
      </c>
      <c r="AJ24" s="1375">
        <v>8</v>
      </c>
      <c r="AK24" s="1535">
        <v>8</v>
      </c>
      <c r="AL24" s="1535">
        <v>8</v>
      </c>
      <c r="AM24" s="732" t="s">
        <v>186</v>
      </c>
      <c r="AN24" s="732">
        <v>7648</v>
      </c>
      <c r="AO24" s="1514">
        <v>8</v>
      </c>
      <c r="AP24" s="1514">
        <v>8</v>
      </c>
      <c r="AQ24" s="732" t="s">
        <v>186</v>
      </c>
      <c r="AR24" s="732">
        <v>7648</v>
      </c>
      <c r="AS24" s="1514">
        <v>8</v>
      </c>
      <c r="AT24" s="1514">
        <v>8</v>
      </c>
      <c r="AU24" s="732" t="s">
        <v>187</v>
      </c>
      <c r="AV24" s="714">
        <v>7648</v>
      </c>
      <c r="AW24" s="1514">
        <v>8</v>
      </c>
      <c r="AX24" s="1514" t="s">
        <v>74</v>
      </c>
      <c r="AY24" s="732" t="s">
        <v>74</v>
      </c>
      <c r="AZ24" s="732" t="s">
        <v>74</v>
      </c>
      <c r="BA24" s="1553">
        <f>AK24+AO24+AS24+AW24</f>
        <v>32</v>
      </c>
      <c r="BB24" s="733" t="s">
        <v>188</v>
      </c>
      <c r="BC24" s="1365" t="s">
        <v>189</v>
      </c>
      <c r="BD24" s="732" t="s">
        <v>190</v>
      </c>
      <c r="BE24" s="1363" t="s">
        <v>191</v>
      </c>
      <c r="BF24" s="1356" t="s">
        <v>192</v>
      </c>
      <c r="BG24" s="1365" t="s">
        <v>193</v>
      </c>
      <c r="BH24" s="1356"/>
      <c r="BI24" s="1366"/>
      <c r="BJ24" s="1356"/>
      <c r="BK24" s="1367"/>
      <c r="BL24" s="1356"/>
      <c r="BM24" s="1365"/>
      <c r="BO24" s="1563"/>
      <c r="BP24" s="1561"/>
      <c r="BR24" s="1559"/>
    </row>
    <row r="25" spans="1:70" s="148" customFormat="1" ht="87.75" hidden="1" customHeight="1">
      <c r="A25" s="1376" t="s">
        <v>194</v>
      </c>
      <c r="B25" s="1377">
        <v>0.47</v>
      </c>
      <c r="C25" s="1353" t="s">
        <v>195</v>
      </c>
      <c r="D25" s="1352">
        <v>0.23789999999999997</v>
      </c>
      <c r="E25" s="732" t="s">
        <v>196</v>
      </c>
      <c r="F25" s="732" t="s">
        <v>197</v>
      </c>
      <c r="G25" s="725" t="s">
        <v>61</v>
      </c>
      <c r="H25" s="725" t="s">
        <v>62</v>
      </c>
      <c r="I25" s="1354" t="s">
        <v>63</v>
      </c>
      <c r="J25" s="725" t="s">
        <v>63</v>
      </c>
      <c r="K25" s="726">
        <v>44562</v>
      </c>
      <c r="L25" s="726">
        <v>46022</v>
      </c>
      <c r="M25" s="1355">
        <v>1</v>
      </c>
      <c r="N25" s="1355">
        <v>1</v>
      </c>
      <c r="O25" s="1355">
        <v>1</v>
      </c>
      <c r="P25" s="1355">
        <v>1</v>
      </c>
      <c r="Q25" s="1355">
        <v>1</v>
      </c>
      <c r="R25" s="1356" t="s">
        <v>198</v>
      </c>
      <c r="S25" s="1357">
        <v>1.7999999999999999E-2</v>
      </c>
      <c r="T25" s="1358" t="s">
        <v>199</v>
      </c>
      <c r="U25" s="1356" t="s">
        <v>200</v>
      </c>
      <c r="V25" s="714" t="s">
        <v>201</v>
      </c>
      <c r="W25" s="714" t="s">
        <v>202</v>
      </c>
      <c r="X25" s="1356" t="s">
        <v>203</v>
      </c>
      <c r="Y25" s="1359" t="s">
        <v>62</v>
      </c>
      <c r="Z25" s="1360" t="s">
        <v>204</v>
      </c>
      <c r="AA25" s="714">
        <v>122</v>
      </c>
      <c r="AB25" s="725" t="s">
        <v>63</v>
      </c>
      <c r="AC25" s="725" t="s">
        <v>63</v>
      </c>
      <c r="AD25" s="726">
        <v>44562</v>
      </c>
      <c r="AE25" s="726">
        <v>45657</v>
      </c>
      <c r="AF25" s="1372">
        <v>1</v>
      </c>
      <c r="AG25" s="1372">
        <v>1</v>
      </c>
      <c r="AH25" s="1372">
        <v>1</v>
      </c>
      <c r="AI25" s="1372" t="s">
        <v>72</v>
      </c>
      <c r="AJ25" s="1372">
        <v>1</v>
      </c>
      <c r="AK25" s="1535">
        <v>35768</v>
      </c>
      <c r="AL25" s="1535">
        <v>35768</v>
      </c>
      <c r="AM25" s="732" t="s">
        <v>127</v>
      </c>
      <c r="AN25" s="732">
        <v>7863</v>
      </c>
      <c r="AO25" s="1514">
        <v>24182</v>
      </c>
      <c r="AP25" s="1514">
        <v>24182</v>
      </c>
      <c r="AQ25" s="732" t="s">
        <v>127</v>
      </c>
      <c r="AR25" s="732">
        <v>7863</v>
      </c>
      <c r="AS25" s="1514">
        <v>15496</v>
      </c>
      <c r="AT25" s="1514">
        <v>15496</v>
      </c>
      <c r="AU25" s="732" t="s">
        <v>73</v>
      </c>
      <c r="AV25" s="714">
        <v>7863</v>
      </c>
      <c r="AW25" s="1518" t="s">
        <v>72</v>
      </c>
      <c r="AX25" s="1514" t="s">
        <v>74</v>
      </c>
      <c r="AY25" s="732" t="s">
        <v>74</v>
      </c>
      <c r="AZ25" s="732" t="s">
        <v>74</v>
      </c>
      <c r="BA25" s="1553">
        <f>AK25+AO25+AS25</f>
        <v>75446</v>
      </c>
      <c r="BB25" s="1365" t="s">
        <v>205</v>
      </c>
      <c r="BC25" s="732" t="s">
        <v>206</v>
      </c>
      <c r="BD25" s="732" t="s">
        <v>207</v>
      </c>
      <c r="BE25" s="1363" t="s">
        <v>208</v>
      </c>
      <c r="BF25" s="1356" t="s">
        <v>209</v>
      </c>
      <c r="BG25" s="1365" t="s">
        <v>210</v>
      </c>
      <c r="BH25" s="1356" t="s">
        <v>211</v>
      </c>
      <c r="BI25" s="1366" t="s">
        <v>206</v>
      </c>
      <c r="BJ25" s="1356" t="s">
        <v>212</v>
      </c>
      <c r="BK25" s="1367" t="s">
        <v>213</v>
      </c>
      <c r="BL25" s="1356" t="s">
        <v>209</v>
      </c>
      <c r="BM25" s="1365" t="s">
        <v>214</v>
      </c>
      <c r="BO25" s="1480"/>
      <c r="BP25" s="1561"/>
      <c r="BR25" s="1559"/>
    </row>
    <row r="26" spans="1:70" s="148" customFormat="1" ht="118.5" hidden="1" customHeight="1">
      <c r="A26" s="1376" t="s">
        <v>194</v>
      </c>
      <c r="B26" s="1378"/>
      <c r="C26" s="1353" t="s">
        <v>195</v>
      </c>
      <c r="D26" s="1352"/>
      <c r="E26" s="732" t="s">
        <v>196</v>
      </c>
      <c r="F26" s="732" t="s">
        <v>197</v>
      </c>
      <c r="G26" s="725" t="s">
        <v>61</v>
      </c>
      <c r="H26" s="725" t="s">
        <v>62</v>
      </c>
      <c r="I26" s="1354" t="s">
        <v>63</v>
      </c>
      <c r="J26" s="725" t="s">
        <v>63</v>
      </c>
      <c r="K26" s="726">
        <v>44562</v>
      </c>
      <c r="L26" s="726">
        <v>46022</v>
      </c>
      <c r="M26" s="1355">
        <v>1</v>
      </c>
      <c r="N26" s="1355">
        <v>1</v>
      </c>
      <c r="O26" s="1355">
        <v>1</v>
      </c>
      <c r="P26" s="1355">
        <v>1</v>
      </c>
      <c r="Q26" s="1355">
        <v>1</v>
      </c>
      <c r="R26" s="1356" t="s">
        <v>215</v>
      </c>
      <c r="S26" s="1357">
        <v>1.7000000000000001E-2</v>
      </c>
      <c r="T26" s="716" t="s">
        <v>216</v>
      </c>
      <c r="U26" s="724" t="s">
        <v>217</v>
      </c>
      <c r="V26" s="714" t="s">
        <v>201</v>
      </c>
      <c r="W26" s="1347" t="s">
        <v>218</v>
      </c>
      <c r="X26" s="715" t="s">
        <v>219</v>
      </c>
      <c r="Y26" s="1349" t="s">
        <v>62</v>
      </c>
      <c r="Z26" s="715" t="s">
        <v>220</v>
      </c>
      <c r="AA26" s="715">
        <v>117</v>
      </c>
      <c r="AB26" s="725" t="s">
        <v>63</v>
      </c>
      <c r="AC26" s="725" t="s">
        <v>63</v>
      </c>
      <c r="AD26" s="726">
        <v>44562</v>
      </c>
      <c r="AE26" s="726">
        <v>45657</v>
      </c>
      <c r="AF26" s="728">
        <v>1</v>
      </c>
      <c r="AG26" s="728">
        <v>1</v>
      </c>
      <c r="AH26" s="728">
        <v>1</v>
      </c>
      <c r="AI26" s="728" t="s">
        <v>72</v>
      </c>
      <c r="AJ26" s="729">
        <v>1</v>
      </c>
      <c r="AK26" s="1535">
        <v>18.294</v>
      </c>
      <c r="AL26" s="1535">
        <v>18.294</v>
      </c>
      <c r="AM26" s="732" t="s">
        <v>127</v>
      </c>
      <c r="AN26" s="731">
        <v>7874</v>
      </c>
      <c r="AO26" s="1514">
        <v>12.291</v>
      </c>
      <c r="AP26" s="1514">
        <v>12.291</v>
      </c>
      <c r="AQ26" s="732" t="s">
        <v>127</v>
      </c>
      <c r="AR26" s="731">
        <v>7874</v>
      </c>
      <c r="AS26" s="1514">
        <v>4.97</v>
      </c>
      <c r="AT26" s="1514">
        <v>4.97</v>
      </c>
      <c r="AU26" s="732" t="s">
        <v>73</v>
      </c>
      <c r="AV26" s="714">
        <v>7874</v>
      </c>
      <c r="AW26" s="1518" t="s">
        <v>72</v>
      </c>
      <c r="AX26" s="1514" t="s">
        <v>74</v>
      </c>
      <c r="AY26" s="732" t="s">
        <v>74</v>
      </c>
      <c r="AZ26" s="732" t="s">
        <v>74</v>
      </c>
      <c r="BA26" s="1555">
        <f>+AK26+AO26+AS26</f>
        <v>35.555</v>
      </c>
      <c r="BB26" s="1365" t="s">
        <v>205</v>
      </c>
      <c r="BC26" s="716" t="s">
        <v>206</v>
      </c>
      <c r="BD26" s="716" t="s">
        <v>221</v>
      </c>
      <c r="BE26" s="732" t="s">
        <v>222</v>
      </c>
      <c r="BF26" s="732" t="s">
        <v>209</v>
      </c>
      <c r="BG26" s="717" t="s">
        <v>223</v>
      </c>
      <c r="BH26" s="718" t="s">
        <v>211</v>
      </c>
      <c r="BI26" s="718" t="s">
        <v>206</v>
      </c>
      <c r="BJ26" s="718" t="s">
        <v>212</v>
      </c>
      <c r="BK26" s="732" t="s">
        <v>213</v>
      </c>
      <c r="BL26" s="732" t="s">
        <v>209</v>
      </c>
      <c r="BM26" s="732" t="s">
        <v>214</v>
      </c>
      <c r="BP26" s="1561"/>
    </row>
    <row r="27" spans="1:70" s="148" customFormat="1" ht="153" hidden="1">
      <c r="A27" s="1376" t="s">
        <v>194</v>
      </c>
      <c r="B27" s="1378"/>
      <c r="C27" s="1353" t="s">
        <v>195</v>
      </c>
      <c r="D27" s="1352"/>
      <c r="E27" s="732" t="s">
        <v>196</v>
      </c>
      <c r="F27" s="732" t="s">
        <v>197</v>
      </c>
      <c r="G27" s="725" t="s">
        <v>61</v>
      </c>
      <c r="H27" s="725" t="s">
        <v>62</v>
      </c>
      <c r="I27" s="1354" t="s">
        <v>63</v>
      </c>
      <c r="J27" s="725" t="s">
        <v>63</v>
      </c>
      <c r="K27" s="726">
        <v>44562</v>
      </c>
      <c r="L27" s="726">
        <v>46022</v>
      </c>
      <c r="M27" s="1355">
        <v>1</v>
      </c>
      <c r="N27" s="1355">
        <v>1</v>
      </c>
      <c r="O27" s="1355">
        <v>1</v>
      </c>
      <c r="P27" s="1355">
        <v>1</v>
      </c>
      <c r="Q27" s="1355">
        <v>1</v>
      </c>
      <c r="R27" s="1356" t="s">
        <v>224</v>
      </c>
      <c r="S27" s="1357">
        <v>1.2E-2</v>
      </c>
      <c r="T27" s="716" t="s">
        <v>225</v>
      </c>
      <c r="U27" s="731" t="s">
        <v>226</v>
      </c>
      <c r="V27" s="714" t="s">
        <v>201</v>
      </c>
      <c r="W27" s="714" t="s">
        <v>202</v>
      </c>
      <c r="X27" s="715" t="s">
        <v>178</v>
      </c>
      <c r="Y27" s="1349" t="s">
        <v>62</v>
      </c>
      <c r="Z27" s="719" t="s">
        <v>227</v>
      </c>
      <c r="AA27" s="719">
        <v>122</v>
      </c>
      <c r="AB27" s="725" t="s">
        <v>63</v>
      </c>
      <c r="AC27" s="725" t="s">
        <v>63</v>
      </c>
      <c r="AD27" s="726">
        <v>44562</v>
      </c>
      <c r="AE27" s="727">
        <v>45991</v>
      </c>
      <c r="AF27" s="728">
        <v>1</v>
      </c>
      <c r="AG27" s="728">
        <v>1</v>
      </c>
      <c r="AH27" s="728">
        <v>1</v>
      </c>
      <c r="AI27" s="728">
        <v>1</v>
      </c>
      <c r="AJ27" s="729">
        <v>1</v>
      </c>
      <c r="AK27" s="1537">
        <v>9921</v>
      </c>
      <c r="AL27" s="1537">
        <f>+AK27</f>
        <v>9921</v>
      </c>
      <c r="AM27" s="719" t="s">
        <v>127</v>
      </c>
      <c r="AN27" s="734">
        <v>7863</v>
      </c>
      <c r="AO27" s="1521">
        <v>9921</v>
      </c>
      <c r="AP27" s="1521">
        <f>+AO27</f>
        <v>9921</v>
      </c>
      <c r="AQ27" s="719" t="s">
        <v>127</v>
      </c>
      <c r="AR27" s="734">
        <v>7863</v>
      </c>
      <c r="AS27" s="1521">
        <v>9921</v>
      </c>
      <c r="AT27" s="1521">
        <f>+AS27</f>
        <v>9921</v>
      </c>
      <c r="AU27" s="732" t="s">
        <v>73</v>
      </c>
      <c r="AV27" s="734">
        <v>7863</v>
      </c>
      <c r="AW27" s="1521">
        <v>9921</v>
      </c>
      <c r="AX27" s="1514" t="s">
        <v>74</v>
      </c>
      <c r="AY27" s="732" t="s">
        <v>74</v>
      </c>
      <c r="AZ27" s="732" t="s">
        <v>74</v>
      </c>
      <c r="BA27" s="1555">
        <f>+AK27+AO27+AS27+AW27</f>
        <v>39684</v>
      </c>
      <c r="BB27" s="724" t="s">
        <v>205</v>
      </c>
      <c r="BC27" s="720" t="s">
        <v>206</v>
      </c>
      <c r="BD27" s="720" t="s">
        <v>207</v>
      </c>
      <c r="BE27" s="721" t="s">
        <v>228</v>
      </c>
      <c r="BF27" s="732" t="s">
        <v>209</v>
      </c>
      <c r="BG27" s="735" t="s">
        <v>210</v>
      </c>
      <c r="BH27" s="721" t="s">
        <v>211</v>
      </c>
      <c r="BI27" s="721" t="s">
        <v>206</v>
      </c>
      <c r="BJ27" s="721" t="s">
        <v>212</v>
      </c>
      <c r="BK27" s="721" t="s">
        <v>213</v>
      </c>
      <c r="BL27" s="732" t="s">
        <v>209</v>
      </c>
      <c r="BM27" s="1568" t="s">
        <v>214</v>
      </c>
      <c r="BO27" s="1480"/>
      <c r="BP27" s="1561"/>
      <c r="BR27" s="1559"/>
    </row>
    <row r="28" spans="1:70" s="148" customFormat="1" ht="166.5" hidden="1" customHeight="1">
      <c r="A28" s="1376" t="s">
        <v>194</v>
      </c>
      <c r="B28" s="1378"/>
      <c r="C28" s="1353" t="s">
        <v>195</v>
      </c>
      <c r="D28" s="1352"/>
      <c r="E28" s="732" t="s">
        <v>196</v>
      </c>
      <c r="F28" s="732" t="s">
        <v>197</v>
      </c>
      <c r="G28" s="725" t="s">
        <v>61</v>
      </c>
      <c r="H28" s="725" t="s">
        <v>62</v>
      </c>
      <c r="I28" s="1354" t="s">
        <v>63</v>
      </c>
      <c r="J28" s="725" t="s">
        <v>63</v>
      </c>
      <c r="K28" s="726">
        <v>44562</v>
      </c>
      <c r="L28" s="726">
        <v>46022</v>
      </c>
      <c r="M28" s="1355">
        <v>1</v>
      </c>
      <c r="N28" s="1355">
        <v>1</v>
      </c>
      <c r="O28" s="1355">
        <v>1</v>
      </c>
      <c r="P28" s="1355">
        <v>1</v>
      </c>
      <c r="Q28" s="1355">
        <v>1</v>
      </c>
      <c r="R28" s="1356" t="s">
        <v>229</v>
      </c>
      <c r="S28" s="1357">
        <v>7.0000000000000001E-3</v>
      </c>
      <c r="T28" s="736" t="s">
        <v>230</v>
      </c>
      <c r="U28" s="732" t="s">
        <v>231</v>
      </c>
      <c r="V28" s="714" t="s">
        <v>201</v>
      </c>
      <c r="W28" s="1347" t="s">
        <v>218</v>
      </c>
      <c r="X28" s="715" t="s">
        <v>219</v>
      </c>
      <c r="Y28" s="1349" t="s">
        <v>62</v>
      </c>
      <c r="Z28" s="715" t="s">
        <v>232</v>
      </c>
      <c r="AA28" s="715">
        <v>117</v>
      </c>
      <c r="AB28" s="725" t="s">
        <v>63</v>
      </c>
      <c r="AC28" s="725" t="s">
        <v>63</v>
      </c>
      <c r="AD28" s="726">
        <v>44562</v>
      </c>
      <c r="AE28" s="727">
        <v>45991</v>
      </c>
      <c r="AF28" s="728">
        <v>1</v>
      </c>
      <c r="AG28" s="728">
        <v>1</v>
      </c>
      <c r="AH28" s="728">
        <v>1</v>
      </c>
      <c r="AI28" s="728">
        <v>1</v>
      </c>
      <c r="AJ28" s="729">
        <v>1</v>
      </c>
      <c r="AK28" s="1535">
        <v>7</v>
      </c>
      <c r="AL28" s="1535">
        <v>7</v>
      </c>
      <c r="AM28" s="719" t="s">
        <v>127</v>
      </c>
      <c r="AN28" s="732">
        <v>7874</v>
      </c>
      <c r="AO28" s="1514">
        <v>8</v>
      </c>
      <c r="AP28" s="1514">
        <v>8</v>
      </c>
      <c r="AQ28" s="737" t="s">
        <v>233</v>
      </c>
      <c r="AR28" s="732">
        <v>7874</v>
      </c>
      <c r="AS28" s="1514">
        <v>9</v>
      </c>
      <c r="AT28" s="1514">
        <v>9</v>
      </c>
      <c r="AU28" s="732" t="s">
        <v>73</v>
      </c>
      <c r="AV28" s="714">
        <v>7874</v>
      </c>
      <c r="AW28" s="1514">
        <v>9</v>
      </c>
      <c r="AX28" s="1514" t="s">
        <v>74</v>
      </c>
      <c r="AY28" s="732" t="s">
        <v>74</v>
      </c>
      <c r="AZ28" s="732" t="s">
        <v>74</v>
      </c>
      <c r="BA28" s="1555">
        <f>AK28+AO28+AS28+AW28</f>
        <v>33</v>
      </c>
      <c r="BB28" s="724" t="s">
        <v>205</v>
      </c>
      <c r="BC28" s="720" t="s">
        <v>206</v>
      </c>
      <c r="BD28" s="716" t="s">
        <v>234</v>
      </c>
      <c r="BE28" s="718" t="s">
        <v>235</v>
      </c>
      <c r="BF28" s="732" t="s">
        <v>209</v>
      </c>
      <c r="BG28" s="717" t="s">
        <v>236</v>
      </c>
      <c r="BH28" s="718" t="s">
        <v>211</v>
      </c>
      <c r="BI28" s="718" t="s">
        <v>206</v>
      </c>
      <c r="BJ28" s="718" t="s">
        <v>212</v>
      </c>
      <c r="BK28" s="732" t="s">
        <v>213</v>
      </c>
      <c r="BL28" s="732" t="s">
        <v>209</v>
      </c>
      <c r="BM28" s="732" t="s">
        <v>214</v>
      </c>
      <c r="BP28" s="1561"/>
    </row>
    <row r="29" spans="1:70" s="148" customFormat="1" ht="226.5" hidden="1" customHeight="1">
      <c r="A29" s="1376" t="s">
        <v>194</v>
      </c>
      <c r="B29" s="1378"/>
      <c r="C29" s="1353" t="s">
        <v>195</v>
      </c>
      <c r="D29" s="1352"/>
      <c r="E29" s="732" t="s">
        <v>196</v>
      </c>
      <c r="F29" s="732" t="s">
        <v>197</v>
      </c>
      <c r="G29" s="725" t="s">
        <v>61</v>
      </c>
      <c r="H29" s="725" t="s">
        <v>62</v>
      </c>
      <c r="I29" s="1354" t="s">
        <v>63</v>
      </c>
      <c r="J29" s="725" t="s">
        <v>63</v>
      </c>
      <c r="K29" s="726">
        <v>44562</v>
      </c>
      <c r="L29" s="726">
        <v>46022</v>
      </c>
      <c r="M29" s="1355">
        <v>1</v>
      </c>
      <c r="N29" s="1355">
        <v>1</v>
      </c>
      <c r="O29" s="1355">
        <v>1</v>
      </c>
      <c r="P29" s="1355">
        <v>1</v>
      </c>
      <c r="Q29" s="1355">
        <v>1</v>
      </c>
      <c r="R29" s="1356" t="s">
        <v>237</v>
      </c>
      <c r="S29" s="1357">
        <v>1.7999999999999999E-2</v>
      </c>
      <c r="T29" s="739" t="s">
        <v>238</v>
      </c>
      <c r="U29" s="731" t="s">
        <v>239</v>
      </c>
      <c r="V29" s="714" t="s">
        <v>201</v>
      </c>
      <c r="W29" s="1348" t="s">
        <v>240</v>
      </c>
      <c r="X29" s="715" t="s">
        <v>241</v>
      </c>
      <c r="Y29" s="724" t="s">
        <v>62</v>
      </c>
      <c r="Z29" s="725" t="s">
        <v>242</v>
      </c>
      <c r="AA29" s="722">
        <v>184</v>
      </c>
      <c r="AB29" s="725" t="s">
        <v>63</v>
      </c>
      <c r="AC29" s="725" t="s">
        <v>63</v>
      </c>
      <c r="AD29" s="726">
        <v>44562</v>
      </c>
      <c r="AE29" s="727">
        <v>45991</v>
      </c>
      <c r="AF29" s="740">
        <v>1</v>
      </c>
      <c r="AG29" s="740">
        <v>1</v>
      </c>
      <c r="AH29" s="740">
        <v>1</v>
      </c>
      <c r="AI29" s="740">
        <v>1</v>
      </c>
      <c r="AJ29" s="741">
        <v>1</v>
      </c>
      <c r="AK29" s="1535">
        <v>500</v>
      </c>
      <c r="AL29" s="1535">
        <v>500</v>
      </c>
      <c r="AM29" s="725" t="s">
        <v>73</v>
      </c>
      <c r="AN29" s="732">
        <v>7846</v>
      </c>
      <c r="AO29" s="1514">
        <v>500</v>
      </c>
      <c r="AP29" s="1514">
        <v>500</v>
      </c>
      <c r="AQ29" s="725" t="s">
        <v>73</v>
      </c>
      <c r="AR29" s="732">
        <v>7846</v>
      </c>
      <c r="AS29" s="1514">
        <v>500</v>
      </c>
      <c r="AT29" s="1514">
        <v>500</v>
      </c>
      <c r="AU29" s="732" t="s">
        <v>73</v>
      </c>
      <c r="AV29" s="714">
        <v>7846</v>
      </c>
      <c r="AW29" s="1514">
        <v>500</v>
      </c>
      <c r="AX29" s="1514" t="s">
        <v>74</v>
      </c>
      <c r="AY29" s="714" t="s">
        <v>74</v>
      </c>
      <c r="AZ29" s="733" t="s">
        <v>74</v>
      </c>
      <c r="BA29" s="1555">
        <f>+AK29+AO29+AS29+AW29</f>
        <v>2000</v>
      </c>
      <c r="BB29" s="724" t="s">
        <v>205</v>
      </c>
      <c r="BC29" s="716" t="s">
        <v>206</v>
      </c>
      <c r="BD29" s="716" t="s">
        <v>243</v>
      </c>
      <c r="BE29" s="732" t="s">
        <v>244</v>
      </c>
      <c r="BF29" s="742" t="s">
        <v>245</v>
      </c>
      <c r="BG29" s="723" t="s">
        <v>246</v>
      </c>
      <c r="BH29" s="716" t="s">
        <v>211</v>
      </c>
      <c r="BI29" s="716" t="s">
        <v>206</v>
      </c>
      <c r="BJ29" s="716" t="s">
        <v>243</v>
      </c>
      <c r="BK29" s="731" t="s">
        <v>244</v>
      </c>
      <c r="BL29" s="732">
        <v>3693777</v>
      </c>
      <c r="BM29" s="731" t="s">
        <v>246</v>
      </c>
      <c r="BO29" s="1480"/>
      <c r="BP29" s="1561"/>
      <c r="BR29" s="1559"/>
    </row>
    <row r="30" spans="1:70" s="148" customFormat="1" ht="156.75" hidden="1" customHeight="1">
      <c r="A30" s="1376" t="s">
        <v>194</v>
      </c>
      <c r="B30" s="1378"/>
      <c r="C30" s="1353" t="s">
        <v>195</v>
      </c>
      <c r="D30" s="1352"/>
      <c r="E30" s="732" t="s">
        <v>196</v>
      </c>
      <c r="F30" s="732" t="s">
        <v>197</v>
      </c>
      <c r="G30" s="725" t="s">
        <v>61</v>
      </c>
      <c r="H30" s="725" t="s">
        <v>62</v>
      </c>
      <c r="I30" s="1354" t="s">
        <v>63</v>
      </c>
      <c r="J30" s="725" t="s">
        <v>63</v>
      </c>
      <c r="K30" s="726">
        <v>44562</v>
      </c>
      <c r="L30" s="726">
        <v>46022</v>
      </c>
      <c r="M30" s="1355">
        <v>1</v>
      </c>
      <c r="N30" s="1355">
        <v>1</v>
      </c>
      <c r="O30" s="1355">
        <v>1</v>
      </c>
      <c r="P30" s="1355">
        <v>1</v>
      </c>
      <c r="Q30" s="1355">
        <v>1</v>
      </c>
      <c r="R30" s="1356" t="s">
        <v>247</v>
      </c>
      <c r="S30" s="1357">
        <v>1.7999999999999999E-2</v>
      </c>
      <c r="T30" s="1358" t="s">
        <v>248</v>
      </c>
      <c r="U30" s="1359" t="s">
        <v>249</v>
      </c>
      <c r="V30" s="714" t="s">
        <v>250</v>
      </c>
      <c r="W30" s="714" t="s">
        <v>218</v>
      </c>
      <c r="X30" s="1356" t="s">
        <v>251</v>
      </c>
      <c r="Y30" s="1359" t="s">
        <v>70</v>
      </c>
      <c r="Z30" s="1360" t="s">
        <v>252</v>
      </c>
      <c r="AA30" s="714" t="s">
        <v>253</v>
      </c>
      <c r="AB30" s="725">
        <v>98</v>
      </c>
      <c r="AC30" s="725">
        <v>2020</v>
      </c>
      <c r="AD30" s="726">
        <v>44562</v>
      </c>
      <c r="AE30" s="726">
        <v>46022</v>
      </c>
      <c r="AF30" s="1362">
        <v>70</v>
      </c>
      <c r="AG30" s="1362">
        <v>70</v>
      </c>
      <c r="AH30" s="1362">
        <v>55</v>
      </c>
      <c r="AI30" s="1362">
        <v>55</v>
      </c>
      <c r="AJ30" s="1362">
        <f>+AF30+AG30+AH30+AI30</f>
        <v>250</v>
      </c>
      <c r="AK30" s="1535">
        <v>59.5</v>
      </c>
      <c r="AL30" s="1535">
        <v>59.5</v>
      </c>
      <c r="AM30" s="732" t="s">
        <v>73</v>
      </c>
      <c r="AN30" s="733" t="s">
        <v>254</v>
      </c>
      <c r="AO30" s="1514">
        <v>59.5</v>
      </c>
      <c r="AP30" s="1514">
        <v>59.5</v>
      </c>
      <c r="AQ30" s="732" t="s">
        <v>73</v>
      </c>
      <c r="AR30" s="730" t="s">
        <v>254</v>
      </c>
      <c r="AS30" s="1514">
        <v>46.75</v>
      </c>
      <c r="AT30" s="1514">
        <v>46.75</v>
      </c>
      <c r="AU30" s="732" t="s">
        <v>73</v>
      </c>
      <c r="AV30" s="1379" t="s">
        <v>254</v>
      </c>
      <c r="AW30" s="1514">
        <v>46.75</v>
      </c>
      <c r="AX30" s="1514" t="s">
        <v>74</v>
      </c>
      <c r="AY30" s="714" t="s">
        <v>74</v>
      </c>
      <c r="AZ30" s="733" t="s">
        <v>74</v>
      </c>
      <c r="BA30" s="1555">
        <f>+AK30+AO30+AS30+AW30</f>
        <v>212.5</v>
      </c>
      <c r="BB30" s="1359" t="s">
        <v>205</v>
      </c>
      <c r="BC30" s="1356" t="s">
        <v>255</v>
      </c>
      <c r="BD30" s="1356" t="s">
        <v>256</v>
      </c>
      <c r="BE30" s="1356" t="s">
        <v>257</v>
      </c>
      <c r="BF30" s="1367">
        <v>2976030</v>
      </c>
      <c r="BG30" s="1356" t="s">
        <v>258</v>
      </c>
      <c r="BH30" s="1368"/>
      <c r="BI30" s="1365"/>
      <c r="BJ30" s="1365"/>
      <c r="BK30" s="1366"/>
      <c r="BL30" s="1366"/>
      <c r="BM30" s="1366"/>
      <c r="BP30" s="1561"/>
    </row>
    <row r="31" spans="1:70" s="148" customFormat="1" ht="141" hidden="1" customHeight="1">
      <c r="A31" s="1376" t="s">
        <v>194</v>
      </c>
      <c r="B31" s="1378"/>
      <c r="C31" s="1353" t="s">
        <v>195</v>
      </c>
      <c r="D31" s="1352"/>
      <c r="E31" s="732" t="s">
        <v>196</v>
      </c>
      <c r="F31" s="732" t="s">
        <v>197</v>
      </c>
      <c r="G31" s="725" t="s">
        <v>61</v>
      </c>
      <c r="H31" s="725" t="s">
        <v>62</v>
      </c>
      <c r="I31" s="1354" t="s">
        <v>63</v>
      </c>
      <c r="J31" s="725" t="s">
        <v>63</v>
      </c>
      <c r="K31" s="726">
        <v>44562</v>
      </c>
      <c r="L31" s="726">
        <v>46022</v>
      </c>
      <c r="M31" s="1355">
        <v>1</v>
      </c>
      <c r="N31" s="1355">
        <v>1</v>
      </c>
      <c r="O31" s="1355">
        <v>1</v>
      </c>
      <c r="P31" s="1355">
        <v>1</v>
      </c>
      <c r="Q31" s="1355">
        <v>1</v>
      </c>
      <c r="R31" s="1356" t="s">
        <v>259</v>
      </c>
      <c r="S31" s="1357">
        <v>1.7999999999999999E-2</v>
      </c>
      <c r="T31" s="1358" t="s">
        <v>260</v>
      </c>
      <c r="U31" s="1356" t="s">
        <v>261</v>
      </c>
      <c r="V31" s="714" t="s">
        <v>250</v>
      </c>
      <c r="W31" s="714" t="s">
        <v>218</v>
      </c>
      <c r="X31" s="1356" t="s">
        <v>262</v>
      </c>
      <c r="Y31" s="1359" t="s">
        <v>70</v>
      </c>
      <c r="Z31" s="1360" t="s">
        <v>263</v>
      </c>
      <c r="AA31" s="714">
        <v>120</v>
      </c>
      <c r="AB31" s="725">
        <v>60</v>
      </c>
      <c r="AC31" s="725">
        <v>2020</v>
      </c>
      <c r="AD31" s="726">
        <v>44562</v>
      </c>
      <c r="AE31" s="726">
        <v>46022</v>
      </c>
      <c r="AF31" s="1362">
        <v>85</v>
      </c>
      <c r="AG31" s="1362">
        <v>85</v>
      </c>
      <c r="AH31" s="1362">
        <v>16</v>
      </c>
      <c r="AI31" s="1362">
        <v>16</v>
      </c>
      <c r="AJ31" s="1362">
        <f t="shared" ref="AJ31:AJ33" si="0">+AF31+AG31+AH31+AI31</f>
        <v>202</v>
      </c>
      <c r="AK31" s="1535">
        <v>301.75</v>
      </c>
      <c r="AL31" s="1535">
        <v>301.75</v>
      </c>
      <c r="AM31" s="732" t="s">
        <v>127</v>
      </c>
      <c r="AN31" s="1379">
        <v>7722</v>
      </c>
      <c r="AO31" s="1514">
        <v>301.75</v>
      </c>
      <c r="AP31" s="1514">
        <v>301.75</v>
      </c>
      <c r="AQ31" s="732" t="s">
        <v>127</v>
      </c>
      <c r="AR31" s="1379">
        <v>7722</v>
      </c>
      <c r="AS31" s="1514">
        <v>56.8</v>
      </c>
      <c r="AT31" s="1514">
        <v>56.8</v>
      </c>
      <c r="AU31" s="732" t="s">
        <v>73</v>
      </c>
      <c r="AV31" s="1379">
        <v>7722</v>
      </c>
      <c r="AW31" s="1514">
        <v>56.8</v>
      </c>
      <c r="AX31" s="1514" t="s">
        <v>74</v>
      </c>
      <c r="AY31" s="714" t="s">
        <v>74</v>
      </c>
      <c r="AZ31" s="733" t="s">
        <v>74</v>
      </c>
      <c r="BA31" s="1555">
        <f>+AK31+AO31+AS31+AW31</f>
        <v>717.09999999999991</v>
      </c>
      <c r="BB31" s="1359" t="s">
        <v>205</v>
      </c>
      <c r="BC31" s="1356" t="s">
        <v>255</v>
      </c>
      <c r="BD31" s="1366" t="s">
        <v>264</v>
      </c>
      <c r="BE31" s="1356" t="s">
        <v>265</v>
      </c>
      <c r="BF31" s="1367">
        <v>2976030</v>
      </c>
      <c r="BG31" s="1356" t="s">
        <v>266</v>
      </c>
      <c r="BH31" s="1368"/>
      <c r="BI31" s="1365"/>
      <c r="BJ31" s="1365"/>
      <c r="BK31" s="1366"/>
      <c r="BL31" s="1366"/>
      <c r="BM31" s="1366"/>
      <c r="BP31" s="1561"/>
    </row>
    <row r="32" spans="1:70" s="148" customFormat="1" ht="204" hidden="1">
      <c r="A32" s="1376" t="s">
        <v>194</v>
      </c>
      <c r="B32" s="1378"/>
      <c r="C32" s="1353" t="s">
        <v>195</v>
      </c>
      <c r="D32" s="1352"/>
      <c r="E32" s="732" t="s">
        <v>196</v>
      </c>
      <c r="F32" s="732" t="s">
        <v>197</v>
      </c>
      <c r="G32" s="725" t="s">
        <v>61</v>
      </c>
      <c r="H32" s="725" t="s">
        <v>62</v>
      </c>
      <c r="I32" s="1354" t="s">
        <v>63</v>
      </c>
      <c r="J32" s="725" t="s">
        <v>63</v>
      </c>
      <c r="K32" s="726">
        <v>44562</v>
      </c>
      <c r="L32" s="726">
        <v>46022</v>
      </c>
      <c r="M32" s="1355">
        <v>1</v>
      </c>
      <c r="N32" s="1355">
        <v>1</v>
      </c>
      <c r="O32" s="1355">
        <v>1</v>
      </c>
      <c r="P32" s="1355">
        <v>1</v>
      </c>
      <c r="Q32" s="1355">
        <v>1</v>
      </c>
      <c r="R32" s="1356" t="s">
        <v>267</v>
      </c>
      <c r="S32" s="1357">
        <v>7.7000000000000002E-3</v>
      </c>
      <c r="T32" s="1358" t="s">
        <v>268</v>
      </c>
      <c r="U32" s="1356" t="s">
        <v>269</v>
      </c>
      <c r="V32" s="714" t="s">
        <v>250</v>
      </c>
      <c r="W32" s="714" t="s">
        <v>218</v>
      </c>
      <c r="X32" s="1356" t="s">
        <v>262</v>
      </c>
      <c r="Y32" s="1359" t="s">
        <v>70</v>
      </c>
      <c r="Z32" s="1360" t="s">
        <v>270</v>
      </c>
      <c r="AA32" s="714">
        <v>620</v>
      </c>
      <c r="AB32" s="725">
        <v>39</v>
      </c>
      <c r="AC32" s="725">
        <v>2020</v>
      </c>
      <c r="AD32" s="726">
        <v>44562</v>
      </c>
      <c r="AE32" s="726">
        <v>46022</v>
      </c>
      <c r="AF32" s="1362">
        <v>80</v>
      </c>
      <c r="AG32" s="1362">
        <v>80</v>
      </c>
      <c r="AH32" s="1362">
        <v>30</v>
      </c>
      <c r="AI32" s="1362">
        <v>30</v>
      </c>
      <c r="AJ32" s="1362">
        <f t="shared" si="0"/>
        <v>220</v>
      </c>
      <c r="AK32" s="1535">
        <v>46.909520000000001</v>
      </c>
      <c r="AL32" s="1535">
        <v>46.909520000000001</v>
      </c>
      <c r="AM32" s="732" t="s">
        <v>73</v>
      </c>
      <c r="AN32" s="1379">
        <v>7773</v>
      </c>
      <c r="AO32" s="1514">
        <v>46.909520000000001</v>
      </c>
      <c r="AP32" s="1514">
        <v>46.909520000000001</v>
      </c>
      <c r="AQ32" s="732" t="s">
        <v>73</v>
      </c>
      <c r="AR32" s="1379">
        <v>7773</v>
      </c>
      <c r="AS32" s="1514">
        <v>17.591069999999998</v>
      </c>
      <c r="AT32" s="1514">
        <v>17.591069999999998</v>
      </c>
      <c r="AU32" s="732" t="s">
        <v>73</v>
      </c>
      <c r="AV32" s="1379">
        <v>7773</v>
      </c>
      <c r="AW32" s="1514">
        <v>17.591069999999998</v>
      </c>
      <c r="AX32" s="1514" t="s">
        <v>74</v>
      </c>
      <c r="AY32" s="714" t="s">
        <v>74</v>
      </c>
      <c r="AZ32" s="733" t="s">
        <v>74</v>
      </c>
      <c r="BA32" s="1555">
        <f>+AK32+AO32+AS32+AW32</f>
        <v>129.00118000000001</v>
      </c>
      <c r="BB32" s="1359" t="s">
        <v>205</v>
      </c>
      <c r="BC32" s="1356" t="s">
        <v>255</v>
      </c>
      <c r="BD32" s="1366" t="s">
        <v>271</v>
      </c>
      <c r="BE32" s="1356" t="s">
        <v>272</v>
      </c>
      <c r="BF32" s="1367">
        <v>2976030</v>
      </c>
      <c r="BG32" s="1356" t="s">
        <v>273</v>
      </c>
      <c r="BH32" s="1368"/>
      <c r="BI32" s="1365"/>
      <c r="BJ32" s="1365"/>
      <c r="BK32" s="1366"/>
      <c r="BL32" s="1366"/>
      <c r="BM32" s="1366"/>
      <c r="BP32" s="1561"/>
    </row>
    <row r="33" spans="1:70" s="148" customFormat="1" ht="186" hidden="1" customHeight="1">
      <c r="A33" s="1376" t="s">
        <v>194</v>
      </c>
      <c r="B33" s="1378"/>
      <c r="C33" s="1353" t="s">
        <v>195</v>
      </c>
      <c r="D33" s="1352"/>
      <c r="E33" s="732" t="s">
        <v>196</v>
      </c>
      <c r="F33" s="732" t="s">
        <v>274</v>
      </c>
      <c r="G33" s="725" t="s">
        <v>61</v>
      </c>
      <c r="H33" s="725" t="s">
        <v>62</v>
      </c>
      <c r="I33" s="1354" t="s">
        <v>63</v>
      </c>
      <c r="J33" s="725" t="s">
        <v>63</v>
      </c>
      <c r="K33" s="726">
        <v>44562</v>
      </c>
      <c r="L33" s="726">
        <v>46022</v>
      </c>
      <c r="M33" s="1355">
        <v>1</v>
      </c>
      <c r="N33" s="1355">
        <v>1</v>
      </c>
      <c r="O33" s="1355">
        <v>1</v>
      </c>
      <c r="P33" s="1355">
        <v>1</v>
      </c>
      <c r="Q33" s="1355">
        <v>1</v>
      </c>
      <c r="R33" s="1356" t="s">
        <v>275</v>
      </c>
      <c r="S33" s="1357">
        <v>1.6E-2</v>
      </c>
      <c r="T33" s="1358" t="s">
        <v>276</v>
      </c>
      <c r="U33" s="1356" t="s">
        <v>277</v>
      </c>
      <c r="V33" s="1383" t="s">
        <v>250</v>
      </c>
      <c r="W33" s="714" t="s">
        <v>218</v>
      </c>
      <c r="X33" s="1356" t="s">
        <v>262</v>
      </c>
      <c r="Y33" s="1359" t="s">
        <v>70</v>
      </c>
      <c r="Z33" s="1360" t="s">
        <v>278</v>
      </c>
      <c r="AA33" s="714">
        <v>121</v>
      </c>
      <c r="AB33" s="725" t="s">
        <v>63</v>
      </c>
      <c r="AC33" s="725" t="s">
        <v>63</v>
      </c>
      <c r="AD33" s="726">
        <v>44562</v>
      </c>
      <c r="AE33" s="726">
        <v>46022</v>
      </c>
      <c r="AF33" s="1362">
        <v>150</v>
      </c>
      <c r="AG33" s="1362">
        <v>150</v>
      </c>
      <c r="AH33" s="1362">
        <v>80</v>
      </c>
      <c r="AI33" s="1362">
        <v>80</v>
      </c>
      <c r="AJ33" s="1362">
        <f t="shared" si="0"/>
        <v>460</v>
      </c>
      <c r="AK33" s="1535">
        <v>240.13034999999999</v>
      </c>
      <c r="AL33" s="1535">
        <v>240.13034999999999</v>
      </c>
      <c r="AM33" s="732" t="s">
        <v>127</v>
      </c>
      <c r="AN33" s="1379" t="s">
        <v>279</v>
      </c>
      <c r="AO33" s="1514">
        <v>240.13034999999999</v>
      </c>
      <c r="AP33" s="1514">
        <v>240.13034999999999</v>
      </c>
      <c r="AQ33" s="732" t="s">
        <v>73</v>
      </c>
      <c r="AR33" s="1379" t="s">
        <v>279</v>
      </c>
      <c r="AS33" s="1514">
        <v>128.06952000000001</v>
      </c>
      <c r="AT33" s="1514">
        <v>128.06952000000001</v>
      </c>
      <c r="AU33" s="714" t="s">
        <v>280</v>
      </c>
      <c r="AV33" s="1379" t="s">
        <v>279</v>
      </c>
      <c r="AW33" s="1514">
        <v>128.06952000000001</v>
      </c>
      <c r="AX33" s="1514" t="s">
        <v>74</v>
      </c>
      <c r="AY33" s="714" t="s">
        <v>74</v>
      </c>
      <c r="AZ33" s="733" t="s">
        <v>74</v>
      </c>
      <c r="BA33" s="1555">
        <f t="shared" ref="BA33" si="1">+AK33+AO33+AS33+AW33</f>
        <v>736.39974000000007</v>
      </c>
      <c r="BB33" s="1359" t="s">
        <v>205</v>
      </c>
      <c r="BC33" s="1356" t="s">
        <v>255</v>
      </c>
      <c r="BD33" s="1366" t="s">
        <v>271</v>
      </c>
      <c r="BE33" s="1356" t="s">
        <v>272</v>
      </c>
      <c r="BF33" s="1367">
        <v>2976030</v>
      </c>
      <c r="BG33" s="1356" t="s">
        <v>273</v>
      </c>
      <c r="BH33" s="1368"/>
      <c r="BI33" s="1365"/>
      <c r="BJ33" s="1365"/>
      <c r="BK33" s="1366"/>
      <c r="BL33" s="1366"/>
      <c r="BM33" s="1366"/>
      <c r="BP33" s="1561"/>
    </row>
    <row r="34" spans="1:70" s="148" customFormat="1" ht="178.5">
      <c r="A34" s="1376" t="s">
        <v>194</v>
      </c>
      <c r="B34" s="1378"/>
      <c r="C34" s="1353" t="s">
        <v>195</v>
      </c>
      <c r="D34" s="1352"/>
      <c r="E34" s="732" t="s">
        <v>196</v>
      </c>
      <c r="F34" s="732" t="s">
        <v>197</v>
      </c>
      <c r="G34" s="725" t="s">
        <v>61</v>
      </c>
      <c r="H34" s="725" t="s">
        <v>62</v>
      </c>
      <c r="I34" s="1354" t="s">
        <v>63</v>
      </c>
      <c r="J34" s="725" t="s">
        <v>63</v>
      </c>
      <c r="K34" s="726">
        <v>44562</v>
      </c>
      <c r="L34" s="726">
        <v>46022</v>
      </c>
      <c r="M34" s="1355">
        <v>1</v>
      </c>
      <c r="N34" s="1355">
        <v>1</v>
      </c>
      <c r="O34" s="1355">
        <v>1</v>
      </c>
      <c r="P34" s="1355">
        <v>1</v>
      </c>
      <c r="Q34" s="1355">
        <v>1</v>
      </c>
      <c r="R34" s="160" t="s">
        <v>281</v>
      </c>
      <c r="S34" s="1357">
        <v>1.6E-2</v>
      </c>
      <c r="T34" s="164" t="s">
        <v>282</v>
      </c>
      <c r="U34" s="160" t="s">
        <v>283</v>
      </c>
      <c r="V34" s="714" t="s">
        <v>137</v>
      </c>
      <c r="W34" s="724" t="s">
        <v>138</v>
      </c>
      <c r="X34" s="160" t="s">
        <v>284</v>
      </c>
      <c r="Y34" s="1359" t="s">
        <v>62</v>
      </c>
      <c r="Z34" s="1360" t="s">
        <v>285</v>
      </c>
      <c r="AA34" s="714">
        <v>60</v>
      </c>
      <c r="AB34" s="725">
        <v>76</v>
      </c>
      <c r="AC34" s="725">
        <v>2019</v>
      </c>
      <c r="AD34" s="726">
        <v>44562</v>
      </c>
      <c r="AE34" s="726">
        <v>46022</v>
      </c>
      <c r="AF34" s="1362">
        <v>108</v>
      </c>
      <c r="AG34" s="1362">
        <v>108</v>
      </c>
      <c r="AH34" s="1362">
        <v>108</v>
      </c>
      <c r="AI34" s="1362">
        <v>108</v>
      </c>
      <c r="AJ34" s="1362">
        <v>108</v>
      </c>
      <c r="AK34" s="1535">
        <v>91.766258181818145</v>
      </c>
      <c r="AL34" s="1535">
        <v>91.766258181818145</v>
      </c>
      <c r="AM34" s="732" t="s">
        <v>73</v>
      </c>
      <c r="AN34" s="732">
        <v>7770</v>
      </c>
      <c r="AO34" s="1514">
        <v>94.519245927272692</v>
      </c>
      <c r="AP34" s="1514">
        <v>94.519245927272692</v>
      </c>
      <c r="AQ34" s="732" t="s">
        <v>73</v>
      </c>
      <c r="AR34" s="732">
        <v>7770</v>
      </c>
      <c r="AS34" s="1514">
        <v>97.354823305090875</v>
      </c>
      <c r="AT34" s="1514">
        <v>97.354823305090875</v>
      </c>
      <c r="AU34" s="732" t="s">
        <v>73</v>
      </c>
      <c r="AV34" s="1380">
        <v>7770</v>
      </c>
      <c r="AW34" s="1514">
        <v>100.27546800424361</v>
      </c>
      <c r="AX34" s="1514" t="s">
        <v>74</v>
      </c>
      <c r="AY34" s="733" t="s">
        <v>74</v>
      </c>
      <c r="AZ34" s="733" t="s">
        <v>74</v>
      </c>
      <c r="BA34" s="1555">
        <f>+AK34+AO34+AS34+AW34</f>
        <v>383.91579541842532</v>
      </c>
      <c r="BB34" s="1356" t="s">
        <v>156</v>
      </c>
      <c r="BC34" s="1365" t="s">
        <v>157</v>
      </c>
      <c r="BD34" s="1356" t="s">
        <v>158</v>
      </c>
      <c r="BE34" s="1366" t="s">
        <v>159</v>
      </c>
      <c r="BF34" s="1356">
        <v>32797979</v>
      </c>
      <c r="BG34" s="1367" t="s">
        <v>160</v>
      </c>
      <c r="BH34" s="1356" t="s">
        <v>72</v>
      </c>
      <c r="BI34" s="1365" t="s">
        <v>72</v>
      </c>
      <c r="BJ34" s="1365" t="s">
        <v>72</v>
      </c>
      <c r="BK34" s="1366" t="s">
        <v>72</v>
      </c>
      <c r="BL34" s="1366" t="s">
        <v>72</v>
      </c>
      <c r="BM34" s="1366" t="s">
        <v>72</v>
      </c>
      <c r="BN34" s="1563"/>
      <c r="BP34" s="1561"/>
      <c r="BR34" s="1559"/>
    </row>
    <row r="35" spans="1:70" s="148" customFormat="1" ht="153">
      <c r="A35" s="1376" t="s">
        <v>194</v>
      </c>
      <c r="B35" s="1378"/>
      <c r="C35" s="1353" t="s">
        <v>195</v>
      </c>
      <c r="D35" s="1352"/>
      <c r="E35" s="732" t="s">
        <v>196</v>
      </c>
      <c r="F35" s="732" t="s">
        <v>197</v>
      </c>
      <c r="G35" s="725" t="s">
        <v>61</v>
      </c>
      <c r="H35" s="725" t="s">
        <v>62</v>
      </c>
      <c r="I35" s="1354" t="s">
        <v>63</v>
      </c>
      <c r="J35" s="725" t="s">
        <v>63</v>
      </c>
      <c r="K35" s="726">
        <v>44562</v>
      </c>
      <c r="L35" s="726">
        <v>46022</v>
      </c>
      <c r="M35" s="1355">
        <v>1</v>
      </c>
      <c r="N35" s="1355">
        <v>1</v>
      </c>
      <c r="O35" s="1355">
        <v>1</v>
      </c>
      <c r="P35" s="1355">
        <v>1</v>
      </c>
      <c r="Q35" s="1355">
        <v>1</v>
      </c>
      <c r="R35" s="1356" t="s">
        <v>286</v>
      </c>
      <c r="S35" s="1357">
        <v>1.7999999999999999E-2</v>
      </c>
      <c r="T35" s="1358" t="s">
        <v>287</v>
      </c>
      <c r="U35" s="1356" t="s">
        <v>288</v>
      </c>
      <c r="V35" s="714" t="s">
        <v>137</v>
      </c>
      <c r="W35" s="1347" t="s">
        <v>289</v>
      </c>
      <c r="X35" s="1356" t="s">
        <v>290</v>
      </c>
      <c r="Y35" s="1359" t="s">
        <v>291</v>
      </c>
      <c r="Z35" s="1360" t="s">
        <v>292</v>
      </c>
      <c r="AA35" s="714">
        <v>61</v>
      </c>
      <c r="AB35" s="1354">
        <v>125000</v>
      </c>
      <c r="AC35" s="725">
        <v>2019</v>
      </c>
      <c r="AD35" s="726">
        <v>44562</v>
      </c>
      <c r="AE35" s="726">
        <v>46022</v>
      </c>
      <c r="AF35" s="1381">
        <v>135000</v>
      </c>
      <c r="AG35" s="1381">
        <v>155000</v>
      </c>
      <c r="AH35" s="1381">
        <v>200000</v>
      </c>
      <c r="AI35" s="1381">
        <v>200000</v>
      </c>
      <c r="AJ35" s="1381">
        <v>200000</v>
      </c>
      <c r="AK35" s="1535">
        <v>91979.78</v>
      </c>
      <c r="AL35" s="1535">
        <v>91979.78</v>
      </c>
      <c r="AM35" s="732" t="s">
        <v>73</v>
      </c>
      <c r="AN35" s="732">
        <v>7770</v>
      </c>
      <c r="AO35" s="1514">
        <v>92015.78</v>
      </c>
      <c r="AP35" s="1514">
        <v>92015.78</v>
      </c>
      <c r="AQ35" s="732" t="s">
        <v>73</v>
      </c>
      <c r="AR35" s="732">
        <v>7770</v>
      </c>
      <c r="AS35" s="1514">
        <v>101769.934127</v>
      </c>
      <c r="AT35" s="1514">
        <v>101769.934127</v>
      </c>
      <c r="AU35" s="732" t="s">
        <v>73</v>
      </c>
      <c r="AV35" s="714">
        <v>7770</v>
      </c>
      <c r="AW35" s="1514">
        <v>104823.03215</v>
      </c>
      <c r="AX35" s="1514" t="s">
        <v>74</v>
      </c>
      <c r="AY35" s="732" t="s">
        <v>74</v>
      </c>
      <c r="AZ35" s="714" t="s">
        <v>74</v>
      </c>
      <c r="BA35" s="1555">
        <f>+AK35+AO35+AS35+AW35</f>
        <v>390588.52627699997</v>
      </c>
      <c r="BB35" s="1356" t="s">
        <v>156</v>
      </c>
      <c r="BC35" s="1365" t="s">
        <v>157</v>
      </c>
      <c r="BD35" s="1356" t="s">
        <v>158</v>
      </c>
      <c r="BE35" s="1366" t="s">
        <v>159</v>
      </c>
      <c r="BF35" s="1356">
        <v>32797979</v>
      </c>
      <c r="BG35" s="1367" t="s">
        <v>293</v>
      </c>
      <c r="BH35" s="1356" t="s">
        <v>72</v>
      </c>
      <c r="BI35" s="1365" t="s">
        <v>72</v>
      </c>
      <c r="BJ35" s="1365" t="s">
        <v>72</v>
      </c>
      <c r="BK35" s="1366" t="s">
        <v>72</v>
      </c>
      <c r="BL35" s="1366" t="s">
        <v>72</v>
      </c>
      <c r="BM35" s="1366" t="s">
        <v>72</v>
      </c>
      <c r="BN35" s="1563"/>
      <c r="BP35" s="1561"/>
      <c r="BR35" s="1559"/>
    </row>
    <row r="36" spans="1:70" s="148" customFormat="1" ht="77.45" hidden="1" customHeight="1">
      <c r="A36" s="1376" t="s">
        <v>194</v>
      </c>
      <c r="B36" s="1378"/>
      <c r="C36" s="1353" t="s">
        <v>195</v>
      </c>
      <c r="D36" s="1352"/>
      <c r="E36" s="732" t="s">
        <v>196</v>
      </c>
      <c r="F36" s="732" t="s">
        <v>197</v>
      </c>
      <c r="G36" s="725" t="s">
        <v>61</v>
      </c>
      <c r="H36" s="725" t="s">
        <v>62</v>
      </c>
      <c r="I36" s="1354" t="s">
        <v>63</v>
      </c>
      <c r="J36" s="725" t="s">
        <v>63</v>
      </c>
      <c r="K36" s="726">
        <v>44562</v>
      </c>
      <c r="L36" s="726">
        <v>46022</v>
      </c>
      <c r="M36" s="1355">
        <v>1</v>
      </c>
      <c r="N36" s="1355">
        <v>1</v>
      </c>
      <c r="O36" s="1355">
        <v>1</v>
      </c>
      <c r="P36" s="1355">
        <v>1</v>
      </c>
      <c r="Q36" s="1355">
        <v>1</v>
      </c>
      <c r="R36" s="1356" t="s">
        <v>294</v>
      </c>
      <c r="S36" s="1357">
        <v>1.2E-2</v>
      </c>
      <c r="T36" s="1358" t="s">
        <v>295</v>
      </c>
      <c r="U36" s="1356" t="s">
        <v>296</v>
      </c>
      <c r="V36" s="714" t="s">
        <v>297</v>
      </c>
      <c r="W36" s="714" t="s">
        <v>298</v>
      </c>
      <c r="X36" s="1356" t="s">
        <v>299</v>
      </c>
      <c r="Y36" s="1359" t="s">
        <v>70</v>
      </c>
      <c r="Z36" s="1360" t="s">
        <v>300</v>
      </c>
      <c r="AA36" s="714">
        <v>2</v>
      </c>
      <c r="AB36" s="725">
        <v>89</v>
      </c>
      <c r="AC36" s="725">
        <v>2020</v>
      </c>
      <c r="AD36" s="726">
        <v>44562</v>
      </c>
      <c r="AE36" s="726">
        <v>45657</v>
      </c>
      <c r="AF36" s="1382">
        <v>67.2</v>
      </c>
      <c r="AG36" s="1382">
        <v>37.86</v>
      </c>
      <c r="AH36" s="1382">
        <v>15</v>
      </c>
      <c r="AI36" s="1362" t="s">
        <v>72</v>
      </c>
      <c r="AJ36" s="1362">
        <v>120</v>
      </c>
      <c r="AK36" s="1535">
        <v>589.88361599999996</v>
      </c>
      <c r="AL36" s="1535">
        <v>927.36</v>
      </c>
      <c r="AM36" s="732" t="s">
        <v>127</v>
      </c>
      <c r="AN36" s="732">
        <v>7823</v>
      </c>
      <c r="AO36" s="1514">
        <v>332.33621579999999</v>
      </c>
      <c r="AP36" s="1514">
        <v>540.92999999999995</v>
      </c>
      <c r="AQ36" s="732" t="s">
        <v>301</v>
      </c>
      <c r="AR36" s="732">
        <v>7823</v>
      </c>
      <c r="AS36" s="1514">
        <v>131.67044999999999</v>
      </c>
      <c r="AT36" s="1514">
        <v>139.59</v>
      </c>
      <c r="AU36" s="732" t="s">
        <v>73</v>
      </c>
      <c r="AV36" s="714">
        <v>7823</v>
      </c>
      <c r="AW36" s="1518" t="s">
        <v>72</v>
      </c>
      <c r="AX36" s="1514" t="s">
        <v>74</v>
      </c>
      <c r="AY36" s="732" t="s">
        <v>74</v>
      </c>
      <c r="AZ36" s="714" t="s">
        <v>74</v>
      </c>
      <c r="BA36" s="1555">
        <f>+AK36+AO36+AS36</f>
        <v>1053.8902817999999</v>
      </c>
      <c r="BB36" s="1356" t="s">
        <v>302</v>
      </c>
      <c r="BC36" s="1365" t="s">
        <v>303</v>
      </c>
      <c r="BD36" s="1356" t="s">
        <v>304</v>
      </c>
      <c r="BE36" s="1366" t="s">
        <v>305</v>
      </c>
      <c r="BF36" s="1356" t="s">
        <v>306</v>
      </c>
      <c r="BG36" s="1367" t="s">
        <v>307</v>
      </c>
      <c r="BH36" s="1356"/>
      <c r="BI36" s="1365"/>
      <c r="BJ36" s="1365"/>
      <c r="BK36" s="1366"/>
      <c r="BL36" s="1366"/>
      <c r="BM36" s="1366"/>
      <c r="BO36" s="1480"/>
      <c r="BP36" s="1561"/>
      <c r="BR36" s="1559"/>
    </row>
    <row r="37" spans="1:70" s="148" customFormat="1" ht="126.75" hidden="1" customHeight="1">
      <c r="A37" s="1376" t="s">
        <v>194</v>
      </c>
      <c r="B37" s="1378"/>
      <c r="C37" s="1353" t="s">
        <v>195</v>
      </c>
      <c r="D37" s="1352"/>
      <c r="E37" s="732" t="s">
        <v>196</v>
      </c>
      <c r="F37" s="732" t="s">
        <v>197</v>
      </c>
      <c r="G37" s="725" t="s">
        <v>61</v>
      </c>
      <c r="H37" s="725" t="s">
        <v>62</v>
      </c>
      <c r="I37" s="1354" t="s">
        <v>63</v>
      </c>
      <c r="J37" s="725" t="s">
        <v>63</v>
      </c>
      <c r="K37" s="726">
        <v>44562</v>
      </c>
      <c r="L37" s="726">
        <v>46022</v>
      </c>
      <c r="M37" s="1355">
        <v>1</v>
      </c>
      <c r="N37" s="1355">
        <v>1</v>
      </c>
      <c r="O37" s="1355">
        <v>1</v>
      </c>
      <c r="P37" s="1355">
        <v>1</v>
      </c>
      <c r="Q37" s="1355">
        <v>1</v>
      </c>
      <c r="R37" s="1356" t="s">
        <v>308</v>
      </c>
      <c r="S37" s="1357">
        <v>1.9E-2</v>
      </c>
      <c r="T37" s="1358" t="s">
        <v>309</v>
      </c>
      <c r="U37" s="1356" t="s">
        <v>310</v>
      </c>
      <c r="V37" s="714" t="s">
        <v>311</v>
      </c>
      <c r="W37" s="1383" t="s">
        <v>312</v>
      </c>
      <c r="X37" s="1356" t="s">
        <v>313</v>
      </c>
      <c r="Y37" s="1359" t="s">
        <v>62</v>
      </c>
      <c r="Z37" s="1360" t="s">
        <v>314</v>
      </c>
      <c r="AA37" s="714">
        <v>3</v>
      </c>
      <c r="AB37" s="1384">
        <v>1</v>
      </c>
      <c r="AC37" s="725">
        <v>2020</v>
      </c>
      <c r="AD37" s="726">
        <v>44562</v>
      </c>
      <c r="AE37" s="726">
        <v>46022</v>
      </c>
      <c r="AF37" s="1372">
        <v>1</v>
      </c>
      <c r="AG37" s="1372">
        <v>1</v>
      </c>
      <c r="AH37" s="1372">
        <v>1</v>
      </c>
      <c r="AI37" s="1372">
        <v>1</v>
      </c>
      <c r="AJ37" s="1372">
        <v>1</v>
      </c>
      <c r="AK37" s="1535">
        <v>6341.422928</v>
      </c>
      <c r="AL37" s="1535">
        <v>6341.422928</v>
      </c>
      <c r="AM37" s="732" t="s">
        <v>73</v>
      </c>
      <c r="AN37" s="732">
        <v>7885</v>
      </c>
      <c r="AO37" s="1514">
        <v>6690.2011899999998</v>
      </c>
      <c r="AP37" s="1514">
        <v>6690.2011899999998</v>
      </c>
      <c r="AQ37" s="732" t="s">
        <v>73</v>
      </c>
      <c r="AR37" s="732">
        <v>7885</v>
      </c>
      <c r="AS37" s="1514">
        <v>3129.5623270000001</v>
      </c>
      <c r="AT37" s="1514">
        <v>3129.5623270000001</v>
      </c>
      <c r="AU37" s="732" t="s">
        <v>73</v>
      </c>
      <c r="AV37" s="714">
        <v>7885</v>
      </c>
      <c r="AW37" s="1514">
        <v>2300</v>
      </c>
      <c r="AX37" s="1514" t="s">
        <v>74</v>
      </c>
      <c r="AY37" s="732" t="s">
        <v>74</v>
      </c>
      <c r="AZ37" s="714" t="s">
        <v>74</v>
      </c>
      <c r="BA37" s="1555">
        <f t="shared" ref="BA37:BA99" si="2">+AK37+AO37+AS37+AW37</f>
        <v>18461.186444999999</v>
      </c>
      <c r="BB37" s="1356" t="s">
        <v>188</v>
      </c>
      <c r="BC37" s="1365" t="s">
        <v>189</v>
      </c>
      <c r="BD37" s="1356" t="s">
        <v>315</v>
      </c>
      <c r="BE37" s="1366" t="s">
        <v>316</v>
      </c>
      <c r="BF37" s="1356" t="s">
        <v>317</v>
      </c>
      <c r="BG37" s="1367" t="s">
        <v>318</v>
      </c>
      <c r="BH37" s="1356"/>
      <c r="BI37" s="1366"/>
      <c r="BJ37" s="1366"/>
      <c r="BK37" s="1366"/>
      <c r="BL37" s="1366"/>
      <c r="BM37" s="1366"/>
      <c r="BO37" s="1480"/>
      <c r="BP37" s="1561"/>
      <c r="BR37" s="1480"/>
    </row>
    <row r="38" spans="1:70" s="148" customFormat="1" ht="164.25" customHeight="1">
      <c r="A38" s="1376" t="s">
        <v>194</v>
      </c>
      <c r="B38" s="1378"/>
      <c r="C38" s="1353" t="s">
        <v>195</v>
      </c>
      <c r="D38" s="1352"/>
      <c r="E38" s="732" t="s">
        <v>196</v>
      </c>
      <c r="F38" s="732" t="s">
        <v>197</v>
      </c>
      <c r="G38" s="725" t="s">
        <v>61</v>
      </c>
      <c r="H38" s="725" t="s">
        <v>62</v>
      </c>
      <c r="I38" s="1354" t="s">
        <v>63</v>
      </c>
      <c r="J38" s="725" t="s">
        <v>63</v>
      </c>
      <c r="K38" s="726">
        <v>44562</v>
      </c>
      <c r="L38" s="726">
        <v>46022</v>
      </c>
      <c r="M38" s="1355">
        <v>1</v>
      </c>
      <c r="N38" s="1355">
        <v>1</v>
      </c>
      <c r="O38" s="1355">
        <v>1</v>
      </c>
      <c r="P38" s="1355">
        <v>1</v>
      </c>
      <c r="Q38" s="1355">
        <v>1</v>
      </c>
      <c r="R38" s="1356" t="s">
        <v>319</v>
      </c>
      <c r="S38" s="1357">
        <v>1.7999999999999999E-2</v>
      </c>
      <c r="T38" s="1467" t="s">
        <v>320</v>
      </c>
      <c r="U38" s="1356" t="s">
        <v>321</v>
      </c>
      <c r="V38" s="1347" t="s">
        <v>137</v>
      </c>
      <c r="W38" s="724" t="s">
        <v>138</v>
      </c>
      <c r="X38" s="1356" t="s">
        <v>322</v>
      </c>
      <c r="Y38" s="1359" t="s">
        <v>62</v>
      </c>
      <c r="Z38" s="1360" t="s">
        <v>323</v>
      </c>
      <c r="AA38" s="714">
        <v>545</v>
      </c>
      <c r="AB38" s="1385">
        <v>1</v>
      </c>
      <c r="AC38" s="725">
        <v>2020</v>
      </c>
      <c r="AD38" s="726">
        <v>44562</v>
      </c>
      <c r="AE38" s="726">
        <v>46022</v>
      </c>
      <c r="AF38" s="1372">
        <v>1</v>
      </c>
      <c r="AG38" s="1372">
        <v>1</v>
      </c>
      <c r="AH38" s="1372">
        <v>1</v>
      </c>
      <c r="AI38" s="1372">
        <v>1</v>
      </c>
      <c r="AJ38" s="1372">
        <v>1</v>
      </c>
      <c r="AK38" s="1535">
        <v>4070.65</v>
      </c>
      <c r="AL38" s="1535">
        <v>4070.65</v>
      </c>
      <c r="AM38" s="732" t="s">
        <v>73</v>
      </c>
      <c r="AN38" s="732">
        <v>7735</v>
      </c>
      <c r="AO38" s="1514">
        <v>3059.3890000000001</v>
      </c>
      <c r="AP38" s="1514">
        <v>3059.3890000000001</v>
      </c>
      <c r="AQ38" s="732" t="s">
        <v>73</v>
      </c>
      <c r="AR38" s="732">
        <v>7735</v>
      </c>
      <c r="AS38" s="1514">
        <v>1898.2149999999999</v>
      </c>
      <c r="AT38" s="1514">
        <v>1898.2149999999999</v>
      </c>
      <c r="AU38" s="732" t="s">
        <v>73</v>
      </c>
      <c r="AV38" s="714">
        <v>7735</v>
      </c>
      <c r="AW38" s="1514">
        <v>1953.2632349999999</v>
      </c>
      <c r="AX38" s="1514" t="s">
        <v>74</v>
      </c>
      <c r="AY38" s="732" t="s">
        <v>74</v>
      </c>
      <c r="AZ38" s="714" t="s">
        <v>74</v>
      </c>
      <c r="BA38" s="1555">
        <f t="shared" si="2"/>
        <v>10981.517235000001</v>
      </c>
      <c r="BB38" s="1356" t="s">
        <v>156</v>
      </c>
      <c r="BC38" s="1365" t="s">
        <v>157</v>
      </c>
      <c r="BD38" s="1356" t="s">
        <v>324</v>
      </c>
      <c r="BE38" s="1366" t="s">
        <v>169</v>
      </c>
      <c r="BF38" s="1356">
        <v>3138862461</v>
      </c>
      <c r="BG38" s="1367" t="s">
        <v>170</v>
      </c>
      <c r="BH38" s="1356" t="s">
        <v>325</v>
      </c>
      <c r="BI38" s="1366" t="s">
        <v>325</v>
      </c>
      <c r="BJ38" s="1366" t="s">
        <v>325</v>
      </c>
      <c r="BK38" s="1366" t="s">
        <v>325</v>
      </c>
      <c r="BL38" s="1366" t="s">
        <v>325</v>
      </c>
      <c r="BM38" s="1366" t="s">
        <v>325</v>
      </c>
      <c r="BN38" s="1559"/>
      <c r="BO38" s="1480"/>
      <c r="BP38" s="1561"/>
      <c r="BR38" s="1559"/>
    </row>
    <row r="39" spans="1:70" s="148" customFormat="1" ht="141" customHeight="1">
      <c r="A39" s="1376" t="s">
        <v>194</v>
      </c>
      <c r="B39" s="1378"/>
      <c r="C39" s="1353" t="s">
        <v>195</v>
      </c>
      <c r="D39" s="1352"/>
      <c r="E39" s="732" t="s">
        <v>196</v>
      </c>
      <c r="F39" s="732" t="s">
        <v>197</v>
      </c>
      <c r="G39" s="725" t="s">
        <v>61</v>
      </c>
      <c r="H39" s="725" t="s">
        <v>62</v>
      </c>
      <c r="I39" s="1354" t="s">
        <v>63</v>
      </c>
      <c r="J39" s="725" t="s">
        <v>63</v>
      </c>
      <c r="K39" s="726">
        <v>44562</v>
      </c>
      <c r="L39" s="726">
        <v>46022</v>
      </c>
      <c r="M39" s="1355">
        <v>1</v>
      </c>
      <c r="N39" s="1355">
        <v>1</v>
      </c>
      <c r="O39" s="1355">
        <v>1</v>
      </c>
      <c r="P39" s="1355">
        <v>1</v>
      </c>
      <c r="Q39" s="1355">
        <v>1</v>
      </c>
      <c r="R39" s="1359" t="s">
        <v>326</v>
      </c>
      <c r="S39" s="1357">
        <v>0.01</v>
      </c>
      <c r="T39" s="732" t="s">
        <v>327</v>
      </c>
      <c r="U39" s="732" t="s">
        <v>328</v>
      </c>
      <c r="V39" s="722" t="s">
        <v>137</v>
      </c>
      <c r="W39" s="1347" t="s">
        <v>289</v>
      </c>
      <c r="X39" s="725" t="s">
        <v>184</v>
      </c>
      <c r="Y39" s="724" t="s">
        <v>62</v>
      </c>
      <c r="Z39" s="724" t="s">
        <v>329</v>
      </c>
      <c r="AA39" s="1386">
        <v>17</v>
      </c>
      <c r="AB39" s="1387">
        <v>1</v>
      </c>
      <c r="AC39" s="725">
        <v>2020</v>
      </c>
      <c r="AD39" s="726">
        <v>44562</v>
      </c>
      <c r="AE39" s="726">
        <v>46022</v>
      </c>
      <c r="AF39" s="1355">
        <v>1</v>
      </c>
      <c r="AG39" s="1355">
        <v>1</v>
      </c>
      <c r="AH39" s="1355">
        <v>1</v>
      </c>
      <c r="AI39" s="1355">
        <v>1</v>
      </c>
      <c r="AJ39" s="1355">
        <v>1</v>
      </c>
      <c r="AK39" s="1535">
        <v>2048</v>
      </c>
      <c r="AL39" s="1535">
        <v>2048</v>
      </c>
      <c r="AM39" s="724" t="s">
        <v>73</v>
      </c>
      <c r="AN39" s="722">
        <v>7757</v>
      </c>
      <c r="AO39" s="1514">
        <v>2528</v>
      </c>
      <c r="AP39" s="1514">
        <v>2528</v>
      </c>
      <c r="AQ39" s="724" t="s">
        <v>73</v>
      </c>
      <c r="AR39" s="722">
        <v>7757</v>
      </c>
      <c r="AS39" s="1514">
        <v>2523</v>
      </c>
      <c r="AT39" s="1514">
        <v>2523</v>
      </c>
      <c r="AU39" s="732" t="s">
        <v>73</v>
      </c>
      <c r="AV39" s="722">
        <v>7757</v>
      </c>
      <c r="AW39" s="1514">
        <v>2422</v>
      </c>
      <c r="AX39" s="1514" t="s">
        <v>74</v>
      </c>
      <c r="AY39" s="732" t="s">
        <v>74</v>
      </c>
      <c r="AZ39" s="714" t="s">
        <v>74</v>
      </c>
      <c r="BA39" s="1555">
        <f t="shared" si="2"/>
        <v>9521</v>
      </c>
      <c r="BB39" s="724" t="s">
        <v>156</v>
      </c>
      <c r="BC39" s="1365" t="s">
        <v>157</v>
      </c>
      <c r="BD39" s="724" t="s">
        <v>330</v>
      </c>
      <c r="BE39" s="724" t="s">
        <v>331</v>
      </c>
      <c r="BF39" s="724">
        <v>32797979</v>
      </c>
      <c r="BG39" s="1388" t="s">
        <v>332</v>
      </c>
      <c r="BH39" s="1356"/>
      <c r="BI39" s="1366"/>
      <c r="BJ39" s="1366"/>
      <c r="BK39" s="1366"/>
      <c r="BL39" s="1366"/>
      <c r="BM39" s="1366"/>
      <c r="BN39" s="1559"/>
      <c r="BO39" s="1480"/>
      <c r="BP39" s="1561"/>
      <c r="BR39" s="1559"/>
    </row>
    <row r="40" spans="1:70" s="148" customFormat="1" ht="141" customHeight="1">
      <c r="A40" s="1376" t="s">
        <v>194</v>
      </c>
      <c r="B40" s="1378"/>
      <c r="C40" s="1353" t="s">
        <v>195</v>
      </c>
      <c r="D40" s="1352"/>
      <c r="E40" s="732" t="s">
        <v>196</v>
      </c>
      <c r="F40" s="732" t="s">
        <v>197</v>
      </c>
      <c r="G40" s="725" t="s">
        <v>61</v>
      </c>
      <c r="H40" s="725" t="s">
        <v>62</v>
      </c>
      <c r="I40" s="1354" t="s">
        <v>63</v>
      </c>
      <c r="J40" s="725" t="s">
        <v>63</v>
      </c>
      <c r="K40" s="726">
        <v>44562</v>
      </c>
      <c r="L40" s="726">
        <v>46022</v>
      </c>
      <c r="M40" s="1355">
        <v>1</v>
      </c>
      <c r="N40" s="1355">
        <v>1</v>
      </c>
      <c r="O40" s="1355">
        <v>1</v>
      </c>
      <c r="P40" s="1355">
        <v>1</v>
      </c>
      <c r="Q40" s="1355">
        <v>1</v>
      </c>
      <c r="R40" s="1359" t="s">
        <v>333</v>
      </c>
      <c r="S40" s="1357">
        <v>1.32E-2</v>
      </c>
      <c r="T40" s="732" t="s">
        <v>334</v>
      </c>
      <c r="U40" s="732" t="s">
        <v>335</v>
      </c>
      <c r="V40" s="1550" t="s">
        <v>336</v>
      </c>
      <c r="W40" s="1551" t="s">
        <v>337</v>
      </c>
      <c r="X40" s="725" t="s">
        <v>338</v>
      </c>
      <c r="Y40" s="724" t="s">
        <v>62</v>
      </c>
      <c r="Z40" s="724" t="s">
        <v>339</v>
      </c>
      <c r="AA40" s="1386">
        <v>15</v>
      </c>
      <c r="AB40" s="1387" t="s">
        <v>63</v>
      </c>
      <c r="AC40" s="725" t="s">
        <v>63</v>
      </c>
      <c r="AD40" s="726">
        <v>44562</v>
      </c>
      <c r="AE40" s="726">
        <v>45442</v>
      </c>
      <c r="AF40" s="1355">
        <v>1</v>
      </c>
      <c r="AG40" s="1355">
        <v>1</v>
      </c>
      <c r="AH40" s="1355">
        <v>1</v>
      </c>
      <c r="AI40" s="1355">
        <v>1</v>
      </c>
      <c r="AJ40" s="1355">
        <v>1</v>
      </c>
      <c r="AK40" s="1535">
        <v>3985</v>
      </c>
      <c r="AL40" s="1535">
        <v>3985</v>
      </c>
      <c r="AM40" s="724" t="s">
        <v>340</v>
      </c>
      <c r="AN40" s="722">
        <v>7768</v>
      </c>
      <c r="AO40" s="1514">
        <v>4105</v>
      </c>
      <c r="AP40" s="1514">
        <v>4105</v>
      </c>
      <c r="AQ40" s="724" t="s">
        <v>340</v>
      </c>
      <c r="AR40" s="722">
        <v>7768</v>
      </c>
      <c r="AS40" s="1514">
        <v>2114</v>
      </c>
      <c r="AT40" s="1514">
        <v>2114</v>
      </c>
      <c r="AU40" s="732" t="s">
        <v>340</v>
      </c>
      <c r="AV40" s="722">
        <v>7768</v>
      </c>
      <c r="AW40" s="1514" t="s">
        <v>72</v>
      </c>
      <c r="AX40" s="1514" t="s">
        <v>72</v>
      </c>
      <c r="AY40" s="732" t="s">
        <v>72</v>
      </c>
      <c r="AZ40" s="714" t="s">
        <v>72</v>
      </c>
      <c r="BA40" s="1555">
        <f>+AK40+AO40+AS40</f>
        <v>10204</v>
      </c>
      <c r="BB40" s="724" t="s">
        <v>156</v>
      </c>
      <c r="BC40" s="1365" t="s">
        <v>157</v>
      </c>
      <c r="BD40" s="724" t="s">
        <v>341</v>
      </c>
      <c r="BE40" s="724" t="s">
        <v>342</v>
      </c>
      <c r="BF40" s="724">
        <v>3014118606</v>
      </c>
      <c r="BG40" s="1388" t="s">
        <v>343</v>
      </c>
      <c r="BH40" s="724" t="s">
        <v>156</v>
      </c>
      <c r="BI40" s="724" t="s">
        <v>157</v>
      </c>
      <c r="BJ40" s="724" t="s">
        <v>344</v>
      </c>
      <c r="BK40" s="724" t="s">
        <v>169</v>
      </c>
      <c r="BL40" s="724" t="s">
        <v>345</v>
      </c>
      <c r="BM40" s="724" t="s">
        <v>170</v>
      </c>
      <c r="BN40" s="1559"/>
      <c r="BO40" s="1480"/>
      <c r="BP40" s="1561"/>
      <c r="BR40" s="1559"/>
    </row>
    <row r="41" spans="1:70" s="148" customFormat="1" ht="161.25" customHeight="1">
      <c r="A41" s="1376" t="s">
        <v>194</v>
      </c>
      <c r="B41" s="1378"/>
      <c r="C41" s="1353" t="s">
        <v>346</v>
      </c>
      <c r="D41" s="1352">
        <v>0.12910000000000002</v>
      </c>
      <c r="E41" s="732" t="s">
        <v>347</v>
      </c>
      <c r="F41" s="732" t="s">
        <v>348</v>
      </c>
      <c r="G41" s="725" t="s">
        <v>61</v>
      </c>
      <c r="H41" s="725" t="s">
        <v>62</v>
      </c>
      <c r="I41" s="1354" t="s">
        <v>63</v>
      </c>
      <c r="J41" s="725" t="s">
        <v>63</v>
      </c>
      <c r="K41" s="726">
        <v>44562</v>
      </c>
      <c r="L41" s="726">
        <v>46022</v>
      </c>
      <c r="M41" s="1355">
        <v>1</v>
      </c>
      <c r="N41" s="1355">
        <v>1</v>
      </c>
      <c r="O41" s="1355">
        <v>1</v>
      </c>
      <c r="P41" s="1355">
        <v>1</v>
      </c>
      <c r="Q41" s="1355">
        <v>1</v>
      </c>
      <c r="R41" s="1356" t="s">
        <v>349</v>
      </c>
      <c r="S41" s="1357">
        <v>2.81E-2</v>
      </c>
      <c r="T41" s="1467" t="s">
        <v>350</v>
      </c>
      <c r="U41" s="1356" t="s">
        <v>351</v>
      </c>
      <c r="V41" s="714" t="s">
        <v>352</v>
      </c>
      <c r="W41" s="714" t="s">
        <v>353</v>
      </c>
      <c r="X41" s="1356" t="s">
        <v>354</v>
      </c>
      <c r="Y41" s="1359" t="s">
        <v>291</v>
      </c>
      <c r="Z41" s="1360" t="s">
        <v>355</v>
      </c>
      <c r="AA41" s="714">
        <v>54</v>
      </c>
      <c r="AB41" s="1581">
        <v>96</v>
      </c>
      <c r="AC41" s="725">
        <v>2020</v>
      </c>
      <c r="AD41" s="726">
        <v>44562</v>
      </c>
      <c r="AE41" s="726">
        <v>46022</v>
      </c>
      <c r="AF41" s="1361">
        <v>161</v>
      </c>
      <c r="AG41" s="1361">
        <v>193</v>
      </c>
      <c r="AH41" s="1361">
        <v>225</v>
      </c>
      <c r="AI41" s="1361">
        <v>258</v>
      </c>
      <c r="AJ41" s="1361">
        <v>258</v>
      </c>
      <c r="AK41" s="1535">
        <v>67</v>
      </c>
      <c r="AL41" s="1535">
        <v>67</v>
      </c>
      <c r="AM41" s="732" t="s">
        <v>356</v>
      </c>
      <c r="AN41" s="732">
        <v>7745</v>
      </c>
      <c r="AO41" s="1514">
        <v>70</v>
      </c>
      <c r="AP41" s="1514">
        <v>70</v>
      </c>
      <c r="AQ41" s="732" t="s">
        <v>356</v>
      </c>
      <c r="AR41" s="732">
        <v>7745</v>
      </c>
      <c r="AS41" s="1514">
        <v>72</v>
      </c>
      <c r="AT41" s="1514">
        <v>72</v>
      </c>
      <c r="AU41" s="732" t="s">
        <v>356</v>
      </c>
      <c r="AV41" s="714">
        <v>7745</v>
      </c>
      <c r="AW41" s="1514">
        <v>75</v>
      </c>
      <c r="AX41" s="1514" t="s">
        <v>74</v>
      </c>
      <c r="AY41" s="732" t="s">
        <v>74</v>
      </c>
      <c r="AZ41" s="714" t="s">
        <v>74</v>
      </c>
      <c r="BA41" s="1555">
        <f t="shared" si="2"/>
        <v>284</v>
      </c>
      <c r="BB41" s="1356" t="s">
        <v>357</v>
      </c>
      <c r="BC41" s="1365" t="s">
        <v>157</v>
      </c>
      <c r="BD41" s="1356" t="s">
        <v>358</v>
      </c>
      <c r="BE41" s="1366" t="s">
        <v>359</v>
      </c>
      <c r="BF41" s="1356" t="s">
        <v>360</v>
      </c>
      <c r="BG41" s="1367" t="s">
        <v>361</v>
      </c>
      <c r="BH41" s="1356"/>
      <c r="BI41" s="1366"/>
      <c r="BJ41" s="1366"/>
      <c r="BK41" s="1366"/>
      <c r="BL41" s="1366"/>
      <c r="BM41" s="1366"/>
      <c r="BO41" s="1480"/>
      <c r="BP41" s="1561"/>
      <c r="BR41" s="1559"/>
    </row>
    <row r="42" spans="1:70" s="148" customFormat="1" ht="198" customHeight="1">
      <c r="A42" s="1376" t="s">
        <v>194</v>
      </c>
      <c r="B42" s="1378"/>
      <c r="C42" s="1353" t="s">
        <v>346</v>
      </c>
      <c r="D42" s="1352"/>
      <c r="E42" s="732" t="s">
        <v>347</v>
      </c>
      <c r="F42" s="732" t="s">
        <v>348</v>
      </c>
      <c r="G42" s="725" t="s">
        <v>61</v>
      </c>
      <c r="H42" s="725" t="s">
        <v>62</v>
      </c>
      <c r="I42" s="1354" t="s">
        <v>63</v>
      </c>
      <c r="J42" s="725" t="s">
        <v>63</v>
      </c>
      <c r="K42" s="726">
        <v>44562</v>
      </c>
      <c r="L42" s="726">
        <v>46022</v>
      </c>
      <c r="M42" s="1355">
        <v>1</v>
      </c>
      <c r="N42" s="1355">
        <v>1</v>
      </c>
      <c r="O42" s="1355">
        <v>1</v>
      </c>
      <c r="P42" s="1355">
        <v>1</v>
      </c>
      <c r="Q42" s="1355">
        <v>1</v>
      </c>
      <c r="R42" s="1356" t="s">
        <v>362</v>
      </c>
      <c r="S42" s="1357">
        <v>4.8000000000000001E-2</v>
      </c>
      <c r="T42" s="1356" t="s">
        <v>363</v>
      </c>
      <c r="U42" s="1356" t="s">
        <v>364</v>
      </c>
      <c r="V42" s="714" t="s">
        <v>352</v>
      </c>
      <c r="W42" s="714" t="s">
        <v>353</v>
      </c>
      <c r="X42" s="1356" t="s">
        <v>354</v>
      </c>
      <c r="Y42" s="1359" t="s">
        <v>62</v>
      </c>
      <c r="Z42" s="1360" t="s">
        <v>365</v>
      </c>
      <c r="AA42" s="714">
        <v>51</v>
      </c>
      <c r="AB42" s="1379">
        <v>6107</v>
      </c>
      <c r="AC42" s="725">
        <v>2021</v>
      </c>
      <c r="AD42" s="726">
        <v>44562</v>
      </c>
      <c r="AE42" s="726">
        <v>46022</v>
      </c>
      <c r="AF42" s="1362">
        <v>6000</v>
      </c>
      <c r="AG42" s="1362">
        <v>6000</v>
      </c>
      <c r="AH42" s="1362">
        <v>6000</v>
      </c>
      <c r="AI42" s="1362">
        <v>6000</v>
      </c>
      <c r="AJ42" s="1362">
        <v>6000</v>
      </c>
      <c r="AK42" s="1535">
        <v>2321</v>
      </c>
      <c r="AL42" s="1535">
        <v>2321</v>
      </c>
      <c r="AM42" s="732" t="s">
        <v>366</v>
      </c>
      <c r="AN42" s="732">
        <v>7745</v>
      </c>
      <c r="AO42" s="1514">
        <v>2409</v>
      </c>
      <c r="AP42" s="1514">
        <v>2409</v>
      </c>
      <c r="AQ42" s="732" t="s">
        <v>366</v>
      </c>
      <c r="AR42" s="732">
        <v>7745</v>
      </c>
      <c r="AS42" s="1514">
        <v>2501</v>
      </c>
      <c r="AT42" s="1514">
        <v>2501</v>
      </c>
      <c r="AU42" s="732" t="s">
        <v>366</v>
      </c>
      <c r="AV42" s="714">
        <v>7745</v>
      </c>
      <c r="AW42" s="1514">
        <v>2596</v>
      </c>
      <c r="AX42" s="1514" t="s">
        <v>74</v>
      </c>
      <c r="AY42" s="732" t="s">
        <v>74</v>
      </c>
      <c r="AZ42" s="714" t="s">
        <v>74</v>
      </c>
      <c r="BA42" s="1555">
        <f t="shared" si="2"/>
        <v>9827</v>
      </c>
      <c r="BB42" s="1356" t="s">
        <v>357</v>
      </c>
      <c r="BC42" s="1365" t="s">
        <v>157</v>
      </c>
      <c r="BD42" s="1356" t="s">
        <v>367</v>
      </c>
      <c r="BE42" s="1366" t="s">
        <v>359</v>
      </c>
      <c r="BF42" s="1356" t="s">
        <v>360</v>
      </c>
      <c r="BG42" s="1367" t="s">
        <v>361</v>
      </c>
      <c r="BH42" s="1366"/>
      <c r="BI42" s="1366"/>
      <c r="BJ42" s="1366"/>
      <c r="BK42" s="1366"/>
      <c r="BL42" s="1366"/>
      <c r="BM42" s="1366"/>
      <c r="BO42" s="1480"/>
      <c r="BP42" s="1561"/>
      <c r="BR42" s="1559"/>
    </row>
    <row r="43" spans="1:70" s="148" customFormat="1" ht="146.44999999999999" customHeight="1">
      <c r="A43" s="1376" t="s">
        <v>194</v>
      </c>
      <c r="B43" s="1377"/>
      <c r="C43" s="1353" t="s">
        <v>346</v>
      </c>
      <c r="D43" s="1352"/>
      <c r="E43" s="732" t="s">
        <v>347</v>
      </c>
      <c r="F43" s="732" t="s">
        <v>348</v>
      </c>
      <c r="G43" s="725" t="s">
        <v>61</v>
      </c>
      <c r="H43" s="725" t="s">
        <v>62</v>
      </c>
      <c r="I43" s="1354" t="s">
        <v>63</v>
      </c>
      <c r="J43" s="725" t="s">
        <v>63</v>
      </c>
      <c r="K43" s="726">
        <v>44562</v>
      </c>
      <c r="L43" s="726">
        <v>46022</v>
      </c>
      <c r="M43" s="1355">
        <v>1</v>
      </c>
      <c r="N43" s="1355">
        <v>1</v>
      </c>
      <c r="O43" s="1355">
        <v>1</v>
      </c>
      <c r="P43" s="1355">
        <v>1</v>
      </c>
      <c r="Q43" s="1355">
        <v>1</v>
      </c>
      <c r="R43" s="1359" t="s">
        <v>368</v>
      </c>
      <c r="S43" s="1357">
        <v>1.4999999999999999E-2</v>
      </c>
      <c r="T43" s="1358" t="s">
        <v>369</v>
      </c>
      <c r="U43" s="1359" t="s">
        <v>370</v>
      </c>
      <c r="V43" s="714" t="s">
        <v>352</v>
      </c>
      <c r="W43" s="714" t="s">
        <v>353</v>
      </c>
      <c r="X43" s="1389" t="s">
        <v>354</v>
      </c>
      <c r="Y43" s="1359" t="s">
        <v>62</v>
      </c>
      <c r="Z43" s="738" t="s">
        <v>72</v>
      </c>
      <c r="AA43" s="714" t="s">
        <v>72</v>
      </c>
      <c r="AB43" s="1387" t="s">
        <v>63</v>
      </c>
      <c r="AC43" s="725" t="s">
        <v>63</v>
      </c>
      <c r="AD43" s="726">
        <v>44562</v>
      </c>
      <c r="AE43" s="726">
        <v>46022</v>
      </c>
      <c r="AF43" s="1372">
        <v>1</v>
      </c>
      <c r="AG43" s="1372">
        <v>1</v>
      </c>
      <c r="AH43" s="1372">
        <v>1</v>
      </c>
      <c r="AI43" s="1372">
        <v>1</v>
      </c>
      <c r="AJ43" s="1371">
        <v>1</v>
      </c>
      <c r="AK43" s="1535">
        <v>1.3</v>
      </c>
      <c r="AL43" s="1535">
        <v>1.3</v>
      </c>
      <c r="AM43" s="732" t="s">
        <v>366</v>
      </c>
      <c r="AN43" s="732">
        <v>7745</v>
      </c>
      <c r="AO43" s="1514">
        <v>1.3</v>
      </c>
      <c r="AP43" s="1514">
        <v>1.3</v>
      </c>
      <c r="AQ43" s="732" t="s">
        <v>366</v>
      </c>
      <c r="AR43" s="732">
        <v>7745</v>
      </c>
      <c r="AS43" s="1514">
        <v>1.4</v>
      </c>
      <c r="AT43" s="1514">
        <v>1.4</v>
      </c>
      <c r="AU43" s="732" t="s">
        <v>366</v>
      </c>
      <c r="AV43" s="714">
        <v>7745</v>
      </c>
      <c r="AW43" s="1514">
        <v>1.4</v>
      </c>
      <c r="AX43" s="1514" t="s">
        <v>74</v>
      </c>
      <c r="AY43" s="732" t="s">
        <v>74</v>
      </c>
      <c r="AZ43" s="714" t="s">
        <v>74</v>
      </c>
      <c r="BA43" s="1555">
        <f t="shared" si="2"/>
        <v>5.4</v>
      </c>
      <c r="BB43" s="1356" t="s">
        <v>357</v>
      </c>
      <c r="BC43" s="1369" t="s">
        <v>157</v>
      </c>
      <c r="BD43" s="1369" t="s">
        <v>367</v>
      </c>
      <c r="BE43" s="1369" t="s">
        <v>359</v>
      </c>
      <c r="BF43" s="1356" t="s">
        <v>360</v>
      </c>
      <c r="BG43" s="1369" t="s">
        <v>361</v>
      </c>
      <c r="BH43" s="1366"/>
      <c r="BI43" s="1366"/>
      <c r="BJ43" s="1366"/>
      <c r="BK43" s="1366"/>
      <c r="BL43" s="1366"/>
      <c r="BM43" s="1366"/>
      <c r="BP43" s="1561"/>
      <c r="BR43" s="1561"/>
    </row>
    <row r="44" spans="1:70" s="148" customFormat="1" ht="159.6" customHeight="1">
      <c r="A44" s="1376" t="s">
        <v>194</v>
      </c>
      <c r="B44" s="1377"/>
      <c r="C44" s="1353" t="s">
        <v>346</v>
      </c>
      <c r="D44" s="1352"/>
      <c r="E44" s="732" t="s">
        <v>347</v>
      </c>
      <c r="F44" s="732" t="s">
        <v>348</v>
      </c>
      <c r="G44" s="725" t="s">
        <v>61</v>
      </c>
      <c r="H44" s="725" t="s">
        <v>62</v>
      </c>
      <c r="I44" s="1354" t="s">
        <v>63</v>
      </c>
      <c r="J44" s="725" t="s">
        <v>63</v>
      </c>
      <c r="K44" s="726">
        <v>44562</v>
      </c>
      <c r="L44" s="726">
        <v>46022</v>
      </c>
      <c r="M44" s="1355">
        <v>1</v>
      </c>
      <c r="N44" s="1355">
        <v>1</v>
      </c>
      <c r="O44" s="1355">
        <v>1</v>
      </c>
      <c r="P44" s="1355">
        <v>1</v>
      </c>
      <c r="Q44" s="1355">
        <v>1</v>
      </c>
      <c r="R44" s="1359" t="s">
        <v>371</v>
      </c>
      <c r="S44" s="1357">
        <v>0.02</v>
      </c>
      <c r="T44" s="1358" t="s">
        <v>372</v>
      </c>
      <c r="U44" s="1359" t="s">
        <v>373</v>
      </c>
      <c r="V44" s="714" t="s">
        <v>352</v>
      </c>
      <c r="W44" s="714" t="s">
        <v>353</v>
      </c>
      <c r="X44" s="1389" t="s">
        <v>354</v>
      </c>
      <c r="Y44" s="1359" t="s">
        <v>70</v>
      </c>
      <c r="Z44" s="1360" t="s">
        <v>355</v>
      </c>
      <c r="AA44" s="714">
        <v>54</v>
      </c>
      <c r="AB44" s="1390" t="s">
        <v>63</v>
      </c>
      <c r="AC44" s="1390" t="s">
        <v>63</v>
      </c>
      <c r="AD44" s="726">
        <v>44562</v>
      </c>
      <c r="AE44" s="726">
        <v>46022</v>
      </c>
      <c r="AF44" s="1362">
        <v>500</v>
      </c>
      <c r="AG44" s="1362">
        <v>500</v>
      </c>
      <c r="AH44" s="1362">
        <v>500</v>
      </c>
      <c r="AI44" s="1362">
        <v>250</v>
      </c>
      <c r="AJ44" s="1408">
        <v>1750</v>
      </c>
      <c r="AK44" s="1535">
        <v>340</v>
      </c>
      <c r="AL44" s="1535">
        <v>340</v>
      </c>
      <c r="AM44" s="732" t="s">
        <v>366</v>
      </c>
      <c r="AN44" s="732">
        <v>7745</v>
      </c>
      <c r="AO44" s="1514">
        <v>352</v>
      </c>
      <c r="AP44" s="1514">
        <v>352</v>
      </c>
      <c r="AQ44" s="732" t="s">
        <v>366</v>
      </c>
      <c r="AR44" s="732">
        <v>7745</v>
      </c>
      <c r="AS44" s="1514">
        <v>366</v>
      </c>
      <c r="AT44" s="1514">
        <v>366</v>
      </c>
      <c r="AU44" s="732" t="s">
        <v>366</v>
      </c>
      <c r="AV44" s="714">
        <v>7745</v>
      </c>
      <c r="AW44" s="1514">
        <v>380</v>
      </c>
      <c r="AX44" s="1514" t="s">
        <v>74</v>
      </c>
      <c r="AY44" s="732" t="s">
        <v>74</v>
      </c>
      <c r="AZ44" s="714" t="s">
        <v>74</v>
      </c>
      <c r="BA44" s="1555">
        <f t="shared" si="2"/>
        <v>1438</v>
      </c>
      <c r="BB44" s="1356" t="s">
        <v>357</v>
      </c>
      <c r="BC44" s="1369" t="s">
        <v>157</v>
      </c>
      <c r="BD44" s="1369" t="s">
        <v>358</v>
      </c>
      <c r="BE44" s="1369" t="s">
        <v>359</v>
      </c>
      <c r="BF44" s="1356" t="s">
        <v>360</v>
      </c>
      <c r="BG44" s="1369" t="s">
        <v>361</v>
      </c>
      <c r="BH44" s="1366"/>
      <c r="BI44" s="1366"/>
      <c r="BJ44" s="1366"/>
      <c r="BK44" s="1366"/>
      <c r="BL44" s="1366"/>
      <c r="BM44" s="1366"/>
      <c r="BO44" s="1480"/>
      <c r="BP44" s="1561"/>
      <c r="BR44" s="1559"/>
    </row>
    <row r="45" spans="1:70" s="148" customFormat="1" ht="159.6" customHeight="1">
      <c r="A45" s="1376" t="s">
        <v>194</v>
      </c>
      <c r="B45" s="1377"/>
      <c r="C45" s="1353" t="s">
        <v>346</v>
      </c>
      <c r="D45" s="1352"/>
      <c r="E45" s="732" t="s">
        <v>347</v>
      </c>
      <c r="F45" s="732" t="s">
        <v>348</v>
      </c>
      <c r="G45" s="725" t="s">
        <v>61</v>
      </c>
      <c r="H45" s="725" t="s">
        <v>62</v>
      </c>
      <c r="I45" s="1354" t="s">
        <v>63</v>
      </c>
      <c r="J45" s="725" t="s">
        <v>63</v>
      </c>
      <c r="K45" s="726">
        <v>44562</v>
      </c>
      <c r="L45" s="726">
        <v>46022</v>
      </c>
      <c r="M45" s="1355">
        <v>1</v>
      </c>
      <c r="N45" s="1355">
        <v>1</v>
      </c>
      <c r="O45" s="1355">
        <v>1</v>
      </c>
      <c r="P45" s="1355">
        <v>1</v>
      </c>
      <c r="Q45" s="1355">
        <v>1</v>
      </c>
      <c r="R45" s="1359" t="s">
        <v>374</v>
      </c>
      <c r="S45" s="1357">
        <v>1.7999999999999999E-2</v>
      </c>
      <c r="T45" s="1358" t="s">
        <v>375</v>
      </c>
      <c r="U45" s="1359" t="s">
        <v>376</v>
      </c>
      <c r="V45" s="714" t="s">
        <v>377</v>
      </c>
      <c r="W45" s="714" t="s">
        <v>378</v>
      </c>
      <c r="X45" s="1389" t="s">
        <v>379</v>
      </c>
      <c r="Y45" s="1359" t="s">
        <v>62</v>
      </c>
      <c r="Z45" s="1360" t="s">
        <v>380</v>
      </c>
      <c r="AA45" s="714">
        <v>63</v>
      </c>
      <c r="AB45" s="1390">
        <v>1682</v>
      </c>
      <c r="AC45" s="1390">
        <v>2020</v>
      </c>
      <c r="AD45" s="726">
        <v>44562</v>
      </c>
      <c r="AE45" s="726">
        <v>46022</v>
      </c>
      <c r="AF45" s="1372">
        <v>1</v>
      </c>
      <c r="AG45" s="1372">
        <v>1</v>
      </c>
      <c r="AH45" s="1372">
        <v>1</v>
      </c>
      <c r="AI45" s="1372">
        <v>1</v>
      </c>
      <c r="AJ45" s="1391">
        <v>1</v>
      </c>
      <c r="AK45" s="1535">
        <v>734.01120000000003</v>
      </c>
      <c r="AL45" s="1535">
        <v>734.01120000000003</v>
      </c>
      <c r="AM45" s="732" t="s">
        <v>127</v>
      </c>
      <c r="AN45" s="732">
        <v>7749</v>
      </c>
      <c r="AO45" s="1514">
        <v>756.03153599999996</v>
      </c>
      <c r="AP45" s="1514">
        <v>756.03153599999996</v>
      </c>
      <c r="AQ45" s="732" t="s">
        <v>127</v>
      </c>
      <c r="AR45" s="732">
        <v>7749</v>
      </c>
      <c r="AS45" s="1514">
        <v>778.71248207999997</v>
      </c>
      <c r="AT45" s="1514">
        <v>778.71248207999997</v>
      </c>
      <c r="AU45" s="732" t="s">
        <v>127</v>
      </c>
      <c r="AV45" s="714">
        <v>7749</v>
      </c>
      <c r="AW45" s="1514">
        <v>802.07385646240004</v>
      </c>
      <c r="AX45" s="1514" t="s">
        <v>74</v>
      </c>
      <c r="AY45" s="732" t="s">
        <v>74</v>
      </c>
      <c r="AZ45" s="714" t="s">
        <v>74</v>
      </c>
      <c r="BA45" s="1555">
        <f t="shared" si="2"/>
        <v>3070.8290745424001</v>
      </c>
      <c r="BB45" s="1356" t="s">
        <v>381</v>
      </c>
      <c r="BC45" s="1369" t="s">
        <v>157</v>
      </c>
      <c r="BD45" s="1369" t="s">
        <v>382</v>
      </c>
      <c r="BE45" s="1369" t="s">
        <v>383</v>
      </c>
      <c r="BF45" s="1356" t="s">
        <v>384</v>
      </c>
      <c r="BG45" s="1369" t="s">
        <v>385</v>
      </c>
      <c r="BH45" s="1366"/>
      <c r="BI45" s="1366"/>
      <c r="BJ45" s="1366"/>
      <c r="BK45" s="1366"/>
      <c r="BL45" s="1366"/>
      <c r="BM45" s="1366"/>
      <c r="BO45" s="1480"/>
      <c r="BP45" s="1561"/>
      <c r="BR45" s="1559"/>
    </row>
    <row r="46" spans="1:70" s="148" customFormat="1" ht="157.5" hidden="1" customHeight="1">
      <c r="A46" s="1376" t="s">
        <v>194</v>
      </c>
      <c r="B46" s="1377"/>
      <c r="C46" s="1353" t="s">
        <v>386</v>
      </c>
      <c r="D46" s="1352">
        <v>0.10299999999999998</v>
      </c>
      <c r="E46" s="732" t="s">
        <v>387</v>
      </c>
      <c r="F46" s="732" t="s">
        <v>388</v>
      </c>
      <c r="G46" s="725" t="s">
        <v>61</v>
      </c>
      <c r="H46" s="725" t="s">
        <v>62</v>
      </c>
      <c r="I46" s="1354" t="s">
        <v>63</v>
      </c>
      <c r="J46" s="725" t="s">
        <v>63</v>
      </c>
      <c r="K46" s="726">
        <v>44562</v>
      </c>
      <c r="L46" s="726">
        <v>46022</v>
      </c>
      <c r="M46" s="1355">
        <v>1</v>
      </c>
      <c r="N46" s="1355">
        <v>1</v>
      </c>
      <c r="O46" s="1355">
        <v>1</v>
      </c>
      <c r="P46" s="1355">
        <v>1</v>
      </c>
      <c r="Q46" s="1355">
        <v>1</v>
      </c>
      <c r="R46" s="1356" t="s">
        <v>389</v>
      </c>
      <c r="S46" s="1357">
        <v>5.0000000000000001E-3</v>
      </c>
      <c r="T46" s="1356" t="s">
        <v>390</v>
      </c>
      <c r="U46" s="1356" t="s">
        <v>391</v>
      </c>
      <c r="V46" s="714" t="s">
        <v>392</v>
      </c>
      <c r="W46" s="714" t="s">
        <v>147</v>
      </c>
      <c r="X46" s="1356" t="s">
        <v>393</v>
      </c>
      <c r="Y46" s="1359" t="s">
        <v>62</v>
      </c>
      <c r="Z46" s="1360" t="s">
        <v>394</v>
      </c>
      <c r="AA46" s="714">
        <v>413</v>
      </c>
      <c r="AB46" s="725" t="s">
        <v>63</v>
      </c>
      <c r="AC46" s="725" t="s">
        <v>63</v>
      </c>
      <c r="AD46" s="726">
        <v>44562</v>
      </c>
      <c r="AE46" s="726">
        <v>45657</v>
      </c>
      <c r="AF46" s="1371">
        <v>1</v>
      </c>
      <c r="AG46" s="1371">
        <v>1</v>
      </c>
      <c r="AH46" s="1371">
        <v>1</v>
      </c>
      <c r="AI46" s="1371" t="s">
        <v>72</v>
      </c>
      <c r="AJ46" s="1371">
        <v>1</v>
      </c>
      <c r="AK46" s="1535">
        <v>1365</v>
      </c>
      <c r="AL46" s="1535">
        <v>1365</v>
      </c>
      <c r="AM46" s="732" t="s">
        <v>73</v>
      </c>
      <c r="AN46" s="732">
        <v>7595</v>
      </c>
      <c r="AO46" s="1514">
        <v>1522</v>
      </c>
      <c r="AP46" s="1514">
        <v>1522</v>
      </c>
      <c r="AQ46" s="732" t="s">
        <v>73</v>
      </c>
      <c r="AR46" s="732">
        <v>7595</v>
      </c>
      <c r="AS46" s="1514">
        <v>1799</v>
      </c>
      <c r="AT46" s="1514">
        <v>1799</v>
      </c>
      <c r="AU46" s="732" t="s">
        <v>73</v>
      </c>
      <c r="AV46" s="714">
        <v>7595</v>
      </c>
      <c r="AW46" s="1518" t="s">
        <v>72</v>
      </c>
      <c r="AX46" s="1514" t="s">
        <v>74</v>
      </c>
      <c r="AY46" s="732" t="s">
        <v>74</v>
      </c>
      <c r="AZ46" s="714" t="s">
        <v>74</v>
      </c>
      <c r="BA46" s="1555">
        <f>+AK46+AO46+AS46</f>
        <v>4686</v>
      </c>
      <c r="BB46" s="1356" t="s">
        <v>395</v>
      </c>
      <c r="BC46" s="1365" t="s">
        <v>396</v>
      </c>
      <c r="BD46" s="1356" t="s">
        <v>397</v>
      </c>
      <c r="BE46" s="1366" t="s">
        <v>398</v>
      </c>
      <c r="BF46" s="1356">
        <v>3107688787</v>
      </c>
      <c r="BG46" s="1367" t="s">
        <v>399</v>
      </c>
      <c r="BH46" s="1366"/>
      <c r="BI46" s="1366"/>
      <c r="BJ46" s="1366"/>
      <c r="BK46" s="1366"/>
      <c r="BL46" s="1366"/>
      <c r="BM46" s="1366"/>
      <c r="BO46" s="1480"/>
      <c r="BP46" s="1561"/>
      <c r="BR46" s="1480"/>
    </row>
    <row r="47" spans="1:70" s="148" customFormat="1" ht="144.6" hidden="1" customHeight="1">
      <c r="A47" s="1376" t="s">
        <v>194</v>
      </c>
      <c r="B47" s="1377"/>
      <c r="C47" s="1353" t="s">
        <v>386</v>
      </c>
      <c r="D47" s="1352"/>
      <c r="E47" s="732" t="s">
        <v>387</v>
      </c>
      <c r="F47" s="732" t="s">
        <v>388</v>
      </c>
      <c r="G47" s="725" t="s">
        <v>61</v>
      </c>
      <c r="H47" s="725" t="s">
        <v>62</v>
      </c>
      <c r="I47" s="1354" t="s">
        <v>63</v>
      </c>
      <c r="J47" s="725" t="s">
        <v>63</v>
      </c>
      <c r="K47" s="726">
        <v>44562</v>
      </c>
      <c r="L47" s="726">
        <v>46022</v>
      </c>
      <c r="M47" s="1355">
        <v>1</v>
      </c>
      <c r="N47" s="1355">
        <v>1</v>
      </c>
      <c r="O47" s="1355">
        <v>1</v>
      </c>
      <c r="P47" s="1355">
        <v>1</v>
      </c>
      <c r="Q47" s="1355">
        <v>1</v>
      </c>
      <c r="R47" s="1356" t="s">
        <v>400</v>
      </c>
      <c r="S47" s="1357">
        <v>6.0000000000000001E-3</v>
      </c>
      <c r="T47" s="1356" t="s">
        <v>401</v>
      </c>
      <c r="U47" s="1356" t="s">
        <v>402</v>
      </c>
      <c r="V47" s="714" t="s">
        <v>403</v>
      </c>
      <c r="W47" s="714" t="s">
        <v>404</v>
      </c>
      <c r="X47" s="1356" t="s">
        <v>405</v>
      </c>
      <c r="Y47" s="1359" t="s">
        <v>62</v>
      </c>
      <c r="Z47" s="1360" t="s">
        <v>406</v>
      </c>
      <c r="AA47" s="714">
        <v>389</v>
      </c>
      <c r="AB47" s="725" t="s">
        <v>63</v>
      </c>
      <c r="AC47" s="725" t="s">
        <v>63</v>
      </c>
      <c r="AD47" s="726">
        <v>44562</v>
      </c>
      <c r="AE47" s="726">
        <v>45657</v>
      </c>
      <c r="AF47" s="1371">
        <v>1</v>
      </c>
      <c r="AG47" s="1371">
        <v>1</v>
      </c>
      <c r="AH47" s="1371">
        <v>1</v>
      </c>
      <c r="AI47" s="1371" t="s">
        <v>72</v>
      </c>
      <c r="AJ47" s="1371">
        <v>1</v>
      </c>
      <c r="AK47" s="1535">
        <v>2315</v>
      </c>
      <c r="AL47" s="1535">
        <v>2315</v>
      </c>
      <c r="AM47" s="732" t="s">
        <v>73</v>
      </c>
      <c r="AN47" s="732">
        <v>7907</v>
      </c>
      <c r="AO47" s="1514">
        <v>2384</v>
      </c>
      <c r="AP47" s="1514">
        <v>2384</v>
      </c>
      <c r="AQ47" s="732" t="s">
        <v>73</v>
      </c>
      <c r="AR47" s="732">
        <v>7907</v>
      </c>
      <c r="AS47" s="1514">
        <v>2456</v>
      </c>
      <c r="AT47" s="1514">
        <v>2456</v>
      </c>
      <c r="AU47" s="732" t="s">
        <v>73</v>
      </c>
      <c r="AV47" s="714">
        <v>7907</v>
      </c>
      <c r="AW47" s="1518" t="s">
        <v>72</v>
      </c>
      <c r="AX47" s="1514" t="s">
        <v>74</v>
      </c>
      <c r="AY47" s="732" t="s">
        <v>74</v>
      </c>
      <c r="AZ47" s="714" t="s">
        <v>74</v>
      </c>
      <c r="BA47" s="1555">
        <f>+AK47+AO47+AS47</f>
        <v>7155</v>
      </c>
      <c r="BB47" s="1356" t="s">
        <v>395</v>
      </c>
      <c r="BC47" s="1365" t="s">
        <v>396</v>
      </c>
      <c r="BD47" s="1356" t="s">
        <v>397</v>
      </c>
      <c r="BE47" s="1366" t="s">
        <v>398</v>
      </c>
      <c r="BF47" s="1356">
        <v>3107688787</v>
      </c>
      <c r="BG47" s="1367" t="s">
        <v>399</v>
      </c>
      <c r="BH47" s="1366"/>
      <c r="BI47" s="1366"/>
      <c r="BJ47" s="1366"/>
      <c r="BK47" s="1366"/>
      <c r="BL47" s="1366"/>
      <c r="BM47" s="1366"/>
      <c r="BO47" s="1480"/>
      <c r="BP47" s="1561"/>
      <c r="BR47" s="1480"/>
    </row>
    <row r="48" spans="1:70" s="148" customFormat="1" ht="129.6" hidden="1" customHeight="1">
      <c r="A48" s="1376" t="s">
        <v>194</v>
      </c>
      <c r="B48" s="1377"/>
      <c r="C48" s="1353" t="s">
        <v>386</v>
      </c>
      <c r="D48" s="1352"/>
      <c r="E48" s="732" t="s">
        <v>387</v>
      </c>
      <c r="F48" s="732" t="s">
        <v>388</v>
      </c>
      <c r="G48" s="725" t="s">
        <v>61</v>
      </c>
      <c r="H48" s="725" t="s">
        <v>62</v>
      </c>
      <c r="I48" s="1354" t="s">
        <v>63</v>
      </c>
      <c r="J48" s="725" t="s">
        <v>63</v>
      </c>
      <c r="K48" s="726">
        <v>44562</v>
      </c>
      <c r="L48" s="726">
        <v>46022</v>
      </c>
      <c r="M48" s="1355">
        <v>1</v>
      </c>
      <c r="N48" s="1355">
        <v>1</v>
      </c>
      <c r="O48" s="1355">
        <v>1</v>
      </c>
      <c r="P48" s="1355">
        <v>1</v>
      </c>
      <c r="Q48" s="163">
        <v>1</v>
      </c>
      <c r="R48" s="160" t="s">
        <v>407</v>
      </c>
      <c r="S48" s="1357">
        <v>8.0000000000000002E-3</v>
      </c>
      <c r="T48" s="1356" t="s">
        <v>408</v>
      </c>
      <c r="U48" s="1356" t="s">
        <v>409</v>
      </c>
      <c r="V48" s="714" t="s">
        <v>403</v>
      </c>
      <c r="W48" s="714" t="s">
        <v>404</v>
      </c>
      <c r="X48" s="1356" t="s">
        <v>405</v>
      </c>
      <c r="Y48" s="1359" t="s">
        <v>62</v>
      </c>
      <c r="Z48" s="1360" t="s">
        <v>410</v>
      </c>
      <c r="AA48" s="714" t="s">
        <v>411</v>
      </c>
      <c r="AB48" s="725" t="s">
        <v>63</v>
      </c>
      <c r="AC48" s="725" t="s">
        <v>63</v>
      </c>
      <c r="AD48" s="726">
        <v>44562</v>
      </c>
      <c r="AE48" s="726">
        <v>45443</v>
      </c>
      <c r="AF48" s="1371">
        <v>1</v>
      </c>
      <c r="AG48" s="1371">
        <v>1</v>
      </c>
      <c r="AH48" s="1371">
        <v>1</v>
      </c>
      <c r="AI48" s="1371" t="s">
        <v>72</v>
      </c>
      <c r="AJ48" s="1371">
        <v>1</v>
      </c>
      <c r="AK48" s="1535">
        <v>1172</v>
      </c>
      <c r="AL48" s="1535">
        <v>1172</v>
      </c>
      <c r="AM48" s="732" t="s">
        <v>73</v>
      </c>
      <c r="AN48" s="732">
        <v>7581</v>
      </c>
      <c r="AO48" s="1514">
        <v>628</v>
      </c>
      <c r="AP48" s="1514">
        <v>628</v>
      </c>
      <c r="AQ48" s="732" t="s">
        <v>73</v>
      </c>
      <c r="AR48" s="732">
        <v>7581</v>
      </c>
      <c r="AS48" s="1514">
        <v>743</v>
      </c>
      <c r="AT48" s="1514">
        <v>743</v>
      </c>
      <c r="AU48" s="732" t="s">
        <v>73</v>
      </c>
      <c r="AV48" s="714">
        <v>7581</v>
      </c>
      <c r="AW48" s="1518" t="s">
        <v>72</v>
      </c>
      <c r="AX48" s="1514" t="s">
        <v>74</v>
      </c>
      <c r="AY48" s="732" t="s">
        <v>74</v>
      </c>
      <c r="AZ48" s="714" t="s">
        <v>74</v>
      </c>
      <c r="BA48" s="1555">
        <f>+AK48+AO48+AS48</f>
        <v>2543</v>
      </c>
      <c r="BB48" s="1356" t="s">
        <v>395</v>
      </c>
      <c r="BC48" s="1365" t="s">
        <v>396</v>
      </c>
      <c r="BD48" s="1356" t="s">
        <v>412</v>
      </c>
      <c r="BE48" s="1366" t="s">
        <v>413</v>
      </c>
      <c r="BF48" s="1356" t="s">
        <v>414</v>
      </c>
      <c r="BG48" s="1367" t="s">
        <v>415</v>
      </c>
      <c r="BH48" s="1366"/>
      <c r="BI48" s="1366"/>
      <c r="BJ48" s="1366"/>
      <c r="BK48" s="1366"/>
      <c r="BL48" s="1366"/>
      <c r="BM48" s="1366"/>
      <c r="BO48" s="1480"/>
      <c r="BP48" s="1561"/>
      <c r="BR48" s="1559"/>
    </row>
    <row r="49" spans="1:70" s="148" customFormat="1" ht="129.6" hidden="1" customHeight="1">
      <c r="A49" s="1376" t="s">
        <v>194</v>
      </c>
      <c r="B49" s="1377"/>
      <c r="C49" s="1353" t="s">
        <v>386</v>
      </c>
      <c r="D49" s="1352"/>
      <c r="E49" s="732" t="s">
        <v>387</v>
      </c>
      <c r="F49" s="732" t="s">
        <v>388</v>
      </c>
      <c r="G49" s="725" t="s">
        <v>61</v>
      </c>
      <c r="H49" s="725" t="s">
        <v>62</v>
      </c>
      <c r="I49" s="1354" t="s">
        <v>63</v>
      </c>
      <c r="J49" s="725" t="s">
        <v>63</v>
      </c>
      <c r="K49" s="726">
        <v>44562</v>
      </c>
      <c r="L49" s="726">
        <v>46022</v>
      </c>
      <c r="M49" s="1355">
        <v>1</v>
      </c>
      <c r="N49" s="1355">
        <v>1</v>
      </c>
      <c r="O49" s="1355">
        <v>1</v>
      </c>
      <c r="P49" s="1355">
        <v>1</v>
      </c>
      <c r="Q49" s="1355">
        <v>1</v>
      </c>
      <c r="R49" s="1356" t="s">
        <v>416</v>
      </c>
      <c r="S49" s="1357">
        <v>7.1000000000000004E-3</v>
      </c>
      <c r="T49" s="1356" t="s">
        <v>417</v>
      </c>
      <c r="U49" s="1356" t="s">
        <v>418</v>
      </c>
      <c r="V49" s="714" t="s">
        <v>182</v>
      </c>
      <c r="W49" s="724" t="s">
        <v>138</v>
      </c>
      <c r="X49" s="1356" t="s">
        <v>419</v>
      </c>
      <c r="Y49" s="1359" t="s">
        <v>70</v>
      </c>
      <c r="Z49" s="725" t="s">
        <v>72</v>
      </c>
      <c r="AA49" s="714" t="s">
        <v>72</v>
      </c>
      <c r="AB49" s="1379">
        <v>1</v>
      </c>
      <c r="AC49" s="725">
        <v>2020</v>
      </c>
      <c r="AD49" s="726">
        <v>44835</v>
      </c>
      <c r="AE49" s="726">
        <v>45973</v>
      </c>
      <c r="AF49" s="1382">
        <v>1</v>
      </c>
      <c r="AG49" s="1382">
        <v>1</v>
      </c>
      <c r="AH49" s="1382">
        <v>1</v>
      </c>
      <c r="AI49" s="1382">
        <v>1</v>
      </c>
      <c r="AJ49" s="1382">
        <v>4</v>
      </c>
      <c r="AK49" s="1535">
        <v>5.7787379999999997</v>
      </c>
      <c r="AL49" s="1535">
        <v>5.7787379999999997</v>
      </c>
      <c r="AM49" s="732" t="s">
        <v>420</v>
      </c>
      <c r="AN49" s="732">
        <v>7513</v>
      </c>
      <c r="AO49" s="1514">
        <v>5.7787379999999997</v>
      </c>
      <c r="AP49" s="1514">
        <v>5.7787379999999997</v>
      </c>
      <c r="AQ49" s="732" t="s">
        <v>420</v>
      </c>
      <c r="AR49" s="732">
        <v>7513</v>
      </c>
      <c r="AS49" s="1514">
        <v>5.7787379999999997</v>
      </c>
      <c r="AT49" s="1514">
        <v>5.7787379999999997</v>
      </c>
      <c r="AU49" s="732" t="s">
        <v>420</v>
      </c>
      <c r="AV49" s="714">
        <v>7513</v>
      </c>
      <c r="AW49" s="1514">
        <v>5.7787379999999997</v>
      </c>
      <c r="AX49" s="1514" t="s">
        <v>74</v>
      </c>
      <c r="AY49" s="732" t="s">
        <v>74</v>
      </c>
      <c r="AZ49" s="714" t="s">
        <v>74</v>
      </c>
      <c r="BA49" s="1555">
        <f>+AK49+AO49+AS49+AW49</f>
        <v>23.114951999999999</v>
      </c>
      <c r="BB49" s="1356" t="s">
        <v>395</v>
      </c>
      <c r="BC49" s="1365" t="s">
        <v>421</v>
      </c>
      <c r="BD49" s="1356" t="s">
        <v>422</v>
      </c>
      <c r="BE49" s="1366" t="s">
        <v>423</v>
      </c>
      <c r="BF49" s="1356" t="s">
        <v>424</v>
      </c>
      <c r="BG49" s="1367" t="s">
        <v>425</v>
      </c>
      <c r="BH49" s="1366"/>
      <c r="BI49" s="1366"/>
      <c r="BJ49" s="1366"/>
      <c r="BK49" s="1366"/>
      <c r="BL49" s="1366"/>
      <c r="BM49" s="1366"/>
      <c r="BP49" s="1561"/>
      <c r="BR49" s="1561"/>
    </row>
    <row r="50" spans="1:70" s="148" customFormat="1" ht="150.94999999999999" customHeight="1">
      <c r="A50" s="1376" t="s">
        <v>194</v>
      </c>
      <c r="B50" s="1377"/>
      <c r="C50" s="1353" t="s">
        <v>386</v>
      </c>
      <c r="D50" s="1352"/>
      <c r="E50" s="732" t="s">
        <v>387</v>
      </c>
      <c r="F50" s="732" t="s">
        <v>388</v>
      </c>
      <c r="G50" s="725" t="s">
        <v>61</v>
      </c>
      <c r="H50" s="725" t="s">
        <v>62</v>
      </c>
      <c r="I50" s="1354" t="s">
        <v>63</v>
      </c>
      <c r="J50" s="725" t="s">
        <v>63</v>
      </c>
      <c r="K50" s="726">
        <v>44562</v>
      </c>
      <c r="L50" s="726">
        <v>46022</v>
      </c>
      <c r="M50" s="1355">
        <v>1</v>
      </c>
      <c r="N50" s="1355">
        <v>1</v>
      </c>
      <c r="O50" s="1355">
        <v>1</v>
      </c>
      <c r="P50" s="1355">
        <v>1</v>
      </c>
      <c r="Q50" s="1355">
        <v>1</v>
      </c>
      <c r="R50" s="1356" t="s">
        <v>426</v>
      </c>
      <c r="S50" s="1357">
        <v>6.0000000000000001E-3</v>
      </c>
      <c r="T50" s="1356" t="s">
        <v>427</v>
      </c>
      <c r="U50" s="1356" t="s">
        <v>428</v>
      </c>
      <c r="V50" s="714" t="s">
        <v>429</v>
      </c>
      <c r="W50" s="724" t="s">
        <v>138</v>
      </c>
      <c r="X50" s="1356" t="s">
        <v>430</v>
      </c>
      <c r="Y50" s="1359" t="s">
        <v>70</v>
      </c>
      <c r="Z50" s="1360" t="s">
        <v>431</v>
      </c>
      <c r="AA50" s="714">
        <v>31</v>
      </c>
      <c r="AB50" s="1387" t="s">
        <v>63</v>
      </c>
      <c r="AC50" s="725" t="s">
        <v>63</v>
      </c>
      <c r="AD50" s="726">
        <v>44562</v>
      </c>
      <c r="AE50" s="726">
        <v>45473</v>
      </c>
      <c r="AF50" s="1382">
        <v>48</v>
      </c>
      <c r="AG50" s="1382">
        <v>49</v>
      </c>
      <c r="AH50" s="1382">
        <v>49</v>
      </c>
      <c r="AI50" s="1382">
        <v>50</v>
      </c>
      <c r="AJ50" s="1382">
        <v>196</v>
      </c>
      <c r="AK50" s="1535">
        <v>10</v>
      </c>
      <c r="AL50" s="1535">
        <v>10</v>
      </c>
      <c r="AM50" s="732" t="s">
        <v>432</v>
      </c>
      <c r="AN50" s="732">
        <v>7756</v>
      </c>
      <c r="AO50" s="1514">
        <v>11</v>
      </c>
      <c r="AP50" s="1514">
        <v>11</v>
      </c>
      <c r="AQ50" s="732" t="s">
        <v>432</v>
      </c>
      <c r="AR50" s="732">
        <v>7756</v>
      </c>
      <c r="AS50" s="1514">
        <v>11</v>
      </c>
      <c r="AT50" s="1514">
        <v>11</v>
      </c>
      <c r="AU50" s="732" t="s">
        <v>433</v>
      </c>
      <c r="AV50" s="714">
        <v>7756</v>
      </c>
      <c r="AW50" s="1514">
        <v>12</v>
      </c>
      <c r="AX50" s="1514" t="s">
        <v>74</v>
      </c>
      <c r="AY50" s="732" t="s">
        <v>74</v>
      </c>
      <c r="AZ50" s="714" t="s">
        <v>74</v>
      </c>
      <c r="BA50" s="1555">
        <f t="shared" si="2"/>
        <v>44</v>
      </c>
      <c r="BB50" s="1356" t="s">
        <v>156</v>
      </c>
      <c r="BC50" s="1365" t="s">
        <v>157</v>
      </c>
      <c r="BD50" s="1356" t="s">
        <v>434</v>
      </c>
      <c r="BE50" s="1366" t="s">
        <v>435</v>
      </c>
      <c r="BF50" s="1356">
        <v>3176815012</v>
      </c>
      <c r="BG50" s="1367" t="s">
        <v>436</v>
      </c>
      <c r="BH50" s="1366"/>
      <c r="BI50" s="1366"/>
      <c r="BJ50" s="1366"/>
      <c r="BK50" s="1366"/>
      <c r="BL50" s="1366"/>
      <c r="BM50" s="1366"/>
      <c r="BP50" s="1561"/>
    </row>
    <row r="51" spans="1:70" s="148" customFormat="1" ht="150.94999999999999" hidden="1" customHeight="1">
      <c r="A51" s="1392" t="s">
        <v>194</v>
      </c>
      <c r="B51" s="1393"/>
      <c r="C51" s="1394" t="s">
        <v>386</v>
      </c>
      <c r="D51" s="1395"/>
      <c r="E51" s="1396" t="s">
        <v>387</v>
      </c>
      <c r="F51" s="732" t="s">
        <v>388</v>
      </c>
      <c r="G51" s="1397" t="s">
        <v>61</v>
      </c>
      <c r="H51" s="1397" t="s">
        <v>62</v>
      </c>
      <c r="I51" s="1398" t="s">
        <v>63</v>
      </c>
      <c r="J51" s="1397" t="s">
        <v>63</v>
      </c>
      <c r="K51" s="726">
        <v>44562</v>
      </c>
      <c r="L51" s="1399">
        <v>46022</v>
      </c>
      <c r="M51" s="1400">
        <v>1</v>
      </c>
      <c r="N51" s="1400">
        <v>1</v>
      </c>
      <c r="O51" s="1400">
        <v>1</v>
      </c>
      <c r="P51" s="1400">
        <v>1</v>
      </c>
      <c r="Q51" s="1400">
        <v>1</v>
      </c>
      <c r="R51" s="1401" t="s">
        <v>437</v>
      </c>
      <c r="S51" s="1402">
        <v>5.0000000000000001E-3</v>
      </c>
      <c r="T51" s="1403" t="s">
        <v>438</v>
      </c>
      <c r="U51" s="1404" t="s">
        <v>439</v>
      </c>
      <c r="V51" s="1404" t="s">
        <v>297</v>
      </c>
      <c r="W51" s="1404" t="s">
        <v>440</v>
      </c>
      <c r="X51" s="1405" t="s">
        <v>441</v>
      </c>
      <c r="Y51" s="1404" t="s">
        <v>70</v>
      </c>
      <c r="Z51" s="1406" t="s">
        <v>442</v>
      </c>
      <c r="AA51" s="1390">
        <v>147</v>
      </c>
      <c r="AB51" s="725" t="s">
        <v>63</v>
      </c>
      <c r="AC51" s="725" t="s">
        <v>63</v>
      </c>
      <c r="AD51" s="726">
        <v>44562</v>
      </c>
      <c r="AE51" s="1407">
        <v>46022</v>
      </c>
      <c r="AF51" s="1390">
        <v>1</v>
      </c>
      <c r="AG51" s="1390">
        <v>1</v>
      </c>
      <c r="AH51" s="1390">
        <v>1</v>
      </c>
      <c r="AI51" s="1390">
        <v>1</v>
      </c>
      <c r="AJ51" s="1408">
        <v>4</v>
      </c>
      <c r="AK51" s="1597">
        <v>10</v>
      </c>
      <c r="AL51" s="1597">
        <v>10</v>
      </c>
      <c r="AM51" s="1406" t="s">
        <v>186</v>
      </c>
      <c r="AN51" s="1406">
        <v>7648</v>
      </c>
      <c r="AO51" s="1598">
        <v>10</v>
      </c>
      <c r="AP51" s="1598">
        <v>10</v>
      </c>
      <c r="AQ51" s="1406" t="s">
        <v>186</v>
      </c>
      <c r="AR51" s="1406">
        <v>7648</v>
      </c>
      <c r="AS51" s="1598">
        <v>10</v>
      </c>
      <c r="AT51" s="1598">
        <v>10</v>
      </c>
      <c r="AU51" s="1406" t="s">
        <v>186</v>
      </c>
      <c r="AV51" s="1406">
        <v>7648</v>
      </c>
      <c r="AW51" s="1598">
        <v>10</v>
      </c>
      <c r="AX51" s="1514" t="s">
        <v>74</v>
      </c>
      <c r="AY51" s="732" t="s">
        <v>74</v>
      </c>
      <c r="AZ51" s="714" t="s">
        <v>74</v>
      </c>
      <c r="BA51" s="1555">
        <f t="shared" si="2"/>
        <v>40</v>
      </c>
      <c r="BB51" s="1406" t="s">
        <v>188</v>
      </c>
      <c r="BC51" s="1365" t="s">
        <v>189</v>
      </c>
      <c r="BD51" s="1406" t="s">
        <v>443</v>
      </c>
      <c r="BE51" s="1406" t="s">
        <v>191</v>
      </c>
      <c r="BF51" s="1406" t="s">
        <v>192</v>
      </c>
      <c r="BG51" s="1409" t="s">
        <v>193</v>
      </c>
      <c r="BH51" s="1406" t="s">
        <v>188</v>
      </c>
      <c r="BI51" s="1406" t="s">
        <v>444</v>
      </c>
      <c r="BJ51" s="1366"/>
      <c r="BK51" s="1366"/>
      <c r="BL51" s="1366"/>
      <c r="BM51" s="1366"/>
      <c r="BP51" s="1561"/>
      <c r="BR51" s="1561"/>
    </row>
    <row r="52" spans="1:70" s="148" customFormat="1" ht="150.94999999999999" hidden="1" customHeight="1">
      <c r="A52" s="1376" t="s">
        <v>194</v>
      </c>
      <c r="B52" s="1377"/>
      <c r="C52" s="1353" t="s">
        <v>386</v>
      </c>
      <c r="D52" s="1352"/>
      <c r="E52" s="732" t="s">
        <v>387</v>
      </c>
      <c r="F52" s="732" t="s">
        <v>388</v>
      </c>
      <c r="G52" s="725" t="s">
        <v>61</v>
      </c>
      <c r="H52" s="725" t="s">
        <v>62</v>
      </c>
      <c r="I52" s="1354" t="s">
        <v>63</v>
      </c>
      <c r="J52" s="725" t="s">
        <v>63</v>
      </c>
      <c r="K52" s="726">
        <v>44562</v>
      </c>
      <c r="L52" s="726">
        <v>46022</v>
      </c>
      <c r="M52" s="1355">
        <v>1</v>
      </c>
      <c r="N52" s="1355">
        <v>1</v>
      </c>
      <c r="O52" s="1355">
        <v>1</v>
      </c>
      <c r="P52" s="1355">
        <v>1</v>
      </c>
      <c r="Q52" s="1355">
        <v>1</v>
      </c>
      <c r="R52" s="1405" t="s">
        <v>445</v>
      </c>
      <c r="S52" s="1402">
        <v>0.01</v>
      </c>
      <c r="T52" s="1410" t="s">
        <v>446</v>
      </c>
      <c r="U52" s="1410" t="s">
        <v>447</v>
      </c>
      <c r="V52" s="1411" t="s">
        <v>297</v>
      </c>
      <c r="W52" s="1404" t="s">
        <v>440</v>
      </c>
      <c r="X52" s="1405" t="s">
        <v>84</v>
      </c>
      <c r="Y52" s="1401" t="s">
        <v>70</v>
      </c>
      <c r="Z52" s="1412" t="s">
        <v>448</v>
      </c>
      <c r="AA52" s="1413">
        <v>156</v>
      </c>
      <c r="AB52" s="1414">
        <v>4</v>
      </c>
      <c r="AC52" s="1415">
        <v>2020</v>
      </c>
      <c r="AD52" s="726">
        <v>44562</v>
      </c>
      <c r="AE52" s="884">
        <v>46022</v>
      </c>
      <c r="AF52" s="1416">
        <f>4+1</f>
        <v>5</v>
      </c>
      <c r="AG52" s="1416">
        <f>4+1</f>
        <v>5</v>
      </c>
      <c r="AH52" s="1416">
        <f>4+1</f>
        <v>5</v>
      </c>
      <c r="AI52" s="1416">
        <f>1</f>
        <v>1</v>
      </c>
      <c r="AJ52" s="1570">
        <f>+AF52+AG52+AH52+AI52</f>
        <v>16</v>
      </c>
      <c r="AK52" s="1538">
        <f>4+10.3</f>
        <v>14.3</v>
      </c>
      <c r="AL52" s="1538">
        <f>4+10.3</f>
        <v>14.3</v>
      </c>
      <c r="AM52" s="1417" t="s">
        <v>73</v>
      </c>
      <c r="AN52" s="885" t="s">
        <v>449</v>
      </c>
      <c r="AO52" s="1522">
        <f>4+10.609</f>
        <v>14.609</v>
      </c>
      <c r="AP52" s="1522">
        <f>4+10.609</f>
        <v>14.609</v>
      </c>
      <c r="AQ52" s="1417" t="s">
        <v>73</v>
      </c>
      <c r="AR52" s="885" t="s">
        <v>449</v>
      </c>
      <c r="AS52" s="1522">
        <f>4+10.92727</f>
        <v>14.92727</v>
      </c>
      <c r="AT52" s="1522">
        <f>4+10.92727</f>
        <v>14.92727</v>
      </c>
      <c r="AU52" s="732" t="s">
        <v>73</v>
      </c>
      <c r="AV52" s="885" t="s">
        <v>449</v>
      </c>
      <c r="AW52" s="1522">
        <v>11.255088000000001</v>
      </c>
      <c r="AX52" s="1514" t="s">
        <v>74</v>
      </c>
      <c r="AY52" s="732" t="s">
        <v>74</v>
      </c>
      <c r="AZ52" s="714" t="s">
        <v>74</v>
      </c>
      <c r="BA52" s="1555">
        <f t="shared" si="2"/>
        <v>55.091358</v>
      </c>
      <c r="BB52" s="1401" t="s">
        <v>188</v>
      </c>
      <c r="BC52" s="1412" t="s">
        <v>450</v>
      </c>
      <c r="BD52" s="1418" t="s">
        <v>451</v>
      </c>
      <c r="BE52" s="1419" t="s">
        <v>452</v>
      </c>
      <c r="BF52" s="1420" t="s">
        <v>453</v>
      </c>
      <c r="BG52" s="1421" t="s">
        <v>454</v>
      </c>
      <c r="BH52" s="1422"/>
      <c r="BI52" s="1422"/>
      <c r="BJ52" s="1422"/>
      <c r="BK52" s="1422"/>
      <c r="BL52" s="1422"/>
      <c r="BM52" s="1366"/>
      <c r="BP52" s="1561"/>
    </row>
    <row r="53" spans="1:70" s="148" customFormat="1" ht="150.94999999999999" hidden="1" customHeight="1">
      <c r="A53" s="1376" t="s">
        <v>194</v>
      </c>
      <c r="B53" s="1377"/>
      <c r="C53" s="1353" t="s">
        <v>386</v>
      </c>
      <c r="D53" s="1352"/>
      <c r="E53" s="732" t="s">
        <v>387</v>
      </c>
      <c r="F53" s="732" t="s">
        <v>388</v>
      </c>
      <c r="G53" s="725" t="s">
        <v>61</v>
      </c>
      <c r="H53" s="725" t="s">
        <v>62</v>
      </c>
      <c r="I53" s="1354" t="s">
        <v>63</v>
      </c>
      <c r="J53" s="725" t="s">
        <v>63</v>
      </c>
      <c r="K53" s="726">
        <v>44562</v>
      </c>
      <c r="L53" s="726">
        <v>46022</v>
      </c>
      <c r="M53" s="1355">
        <v>1</v>
      </c>
      <c r="N53" s="1355">
        <v>1</v>
      </c>
      <c r="O53" s="1355">
        <v>1</v>
      </c>
      <c r="P53" s="1355">
        <v>1</v>
      </c>
      <c r="Q53" s="1355">
        <v>1</v>
      </c>
      <c r="R53" s="1423" t="s">
        <v>455</v>
      </c>
      <c r="S53" s="1424">
        <v>1.3899999999999999E-2</v>
      </c>
      <c r="T53" s="718" t="s">
        <v>456</v>
      </c>
      <c r="U53" s="718" t="s">
        <v>457</v>
      </c>
      <c r="V53" s="1425" t="s">
        <v>182</v>
      </c>
      <c r="W53" s="714" t="s">
        <v>183</v>
      </c>
      <c r="X53" s="1406" t="s">
        <v>458</v>
      </c>
      <c r="Y53" s="1404" t="s">
        <v>70</v>
      </c>
      <c r="Z53" s="1406" t="s">
        <v>459</v>
      </c>
      <c r="AA53" s="1406">
        <v>158</v>
      </c>
      <c r="AB53" s="1426">
        <v>3</v>
      </c>
      <c r="AC53" s="1427">
        <v>2020</v>
      </c>
      <c r="AD53" s="726">
        <v>44562</v>
      </c>
      <c r="AE53" s="886">
        <v>46022</v>
      </c>
      <c r="AF53" s="1426">
        <f>1+1</f>
        <v>2</v>
      </c>
      <c r="AG53" s="1426">
        <f>1+1</f>
        <v>2</v>
      </c>
      <c r="AH53" s="1426">
        <f>1+1</f>
        <v>2</v>
      </c>
      <c r="AI53" s="1426">
        <v>1</v>
      </c>
      <c r="AJ53" s="1571">
        <f>+AF53+AG53+AH53+AI53</f>
        <v>7</v>
      </c>
      <c r="AK53" s="1538">
        <f>4+43</f>
        <v>47</v>
      </c>
      <c r="AL53" s="1538">
        <f>4+43</f>
        <v>47</v>
      </c>
      <c r="AM53" s="1404" t="s">
        <v>460</v>
      </c>
      <c r="AN53" s="738" t="s">
        <v>461</v>
      </c>
      <c r="AO53" s="1522">
        <f>4+44</f>
        <v>48</v>
      </c>
      <c r="AP53" s="1522">
        <f>4+44</f>
        <v>48</v>
      </c>
      <c r="AQ53" s="1404" t="s">
        <v>73</v>
      </c>
      <c r="AR53" s="738" t="s">
        <v>461</v>
      </c>
      <c r="AS53" s="1522">
        <f>4+45</f>
        <v>49</v>
      </c>
      <c r="AT53" s="1522">
        <f>4+45</f>
        <v>49</v>
      </c>
      <c r="AU53" s="732" t="s">
        <v>73</v>
      </c>
      <c r="AV53" s="738" t="s">
        <v>461</v>
      </c>
      <c r="AW53" s="1522">
        <v>47</v>
      </c>
      <c r="AX53" s="1514" t="s">
        <v>74</v>
      </c>
      <c r="AY53" s="732" t="s">
        <v>74</v>
      </c>
      <c r="AZ53" s="714" t="s">
        <v>74</v>
      </c>
      <c r="BA53" s="1555">
        <f t="shared" si="2"/>
        <v>191</v>
      </c>
      <c r="BB53" s="1404" t="s">
        <v>462</v>
      </c>
      <c r="BC53" s="1406" t="s">
        <v>463</v>
      </c>
      <c r="BD53" s="1406" t="s">
        <v>464</v>
      </c>
      <c r="BE53" s="1406" t="s">
        <v>465</v>
      </c>
      <c r="BF53" s="1406" t="s">
        <v>466</v>
      </c>
      <c r="BG53" s="1409" t="s">
        <v>467</v>
      </c>
      <c r="BH53" s="1366"/>
      <c r="BI53" s="1366"/>
      <c r="BJ53" s="1366"/>
      <c r="BK53" s="1366"/>
      <c r="BL53" s="1366"/>
      <c r="BM53" s="1366"/>
      <c r="BP53" s="1561"/>
    </row>
    <row r="54" spans="1:70" s="148" customFormat="1" ht="150.94999999999999" hidden="1" customHeight="1">
      <c r="A54" s="1376" t="s">
        <v>194</v>
      </c>
      <c r="B54" s="1377"/>
      <c r="C54" s="1353" t="s">
        <v>386</v>
      </c>
      <c r="D54" s="1352"/>
      <c r="E54" s="732" t="s">
        <v>387</v>
      </c>
      <c r="F54" s="732" t="s">
        <v>388</v>
      </c>
      <c r="G54" s="725" t="s">
        <v>61</v>
      </c>
      <c r="H54" s="725" t="s">
        <v>62</v>
      </c>
      <c r="I54" s="1354" t="s">
        <v>63</v>
      </c>
      <c r="J54" s="725" t="s">
        <v>63</v>
      </c>
      <c r="K54" s="726">
        <v>44562</v>
      </c>
      <c r="L54" s="726">
        <v>46022</v>
      </c>
      <c r="M54" s="1355">
        <v>1</v>
      </c>
      <c r="N54" s="1355">
        <v>1</v>
      </c>
      <c r="O54" s="1355">
        <v>1</v>
      </c>
      <c r="P54" s="1355">
        <v>1</v>
      </c>
      <c r="Q54" s="1355">
        <v>1</v>
      </c>
      <c r="R54" s="1428" t="s">
        <v>468</v>
      </c>
      <c r="S54" s="1429">
        <v>0.01</v>
      </c>
      <c r="T54" s="1430" t="s">
        <v>469</v>
      </c>
      <c r="U54" s="1430" t="s">
        <v>470</v>
      </c>
      <c r="V54" s="734" t="s">
        <v>471</v>
      </c>
      <c r="W54" s="734" t="s">
        <v>472</v>
      </c>
      <c r="X54" s="734" t="s">
        <v>473</v>
      </c>
      <c r="Y54" s="1431" t="s">
        <v>70</v>
      </c>
      <c r="Z54" s="890" t="s">
        <v>474</v>
      </c>
      <c r="AA54" s="890">
        <v>20</v>
      </c>
      <c r="AB54" s="725" t="s">
        <v>63</v>
      </c>
      <c r="AC54" s="725" t="s">
        <v>63</v>
      </c>
      <c r="AD54" s="726">
        <v>44562</v>
      </c>
      <c r="AE54" s="887">
        <v>46022</v>
      </c>
      <c r="AF54" s="1432">
        <v>109200</v>
      </c>
      <c r="AG54" s="1432">
        <v>109200</v>
      </c>
      <c r="AH54" s="1432">
        <v>50000</v>
      </c>
      <c r="AI54" s="1432">
        <v>50000</v>
      </c>
      <c r="AJ54" s="1572">
        <f>+AF54+AG54+AH54+AI54</f>
        <v>318400</v>
      </c>
      <c r="AK54" s="1539">
        <v>2916</v>
      </c>
      <c r="AL54" s="1539">
        <v>2916</v>
      </c>
      <c r="AM54" s="1434" t="s">
        <v>73</v>
      </c>
      <c r="AN54" s="888">
        <v>7852</v>
      </c>
      <c r="AO54" s="1530">
        <v>2953</v>
      </c>
      <c r="AP54" s="1530">
        <v>2953</v>
      </c>
      <c r="AQ54" s="1433" t="s">
        <v>475</v>
      </c>
      <c r="AR54" s="888">
        <v>7852</v>
      </c>
      <c r="AS54" s="1523">
        <v>2920.3204209999999</v>
      </c>
      <c r="AT54" s="1523">
        <v>2920.3204209999999</v>
      </c>
      <c r="AU54" s="732" t="s">
        <v>73</v>
      </c>
      <c r="AV54" s="888">
        <v>7852</v>
      </c>
      <c r="AW54" s="1523">
        <v>877.82748500000002</v>
      </c>
      <c r="AX54" s="1514" t="s">
        <v>74</v>
      </c>
      <c r="AY54" s="732" t="s">
        <v>74</v>
      </c>
      <c r="AZ54" s="714" t="s">
        <v>74</v>
      </c>
      <c r="BA54" s="1555">
        <f t="shared" si="2"/>
        <v>9667.1479060000001</v>
      </c>
      <c r="BB54" s="1431" t="s">
        <v>188</v>
      </c>
      <c r="BC54" s="890" t="s">
        <v>476</v>
      </c>
      <c r="BD54" s="1435" t="s">
        <v>477</v>
      </c>
      <c r="BE54" s="1436" t="s">
        <v>478</v>
      </c>
      <c r="BF54" s="1436" t="s">
        <v>479</v>
      </c>
      <c r="BG54" s="1437" t="s">
        <v>480</v>
      </c>
      <c r="BH54" s="1366"/>
      <c r="BI54" s="1366"/>
      <c r="BJ54" s="1366"/>
      <c r="BK54" s="1366"/>
      <c r="BL54" s="1366"/>
      <c r="BM54" s="1366"/>
      <c r="BO54" s="1565"/>
      <c r="BP54" s="1561"/>
      <c r="BR54" s="1559"/>
    </row>
    <row r="55" spans="1:70" s="148" customFormat="1" ht="150.94999999999999" hidden="1" customHeight="1">
      <c r="A55" s="1376" t="s">
        <v>194</v>
      </c>
      <c r="B55" s="1377"/>
      <c r="C55" s="1353" t="s">
        <v>386</v>
      </c>
      <c r="D55" s="1352"/>
      <c r="E55" s="732" t="s">
        <v>387</v>
      </c>
      <c r="F55" s="732" t="s">
        <v>388</v>
      </c>
      <c r="G55" s="725" t="s">
        <v>61</v>
      </c>
      <c r="H55" s="725" t="s">
        <v>62</v>
      </c>
      <c r="I55" s="1354" t="s">
        <v>63</v>
      </c>
      <c r="J55" s="725" t="s">
        <v>63</v>
      </c>
      <c r="K55" s="726">
        <v>44562</v>
      </c>
      <c r="L55" s="726">
        <v>46022</v>
      </c>
      <c r="M55" s="1355">
        <v>1</v>
      </c>
      <c r="N55" s="1355">
        <v>1</v>
      </c>
      <c r="O55" s="1355">
        <v>1</v>
      </c>
      <c r="P55" s="1355">
        <v>1</v>
      </c>
      <c r="Q55" s="1355">
        <v>1</v>
      </c>
      <c r="R55" s="721" t="s">
        <v>481</v>
      </c>
      <c r="S55" s="1438">
        <v>8.9999999999999993E-3</v>
      </c>
      <c r="T55" s="721" t="s">
        <v>482</v>
      </c>
      <c r="U55" s="1439" t="s">
        <v>483</v>
      </c>
      <c r="V55" s="1440" t="s">
        <v>297</v>
      </c>
      <c r="W55" s="1441" t="s">
        <v>440</v>
      </c>
      <c r="X55" s="1441" t="s">
        <v>91</v>
      </c>
      <c r="Y55" s="1442" t="s">
        <v>70</v>
      </c>
      <c r="Z55" s="1412" t="s">
        <v>448</v>
      </c>
      <c r="AA55" s="1436">
        <v>156</v>
      </c>
      <c r="AB55" s="725" t="s">
        <v>63</v>
      </c>
      <c r="AC55" s="725" t="s">
        <v>63</v>
      </c>
      <c r="AD55" s="726">
        <v>44562</v>
      </c>
      <c r="AE55" s="1443">
        <v>46022</v>
      </c>
      <c r="AF55" s="1444">
        <v>1</v>
      </c>
      <c r="AG55" s="1444">
        <v>1</v>
      </c>
      <c r="AH55" s="1444">
        <v>1</v>
      </c>
      <c r="AI55" s="1444">
        <v>1</v>
      </c>
      <c r="AJ55" s="1444">
        <v>4</v>
      </c>
      <c r="AK55" s="1540">
        <v>10.3</v>
      </c>
      <c r="AL55" s="1540">
        <v>10.3</v>
      </c>
      <c r="AM55" s="1442" t="s">
        <v>73</v>
      </c>
      <c r="AN55" s="889">
        <v>7585</v>
      </c>
      <c r="AO55" s="1530">
        <v>10.609</v>
      </c>
      <c r="AP55" s="1530">
        <v>10.609</v>
      </c>
      <c r="AQ55" s="1442" t="s">
        <v>73</v>
      </c>
      <c r="AR55" s="889">
        <v>7585</v>
      </c>
      <c r="AS55" s="1523">
        <v>10.92727</v>
      </c>
      <c r="AT55" s="1523">
        <v>10.92727</v>
      </c>
      <c r="AU55" s="732" t="s">
        <v>73</v>
      </c>
      <c r="AV55" s="889">
        <v>7585</v>
      </c>
      <c r="AW55" s="1523">
        <v>11.255088000000001</v>
      </c>
      <c r="AX55" s="1514" t="s">
        <v>74</v>
      </c>
      <c r="AY55" s="732" t="s">
        <v>74</v>
      </c>
      <c r="AZ55" s="714" t="s">
        <v>74</v>
      </c>
      <c r="BA55" s="1555">
        <f t="shared" si="2"/>
        <v>43.091358</v>
      </c>
      <c r="BB55" s="1431" t="s">
        <v>188</v>
      </c>
      <c r="BC55" s="1445" t="s">
        <v>484</v>
      </c>
      <c r="BD55" s="1441" t="s">
        <v>485</v>
      </c>
      <c r="BE55" s="1441" t="s">
        <v>486</v>
      </c>
      <c r="BF55" s="1446">
        <v>3795750</v>
      </c>
      <c r="BG55" s="1447" t="s">
        <v>487</v>
      </c>
      <c r="BH55" s="1366"/>
      <c r="BI55" s="1366"/>
      <c r="BJ55" s="1366"/>
      <c r="BK55" s="1366"/>
      <c r="BL55" s="1366"/>
      <c r="BM55" s="1366"/>
      <c r="BP55" s="1561"/>
    </row>
    <row r="56" spans="1:70" s="148" customFormat="1" ht="150.94999999999999" hidden="1" customHeight="1">
      <c r="A56" s="1376" t="s">
        <v>194</v>
      </c>
      <c r="B56" s="1377"/>
      <c r="C56" s="1353" t="s">
        <v>386</v>
      </c>
      <c r="D56" s="1352"/>
      <c r="E56" s="732" t="s">
        <v>387</v>
      </c>
      <c r="F56" s="732" t="s">
        <v>388</v>
      </c>
      <c r="G56" s="725" t="s">
        <v>61</v>
      </c>
      <c r="H56" s="725" t="s">
        <v>62</v>
      </c>
      <c r="I56" s="1354" t="s">
        <v>63</v>
      </c>
      <c r="J56" s="725" t="s">
        <v>63</v>
      </c>
      <c r="K56" s="726">
        <v>44562</v>
      </c>
      <c r="L56" s="726">
        <v>46022</v>
      </c>
      <c r="M56" s="1355">
        <v>1</v>
      </c>
      <c r="N56" s="1355">
        <v>1</v>
      </c>
      <c r="O56" s="1355">
        <v>1</v>
      </c>
      <c r="P56" s="1355">
        <v>1</v>
      </c>
      <c r="Q56" s="1355">
        <v>1</v>
      </c>
      <c r="R56" s="1350" t="s">
        <v>488</v>
      </c>
      <c r="S56" s="1438">
        <v>6.0000000000000001E-3</v>
      </c>
      <c r="T56" s="721" t="s">
        <v>489</v>
      </c>
      <c r="U56" s="1439" t="s">
        <v>490</v>
      </c>
      <c r="V56" s="734" t="s">
        <v>297</v>
      </c>
      <c r="W56" s="1441" t="s">
        <v>440</v>
      </c>
      <c r="X56" s="1441" t="s">
        <v>91</v>
      </c>
      <c r="Y56" s="1442" t="s">
        <v>70</v>
      </c>
      <c r="Z56" s="1412" t="s">
        <v>448</v>
      </c>
      <c r="AA56" s="1436">
        <v>156</v>
      </c>
      <c r="AB56" s="725" t="s">
        <v>63</v>
      </c>
      <c r="AC56" s="725" t="s">
        <v>63</v>
      </c>
      <c r="AD56" s="726">
        <v>44562</v>
      </c>
      <c r="AE56" s="1443">
        <v>46022</v>
      </c>
      <c r="AF56" s="1444">
        <v>1</v>
      </c>
      <c r="AG56" s="1444">
        <v>1</v>
      </c>
      <c r="AH56" s="1444">
        <v>1</v>
      </c>
      <c r="AI56" s="1444">
        <v>1</v>
      </c>
      <c r="AJ56" s="1444">
        <v>4</v>
      </c>
      <c r="AK56" s="1540">
        <v>10.3</v>
      </c>
      <c r="AL56" s="1540">
        <v>10.3</v>
      </c>
      <c r="AM56" s="1442" t="s">
        <v>73</v>
      </c>
      <c r="AN56" s="889">
        <v>7585</v>
      </c>
      <c r="AO56" s="1530">
        <v>10.609</v>
      </c>
      <c r="AP56" s="1530">
        <v>10.609</v>
      </c>
      <c r="AQ56" s="1442" t="s">
        <v>73</v>
      </c>
      <c r="AR56" s="889">
        <v>7585</v>
      </c>
      <c r="AS56" s="1523">
        <v>10.92727</v>
      </c>
      <c r="AT56" s="1523">
        <v>10.92727</v>
      </c>
      <c r="AU56" s="732" t="s">
        <v>73</v>
      </c>
      <c r="AV56" s="889">
        <v>7585</v>
      </c>
      <c r="AW56" s="1523">
        <v>11.255088000000001</v>
      </c>
      <c r="AX56" s="1514" t="s">
        <v>74</v>
      </c>
      <c r="AY56" s="732" t="s">
        <v>74</v>
      </c>
      <c r="AZ56" s="714" t="s">
        <v>74</v>
      </c>
      <c r="BA56" s="1555">
        <f t="shared" si="2"/>
        <v>43.091358</v>
      </c>
      <c r="BB56" s="1431" t="s">
        <v>188</v>
      </c>
      <c r="BC56" s="1445" t="s">
        <v>484</v>
      </c>
      <c r="BD56" s="1441" t="s">
        <v>485</v>
      </c>
      <c r="BE56" s="1441" t="s">
        <v>486</v>
      </c>
      <c r="BF56" s="1446">
        <v>3795750</v>
      </c>
      <c r="BG56" s="1447" t="s">
        <v>487</v>
      </c>
      <c r="BH56" s="1366"/>
      <c r="BI56" s="1366"/>
      <c r="BJ56" s="1366"/>
      <c r="BK56" s="1366"/>
      <c r="BL56" s="1366"/>
      <c r="BM56" s="1366"/>
      <c r="BO56" s="1480"/>
      <c r="BP56" s="1561"/>
    </row>
    <row r="57" spans="1:70" s="148" customFormat="1" ht="150.94999999999999" hidden="1" customHeight="1">
      <c r="A57" s="1376" t="s">
        <v>194</v>
      </c>
      <c r="B57" s="1377"/>
      <c r="C57" s="1353" t="s">
        <v>386</v>
      </c>
      <c r="D57" s="1352"/>
      <c r="E57" s="732" t="s">
        <v>387</v>
      </c>
      <c r="F57" s="732" t="s">
        <v>388</v>
      </c>
      <c r="G57" s="725" t="s">
        <v>61</v>
      </c>
      <c r="H57" s="725" t="s">
        <v>62</v>
      </c>
      <c r="I57" s="1354" t="s">
        <v>63</v>
      </c>
      <c r="J57" s="725" t="s">
        <v>63</v>
      </c>
      <c r="K57" s="726">
        <v>44562</v>
      </c>
      <c r="L57" s="726">
        <v>46022</v>
      </c>
      <c r="M57" s="1355">
        <v>1</v>
      </c>
      <c r="N57" s="1355">
        <v>1</v>
      </c>
      <c r="O57" s="1355">
        <v>1</v>
      </c>
      <c r="P57" s="1355">
        <v>1</v>
      </c>
      <c r="Q57" s="1355">
        <v>1</v>
      </c>
      <c r="R57" s="1350" t="s">
        <v>491</v>
      </c>
      <c r="S57" s="1438">
        <v>7.0000000000000001E-3</v>
      </c>
      <c r="T57" s="721" t="s">
        <v>492</v>
      </c>
      <c r="U57" s="1439" t="s">
        <v>493</v>
      </c>
      <c r="V57" s="734" t="s">
        <v>297</v>
      </c>
      <c r="W57" s="1441" t="s">
        <v>440</v>
      </c>
      <c r="X57" s="1441" t="s">
        <v>91</v>
      </c>
      <c r="Y57" s="1442" t="s">
        <v>70</v>
      </c>
      <c r="Z57" s="1412" t="s">
        <v>448</v>
      </c>
      <c r="AA57" s="1436">
        <v>156</v>
      </c>
      <c r="AB57" s="725" t="s">
        <v>63</v>
      </c>
      <c r="AC57" s="725" t="s">
        <v>63</v>
      </c>
      <c r="AD57" s="726">
        <v>44562</v>
      </c>
      <c r="AE57" s="1443">
        <v>46022</v>
      </c>
      <c r="AF57" s="1444">
        <v>1</v>
      </c>
      <c r="AG57" s="1444">
        <v>1</v>
      </c>
      <c r="AH57" s="1444">
        <v>1</v>
      </c>
      <c r="AI57" s="1444">
        <v>1</v>
      </c>
      <c r="AJ57" s="1444">
        <v>4</v>
      </c>
      <c r="AK57" s="1540">
        <v>10.3</v>
      </c>
      <c r="AL57" s="1540">
        <v>10.3</v>
      </c>
      <c r="AM57" s="1442" t="s">
        <v>73</v>
      </c>
      <c r="AN57" s="889">
        <v>7585</v>
      </c>
      <c r="AO57" s="1530">
        <v>10.609</v>
      </c>
      <c r="AP57" s="1530">
        <v>10.609</v>
      </c>
      <c r="AQ57" s="1442" t="s">
        <v>73</v>
      </c>
      <c r="AR57" s="889">
        <v>7585</v>
      </c>
      <c r="AS57" s="1523">
        <v>10.92727</v>
      </c>
      <c r="AT57" s="1523">
        <v>10.92727</v>
      </c>
      <c r="AU57" s="732" t="s">
        <v>73</v>
      </c>
      <c r="AV57" s="1557">
        <v>7585</v>
      </c>
      <c r="AW57" s="1523">
        <v>11.255088000000001</v>
      </c>
      <c r="AX57" s="1514" t="s">
        <v>74</v>
      </c>
      <c r="AY57" s="732" t="s">
        <v>74</v>
      </c>
      <c r="AZ57" s="714" t="s">
        <v>74</v>
      </c>
      <c r="BA57" s="1555">
        <f t="shared" si="2"/>
        <v>43.091358</v>
      </c>
      <c r="BB57" s="1442" t="s">
        <v>188</v>
      </c>
      <c r="BC57" s="1445" t="s">
        <v>484</v>
      </c>
      <c r="BD57" s="1441" t="s">
        <v>485</v>
      </c>
      <c r="BE57" s="1441" t="s">
        <v>486</v>
      </c>
      <c r="BF57" s="1446">
        <v>3795750</v>
      </c>
      <c r="BG57" s="1447" t="s">
        <v>487</v>
      </c>
      <c r="BH57" s="1366"/>
      <c r="BI57" s="1366"/>
      <c r="BJ57" s="1366"/>
      <c r="BK57" s="1366"/>
      <c r="BL57" s="1366"/>
      <c r="BM57" s="1366"/>
      <c r="BP57" s="1561"/>
    </row>
    <row r="58" spans="1:70" s="148" customFormat="1" ht="150.94999999999999" hidden="1" customHeight="1">
      <c r="A58" s="1376" t="s">
        <v>194</v>
      </c>
      <c r="B58" s="1393"/>
      <c r="C58" s="1471" t="s">
        <v>386</v>
      </c>
      <c r="D58" s="1395"/>
      <c r="E58" s="1448" t="s">
        <v>387</v>
      </c>
      <c r="F58" s="732" t="s">
        <v>388</v>
      </c>
      <c r="G58" s="1397" t="s">
        <v>61</v>
      </c>
      <c r="H58" s="1397" t="s">
        <v>62</v>
      </c>
      <c r="I58" s="1398" t="s">
        <v>63</v>
      </c>
      <c r="J58" s="1397" t="s">
        <v>63</v>
      </c>
      <c r="K58" s="726">
        <v>44562</v>
      </c>
      <c r="L58" s="1399">
        <v>46022</v>
      </c>
      <c r="M58" s="1490">
        <v>1</v>
      </c>
      <c r="N58" s="1490">
        <v>1</v>
      </c>
      <c r="O58" s="1490">
        <v>1</v>
      </c>
      <c r="P58" s="1490">
        <v>1</v>
      </c>
      <c r="Q58" s="1490">
        <v>1</v>
      </c>
      <c r="R58" s="1401" t="s">
        <v>494</v>
      </c>
      <c r="S58" s="1402">
        <v>5.0000000000000001E-3</v>
      </c>
      <c r="T58" s="1410" t="s">
        <v>495</v>
      </c>
      <c r="U58" s="1410" t="s">
        <v>496</v>
      </c>
      <c r="V58" s="1411" t="s">
        <v>297</v>
      </c>
      <c r="W58" s="1411" t="s">
        <v>440</v>
      </c>
      <c r="X58" s="1419" t="s">
        <v>91</v>
      </c>
      <c r="Y58" s="1442" t="s">
        <v>70</v>
      </c>
      <c r="Z58" s="1412" t="s">
        <v>497</v>
      </c>
      <c r="AA58" s="1574">
        <v>103</v>
      </c>
      <c r="AB58" s="1397" t="s">
        <v>63</v>
      </c>
      <c r="AC58" s="1397" t="s">
        <v>63</v>
      </c>
      <c r="AD58" s="726">
        <v>44562</v>
      </c>
      <c r="AE58" s="884">
        <v>45657</v>
      </c>
      <c r="AF58" s="1416">
        <v>182</v>
      </c>
      <c r="AG58" s="1416">
        <v>182</v>
      </c>
      <c r="AH58" s="1416">
        <v>182</v>
      </c>
      <c r="AI58" s="1416">
        <v>182</v>
      </c>
      <c r="AJ58" s="1416">
        <f>SUM(AF58:AI58)</f>
        <v>728</v>
      </c>
      <c r="AK58" s="1556">
        <v>11.795650999999999</v>
      </c>
      <c r="AL58" s="1556">
        <v>11.795650999999999</v>
      </c>
      <c r="AM58" s="1448" t="s">
        <v>280</v>
      </c>
      <c r="AN58" s="885">
        <v>7880</v>
      </c>
      <c r="AO58" s="1558">
        <v>11.396765</v>
      </c>
      <c r="AP58" s="1558">
        <v>11.396765</v>
      </c>
      <c r="AQ58" s="1448" t="s">
        <v>280</v>
      </c>
      <c r="AR58" s="885">
        <v>7880</v>
      </c>
      <c r="AS58" s="1556">
        <v>11.795650999999999</v>
      </c>
      <c r="AT58" s="1556">
        <v>11.795650999999999</v>
      </c>
      <c r="AU58" s="1448" t="s">
        <v>280</v>
      </c>
      <c r="AV58" s="738">
        <v>7880</v>
      </c>
      <c r="AW58" s="1556">
        <v>12.635797</v>
      </c>
      <c r="AX58" s="1516" t="s">
        <v>74</v>
      </c>
      <c r="AY58" s="1448" t="s">
        <v>74</v>
      </c>
      <c r="AZ58" s="732" t="s">
        <v>74</v>
      </c>
      <c r="BA58" s="1555">
        <f t="shared" si="2"/>
        <v>47.623863999999998</v>
      </c>
      <c r="BB58" s="1401" t="s">
        <v>188</v>
      </c>
      <c r="BC58" s="1365" t="s">
        <v>189</v>
      </c>
      <c r="BD58" s="1419" t="s">
        <v>498</v>
      </c>
      <c r="BE58" s="1419" t="s">
        <v>499</v>
      </c>
      <c r="BF58" s="1420" t="s">
        <v>500</v>
      </c>
      <c r="BG58" s="1492" t="s">
        <v>501</v>
      </c>
      <c r="BH58" s="1493"/>
      <c r="BI58" s="1493"/>
      <c r="BJ58" s="1493"/>
      <c r="BK58" s="1493"/>
      <c r="BL58" s="1493"/>
      <c r="BM58" s="1366"/>
      <c r="BP58" s="1561"/>
    </row>
    <row r="59" spans="1:70" s="148" customFormat="1" ht="150.94999999999999" hidden="1" customHeight="1">
      <c r="A59" s="718" t="s">
        <v>194</v>
      </c>
      <c r="B59" s="1377"/>
      <c r="C59" s="1353" t="s">
        <v>386</v>
      </c>
      <c r="D59" s="1352"/>
      <c r="E59" s="732" t="s">
        <v>387</v>
      </c>
      <c r="F59" s="732" t="s">
        <v>388</v>
      </c>
      <c r="G59" s="725" t="s">
        <v>61</v>
      </c>
      <c r="H59" s="725" t="s">
        <v>62</v>
      </c>
      <c r="I59" s="1354" t="s">
        <v>63</v>
      </c>
      <c r="J59" s="725" t="s">
        <v>63</v>
      </c>
      <c r="K59" s="726">
        <v>44562</v>
      </c>
      <c r="L59" s="726">
        <v>46022</v>
      </c>
      <c r="M59" s="1355">
        <v>1</v>
      </c>
      <c r="N59" s="1355">
        <v>1</v>
      </c>
      <c r="O59" s="1355">
        <v>1</v>
      </c>
      <c r="P59" s="1355">
        <v>1</v>
      </c>
      <c r="Q59" s="1355">
        <v>1</v>
      </c>
      <c r="R59" s="1353" t="s">
        <v>502</v>
      </c>
      <c r="S59" s="1424">
        <v>5.0000000000000001E-3</v>
      </c>
      <c r="T59" s="718" t="s">
        <v>503</v>
      </c>
      <c r="U59" s="718" t="s">
        <v>504</v>
      </c>
      <c r="V59" s="716" t="s">
        <v>182</v>
      </c>
      <c r="W59" s="724" t="s">
        <v>138</v>
      </c>
      <c r="X59" s="1425" t="s">
        <v>419</v>
      </c>
      <c r="Y59" s="1353" t="s">
        <v>291</v>
      </c>
      <c r="Z59" s="1390" t="s">
        <v>72</v>
      </c>
      <c r="AA59" s="1390" t="s">
        <v>72</v>
      </c>
      <c r="AB59" s="725">
        <v>543526</v>
      </c>
      <c r="AC59" s="725">
        <v>2020</v>
      </c>
      <c r="AD59" s="886">
        <v>44562</v>
      </c>
      <c r="AE59" s="886">
        <v>46022</v>
      </c>
      <c r="AF59" s="1507">
        <v>0.06</v>
      </c>
      <c r="AG59" s="1569">
        <v>0.06</v>
      </c>
      <c r="AH59" s="1569">
        <v>6.5000000000000002E-2</v>
      </c>
      <c r="AI59" s="1569">
        <v>6.5000000000000002E-2</v>
      </c>
      <c r="AJ59" s="1569">
        <v>6.5000000000000002E-2</v>
      </c>
      <c r="AK59" s="1541">
        <v>10091.298579045</v>
      </c>
      <c r="AL59" s="732" t="s">
        <v>72</v>
      </c>
      <c r="AM59" s="732" t="s">
        <v>72</v>
      </c>
      <c r="AN59" s="738">
        <v>88</v>
      </c>
      <c r="AO59" s="1541">
        <v>11102.7263281455</v>
      </c>
      <c r="AP59" s="1522" t="s">
        <v>72</v>
      </c>
      <c r="AQ59" s="732" t="s">
        <v>72</v>
      </c>
      <c r="AR59" s="738">
        <v>88</v>
      </c>
      <c r="AS59" s="1541">
        <v>14575.643276051</v>
      </c>
      <c r="AT59" s="1522" t="s">
        <v>72</v>
      </c>
      <c r="AU59" s="732" t="s">
        <v>72</v>
      </c>
      <c r="AV59" s="738">
        <v>88</v>
      </c>
      <c r="AW59" s="1541">
        <v>15155.1762482263</v>
      </c>
      <c r="AX59" s="1541" t="s">
        <v>74</v>
      </c>
      <c r="AY59" s="732" t="s">
        <v>74</v>
      </c>
      <c r="AZ59" s="732" t="s">
        <v>74</v>
      </c>
      <c r="BA59" s="1555">
        <f t="shared" si="2"/>
        <v>50924.844431467798</v>
      </c>
      <c r="BB59" s="1353" t="s">
        <v>395</v>
      </c>
      <c r="BC59" s="1390" t="s">
        <v>421</v>
      </c>
      <c r="BD59" s="1425" t="s">
        <v>505</v>
      </c>
      <c r="BE59" s="1425" t="s">
        <v>506</v>
      </c>
      <c r="BF59" s="1406" t="s">
        <v>507</v>
      </c>
      <c r="BG59" s="1506" t="s">
        <v>508</v>
      </c>
      <c r="BH59" s="1366"/>
      <c r="BI59" s="1366"/>
      <c r="BJ59" s="1366"/>
      <c r="BK59" s="1366"/>
      <c r="BL59" s="1366"/>
      <c r="BM59" s="1366"/>
      <c r="BP59" s="1561"/>
    </row>
    <row r="60" spans="1:70" s="148" customFormat="1" ht="150.94999999999999" hidden="1" customHeight="1">
      <c r="A60" s="1494" t="s">
        <v>509</v>
      </c>
      <c r="B60" s="1495">
        <v>0.125</v>
      </c>
      <c r="C60" s="1496" t="s">
        <v>510</v>
      </c>
      <c r="D60" s="1374">
        <v>0.125</v>
      </c>
      <c r="E60" s="714" t="s">
        <v>511</v>
      </c>
      <c r="F60" s="1491" t="s">
        <v>512</v>
      </c>
      <c r="G60" s="1497" t="s">
        <v>61</v>
      </c>
      <c r="H60" s="1497" t="s">
        <v>62</v>
      </c>
      <c r="I60" s="1498" t="s">
        <v>63</v>
      </c>
      <c r="J60" s="722" t="s">
        <v>63</v>
      </c>
      <c r="K60" s="726">
        <v>44562</v>
      </c>
      <c r="L60" s="1499">
        <v>46022</v>
      </c>
      <c r="M60" s="1488">
        <v>1</v>
      </c>
      <c r="N60" s="1488">
        <v>1</v>
      </c>
      <c r="O60" s="1488">
        <v>1</v>
      </c>
      <c r="P60" s="1488">
        <v>1</v>
      </c>
      <c r="Q60" s="1488">
        <v>1</v>
      </c>
      <c r="R60" s="1383" t="s">
        <v>513</v>
      </c>
      <c r="S60" s="1500">
        <v>0.04</v>
      </c>
      <c r="T60" s="1383" t="s">
        <v>514</v>
      </c>
      <c r="U60" s="1383" t="s">
        <v>515</v>
      </c>
      <c r="V60" s="714" t="s">
        <v>471</v>
      </c>
      <c r="W60" s="734" t="s">
        <v>516</v>
      </c>
      <c r="X60" s="1383" t="s">
        <v>517</v>
      </c>
      <c r="Y60" s="1501" t="s">
        <v>291</v>
      </c>
      <c r="Z60" s="722" t="s">
        <v>72</v>
      </c>
      <c r="AA60" s="714" t="s">
        <v>72</v>
      </c>
      <c r="AB60" s="1502">
        <v>26233</v>
      </c>
      <c r="AC60" s="722">
        <v>2020</v>
      </c>
      <c r="AD60" s="1503">
        <v>44562</v>
      </c>
      <c r="AE60" s="1503">
        <v>46022</v>
      </c>
      <c r="AF60" s="1504">
        <v>32791</v>
      </c>
      <c r="AG60" s="1504">
        <v>39349</v>
      </c>
      <c r="AH60" s="1504">
        <v>45907</v>
      </c>
      <c r="AI60" s="1504">
        <v>49186</v>
      </c>
      <c r="AJ60" s="1504">
        <v>49186</v>
      </c>
      <c r="AK60" s="1541">
        <v>139.99193528399999</v>
      </c>
      <c r="AL60" s="1541">
        <v>139.99193528399999</v>
      </c>
      <c r="AM60" s="1370" t="s">
        <v>127</v>
      </c>
      <c r="AN60" s="1505">
        <v>7829</v>
      </c>
      <c r="AO60" s="1527">
        <v>145.59161269536</v>
      </c>
      <c r="AP60" s="1527">
        <v>145.59161269536</v>
      </c>
      <c r="AQ60" s="1370" t="s">
        <v>127</v>
      </c>
      <c r="AR60" s="1456">
        <v>7829</v>
      </c>
      <c r="AS60" s="1527">
        <v>151.26968559047901</v>
      </c>
      <c r="AT60" s="1527">
        <v>151.26968559047901</v>
      </c>
      <c r="AU60" s="714" t="s">
        <v>73</v>
      </c>
      <c r="AV60" s="1456">
        <v>7829</v>
      </c>
      <c r="AW60" s="1524">
        <v>157.017933642917</v>
      </c>
      <c r="AX60" s="1517" t="s">
        <v>74</v>
      </c>
      <c r="AY60" s="714" t="s">
        <v>74</v>
      </c>
      <c r="AZ60" s="714" t="s">
        <v>74</v>
      </c>
      <c r="BA60" s="1555">
        <f t="shared" si="2"/>
        <v>593.87116721275606</v>
      </c>
      <c r="BB60" s="714" t="s">
        <v>518</v>
      </c>
      <c r="BC60" s="1370" t="s">
        <v>519</v>
      </c>
      <c r="BD60" s="1370" t="s">
        <v>520</v>
      </c>
      <c r="BE60" s="714" t="s">
        <v>521</v>
      </c>
      <c r="BF60" s="714" t="s">
        <v>522</v>
      </c>
      <c r="BG60" s="1370" t="s">
        <v>523</v>
      </c>
      <c r="BH60" s="1422"/>
      <c r="BI60" s="1422"/>
      <c r="BJ60" s="1422"/>
      <c r="BK60" s="1422"/>
      <c r="BL60" s="1422"/>
      <c r="BM60" s="1366"/>
      <c r="BO60" s="1480"/>
      <c r="BP60" s="1561"/>
      <c r="BR60" s="1559"/>
    </row>
    <row r="61" spans="1:70" s="148" customFormat="1" ht="150.94999999999999" hidden="1" customHeight="1">
      <c r="A61" s="1376" t="s">
        <v>509</v>
      </c>
      <c r="B61" s="1377"/>
      <c r="C61" s="1353" t="s">
        <v>510</v>
      </c>
      <c r="D61" s="1352"/>
      <c r="E61" s="732" t="s">
        <v>511</v>
      </c>
      <c r="F61" s="1448" t="s">
        <v>512</v>
      </c>
      <c r="G61" s="1397" t="s">
        <v>61</v>
      </c>
      <c r="H61" s="1397" t="s">
        <v>62</v>
      </c>
      <c r="I61" s="1398" t="s">
        <v>63</v>
      </c>
      <c r="J61" s="725" t="s">
        <v>63</v>
      </c>
      <c r="K61" s="726">
        <v>44562</v>
      </c>
      <c r="L61" s="1399">
        <v>46022</v>
      </c>
      <c r="M61" s="1355">
        <v>1</v>
      </c>
      <c r="N61" s="1355">
        <v>1</v>
      </c>
      <c r="O61" s="1355">
        <v>1</v>
      </c>
      <c r="P61" s="1355">
        <v>1</v>
      </c>
      <c r="Q61" s="1355">
        <v>1</v>
      </c>
      <c r="R61" s="1356" t="s">
        <v>524</v>
      </c>
      <c r="S61" s="1357">
        <v>2.5000000000000001E-2</v>
      </c>
      <c r="T61" s="1356" t="s">
        <v>525</v>
      </c>
      <c r="U61" s="1356" t="s">
        <v>526</v>
      </c>
      <c r="V61" s="714" t="s">
        <v>471</v>
      </c>
      <c r="W61" s="734" t="s">
        <v>516</v>
      </c>
      <c r="X61" s="1356" t="s">
        <v>517</v>
      </c>
      <c r="Y61" s="1359" t="s">
        <v>62</v>
      </c>
      <c r="Z61" s="725" t="s">
        <v>72</v>
      </c>
      <c r="AA61" s="714" t="s">
        <v>72</v>
      </c>
      <c r="AB61" s="1387" t="s">
        <v>63</v>
      </c>
      <c r="AC61" s="725" t="s">
        <v>63</v>
      </c>
      <c r="AD61" s="726">
        <v>44562</v>
      </c>
      <c r="AE61" s="726">
        <v>46022</v>
      </c>
      <c r="AF61" s="1371">
        <v>1</v>
      </c>
      <c r="AG61" s="1371">
        <v>1</v>
      </c>
      <c r="AH61" s="1371">
        <v>1</v>
      </c>
      <c r="AI61" s="1371">
        <v>0.5</v>
      </c>
      <c r="AJ61" s="1371">
        <v>1</v>
      </c>
      <c r="AK61" s="1534">
        <v>2963.3261567039999</v>
      </c>
      <c r="AL61" s="1541">
        <v>2963.3261567039999</v>
      </c>
      <c r="AM61" s="733" t="s">
        <v>127</v>
      </c>
      <c r="AN61" s="1449">
        <v>7829</v>
      </c>
      <c r="AO61" s="1528">
        <v>3081.8592029721599</v>
      </c>
      <c r="AP61" s="1528">
        <v>3081.8592029721599</v>
      </c>
      <c r="AQ61" s="733" t="s">
        <v>127</v>
      </c>
      <c r="AR61" s="1364">
        <v>7829</v>
      </c>
      <c r="AS61" s="1528">
        <v>3202.0517118880698</v>
      </c>
      <c r="AT61" s="1528">
        <v>3202.0517118880698</v>
      </c>
      <c r="AU61" s="732" t="s">
        <v>73</v>
      </c>
      <c r="AV61" s="1364">
        <v>7829</v>
      </c>
      <c r="AW61" s="1525">
        <v>3323.7296769398199</v>
      </c>
      <c r="AX61" s="1514" t="s">
        <v>74</v>
      </c>
      <c r="AY61" s="732" t="s">
        <v>74</v>
      </c>
      <c r="AZ61" s="714" t="s">
        <v>74</v>
      </c>
      <c r="BA61" s="1555">
        <f t="shared" si="2"/>
        <v>12570.966748504048</v>
      </c>
      <c r="BB61" s="714" t="s">
        <v>518</v>
      </c>
      <c r="BC61" s="733" t="s">
        <v>519</v>
      </c>
      <c r="BD61" s="733" t="s">
        <v>520</v>
      </c>
      <c r="BE61" s="732" t="s">
        <v>521</v>
      </c>
      <c r="BF61" s="714" t="s">
        <v>522</v>
      </c>
      <c r="BG61" s="733" t="s">
        <v>523</v>
      </c>
      <c r="BH61" s="1366"/>
      <c r="BI61" s="1366"/>
      <c r="BJ61" s="1366"/>
      <c r="BK61" s="1366"/>
      <c r="BL61" s="1366"/>
      <c r="BM61" s="1366"/>
      <c r="BO61" s="1480"/>
      <c r="BP61" s="1561"/>
      <c r="BR61" s="1559"/>
    </row>
    <row r="62" spans="1:70" s="148" customFormat="1" ht="150.94999999999999" hidden="1" customHeight="1">
      <c r="A62" s="1376" t="s">
        <v>509</v>
      </c>
      <c r="B62" s="1377"/>
      <c r="C62" s="1353" t="s">
        <v>510</v>
      </c>
      <c r="D62" s="1352"/>
      <c r="E62" s="732" t="s">
        <v>511</v>
      </c>
      <c r="F62" s="1448" t="s">
        <v>512</v>
      </c>
      <c r="G62" s="1397" t="s">
        <v>61</v>
      </c>
      <c r="H62" s="1397" t="s">
        <v>62</v>
      </c>
      <c r="I62" s="1398" t="s">
        <v>63</v>
      </c>
      <c r="J62" s="725" t="s">
        <v>63</v>
      </c>
      <c r="K62" s="726">
        <v>44562</v>
      </c>
      <c r="L62" s="1399">
        <v>46022</v>
      </c>
      <c r="M62" s="1355">
        <v>1</v>
      </c>
      <c r="N62" s="1355">
        <v>1</v>
      </c>
      <c r="O62" s="1355">
        <v>1</v>
      </c>
      <c r="P62" s="1355">
        <v>1</v>
      </c>
      <c r="Q62" s="1355">
        <v>1</v>
      </c>
      <c r="R62" s="1356" t="s">
        <v>527</v>
      </c>
      <c r="S62" s="1357">
        <v>1.4999999999999999E-2</v>
      </c>
      <c r="T62" s="1356" t="s">
        <v>528</v>
      </c>
      <c r="U62" s="1356" t="s">
        <v>529</v>
      </c>
      <c r="V62" s="714" t="s">
        <v>106</v>
      </c>
      <c r="W62" s="724" t="s">
        <v>107</v>
      </c>
      <c r="X62" s="1356" t="s">
        <v>108</v>
      </c>
      <c r="Y62" s="1359" t="s">
        <v>62</v>
      </c>
      <c r="Z62" s="1360" t="s">
        <v>530</v>
      </c>
      <c r="AA62" s="714">
        <v>160</v>
      </c>
      <c r="AB62" s="725" t="s">
        <v>63</v>
      </c>
      <c r="AC62" s="725" t="s">
        <v>63</v>
      </c>
      <c r="AD62" s="726">
        <v>44562</v>
      </c>
      <c r="AE62" s="726">
        <v>46022</v>
      </c>
      <c r="AF62" s="1372">
        <v>1</v>
      </c>
      <c r="AG62" s="1372">
        <v>1</v>
      </c>
      <c r="AH62" s="1372">
        <v>1</v>
      </c>
      <c r="AI62" s="1372">
        <v>1</v>
      </c>
      <c r="AJ62" s="1372">
        <v>1</v>
      </c>
      <c r="AK62" s="1535">
        <v>701</v>
      </c>
      <c r="AL62" s="1535">
        <v>701</v>
      </c>
      <c r="AM62" s="732" t="s">
        <v>85</v>
      </c>
      <c r="AN62" s="732">
        <v>7657</v>
      </c>
      <c r="AO62" s="1514">
        <v>736</v>
      </c>
      <c r="AP62" s="1514">
        <v>736</v>
      </c>
      <c r="AQ62" s="732" t="s">
        <v>85</v>
      </c>
      <c r="AR62" s="732">
        <v>7657</v>
      </c>
      <c r="AS62" s="1514">
        <v>773</v>
      </c>
      <c r="AT62" s="1514">
        <v>773</v>
      </c>
      <c r="AU62" s="732" t="s">
        <v>73</v>
      </c>
      <c r="AV62" s="714">
        <v>7657</v>
      </c>
      <c r="AW62" s="1514">
        <v>812</v>
      </c>
      <c r="AX62" s="1514" t="s">
        <v>74</v>
      </c>
      <c r="AY62" s="732" t="s">
        <v>74</v>
      </c>
      <c r="AZ62" s="714" t="s">
        <v>74</v>
      </c>
      <c r="BA62" s="1555">
        <f t="shared" si="2"/>
        <v>3022</v>
      </c>
      <c r="BB62" s="1356" t="s">
        <v>110</v>
      </c>
      <c r="BC62" s="1365" t="s">
        <v>111</v>
      </c>
      <c r="BD62" s="1356" t="s">
        <v>112</v>
      </c>
      <c r="BE62" s="1366" t="s">
        <v>113</v>
      </c>
      <c r="BF62" s="1356" t="s">
        <v>114</v>
      </c>
      <c r="BG62" s="1367" t="s">
        <v>115</v>
      </c>
      <c r="BH62" s="1366"/>
      <c r="BI62" s="1366"/>
      <c r="BJ62" s="1366"/>
      <c r="BK62" s="1366"/>
      <c r="BL62" s="1366"/>
      <c r="BM62" s="1366"/>
      <c r="BP62" s="1561"/>
      <c r="BR62" s="1559"/>
    </row>
    <row r="63" spans="1:70" s="148" customFormat="1" ht="150.94999999999999" hidden="1" customHeight="1">
      <c r="A63" s="1376" t="s">
        <v>509</v>
      </c>
      <c r="B63" s="1377"/>
      <c r="C63" s="1353" t="s">
        <v>510</v>
      </c>
      <c r="D63" s="1352"/>
      <c r="E63" s="732" t="s">
        <v>511</v>
      </c>
      <c r="F63" s="1448" t="s">
        <v>512</v>
      </c>
      <c r="G63" s="1397" t="s">
        <v>61</v>
      </c>
      <c r="H63" s="1397" t="s">
        <v>62</v>
      </c>
      <c r="I63" s="1398" t="s">
        <v>63</v>
      </c>
      <c r="J63" s="725" t="s">
        <v>63</v>
      </c>
      <c r="K63" s="726">
        <v>44562</v>
      </c>
      <c r="L63" s="1399">
        <v>46022</v>
      </c>
      <c r="M63" s="1355">
        <v>1</v>
      </c>
      <c r="N63" s="1355">
        <v>1</v>
      </c>
      <c r="O63" s="1355">
        <v>1</v>
      </c>
      <c r="P63" s="1355">
        <v>1</v>
      </c>
      <c r="Q63" s="1355">
        <v>1</v>
      </c>
      <c r="R63" s="1356" t="s">
        <v>531</v>
      </c>
      <c r="S63" s="1357">
        <v>1.4999999999999999E-2</v>
      </c>
      <c r="T63" s="1356" t="s">
        <v>532</v>
      </c>
      <c r="U63" s="1356" t="s">
        <v>533</v>
      </c>
      <c r="V63" s="714" t="s">
        <v>106</v>
      </c>
      <c r="W63" s="724" t="s">
        <v>107</v>
      </c>
      <c r="X63" s="1356" t="s">
        <v>108</v>
      </c>
      <c r="Y63" s="1359" t="s">
        <v>62</v>
      </c>
      <c r="Z63" s="1360" t="s">
        <v>530</v>
      </c>
      <c r="AA63" s="714">
        <v>160</v>
      </c>
      <c r="AB63" s="725" t="s">
        <v>63</v>
      </c>
      <c r="AC63" s="725" t="s">
        <v>63</v>
      </c>
      <c r="AD63" s="726">
        <v>44562</v>
      </c>
      <c r="AE63" s="726">
        <v>46022</v>
      </c>
      <c r="AF63" s="1372">
        <v>1</v>
      </c>
      <c r="AG63" s="1372">
        <v>1</v>
      </c>
      <c r="AH63" s="1372">
        <v>1</v>
      </c>
      <c r="AI63" s="1372">
        <v>1</v>
      </c>
      <c r="AJ63" s="1372">
        <v>1</v>
      </c>
      <c r="AK63" s="1535">
        <v>1424</v>
      </c>
      <c r="AL63" s="1535">
        <v>1424</v>
      </c>
      <c r="AM63" s="732" t="s">
        <v>85</v>
      </c>
      <c r="AN63" s="732">
        <v>7657</v>
      </c>
      <c r="AO63" s="1514">
        <v>1495</v>
      </c>
      <c r="AP63" s="1514">
        <v>1495</v>
      </c>
      <c r="AQ63" s="732" t="s">
        <v>85</v>
      </c>
      <c r="AR63" s="732">
        <v>7657</v>
      </c>
      <c r="AS63" s="1514">
        <v>1570</v>
      </c>
      <c r="AT63" s="1514">
        <v>1570</v>
      </c>
      <c r="AU63" s="732" t="s">
        <v>73</v>
      </c>
      <c r="AV63" s="714">
        <v>7657</v>
      </c>
      <c r="AW63" s="1514">
        <v>1648</v>
      </c>
      <c r="AX63" s="1514" t="s">
        <v>74</v>
      </c>
      <c r="AY63" s="732" t="s">
        <v>74</v>
      </c>
      <c r="AZ63" s="714" t="s">
        <v>74</v>
      </c>
      <c r="BA63" s="1555">
        <f t="shared" si="2"/>
        <v>6137</v>
      </c>
      <c r="BB63" s="1356" t="s">
        <v>110</v>
      </c>
      <c r="BC63" s="1365" t="s">
        <v>111</v>
      </c>
      <c r="BD63" s="1356" t="s">
        <v>112</v>
      </c>
      <c r="BE63" s="1366" t="s">
        <v>113</v>
      </c>
      <c r="BF63" s="1356" t="s">
        <v>114</v>
      </c>
      <c r="BG63" s="1367" t="s">
        <v>115</v>
      </c>
      <c r="BH63" s="1366"/>
      <c r="BI63" s="1366"/>
      <c r="BJ63" s="1366"/>
      <c r="BK63" s="1366"/>
      <c r="BL63" s="1366"/>
      <c r="BM63" s="1366"/>
      <c r="BO63" s="1480"/>
      <c r="BP63" s="1561"/>
      <c r="BR63" s="1559"/>
    </row>
    <row r="64" spans="1:70" s="148" customFormat="1" ht="130.5" customHeight="1">
      <c r="A64" s="1376" t="s">
        <v>509</v>
      </c>
      <c r="B64" s="1450"/>
      <c r="C64" s="1353" t="s">
        <v>510</v>
      </c>
      <c r="D64" s="1352"/>
      <c r="E64" s="732" t="s">
        <v>511</v>
      </c>
      <c r="F64" s="1448" t="s">
        <v>512</v>
      </c>
      <c r="G64" s="1397" t="s">
        <v>61</v>
      </c>
      <c r="H64" s="1397" t="s">
        <v>62</v>
      </c>
      <c r="I64" s="1398" t="s">
        <v>63</v>
      </c>
      <c r="J64" s="725" t="s">
        <v>63</v>
      </c>
      <c r="K64" s="726">
        <v>44562</v>
      </c>
      <c r="L64" s="1399">
        <v>46022</v>
      </c>
      <c r="M64" s="1355">
        <v>1</v>
      </c>
      <c r="N64" s="1355">
        <v>1</v>
      </c>
      <c r="O64" s="1355">
        <v>1</v>
      </c>
      <c r="P64" s="1355">
        <v>1</v>
      </c>
      <c r="Q64" s="1355">
        <v>1</v>
      </c>
      <c r="R64" s="1356" t="s">
        <v>534</v>
      </c>
      <c r="S64" s="1451">
        <v>1.4999999999999999E-2</v>
      </c>
      <c r="T64" s="1358" t="s">
        <v>535</v>
      </c>
      <c r="U64" s="1356" t="s">
        <v>536</v>
      </c>
      <c r="V64" s="714" t="s">
        <v>429</v>
      </c>
      <c r="W64" s="724" t="s">
        <v>138</v>
      </c>
      <c r="X64" s="1356" t="s">
        <v>430</v>
      </c>
      <c r="Y64" s="1359" t="s">
        <v>70</v>
      </c>
      <c r="Z64" s="1360" t="s">
        <v>537</v>
      </c>
      <c r="AA64" s="714">
        <v>25</v>
      </c>
      <c r="AB64" s="1387" t="s">
        <v>63</v>
      </c>
      <c r="AC64" s="725" t="s">
        <v>63</v>
      </c>
      <c r="AD64" s="726">
        <v>44562</v>
      </c>
      <c r="AE64" s="726">
        <v>45473</v>
      </c>
      <c r="AF64" s="1382">
        <v>61</v>
      </c>
      <c r="AG64" s="1382">
        <v>61</v>
      </c>
      <c r="AH64" s="1382">
        <v>62</v>
      </c>
      <c r="AI64" s="1382">
        <v>62</v>
      </c>
      <c r="AJ64" s="1382">
        <v>246</v>
      </c>
      <c r="AK64" s="1535">
        <v>19</v>
      </c>
      <c r="AL64" s="1535">
        <v>19</v>
      </c>
      <c r="AM64" s="732" t="s">
        <v>432</v>
      </c>
      <c r="AN64" s="732">
        <v>7756</v>
      </c>
      <c r="AO64" s="1514">
        <v>20</v>
      </c>
      <c r="AP64" s="1514">
        <v>20</v>
      </c>
      <c r="AQ64" s="732" t="s">
        <v>432</v>
      </c>
      <c r="AR64" s="732">
        <v>7756</v>
      </c>
      <c r="AS64" s="1514">
        <v>21</v>
      </c>
      <c r="AT64" s="1514">
        <v>21</v>
      </c>
      <c r="AU64" s="732" t="s">
        <v>433</v>
      </c>
      <c r="AV64" s="714">
        <v>7756</v>
      </c>
      <c r="AW64" s="1514">
        <v>21</v>
      </c>
      <c r="AX64" s="1514" t="s">
        <v>74</v>
      </c>
      <c r="AY64" s="732" t="s">
        <v>74</v>
      </c>
      <c r="AZ64" s="714" t="s">
        <v>74</v>
      </c>
      <c r="BA64" s="1555">
        <f t="shared" si="2"/>
        <v>81</v>
      </c>
      <c r="BB64" s="1356" t="s">
        <v>156</v>
      </c>
      <c r="BC64" s="1365" t="s">
        <v>157</v>
      </c>
      <c r="BD64" s="1356" t="s">
        <v>434</v>
      </c>
      <c r="BE64" s="1366" t="s">
        <v>538</v>
      </c>
      <c r="BF64" s="1356">
        <v>3176815012</v>
      </c>
      <c r="BG64" s="1367" t="s">
        <v>436</v>
      </c>
      <c r="BH64" s="1366"/>
      <c r="BI64" s="1366"/>
      <c r="BJ64" s="1366"/>
      <c r="BK64" s="1366"/>
      <c r="BL64" s="1366"/>
      <c r="BM64" s="1366"/>
      <c r="BP64" s="1561"/>
    </row>
    <row r="65" spans="1:70" s="148" customFormat="1" ht="130.5" hidden="1" customHeight="1">
      <c r="A65" s="1376" t="s">
        <v>509</v>
      </c>
      <c r="B65" s="1450"/>
      <c r="C65" s="1353" t="s">
        <v>510</v>
      </c>
      <c r="D65" s="1352"/>
      <c r="E65" s="732" t="s">
        <v>511</v>
      </c>
      <c r="F65" s="1448" t="s">
        <v>512</v>
      </c>
      <c r="G65" s="1397" t="s">
        <v>61</v>
      </c>
      <c r="H65" s="1397" t="s">
        <v>62</v>
      </c>
      <c r="I65" s="1398" t="s">
        <v>63</v>
      </c>
      <c r="J65" s="725" t="s">
        <v>63</v>
      </c>
      <c r="K65" s="726">
        <v>44562</v>
      </c>
      <c r="L65" s="1399">
        <v>46022</v>
      </c>
      <c r="M65" s="1355">
        <v>1</v>
      </c>
      <c r="N65" s="1355">
        <v>1</v>
      </c>
      <c r="O65" s="1355">
        <v>1</v>
      </c>
      <c r="P65" s="1355">
        <v>1</v>
      </c>
      <c r="Q65" s="1355">
        <v>1</v>
      </c>
      <c r="R65" s="1356" t="s">
        <v>539</v>
      </c>
      <c r="S65" s="1451">
        <v>1.4999999999999999E-2</v>
      </c>
      <c r="T65" s="1358" t="s">
        <v>540</v>
      </c>
      <c r="U65" s="1356" t="s">
        <v>541</v>
      </c>
      <c r="V65" s="714" t="s">
        <v>106</v>
      </c>
      <c r="W65" s="1347" t="s">
        <v>107</v>
      </c>
      <c r="X65" s="1356" t="s">
        <v>542</v>
      </c>
      <c r="Y65" s="1359" t="s">
        <v>70</v>
      </c>
      <c r="Z65" s="1360" t="s">
        <v>530</v>
      </c>
      <c r="AA65" s="714">
        <v>160</v>
      </c>
      <c r="AB65" s="1387" t="s">
        <v>63</v>
      </c>
      <c r="AC65" s="725" t="s">
        <v>63</v>
      </c>
      <c r="AD65" s="726">
        <v>44562</v>
      </c>
      <c r="AE65" s="726">
        <v>46022</v>
      </c>
      <c r="AF65" s="1382">
        <v>2</v>
      </c>
      <c r="AG65" s="1382">
        <v>2</v>
      </c>
      <c r="AH65" s="1382">
        <v>2</v>
      </c>
      <c r="AI65" s="1382">
        <v>2</v>
      </c>
      <c r="AJ65" s="1382">
        <v>8</v>
      </c>
      <c r="AK65" s="1535">
        <v>4.2</v>
      </c>
      <c r="AL65" s="1535">
        <v>4.2</v>
      </c>
      <c r="AM65" s="732" t="s">
        <v>543</v>
      </c>
      <c r="AN65" s="732">
        <v>7657</v>
      </c>
      <c r="AO65" s="1514">
        <v>4.4000000000000004</v>
      </c>
      <c r="AP65" s="1514">
        <v>4.4000000000000004</v>
      </c>
      <c r="AQ65" s="732" t="s">
        <v>543</v>
      </c>
      <c r="AR65" s="732">
        <v>7657</v>
      </c>
      <c r="AS65" s="1514">
        <v>4.5999999999999996</v>
      </c>
      <c r="AT65" s="1514">
        <v>4.5999999999999996</v>
      </c>
      <c r="AU65" s="732" t="s">
        <v>543</v>
      </c>
      <c r="AV65" s="714">
        <v>7657</v>
      </c>
      <c r="AW65" s="1514">
        <v>4.8</v>
      </c>
      <c r="AX65" s="1514" t="s">
        <v>74</v>
      </c>
      <c r="AY65" s="733" t="s">
        <v>74</v>
      </c>
      <c r="AZ65" s="733" t="s">
        <v>74</v>
      </c>
      <c r="BA65" s="1555">
        <f t="shared" si="2"/>
        <v>18</v>
      </c>
      <c r="BB65" s="1356" t="s">
        <v>110</v>
      </c>
      <c r="BC65" s="1365" t="s">
        <v>111</v>
      </c>
      <c r="BD65" s="1356" t="s">
        <v>112</v>
      </c>
      <c r="BE65" s="1366" t="s">
        <v>113</v>
      </c>
      <c r="BF65" s="1356" t="s">
        <v>114</v>
      </c>
      <c r="BG65" s="1367" t="s">
        <v>115</v>
      </c>
      <c r="BH65" s="1366"/>
      <c r="BI65" s="1366"/>
      <c r="BJ65" s="1366"/>
      <c r="BK65" s="1366"/>
      <c r="BL65" s="1366"/>
      <c r="BM65" s="1366"/>
      <c r="BP65" s="1561"/>
    </row>
    <row r="66" spans="1:70" s="148" customFormat="1" ht="180.95" hidden="1" customHeight="1">
      <c r="A66" s="1452" t="s">
        <v>544</v>
      </c>
      <c r="B66" s="1393">
        <v>0.14149999999999999</v>
      </c>
      <c r="C66" s="1353" t="s">
        <v>545</v>
      </c>
      <c r="D66" s="1352">
        <v>5.5499999999999994E-2</v>
      </c>
      <c r="E66" s="724" t="s">
        <v>546</v>
      </c>
      <c r="F66" s="1448" t="s">
        <v>547</v>
      </c>
      <c r="G66" s="1397" t="s">
        <v>61</v>
      </c>
      <c r="H66" s="1397" t="s">
        <v>62</v>
      </c>
      <c r="I66" s="1397" t="s">
        <v>63</v>
      </c>
      <c r="J66" s="722" t="s">
        <v>63</v>
      </c>
      <c r="K66" s="726">
        <v>44562</v>
      </c>
      <c r="L66" s="1453">
        <v>46022</v>
      </c>
      <c r="M66" s="1454">
        <v>1</v>
      </c>
      <c r="N66" s="1454">
        <v>1</v>
      </c>
      <c r="O66" s="1454">
        <v>1</v>
      </c>
      <c r="P66" s="1454">
        <v>1</v>
      </c>
      <c r="Q66" s="1454">
        <v>1</v>
      </c>
      <c r="R66" s="1356" t="s">
        <v>548</v>
      </c>
      <c r="S66" s="1455">
        <v>3.5999999999999999E-3</v>
      </c>
      <c r="T66" s="1358" t="s">
        <v>549</v>
      </c>
      <c r="U66" s="1356" t="s">
        <v>550</v>
      </c>
      <c r="V66" s="714" t="s">
        <v>551</v>
      </c>
      <c r="W66" s="714" t="s">
        <v>183</v>
      </c>
      <c r="X66" s="1356" t="s">
        <v>552</v>
      </c>
      <c r="Y66" s="1359" t="s">
        <v>62</v>
      </c>
      <c r="Z66" s="1360" t="s">
        <v>553</v>
      </c>
      <c r="AA66" s="1456">
        <v>26</v>
      </c>
      <c r="AB66" s="1387">
        <v>1</v>
      </c>
      <c r="AC66" s="725">
        <v>2020</v>
      </c>
      <c r="AD66" s="726">
        <v>44562</v>
      </c>
      <c r="AE66" s="726">
        <v>46022</v>
      </c>
      <c r="AF66" s="1372">
        <v>1</v>
      </c>
      <c r="AG66" s="1372">
        <v>1</v>
      </c>
      <c r="AH66" s="1372">
        <v>1</v>
      </c>
      <c r="AI66" s="1372">
        <v>1</v>
      </c>
      <c r="AJ66" s="1372">
        <v>1</v>
      </c>
      <c r="AK66" s="1535">
        <v>21</v>
      </c>
      <c r="AL66" s="1535">
        <v>21</v>
      </c>
      <c r="AM66" s="732" t="s">
        <v>73</v>
      </c>
      <c r="AN66" s="732">
        <v>7787</v>
      </c>
      <c r="AO66" s="1514">
        <v>22.05</v>
      </c>
      <c r="AP66" s="1514">
        <v>22.05</v>
      </c>
      <c r="AQ66" s="732" t="s">
        <v>73</v>
      </c>
      <c r="AR66" s="732">
        <v>7787</v>
      </c>
      <c r="AS66" s="1514">
        <v>23.152500000000003</v>
      </c>
      <c r="AT66" s="1514">
        <v>23.152500000000003</v>
      </c>
      <c r="AU66" s="732" t="s">
        <v>73</v>
      </c>
      <c r="AV66" s="714">
        <v>7787</v>
      </c>
      <c r="AW66" s="1514">
        <v>24.310125000000003</v>
      </c>
      <c r="AX66" s="1514" t="s">
        <v>74</v>
      </c>
      <c r="AY66" s="732" t="s">
        <v>74</v>
      </c>
      <c r="AZ66" s="714" t="s">
        <v>74</v>
      </c>
      <c r="BA66" s="1555">
        <f t="shared" si="2"/>
        <v>90.512625</v>
      </c>
      <c r="BB66" s="1356" t="s">
        <v>128</v>
      </c>
      <c r="BC66" s="1365" t="s">
        <v>554</v>
      </c>
      <c r="BD66" s="1356" t="s">
        <v>555</v>
      </c>
      <c r="BE66" s="1366" t="s">
        <v>556</v>
      </c>
      <c r="BF66" s="1356">
        <v>3114785947</v>
      </c>
      <c r="BG66" s="1367" t="s">
        <v>557</v>
      </c>
      <c r="BH66" s="1366"/>
      <c r="BI66" s="1366"/>
      <c r="BJ66" s="1366"/>
      <c r="BK66" s="1366"/>
      <c r="BL66" s="1366"/>
      <c r="BM66" s="1366"/>
      <c r="BP66" s="1561"/>
    </row>
    <row r="67" spans="1:70" s="148" customFormat="1" ht="209.1" hidden="1" customHeight="1">
      <c r="A67" s="1452" t="s">
        <v>544</v>
      </c>
      <c r="B67" s="1377"/>
      <c r="C67" s="1353" t="s">
        <v>545</v>
      </c>
      <c r="D67" s="1352"/>
      <c r="E67" s="724" t="s">
        <v>546</v>
      </c>
      <c r="F67" s="1448" t="s">
        <v>547</v>
      </c>
      <c r="G67" s="1397" t="s">
        <v>61</v>
      </c>
      <c r="H67" s="1397" t="s">
        <v>62</v>
      </c>
      <c r="I67" s="1397" t="s">
        <v>63</v>
      </c>
      <c r="J67" s="722" t="s">
        <v>63</v>
      </c>
      <c r="K67" s="726">
        <v>44562</v>
      </c>
      <c r="L67" s="1453">
        <v>46022</v>
      </c>
      <c r="M67" s="1454">
        <v>1</v>
      </c>
      <c r="N67" s="1454">
        <v>1</v>
      </c>
      <c r="O67" s="1454">
        <v>1</v>
      </c>
      <c r="P67" s="1454">
        <v>1</v>
      </c>
      <c r="Q67" s="1454">
        <v>1</v>
      </c>
      <c r="R67" s="1356" t="s">
        <v>558</v>
      </c>
      <c r="S67" s="1455">
        <v>4.4999999999999997E-3</v>
      </c>
      <c r="T67" s="1358" t="s">
        <v>559</v>
      </c>
      <c r="U67" s="1356" t="s">
        <v>560</v>
      </c>
      <c r="V67" s="714" t="s">
        <v>561</v>
      </c>
      <c r="W67" s="714" t="s">
        <v>562</v>
      </c>
      <c r="X67" s="1356" t="s">
        <v>184</v>
      </c>
      <c r="Y67" s="1359" t="s">
        <v>62</v>
      </c>
      <c r="Z67" s="1360" t="s">
        <v>563</v>
      </c>
      <c r="AA67" s="714">
        <v>315</v>
      </c>
      <c r="AB67" s="1387" t="s">
        <v>63</v>
      </c>
      <c r="AC67" s="725" t="s">
        <v>63</v>
      </c>
      <c r="AD67" s="726">
        <v>44562</v>
      </c>
      <c r="AE67" s="726">
        <v>46022</v>
      </c>
      <c r="AF67" s="1371">
        <v>1</v>
      </c>
      <c r="AG67" s="1371">
        <v>1</v>
      </c>
      <c r="AH67" s="1371">
        <v>1</v>
      </c>
      <c r="AI67" s="1371" t="s">
        <v>72</v>
      </c>
      <c r="AJ67" s="1371">
        <v>1</v>
      </c>
      <c r="AK67" s="1542">
        <v>37.56</v>
      </c>
      <c r="AL67" s="1535">
        <v>45</v>
      </c>
      <c r="AM67" s="733" t="s">
        <v>73</v>
      </c>
      <c r="AN67" s="732">
        <v>7692</v>
      </c>
      <c r="AO67" s="1514">
        <v>45.23</v>
      </c>
      <c r="AP67" s="1514">
        <v>45.23</v>
      </c>
      <c r="AQ67" s="733" t="s">
        <v>73</v>
      </c>
      <c r="AR67" s="732">
        <v>7692</v>
      </c>
      <c r="AS67" s="1514">
        <v>45.39</v>
      </c>
      <c r="AT67" s="1514">
        <v>45.39</v>
      </c>
      <c r="AU67" s="732" t="s">
        <v>73</v>
      </c>
      <c r="AV67" s="732">
        <v>7692</v>
      </c>
      <c r="AW67" s="1517">
        <v>45.55</v>
      </c>
      <c r="AX67" s="1514" t="s">
        <v>74</v>
      </c>
      <c r="AY67" s="732" t="s">
        <v>74</v>
      </c>
      <c r="AZ67" s="714" t="s">
        <v>74</v>
      </c>
      <c r="BA67" s="1555">
        <f t="shared" si="2"/>
        <v>173.73000000000002</v>
      </c>
      <c r="BB67" s="733" t="s">
        <v>564</v>
      </c>
      <c r="BC67" s="733" t="s">
        <v>565</v>
      </c>
      <c r="BD67" s="732" t="s">
        <v>566</v>
      </c>
      <c r="BE67" s="732" t="s">
        <v>567</v>
      </c>
      <c r="BF67" s="1363">
        <v>3779595</v>
      </c>
      <c r="BG67" s="1356" t="s">
        <v>568</v>
      </c>
      <c r="BH67" s="1366"/>
      <c r="BI67" s="1366"/>
      <c r="BJ67" s="1366"/>
      <c r="BK67" s="1366"/>
      <c r="BL67" s="1366"/>
      <c r="BM67" s="1366"/>
      <c r="BP67" s="1561"/>
    </row>
    <row r="68" spans="1:70" s="148" customFormat="1" ht="170.45" customHeight="1">
      <c r="A68" s="1452" t="s">
        <v>544</v>
      </c>
      <c r="B68" s="1377"/>
      <c r="C68" s="1353" t="s">
        <v>545</v>
      </c>
      <c r="D68" s="1352"/>
      <c r="E68" s="724" t="s">
        <v>546</v>
      </c>
      <c r="F68" s="1448" t="s">
        <v>547</v>
      </c>
      <c r="G68" s="1397" t="s">
        <v>61</v>
      </c>
      <c r="H68" s="1397" t="s">
        <v>62</v>
      </c>
      <c r="I68" s="1397" t="s">
        <v>63</v>
      </c>
      <c r="J68" s="722" t="s">
        <v>63</v>
      </c>
      <c r="K68" s="726">
        <v>44562</v>
      </c>
      <c r="L68" s="1453">
        <v>46022</v>
      </c>
      <c r="M68" s="1454">
        <v>1</v>
      </c>
      <c r="N68" s="1454">
        <v>1</v>
      </c>
      <c r="O68" s="1454">
        <v>1</v>
      </c>
      <c r="P68" s="1454">
        <v>1</v>
      </c>
      <c r="Q68" s="1454">
        <v>1</v>
      </c>
      <c r="R68" s="1356" t="s">
        <v>569</v>
      </c>
      <c r="S68" s="1455">
        <v>4.4999999999999997E-3</v>
      </c>
      <c r="T68" s="1358" t="s">
        <v>570</v>
      </c>
      <c r="U68" s="1356" t="s">
        <v>571</v>
      </c>
      <c r="V68" s="714" t="s">
        <v>392</v>
      </c>
      <c r="W68" s="714" t="s">
        <v>562</v>
      </c>
      <c r="X68" s="1356" t="s">
        <v>572</v>
      </c>
      <c r="Y68" s="1359" t="s">
        <v>70</v>
      </c>
      <c r="Z68" s="1360" t="s">
        <v>573</v>
      </c>
      <c r="AA68" s="714">
        <v>55</v>
      </c>
      <c r="AB68" s="1457">
        <v>7873</v>
      </c>
      <c r="AC68" s="737">
        <v>2019</v>
      </c>
      <c r="AD68" s="726">
        <v>44562</v>
      </c>
      <c r="AE68" s="1458">
        <v>46021</v>
      </c>
      <c r="AF68" s="1460">
        <v>1000</v>
      </c>
      <c r="AG68" s="1460">
        <v>1000</v>
      </c>
      <c r="AH68" s="1460">
        <v>1000</v>
      </c>
      <c r="AI68" s="1460">
        <v>500</v>
      </c>
      <c r="AJ68" s="1459">
        <f>AF68+AG68+AH68+AI68</f>
        <v>3500</v>
      </c>
      <c r="AK68" s="1535">
        <v>115.6484</v>
      </c>
      <c r="AL68" s="1535">
        <v>115.6484</v>
      </c>
      <c r="AM68" s="732" t="s">
        <v>574</v>
      </c>
      <c r="AN68" s="732">
        <v>7752</v>
      </c>
      <c r="AO68" s="1514">
        <v>119.117852</v>
      </c>
      <c r="AP68" s="1514">
        <v>119.117852</v>
      </c>
      <c r="AQ68" s="732" t="s">
        <v>574</v>
      </c>
      <c r="AR68" s="732">
        <v>7752</v>
      </c>
      <c r="AS68" s="1514">
        <v>122.69138700000001</v>
      </c>
      <c r="AT68" s="1514">
        <v>122.69138700000001</v>
      </c>
      <c r="AU68" s="732" t="s">
        <v>574</v>
      </c>
      <c r="AV68" s="714">
        <v>7752</v>
      </c>
      <c r="AW68" s="1514">
        <v>56.14</v>
      </c>
      <c r="AX68" s="1514" t="s">
        <v>74</v>
      </c>
      <c r="AY68" s="732" t="s">
        <v>74</v>
      </c>
      <c r="AZ68" s="714" t="s">
        <v>74</v>
      </c>
      <c r="BA68" s="1555">
        <f t="shared" si="2"/>
        <v>413.59763900000002</v>
      </c>
      <c r="BB68" s="1356" t="s">
        <v>156</v>
      </c>
      <c r="BC68" s="732" t="s">
        <v>157</v>
      </c>
      <c r="BD68" s="732" t="s">
        <v>575</v>
      </c>
      <c r="BE68" s="1363" t="s">
        <v>576</v>
      </c>
      <c r="BF68" s="1356">
        <v>3134881467</v>
      </c>
      <c r="BG68" s="1365" t="s">
        <v>577</v>
      </c>
      <c r="BH68" s="1366"/>
      <c r="BI68" s="1366"/>
      <c r="BJ68" s="1366"/>
      <c r="BK68" s="1366"/>
      <c r="BL68" s="1366"/>
      <c r="BM68" s="1366"/>
      <c r="BP68" s="1561"/>
      <c r="BR68" s="1559"/>
    </row>
    <row r="69" spans="1:70" s="148" customFormat="1" ht="126" customHeight="1">
      <c r="A69" s="1452" t="s">
        <v>544</v>
      </c>
      <c r="B69" s="1377"/>
      <c r="C69" s="1353" t="s">
        <v>545</v>
      </c>
      <c r="D69" s="1352"/>
      <c r="E69" s="724" t="s">
        <v>546</v>
      </c>
      <c r="F69" s="1448" t="s">
        <v>547</v>
      </c>
      <c r="G69" s="1397" t="s">
        <v>61</v>
      </c>
      <c r="H69" s="1397" t="s">
        <v>62</v>
      </c>
      <c r="I69" s="1397" t="s">
        <v>63</v>
      </c>
      <c r="J69" s="722" t="s">
        <v>63</v>
      </c>
      <c r="K69" s="726">
        <v>44562</v>
      </c>
      <c r="L69" s="1453">
        <v>46022</v>
      </c>
      <c r="M69" s="1454">
        <v>1</v>
      </c>
      <c r="N69" s="1454">
        <v>1</v>
      </c>
      <c r="O69" s="1454">
        <v>1</v>
      </c>
      <c r="P69" s="1454">
        <v>1</v>
      </c>
      <c r="Q69" s="1454">
        <v>1</v>
      </c>
      <c r="R69" s="1356" t="s">
        <v>578</v>
      </c>
      <c r="S69" s="1455">
        <v>4.0000000000000001E-3</v>
      </c>
      <c r="T69" s="1358" t="s">
        <v>579</v>
      </c>
      <c r="U69" s="1356" t="s">
        <v>580</v>
      </c>
      <c r="V69" s="714" t="s">
        <v>392</v>
      </c>
      <c r="W69" s="714" t="s">
        <v>581</v>
      </c>
      <c r="X69" s="1356" t="s">
        <v>582</v>
      </c>
      <c r="Y69" s="1359" t="s">
        <v>70</v>
      </c>
      <c r="Z69" s="1360" t="s">
        <v>583</v>
      </c>
      <c r="AA69" s="714">
        <v>364</v>
      </c>
      <c r="AB69" s="1390" t="s">
        <v>63</v>
      </c>
      <c r="AC69" s="737" t="s">
        <v>63</v>
      </c>
      <c r="AD69" s="726">
        <v>44562</v>
      </c>
      <c r="AE69" s="1461">
        <v>46022</v>
      </c>
      <c r="AF69" s="737">
        <v>2</v>
      </c>
      <c r="AG69" s="737">
        <v>2</v>
      </c>
      <c r="AH69" s="737">
        <v>2</v>
      </c>
      <c r="AI69" s="737">
        <v>2</v>
      </c>
      <c r="AJ69" s="737">
        <v>8</v>
      </c>
      <c r="AK69" s="1535">
        <v>21.6</v>
      </c>
      <c r="AL69" s="1535">
        <v>21.6</v>
      </c>
      <c r="AM69" s="732" t="s">
        <v>584</v>
      </c>
      <c r="AN69" s="732">
        <v>7564</v>
      </c>
      <c r="AO69" s="1535">
        <v>22.3</v>
      </c>
      <c r="AP69" s="1535">
        <v>22.3</v>
      </c>
      <c r="AQ69" s="732" t="s">
        <v>584</v>
      </c>
      <c r="AR69" s="732">
        <v>7564</v>
      </c>
      <c r="AS69" s="1535">
        <v>22.9</v>
      </c>
      <c r="AT69" s="1535">
        <v>22.9</v>
      </c>
      <c r="AU69" s="732" t="s">
        <v>584</v>
      </c>
      <c r="AV69" s="714">
        <v>7564</v>
      </c>
      <c r="AW69" s="1535">
        <f>+AS69*1.03</f>
        <v>23.587</v>
      </c>
      <c r="AX69" s="1514" t="s">
        <v>74</v>
      </c>
      <c r="AY69" s="732" t="s">
        <v>74</v>
      </c>
      <c r="AZ69" s="714" t="s">
        <v>74</v>
      </c>
      <c r="BA69" s="1555">
        <f t="shared" si="2"/>
        <v>90.387000000000015</v>
      </c>
      <c r="BB69" s="1356" t="s">
        <v>156</v>
      </c>
      <c r="BC69" s="732" t="s">
        <v>157</v>
      </c>
      <c r="BD69" s="732" t="s">
        <v>575</v>
      </c>
      <c r="BE69" s="1363" t="s">
        <v>576</v>
      </c>
      <c r="BF69" s="1356">
        <v>3134881467</v>
      </c>
      <c r="BG69" s="1365" t="s">
        <v>577</v>
      </c>
      <c r="BH69" s="1366"/>
      <c r="BI69" s="1366"/>
      <c r="BJ69" s="1366"/>
      <c r="BK69" s="1366"/>
      <c r="BL69" s="1366"/>
      <c r="BM69" s="1366"/>
      <c r="BO69" s="1480"/>
      <c r="BP69" s="1561"/>
      <c r="BR69" s="1559"/>
    </row>
    <row r="70" spans="1:70" s="148" customFormat="1" ht="85.5" customHeight="1">
      <c r="A70" s="1452" t="s">
        <v>544</v>
      </c>
      <c r="B70" s="1377"/>
      <c r="C70" s="1353" t="s">
        <v>545</v>
      </c>
      <c r="D70" s="1352"/>
      <c r="E70" s="732" t="s">
        <v>546</v>
      </c>
      <c r="F70" s="1448" t="s">
        <v>547</v>
      </c>
      <c r="G70" s="1397" t="s">
        <v>61</v>
      </c>
      <c r="H70" s="1397" t="s">
        <v>62</v>
      </c>
      <c r="I70" s="1397" t="s">
        <v>63</v>
      </c>
      <c r="J70" s="722" t="s">
        <v>63</v>
      </c>
      <c r="K70" s="726">
        <v>44562</v>
      </c>
      <c r="L70" s="1453">
        <v>46022</v>
      </c>
      <c r="M70" s="1454">
        <v>1</v>
      </c>
      <c r="N70" s="1454">
        <v>1</v>
      </c>
      <c r="O70" s="1454">
        <v>1</v>
      </c>
      <c r="P70" s="1454">
        <v>1</v>
      </c>
      <c r="Q70" s="1454">
        <v>1</v>
      </c>
      <c r="R70" s="1356" t="s">
        <v>585</v>
      </c>
      <c r="S70" s="1455">
        <v>7.4000000000000003E-3</v>
      </c>
      <c r="T70" s="1358" t="s">
        <v>586</v>
      </c>
      <c r="U70" s="1356" t="s">
        <v>587</v>
      </c>
      <c r="V70" s="714" t="s">
        <v>392</v>
      </c>
      <c r="W70" s="714" t="s">
        <v>562</v>
      </c>
      <c r="X70" s="1356" t="s">
        <v>588</v>
      </c>
      <c r="Y70" s="1359" t="s">
        <v>62</v>
      </c>
      <c r="Z70" s="1360" t="s">
        <v>586</v>
      </c>
      <c r="AA70" s="714">
        <v>364</v>
      </c>
      <c r="AB70" s="1387">
        <v>1</v>
      </c>
      <c r="AC70" s="725">
        <v>2020</v>
      </c>
      <c r="AD70" s="726">
        <v>44562</v>
      </c>
      <c r="AE70" s="1461">
        <v>46022</v>
      </c>
      <c r="AF70" s="1355">
        <v>1</v>
      </c>
      <c r="AG70" s="1355">
        <v>1</v>
      </c>
      <c r="AH70" s="1355">
        <v>1</v>
      </c>
      <c r="AI70" s="1355">
        <v>1</v>
      </c>
      <c r="AJ70" s="1355">
        <v>1</v>
      </c>
      <c r="AK70" s="1535">
        <v>13295</v>
      </c>
      <c r="AL70" s="1535">
        <v>13295</v>
      </c>
      <c r="AM70" s="733" t="s">
        <v>574</v>
      </c>
      <c r="AN70" s="732">
        <v>7564</v>
      </c>
      <c r="AO70" s="1514">
        <v>13770</v>
      </c>
      <c r="AP70" s="1514">
        <v>13770</v>
      </c>
      <c r="AQ70" s="732" t="s">
        <v>574</v>
      </c>
      <c r="AR70" s="732">
        <v>7564</v>
      </c>
      <c r="AS70" s="1514">
        <v>13597</v>
      </c>
      <c r="AT70" s="1514">
        <v>13597</v>
      </c>
      <c r="AU70" s="732" t="s">
        <v>574</v>
      </c>
      <c r="AV70" s="714">
        <v>7564</v>
      </c>
      <c r="AW70" s="1514">
        <v>14004.91</v>
      </c>
      <c r="AX70" s="1514" t="s">
        <v>74</v>
      </c>
      <c r="AY70" s="732" t="s">
        <v>74</v>
      </c>
      <c r="AZ70" s="714" t="s">
        <v>74</v>
      </c>
      <c r="BA70" s="1555">
        <f t="shared" si="2"/>
        <v>54666.91</v>
      </c>
      <c r="BB70" s="1356" t="s">
        <v>156</v>
      </c>
      <c r="BC70" s="732" t="s">
        <v>157</v>
      </c>
      <c r="BD70" s="732" t="s">
        <v>575</v>
      </c>
      <c r="BE70" s="1363" t="s">
        <v>576</v>
      </c>
      <c r="BF70" s="1356">
        <v>3134881467</v>
      </c>
      <c r="BG70" s="1365" t="s">
        <v>577</v>
      </c>
      <c r="BH70" s="1366"/>
      <c r="BI70" s="1366"/>
      <c r="BJ70" s="1366"/>
      <c r="BK70" s="1366"/>
      <c r="BL70" s="1366"/>
      <c r="BM70" s="1366"/>
      <c r="BO70" s="1480"/>
      <c r="BP70" s="1561"/>
      <c r="BR70" s="1559"/>
    </row>
    <row r="71" spans="1:70" s="148" customFormat="1" ht="89.45" customHeight="1">
      <c r="A71" s="1452" t="s">
        <v>544</v>
      </c>
      <c r="B71" s="1377"/>
      <c r="C71" s="1353" t="s">
        <v>545</v>
      </c>
      <c r="D71" s="1352"/>
      <c r="E71" s="724" t="s">
        <v>546</v>
      </c>
      <c r="F71" s="1448" t="s">
        <v>547</v>
      </c>
      <c r="G71" s="1397" t="s">
        <v>61</v>
      </c>
      <c r="H71" s="1397" t="s">
        <v>62</v>
      </c>
      <c r="I71" s="1397" t="s">
        <v>63</v>
      </c>
      <c r="J71" s="722" t="s">
        <v>63</v>
      </c>
      <c r="K71" s="726">
        <v>44562</v>
      </c>
      <c r="L71" s="1453">
        <v>46022</v>
      </c>
      <c r="M71" s="1454">
        <v>1</v>
      </c>
      <c r="N71" s="1454">
        <v>1</v>
      </c>
      <c r="O71" s="1454">
        <v>1</v>
      </c>
      <c r="P71" s="1454">
        <v>1</v>
      </c>
      <c r="Q71" s="1454">
        <v>1</v>
      </c>
      <c r="R71" s="1356" t="s">
        <v>589</v>
      </c>
      <c r="S71" s="1455">
        <v>7.0000000000000001E-3</v>
      </c>
      <c r="T71" s="1358" t="s">
        <v>590</v>
      </c>
      <c r="U71" s="1356" t="s">
        <v>591</v>
      </c>
      <c r="V71" s="714" t="s">
        <v>592</v>
      </c>
      <c r="W71" s="714" t="s">
        <v>562</v>
      </c>
      <c r="X71" s="1356" t="s">
        <v>593</v>
      </c>
      <c r="Y71" s="1359" t="s">
        <v>62</v>
      </c>
      <c r="Z71" s="725" t="s">
        <v>72</v>
      </c>
      <c r="AA71" s="722" t="s">
        <v>72</v>
      </c>
      <c r="AB71" s="1387" t="s">
        <v>63</v>
      </c>
      <c r="AC71" s="725" t="s">
        <v>63</v>
      </c>
      <c r="AD71" s="726">
        <v>44562</v>
      </c>
      <c r="AE71" s="726">
        <v>46022</v>
      </c>
      <c r="AF71" s="1371">
        <v>1</v>
      </c>
      <c r="AG71" s="1371">
        <v>1</v>
      </c>
      <c r="AH71" s="1371">
        <v>1</v>
      </c>
      <c r="AI71" s="1371">
        <v>1</v>
      </c>
      <c r="AJ71" s="1371">
        <v>1</v>
      </c>
      <c r="AK71" s="1535">
        <v>1349.3</v>
      </c>
      <c r="AL71" s="1535">
        <v>1349.3</v>
      </c>
      <c r="AM71" s="732" t="s">
        <v>73</v>
      </c>
      <c r="AN71" s="732">
        <v>7770</v>
      </c>
      <c r="AO71" s="1514">
        <v>1389.779</v>
      </c>
      <c r="AP71" s="1514">
        <v>1389.779</v>
      </c>
      <c r="AQ71" s="732" t="s">
        <v>73</v>
      </c>
      <c r="AR71" s="732">
        <v>7770</v>
      </c>
      <c r="AS71" s="1514">
        <v>1431.779</v>
      </c>
      <c r="AT71" s="1514">
        <v>1431.779</v>
      </c>
      <c r="AU71" s="732" t="s">
        <v>73</v>
      </c>
      <c r="AV71" s="714">
        <v>7770</v>
      </c>
      <c r="AW71" s="1514">
        <v>1474.779</v>
      </c>
      <c r="AX71" s="1514" t="s">
        <v>74</v>
      </c>
      <c r="AY71" s="732" t="s">
        <v>74</v>
      </c>
      <c r="AZ71" s="714" t="s">
        <v>74</v>
      </c>
      <c r="BA71" s="1555">
        <f t="shared" si="2"/>
        <v>5645.6370000000006</v>
      </c>
      <c r="BB71" s="1356" t="s">
        <v>156</v>
      </c>
      <c r="BC71" s="1365" t="s">
        <v>157</v>
      </c>
      <c r="BD71" s="1356" t="s">
        <v>158</v>
      </c>
      <c r="BE71" s="1366" t="s">
        <v>159</v>
      </c>
      <c r="BF71" s="1356">
        <v>3279797</v>
      </c>
      <c r="BG71" s="1367" t="s">
        <v>160</v>
      </c>
      <c r="BH71" s="1366" t="s">
        <v>72</v>
      </c>
      <c r="BI71" s="1366" t="s">
        <v>72</v>
      </c>
      <c r="BJ71" s="1366" t="s">
        <v>72</v>
      </c>
      <c r="BK71" s="1366" t="s">
        <v>72</v>
      </c>
      <c r="BL71" s="1366" t="s">
        <v>72</v>
      </c>
      <c r="BM71" s="1366" t="s">
        <v>72</v>
      </c>
      <c r="BP71" s="1561"/>
    </row>
    <row r="72" spans="1:70" s="148" customFormat="1" ht="156.6" customHeight="1">
      <c r="A72" s="1452" t="s">
        <v>544</v>
      </c>
      <c r="B72" s="1377"/>
      <c r="C72" s="1353" t="s">
        <v>545</v>
      </c>
      <c r="D72" s="1352"/>
      <c r="E72" s="724" t="s">
        <v>546</v>
      </c>
      <c r="F72" s="1448" t="s">
        <v>547</v>
      </c>
      <c r="G72" s="1397" t="s">
        <v>61</v>
      </c>
      <c r="H72" s="1397" t="s">
        <v>62</v>
      </c>
      <c r="I72" s="1397" t="s">
        <v>63</v>
      </c>
      <c r="J72" s="722" t="s">
        <v>63</v>
      </c>
      <c r="K72" s="726">
        <v>44562</v>
      </c>
      <c r="L72" s="1453">
        <v>46022</v>
      </c>
      <c r="M72" s="1454">
        <v>1</v>
      </c>
      <c r="N72" s="1454">
        <v>1</v>
      </c>
      <c r="O72" s="1454">
        <v>1</v>
      </c>
      <c r="P72" s="1454">
        <v>1</v>
      </c>
      <c r="Q72" s="1454">
        <v>1</v>
      </c>
      <c r="R72" s="1358" t="s">
        <v>594</v>
      </c>
      <c r="S72" s="1455">
        <v>3.0000000000000001E-3</v>
      </c>
      <c r="T72" s="1358" t="s">
        <v>595</v>
      </c>
      <c r="U72" s="1358" t="s">
        <v>596</v>
      </c>
      <c r="V72" s="714" t="s">
        <v>137</v>
      </c>
      <c r="W72" s="724" t="s">
        <v>138</v>
      </c>
      <c r="X72" s="1369" t="s">
        <v>597</v>
      </c>
      <c r="Y72" s="1359" t="s">
        <v>70</v>
      </c>
      <c r="Z72" s="738" t="s">
        <v>72</v>
      </c>
      <c r="AA72" s="714" t="s">
        <v>72</v>
      </c>
      <c r="AB72" s="725" t="s">
        <v>63</v>
      </c>
      <c r="AC72" s="1462" t="s">
        <v>63</v>
      </c>
      <c r="AD72" s="1461">
        <v>44562</v>
      </c>
      <c r="AE72" s="1461">
        <v>48579</v>
      </c>
      <c r="AF72" s="1375">
        <v>4</v>
      </c>
      <c r="AG72" s="1375">
        <v>4</v>
      </c>
      <c r="AH72" s="1375">
        <v>4</v>
      </c>
      <c r="AI72" s="1375">
        <v>4</v>
      </c>
      <c r="AJ72" s="1463">
        <v>16</v>
      </c>
      <c r="AK72" s="1535">
        <v>67.4401863636364</v>
      </c>
      <c r="AL72" s="1535">
        <v>67.4401863636364</v>
      </c>
      <c r="AM72" s="1390" t="s">
        <v>73</v>
      </c>
      <c r="AN72" s="732">
        <v>7770</v>
      </c>
      <c r="AO72" s="1514">
        <v>69.4633919545455</v>
      </c>
      <c r="AP72" s="1514">
        <v>69.4633919545455</v>
      </c>
      <c r="AQ72" s="1390" t="s">
        <v>73</v>
      </c>
      <c r="AR72" s="732">
        <v>7770</v>
      </c>
      <c r="AS72" s="1514">
        <v>71.547293713181872</v>
      </c>
      <c r="AT72" s="1514">
        <v>71.547293713181872</v>
      </c>
      <c r="AU72" s="732" t="s">
        <v>73</v>
      </c>
      <c r="AV72" s="714">
        <v>7770</v>
      </c>
      <c r="AW72" s="1514">
        <v>73.693712524577336</v>
      </c>
      <c r="AX72" s="1514" t="s">
        <v>74</v>
      </c>
      <c r="AY72" s="732" t="s">
        <v>74</v>
      </c>
      <c r="AZ72" s="714" t="s">
        <v>74</v>
      </c>
      <c r="BA72" s="1555">
        <f t="shared" si="2"/>
        <v>282.14458455594109</v>
      </c>
      <c r="BB72" s="1369" t="s">
        <v>156</v>
      </c>
      <c r="BC72" s="1365" t="s">
        <v>157</v>
      </c>
      <c r="BD72" s="1358" t="s">
        <v>158</v>
      </c>
      <c r="BE72" s="1358" t="s">
        <v>159</v>
      </c>
      <c r="BF72" s="1356">
        <v>3279797</v>
      </c>
      <c r="BG72" s="1367" t="s">
        <v>160</v>
      </c>
      <c r="BH72" s="1358" t="s">
        <v>325</v>
      </c>
      <c r="BI72" s="1358" t="s">
        <v>325</v>
      </c>
      <c r="BJ72" s="1358" t="s">
        <v>325</v>
      </c>
      <c r="BK72" s="1358" t="s">
        <v>325</v>
      </c>
      <c r="BL72" s="1464" t="s">
        <v>325</v>
      </c>
      <c r="BM72" s="1358" t="s">
        <v>325</v>
      </c>
      <c r="BP72" s="1561"/>
    </row>
    <row r="73" spans="1:70" s="148" customFormat="1" ht="121.5" customHeight="1">
      <c r="A73" s="1452" t="s">
        <v>544</v>
      </c>
      <c r="B73" s="1377"/>
      <c r="C73" s="1353" t="s">
        <v>545</v>
      </c>
      <c r="D73" s="1352"/>
      <c r="E73" s="724" t="s">
        <v>546</v>
      </c>
      <c r="F73" s="1448" t="s">
        <v>547</v>
      </c>
      <c r="G73" s="1397" t="s">
        <v>61</v>
      </c>
      <c r="H73" s="1397" t="s">
        <v>62</v>
      </c>
      <c r="I73" s="1397" t="s">
        <v>63</v>
      </c>
      <c r="J73" s="722" t="s">
        <v>63</v>
      </c>
      <c r="K73" s="726">
        <v>44562</v>
      </c>
      <c r="L73" s="1453">
        <v>46022</v>
      </c>
      <c r="M73" s="1454">
        <v>1</v>
      </c>
      <c r="N73" s="1454">
        <v>1</v>
      </c>
      <c r="O73" s="1454">
        <v>1</v>
      </c>
      <c r="P73" s="1454">
        <v>1</v>
      </c>
      <c r="Q73" s="1454">
        <v>1</v>
      </c>
      <c r="R73" s="1359" t="s">
        <v>598</v>
      </c>
      <c r="S73" s="1455">
        <v>5.0000000000000001E-3</v>
      </c>
      <c r="T73" s="1358" t="s">
        <v>599</v>
      </c>
      <c r="U73" s="1359" t="s">
        <v>600</v>
      </c>
      <c r="V73" s="714" t="s">
        <v>137</v>
      </c>
      <c r="W73" s="724" t="s">
        <v>138</v>
      </c>
      <c r="X73" s="1359" t="s">
        <v>601</v>
      </c>
      <c r="Y73" s="1359" t="s">
        <v>70</v>
      </c>
      <c r="Z73" s="1360" t="s">
        <v>72</v>
      </c>
      <c r="AA73" s="1360" t="s">
        <v>72</v>
      </c>
      <c r="AB73" s="725" t="s">
        <v>63</v>
      </c>
      <c r="AC73" s="725" t="s">
        <v>63</v>
      </c>
      <c r="AD73" s="1461">
        <v>44562</v>
      </c>
      <c r="AE73" s="726">
        <v>46022</v>
      </c>
      <c r="AF73" s="1362">
        <v>4</v>
      </c>
      <c r="AG73" s="1362">
        <v>4</v>
      </c>
      <c r="AH73" s="1362">
        <v>4</v>
      </c>
      <c r="AI73" s="1362">
        <v>4</v>
      </c>
      <c r="AJ73" s="1362">
        <v>16</v>
      </c>
      <c r="AK73" s="1535">
        <v>1.3</v>
      </c>
      <c r="AL73" s="1535">
        <v>1.3</v>
      </c>
      <c r="AM73" s="724" t="s">
        <v>73</v>
      </c>
      <c r="AN73" s="732">
        <v>7771</v>
      </c>
      <c r="AO73" s="1514">
        <v>1.4</v>
      </c>
      <c r="AP73" s="1514">
        <v>1.4</v>
      </c>
      <c r="AQ73" s="724" t="s">
        <v>73</v>
      </c>
      <c r="AR73" s="732">
        <v>7771</v>
      </c>
      <c r="AS73" s="1514">
        <v>1.4</v>
      </c>
      <c r="AT73" s="1514">
        <v>1.4</v>
      </c>
      <c r="AU73" s="732" t="s">
        <v>73</v>
      </c>
      <c r="AV73" s="714">
        <v>7771</v>
      </c>
      <c r="AW73" s="1514">
        <v>1.5</v>
      </c>
      <c r="AX73" s="1514" t="s">
        <v>74</v>
      </c>
      <c r="AY73" s="732" t="s">
        <v>74</v>
      </c>
      <c r="AZ73" s="714" t="s">
        <v>74</v>
      </c>
      <c r="BA73" s="1555">
        <f t="shared" si="2"/>
        <v>5.6</v>
      </c>
      <c r="BB73" s="1359" t="s">
        <v>156</v>
      </c>
      <c r="BC73" s="1359" t="s">
        <v>602</v>
      </c>
      <c r="BD73" s="1359" t="s">
        <v>603</v>
      </c>
      <c r="BE73" s="1359" t="s">
        <v>604</v>
      </c>
      <c r="BF73" s="1356">
        <v>3808330</v>
      </c>
      <c r="BG73" s="1466" t="s">
        <v>605</v>
      </c>
      <c r="BH73" s="1359"/>
      <c r="BI73" s="1359"/>
      <c r="BJ73" s="1359"/>
      <c r="BK73" s="1359"/>
      <c r="BL73" s="1359"/>
      <c r="BM73" s="1359"/>
      <c r="BO73" s="1480"/>
      <c r="BP73" s="1561"/>
      <c r="BR73" s="1559"/>
    </row>
    <row r="74" spans="1:70" s="148" customFormat="1" ht="119.1" customHeight="1">
      <c r="A74" s="1452" t="s">
        <v>544</v>
      </c>
      <c r="B74" s="1377"/>
      <c r="C74" s="1353" t="s">
        <v>545</v>
      </c>
      <c r="D74" s="1352"/>
      <c r="E74" s="724" t="s">
        <v>546</v>
      </c>
      <c r="F74" s="1448" t="s">
        <v>547</v>
      </c>
      <c r="G74" s="1397" t="s">
        <v>61</v>
      </c>
      <c r="H74" s="1397" t="s">
        <v>62</v>
      </c>
      <c r="I74" s="1397" t="s">
        <v>63</v>
      </c>
      <c r="J74" s="722" t="s">
        <v>63</v>
      </c>
      <c r="K74" s="726">
        <v>44562</v>
      </c>
      <c r="L74" s="1453">
        <v>46022</v>
      </c>
      <c r="M74" s="1454">
        <v>1</v>
      </c>
      <c r="N74" s="1454">
        <v>1</v>
      </c>
      <c r="O74" s="1454">
        <v>1</v>
      </c>
      <c r="P74" s="1454">
        <v>1</v>
      </c>
      <c r="Q74" s="1454">
        <v>1</v>
      </c>
      <c r="R74" s="1359" t="s">
        <v>606</v>
      </c>
      <c r="S74" s="1455">
        <v>4.4999999999999997E-3</v>
      </c>
      <c r="T74" s="1467" t="s">
        <v>607</v>
      </c>
      <c r="U74" s="1359" t="s">
        <v>608</v>
      </c>
      <c r="V74" s="714" t="s">
        <v>429</v>
      </c>
      <c r="W74" s="724" t="s">
        <v>138</v>
      </c>
      <c r="X74" s="1359" t="s">
        <v>609</v>
      </c>
      <c r="Y74" s="1359" t="s">
        <v>70</v>
      </c>
      <c r="Z74" s="1360" t="s">
        <v>537</v>
      </c>
      <c r="AA74" s="714">
        <v>25</v>
      </c>
      <c r="AB74" s="725" t="s">
        <v>63</v>
      </c>
      <c r="AC74" s="725" t="s">
        <v>63</v>
      </c>
      <c r="AD74" s="1461">
        <v>44562</v>
      </c>
      <c r="AE74" s="1465">
        <v>45838</v>
      </c>
      <c r="AF74" s="1362">
        <v>12</v>
      </c>
      <c r="AG74" s="1362">
        <v>12</v>
      </c>
      <c r="AH74" s="1362">
        <v>12</v>
      </c>
      <c r="AI74" s="1362">
        <v>12</v>
      </c>
      <c r="AJ74" s="1362">
        <v>48</v>
      </c>
      <c r="AK74" s="1535">
        <v>3</v>
      </c>
      <c r="AL74" s="1535">
        <v>3</v>
      </c>
      <c r="AM74" s="724" t="s">
        <v>432</v>
      </c>
      <c r="AN74" s="732">
        <v>7756</v>
      </c>
      <c r="AO74" s="1514">
        <v>3</v>
      </c>
      <c r="AP74" s="1514">
        <v>3</v>
      </c>
      <c r="AQ74" s="724" t="s">
        <v>432</v>
      </c>
      <c r="AR74" s="732">
        <v>7756</v>
      </c>
      <c r="AS74" s="1514">
        <v>3</v>
      </c>
      <c r="AT74" s="1514">
        <v>3</v>
      </c>
      <c r="AU74" s="724" t="s">
        <v>433</v>
      </c>
      <c r="AV74" s="714">
        <v>7756</v>
      </c>
      <c r="AW74" s="1514">
        <v>3</v>
      </c>
      <c r="AX74" s="1514" t="s">
        <v>74</v>
      </c>
      <c r="AY74" s="732" t="s">
        <v>74</v>
      </c>
      <c r="AZ74" s="714" t="s">
        <v>74</v>
      </c>
      <c r="BA74" s="1555">
        <f t="shared" si="2"/>
        <v>12</v>
      </c>
      <c r="BB74" s="1359" t="s">
        <v>156</v>
      </c>
      <c r="BC74" s="1359" t="s">
        <v>157</v>
      </c>
      <c r="BD74" s="1359" t="s">
        <v>434</v>
      </c>
      <c r="BE74" s="1359" t="s">
        <v>435</v>
      </c>
      <c r="BF74" s="1356">
        <v>3176815012</v>
      </c>
      <c r="BG74" s="1468" t="s">
        <v>436</v>
      </c>
      <c r="BH74" s="1359"/>
      <c r="BI74" s="1359"/>
      <c r="BJ74" s="1359"/>
      <c r="BK74" s="1359"/>
      <c r="BL74" s="1359"/>
      <c r="BM74" s="1466"/>
      <c r="BP74" s="1561"/>
    </row>
    <row r="75" spans="1:70" s="148" customFormat="1" ht="150" customHeight="1">
      <c r="A75" s="1452" t="s">
        <v>544</v>
      </c>
      <c r="B75" s="1377"/>
      <c r="C75" s="1353" t="s">
        <v>545</v>
      </c>
      <c r="D75" s="1352"/>
      <c r="E75" s="724" t="s">
        <v>546</v>
      </c>
      <c r="F75" s="1448" t="s">
        <v>547</v>
      </c>
      <c r="G75" s="1397" t="s">
        <v>61</v>
      </c>
      <c r="H75" s="1397" t="s">
        <v>62</v>
      </c>
      <c r="I75" s="1397" t="s">
        <v>63</v>
      </c>
      <c r="J75" s="722" t="s">
        <v>63</v>
      </c>
      <c r="K75" s="726">
        <v>44562</v>
      </c>
      <c r="L75" s="1453">
        <v>46022</v>
      </c>
      <c r="M75" s="1454">
        <v>1</v>
      </c>
      <c r="N75" s="1454">
        <v>1</v>
      </c>
      <c r="O75" s="1454">
        <v>1</v>
      </c>
      <c r="P75" s="1454">
        <v>1</v>
      </c>
      <c r="Q75" s="1454">
        <v>1</v>
      </c>
      <c r="R75" s="1359" t="s">
        <v>610</v>
      </c>
      <c r="S75" s="1455">
        <v>3.0000000000000001E-3</v>
      </c>
      <c r="T75" s="1467" t="s">
        <v>611</v>
      </c>
      <c r="U75" s="1359" t="s">
        <v>612</v>
      </c>
      <c r="V75" s="714" t="s">
        <v>137</v>
      </c>
      <c r="W75" s="1347" t="s">
        <v>289</v>
      </c>
      <c r="X75" s="1359" t="s">
        <v>613</v>
      </c>
      <c r="Y75" s="1359" t="s">
        <v>70</v>
      </c>
      <c r="Z75" s="1360" t="s">
        <v>614</v>
      </c>
      <c r="AA75" s="714">
        <v>13</v>
      </c>
      <c r="AB75" s="725" t="s">
        <v>63</v>
      </c>
      <c r="AC75" s="725" t="s">
        <v>63</v>
      </c>
      <c r="AD75" s="726">
        <v>44562</v>
      </c>
      <c r="AE75" s="1465">
        <v>46022</v>
      </c>
      <c r="AF75" s="1362">
        <v>1</v>
      </c>
      <c r="AG75" s="1362">
        <v>1</v>
      </c>
      <c r="AH75" s="1362">
        <v>1</v>
      </c>
      <c r="AI75" s="1362">
        <v>1</v>
      </c>
      <c r="AJ75" s="1362">
        <v>4</v>
      </c>
      <c r="AK75" s="1535">
        <v>20</v>
      </c>
      <c r="AL75" s="1535">
        <v>20</v>
      </c>
      <c r="AM75" s="724" t="s">
        <v>73</v>
      </c>
      <c r="AN75" s="732">
        <v>7757</v>
      </c>
      <c r="AO75" s="1514">
        <v>36</v>
      </c>
      <c r="AP75" s="1514">
        <v>36</v>
      </c>
      <c r="AQ75" s="724" t="s">
        <v>73</v>
      </c>
      <c r="AR75" s="732">
        <v>7757</v>
      </c>
      <c r="AS75" s="1514">
        <v>38</v>
      </c>
      <c r="AT75" s="1514">
        <v>38</v>
      </c>
      <c r="AU75" s="732" t="s">
        <v>73</v>
      </c>
      <c r="AV75" s="714">
        <v>7757</v>
      </c>
      <c r="AW75" s="1514">
        <v>39</v>
      </c>
      <c r="AX75" s="1514" t="s">
        <v>74</v>
      </c>
      <c r="AY75" s="732" t="s">
        <v>74</v>
      </c>
      <c r="AZ75" s="714" t="s">
        <v>74</v>
      </c>
      <c r="BA75" s="1555">
        <f t="shared" si="2"/>
        <v>133</v>
      </c>
      <c r="BB75" s="1359" t="s">
        <v>156</v>
      </c>
      <c r="BC75" s="1365" t="s">
        <v>157</v>
      </c>
      <c r="BD75" s="1359" t="s">
        <v>330</v>
      </c>
      <c r="BE75" s="1359" t="s">
        <v>331</v>
      </c>
      <c r="BF75" s="1356">
        <v>32797979</v>
      </c>
      <c r="BG75" s="1468" t="s">
        <v>332</v>
      </c>
      <c r="BH75" s="1359"/>
      <c r="BI75" s="1359"/>
      <c r="BJ75" s="1359"/>
      <c r="BK75" s="1359"/>
      <c r="BL75" s="1359"/>
      <c r="BM75" s="1466"/>
      <c r="BN75" s="1559"/>
      <c r="BP75" s="1561"/>
      <c r="BR75" s="1559"/>
    </row>
    <row r="76" spans="1:70" s="148" customFormat="1" ht="150" customHeight="1">
      <c r="A76" s="1452" t="s">
        <v>544</v>
      </c>
      <c r="B76" s="1377"/>
      <c r="C76" s="1353" t="s">
        <v>545</v>
      </c>
      <c r="D76" s="1352"/>
      <c r="E76" s="724" t="s">
        <v>546</v>
      </c>
      <c r="F76" s="1448" t="s">
        <v>547</v>
      </c>
      <c r="G76" s="1397" t="s">
        <v>61</v>
      </c>
      <c r="H76" s="1397" t="s">
        <v>62</v>
      </c>
      <c r="I76" s="1397" t="s">
        <v>63</v>
      </c>
      <c r="J76" s="722" t="s">
        <v>63</v>
      </c>
      <c r="K76" s="726">
        <v>44562</v>
      </c>
      <c r="L76" s="1453">
        <v>46022</v>
      </c>
      <c r="M76" s="1454">
        <v>1</v>
      </c>
      <c r="N76" s="1454">
        <v>1</v>
      </c>
      <c r="O76" s="1454">
        <v>1</v>
      </c>
      <c r="P76" s="1454">
        <v>1</v>
      </c>
      <c r="Q76" s="1454">
        <v>1</v>
      </c>
      <c r="R76" s="1356" t="s">
        <v>615</v>
      </c>
      <c r="S76" s="1455">
        <v>4.4999999999999997E-3</v>
      </c>
      <c r="T76" s="1358" t="s">
        <v>616</v>
      </c>
      <c r="U76" s="1356" t="s">
        <v>617</v>
      </c>
      <c r="V76" s="714" t="s">
        <v>618</v>
      </c>
      <c r="W76" s="714" t="s">
        <v>147</v>
      </c>
      <c r="X76" s="1359" t="s">
        <v>619</v>
      </c>
      <c r="Y76" s="1359" t="s">
        <v>620</v>
      </c>
      <c r="Z76" s="1360" t="s">
        <v>72</v>
      </c>
      <c r="AA76" s="1360" t="s">
        <v>72</v>
      </c>
      <c r="AB76" s="1355" t="s">
        <v>63</v>
      </c>
      <c r="AC76" s="725" t="s">
        <v>63</v>
      </c>
      <c r="AD76" s="726">
        <v>44562</v>
      </c>
      <c r="AE76" s="726">
        <v>46021</v>
      </c>
      <c r="AF76" s="1375">
        <v>1</v>
      </c>
      <c r="AG76" s="1375">
        <v>1</v>
      </c>
      <c r="AH76" s="1375">
        <v>1</v>
      </c>
      <c r="AI76" s="1375">
        <v>1</v>
      </c>
      <c r="AJ76" s="1375">
        <v>4</v>
      </c>
      <c r="AK76" s="1535">
        <v>53.5</v>
      </c>
      <c r="AL76" s="1535">
        <v>53.5</v>
      </c>
      <c r="AM76" s="1469" t="s">
        <v>621</v>
      </c>
      <c r="AN76" s="732">
        <v>7744</v>
      </c>
      <c r="AO76" s="1514">
        <v>55</v>
      </c>
      <c r="AP76" s="1514">
        <v>55</v>
      </c>
      <c r="AQ76" s="1469" t="s">
        <v>621</v>
      </c>
      <c r="AR76" s="732">
        <v>7744</v>
      </c>
      <c r="AS76" s="1514">
        <v>56.7</v>
      </c>
      <c r="AT76" s="1514">
        <v>56.7</v>
      </c>
      <c r="AU76" s="1469" t="s">
        <v>621</v>
      </c>
      <c r="AV76" s="714">
        <v>7744</v>
      </c>
      <c r="AW76" s="1514">
        <v>58.4</v>
      </c>
      <c r="AX76" s="1514" t="s">
        <v>74</v>
      </c>
      <c r="AY76" s="733" t="s">
        <v>74</v>
      </c>
      <c r="AZ76" s="733" t="s">
        <v>74</v>
      </c>
      <c r="BA76" s="1555">
        <f t="shared" si="2"/>
        <v>223.6</v>
      </c>
      <c r="BB76" s="1356" t="s">
        <v>381</v>
      </c>
      <c r="BC76" s="1365" t="s">
        <v>157</v>
      </c>
      <c r="BD76" s="1356" t="s">
        <v>622</v>
      </c>
      <c r="BE76" s="1356" t="s">
        <v>623</v>
      </c>
      <c r="BF76" s="1356" t="s">
        <v>624</v>
      </c>
      <c r="BG76" s="1367" t="s">
        <v>625</v>
      </c>
      <c r="BH76" s="1356"/>
      <c r="BI76" s="1359"/>
      <c r="BJ76" s="1359"/>
      <c r="BK76" s="1359"/>
      <c r="BL76" s="1359"/>
      <c r="BM76" s="1466"/>
      <c r="BO76" s="1480"/>
      <c r="BP76" s="1561"/>
      <c r="BR76" s="1559"/>
    </row>
    <row r="77" spans="1:70" s="1476" customFormat="1" ht="150" customHeight="1">
      <c r="A77" s="1471" t="s">
        <v>544</v>
      </c>
      <c r="B77" s="1472"/>
      <c r="C77" s="1353" t="s">
        <v>545</v>
      </c>
      <c r="D77" s="1352"/>
      <c r="E77" s="724" t="s">
        <v>546</v>
      </c>
      <c r="F77" s="1448" t="s">
        <v>547</v>
      </c>
      <c r="G77" s="1397" t="s">
        <v>61</v>
      </c>
      <c r="H77" s="1397" t="s">
        <v>62</v>
      </c>
      <c r="I77" s="1397" t="s">
        <v>63</v>
      </c>
      <c r="J77" s="722" t="s">
        <v>63</v>
      </c>
      <c r="K77" s="726">
        <v>44562</v>
      </c>
      <c r="L77" s="1453">
        <v>46022</v>
      </c>
      <c r="M77" s="1454">
        <v>1</v>
      </c>
      <c r="N77" s="1454">
        <v>1</v>
      </c>
      <c r="O77" s="1454">
        <v>1</v>
      </c>
      <c r="P77" s="1454">
        <v>1</v>
      </c>
      <c r="Q77" s="1454">
        <v>1</v>
      </c>
      <c r="R77" s="724" t="s">
        <v>626</v>
      </c>
      <c r="S77" s="1473">
        <v>4.4999999999999997E-3</v>
      </c>
      <c r="T77" s="724" t="s">
        <v>627</v>
      </c>
      <c r="U77" s="724" t="s">
        <v>628</v>
      </c>
      <c r="V77" s="724" t="s">
        <v>137</v>
      </c>
      <c r="W77" s="724" t="s">
        <v>138</v>
      </c>
      <c r="X77" s="724" t="s">
        <v>629</v>
      </c>
      <c r="Y77" s="724" t="s">
        <v>70</v>
      </c>
      <c r="Z77" s="724" t="s">
        <v>630</v>
      </c>
      <c r="AA77" s="724">
        <v>114</v>
      </c>
      <c r="AB77" s="725">
        <v>1</v>
      </c>
      <c r="AC77" s="725">
        <v>2019</v>
      </c>
      <c r="AD77" s="1461">
        <v>44562</v>
      </c>
      <c r="AE77" s="1465">
        <v>46022</v>
      </c>
      <c r="AF77" s="1474">
        <v>5</v>
      </c>
      <c r="AG77" s="1474">
        <v>5</v>
      </c>
      <c r="AH77" s="1474">
        <v>5</v>
      </c>
      <c r="AI77" s="1474">
        <v>5</v>
      </c>
      <c r="AJ77" s="1362">
        <v>20</v>
      </c>
      <c r="AK77" s="1543">
        <v>169.77799999999999</v>
      </c>
      <c r="AL77" s="1543">
        <v>169.77799999999999</v>
      </c>
      <c r="AM77" s="1362" t="s">
        <v>73</v>
      </c>
      <c r="AN77" s="1475">
        <v>7740</v>
      </c>
      <c r="AO77" s="1518">
        <v>174.87100000000001</v>
      </c>
      <c r="AP77" s="1518">
        <v>174.87100000000001</v>
      </c>
      <c r="AQ77" s="1362" t="s">
        <v>73</v>
      </c>
      <c r="AR77" s="1475">
        <v>7740</v>
      </c>
      <c r="AS77" s="1518">
        <v>180.11699999999999</v>
      </c>
      <c r="AT77" s="1518">
        <v>180.11699999999999</v>
      </c>
      <c r="AU77" s="732" t="s">
        <v>73</v>
      </c>
      <c r="AV77" s="1475">
        <v>7740</v>
      </c>
      <c r="AW77" s="1526">
        <v>185</v>
      </c>
      <c r="AX77" s="1518" t="s">
        <v>74</v>
      </c>
      <c r="AY77" s="1470" t="s">
        <v>74</v>
      </c>
      <c r="AZ77" s="1470" t="s">
        <v>74</v>
      </c>
      <c r="BA77" s="1555">
        <f t="shared" si="2"/>
        <v>709.76599999999996</v>
      </c>
      <c r="BB77" s="1359" t="s">
        <v>156</v>
      </c>
      <c r="BC77" s="736" t="s">
        <v>157</v>
      </c>
      <c r="BD77" s="736" t="s">
        <v>631</v>
      </c>
      <c r="BE77" s="736" t="s">
        <v>632</v>
      </c>
      <c r="BF77" s="736">
        <v>3279797</v>
      </c>
      <c r="BG77" s="1258" t="s">
        <v>633</v>
      </c>
      <c r="BH77" s="1359"/>
      <c r="BI77" s="1359"/>
      <c r="BJ77" s="1359"/>
      <c r="BK77" s="1359"/>
      <c r="BL77" s="1359"/>
      <c r="BM77" s="1466"/>
      <c r="BP77" s="1561"/>
      <c r="BR77" s="1566"/>
    </row>
    <row r="78" spans="1:70" s="148" customFormat="1" ht="178.5">
      <c r="A78" s="1452" t="s">
        <v>544</v>
      </c>
      <c r="B78" s="1477"/>
      <c r="C78" s="1353" t="s">
        <v>634</v>
      </c>
      <c r="D78" s="1352">
        <v>8.5999999999999993E-2</v>
      </c>
      <c r="E78" s="724" t="s">
        <v>635</v>
      </c>
      <c r="F78" s="1448" t="s">
        <v>636</v>
      </c>
      <c r="G78" s="1397" t="s">
        <v>61</v>
      </c>
      <c r="H78" s="1397" t="s">
        <v>62</v>
      </c>
      <c r="I78" s="1397" t="s">
        <v>63</v>
      </c>
      <c r="J78" s="722" t="s">
        <v>63</v>
      </c>
      <c r="K78" s="726">
        <v>44562</v>
      </c>
      <c r="L78" s="1453">
        <v>46022</v>
      </c>
      <c r="M78" s="1454">
        <v>1</v>
      </c>
      <c r="N78" s="1454">
        <v>1</v>
      </c>
      <c r="O78" s="1454">
        <v>1</v>
      </c>
      <c r="P78" s="1454">
        <v>1</v>
      </c>
      <c r="Q78" s="1454">
        <v>1</v>
      </c>
      <c r="R78" s="1359" t="s">
        <v>637</v>
      </c>
      <c r="S78" s="1451">
        <v>0.01</v>
      </c>
      <c r="T78" s="1358" t="s">
        <v>638</v>
      </c>
      <c r="U78" s="1359" t="s">
        <v>639</v>
      </c>
      <c r="V78" s="714" t="s">
        <v>429</v>
      </c>
      <c r="W78" s="1347" t="s">
        <v>183</v>
      </c>
      <c r="X78" s="1356" t="s">
        <v>640</v>
      </c>
      <c r="Y78" s="1359" t="s">
        <v>291</v>
      </c>
      <c r="Z78" s="1360" t="s">
        <v>641</v>
      </c>
      <c r="AA78" s="714">
        <v>60</v>
      </c>
      <c r="AB78" s="725">
        <v>443</v>
      </c>
      <c r="AC78" s="1478">
        <v>44196</v>
      </c>
      <c r="AD78" s="1461">
        <v>44562</v>
      </c>
      <c r="AE78" s="1465">
        <v>46022</v>
      </c>
      <c r="AF78" s="1362">
        <v>660</v>
      </c>
      <c r="AG78" s="1362">
        <v>790</v>
      </c>
      <c r="AH78" s="1362">
        <v>940</v>
      </c>
      <c r="AI78" s="1362">
        <v>940</v>
      </c>
      <c r="AJ78" s="1362">
        <v>940</v>
      </c>
      <c r="AK78" s="1535">
        <v>4105.8</v>
      </c>
      <c r="AL78" s="1535">
        <v>4105.8</v>
      </c>
      <c r="AM78" s="724" t="s">
        <v>73</v>
      </c>
      <c r="AN78" s="732">
        <v>7770</v>
      </c>
      <c r="AO78" s="1514">
        <v>7538.8320000000003</v>
      </c>
      <c r="AP78" s="1514">
        <v>7538.8320000000003</v>
      </c>
      <c r="AQ78" s="724" t="s">
        <v>73</v>
      </c>
      <c r="AR78" s="732">
        <v>7770</v>
      </c>
      <c r="AS78" s="1514">
        <v>4025.5052799999999</v>
      </c>
      <c r="AT78" s="1514">
        <v>4025.5052799999999</v>
      </c>
      <c r="AU78" s="732" t="s">
        <v>73</v>
      </c>
      <c r="AV78" s="714">
        <v>7770</v>
      </c>
      <c r="AW78" s="1514">
        <v>4146.2704383999999</v>
      </c>
      <c r="AX78" s="1514" t="s">
        <v>74</v>
      </c>
      <c r="AY78" s="732" t="s">
        <v>74</v>
      </c>
      <c r="AZ78" s="714" t="s">
        <v>74</v>
      </c>
      <c r="BA78" s="1555">
        <f t="shared" si="2"/>
        <v>19816.407718400002</v>
      </c>
      <c r="BB78" s="1359" t="s">
        <v>156</v>
      </c>
      <c r="BC78" s="1359" t="s">
        <v>157</v>
      </c>
      <c r="BD78" s="1359" t="s">
        <v>158</v>
      </c>
      <c r="BE78" s="1356" t="s">
        <v>159</v>
      </c>
      <c r="BF78" s="1356">
        <v>32797979</v>
      </c>
      <c r="BG78" s="1367" t="s">
        <v>160</v>
      </c>
      <c r="BH78" s="1359" t="s">
        <v>72</v>
      </c>
      <c r="BI78" s="1359" t="s">
        <v>72</v>
      </c>
      <c r="BJ78" s="1359" t="s">
        <v>72</v>
      </c>
      <c r="BK78" s="1359" t="s">
        <v>72</v>
      </c>
      <c r="BL78" s="1359" t="s">
        <v>72</v>
      </c>
      <c r="BM78" s="1359" t="s">
        <v>72</v>
      </c>
      <c r="BP78" s="1561"/>
      <c r="BR78" s="1559"/>
    </row>
    <row r="79" spans="1:70" s="148" customFormat="1" ht="178.5">
      <c r="A79" s="1452" t="s">
        <v>544</v>
      </c>
      <c r="B79" s="1479"/>
      <c r="C79" s="1471" t="s">
        <v>634</v>
      </c>
      <c r="D79" s="1352"/>
      <c r="E79" s="724" t="s">
        <v>635</v>
      </c>
      <c r="F79" s="1448" t="s">
        <v>636</v>
      </c>
      <c r="G79" s="1397" t="s">
        <v>61</v>
      </c>
      <c r="H79" s="1397" t="s">
        <v>62</v>
      </c>
      <c r="I79" s="1397" t="s">
        <v>63</v>
      </c>
      <c r="J79" s="722" t="s">
        <v>63</v>
      </c>
      <c r="K79" s="726">
        <v>44562</v>
      </c>
      <c r="L79" s="1453">
        <v>46022</v>
      </c>
      <c r="M79" s="1454">
        <v>1</v>
      </c>
      <c r="N79" s="1454">
        <v>1</v>
      </c>
      <c r="O79" s="1454">
        <v>1</v>
      </c>
      <c r="P79" s="1454">
        <v>1</v>
      </c>
      <c r="Q79" s="1454">
        <v>1</v>
      </c>
      <c r="R79" s="1356" t="s">
        <v>642</v>
      </c>
      <c r="S79" s="1451">
        <v>1.7000000000000001E-2</v>
      </c>
      <c r="T79" s="1480" t="s">
        <v>643</v>
      </c>
      <c r="U79" s="1356" t="s">
        <v>644</v>
      </c>
      <c r="V79" s="714" t="s">
        <v>429</v>
      </c>
      <c r="W79" s="1347" t="s">
        <v>183</v>
      </c>
      <c r="X79" s="1359" t="s">
        <v>645</v>
      </c>
      <c r="Y79" s="1359" t="s">
        <v>646</v>
      </c>
      <c r="Z79" s="1360" t="s">
        <v>641</v>
      </c>
      <c r="AA79" s="714">
        <v>60</v>
      </c>
      <c r="AB79" s="1481">
        <v>2059</v>
      </c>
      <c r="AC79" s="1478">
        <v>44196</v>
      </c>
      <c r="AD79" s="1461">
        <v>44562</v>
      </c>
      <c r="AE79" s="1478">
        <v>46022</v>
      </c>
      <c r="AF79" s="1482">
        <v>2604</v>
      </c>
      <c r="AG79" s="1482">
        <v>2702</v>
      </c>
      <c r="AH79" s="1482">
        <v>2800</v>
      </c>
      <c r="AI79" s="1482">
        <v>2800</v>
      </c>
      <c r="AJ79" s="1482">
        <v>2800</v>
      </c>
      <c r="AK79" s="1535">
        <v>70579.093544999996</v>
      </c>
      <c r="AL79" s="1535">
        <v>70579.093544999996</v>
      </c>
      <c r="AM79" s="732" t="s">
        <v>73</v>
      </c>
      <c r="AN79" s="732">
        <v>7770</v>
      </c>
      <c r="AO79" s="1514">
        <v>72273.11404</v>
      </c>
      <c r="AP79" s="1514">
        <v>72273.11404</v>
      </c>
      <c r="AQ79" s="732" t="s">
        <v>73</v>
      </c>
      <c r="AR79" s="732">
        <v>7770</v>
      </c>
      <c r="AS79" s="1514">
        <v>76654.467623000004</v>
      </c>
      <c r="AT79" s="1514">
        <v>76654.467623000004</v>
      </c>
      <c r="AU79" s="732" t="s">
        <v>73</v>
      </c>
      <c r="AV79" s="714">
        <v>7770</v>
      </c>
      <c r="AW79" s="1514">
        <v>78954.101651690013</v>
      </c>
      <c r="AX79" s="1514" t="s">
        <v>74</v>
      </c>
      <c r="AY79" s="732" t="s">
        <v>74</v>
      </c>
      <c r="AZ79" s="714" t="s">
        <v>74</v>
      </c>
      <c r="BA79" s="1555">
        <f t="shared" si="2"/>
        <v>298460.77685969003</v>
      </c>
      <c r="BB79" s="1356" t="s">
        <v>156</v>
      </c>
      <c r="BC79" s="1365" t="s">
        <v>157</v>
      </c>
      <c r="BD79" s="1356" t="s">
        <v>158</v>
      </c>
      <c r="BE79" s="1356" t="s">
        <v>159</v>
      </c>
      <c r="BF79" s="1356">
        <v>32797979</v>
      </c>
      <c r="BG79" s="1367" t="s">
        <v>647</v>
      </c>
      <c r="BH79" s="1366" t="s">
        <v>72</v>
      </c>
      <c r="BI79" s="1366" t="s">
        <v>72</v>
      </c>
      <c r="BJ79" s="1366" t="s">
        <v>72</v>
      </c>
      <c r="BK79" s="1366" t="s">
        <v>72</v>
      </c>
      <c r="BL79" s="1366" t="s">
        <v>72</v>
      </c>
      <c r="BM79" s="1366" t="s">
        <v>72</v>
      </c>
      <c r="BP79" s="1561"/>
      <c r="BR79" s="1559"/>
    </row>
    <row r="80" spans="1:70" s="148" customFormat="1" ht="143.1" customHeight="1">
      <c r="A80" s="716" t="s">
        <v>544</v>
      </c>
      <c r="B80" s="1378"/>
      <c r="C80" s="1353" t="s">
        <v>634</v>
      </c>
      <c r="D80" s="1352"/>
      <c r="E80" s="724" t="s">
        <v>635</v>
      </c>
      <c r="F80" s="1448" t="s">
        <v>636</v>
      </c>
      <c r="G80" s="1397" t="s">
        <v>61</v>
      </c>
      <c r="H80" s="1397" t="s">
        <v>62</v>
      </c>
      <c r="I80" s="1397" t="s">
        <v>63</v>
      </c>
      <c r="J80" s="722" t="s">
        <v>63</v>
      </c>
      <c r="K80" s="726">
        <v>44562</v>
      </c>
      <c r="L80" s="1453">
        <v>46022</v>
      </c>
      <c r="M80" s="1454">
        <v>1</v>
      </c>
      <c r="N80" s="1454">
        <v>1</v>
      </c>
      <c r="O80" s="1454">
        <v>1</v>
      </c>
      <c r="P80" s="1454">
        <v>1</v>
      </c>
      <c r="Q80" s="1454">
        <v>1</v>
      </c>
      <c r="R80" s="160" t="s">
        <v>648</v>
      </c>
      <c r="S80" s="1584">
        <v>2.5000000000000001E-2</v>
      </c>
      <c r="T80" s="164" t="s">
        <v>649</v>
      </c>
      <c r="U80" s="160" t="s">
        <v>650</v>
      </c>
      <c r="V80" s="714" t="s">
        <v>429</v>
      </c>
      <c r="W80" s="724" t="s">
        <v>138</v>
      </c>
      <c r="X80" s="1359" t="s">
        <v>593</v>
      </c>
      <c r="Y80" s="1359" t="s">
        <v>291</v>
      </c>
      <c r="Z80" s="1360" t="s">
        <v>285</v>
      </c>
      <c r="AA80" s="714">
        <v>60</v>
      </c>
      <c r="AB80" s="1481">
        <v>12200</v>
      </c>
      <c r="AC80" s="1478">
        <v>44196</v>
      </c>
      <c r="AD80" s="1582">
        <v>44562</v>
      </c>
      <c r="AE80" s="726">
        <v>46022</v>
      </c>
      <c r="AF80" s="1482">
        <v>28800</v>
      </c>
      <c r="AG80" s="1482">
        <v>34300</v>
      </c>
      <c r="AH80" s="1482">
        <v>38300</v>
      </c>
      <c r="AI80" s="1482">
        <v>38300</v>
      </c>
      <c r="AJ80" s="1482">
        <v>38300</v>
      </c>
      <c r="AK80" s="1535">
        <v>11019.2127989</v>
      </c>
      <c r="AL80" s="1535">
        <v>11019.2127989</v>
      </c>
      <c r="AM80" s="1469" t="s">
        <v>73</v>
      </c>
      <c r="AN80" s="732">
        <v>7770</v>
      </c>
      <c r="AO80" s="1514">
        <v>11349.789172999999</v>
      </c>
      <c r="AP80" s="1514">
        <v>11349.789172999999</v>
      </c>
      <c r="AQ80" s="1469" t="s">
        <v>73</v>
      </c>
      <c r="AR80" s="732">
        <v>7770</v>
      </c>
      <c r="AS80" s="1514">
        <v>11690.282848000001</v>
      </c>
      <c r="AT80" s="1514">
        <v>11690.282848000001</v>
      </c>
      <c r="AU80" s="732" t="s">
        <v>73</v>
      </c>
      <c r="AV80" s="714">
        <v>7770</v>
      </c>
      <c r="AW80" s="1514">
        <v>12040.991333</v>
      </c>
      <c r="AX80" s="1514" t="s">
        <v>74</v>
      </c>
      <c r="AY80" s="732" t="s">
        <v>74</v>
      </c>
      <c r="AZ80" s="714" t="s">
        <v>74</v>
      </c>
      <c r="BA80" s="1555">
        <f t="shared" si="2"/>
        <v>46100.276152899998</v>
      </c>
      <c r="BB80" s="1356" t="s">
        <v>156</v>
      </c>
      <c r="BC80" s="1365" t="s">
        <v>157</v>
      </c>
      <c r="BD80" s="1356" t="s">
        <v>158</v>
      </c>
      <c r="BE80" s="1356" t="s">
        <v>159</v>
      </c>
      <c r="BF80" s="1356">
        <v>32797979</v>
      </c>
      <c r="BG80" s="1367" t="s">
        <v>160</v>
      </c>
      <c r="BH80" s="1356" t="s">
        <v>72</v>
      </c>
      <c r="BI80" s="1356" t="s">
        <v>72</v>
      </c>
      <c r="BJ80" s="1356" t="s">
        <v>72</v>
      </c>
      <c r="BK80" s="1356" t="s">
        <v>72</v>
      </c>
      <c r="BL80" s="1356" t="s">
        <v>72</v>
      </c>
      <c r="BM80" s="1356" t="s">
        <v>72</v>
      </c>
      <c r="BN80" s="1563"/>
      <c r="BP80" s="1561"/>
      <c r="BR80" s="1559"/>
    </row>
    <row r="81" spans="1:70" s="148" customFormat="1" ht="143.1" customHeight="1">
      <c r="A81" s="716" t="s">
        <v>544</v>
      </c>
      <c r="B81" s="1378"/>
      <c r="C81" s="1353" t="s">
        <v>634</v>
      </c>
      <c r="D81" s="1352"/>
      <c r="E81" s="724" t="s">
        <v>635</v>
      </c>
      <c r="F81" s="1448" t="s">
        <v>636</v>
      </c>
      <c r="G81" s="725" t="s">
        <v>61</v>
      </c>
      <c r="H81" s="725" t="s">
        <v>62</v>
      </c>
      <c r="I81" s="725" t="s">
        <v>63</v>
      </c>
      <c r="J81" s="725" t="s">
        <v>63</v>
      </c>
      <c r="K81" s="726">
        <v>44562</v>
      </c>
      <c r="L81" s="1478">
        <v>46022</v>
      </c>
      <c r="M81" s="1387">
        <v>1</v>
      </c>
      <c r="N81" s="1387">
        <v>1</v>
      </c>
      <c r="O81" s="1387">
        <v>1</v>
      </c>
      <c r="P81" s="1387">
        <v>1</v>
      </c>
      <c r="Q81" s="1387">
        <v>1</v>
      </c>
      <c r="R81" s="1356" t="s">
        <v>651</v>
      </c>
      <c r="S81" s="1451">
        <v>5.0000000000000001E-3</v>
      </c>
      <c r="T81" s="1356" t="s">
        <v>652</v>
      </c>
      <c r="U81" s="1358" t="s">
        <v>653</v>
      </c>
      <c r="V81" s="714" t="s">
        <v>429</v>
      </c>
      <c r="W81" s="1347" t="s">
        <v>289</v>
      </c>
      <c r="X81" s="1359" t="s">
        <v>654</v>
      </c>
      <c r="Y81" s="1359" t="s">
        <v>70</v>
      </c>
      <c r="Z81" s="725" t="s">
        <v>72</v>
      </c>
      <c r="AA81" s="714" t="s">
        <v>72</v>
      </c>
      <c r="AB81" s="1355" t="s">
        <v>63</v>
      </c>
      <c r="AC81" s="725" t="s">
        <v>63</v>
      </c>
      <c r="AD81" s="1582">
        <v>44562</v>
      </c>
      <c r="AE81" s="726">
        <v>46022</v>
      </c>
      <c r="AF81" s="1375">
        <v>1</v>
      </c>
      <c r="AG81" s="1375">
        <v>1</v>
      </c>
      <c r="AH81" s="1375">
        <v>1</v>
      </c>
      <c r="AI81" s="1375">
        <v>1</v>
      </c>
      <c r="AJ81" s="1375">
        <v>4</v>
      </c>
      <c r="AK81" s="1535">
        <v>19.858634090909117</v>
      </c>
      <c r="AL81" s="1535">
        <v>19.858634090909117</v>
      </c>
      <c r="AM81" s="1469" t="s">
        <v>73</v>
      </c>
      <c r="AN81" s="732">
        <v>7770</v>
      </c>
      <c r="AO81" s="1514">
        <v>20.454393113636392</v>
      </c>
      <c r="AP81" s="1514">
        <v>20.454393113636392</v>
      </c>
      <c r="AQ81" s="1469" t="s">
        <v>73</v>
      </c>
      <c r="AR81" s="732">
        <v>7770</v>
      </c>
      <c r="AS81" s="1514">
        <v>21.068024907045483</v>
      </c>
      <c r="AT81" s="1514">
        <v>21.068024907045483</v>
      </c>
      <c r="AU81" s="732" t="s">
        <v>73</v>
      </c>
      <c r="AV81" s="714">
        <v>7770</v>
      </c>
      <c r="AW81" s="1514">
        <v>21.70006565425685</v>
      </c>
      <c r="AX81" s="1514" t="s">
        <v>74</v>
      </c>
      <c r="AY81" s="732" t="s">
        <v>74</v>
      </c>
      <c r="AZ81" s="714" t="s">
        <v>74</v>
      </c>
      <c r="BA81" s="1555">
        <f t="shared" si="2"/>
        <v>83.081117765847836</v>
      </c>
      <c r="BB81" s="1356" t="s">
        <v>156</v>
      </c>
      <c r="BC81" s="1365" t="s">
        <v>157</v>
      </c>
      <c r="BD81" s="1356" t="s">
        <v>158</v>
      </c>
      <c r="BE81" s="1356" t="s">
        <v>159</v>
      </c>
      <c r="BF81" s="1356">
        <v>3279797</v>
      </c>
      <c r="BG81" s="1367" t="s">
        <v>160</v>
      </c>
      <c r="BH81" s="1356" t="s">
        <v>325</v>
      </c>
      <c r="BI81" s="1356" t="s">
        <v>325</v>
      </c>
      <c r="BJ81" s="1356" t="s">
        <v>325</v>
      </c>
      <c r="BK81" s="1356" t="s">
        <v>325</v>
      </c>
      <c r="BL81" s="1356" t="s">
        <v>325</v>
      </c>
      <c r="BM81" s="1356" t="s">
        <v>325</v>
      </c>
      <c r="BP81" s="1561"/>
      <c r="BR81" s="1559"/>
    </row>
    <row r="82" spans="1:70" s="148" customFormat="1" ht="143.1" customHeight="1">
      <c r="A82" s="716" t="s">
        <v>544</v>
      </c>
      <c r="B82" s="1378"/>
      <c r="C82" s="1353" t="s">
        <v>634</v>
      </c>
      <c r="D82" s="1352"/>
      <c r="E82" s="724" t="s">
        <v>635</v>
      </c>
      <c r="F82" s="1448" t="s">
        <v>636</v>
      </c>
      <c r="G82" s="725" t="s">
        <v>61</v>
      </c>
      <c r="H82" s="725" t="s">
        <v>62</v>
      </c>
      <c r="I82" s="725" t="s">
        <v>63</v>
      </c>
      <c r="J82" s="725" t="s">
        <v>63</v>
      </c>
      <c r="K82" s="726">
        <v>44562</v>
      </c>
      <c r="L82" s="1478">
        <v>46022</v>
      </c>
      <c r="M82" s="1387">
        <v>1</v>
      </c>
      <c r="N82" s="1387">
        <v>1</v>
      </c>
      <c r="O82" s="1387">
        <v>1</v>
      </c>
      <c r="P82" s="1387">
        <v>1</v>
      </c>
      <c r="Q82" s="1387">
        <v>1</v>
      </c>
      <c r="R82" s="1356" t="s">
        <v>655</v>
      </c>
      <c r="S82" s="1584">
        <v>7.0000000000000001E-3</v>
      </c>
      <c r="T82" s="164" t="s">
        <v>656</v>
      </c>
      <c r="U82" s="160" t="s">
        <v>657</v>
      </c>
      <c r="V82" s="714" t="s">
        <v>429</v>
      </c>
      <c r="W82" s="724" t="s">
        <v>138</v>
      </c>
      <c r="X82" s="1359" t="s">
        <v>658</v>
      </c>
      <c r="Y82" s="1359" t="s">
        <v>62</v>
      </c>
      <c r="Z82" s="1360" t="s">
        <v>285</v>
      </c>
      <c r="AA82" s="714">
        <v>60</v>
      </c>
      <c r="AB82" s="1355" t="s">
        <v>63</v>
      </c>
      <c r="AC82" s="725" t="s">
        <v>63</v>
      </c>
      <c r="AD82" s="726">
        <v>44562</v>
      </c>
      <c r="AE82" s="726">
        <v>46022</v>
      </c>
      <c r="AF82" s="1372">
        <v>1</v>
      </c>
      <c r="AG82" s="1372">
        <v>1</v>
      </c>
      <c r="AH82" s="1372">
        <v>1</v>
      </c>
      <c r="AI82" s="1372">
        <v>1</v>
      </c>
      <c r="AJ82" s="1372">
        <v>1</v>
      </c>
      <c r="AK82" s="1535">
        <v>252.35721000000001</v>
      </c>
      <c r="AL82" s="1535">
        <v>252.35721000000001</v>
      </c>
      <c r="AM82" s="1469" t="s">
        <v>73</v>
      </c>
      <c r="AN82" s="732">
        <v>7770</v>
      </c>
      <c r="AO82" s="1514">
        <v>259.92792630000002</v>
      </c>
      <c r="AP82" s="1514">
        <v>259.92792630000002</v>
      </c>
      <c r="AQ82" s="1469" t="s">
        <v>73</v>
      </c>
      <c r="AR82" s="732">
        <v>7770</v>
      </c>
      <c r="AS82" s="1514">
        <v>267.72576408900005</v>
      </c>
      <c r="AT82" s="1514">
        <v>267.72576408900005</v>
      </c>
      <c r="AU82" s="732" t="s">
        <v>73</v>
      </c>
      <c r="AV82" s="714">
        <v>7770</v>
      </c>
      <c r="AW82" s="1514">
        <v>275.75753701167008</v>
      </c>
      <c r="AX82" s="1514" t="s">
        <v>74</v>
      </c>
      <c r="AY82" s="732" t="s">
        <v>74</v>
      </c>
      <c r="AZ82" s="714" t="s">
        <v>74</v>
      </c>
      <c r="BA82" s="1555">
        <f t="shared" si="2"/>
        <v>1055.7684374006701</v>
      </c>
      <c r="BB82" s="1356" t="s">
        <v>156</v>
      </c>
      <c r="BC82" s="1365" t="s">
        <v>157</v>
      </c>
      <c r="BD82" s="1356" t="s">
        <v>158</v>
      </c>
      <c r="BE82" s="1356" t="s">
        <v>159</v>
      </c>
      <c r="BF82" s="1356">
        <v>32797979</v>
      </c>
      <c r="BG82" s="1367" t="s">
        <v>160</v>
      </c>
      <c r="BH82" s="1356" t="s">
        <v>72</v>
      </c>
      <c r="BI82" s="1356" t="s">
        <v>72</v>
      </c>
      <c r="BJ82" s="1356" t="s">
        <v>72</v>
      </c>
      <c r="BK82" s="1356" t="s">
        <v>72</v>
      </c>
      <c r="BL82" s="1356" t="s">
        <v>72</v>
      </c>
      <c r="BM82" s="1356" t="s">
        <v>72</v>
      </c>
      <c r="BP82" s="1561"/>
    </row>
    <row r="83" spans="1:70" s="148" customFormat="1" ht="143.1" customHeight="1">
      <c r="A83" s="716" t="s">
        <v>544</v>
      </c>
      <c r="B83" s="1378"/>
      <c r="C83" s="1353" t="s">
        <v>634</v>
      </c>
      <c r="D83" s="1352"/>
      <c r="E83" s="724" t="s">
        <v>635</v>
      </c>
      <c r="F83" s="1448" t="s">
        <v>636</v>
      </c>
      <c r="G83" s="725" t="s">
        <v>61</v>
      </c>
      <c r="H83" s="725" t="s">
        <v>62</v>
      </c>
      <c r="I83" s="725" t="s">
        <v>63</v>
      </c>
      <c r="J83" s="725" t="s">
        <v>63</v>
      </c>
      <c r="K83" s="726">
        <v>44562</v>
      </c>
      <c r="L83" s="1478">
        <v>46022</v>
      </c>
      <c r="M83" s="1387">
        <v>1</v>
      </c>
      <c r="N83" s="1387">
        <v>1</v>
      </c>
      <c r="O83" s="1387">
        <v>1</v>
      </c>
      <c r="P83" s="1387">
        <v>1</v>
      </c>
      <c r="Q83" s="1387">
        <v>1</v>
      </c>
      <c r="R83" s="1356" t="s">
        <v>659</v>
      </c>
      <c r="S83" s="1451">
        <v>1.7999999999999999E-2</v>
      </c>
      <c r="T83" s="1358" t="s">
        <v>660</v>
      </c>
      <c r="U83" s="1356" t="s">
        <v>661</v>
      </c>
      <c r="V83" s="714" t="s">
        <v>137</v>
      </c>
      <c r="W83" s="724" t="s">
        <v>138</v>
      </c>
      <c r="X83" s="1359" t="s">
        <v>662</v>
      </c>
      <c r="Y83" s="1359" t="s">
        <v>62</v>
      </c>
      <c r="Z83" s="1360" t="s">
        <v>663</v>
      </c>
      <c r="AA83" s="714">
        <v>49</v>
      </c>
      <c r="AB83" s="1355" t="s">
        <v>63</v>
      </c>
      <c r="AC83" s="725" t="s">
        <v>63</v>
      </c>
      <c r="AD83" s="726">
        <v>44470</v>
      </c>
      <c r="AE83" s="726">
        <v>46022</v>
      </c>
      <c r="AF83" s="1372">
        <v>1</v>
      </c>
      <c r="AG83" s="1372">
        <v>1</v>
      </c>
      <c r="AH83" s="1372">
        <v>1</v>
      </c>
      <c r="AI83" s="1372">
        <v>1</v>
      </c>
      <c r="AJ83" s="1372">
        <v>1</v>
      </c>
      <c r="AK83" s="1535">
        <v>1630.72</v>
      </c>
      <c r="AL83" s="1535">
        <v>1630.72</v>
      </c>
      <c r="AM83" s="1469" t="s">
        <v>73</v>
      </c>
      <c r="AN83" s="732">
        <v>7770</v>
      </c>
      <c r="AO83" s="1514">
        <v>1630.72</v>
      </c>
      <c r="AP83" s="1514">
        <v>1630.72</v>
      </c>
      <c r="AQ83" s="1469" t="s">
        <v>73</v>
      </c>
      <c r="AR83" s="732">
        <v>7770</v>
      </c>
      <c r="AS83" s="1514">
        <v>1951.35475</v>
      </c>
      <c r="AT83" s="1514">
        <v>1951.35475</v>
      </c>
      <c r="AU83" s="732" t="s">
        <v>73</v>
      </c>
      <c r="AV83" s="714">
        <v>7770</v>
      </c>
      <c r="AW83" s="1514">
        <v>2009.8953925000001</v>
      </c>
      <c r="AX83" s="1514" t="s">
        <v>74</v>
      </c>
      <c r="AY83" s="732" t="s">
        <v>74</v>
      </c>
      <c r="AZ83" s="714" t="s">
        <v>74</v>
      </c>
      <c r="BA83" s="1555">
        <f t="shared" si="2"/>
        <v>7222.6901424999996</v>
      </c>
      <c r="BB83" s="1356" t="s">
        <v>381</v>
      </c>
      <c r="BC83" s="1365" t="s">
        <v>602</v>
      </c>
      <c r="BD83" s="1356" t="s">
        <v>664</v>
      </c>
      <c r="BE83" s="1356" t="s">
        <v>159</v>
      </c>
      <c r="BF83" s="1356">
        <v>3279797</v>
      </c>
      <c r="BG83" s="1367" t="s">
        <v>665</v>
      </c>
      <c r="BH83" s="1356" t="s">
        <v>72</v>
      </c>
      <c r="BI83" s="1356" t="s">
        <v>72</v>
      </c>
      <c r="BJ83" s="1356" t="s">
        <v>72</v>
      </c>
      <c r="BK83" s="1356" t="s">
        <v>72</v>
      </c>
      <c r="BL83" s="1356" t="s">
        <v>72</v>
      </c>
      <c r="BM83" s="1356" t="s">
        <v>72</v>
      </c>
      <c r="BO83" s="1480"/>
      <c r="BP83" s="1561"/>
      <c r="BR83" s="1559"/>
    </row>
    <row r="84" spans="1:70" s="148" customFormat="1" ht="143.1" customHeight="1">
      <c r="A84" s="716" t="s">
        <v>544</v>
      </c>
      <c r="B84" s="1378"/>
      <c r="C84" s="1353" t="s">
        <v>634</v>
      </c>
      <c r="D84" s="1352"/>
      <c r="E84" s="724" t="s">
        <v>635</v>
      </c>
      <c r="F84" s="1448" t="s">
        <v>636</v>
      </c>
      <c r="G84" s="725" t="s">
        <v>61</v>
      </c>
      <c r="H84" s="725" t="s">
        <v>62</v>
      </c>
      <c r="I84" s="725" t="s">
        <v>63</v>
      </c>
      <c r="J84" s="725" t="s">
        <v>63</v>
      </c>
      <c r="K84" s="726">
        <v>44562</v>
      </c>
      <c r="L84" s="1478">
        <v>46022</v>
      </c>
      <c r="M84" s="1387">
        <v>1</v>
      </c>
      <c r="N84" s="1387">
        <v>1</v>
      </c>
      <c r="O84" s="1387">
        <v>1</v>
      </c>
      <c r="P84" s="1387">
        <v>1</v>
      </c>
      <c r="Q84" s="1387">
        <v>1</v>
      </c>
      <c r="R84" s="1356" t="s">
        <v>666</v>
      </c>
      <c r="S84" s="1451">
        <v>4.0000000000000001E-3</v>
      </c>
      <c r="T84" s="1358" t="s">
        <v>667</v>
      </c>
      <c r="U84" s="1356" t="s">
        <v>668</v>
      </c>
      <c r="V84" s="714" t="s">
        <v>669</v>
      </c>
      <c r="W84" s="714" t="s">
        <v>670</v>
      </c>
      <c r="X84" s="1359" t="s">
        <v>671</v>
      </c>
      <c r="Y84" s="1359" t="s">
        <v>620</v>
      </c>
      <c r="Z84" s="1360" t="s">
        <v>72</v>
      </c>
      <c r="AA84" s="1360" t="s">
        <v>72</v>
      </c>
      <c r="AB84" s="1355" t="s">
        <v>63</v>
      </c>
      <c r="AC84" s="725" t="s">
        <v>63</v>
      </c>
      <c r="AD84" s="726">
        <v>44562</v>
      </c>
      <c r="AE84" s="726">
        <v>46021</v>
      </c>
      <c r="AF84" s="1375">
        <v>1</v>
      </c>
      <c r="AG84" s="1375">
        <v>1</v>
      </c>
      <c r="AH84" s="1375">
        <v>1</v>
      </c>
      <c r="AI84" s="1375">
        <v>1</v>
      </c>
      <c r="AJ84" s="1375">
        <v>4</v>
      </c>
      <c r="AK84" s="1535">
        <v>12.7</v>
      </c>
      <c r="AL84" s="1535">
        <v>12.7</v>
      </c>
      <c r="AM84" s="1469" t="s">
        <v>621</v>
      </c>
      <c r="AN84" s="732">
        <v>7744</v>
      </c>
      <c r="AO84" s="1514">
        <v>13.5</v>
      </c>
      <c r="AP84" s="1514">
        <v>13.5</v>
      </c>
      <c r="AQ84" s="1469" t="s">
        <v>621</v>
      </c>
      <c r="AR84" s="732">
        <v>7744</v>
      </c>
      <c r="AS84" s="1514">
        <v>13.9</v>
      </c>
      <c r="AT84" s="1514">
        <v>13.9</v>
      </c>
      <c r="AU84" s="1469" t="s">
        <v>621</v>
      </c>
      <c r="AV84" s="714">
        <v>7744</v>
      </c>
      <c r="AW84" s="1514">
        <v>14.3</v>
      </c>
      <c r="AX84" s="1514" t="s">
        <v>74</v>
      </c>
      <c r="AY84" s="733" t="s">
        <v>74</v>
      </c>
      <c r="AZ84" s="733" t="s">
        <v>74</v>
      </c>
      <c r="BA84" s="1555">
        <f t="shared" si="2"/>
        <v>54.400000000000006</v>
      </c>
      <c r="BB84" s="1356" t="s">
        <v>381</v>
      </c>
      <c r="BC84" s="1365" t="s">
        <v>157</v>
      </c>
      <c r="BD84" s="1356" t="s">
        <v>622</v>
      </c>
      <c r="BE84" s="1356" t="s">
        <v>623</v>
      </c>
      <c r="BF84" s="1356" t="s">
        <v>624</v>
      </c>
      <c r="BG84" s="1367" t="s">
        <v>625</v>
      </c>
      <c r="BH84" s="1356"/>
      <c r="BI84" s="1356"/>
      <c r="BJ84" s="1356"/>
      <c r="BK84" s="1356"/>
      <c r="BL84" s="1356"/>
      <c r="BM84" s="1356"/>
      <c r="BP84" s="1561"/>
      <c r="BR84" s="1559"/>
    </row>
    <row r="85" spans="1:70" s="148" customFormat="1" ht="143.1" hidden="1" customHeight="1">
      <c r="A85" s="1452" t="s">
        <v>672</v>
      </c>
      <c r="B85" s="1395">
        <v>0.13950000000000004</v>
      </c>
      <c r="C85" s="1471" t="s">
        <v>673</v>
      </c>
      <c r="D85" s="1395">
        <v>0.13950000000000004</v>
      </c>
      <c r="E85" s="724" t="s">
        <v>674</v>
      </c>
      <c r="F85" s="1448" t="s">
        <v>675</v>
      </c>
      <c r="G85" s="1397" t="s">
        <v>61</v>
      </c>
      <c r="H85" s="1397" t="s">
        <v>62</v>
      </c>
      <c r="I85" s="1397" t="s">
        <v>63</v>
      </c>
      <c r="J85" s="1397" t="s">
        <v>63</v>
      </c>
      <c r="K85" s="726">
        <v>44562</v>
      </c>
      <c r="L85" s="1453">
        <v>46022</v>
      </c>
      <c r="M85" s="1483">
        <v>1</v>
      </c>
      <c r="N85" s="1483">
        <v>1</v>
      </c>
      <c r="O85" s="1483">
        <v>1</v>
      </c>
      <c r="P85" s="1483">
        <v>1</v>
      </c>
      <c r="Q85" s="1387">
        <v>1</v>
      </c>
      <c r="R85" s="1356" t="s">
        <v>676</v>
      </c>
      <c r="S85" s="1451">
        <v>5.0000000000000001E-3</v>
      </c>
      <c r="T85" s="1358" t="s">
        <v>677</v>
      </c>
      <c r="U85" s="1356" t="s">
        <v>678</v>
      </c>
      <c r="V85" s="714" t="s">
        <v>182</v>
      </c>
      <c r="W85" s="724" t="s">
        <v>138</v>
      </c>
      <c r="X85" s="1359" t="s">
        <v>601</v>
      </c>
      <c r="Y85" s="1359" t="s">
        <v>70</v>
      </c>
      <c r="Z85" s="1360" t="s">
        <v>679</v>
      </c>
      <c r="AA85" s="714">
        <v>550</v>
      </c>
      <c r="AB85" s="1355" t="s">
        <v>63</v>
      </c>
      <c r="AC85" s="1355" t="s">
        <v>63</v>
      </c>
      <c r="AD85" s="726">
        <v>44562</v>
      </c>
      <c r="AE85" s="726">
        <v>46022</v>
      </c>
      <c r="AF85" s="1375">
        <v>1</v>
      </c>
      <c r="AG85" s="1375">
        <v>1</v>
      </c>
      <c r="AH85" s="1375">
        <v>1</v>
      </c>
      <c r="AI85" s="1375">
        <v>1</v>
      </c>
      <c r="AJ85" s="1362">
        <f>+AF85+AG85+AH85+AI85</f>
        <v>4</v>
      </c>
      <c r="AK85" s="1535">
        <v>3.5019999999999998</v>
      </c>
      <c r="AL85" s="1535">
        <v>3.5019999999999998</v>
      </c>
      <c r="AM85" s="732" t="s">
        <v>280</v>
      </c>
      <c r="AN85" s="714">
        <v>7764</v>
      </c>
      <c r="AO85" s="1514">
        <v>3.6070599999999997</v>
      </c>
      <c r="AP85" s="1514">
        <v>3.6070599999999997</v>
      </c>
      <c r="AQ85" s="732" t="s">
        <v>73</v>
      </c>
      <c r="AR85" s="732">
        <v>7764</v>
      </c>
      <c r="AS85" s="1514">
        <v>3.7152718</v>
      </c>
      <c r="AT85" s="1514">
        <v>3.7152718</v>
      </c>
      <c r="AU85" s="732" t="s">
        <v>73</v>
      </c>
      <c r="AV85" s="714">
        <v>7764</v>
      </c>
      <c r="AW85" s="1514">
        <v>3.7152718</v>
      </c>
      <c r="AX85" s="1514" t="s">
        <v>74</v>
      </c>
      <c r="AY85" s="732" t="s">
        <v>74</v>
      </c>
      <c r="AZ85" s="714" t="s">
        <v>74</v>
      </c>
      <c r="BA85" s="1555">
        <f t="shared" si="2"/>
        <v>14.5396036</v>
      </c>
      <c r="BB85" s="1359" t="s">
        <v>205</v>
      </c>
      <c r="BC85" s="1356" t="s">
        <v>255</v>
      </c>
      <c r="BD85" s="1356" t="s">
        <v>680</v>
      </c>
      <c r="BE85" s="1356" t="s">
        <v>681</v>
      </c>
      <c r="BF85" s="1367">
        <v>2976030</v>
      </c>
      <c r="BG85" s="1356" t="s">
        <v>682</v>
      </c>
      <c r="BI85" s="1356"/>
      <c r="BJ85" s="1356"/>
      <c r="BK85" s="1356"/>
      <c r="BL85" s="1356"/>
      <c r="BM85" s="1356"/>
      <c r="BO85" s="1480"/>
      <c r="BP85" s="1561"/>
      <c r="BR85" s="1559"/>
    </row>
    <row r="86" spans="1:70" s="148" customFormat="1" ht="143.1" hidden="1" customHeight="1">
      <c r="A86" s="1452" t="s">
        <v>672</v>
      </c>
      <c r="B86" s="1450"/>
      <c r="C86" s="1471" t="s">
        <v>673</v>
      </c>
      <c r="D86" s="1395"/>
      <c r="E86" s="724" t="s">
        <v>674</v>
      </c>
      <c r="F86" s="1448" t="s">
        <v>675</v>
      </c>
      <c r="G86" s="1397" t="s">
        <v>61</v>
      </c>
      <c r="H86" s="1397" t="s">
        <v>62</v>
      </c>
      <c r="I86" s="1397" t="s">
        <v>63</v>
      </c>
      <c r="J86" s="1397" t="s">
        <v>63</v>
      </c>
      <c r="K86" s="726">
        <v>44562</v>
      </c>
      <c r="L86" s="1453">
        <v>46022</v>
      </c>
      <c r="M86" s="1483">
        <v>1</v>
      </c>
      <c r="N86" s="1483">
        <v>1</v>
      </c>
      <c r="O86" s="1483">
        <v>1</v>
      </c>
      <c r="P86" s="1483">
        <v>1</v>
      </c>
      <c r="Q86" s="1387">
        <v>1</v>
      </c>
      <c r="R86" s="1356" t="s">
        <v>683</v>
      </c>
      <c r="S86" s="1451">
        <v>8.0000000000000002E-3</v>
      </c>
      <c r="T86" s="1358" t="s">
        <v>684</v>
      </c>
      <c r="U86" s="1356" t="s">
        <v>685</v>
      </c>
      <c r="V86" s="714" t="s">
        <v>182</v>
      </c>
      <c r="W86" s="714" t="s">
        <v>686</v>
      </c>
      <c r="X86" s="1359" t="s">
        <v>687</v>
      </c>
      <c r="Y86" s="1359" t="s">
        <v>70</v>
      </c>
      <c r="Z86" s="1360" t="s">
        <v>688</v>
      </c>
      <c r="AA86" s="714">
        <v>495</v>
      </c>
      <c r="AB86" s="1355" t="s">
        <v>63</v>
      </c>
      <c r="AC86" s="725" t="s">
        <v>63</v>
      </c>
      <c r="AD86" s="726">
        <v>44562</v>
      </c>
      <c r="AE86" s="726">
        <v>44378</v>
      </c>
      <c r="AF86" s="1372">
        <v>0.6</v>
      </c>
      <c r="AG86" s="1372">
        <v>0.2</v>
      </c>
      <c r="AH86" s="1371">
        <v>0.2</v>
      </c>
      <c r="AI86" s="1371" t="s">
        <v>72</v>
      </c>
      <c r="AJ86" s="1372">
        <v>1</v>
      </c>
      <c r="AK86" s="1535">
        <v>3.3209179999999998</v>
      </c>
      <c r="AL86" s="1535">
        <v>3.3209179999999998</v>
      </c>
      <c r="AM86" s="1469" t="s">
        <v>689</v>
      </c>
      <c r="AN86" s="732">
        <v>7078</v>
      </c>
      <c r="AO86" s="1514">
        <v>22.21679284</v>
      </c>
      <c r="AP86" s="1514">
        <v>22.21679284</v>
      </c>
      <c r="AQ86" s="1469" t="s">
        <v>690</v>
      </c>
      <c r="AR86" s="732" t="s">
        <v>72</v>
      </c>
      <c r="AS86" s="1514">
        <v>22.21679284</v>
      </c>
      <c r="AT86" s="1514">
        <v>22.21679284</v>
      </c>
      <c r="AU86" s="1469" t="s">
        <v>691</v>
      </c>
      <c r="AV86" s="714" t="s">
        <v>72</v>
      </c>
      <c r="AW86" s="1518" t="s">
        <v>72</v>
      </c>
      <c r="AX86" s="1514" t="s">
        <v>74</v>
      </c>
      <c r="AY86" s="732" t="s">
        <v>74</v>
      </c>
      <c r="AZ86" s="714" t="s">
        <v>74</v>
      </c>
      <c r="BA86" s="1555">
        <f>+AK86+AO86+AS86</f>
        <v>47.754503679999999</v>
      </c>
      <c r="BB86" s="1356" t="s">
        <v>692</v>
      </c>
      <c r="BC86" s="1365" t="s">
        <v>76</v>
      </c>
      <c r="BD86" s="1356" t="s">
        <v>693</v>
      </c>
      <c r="BE86" s="1356" t="s">
        <v>694</v>
      </c>
      <c r="BF86" s="1356" t="s">
        <v>695</v>
      </c>
      <c r="BG86" s="1367" t="s">
        <v>696</v>
      </c>
      <c r="BH86" s="1356" t="s">
        <v>692</v>
      </c>
      <c r="BI86" s="1356" t="s">
        <v>76</v>
      </c>
      <c r="BJ86" s="1356" t="s">
        <v>697</v>
      </c>
      <c r="BK86" s="1356" t="s">
        <v>698</v>
      </c>
      <c r="BL86" s="1356" t="s">
        <v>699</v>
      </c>
      <c r="BM86" s="1601" t="s">
        <v>700</v>
      </c>
      <c r="BP86" s="1561"/>
      <c r="BR86" s="1559"/>
    </row>
    <row r="87" spans="1:70" s="148" customFormat="1" ht="143.1" customHeight="1">
      <c r="A87" s="1452" t="s">
        <v>672</v>
      </c>
      <c r="B87" s="1450"/>
      <c r="C87" s="1471" t="s">
        <v>673</v>
      </c>
      <c r="D87" s="1395"/>
      <c r="E87" s="724" t="s">
        <v>674</v>
      </c>
      <c r="F87" s="1448" t="s">
        <v>675</v>
      </c>
      <c r="G87" s="1397" t="s">
        <v>61</v>
      </c>
      <c r="H87" s="1397" t="s">
        <v>62</v>
      </c>
      <c r="I87" s="1397" t="s">
        <v>63</v>
      </c>
      <c r="J87" s="1397" t="s">
        <v>63</v>
      </c>
      <c r="K87" s="726">
        <v>44562</v>
      </c>
      <c r="L87" s="1453">
        <v>46022</v>
      </c>
      <c r="M87" s="1483">
        <v>1</v>
      </c>
      <c r="N87" s="1483">
        <v>1</v>
      </c>
      <c r="O87" s="1483">
        <v>1</v>
      </c>
      <c r="P87" s="1483">
        <v>1</v>
      </c>
      <c r="Q87" s="1387">
        <v>1</v>
      </c>
      <c r="R87" s="1356" t="s">
        <v>701</v>
      </c>
      <c r="S87" s="1451">
        <v>1.4999999999999999E-2</v>
      </c>
      <c r="T87" s="1358" t="s">
        <v>702</v>
      </c>
      <c r="U87" s="1356" t="s">
        <v>703</v>
      </c>
      <c r="V87" s="714" t="s">
        <v>137</v>
      </c>
      <c r="W87" s="724" t="s">
        <v>138</v>
      </c>
      <c r="X87" s="1359" t="s">
        <v>704</v>
      </c>
      <c r="Y87" s="1359" t="s">
        <v>62</v>
      </c>
      <c r="Z87" s="725" t="s">
        <v>72</v>
      </c>
      <c r="AA87" s="714" t="s">
        <v>72</v>
      </c>
      <c r="AB87" s="1355" t="s">
        <v>63</v>
      </c>
      <c r="AC87" s="725" t="s">
        <v>63</v>
      </c>
      <c r="AD87" s="726">
        <v>44562</v>
      </c>
      <c r="AE87" s="726">
        <v>46022</v>
      </c>
      <c r="AF87" s="1372">
        <v>1</v>
      </c>
      <c r="AG87" s="1372">
        <v>1</v>
      </c>
      <c r="AH87" s="1372">
        <v>1</v>
      </c>
      <c r="AI87" s="1372">
        <v>1</v>
      </c>
      <c r="AJ87" s="1372">
        <v>1</v>
      </c>
      <c r="AK87" s="1535">
        <v>5.0878254545454498</v>
      </c>
      <c r="AL87" s="1535">
        <v>5.0878254545454498</v>
      </c>
      <c r="AM87" s="1469" t="s">
        <v>73</v>
      </c>
      <c r="AN87" s="732">
        <v>7770</v>
      </c>
      <c r="AO87" s="1514">
        <v>5.2404602181818136</v>
      </c>
      <c r="AP87" s="1514">
        <v>5.2404602181818136</v>
      </c>
      <c r="AQ87" s="1469" t="s">
        <v>73</v>
      </c>
      <c r="AR87" s="732">
        <v>7770</v>
      </c>
      <c r="AS87" s="1514">
        <v>5.3976740247272685</v>
      </c>
      <c r="AT87" s="1514">
        <v>5.3976740247272685</v>
      </c>
      <c r="AU87" s="732" t="s">
        <v>73</v>
      </c>
      <c r="AV87" s="714">
        <v>7770</v>
      </c>
      <c r="AW87" s="1514">
        <v>5.559604245469087</v>
      </c>
      <c r="AX87" s="1514" t="s">
        <v>74</v>
      </c>
      <c r="AY87" s="732" t="s">
        <v>74</v>
      </c>
      <c r="AZ87" s="714" t="s">
        <v>74</v>
      </c>
      <c r="BA87" s="1555">
        <f t="shared" si="2"/>
        <v>21.285563942923616</v>
      </c>
      <c r="BB87" s="1356" t="s">
        <v>381</v>
      </c>
      <c r="BC87" s="1365" t="s">
        <v>602</v>
      </c>
      <c r="BD87" s="1356" t="s">
        <v>664</v>
      </c>
      <c r="BE87" s="1356" t="s">
        <v>159</v>
      </c>
      <c r="BF87" s="1356">
        <v>3279797</v>
      </c>
      <c r="BG87" s="1367" t="s">
        <v>665</v>
      </c>
      <c r="BH87" s="1356" t="s">
        <v>72</v>
      </c>
      <c r="BI87" s="1356" t="s">
        <v>72</v>
      </c>
      <c r="BJ87" s="1356"/>
      <c r="BK87" s="1356"/>
      <c r="BL87" s="1356"/>
      <c r="BM87" s="1356"/>
      <c r="BN87" s="1563"/>
      <c r="BP87" s="1561"/>
      <c r="BR87" s="1559"/>
    </row>
    <row r="88" spans="1:70" s="148" customFormat="1" ht="143.1" customHeight="1">
      <c r="A88" s="1452" t="s">
        <v>672</v>
      </c>
      <c r="B88" s="1450"/>
      <c r="C88" s="1471" t="s">
        <v>673</v>
      </c>
      <c r="D88" s="1395"/>
      <c r="E88" s="724" t="s">
        <v>674</v>
      </c>
      <c r="F88" s="1448" t="s">
        <v>675</v>
      </c>
      <c r="G88" s="1397" t="s">
        <v>61</v>
      </c>
      <c r="H88" s="1397" t="s">
        <v>62</v>
      </c>
      <c r="I88" s="1397" t="s">
        <v>63</v>
      </c>
      <c r="J88" s="1397" t="s">
        <v>63</v>
      </c>
      <c r="K88" s="726">
        <v>44562</v>
      </c>
      <c r="L88" s="1453">
        <v>46022</v>
      </c>
      <c r="M88" s="1483">
        <v>1</v>
      </c>
      <c r="N88" s="1483">
        <v>1</v>
      </c>
      <c r="O88" s="1483">
        <v>1</v>
      </c>
      <c r="P88" s="1483">
        <v>1</v>
      </c>
      <c r="Q88" s="1387">
        <v>1</v>
      </c>
      <c r="R88" s="1356" t="s">
        <v>705</v>
      </c>
      <c r="S88" s="1451">
        <v>8.0000000000000002E-3</v>
      </c>
      <c r="T88" s="1358" t="s">
        <v>706</v>
      </c>
      <c r="U88" s="1356" t="s">
        <v>707</v>
      </c>
      <c r="V88" s="714" t="s">
        <v>137</v>
      </c>
      <c r="W88" s="724" t="s">
        <v>138</v>
      </c>
      <c r="X88" s="1359" t="s">
        <v>708</v>
      </c>
      <c r="Y88" s="1359" t="s">
        <v>62</v>
      </c>
      <c r="Z88" s="725" t="s">
        <v>72</v>
      </c>
      <c r="AA88" s="714" t="s">
        <v>72</v>
      </c>
      <c r="AB88" s="1355" t="s">
        <v>63</v>
      </c>
      <c r="AC88" s="725" t="s">
        <v>63</v>
      </c>
      <c r="AD88" s="726">
        <v>44562</v>
      </c>
      <c r="AE88" s="726">
        <v>46022</v>
      </c>
      <c r="AF88" s="1372">
        <v>1</v>
      </c>
      <c r="AG88" s="1372">
        <v>1</v>
      </c>
      <c r="AH88" s="1372">
        <v>1</v>
      </c>
      <c r="AI88" s="1372">
        <v>1</v>
      </c>
      <c r="AJ88" s="1372">
        <v>1</v>
      </c>
      <c r="AK88" s="1535">
        <v>2.7956072727272745</v>
      </c>
      <c r="AL88" s="1535">
        <v>2.7956072727272745</v>
      </c>
      <c r="AM88" s="1469" t="s">
        <v>73</v>
      </c>
      <c r="AN88" s="732">
        <v>7770</v>
      </c>
      <c r="AO88" s="1514">
        <v>2.8794754909090927</v>
      </c>
      <c r="AP88" s="1514">
        <v>2.8794754909090927</v>
      </c>
      <c r="AQ88" s="1469" t="s">
        <v>73</v>
      </c>
      <c r="AR88" s="732">
        <v>7770</v>
      </c>
      <c r="AS88" s="1514">
        <v>2.9658597556363655</v>
      </c>
      <c r="AT88" s="1514">
        <v>2.9658597556363655</v>
      </c>
      <c r="AU88" s="732" t="s">
        <v>73</v>
      </c>
      <c r="AV88" s="714">
        <v>7770</v>
      </c>
      <c r="AW88" s="1514">
        <v>3.0548355483054563</v>
      </c>
      <c r="AX88" s="1514" t="s">
        <v>74</v>
      </c>
      <c r="AY88" s="732" t="s">
        <v>74</v>
      </c>
      <c r="AZ88" s="714" t="s">
        <v>74</v>
      </c>
      <c r="BA88" s="1555">
        <f t="shared" si="2"/>
        <v>11.695778067578189</v>
      </c>
      <c r="BB88" s="1359" t="s">
        <v>156</v>
      </c>
      <c r="BC88" s="1365" t="s">
        <v>602</v>
      </c>
      <c r="BD88" s="1356" t="s">
        <v>664</v>
      </c>
      <c r="BE88" s="1356" t="s">
        <v>159</v>
      </c>
      <c r="BF88" s="1356">
        <v>3279797</v>
      </c>
      <c r="BG88" s="1367" t="s">
        <v>665</v>
      </c>
      <c r="BH88" s="1356" t="s">
        <v>72</v>
      </c>
      <c r="BI88" s="1356" t="s">
        <v>72</v>
      </c>
      <c r="BJ88" s="1356"/>
      <c r="BK88" s="1356"/>
      <c r="BL88" s="1356"/>
      <c r="BM88" s="1356"/>
      <c r="BN88" s="1563"/>
      <c r="BP88" s="1561"/>
      <c r="BR88" s="1559"/>
    </row>
    <row r="89" spans="1:70" s="148" customFormat="1" ht="143.1" customHeight="1">
      <c r="A89" s="1452" t="s">
        <v>672</v>
      </c>
      <c r="B89" s="1450"/>
      <c r="C89" s="1471" t="s">
        <v>673</v>
      </c>
      <c r="D89" s="1395"/>
      <c r="E89" s="724" t="s">
        <v>674</v>
      </c>
      <c r="F89" s="1448" t="s">
        <v>675</v>
      </c>
      <c r="G89" s="1397" t="s">
        <v>61</v>
      </c>
      <c r="H89" s="1397" t="s">
        <v>62</v>
      </c>
      <c r="I89" s="1397" t="s">
        <v>63</v>
      </c>
      <c r="J89" s="1397" t="s">
        <v>63</v>
      </c>
      <c r="K89" s="726">
        <v>44562</v>
      </c>
      <c r="L89" s="1453">
        <v>46022</v>
      </c>
      <c r="M89" s="1483">
        <v>1</v>
      </c>
      <c r="N89" s="1483">
        <v>1</v>
      </c>
      <c r="O89" s="1483">
        <v>1</v>
      </c>
      <c r="P89" s="1483">
        <v>1</v>
      </c>
      <c r="Q89" s="1387">
        <v>1</v>
      </c>
      <c r="R89" s="1356" t="s">
        <v>709</v>
      </c>
      <c r="S89" s="1451">
        <v>8.0000000000000002E-3</v>
      </c>
      <c r="T89" s="1358" t="s">
        <v>710</v>
      </c>
      <c r="U89" s="1356" t="s">
        <v>711</v>
      </c>
      <c r="V89" s="714" t="s">
        <v>137</v>
      </c>
      <c r="W89" s="724" t="s">
        <v>138</v>
      </c>
      <c r="X89" s="1359" t="s">
        <v>712</v>
      </c>
      <c r="Y89" s="1359" t="s">
        <v>70</v>
      </c>
      <c r="Z89" s="725" t="s">
        <v>72</v>
      </c>
      <c r="AA89" s="714" t="s">
        <v>72</v>
      </c>
      <c r="AB89" s="1355" t="s">
        <v>63</v>
      </c>
      <c r="AC89" s="725" t="s">
        <v>63</v>
      </c>
      <c r="AD89" s="726">
        <v>44562</v>
      </c>
      <c r="AE89" s="726">
        <v>46022</v>
      </c>
      <c r="AF89" s="1375">
        <v>5</v>
      </c>
      <c r="AG89" s="1375">
        <v>5</v>
      </c>
      <c r="AH89" s="1375">
        <v>5</v>
      </c>
      <c r="AI89" s="1375">
        <v>5</v>
      </c>
      <c r="AJ89" s="1375">
        <v>20</v>
      </c>
      <c r="AK89" s="1535">
        <v>35.236534090909124</v>
      </c>
      <c r="AL89" s="1535">
        <v>35.236534090909124</v>
      </c>
      <c r="AM89" s="1469" t="s">
        <v>73</v>
      </c>
      <c r="AN89" s="732">
        <v>7770</v>
      </c>
      <c r="AO89" s="1514">
        <v>36.293630113636397</v>
      </c>
      <c r="AP89" s="1514">
        <v>36.293630113636397</v>
      </c>
      <c r="AQ89" s="1469" t="s">
        <v>73</v>
      </c>
      <c r="AR89" s="732">
        <v>7770</v>
      </c>
      <c r="AS89" s="1514">
        <v>37.382439017045492</v>
      </c>
      <c r="AT89" s="1514">
        <v>37.382439017045492</v>
      </c>
      <c r="AU89" s="732" t="s">
        <v>73</v>
      </c>
      <c r="AV89" s="714">
        <v>7770</v>
      </c>
      <c r="AW89" s="1514">
        <v>38.503912187556857</v>
      </c>
      <c r="AX89" s="1514" t="s">
        <v>74</v>
      </c>
      <c r="AY89" s="732" t="s">
        <v>74</v>
      </c>
      <c r="AZ89" s="714" t="s">
        <v>74</v>
      </c>
      <c r="BA89" s="1555">
        <f t="shared" si="2"/>
        <v>147.41651540914788</v>
      </c>
      <c r="BB89" s="1356" t="s">
        <v>156</v>
      </c>
      <c r="BC89" s="1365" t="s">
        <v>157</v>
      </c>
      <c r="BD89" s="1356" t="s">
        <v>158</v>
      </c>
      <c r="BE89" s="1356" t="s">
        <v>159</v>
      </c>
      <c r="BF89" s="1356">
        <v>3279797</v>
      </c>
      <c r="BG89" s="1367" t="s">
        <v>160</v>
      </c>
      <c r="BH89" s="1356" t="s">
        <v>325</v>
      </c>
      <c r="BI89" s="1356" t="s">
        <v>325</v>
      </c>
      <c r="BJ89" s="1356"/>
      <c r="BK89" s="1356"/>
      <c r="BL89" s="1356"/>
      <c r="BM89" s="1356"/>
      <c r="BP89" s="1561"/>
      <c r="BR89" s="1559"/>
    </row>
    <row r="90" spans="1:70" s="148" customFormat="1" ht="143.1" customHeight="1">
      <c r="A90" s="1452" t="s">
        <v>672</v>
      </c>
      <c r="B90" s="1450"/>
      <c r="C90" s="1471" t="s">
        <v>673</v>
      </c>
      <c r="D90" s="1395"/>
      <c r="E90" s="724" t="s">
        <v>674</v>
      </c>
      <c r="F90" s="1448" t="s">
        <v>675</v>
      </c>
      <c r="G90" s="1397" t="s">
        <v>61</v>
      </c>
      <c r="H90" s="1397" t="s">
        <v>62</v>
      </c>
      <c r="I90" s="1397" t="s">
        <v>63</v>
      </c>
      <c r="J90" s="1397" t="s">
        <v>63</v>
      </c>
      <c r="K90" s="726">
        <v>44562</v>
      </c>
      <c r="L90" s="1453">
        <v>46022</v>
      </c>
      <c r="M90" s="1483">
        <v>1</v>
      </c>
      <c r="N90" s="1483">
        <v>1</v>
      </c>
      <c r="O90" s="1483">
        <v>1</v>
      </c>
      <c r="P90" s="1483">
        <v>1</v>
      </c>
      <c r="Q90" s="1387">
        <v>1</v>
      </c>
      <c r="R90" s="1356" t="s">
        <v>713</v>
      </c>
      <c r="S90" s="1451">
        <v>6.0000000000000001E-3</v>
      </c>
      <c r="T90" s="1358" t="s">
        <v>714</v>
      </c>
      <c r="U90" s="1356" t="s">
        <v>715</v>
      </c>
      <c r="V90" s="714" t="s">
        <v>137</v>
      </c>
      <c r="W90" s="724" t="s">
        <v>138</v>
      </c>
      <c r="X90" s="1359" t="s">
        <v>716</v>
      </c>
      <c r="Y90" s="1359" t="s">
        <v>70</v>
      </c>
      <c r="Z90" s="725" t="s">
        <v>72</v>
      </c>
      <c r="AA90" s="714" t="s">
        <v>72</v>
      </c>
      <c r="AB90" s="1355" t="s">
        <v>63</v>
      </c>
      <c r="AC90" s="725" t="s">
        <v>63</v>
      </c>
      <c r="AD90" s="726">
        <v>44562</v>
      </c>
      <c r="AE90" s="726">
        <v>46022</v>
      </c>
      <c r="AF90" s="1375">
        <v>4</v>
      </c>
      <c r="AG90" s="1375">
        <v>4</v>
      </c>
      <c r="AH90" s="1375">
        <v>4</v>
      </c>
      <c r="AI90" s="1375">
        <v>4</v>
      </c>
      <c r="AJ90" s="1375">
        <v>16</v>
      </c>
      <c r="AK90" s="1535">
        <v>80.562011818181801</v>
      </c>
      <c r="AL90" s="1535">
        <v>80.562011818181801</v>
      </c>
      <c r="AM90" s="1469" t="s">
        <v>73</v>
      </c>
      <c r="AN90" s="732">
        <v>7770</v>
      </c>
      <c r="AO90" s="1514">
        <v>82.978872172727264</v>
      </c>
      <c r="AP90" s="1514">
        <v>82.978872172727264</v>
      </c>
      <c r="AQ90" s="1469" t="s">
        <v>73</v>
      </c>
      <c r="AR90" s="732">
        <v>7770</v>
      </c>
      <c r="AS90" s="1514">
        <v>85.468238337909085</v>
      </c>
      <c r="AT90" s="1514">
        <v>85.468238337909085</v>
      </c>
      <c r="AU90" s="732" t="s">
        <v>73</v>
      </c>
      <c r="AV90" s="714">
        <v>7770</v>
      </c>
      <c r="AW90" s="1514">
        <v>88.032285488046355</v>
      </c>
      <c r="AX90" s="1514" t="s">
        <v>74</v>
      </c>
      <c r="AY90" s="732" t="s">
        <v>74</v>
      </c>
      <c r="AZ90" s="714" t="s">
        <v>74</v>
      </c>
      <c r="BA90" s="1555">
        <f t="shared" si="2"/>
        <v>337.04140781686448</v>
      </c>
      <c r="BB90" s="1356" t="s">
        <v>156</v>
      </c>
      <c r="BC90" s="1365" t="s">
        <v>157</v>
      </c>
      <c r="BD90" s="1356" t="s">
        <v>158</v>
      </c>
      <c r="BE90" s="1356" t="s">
        <v>159</v>
      </c>
      <c r="BF90" s="1356">
        <v>3279797</v>
      </c>
      <c r="BG90" s="1367" t="s">
        <v>160</v>
      </c>
      <c r="BH90" s="1356" t="s">
        <v>325</v>
      </c>
      <c r="BI90" s="1356" t="s">
        <v>325</v>
      </c>
      <c r="BJ90" s="1356"/>
      <c r="BK90" s="1356"/>
      <c r="BL90" s="1356"/>
      <c r="BM90" s="1356"/>
      <c r="BP90" s="1561"/>
      <c r="BR90" s="1559"/>
    </row>
    <row r="91" spans="1:70" s="148" customFormat="1" ht="143.1" customHeight="1">
      <c r="A91" s="1452" t="s">
        <v>672</v>
      </c>
      <c r="B91" s="1450"/>
      <c r="C91" s="1471" t="s">
        <v>673</v>
      </c>
      <c r="D91" s="1395"/>
      <c r="E91" s="724" t="s">
        <v>674</v>
      </c>
      <c r="F91" s="1448" t="s">
        <v>675</v>
      </c>
      <c r="G91" s="1397" t="s">
        <v>61</v>
      </c>
      <c r="H91" s="1397" t="s">
        <v>62</v>
      </c>
      <c r="I91" s="1397" t="s">
        <v>63</v>
      </c>
      <c r="J91" s="1397" t="s">
        <v>63</v>
      </c>
      <c r="K91" s="726">
        <v>44562</v>
      </c>
      <c r="L91" s="1453">
        <v>46022</v>
      </c>
      <c r="M91" s="1483">
        <v>1</v>
      </c>
      <c r="N91" s="1483">
        <v>1</v>
      </c>
      <c r="O91" s="1483">
        <v>1</v>
      </c>
      <c r="P91" s="1483">
        <v>1</v>
      </c>
      <c r="Q91" s="1387">
        <v>1</v>
      </c>
      <c r="R91" s="1356" t="s">
        <v>717</v>
      </c>
      <c r="S91" s="1451">
        <v>7.4999999999999997E-3</v>
      </c>
      <c r="T91" s="1358" t="s">
        <v>718</v>
      </c>
      <c r="U91" s="1356" t="s">
        <v>719</v>
      </c>
      <c r="V91" s="714" t="s">
        <v>137</v>
      </c>
      <c r="W91" s="724" t="s">
        <v>138</v>
      </c>
      <c r="X91" s="1359" t="s">
        <v>720</v>
      </c>
      <c r="Y91" s="1359" t="s">
        <v>70</v>
      </c>
      <c r="Z91" s="725" t="s">
        <v>72</v>
      </c>
      <c r="AA91" s="714" t="s">
        <v>72</v>
      </c>
      <c r="AB91" s="1355" t="s">
        <v>63</v>
      </c>
      <c r="AC91" s="725" t="s">
        <v>63</v>
      </c>
      <c r="AD91" s="726">
        <v>44774</v>
      </c>
      <c r="AE91" s="726">
        <v>46022</v>
      </c>
      <c r="AF91" s="1375">
        <v>1</v>
      </c>
      <c r="AG91" s="1375">
        <v>1</v>
      </c>
      <c r="AH91" s="1375">
        <v>1</v>
      </c>
      <c r="AI91" s="1375">
        <v>1</v>
      </c>
      <c r="AJ91" s="1375">
        <v>4</v>
      </c>
      <c r="AK91" s="1535">
        <v>6.01417</v>
      </c>
      <c r="AL91" s="1535">
        <v>6.01417</v>
      </c>
      <c r="AM91" s="1469" t="s">
        <v>73</v>
      </c>
      <c r="AN91" s="732">
        <v>7770</v>
      </c>
      <c r="AO91" s="1514">
        <v>6.1945950999999999</v>
      </c>
      <c r="AP91" s="1514">
        <v>6.1945950999999999</v>
      </c>
      <c r="AQ91" s="1469" t="s">
        <v>73</v>
      </c>
      <c r="AR91" s="732">
        <v>7770</v>
      </c>
      <c r="AS91" s="1514">
        <v>6.3804329529999997</v>
      </c>
      <c r="AT91" s="1514">
        <v>6.3804329529999997</v>
      </c>
      <c r="AU91" s="732" t="s">
        <v>73</v>
      </c>
      <c r="AV91" s="714">
        <v>7770</v>
      </c>
      <c r="AW91" s="1514">
        <v>6.5718459415899995</v>
      </c>
      <c r="AX91" s="1514" t="s">
        <v>74</v>
      </c>
      <c r="AY91" s="732" t="s">
        <v>74</v>
      </c>
      <c r="AZ91" s="714" t="s">
        <v>74</v>
      </c>
      <c r="BA91" s="1555">
        <f t="shared" si="2"/>
        <v>25.161043994589999</v>
      </c>
      <c r="BB91" s="1356" t="s">
        <v>156</v>
      </c>
      <c r="BC91" s="1365" t="s">
        <v>157</v>
      </c>
      <c r="BD91" s="1356" t="s">
        <v>158</v>
      </c>
      <c r="BE91" s="1356" t="s">
        <v>159</v>
      </c>
      <c r="BF91" s="1356">
        <v>3279797</v>
      </c>
      <c r="BG91" s="1367" t="s">
        <v>160</v>
      </c>
      <c r="BH91" s="1356" t="s">
        <v>325</v>
      </c>
      <c r="BI91" s="1356" t="s">
        <v>325</v>
      </c>
      <c r="BJ91" s="1356"/>
      <c r="BK91" s="1356"/>
      <c r="BL91" s="1356"/>
      <c r="BM91" s="1356"/>
      <c r="BO91" s="1480"/>
      <c r="BP91" s="1561"/>
      <c r="BR91" s="1559"/>
    </row>
    <row r="92" spans="1:70" s="148" customFormat="1" ht="143.1" customHeight="1">
      <c r="A92" s="1452" t="s">
        <v>672</v>
      </c>
      <c r="B92" s="1450"/>
      <c r="C92" s="1471" t="s">
        <v>673</v>
      </c>
      <c r="D92" s="1395"/>
      <c r="E92" s="724" t="s">
        <v>674</v>
      </c>
      <c r="F92" s="1448" t="s">
        <v>675</v>
      </c>
      <c r="G92" s="1397" t="s">
        <v>61</v>
      </c>
      <c r="H92" s="1397" t="s">
        <v>62</v>
      </c>
      <c r="I92" s="1397" t="s">
        <v>63</v>
      </c>
      <c r="J92" s="1397" t="s">
        <v>63</v>
      </c>
      <c r="K92" s="726">
        <v>44562</v>
      </c>
      <c r="L92" s="1453">
        <v>46022</v>
      </c>
      <c r="M92" s="1483">
        <v>1</v>
      </c>
      <c r="N92" s="1483">
        <v>1</v>
      </c>
      <c r="O92" s="1483">
        <v>1</v>
      </c>
      <c r="P92" s="1483">
        <v>1</v>
      </c>
      <c r="Q92" s="1387">
        <v>1</v>
      </c>
      <c r="R92" s="1356" t="s">
        <v>721</v>
      </c>
      <c r="S92" s="1451">
        <v>8.9999999999999993E-3</v>
      </c>
      <c r="T92" s="1358" t="s">
        <v>722</v>
      </c>
      <c r="U92" s="1356" t="s">
        <v>723</v>
      </c>
      <c r="V92" s="714" t="s">
        <v>137</v>
      </c>
      <c r="W92" s="724" t="s">
        <v>138</v>
      </c>
      <c r="X92" s="1359" t="s">
        <v>724</v>
      </c>
      <c r="Y92" s="1359" t="s">
        <v>70</v>
      </c>
      <c r="Z92" s="725" t="s">
        <v>72</v>
      </c>
      <c r="AA92" s="714" t="s">
        <v>72</v>
      </c>
      <c r="AB92" s="1355" t="s">
        <v>63</v>
      </c>
      <c r="AC92" s="725" t="s">
        <v>63</v>
      </c>
      <c r="AD92" s="726">
        <v>44562</v>
      </c>
      <c r="AE92" s="726">
        <v>45291</v>
      </c>
      <c r="AF92" s="1375">
        <v>1</v>
      </c>
      <c r="AG92" s="1375">
        <v>1</v>
      </c>
      <c r="AH92" s="1375">
        <v>1</v>
      </c>
      <c r="AI92" s="1375" t="s">
        <v>72</v>
      </c>
      <c r="AJ92" s="1375">
        <v>3</v>
      </c>
      <c r="AK92" s="1535">
        <v>591.30799999999999</v>
      </c>
      <c r="AL92" s="1535">
        <v>591.30799999999999</v>
      </c>
      <c r="AM92" s="1469" t="s">
        <v>73</v>
      </c>
      <c r="AN92" s="732">
        <v>7770</v>
      </c>
      <c r="AO92" s="1514">
        <v>827.55200000000002</v>
      </c>
      <c r="AP92" s="1514">
        <v>827.55200000000002</v>
      </c>
      <c r="AQ92" s="1469" t="s">
        <v>73</v>
      </c>
      <c r="AR92" s="732">
        <v>7770</v>
      </c>
      <c r="AS92" s="1514">
        <v>852.37855999999999</v>
      </c>
      <c r="AT92" s="1514">
        <v>852.37855999999999</v>
      </c>
      <c r="AU92" s="1469" t="s">
        <v>73</v>
      </c>
      <c r="AV92" s="714">
        <v>7770</v>
      </c>
      <c r="AW92" s="1518" t="s">
        <v>72</v>
      </c>
      <c r="AX92" s="1514" t="s">
        <v>74</v>
      </c>
      <c r="AY92" s="732" t="s">
        <v>74</v>
      </c>
      <c r="AZ92" s="714" t="s">
        <v>74</v>
      </c>
      <c r="BA92" s="1555">
        <f>+AK92+AO92+AS92</f>
        <v>2271.2385600000002</v>
      </c>
      <c r="BB92" s="1356" t="s">
        <v>156</v>
      </c>
      <c r="BC92" s="1365" t="s">
        <v>157</v>
      </c>
      <c r="BD92" s="1356" t="s">
        <v>158</v>
      </c>
      <c r="BE92" s="1356" t="s">
        <v>159</v>
      </c>
      <c r="BF92" s="1356">
        <v>3279797</v>
      </c>
      <c r="BG92" s="1367" t="s">
        <v>160</v>
      </c>
      <c r="BH92" s="1356" t="s">
        <v>72</v>
      </c>
      <c r="BI92" s="1356" t="s">
        <v>72</v>
      </c>
      <c r="BJ92" s="1356"/>
      <c r="BK92" s="1356"/>
      <c r="BL92" s="1356"/>
      <c r="BM92" s="1356"/>
      <c r="BO92" s="1480"/>
      <c r="BP92" s="1561"/>
      <c r="BR92" s="1559"/>
    </row>
    <row r="93" spans="1:70" s="148" customFormat="1" ht="143.1" customHeight="1">
      <c r="A93" s="1452" t="s">
        <v>672</v>
      </c>
      <c r="B93" s="1450"/>
      <c r="C93" s="1471" t="s">
        <v>673</v>
      </c>
      <c r="D93" s="1395"/>
      <c r="E93" s="724" t="s">
        <v>674</v>
      </c>
      <c r="F93" s="1448" t="s">
        <v>675</v>
      </c>
      <c r="G93" s="1397" t="s">
        <v>61</v>
      </c>
      <c r="H93" s="1397" t="s">
        <v>62</v>
      </c>
      <c r="I93" s="1397" t="s">
        <v>63</v>
      </c>
      <c r="J93" s="1397" t="s">
        <v>63</v>
      </c>
      <c r="K93" s="726">
        <v>44562</v>
      </c>
      <c r="L93" s="1453">
        <v>46022</v>
      </c>
      <c r="M93" s="1483">
        <v>1</v>
      </c>
      <c r="N93" s="1483">
        <v>1</v>
      </c>
      <c r="O93" s="1483">
        <v>1</v>
      </c>
      <c r="P93" s="1483">
        <v>1</v>
      </c>
      <c r="Q93" s="1387">
        <v>1</v>
      </c>
      <c r="R93" s="1356" t="s">
        <v>725</v>
      </c>
      <c r="S93" s="1451">
        <v>7.0000000000000001E-3</v>
      </c>
      <c r="T93" s="1358" t="s">
        <v>726</v>
      </c>
      <c r="U93" s="1356" t="s">
        <v>727</v>
      </c>
      <c r="V93" s="714" t="s">
        <v>137</v>
      </c>
      <c r="W93" s="724" t="s">
        <v>138</v>
      </c>
      <c r="X93" s="1359" t="s">
        <v>728</v>
      </c>
      <c r="Y93" s="1359" t="s">
        <v>291</v>
      </c>
      <c r="Z93" s="725" t="s">
        <v>72</v>
      </c>
      <c r="AA93" s="714" t="s">
        <v>72</v>
      </c>
      <c r="AB93" s="1355" t="s">
        <v>63</v>
      </c>
      <c r="AC93" s="725" t="s">
        <v>63</v>
      </c>
      <c r="AD93" s="726">
        <v>44562</v>
      </c>
      <c r="AE93" s="726">
        <v>46022</v>
      </c>
      <c r="AF93" s="1372">
        <v>0.3</v>
      </c>
      <c r="AG93" s="1372">
        <v>0.6</v>
      </c>
      <c r="AH93" s="1372">
        <v>0.8</v>
      </c>
      <c r="AI93" s="1372">
        <v>1</v>
      </c>
      <c r="AJ93" s="1372">
        <v>1</v>
      </c>
      <c r="AK93" s="1535">
        <v>1.5035425000000002</v>
      </c>
      <c r="AL93" s="1535">
        <v>1.5035425000000002</v>
      </c>
      <c r="AM93" s="1469" t="s">
        <v>73</v>
      </c>
      <c r="AN93" s="732">
        <v>7770</v>
      </c>
      <c r="AO93" s="1514">
        <v>1.5486487750000002</v>
      </c>
      <c r="AP93" s="1514">
        <v>1.5486487750000002</v>
      </c>
      <c r="AQ93" s="1469" t="s">
        <v>73</v>
      </c>
      <c r="AR93" s="732">
        <v>7770</v>
      </c>
      <c r="AS93" s="1514">
        <v>1.5951082382500001</v>
      </c>
      <c r="AT93" s="1514">
        <v>1.5951082382500001</v>
      </c>
      <c r="AU93" s="732" t="s">
        <v>73</v>
      </c>
      <c r="AV93" s="714">
        <v>7770</v>
      </c>
      <c r="AW93" s="1514">
        <v>1.6429614853975001</v>
      </c>
      <c r="AX93" s="1514" t="s">
        <v>74</v>
      </c>
      <c r="AY93" s="732" t="s">
        <v>74</v>
      </c>
      <c r="AZ93" s="714" t="s">
        <v>74</v>
      </c>
      <c r="BA93" s="1555">
        <f t="shared" si="2"/>
        <v>6.2902609986475007</v>
      </c>
      <c r="BB93" s="1356" t="s">
        <v>156</v>
      </c>
      <c r="BC93" s="1365" t="s">
        <v>157</v>
      </c>
      <c r="BD93" s="1356" t="s">
        <v>158</v>
      </c>
      <c r="BE93" s="1356" t="s">
        <v>159</v>
      </c>
      <c r="BF93" s="1356">
        <v>3279797</v>
      </c>
      <c r="BG93" s="1367" t="s">
        <v>160</v>
      </c>
      <c r="BH93" s="1356"/>
      <c r="BI93" s="1356"/>
      <c r="BJ93" s="1356"/>
      <c r="BK93" s="1356"/>
      <c r="BL93" s="1356"/>
      <c r="BM93" s="1356"/>
      <c r="BO93" s="1480"/>
      <c r="BP93" s="1561"/>
      <c r="BR93" s="1559"/>
    </row>
    <row r="94" spans="1:70" s="148" customFormat="1" ht="143.1" hidden="1" customHeight="1">
      <c r="A94" s="1452" t="s">
        <v>672</v>
      </c>
      <c r="B94" s="1450"/>
      <c r="C94" s="1471" t="s">
        <v>673</v>
      </c>
      <c r="D94" s="1395"/>
      <c r="E94" s="724" t="s">
        <v>674</v>
      </c>
      <c r="F94" s="1448" t="s">
        <v>675</v>
      </c>
      <c r="G94" s="1397" t="s">
        <v>61</v>
      </c>
      <c r="H94" s="1397" t="s">
        <v>62</v>
      </c>
      <c r="I94" s="1397" t="s">
        <v>63</v>
      </c>
      <c r="J94" s="1397" t="s">
        <v>63</v>
      </c>
      <c r="K94" s="726">
        <v>44562</v>
      </c>
      <c r="L94" s="1453">
        <v>46022</v>
      </c>
      <c r="M94" s="1483">
        <v>1</v>
      </c>
      <c r="N94" s="1483">
        <v>1</v>
      </c>
      <c r="O94" s="1483">
        <v>1</v>
      </c>
      <c r="P94" s="1483">
        <v>1</v>
      </c>
      <c r="Q94" s="1387">
        <v>1</v>
      </c>
      <c r="R94" s="1356" t="s">
        <v>729</v>
      </c>
      <c r="S94" s="1451">
        <v>5.0000000000000001E-3</v>
      </c>
      <c r="T94" s="1358" t="s">
        <v>730</v>
      </c>
      <c r="U94" s="1356" t="s">
        <v>731</v>
      </c>
      <c r="V94" s="714" t="s">
        <v>669</v>
      </c>
      <c r="W94" s="714" t="s">
        <v>732</v>
      </c>
      <c r="X94" s="1359" t="s">
        <v>733</v>
      </c>
      <c r="Y94" s="1359" t="s">
        <v>70</v>
      </c>
      <c r="Z94" s="1360" t="s">
        <v>72</v>
      </c>
      <c r="AA94" s="714" t="s">
        <v>734</v>
      </c>
      <c r="AB94" s="1355" t="s">
        <v>735</v>
      </c>
      <c r="AC94" s="725" t="s">
        <v>63</v>
      </c>
      <c r="AD94" s="726">
        <v>44562</v>
      </c>
      <c r="AE94" s="726">
        <v>46022</v>
      </c>
      <c r="AF94" s="1375">
        <v>1</v>
      </c>
      <c r="AG94" s="1375">
        <v>1</v>
      </c>
      <c r="AH94" s="1375">
        <v>1</v>
      </c>
      <c r="AI94" s="1375">
        <v>1</v>
      </c>
      <c r="AJ94" s="1375">
        <v>4</v>
      </c>
      <c r="AK94" s="1535">
        <v>5.1749999999999998</v>
      </c>
      <c r="AL94" s="1535">
        <v>5.1749999999999998</v>
      </c>
      <c r="AM94" s="733" t="s">
        <v>127</v>
      </c>
      <c r="AN94" s="1484">
        <v>7671</v>
      </c>
      <c r="AO94" s="1514">
        <v>5.3561249999999996</v>
      </c>
      <c r="AP94" s="1514">
        <v>5.3561249999999996</v>
      </c>
      <c r="AQ94" s="733" t="s">
        <v>127</v>
      </c>
      <c r="AR94" s="1484">
        <v>7671</v>
      </c>
      <c r="AS94" s="1514">
        <v>5.5435893749999998</v>
      </c>
      <c r="AT94" s="1514">
        <v>5.5435893749999998</v>
      </c>
      <c r="AU94" s="732" t="s">
        <v>73</v>
      </c>
      <c r="AV94" s="1484">
        <v>7671</v>
      </c>
      <c r="AW94" s="1514">
        <v>5.7376150031249997</v>
      </c>
      <c r="AX94" s="1514" t="s">
        <v>74</v>
      </c>
      <c r="AY94" s="733" t="s">
        <v>74</v>
      </c>
      <c r="AZ94" s="1469" t="s">
        <v>74</v>
      </c>
      <c r="BA94" s="1555">
        <f t="shared" si="2"/>
        <v>21.812329378125</v>
      </c>
      <c r="BB94" s="733" t="s">
        <v>736</v>
      </c>
      <c r="BC94" s="733" t="s">
        <v>737</v>
      </c>
      <c r="BD94" s="732" t="s">
        <v>738</v>
      </c>
      <c r="BE94" s="714" t="s">
        <v>739</v>
      </c>
      <c r="BF94" s="733" t="s">
        <v>740</v>
      </c>
      <c r="BG94" s="733" t="s">
        <v>741</v>
      </c>
      <c r="BH94" s="1356"/>
      <c r="BI94" s="1356"/>
      <c r="BJ94" s="1356"/>
      <c r="BK94" s="1356"/>
      <c r="BL94" s="1356"/>
      <c r="BM94" s="1356"/>
      <c r="BO94" s="1480"/>
      <c r="BP94" s="1561"/>
      <c r="BR94" s="1480"/>
    </row>
    <row r="95" spans="1:70" s="148" customFormat="1" ht="143.1" hidden="1" customHeight="1">
      <c r="A95" s="1452" t="s">
        <v>672</v>
      </c>
      <c r="B95" s="1450"/>
      <c r="C95" s="1471" t="s">
        <v>673</v>
      </c>
      <c r="D95" s="1395"/>
      <c r="E95" s="724" t="s">
        <v>674</v>
      </c>
      <c r="F95" s="1448" t="s">
        <v>675</v>
      </c>
      <c r="G95" s="1397" t="s">
        <v>61</v>
      </c>
      <c r="H95" s="1397" t="s">
        <v>62</v>
      </c>
      <c r="I95" s="1397" t="s">
        <v>63</v>
      </c>
      <c r="J95" s="1397" t="s">
        <v>63</v>
      </c>
      <c r="K95" s="726">
        <v>44562</v>
      </c>
      <c r="L95" s="1453">
        <v>46022</v>
      </c>
      <c r="M95" s="1483">
        <v>1</v>
      </c>
      <c r="N95" s="1483">
        <v>1</v>
      </c>
      <c r="O95" s="1483">
        <v>1</v>
      </c>
      <c r="P95" s="1483">
        <v>1</v>
      </c>
      <c r="Q95" s="1387">
        <v>1</v>
      </c>
      <c r="R95" s="1356" t="s">
        <v>742</v>
      </c>
      <c r="S95" s="1451">
        <v>5.0000000000000001E-3</v>
      </c>
      <c r="T95" s="1358" t="s">
        <v>743</v>
      </c>
      <c r="U95" s="1356" t="s">
        <v>744</v>
      </c>
      <c r="V95" s="714" t="s">
        <v>669</v>
      </c>
      <c r="W95" s="714" t="s">
        <v>732</v>
      </c>
      <c r="X95" s="1359" t="s">
        <v>733</v>
      </c>
      <c r="Y95" s="1359" t="s">
        <v>70</v>
      </c>
      <c r="Z95" s="1360" t="s">
        <v>72</v>
      </c>
      <c r="AA95" s="714" t="s">
        <v>734</v>
      </c>
      <c r="AB95" s="1355" t="s">
        <v>735</v>
      </c>
      <c r="AC95" s="725" t="s">
        <v>63</v>
      </c>
      <c r="AD95" s="726">
        <v>44562</v>
      </c>
      <c r="AE95" s="726">
        <v>46022</v>
      </c>
      <c r="AF95" s="1375">
        <v>1</v>
      </c>
      <c r="AG95" s="1375">
        <v>1</v>
      </c>
      <c r="AH95" s="1375">
        <v>1</v>
      </c>
      <c r="AI95" s="1375">
        <v>1</v>
      </c>
      <c r="AJ95" s="1375">
        <v>4</v>
      </c>
      <c r="AK95" s="1535">
        <v>1.0349999999999999</v>
      </c>
      <c r="AL95" s="1535">
        <v>1.0349999999999999</v>
      </c>
      <c r="AM95" s="733" t="s">
        <v>127</v>
      </c>
      <c r="AN95" s="1484">
        <v>7671</v>
      </c>
      <c r="AO95" s="1514">
        <v>1.0712250000000001</v>
      </c>
      <c r="AP95" s="1514">
        <v>1.0712250000000001</v>
      </c>
      <c r="AQ95" s="733" t="s">
        <v>127</v>
      </c>
      <c r="AR95" s="1484">
        <v>7671</v>
      </c>
      <c r="AS95" s="1514">
        <v>1.108717875</v>
      </c>
      <c r="AT95" s="1514">
        <v>1.108717875</v>
      </c>
      <c r="AU95" s="732" t="s">
        <v>73</v>
      </c>
      <c r="AV95" s="1484">
        <v>7671</v>
      </c>
      <c r="AW95" s="1514">
        <v>1.1475230006249999</v>
      </c>
      <c r="AX95" s="1514" t="s">
        <v>74</v>
      </c>
      <c r="AY95" s="733" t="s">
        <v>74</v>
      </c>
      <c r="AZ95" s="1485" t="s">
        <v>74</v>
      </c>
      <c r="BA95" s="1555">
        <f t="shared" si="2"/>
        <v>4.3624658756250003</v>
      </c>
      <c r="BB95" s="1370" t="s">
        <v>736</v>
      </c>
      <c r="BC95" s="1370" t="s">
        <v>737</v>
      </c>
      <c r="BD95" s="1485" t="s">
        <v>738</v>
      </c>
      <c r="BE95" s="714" t="s">
        <v>739</v>
      </c>
      <c r="BF95" s="733" t="s">
        <v>740</v>
      </c>
      <c r="BG95" s="733" t="s">
        <v>741</v>
      </c>
      <c r="BH95" s="1356"/>
      <c r="BI95" s="1356"/>
      <c r="BJ95" s="1356"/>
      <c r="BK95" s="1356"/>
      <c r="BL95" s="1356"/>
      <c r="BM95" s="1356"/>
      <c r="BP95" s="1561"/>
      <c r="BR95" s="1559"/>
    </row>
    <row r="96" spans="1:70" s="148" customFormat="1" ht="143.1" hidden="1" customHeight="1">
      <c r="A96" s="1452" t="s">
        <v>672</v>
      </c>
      <c r="B96" s="1450"/>
      <c r="C96" s="1471" t="s">
        <v>673</v>
      </c>
      <c r="D96" s="1395"/>
      <c r="E96" s="724" t="s">
        <v>674</v>
      </c>
      <c r="F96" s="1448" t="s">
        <v>675</v>
      </c>
      <c r="G96" s="1397" t="s">
        <v>61</v>
      </c>
      <c r="H96" s="1397" t="s">
        <v>62</v>
      </c>
      <c r="I96" s="1397" t="s">
        <v>63</v>
      </c>
      <c r="J96" s="1397" t="s">
        <v>63</v>
      </c>
      <c r="K96" s="726">
        <v>44562</v>
      </c>
      <c r="L96" s="1453">
        <v>46022</v>
      </c>
      <c r="M96" s="1483">
        <v>1</v>
      </c>
      <c r="N96" s="1483">
        <v>1</v>
      </c>
      <c r="O96" s="1483">
        <v>1</v>
      </c>
      <c r="P96" s="1483">
        <v>1</v>
      </c>
      <c r="Q96" s="1387">
        <v>1</v>
      </c>
      <c r="R96" s="1356" t="s">
        <v>745</v>
      </c>
      <c r="S96" s="1451">
        <v>8.0000000000000002E-3</v>
      </c>
      <c r="T96" s="1358" t="s">
        <v>746</v>
      </c>
      <c r="U96" s="1356" t="s">
        <v>747</v>
      </c>
      <c r="V96" s="714" t="s">
        <v>748</v>
      </c>
      <c r="W96" s="714" t="s">
        <v>123</v>
      </c>
      <c r="X96" s="1359" t="s">
        <v>654</v>
      </c>
      <c r="Y96" s="1359" t="s">
        <v>62</v>
      </c>
      <c r="Z96" s="714" t="s">
        <v>749</v>
      </c>
      <c r="AA96" s="737">
        <v>29</v>
      </c>
      <c r="AB96" s="1355">
        <v>1</v>
      </c>
      <c r="AC96" s="725">
        <v>2020</v>
      </c>
      <c r="AD96" s="726">
        <v>44562</v>
      </c>
      <c r="AE96" s="726">
        <v>46022</v>
      </c>
      <c r="AF96" s="1372">
        <v>1</v>
      </c>
      <c r="AG96" s="1372">
        <v>1</v>
      </c>
      <c r="AH96" s="1372">
        <v>1</v>
      </c>
      <c r="AI96" s="1372">
        <v>1</v>
      </c>
      <c r="AJ96" s="1372">
        <v>1</v>
      </c>
      <c r="AK96" s="1535">
        <v>11.55</v>
      </c>
      <c r="AL96" s="1535">
        <v>11.55</v>
      </c>
      <c r="AM96" s="1469" t="s">
        <v>73</v>
      </c>
      <c r="AN96" s="732">
        <v>7787</v>
      </c>
      <c r="AO96" s="1514">
        <v>12.127500000000001</v>
      </c>
      <c r="AP96" s="1514">
        <v>12.127500000000001</v>
      </c>
      <c r="AQ96" s="1469" t="s">
        <v>73</v>
      </c>
      <c r="AR96" s="732">
        <v>7787</v>
      </c>
      <c r="AS96" s="1514">
        <v>12.733875000000001</v>
      </c>
      <c r="AT96" s="1514">
        <v>12.733875000000001</v>
      </c>
      <c r="AU96" s="732" t="s">
        <v>73</v>
      </c>
      <c r="AV96" s="714">
        <v>7787</v>
      </c>
      <c r="AW96" s="1514">
        <v>13.370568750000002</v>
      </c>
      <c r="AX96" s="1514" t="s">
        <v>74</v>
      </c>
      <c r="AY96" s="733" t="s">
        <v>74</v>
      </c>
      <c r="AZ96" s="714" t="s">
        <v>74</v>
      </c>
      <c r="BA96" s="1555">
        <f t="shared" si="2"/>
        <v>49.781943750000011</v>
      </c>
      <c r="BB96" s="1356" t="s">
        <v>128</v>
      </c>
      <c r="BC96" s="1365" t="s">
        <v>554</v>
      </c>
      <c r="BD96" s="1356" t="s">
        <v>750</v>
      </c>
      <c r="BE96" s="1356" t="s">
        <v>556</v>
      </c>
      <c r="BF96" s="1356">
        <v>3114785947</v>
      </c>
      <c r="BG96" s="1367" t="s">
        <v>557</v>
      </c>
      <c r="BH96" s="1356"/>
      <c r="BI96" s="1356"/>
      <c r="BJ96" s="1356"/>
      <c r="BK96" s="1356"/>
      <c r="BL96" s="1356"/>
      <c r="BM96" s="1356"/>
      <c r="BO96" s="1480"/>
      <c r="BP96" s="1561"/>
      <c r="BR96" s="1559"/>
    </row>
    <row r="97" spans="1:70" s="148" customFormat="1" ht="143.1" customHeight="1">
      <c r="A97" s="716" t="s">
        <v>672</v>
      </c>
      <c r="B97" s="1450"/>
      <c r="C97" s="1471" t="s">
        <v>673</v>
      </c>
      <c r="D97" s="1395"/>
      <c r="E97" s="724" t="s">
        <v>674</v>
      </c>
      <c r="F97" s="1448" t="s">
        <v>675</v>
      </c>
      <c r="G97" s="1397" t="s">
        <v>61</v>
      </c>
      <c r="H97" s="1397" t="s">
        <v>62</v>
      </c>
      <c r="I97" s="1397" t="s">
        <v>63</v>
      </c>
      <c r="J97" s="1397" t="s">
        <v>63</v>
      </c>
      <c r="K97" s="726">
        <v>44562</v>
      </c>
      <c r="L97" s="1453">
        <v>46022</v>
      </c>
      <c r="M97" s="1483">
        <v>1</v>
      </c>
      <c r="N97" s="1483">
        <v>1</v>
      </c>
      <c r="O97" s="1483">
        <v>1</v>
      </c>
      <c r="P97" s="1483">
        <v>1</v>
      </c>
      <c r="Q97" s="1387">
        <v>1</v>
      </c>
      <c r="R97" s="1356" t="s">
        <v>751</v>
      </c>
      <c r="S97" s="1451">
        <v>8.0000000000000002E-3</v>
      </c>
      <c r="T97" s="1358" t="s">
        <v>752</v>
      </c>
      <c r="U97" s="1356" t="s">
        <v>753</v>
      </c>
      <c r="V97" s="714" t="s">
        <v>137</v>
      </c>
      <c r="W97" s="724" t="s">
        <v>138</v>
      </c>
      <c r="X97" s="1359" t="s">
        <v>601</v>
      </c>
      <c r="Y97" s="1359" t="s">
        <v>754</v>
      </c>
      <c r="Z97" s="1360" t="s">
        <v>72</v>
      </c>
      <c r="AA97" s="714" t="s">
        <v>72</v>
      </c>
      <c r="AB97" s="1355" t="s">
        <v>63</v>
      </c>
      <c r="AC97" s="725" t="s">
        <v>63</v>
      </c>
      <c r="AD97" s="726">
        <v>44409</v>
      </c>
      <c r="AE97" s="726">
        <v>46022</v>
      </c>
      <c r="AF97" s="1375">
        <v>4</v>
      </c>
      <c r="AG97" s="1375">
        <v>4</v>
      </c>
      <c r="AH97" s="1375">
        <v>4</v>
      </c>
      <c r="AI97" s="1375">
        <v>4</v>
      </c>
      <c r="AJ97" s="1375">
        <v>16</v>
      </c>
      <c r="AK97" s="1535">
        <v>1.6</v>
      </c>
      <c r="AL97" s="1535">
        <v>1.6</v>
      </c>
      <c r="AM97" s="1469" t="s">
        <v>73</v>
      </c>
      <c r="AN97" s="732">
        <v>7771</v>
      </c>
      <c r="AO97" s="1514">
        <v>1.7</v>
      </c>
      <c r="AP97" s="1514">
        <v>1.7</v>
      </c>
      <c r="AQ97" s="1469" t="s">
        <v>73</v>
      </c>
      <c r="AR97" s="732">
        <v>7771</v>
      </c>
      <c r="AS97" s="1514">
        <v>1.8</v>
      </c>
      <c r="AT97" s="1514">
        <v>1.8</v>
      </c>
      <c r="AU97" s="732" t="s">
        <v>73</v>
      </c>
      <c r="AV97" s="714">
        <v>7771</v>
      </c>
      <c r="AW97" s="1514">
        <v>2</v>
      </c>
      <c r="AX97" s="1514" t="s">
        <v>74</v>
      </c>
      <c r="AY97" s="1469" t="s">
        <v>74</v>
      </c>
      <c r="AZ97" s="714" t="s">
        <v>74</v>
      </c>
      <c r="BA97" s="1555">
        <f t="shared" si="2"/>
        <v>7.1</v>
      </c>
      <c r="BB97" s="1356" t="s">
        <v>156</v>
      </c>
      <c r="BC97" s="1365" t="s">
        <v>602</v>
      </c>
      <c r="BD97" s="1356" t="s">
        <v>603</v>
      </c>
      <c r="BE97" s="1356" t="s">
        <v>604</v>
      </c>
      <c r="BF97" s="1356">
        <v>3808330</v>
      </c>
      <c r="BG97" s="1367" t="s">
        <v>605</v>
      </c>
      <c r="BH97" s="1356"/>
      <c r="BI97" s="1356"/>
      <c r="BJ97" s="1356"/>
      <c r="BK97" s="1356"/>
      <c r="BL97" s="1356"/>
      <c r="BM97" s="1356"/>
      <c r="BO97" s="1480"/>
      <c r="BP97" s="1561"/>
      <c r="BR97" s="1559"/>
    </row>
    <row r="98" spans="1:70" s="148" customFormat="1" ht="143.1" customHeight="1">
      <c r="A98" s="716" t="s">
        <v>672</v>
      </c>
      <c r="B98" s="1450"/>
      <c r="C98" s="1471" t="s">
        <v>673</v>
      </c>
      <c r="D98" s="1395"/>
      <c r="E98" s="724" t="s">
        <v>674</v>
      </c>
      <c r="F98" s="1448" t="s">
        <v>675</v>
      </c>
      <c r="G98" s="1397" t="s">
        <v>61</v>
      </c>
      <c r="H98" s="1397" t="s">
        <v>62</v>
      </c>
      <c r="I98" s="1397" t="s">
        <v>63</v>
      </c>
      <c r="J98" s="1397" t="s">
        <v>63</v>
      </c>
      <c r="K98" s="726">
        <v>44562</v>
      </c>
      <c r="L98" s="1453">
        <v>46022</v>
      </c>
      <c r="M98" s="1483">
        <v>1</v>
      </c>
      <c r="N98" s="1483">
        <v>1</v>
      </c>
      <c r="O98" s="1483">
        <v>1</v>
      </c>
      <c r="P98" s="1483">
        <v>1</v>
      </c>
      <c r="Q98" s="1387">
        <v>1</v>
      </c>
      <c r="R98" s="1356" t="s">
        <v>755</v>
      </c>
      <c r="S98" s="1451">
        <v>8.0000000000000002E-3</v>
      </c>
      <c r="T98" s="1358" t="s">
        <v>756</v>
      </c>
      <c r="U98" s="1356" t="s">
        <v>757</v>
      </c>
      <c r="V98" s="714" t="s">
        <v>137</v>
      </c>
      <c r="W98" s="1347" t="s">
        <v>289</v>
      </c>
      <c r="X98" s="1359" t="s">
        <v>184</v>
      </c>
      <c r="Y98" s="1359" t="s">
        <v>70</v>
      </c>
      <c r="Z98" s="1360" t="s">
        <v>614</v>
      </c>
      <c r="AA98" s="714">
        <v>13</v>
      </c>
      <c r="AB98" s="1355" t="s">
        <v>63</v>
      </c>
      <c r="AC98" s="725" t="s">
        <v>63</v>
      </c>
      <c r="AD98" s="726">
        <v>44562</v>
      </c>
      <c r="AE98" s="726">
        <v>46022</v>
      </c>
      <c r="AF98" s="1375">
        <v>2</v>
      </c>
      <c r="AG98" s="1375">
        <v>2</v>
      </c>
      <c r="AH98" s="1375">
        <v>2</v>
      </c>
      <c r="AI98" s="1375">
        <v>1</v>
      </c>
      <c r="AJ98" s="1375">
        <v>7</v>
      </c>
      <c r="AK98" s="1535">
        <v>16</v>
      </c>
      <c r="AL98" s="1535">
        <v>16</v>
      </c>
      <c r="AM98" s="1469" t="s">
        <v>73</v>
      </c>
      <c r="AN98" s="732">
        <v>7757</v>
      </c>
      <c r="AO98" s="1514">
        <v>43</v>
      </c>
      <c r="AP98" s="1514">
        <v>43</v>
      </c>
      <c r="AQ98" s="1469" t="s">
        <v>73</v>
      </c>
      <c r="AR98" s="732">
        <v>7757</v>
      </c>
      <c r="AS98" s="1514">
        <v>44</v>
      </c>
      <c r="AT98" s="1514">
        <v>44</v>
      </c>
      <c r="AU98" s="732" t="s">
        <v>73</v>
      </c>
      <c r="AV98" s="714">
        <v>7757</v>
      </c>
      <c r="AW98" s="1514">
        <v>46</v>
      </c>
      <c r="AX98" s="1514" t="s">
        <v>74</v>
      </c>
      <c r="AY98" s="1469" t="s">
        <v>74</v>
      </c>
      <c r="AZ98" s="714" t="s">
        <v>74</v>
      </c>
      <c r="BA98" s="1555">
        <f t="shared" si="2"/>
        <v>149</v>
      </c>
      <c r="BB98" s="1356" t="s">
        <v>156</v>
      </c>
      <c r="BC98" s="1365" t="s">
        <v>157</v>
      </c>
      <c r="BD98" s="1356" t="s">
        <v>330</v>
      </c>
      <c r="BE98" s="1356" t="s">
        <v>331</v>
      </c>
      <c r="BF98" s="1356">
        <v>32797979</v>
      </c>
      <c r="BG98" s="1367" t="s">
        <v>332</v>
      </c>
      <c r="BH98" s="1356"/>
      <c r="BI98" s="1356"/>
      <c r="BJ98" s="1356"/>
      <c r="BK98" s="1356"/>
      <c r="BL98" s="1356"/>
      <c r="BM98" s="1356"/>
      <c r="BP98" s="1561"/>
      <c r="BR98" s="1559"/>
    </row>
    <row r="99" spans="1:70" s="148" customFormat="1" ht="143.1" customHeight="1">
      <c r="A99" s="716" t="s">
        <v>672</v>
      </c>
      <c r="B99" s="1450"/>
      <c r="C99" s="1471" t="s">
        <v>673</v>
      </c>
      <c r="D99" s="1395"/>
      <c r="E99" s="724" t="s">
        <v>674</v>
      </c>
      <c r="F99" s="1448" t="s">
        <v>675</v>
      </c>
      <c r="G99" s="1397" t="s">
        <v>61</v>
      </c>
      <c r="H99" s="1397" t="s">
        <v>62</v>
      </c>
      <c r="I99" s="1397" t="s">
        <v>63</v>
      </c>
      <c r="J99" s="1397" t="s">
        <v>63</v>
      </c>
      <c r="K99" s="726">
        <v>44562</v>
      </c>
      <c r="L99" s="1453">
        <v>46022</v>
      </c>
      <c r="M99" s="1483">
        <v>1</v>
      </c>
      <c r="N99" s="1483">
        <v>1</v>
      </c>
      <c r="O99" s="1483">
        <v>1</v>
      </c>
      <c r="P99" s="1483">
        <v>1</v>
      </c>
      <c r="Q99" s="1387">
        <v>1</v>
      </c>
      <c r="R99" s="1356" t="s">
        <v>758</v>
      </c>
      <c r="S99" s="1451">
        <v>8.0000000000000002E-3</v>
      </c>
      <c r="T99" s="1358" t="s">
        <v>759</v>
      </c>
      <c r="U99" s="1356" t="s">
        <v>760</v>
      </c>
      <c r="V99" s="714" t="s">
        <v>618</v>
      </c>
      <c r="W99" s="714" t="s">
        <v>562</v>
      </c>
      <c r="X99" s="1359" t="s">
        <v>619</v>
      </c>
      <c r="Y99" s="1359" t="s">
        <v>620</v>
      </c>
      <c r="Z99" s="1360" t="s">
        <v>72</v>
      </c>
      <c r="AA99" s="1360" t="s">
        <v>72</v>
      </c>
      <c r="AB99" s="1355" t="s">
        <v>63</v>
      </c>
      <c r="AC99" s="725" t="s">
        <v>63</v>
      </c>
      <c r="AD99" s="726">
        <v>44562</v>
      </c>
      <c r="AE99" s="726">
        <v>46021</v>
      </c>
      <c r="AF99" s="1375">
        <v>16</v>
      </c>
      <c r="AG99" s="1375">
        <v>16</v>
      </c>
      <c r="AH99" s="1375">
        <v>16</v>
      </c>
      <c r="AI99" s="1375">
        <v>16</v>
      </c>
      <c r="AJ99" s="1375">
        <v>64</v>
      </c>
      <c r="AK99" s="1535">
        <v>23.4</v>
      </c>
      <c r="AL99" s="1535">
        <v>23.4</v>
      </c>
      <c r="AM99" s="1469" t="s">
        <v>621</v>
      </c>
      <c r="AN99" s="732">
        <v>7744</v>
      </c>
      <c r="AO99" s="1514">
        <v>24.1</v>
      </c>
      <c r="AP99" s="1514">
        <v>24.1</v>
      </c>
      <c r="AQ99" s="1469" t="s">
        <v>621</v>
      </c>
      <c r="AR99" s="732">
        <v>7744</v>
      </c>
      <c r="AS99" s="1514">
        <v>24.8</v>
      </c>
      <c r="AT99" s="1514">
        <v>24.8</v>
      </c>
      <c r="AU99" s="1469" t="s">
        <v>621</v>
      </c>
      <c r="AV99" s="714">
        <v>7744</v>
      </c>
      <c r="AW99" s="1514">
        <v>26.5</v>
      </c>
      <c r="AX99" s="1514" t="s">
        <v>74</v>
      </c>
      <c r="AY99" s="1469" t="s">
        <v>74</v>
      </c>
      <c r="AZ99" s="714" t="s">
        <v>74</v>
      </c>
      <c r="BA99" s="1555">
        <f t="shared" si="2"/>
        <v>98.8</v>
      </c>
      <c r="BB99" s="1356" t="s">
        <v>381</v>
      </c>
      <c r="BC99" s="1365" t="s">
        <v>157</v>
      </c>
      <c r="BD99" s="1356" t="s">
        <v>622</v>
      </c>
      <c r="BE99" s="1356" t="s">
        <v>623</v>
      </c>
      <c r="BF99" s="1356" t="s">
        <v>624</v>
      </c>
      <c r="BG99" s="1367" t="s">
        <v>761</v>
      </c>
      <c r="BH99" s="1356"/>
      <c r="BI99" s="1356"/>
      <c r="BJ99" s="1356"/>
      <c r="BK99" s="1356"/>
      <c r="BL99" s="1356"/>
      <c r="BM99" s="1356"/>
      <c r="BP99" s="1561"/>
      <c r="BR99" s="1559"/>
    </row>
    <row r="100" spans="1:70" s="148" customFormat="1" ht="143.1" customHeight="1">
      <c r="A100" s="716" t="s">
        <v>672</v>
      </c>
      <c r="B100" s="1450"/>
      <c r="C100" s="1471" t="s">
        <v>673</v>
      </c>
      <c r="D100" s="1395"/>
      <c r="E100" s="724" t="s">
        <v>674</v>
      </c>
      <c r="F100" s="1448" t="s">
        <v>675</v>
      </c>
      <c r="G100" s="1397" t="s">
        <v>61</v>
      </c>
      <c r="H100" s="1397" t="s">
        <v>62</v>
      </c>
      <c r="I100" s="1397" t="s">
        <v>63</v>
      </c>
      <c r="J100" s="1397" t="s">
        <v>63</v>
      </c>
      <c r="K100" s="726">
        <v>44562</v>
      </c>
      <c r="L100" s="1453">
        <v>46022</v>
      </c>
      <c r="M100" s="1483">
        <v>1</v>
      </c>
      <c r="N100" s="1483">
        <v>1</v>
      </c>
      <c r="O100" s="1483">
        <v>1</v>
      </c>
      <c r="P100" s="1483">
        <v>1</v>
      </c>
      <c r="Q100" s="1387">
        <v>1</v>
      </c>
      <c r="R100" s="1356" t="s">
        <v>762</v>
      </c>
      <c r="S100" s="1451">
        <v>8.0000000000000002E-3</v>
      </c>
      <c r="T100" s="1358" t="s">
        <v>763</v>
      </c>
      <c r="U100" s="1356" t="s">
        <v>764</v>
      </c>
      <c r="V100" s="714" t="s">
        <v>618</v>
      </c>
      <c r="W100" s="714" t="s">
        <v>147</v>
      </c>
      <c r="X100" s="1359" t="s">
        <v>619</v>
      </c>
      <c r="Y100" s="1359" t="s">
        <v>620</v>
      </c>
      <c r="Z100" s="1360" t="s">
        <v>72</v>
      </c>
      <c r="AA100" s="1360" t="s">
        <v>72</v>
      </c>
      <c r="AB100" s="1355" t="s">
        <v>63</v>
      </c>
      <c r="AC100" s="725" t="s">
        <v>63</v>
      </c>
      <c r="AD100" s="726">
        <v>44562</v>
      </c>
      <c r="AE100" s="726">
        <v>46021</v>
      </c>
      <c r="AF100" s="1375">
        <v>2</v>
      </c>
      <c r="AG100" s="1375">
        <v>2</v>
      </c>
      <c r="AH100" s="1375">
        <v>2</v>
      </c>
      <c r="AI100" s="1375">
        <v>2</v>
      </c>
      <c r="AJ100" s="1375">
        <v>8</v>
      </c>
      <c r="AK100" s="1535">
        <v>23.7</v>
      </c>
      <c r="AL100" s="1535">
        <v>23.7</v>
      </c>
      <c r="AM100" s="1469" t="s">
        <v>621</v>
      </c>
      <c r="AN100" s="732">
        <v>7744</v>
      </c>
      <c r="AO100" s="1514">
        <v>23.9</v>
      </c>
      <c r="AP100" s="1514">
        <v>23.9</v>
      </c>
      <c r="AQ100" s="1469" t="s">
        <v>621</v>
      </c>
      <c r="AR100" s="732">
        <v>7744</v>
      </c>
      <c r="AS100" s="1514">
        <v>24.1</v>
      </c>
      <c r="AT100" s="1514">
        <v>24.1</v>
      </c>
      <c r="AU100" s="1469" t="s">
        <v>621</v>
      </c>
      <c r="AV100" s="714">
        <v>7744</v>
      </c>
      <c r="AW100" s="1514">
        <v>24.3</v>
      </c>
      <c r="AX100" s="1514" t="s">
        <v>74</v>
      </c>
      <c r="AY100" s="1469" t="s">
        <v>74</v>
      </c>
      <c r="AZ100" s="714" t="s">
        <v>74</v>
      </c>
      <c r="BA100" s="1555">
        <f t="shared" ref="BA100:BA102" si="3">+AK100+AO100+AS100+AW100</f>
        <v>95.999999999999986</v>
      </c>
      <c r="BB100" s="1356" t="s">
        <v>381</v>
      </c>
      <c r="BC100" s="1365" t="s">
        <v>157</v>
      </c>
      <c r="BD100" s="1356" t="s">
        <v>622</v>
      </c>
      <c r="BE100" s="1356" t="s">
        <v>765</v>
      </c>
      <c r="BF100" s="1356" t="s">
        <v>766</v>
      </c>
      <c r="BG100" s="1367" t="s">
        <v>767</v>
      </c>
      <c r="BH100" s="1356"/>
      <c r="BI100" s="1356"/>
      <c r="BJ100" s="1356"/>
      <c r="BK100" s="1356"/>
      <c r="BL100" s="1356"/>
      <c r="BM100" s="1356"/>
      <c r="BN100" s="1567"/>
      <c r="BP100" s="1561"/>
      <c r="BR100" s="1559"/>
    </row>
    <row r="101" spans="1:70" s="148" customFormat="1" ht="143.1" hidden="1" customHeight="1">
      <c r="A101" s="716" t="s">
        <v>672</v>
      </c>
      <c r="B101" s="1450"/>
      <c r="C101" s="1471" t="s">
        <v>673</v>
      </c>
      <c r="D101" s="1395"/>
      <c r="E101" s="732" t="s">
        <v>674</v>
      </c>
      <c r="F101" s="1448" t="s">
        <v>675</v>
      </c>
      <c r="G101" s="1397" t="s">
        <v>61</v>
      </c>
      <c r="H101" s="1397" t="s">
        <v>62</v>
      </c>
      <c r="I101" s="1397" t="s">
        <v>63</v>
      </c>
      <c r="J101" s="1397" t="s">
        <v>63</v>
      </c>
      <c r="K101" s="726">
        <v>44562</v>
      </c>
      <c r="L101" s="1453">
        <v>46022</v>
      </c>
      <c r="M101" s="1483">
        <v>1</v>
      </c>
      <c r="N101" s="1483">
        <v>1</v>
      </c>
      <c r="O101" s="1483">
        <v>1</v>
      </c>
      <c r="P101" s="1483">
        <v>1</v>
      </c>
      <c r="Q101" s="1387">
        <v>1</v>
      </c>
      <c r="R101" s="1356" t="s">
        <v>768</v>
      </c>
      <c r="S101" s="1451">
        <v>8.9999999999999993E-3</v>
      </c>
      <c r="T101" s="1358" t="s">
        <v>769</v>
      </c>
      <c r="U101" s="1356" t="s">
        <v>770</v>
      </c>
      <c r="V101" s="714" t="s">
        <v>771</v>
      </c>
      <c r="W101" s="724" t="s">
        <v>138</v>
      </c>
      <c r="X101" s="1359" t="s">
        <v>219</v>
      </c>
      <c r="Y101" s="1359" t="s">
        <v>70</v>
      </c>
      <c r="Z101" s="1360" t="s">
        <v>772</v>
      </c>
      <c r="AA101" s="714">
        <v>475</v>
      </c>
      <c r="AB101" s="1355" t="s">
        <v>63</v>
      </c>
      <c r="AC101" s="725" t="s">
        <v>63</v>
      </c>
      <c r="AD101" s="726">
        <v>44562</v>
      </c>
      <c r="AE101" s="726">
        <v>45291</v>
      </c>
      <c r="AF101" s="1372">
        <v>0.6</v>
      </c>
      <c r="AG101" s="1372">
        <v>0.4</v>
      </c>
      <c r="AH101" s="1465" t="s">
        <v>72</v>
      </c>
      <c r="AI101" s="1465" t="s">
        <v>72</v>
      </c>
      <c r="AJ101" s="1372">
        <v>1</v>
      </c>
      <c r="AK101" s="1535">
        <v>20</v>
      </c>
      <c r="AL101" s="1535">
        <v>20</v>
      </c>
      <c r="AM101" s="1469" t="s">
        <v>73</v>
      </c>
      <c r="AN101" s="732">
        <v>7879</v>
      </c>
      <c r="AO101" s="1573">
        <v>20</v>
      </c>
      <c r="AP101" s="1573">
        <v>20</v>
      </c>
      <c r="AQ101" s="1469" t="s">
        <v>73</v>
      </c>
      <c r="AR101" s="732">
        <v>7879</v>
      </c>
      <c r="AS101" s="1514" t="s">
        <v>72</v>
      </c>
      <c r="AT101" s="1514" t="s">
        <v>72</v>
      </c>
      <c r="AU101" s="1469" t="s">
        <v>72</v>
      </c>
      <c r="AV101" s="714" t="s">
        <v>72</v>
      </c>
      <c r="AW101" s="1518" t="s">
        <v>72</v>
      </c>
      <c r="AX101" s="1514" t="s">
        <v>74</v>
      </c>
      <c r="AY101" s="1469" t="s">
        <v>74</v>
      </c>
      <c r="AZ101" s="714" t="s">
        <v>74</v>
      </c>
      <c r="BA101" s="1600">
        <f>+AK101+AO101</f>
        <v>40</v>
      </c>
      <c r="BB101" s="1356" t="s">
        <v>188</v>
      </c>
      <c r="BC101" s="1365" t="s">
        <v>189</v>
      </c>
      <c r="BD101" s="1356" t="s">
        <v>773</v>
      </c>
      <c r="BE101" s="1356" t="s">
        <v>774</v>
      </c>
      <c r="BF101" s="1356" t="s">
        <v>775</v>
      </c>
      <c r="BG101" s="1367" t="s">
        <v>776</v>
      </c>
      <c r="BH101" s="1356"/>
      <c r="BI101" s="1356"/>
      <c r="BJ101" s="1356"/>
      <c r="BK101" s="1356"/>
      <c r="BL101" s="1356"/>
      <c r="BM101" s="1356"/>
      <c r="BP101" s="1561"/>
      <c r="BR101" s="1559"/>
    </row>
    <row r="102" spans="1:70" s="1476" customFormat="1" ht="154.5" customHeight="1">
      <c r="A102" s="716" t="s">
        <v>672</v>
      </c>
      <c r="B102" s="1450"/>
      <c r="C102" s="1471" t="s">
        <v>673</v>
      </c>
      <c r="D102" s="1395"/>
      <c r="E102" s="724" t="s">
        <v>674</v>
      </c>
      <c r="F102" s="1448" t="s">
        <v>675</v>
      </c>
      <c r="G102" s="1397" t="s">
        <v>61</v>
      </c>
      <c r="H102" s="1397" t="s">
        <v>62</v>
      </c>
      <c r="I102" s="1397" t="s">
        <v>63</v>
      </c>
      <c r="J102" s="1397" t="s">
        <v>63</v>
      </c>
      <c r="K102" s="726">
        <v>44562</v>
      </c>
      <c r="L102" s="1453">
        <v>46022</v>
      </c>
      <c r="M102" s="1483">
        <v>1</v>
      </c>
      <c r="N102" s="1483">
        <v>1</v>
      </c>
      <c r="O102" s="1483">
        <v>1</v>
      </c>
      <c r="P102" s="1483">
        <v>1</v>
      </c>
      <c r="Q102" s="1387">
        <v>1</v>
      </c>
      <c r="R102" s="724" t="s">
        <v>777</v>
      </c>
      <c r="S102" s="1357">
        <v>7.0000000000000001E-3</v>
      </c>
      <c r="T102" s="724" t="s">
        <v>778</v>
      </c>
      <c r="U102" s="724" t="s">
        <v>779</v>
      </c>
      <c r="V102" s="724" t="s">
        <v>137</v>
      </c>
      <c r="W102" s="724" t="s">
        <v>138</v>
      </c>
      <c r="X102" s="1359" t="s">
        <v>219</v>
      </c>
      <c r="Y102" s="724" t="s">
        <v>70</v>
      </c>
      <c r="Z102" s="724" t="s">
        <v>630</v>
      </c>
      <c r="AA102" s="1347">
        <v>114</v>
      </c>
      <c r="AB102" s="725">
        <v>3</v>
      </c>
      <c r="AC102" s="725">
        <v>2020</v>
      </c>
      <c r="AD102" s="726">
        <v>44562</v>
      </c>
      <c r="AE102" s="726">
        <v>46022</v>
      </c>
      <c r="AF102" s="1361">
        <v>5</v>
      </c>
      <c r="AG102" s="1361">
        <v>5</v>
      </c>
      <c r="AH102" s="1361">
        <v>5</v>
      </c>
      <c r="AI102" s="1361">
        <v>5</v>
      </c>
      <c r="AJ102" s="1362">
        <v>20</v>
      </c>
      <c r="AK102" s="1536">
        <v>169.77799999999999</v>
      </c>
      <c r="AL102" s="1536">
        <v>169.77799999999999</v>
      </c>
      <c r="AM102" s="1362" t="s">
        <v>73</v>
      </c>
      <c r="AN102" s="1475">
        <v>7740</v>
      </c>
      <c r="AO102" s="1518">
        <v>174.87100000000001</v>
      </c>
      <c r="AP102" s="1518">
        <v>174.87100000000001</v>
      </c>
      <c r="AQ102" s="1362" t="s">
        <v>73</v>
      </c>
      <c r="AR102" s="1475">
        <v>7740</v>
      </c>
      <c r="AS102" s="1518">
        <v>180.11699999999999</v>
      </c>
      <c r="AT102" s="1518">
        <v>180.11699999999999</v>
      </c>
      <c r="AU102" s="732" t="s">
        <v>73</v>
      </c>
      <c r="AV102" s="1475">
        <v>7740</v>
      </c>
      <c r="AW102" s="1526">
        <v>185</v>
      </c>
      <c r="AX102" s="1518" t="s">
        <v>74</v>
      </c>
      <c r="AY102" s="1470" t="s">
        <v>74</v>
      </c>
      <c r="AZ102" s="1470" t="s">
        <v>74</v>
      </c>
      <c r="BA102" s="1555">
        <f t="shared" si="3"/>
        <v>709.76599999999996</v>
      </c>
      <c r="BB102" s="1486" t="s">
        <v>780</v>
      </c>
      <c r="BC102" s="736" t="s">
        <v>157</v>
      </c>
      <c r="BD102" s="736" t="s">
        <v>631</v>
      </c>
      <c r="BE102" s="736" t="s">
        <v>632</v>
      </c>
      <c r="BF102" s="736">
        <v>3279797</v>
      </c>
      <c r="BG102" s="1258" t="s">
        <v>633</v>
      </c>
      <c r="BH102" s="1487"/>
      <c r="BI102" s="1487"/>
      <c r="BJ102" s="1487"/>
      <c r="BK102" s="1487"/>
      <c r="BL102" s="1487"/>
      <c r="BM102" s="1487"/>
      <c r="BP102" s="1561"/>
      <c r="BR102" s="1559"/>
    </row>
    <row r="103" spans="1:70" ht="35.25" customHeight="1">
      <c r="A103" s="174"/>
      <c r="B103" s="1264"/>
      <c r="C103" s="182"/>
      <c r="D103" s="183"/>
      <c r="E103" s="175"/>
      <c r="F103" s="184"/>
      <c r="G103" s="160"/>
      <c r="H103" s="160"/>
      <c r="I103" s="185"/>
      <c r="J103" s="186"/>
      <c r="K103" s="159"/>
      <c r="L103" s="177"/>
      <c r="M103" s="185"/>
      <c r="N103" s="185"/>
      <c r="O103" s="185"/>
      <c r="P103" s="185"/>
      <c r="Q103" s="185"/>
      <c r="R103" s="140"/>
      <c r="S103" s="187"/>
      <c r="T103" s="164"/>
      <c r="U103" s="140"/>
      <c r="V103" s="165"/>
      <c r="W103" s="170"/>
      <c r="X103" s="160"/>
      <c r="Y103" s="160"/>
      <c r="Z103" s="188"/>
      <c r="AA103" s="166"/>
      <c r="AB103" s="173"/>
      <c r="AC103" s="172"/>
      <c r="AD103" s="189"/>
      <c r="AE103" s="172"/>
      <c r="AF103" s="190"/>
      <c r="AG103" s="190"/>
      <c r="AH103" s="190"/>
      <c r="AI103" s="190"/>
      <c r="AJ103" s="191"/>
      <c r="AK103" s="1544"/>
      <c r="AL103" s="1544"/>
      <c r="AM103" s="192"/>
      <c r="AN103" s="159"/>
      <c r="AO103" s="1519"/>
      <c r="AP103" s="1519"/>
      <c r="AQ103" s="192"/>
      <c r="AR103" s="159"/>
      <c r="AS103" s="1519"/>
      <c r="AT103" s="1519"/>
      <c r="AU103" s="192"/>
      <c r="AV103" s="166"/>
      <c r="AW103" s="1519"/>
      <c r="AX103" s="1519"/>
      <c r="AY103" s="192"/>
      <c r="AZ103" s="166"/>
      <c r="BA103" s="1555"/>
      <c r="BB103" s="140"/>
      <c r="BC103" s="181"/>
      <c r="BD103" s="181"/>
      <c r="BE103" s="181"/>
      <c r="BF103" s="160"/>
      <c r="BG103" s="138"/>
      <c r="BH103" s="180"/>
      <c r="BI103" s="181"/>
      <c r="BJ103" s="181"/>
      <c r="BK103" s="181"/>
      <c r="BL103" s="181"/>
      <c r="BM103" s="138"/>
    </row>
    <row r="104" spans="1:70" ht="35.25" customHeight="1">
      <c r="A104" s="174"/>
      <c r="B104" s="1264"/>
      <c r="C104" s="182"/>
      <c r="D104" s="183"/>
      <c r="E104" s="175"/>
      <c r="F104" s="184"/>
      <c r="G104" s="160"/>
      <c r="H104" s="160"/>
      <c r="I104" s="185"/>
      <c r="J104" s="186"/>
      <c r="K104" s="159"/>
      <c r="L104" s="177"/>
      <c r="M104" s="185"/>
      <c r="N104" s="185"/>
      <c r="O104" s="185"/>
      <c r="P104" s="185"/>
      <c r="Q104" s="185"/>
      <c r="R104" s="140"/>
      <c r="S104" s="187"/>
      <c r="T104" s="164"/>
      <c r="U104" s="140"/>
      <c r="V104" s="165"/>
      <c r="W104" s="170"/>
      <c r="X104" s="160"/>
      <c r="Y104" s="160"/>
      <c r="Z104" s="141"/>
      <c r="AA104" s="166"/>
      <c r="AB104" s="142"/>
      <c r="AC104" s="142"/>
      <c r="AD104" s="143"/>
      <c r="AE104" s="143"/>
      <c r="AF104" s="144"/>
      <c r="AG104" s="144"/>
      <c r="AH104" s="144"/>
      <c r="AI104" s="144"/>
      <c r="AJ104" s="145"/>
      <c r="AK104" s="1544"/>
      <c r="AL104" s="1544"/>
      <c r="AM104" s="146"/>
      <c r="AN104" s="159"/>
      <c r="AO104" s="1519"/>
      <c r="AP104" s="1519"/>
      <c r="AQ104" s="146"/>
      <c r="AR104" s="159"/>
      <c r="AS104" s="1519"/>
      <c r="AT104" s="1519"/>
      <c r="AU104" s="146"/>
      <c r="AV104" s="166"/>
      <c r="AW104" s="1519"/>
      <c r="AX104" s="1519"/>
      <c r="AY104" s="146"/>
      <c r="AZ104" s="166"/>
      <c r="BA104" s="1555"/>
      <c r="BB104" s="140"/>
      <c r="BC104" s="140"/>
      <c r="BD104" s="140"/>
      <c r="BE104" s="140"/>
      <c r="BF104" s="160"/>
      <c r="BG104" s="139"/>
      <c r="BH104" s="140"/>
      <c r="BI104" s="140"/>
      <c r="BJ104" s="140"/>
      <c r="BK104" s="140"/>
      <c r="BL104" s="140"/>
      <c r="BM104" s="140"/>
    </row>
    <row r="105" spans="1:70" ht="35.25" customHeight="1">
      <c r="A105" s="174"/>
      <c r="B105" s="1264"/>
      <c r="C105" s="186"/>
      <c r="D105" s="183"/>
      <c r="E105" s="175"/>
      <c r="F105" s="184"/>
      <c r="G105" s="160"/>
      <c r="H105" s="160"/>
      <c r="I105" s="185"/>
      <c r="J105" s="186"/>
      <c r="K105" s="159"/>
      <c r="L105" s="177"/>
      <c r="M105" s="185"/>
      <c r="N105" s="185"/>
      <c r="O105" s="185"/>
      <c r="P105" s="185"/>
      <c r="Q105" s="185"/>
      <c r="R105" s="160"/>
      <c r="S105" s="187"/>
      <c r="T105" s="164"/>
      <c r="U105" s="160"/>
      <c r="V105" s="165"/>
      <c r="W105" s="170"/>
      <c r="X105" s="140"/>
      <c r="Y105" s="160"/>
      <c r="Z105" s="188"/>
      <c r="AA105" s="166"/>
      <c r="AB105" s="193"/>
      <c r="AC105" s="172"/>
      <c r="AD105" s="189"/>
      <c r="AE105" s="172"/>
      <c r="AF105" s="194"/>
      <c r="AG105" s="194"/>
      <c r="AH105" s="194"/>
      <c r="AI105" s="194"/>
      <c r="AJ105" s="191"/>
      <c r="AK105" s="1544"/>
      <c r="AL105" s="1544"/>
      <c r="AM105" s="167"/>
      <c r="AN105" s="159"/>
      <c r="AO105" s="1519"/>
      <c r="AP105" s="1519"/>
      <c r="AQ105" s="167"/>
      <c r="AR105" s="159"/>
      <c r="AS105" s="1519"/>
      <c r="AT105" s="1519"/>
      <c r="AU105" s="167"/>
      <c r="AV105" s="166"/>
      <c r="AW105" s="1519"/>
      <c r="AX105" s="1519"/>
      <c r="AY105" s="167"/>
      <c r="AZ105" s="166"/>
      <c r="BA105" s="1548"/>
      <c r="BB105" s="140"/>
      <c r="BC105" s="181"/>
      <c r="BD105" s="181"/>
      <c r="BE105" s="181"/>
      <c r="BF105" s="160"/>
      <c r="BG105" s="138"/>
      <c r="BH105" s="180"/>
      <c r="BI105" s="181"/>
      <c r="BJ105" s="181"/>
      <c r="BK105" s="181"/>
      <c r="BL105" s="181"/>
      <c r="BM105" s="138"/>
    </row>
    <row r="106" spans="1:70" ht="35.25" customHeight="1">
      <c r="A106" s="174"/>
      <c r="B106" s="1264"/>
      <c r="C106" s="186"/>
      <c r="D106" s="183"/>
      <c r="E106" s="175"/>
      <c r="F106" s="184"/>
      <c r="G106" s="160"/>
      <c r="H106" s="160"/>
      <c r="I106" s="185"/>
      <c r="J106" s="186"/>
      <c r="K106" s="159"/>
      <c r="L106" s="177"/>
      <c r="M106" s="185"/>
      <c r="N106" s="185"/>
      <c r="O106" s="185"/>
      <c r="P106" s="185"/>
      <c r="Q106" s="185"/>
      <c r="R106" s="140"/>
      <c r="S106" s="187"/>
      <c r="T106" s="164"/>
      <c r="U106" s="140"/>
      <c r="V106" s="165"/>
      <c r="W106" s="170"/>
      <c r="X106" s="140"/>
      <c r="Y106" s="160"/>
      <c r="Z106" s="141"/>
      <c r="AA106" s="166"/>
      <c r="AB106" s="142"/>
      <c r="AC106" s="142"/>
      <c r="AD106" s="143"/>
      <c r="AE106" s="143"/>
      <c r="AF106" s="144"/>
      <c r="AG106" s="144"/>
      <c r="AH106" s="144"/>
      <c r="AI106" s="144"/>
      <c r="AJ106" s="145"/>
      <c r="AK106" s="1544"/>
      <c r="AL106" s="1544"/>
      <c r="AM106" s="146"/>
      <c r="AN106" s="159"/>
      <c r="AO106" s="1519"/>
      <c r="AP106" s="1519"/>
      <c r="AQ106" s="146"/>
      <c r="AR106" s="159"/>
      <c r="AS106" s="1519"/>
      <c r="AT106" s="1519"/>
      <c r="AU106" s="146"/>
      <c r="AV106" s="166"/>
      <c r="AW106" s="1519"/>
      <c r="AX106" s="1519"/>
      <c r="AY106" s="146"/>
      <c r="AZ106" s="166"/>
      <c r="BA106" s="1547"/>
      <c r="BB106" s="140"/>
      <c r="BC106" s="140"/>
      <c r="BD106" s="140"/>
      <c r="BE106" s="140"/>
      <c r="BF106" s="160"/>
      <c r="BG106" s="139"/>
      <c r="BH106" s="140"/>
      <c r="BI106" s="140"/>
      <c r="BJ106" s="140"/>
      <c r="BK106" s="140"/>
      <c r="BL106" s="140"/>
      <c r="BM106" s="139"/>
    </row>
    <row r="107" spans="1:70" ht="35.25" customHeight="1">
      <c r="A107" s="174"/>
      <c r="B107" s="1264"/>
      <c r="C107" s="186"/>
      <c r="D107" s="183"/>
      <c r="E107" s="175"/>
      <c r="F107" s="184"/>
      <c r="G107" s="160"/>
      <c r="H107" s="160"/>
      <c r="I107" s="185"/>
      <c r="J107" s="186"/>
      <c r="K107" s="159"/>
      <c r="L107" s="177"/>
      <c r="M107" s="185"/>
      <c r="N107" s="185"/>
      <c r="O107" s="185"/>
      <c r="P107" s="185"/>
      <c r="Q107" s="185"/>
      <c r="R107" s="140"/>
      <c r="S107" s="187"/>
      <c r="T107" s="164"/>
      <c r="U107" s="140"/>
      <c r="V107" s="165"/>
      <c r="W107" s="170"/>
      <c r="X107" s="160"/>
      <c r="Y107" s="160"/>
      <c r="Z107" s="141"/>
      <c r="AA107" s="166"/>
      <c r="AB107" s="142"/>
      <c r="AC107" s="142"/>
      <c r="AD107" s="143"/>
      <c r="AE107" s="143"/>
      <c r="AF107" s="144"/>
      <c r="AG107" s="144"/>
      <c r="AH107" s="144"/>
      <c r="AI107" s="144"/>
      <c r="AJ107" s="145"/>
      <c r="AK107" s="1544"/>
      <c r="AL107" s="1544"/>
      <c r="AM107" s="146"/>
      <c r="AN107" s="159"/>
      <c r="AO107" s="1519"/>
      <c r="AP107" s="1519"/>
      <c r="AQ107" s="146"/>
      <c r="AR107" s="159"/>
      <c r="AS107" s="1519"/>
      <c r="AT107" s="1519"/>
      <c r="AU107" s="146"/>
      <c r="AV107" s="166"/>
      <c r="AW107" s="1519"/>
      <c r="AX107" s="1519"/>
      <c r="AY107" s="146"/>
      <c r="AZ107" s="166"/>
      <c r="BA107" s="1547"/>
      <c r="BB107" s="140"/>
      <c r="BC107" s="140"/>
      <c r="BD107" s="140"/>
      <c r="BE107" s="140"/>
      <c r="BF107" s="160"/>
      <c r="BG107" s="139"/>
      <c r="BH107" s="140"/>
      <c r="BI107" s="140"/>
      <c r="BJ107" s="140"/>
      <c r="BK107" s="140"/>
      <c r="BL107" s="140"/>
      <c r="BM107" s="140"/>
    </row>
    <row r="108" spans="1:70" ht="35.25" customHeight="1">
      <c r="A108" s="174"/>
      <c r="B108" s="1263"/>
      <c r="C108" s="186"/>
      <c r="D108" s="183"/>
      <c r="E108" s="175"/>
      <c r="F108" s="184"/>
      <c r="G108" s="160"/>
      <c r="H108" s="160"/>
      <c r="I108" s="185"/>
      <c r="J108" s="186"/>
      <c r="K108" s="159"/>
      <c r="L108" s="177"/>
      <c r="M108" s="185"/>
      <c r="N108" s="185"/>
      <c r="O108" s="185"/>
      <c r="P108" s="185"/>
      <c r="Q108" s="185"/>
      <c r="R108" s="140"/>
      <c r="S108" s="187"/>
      <c r="T108" s="164"/>
      <c r="U108" s="140"/>
      <c r="V108" s="165"/>
      <c r="W108" s="170"/>
      <c r="X108" s="160"/>
      <c r="Y108" s="160"/>
      <c r="Z108" s="141"/>
      <c r="AA108" s="195"/>
      <c r="AB108" s="880"/>
      <c r="AC108" s="880"/>
      <c r="AD108" s="147"/>
      <c r="AE108" s="147"/>
      <c r="AF108" s="145"/>
      <c r="AG108" s="145"/>
      <c r="AH108" s="145"/>
      <c r="AI108" s="145"/>
      <c r="AJ108" s="145"/>
      <c r="AK108" s="1544"/>
      <c r="AL108" s="1544"/>
      <c r="AM108" s="146"/>
      <c r="AN108" s="159"/>
      <c r="AO108" s="1519"/>
      <c r="AP108" s="1519"/>
      <c r="AQ108" s="146"/>
      <c r="AR108" s="159"/>
      <c r="AS108" s="1519"/>
      <c r="AT108" s="1519"/>
      <c r="AU108" s="146"/>
      <c r="AV108" s="166"/>
      <c r="AW108" s="1519"/>
      <c r="AX108" s="1519"/>
      <c r="AY108" s="146"/>
      <c r="AZ108" s="166"/>
      <c r="BA108" s="1547"/>
      <c r="BB108" s="140"/>
      <c r="BC108" s="140"/>
      <c r="BD108" s="140"/>
      <c r="BE108" s="140"/>
      <c r="BF108" s="160"/>
      <c r="BG108" s="139"/>
      <c r="BH108" s="140"/>
      <c r="BI108" s="140"/>
      <c r="BJ108" s="140"/>
      <c r="BK108" s="140"/>
      <c r="BL108" s="140"/>
      <c r="BM108" s="140"/>
    </row>
    <row r="109" spans="1:70" ht="35.25" customHeight="1">
      <c r="A109" s="160"/>
      <c r="B109" s="1263"/>
      <c r="C109" s="160"/>
      <c r="D109" s="179"/>
      <c r="E109" s="175"/>
      <c r="F109" s="175"/>
      <c r="G109" s="160"/>
      <c r="H109" s="160"/>
      <c r="I109" s="142"/>
      <c r="J109" s="159"/>
      <c r="K109" s="159"/>
      <c r="L109" s="177"/>
      <c r="M109" s="196"/>
      <c r="N109" s="196"/>
      <c r="O109" s="196"/>
      <c r="P109" s="196"/>
      <c r="Q109" s="196"/>
      <c r="R109" s="160"/>
      <c r="S109" s="197"/>
      <c r="T109" s="198"/>
      <c r="U109" s="160"/>
      <c r="V109" s="197"/>
      <c r="W109" s="197"/>
      <c r="X109" s="171"/>
      <c r="Y109" s="160"/>
      <c r="Z109" s="199"/>
      <c r="AA109" s="197"/>
      <c r="AB109" s="162"/>
      <c r="AC109" s="159"/>
      <c r="AD109" s="161"/>
      <c r="AE109" s="161"/>
      <c r="AF109" s="162"/>
      <c r="AG109" s="162"/>
      <c r="AH109" s="162"/>
      <c r="AI109" s="162"/>
      <c r="AJ109" s="162"/>
      <c r="AK109" s="1544"/>
      <c r="AL109" s="1544"/>
      <c r="AM109" s="178"/>
      <c r="AN109" s="197"/>
      <c r="AO109" s="1519"/>
      <c r="AP109" s="1519"/>
      <c r="AQ109" s="178"/>
      <c r="AR109" s="197"/>
      <c r="AS109" s="1519"/>
      <c r="AT109" s="1519"/>
      <c r="AU109" s="178"/>
      <c r="AV109" s="197"/>
      <c r="AW109" s="1519"/>
      <c r="AX109" s="1519"/>
      <c r="AY109" s="178"/>
      <c r="AZ109" s="197"/>
      <c r="BA109" s="1548"/>
      <c r="BB109" s="160"/>
      <c r="BC109" s="169"/>
      <c r="BD109" s="160"/>
      <c r="BE109" s="160"/>
      <c r="BF109" s="160"/>
      <c r="BG109" s="138"/>
      <c r="BH109" s="160"/>
      <c r="BI109" s="160"/>
      <c r="BJ109" s="160"/>
      <c r="BK109" s="160"/>
      <c r="BL109" s="160"/>
      <c r="BM109" s="160"/>
    </row>
    <row r="110" spans="1:70" ht="35.25" customHeight="1">
      <c r="A110" s="160"/>
      <c r="B110" s="1263"/>
      <c r="C110" s="160"/>
      <c r="D110" s="179"/>
      <c r="E110" s="175"/>
      <c r="F110" s="175"/>
      <c r="G110" s="160"/>
      <c r="H110" s="160"/>
      <c r="I110" s="142"/>
      <c r="J110" s="159"/>
      <c r="K110" s="159"/>
      <c r="L110" s="177"/>
      <c r="M110" s="196"/>
      <c r="N110" s="196"/>
      <c r="O110" s="196"/>
      <c r="P110" s="196"/>
      <c r="Q110" s="196"/>
      <c r="R110" s="160"/>
      <c r="S110" s="197"/>
      <c r="T110" s="198"/>
      <c r="U110" s="160"/>
      <c r="V110" s="197"/>
      <c r="W110" s="197"/>
      <c r="X110" s="171"/>
      <c r="Y110" s="160"/>
      <c r="Z110" s="199"/>
      <c r="AA110" s="197"/>
      <c r="AB110" s="162"/>
      <c r="AC110" s="159"/>
      <c r="AD110" s="161"/>
      <c r="AE110" s="161"/>
      <c r="AF110" s="162"/>
      <c r="AG110" s="162"/>
      <c r="AH110" s="162"/>
      <c r="AI110" s="162"/>
      <c r="AJ110" s="162"/>
      <c r="AK110" s="1544"/>
      <c r="AL110" s="1544"/>
      <c r="AM110" s="178"/>
      <c r="AN110" s="197"/>
      <c r="AO110" s="1519"/>
      <c r="AP110" s="1519"/>
      <c r="AQ110" s="178"/>
      <c r="AR110" s="197"/>
      <c r="AS110" s="1519"/>
      <c r="AT110" s="1519"/>
      <c r="AU110" s="178"/>
      <c r="AV110" s="197"/>
      <c r="AW110" s="1519"/>
      <c r="AX110" s="1519"/>
      <c r="AY110" s="178"/>
      <c r="AZ110" s="197"/>
      <c r="BA110" s="1548"/>
      <c r="BB110" s="160"/>
      <c r="BC110" s="169"/>
      <c r="BD110" s="160"/>
      <c r="BE110" s="160"/>
      <c r="BF110" s="160"/>
      <c r="BG110" s="138"/>
      <c r="BH110" s="160"/>
      <c r="BI110" s="160"/>
      <c r="BJ110" s="160"/>
      <c r="BK110" s="160"/>
      <c r="BL110" s="160"/>
      <c r="BM110" s="160"/>
    </row>
    <row r="111" spans="1:70" ht="35.25" customHeight="1">
      <c r="A111" s="160"/>
      <c r="B111" s="1263"/>
      <c r="C111" s="160"/>
      <c r="D111" s="179"/>
      <c r="E111" s="175"/>
      <c r="F111" s="175"/>
      <c r="G111" s="160"/>
      <c r="H111" s="160"/>
      <c r="I111" s="142"/>
      <c r="J111" s="159"/>
      <c r="K111" s="159"/>
      <c r="L111" s="177"/>
      <c r="M111" s="196"/>
      <c r="N111" s="196"/>
      <c r="O111" s="196"/>
      <c r="P111" s="196"/>
      <c r="Q111" s="196"/>
      <c r="R111" s="160"/>
      <c r="S111" s="197"/>
      <c r="T111" s="198"/>
      <c r="U111" s="160"/>
      <c r="V111" s="197"/>
      <c r="W111" s="197"/>
      <c r="X111" s="171"/>
      <c r="Y111" s="160"/>
      <c r="Z111" s="199"/>
      <c r="AA111" s="197"/>
      <c r="AB111" s="162"/>
      <c r="AC111" s="159"/>
      <c r="AD111" s="161"/>
      <c r="AE111" s="161"/>
      <c r="AF111" s="162"/>
      <c r="AG111" s="162"/>
      <c r="AH111" s="162"/>
      <c r="AI111" s="162"/>
      <c r="AJ111" s="162"/>
      <c r="AK111" s="1544"/>
      <c r="AL111" s="1544"/>
      <c r="AM111" s="178"/>
      <c r="AN111" s="197"/>
      <c r="AO111" s="1519"/>
      <c r="AP111" s="1519"/>
      <c r="AQ111" s="178"/>
      <c r="AR111" s="197"/>
      <c r="AS111" s="1519"/>
      <c r="AT111" s="1519"/>
      <c r="AU111" s="178"/>
      <c r="AV111" s="197"/>
      <c r="AW111" s="1519"/>
      <c r="AX111" s="1519"/>
      <c r="AY111" s="178"/>
      <c r="AZ111" s="197"/>
      <c r="BA111" s="1548"/>
      <c r="BB111" s="160"/>
      <c r="BC111" s="169"/>
      <c r="BD111" s="160"/>
      <c r="BE111" s="160"/>
      <c r="BF111" s="160"/>
      <c r="BG111" s="138"/>
      <c r="BH111" s="160"/>
      <c r="BI111" s="160"/>
      <c r="BJ111" s="160"/>
      <c r="BK111" s="160"/>
      <c r="BL111" s="160"/>
      <c r="BM111" s="160"/>
    </row>
    <row r="112" spans="1:70" ht="35.25" customHeight="1">
      <c r="A112" s="160"/>
      <c r="B112" s="1263"/>
      <c r="C112" s="160"/>
      <c r="D112" s="179"/>
      <c r="E112" s="175"/>
      <c r="F112" s="175"/>
      <c r="G112" s="160"/>
      <c r="H112" s="160"/>
      <c r="I112" s="163"/>
      <c r="J112" s="159"/>
      <c r="K112" s="159"/>
      <c r="L112" s="177"/>
      <c r="M112" s="200"/>
      <c r="N112" s="200"/>
      <c r="O112" s="201"/>
      <c r="P112" s="201"/>
      <c r="Q112" s="200"/>
      <c r="R112" s="160"/>
      <c r="S112" s="197"/>
      <c r="T112" s="198"/>
      <c r="U112" s="160"/>
      <c r="V112" s="197"/>
      <c r="W112" s="197"/>
      <c r="X112" s="171"/>
      <c r="Y112" s="160"/>
      <c r="Z112" s="199"/>
      <c r="AA112" s="197"/>
      <c r="AB112" s="162"/>
      <c r="AC112" s="159"/>
      <c r="AD112" s="161"/>
      <c r="AE112" s="161"/>
      <c r="AF112" s="162"/>
      <c r="AG112" s="162"/>
      <c r="AH112" s="162"/>
      <c r="AI112" s="162"/>
      <c r="AJ112" s="162"/>
      <c r="AK112" s="1544"/>
      <c r="AL112" s="1544"/>
      <c r="AM112" s="178"/>
      <c r="AN112" s="197"/>
      <c r="AO112" s="1519"/>
      <c r="AP112" s="1519"/>
      <c r="AQ112" s="178"/>
      <c r="AR112" s="197"/>
      <c r="AS112" s="1519"/>
      <c r="AT112" s="1519"/>
      <c r="AU112" s="178"/>
      <c r="AV112" s="197"/>
      <c r="AW112" s="1519"/>
      <c r="AX112" s="1519"/>
      <c r="AY112" s="178"/>
      <c r="AZ112" s="197"/>
      <c r="BA112" s="1548"/>
      <c r="BB112" s="160"/>
      <c r="BC112" s="169"/>
      <c r="BD112" s="160"/>
      <c r="BE112" s="160"/>
      <c r="BF112" s="160"/>
      <c r="BG112" s="138"/>
      <c r="BH112" s="160"/>
      <c r="BI112" s="160"/>
      <c r="BJ112" s="160"/>
      <c r="BK112" s="160"/>
      <c r="BL112" s="160"/>
      <c r="BM112" s="160"/>
    </row>
    <row r="113" spans="1:65" ht="35.25" customHeight="1">
      <c r="A113" s="160"/>
      <c r="B113" s="1263"/>
      <c r="C113" s="160"/>
      <c r="D113" s="179"/>
      <c r="E113" s="175"/>
      <c r="F113" s="175"/>
      <c r="G113" s="160"/>
      <c r="H113" s="160"/>
      <c r="I113" s="163"/>
      <c r="J113" s="159"/>
      <c r="K113" s="159"/>
      <c r="L113" s="177"/>
      <c r="M113" s="200"/>
      <c r="N113" s="200"/>
      <c r="O113" s="201"/>
      <c r="P113" s="201"/>
      <c r="Q113" s="200"/>
      <c r="R113" s="160"/>
      <c r="S113" s="197"/>
      <c r="T113" s="198"/>
      <c r="U113" s="160"/>
      <c r="V113" s="197"/>
      <c r="W113" s="197"/>
      <c r="X113" s="171"/>
      <c r="Y113" s="160"/>
      <c r="Z113" s="199"/>
      <c r="AA113" s="197"/>
      <c r="AB113" s="162"/>
      <c r="AC113" s="159"/>
      <c r="AD113" s="161"/>
      <c r="AE113" s="161"/>
      <c r="AF113" s="162"/>
      <c r="AG113" s="162"/>
      <c r="AH113" s="162"/>
      <c r="AI113" s="162"/>
      <c r="AJ113" s="162"/>
      <c r="AK113" s="1544"/>
      <c r="AL113" s="1544"/>
      <c r="AM113" s="178"/>
      <c r="AN113" s="197"/>
      <c r="AO113" s="1519"/>
      <c r="AP113" s="1519"/>
      <c r="AQ113" s="178"/>
      <c r="AR113" s="197"/>
      <c r="AS113" s="1519"/>
      <c r="AT113" s="1519"/>
      <c r="AU113" s="178"/>
      <c r="AV113" s="197"/>
      <c r="AW113" s="1519"/>
      <c r="AX113" s="1519"/>
      <c r="AY113" s="178"/>
      <c r="AZ113" s="197"/>
      <c r="BA113" s="1548"/>
      <c r="BB113" s="160"/>
      <c r="BC113" s="169"/>
      <c r="BD113" s="160"/>
      <c r="BE113" s="160"/>
      <c r="BF113" s="160"/>
      <c r="BG113" s="138"/>
      <c r="BH113" s="160"/>
      <c r="BI113" s="160"/>
      <c r="BJ113" s="160"/>
      <c r="BK113" s="160"/>
      <c r="BL113" s="160"/>
      <c r="BM113" s="160"/>
    </row>
    <row r="114" spans="1:65">
      <c r="U114" s="176"/>
      <c r="AA114" s="197"/>
      <c r="AB114" s="197"/>
      <c r="AC114" s="197"/>
      <c r="AD114" s="197"/>
      <c r="AE114" s="197"/>
    </row>
  </sheetData>
  <autoFilter ref="A12:BR102" xr:uid="{00000000-0009-0000-0000-000000000000}">
    <filterColumn colId="53">
      <filters>
        <filter val="Integración Social"/>
      </filters>
    </filterColumn>
  </autoFilter>
  <mergeCells count="60">
    <mergeCell ref="BN11:BN12"/>
    <mergeCell ref="D6:BM6"/>
    <mergeCell ref="BA8:BM8"/>
    <mergeCell ref="A9:BM9"/>
    <mergeCell ref="A10:A12"/>
    <mergeCell ref="B10:B12"/>
    <mergeCell ref="C10:Q10"/>
    <mergeCell ref="R10:AC10"/>
    <mergeCell ref="H11:H12"/>
    <mergeCell ref="I11:J11"/>
    <mergeCell ref="T11:T12"/>
    <mergeCell ref="AK10:BA10"/>
    <mergeCell ref="V11:V12"/>
    <mergeCell ref="W11:W12"/>
    <mergeCell ref="X11:X12"/>
    <mergeCell ref="AO11:AR11"/>
    <mergeCell ref="D5:BM5"/>
    <mergeCell ref="A1:BM1"/>
    <mergeCell ref="A2:BM2"/>
    <mergeCell ref="A3:C3"/>
    <mergeCell ref="D3:BM3"/>
    <mergeCell ref="D4:BM4"/>
    <mergeCell ref="C11:C12"/>
    <mergeCell ref="D11:D12"/>
    <mergeCell ref="E11:E12"/>
    <mergeCell ref="F11:F12"/>
    <mergeCell ref="G11:G12"/>
    <mergeCell ref="Y11:Y12"/>
    <mergeCell ref="K11:L11"/>
    <mergeCell ref="M11:P11"/>
    <mergeCell ref="Q11:Q12"/>
    <mergeCell ref="R11:R12"/>
    <mergeCell ref="S11:S12"/>
    <mergeCell ref="U11:U12"/>
    <mergeCell ref="AJ10:AJ12"/>
    <mergeCell ref="BB10:BG10"/>
    <mergeCell ref="BH10:BM10"/>
    <mergeCell ref="AK11:AN11"/>
    <mergeCell ref="AW11:AZ11"/>
    <mergeCell ref="Z11:Z12"/>
    <mergeCell ref="AA11:AA12"/>
    <mergeCell ref="AB11:AC11"/>
    <mergeCell ref="AD10:AE11"/>
    <mergeCell ref="AF10:AI11"/>
    <mergeCell ref="BP11:BP12"/>
    <mergeCell ref="BA11:BA12"/>
    <mergeCell ref="AS11:AV11"/>
    <mergeCell ref="BL11:BL12"/>
    <mergeCell ref="BM11:BM12"/>
    <mergeCell ref="BD11:BD12"/>
    <mergeCell ref="BE11:BE12"/>
    <mergeCell ref="BF11:BF12"/>
    <mergeCell ref="BG11:BG12"/>
    <mergeCell ref="BH11:BH12"/>
    <mergeCell ref="BI11:BI12"/>
    <mergeCell ref="BB11:BB12"/>
    <mergeCell ref="BC11:BC12"/>
    <mergeCell ref="BJ11:BJ12"/>
    <mergeCell ref="BK11:BK12"/>
    <mergeCell ref="BO11:BO12"/>
  </mergeCells>
  <conditionalFormatting sqref="AE27">
    <cfRule type="timePeriod" dxfId="0" priority="3" timePeriod="lastMonth">
      <formula>AND(MONTH(AE27)=MONTH(EDATE(TODAY(),0-1)),YEAR(AE27)=YEAR(EDATE(TODAY(),0-1)))</formula>
    </cfRule>
  </conditionalFormatting>
  <dataValidations count="64">
    <dataValidation type="list" allowBlank="1" showInputMessage="1" showErrorMessage="1" sqref="AP8 BH26 BH28 BH23" xr:uid="{00000000-0002-0000-0000-000000000000}">
      <formula1>INDIRECT(#REF!)</formula1>
    </dataValidation>
    <dataValidation type="list" allowBlank="1" showInputMessage="1" showErrorMessage="1" sqref="V8" xr:uid="{00000000-0002-0000-0000-000001000000}">
      <formula1>INDIRECT($O$8)</formula1>
    </dataValidation>
    <dataValidation allowBlank="1" showInputMessage="1" showErrorMessage="1" prompt="Cifras en millones de pesos. Corresponde al valor de implementar la acción._x000a_" sqref="AK12 AO12 AS12 AW12" xr:uid="{00000000-0002-0000-0000-000002000000}"/>
    <dataValidation allowBlank="1" showInputMessage="1" showErrorMessage="1" prompt="Revisar si este indicador corresponde a un indicador del PDD Vigente. Tomarlo del listado de indicadores del plan que se encuentra en la caja de herramientas._x000a__x000a_" sqref="Z11:Z12" xr:uid="{00000000-0002-0000-0000-000003000000}"/>
    <dataValidation type="custom" allowBlank="1" showInputMessage="1" showErrorMessage="1" sqref="T109" xr:uid="{00000000-0002-0000-0000-000004000000}">
      <formula1>ISTEXT(T109)</formula1>
    </dataValidation>
    <dataValidation type="whole" allowBlank="1" showInputMessage="1" showErrorMessage="1" sqref="AB109:AB113 AC85 AB80:AB83 AB85:AB97" xr:uid="{00000000-0002-0000-0000-000005000000}">
      <formula1>1</formula1>
      <formula2>500000000</formula2>
    </dataValidation>
    <dataValidation allowBlank="1" showInputMessage="1" showErrorMessage="1" prompt="Período que tomará lograr el resultado o producto." sqref="AD10 K11:L11" xr:uid="{00000000-0002-0000-0000-000006000000}"/>
    <dataValidation allowBlank="1" showInputMessage="1" showErrorMessage="1" prompt="Si corresponde a un indicador del PDD, identifique el código de la meta el cual se encuentra en el listado de indicadores del plan que se encuentra en la caja de herramientas._x000a__x000a_" sqref="AA11:AA12" xr:uid="{00000000-0002-0000-0000-000007000000}"/>
    <dataValidation allowBlank="1" showInputMessage="1" showErrorMessage="1" prompt="Si la fuente de financiación es inversión, identifique el código del proyecto." sqref="AN12 AR12 AV12 AZ12" xr:uid="{00000000-0002-0000-0000-000008000000}"/>
    <dataValidation allowBlank="1" showInputMessage="1" showErrorMessage="1" prompt="Identifique la fuente de financiación (Funcionamiento, Inversión, Cooperaciòn, Crédito, etc. )" sqref="AM12 AQ12 AU12 AY12" xr:uid="{00000000-0002-0000-0000-000009000000}"/>
    <dataValidation type="list" allowBlank="1" showInputMessage="1" showErrorMessage="1" sqref="F8" xr:uid="{00000000-0002-0000-0000-00000A000000}">
      <formula1>INDIRECT($B$8)</formula1>
    </dataValidation>
    <dataValidation type="list" allowBlank="1" showInputMessage="1" showErrorMessage="1" sqref="G7" xr:uid="{00000000-0002-0000-0000-00000B000000}">
      <formula1>INDIRECT($B$7)</formula1>
    </dataValidation>
    <dataValidation allowBlank="1" showInputMessage="1" showErrorMessage="1" prompt="Determine si el indicador responde a un enfoque (Derechos Humanos, Género, Poblacional - Diferencial, Ambiental y Territorial). Si responde a más de enfoque separelos por ;" sqref="G11:G12 X11:X12" xr:uid="{00000000-0002-0000-0000-00000C000000}"/>
    <dataValidation allowBlank="1" showInputMessage="1" showErrorMessage="1" prompt="Identifique la meta ODS a que le apunta el indicador de producto. " sqref="W11:W12" xr:uid="{00000000-0002-0000-0000-00000D000000}"/>
    <dataValidation allowBlank="1" showInputMessage="1" showErrorMessage="1" prompt="Identifique el ODS a que le apunta el indicador de producto. Seleccione de la lista desplegable." sqref="V11:V12" xr:uid="{00000000-0002-0000-0000-00000E000000}"/>
    <dataValidation type="custom" allowBlank="1" showInputMessage="1" showErrorMessage="1" prompt="Escriba el Objetivo general de la política pública." sqref="A9" xr:uid="{00000000-0002-0000-0000-00000F000000}">
      <formula1>ISTEXT(A9)</formula1>
    </dataValidation>
    <dataValidation allowBlank="1" showInputMessage="1" showErrorMessage="1" prompt="Escriba los correos electrónicos de las personas corresponsables de contacto relacionadas en la columna anterior." sqref="BM11:BM12" xr:uid="{00000000-0002-0000-0000-000010000000}"/>
    <dataValidation allowBlank="1" showInputMessage="1" showErrorMessage="1" prompt="Escriba el teléfono de contacto de las personas responsables de la ejecución del producto, separados por ;." sqref="BL11:BL12" xr:uid="{00000000-0002-0000-0000-000011000000}"/>
    <dataValidation allowBlank="1" showInputMessage="1" showErrorMessage="1" prompt="Escriba el nombre completo de la persona corresponsable de la ejecución del producto, separados por ;." sqref="BK11:BK12" xr:uid="{00000000-0002-0000-0000-000012000000}"/>
    <dataValidation allowBlank="1" showInputMessage="1" showErrorMessage="1" prompt="Escriba la Dirección, Subdirección, Grupo o Unidad corresponsables de la ejecución del producto._x000a_Utilice nombres completos no abreviaciones." sqref="BJ11:BJ12" xr:uid="{00000000-0002-0000-0000-000013000000}"/>
    <dataValidation allowBlank="1" showInputMessage="1" showErrorMessage="1" prompt="Indique las entidades que son corresponsables con el cumplimiento del producto (indicador), separándolas con un ;" sqref="BI11:BI12" xr:uid="{00000000-0002-0000-0000-000014000000}"/>
    <dataValidation allowBlank="1" showInputMessage="1" showErrorMessage="1" prompt="Indique los sectores separados por ; que son corresponsables en el cumplimiento del producto (indicador)" sqref="BH11:BH12" xr:uid="{00000000-0002-0000-0000-000015000000}"/>
    <dataValidation allowBlank="1" showInputMessage="1" showErrorMessage="1" prompt="Totalice la meta de producto a alcanzar al final de la vigencia de la política pública. Tenga en cuenta el Tipo de Anualización determinado." sqref="AJ10:AJ12" xr:uid="{00000000-0002-0000-0000-000016000000}"/>
    <dataValidation allowBlank="1" showInputMessage="1" showErrorMessage="1" prompt="Cifras en millones de pesos. Corresponde al valor con el que se cuenta y se asigna a la implementación de la acción. _x000a_No necesariamente corresponderá al costo." sqref="AL12" xr:uid="{00000000-0002-0000-0000-000017000000}"/>
    <dataValidation allowBlank="1" showInputMessage="1" showErrorMessage="1" prompt="Seleccione de la lista desplegable._x000a_Fórmula a través de la cual se acumulan los avances, de tal forma que sea posible determinar el avance del indicador. _x000a__x000a_" sqref="Y11:Y12 H11:H12" xr:uid="{00000000-0002-0000-0000-000018000000}"/>
    <dataValidation allowBlank="1" showInputMessage="1" showErrorMessage="1" prompt="Aplica para documentos de política aprobados por el CONPES D.C." sqref="A3:C3" xr:uid="{00000000-0002-0000-0000-000019000000}"/>
    <dataValidation allowBlank="1" showInputMessage="1" showErrorMessage="1" prompt="Defina el Producto que quiere alcanzar a través de la medición." sqref="R11:R12" xr:uid="{00000000-0002-0000-0000-00001A000000}"/>
    <dataValidation type="date" allowBlank="1" showInputMessage="1" showErrorMessage="1" sqref="B4:C6" xr:uid="{00000000-0002-0000-0000-00001B000000}">
      <formula1>36526</formula1>
      <formula2>55153</formula2>
    </dataValidation>
    <dataValidation allowBlank="1" showInputMessage="1" showErrorMessage="1" prompt="Seleccione de la lista desplegable la entidad líder de la política pública." sqref="F7" xr:uid="{00000000-0002-0000-0000-00001C000000}"/>
    <dataValidation allowBlank="1" showInputMessage="1" showErrorMessage="1" prompt="Seleccione de la lista desplegable el sector líder de la política pública._x000a_" sqref="A7" xr:uid="{00000000-0002-0000-0000-00001D000000}"/>
    <dataValidation allowBlank="1" showInputMessage="1" showErrorMessage="1" prompt="Seleccione de la lista desplegable la entidad al que corresponde el documento CONPES D.C." sqref="E8 AO8 U8" xr:uid="{00000000-0002-0000-0000-00001E000000}"/>
    <dataValidation allowBlank="1" showInputMessage="1" showErrorMessage="1" prompt="Seleccione de la lista. Identifique los sectores corresponsables, utilice una columna para cada sector con su respectiva entidad." sqref="A8 M8:N8 AE8" xr:uid="{00000000-0002-0000-0000-00001F000000}"/>
    <dataValidation allowBlank="1" showInputMessage="1" showErrorMessage="1" prompt="Formato DD/MM/AAAA_x000a_Reportar los avances de las acciones de la política y el cumplimiento de sus objetivos, de acuerdo a los cortes establecidos por el CONPES, diciembre y junio de cada año." sqref="A6" xr:uid="{00000000-0002-0000-0000-000020000000}"/>
    <dataValidation allowBlank="1" showInputMessage="1" showErrorMessage="1" prompt="Formato DD/MM/AAAA._x000a_Esta casilla se utiliza en caso de modificación del plan de acción. Difiere de la casilla Fecha de corte de seguimiento." sqref="A5" xr:uid="{00000000-0002-0000-0000-000021000000}"/>
    <dataValidation allowBlank="1" showInputMessage="1" showErrorMessage="1" prompt="Formato DD/MM/AAAA._x000a_Si es política pública vigente coloque la fecha de aprobación del acto administrativo._x000a_En caso que sean documentos CONPES D.C., la Secretaría Técnica coloca la fecha de aprobación." sqref="A4" xr:uid="{00000000-0002-0000-0000-000022000000}"/>
    <dataValidation allowBlank="1" showInputMessage="1" showErrorMessage="1" prompt="Escriba el nombre de la Política Pública._x000a_Use mayúscula sostenida." sqref="A2" xr:uid="{00000000-0002-0000-0000-000023000000}"/>
    <dataValidation type="whole" allowBlank="1" showInputMessage="1" showErrorMessage="1" sqref="AC109:AC113 AC49:AC50 AC42:AC43 AC79:AC83 AC60:AC61 AD80:AD83 AC86:AC97 AD88:AD97" xr:uid="{00000000-0002-0000-0000-000024000000}">
      <formula1>2000</formula1>
      <formula2>500000000</formula2>
    </dataValidation>
    <dataValidation type="custom" allowBlank="1" showInputMessage="1" showErrorMessage="1" error="La celda debe contener solo texto" sqref="BE71 BD109:BE113 BE24 BE96:BE97 BC29:BD33 BI29:BJ40 BD62:BD63 BD41:BE42 BE62:BE66 BC85:BD85 BM25 BH25:BI25 BI26 BD46:BE50 BC26:BE26 BI28 BD34:BE36 BD13:BE21 BD22:BD24 BI13:BJ24 BE78:BE83 BE86:BE93" xr:uid="{00000000-0002-0000-0000-000025000000}">
      <formula1>ISTEXT(BC13)</formula1>
    </dataValidation>
    <dataValidation allowBlank="1" showInputMessage="1" showErrorMessage="1" prompt="Escriba el numero telefónico, número de extensión, correo electrónico de la persona de contacto relacionada en la columna anterior." sqref="BG11:BG12" xr:uid="{00000000-0002-0000-0000-000026000000}"/>
    <dataValidation allowBlank="1" showInputMessage="1" showErrorMessage="1" prompt="Escriba el nombre completo de la persona responsable de la ejecución del producto." sqref="BE11:BF12" xr:uid="{00000000-0002-0000-0000-000027000000}"/>
    <dataValidation allowBlank="1" showInputMessage="1" showErrorMessage="1" prompt="Escriba la Dirección, Subdirección, Grupo o Unidad responsable de la ejecución del producto o acción._x000a_Utilice nombres completos." sqref="BD11:BD12" xr:uid="{00000000-0002-0000-0000-000028000000}"/>
    <dataValidation allowBlank="1" showInputMessage="1" showErrorMessage="1" prompt="Seleccione de la lista desplegable, la entidad responsable de la ejecución del producto o acción." sqref="BB11:BC12" xr:uid="{00000000-0002-0000-0000-000029000000}"/>
    <dataValidation allowBlank="1" showInputMessage="1" showErrorMessage="1" prompt="Suma de los costos de cada vigencia durante la ejecución de la política pública." sqref="BA11:BA12" xr:uid="{00000000-0002-0000-0000-00002A000000}"/>
    <dataValidation allowBlank="1" showInputMessage="1" showErrorMessage="1" prompt="Cifras en millones de pesos.  Corresponde al valor con el que se cuenta y se asigna a la implementación de la acción. _x000a_No necesariamente corresponderá al costo." sqref="AP12 AT12 AX12" xr:uid="{00000000-0002-0000-0000-00002B000000}"/>
    <dataValidation type="date" allowBlank="1" showInputMessage="1" showErrorMessage="1" sqref="AD109:AE113 AE42:AE43 AD29 AE46:AE50 AE28:AE29 AD60:AE63 AD64:AD66" xr:uid="{00000000-0002-0000-0000-00002C000000}">
      <formula1>36526</formula1>
      <formula2>58806</formula2>
    </dataValidation>
    <dataValidation allowBlank="1" showInputMessage="1" showErrorMessage="1" prompt="Formato DD/MM/AAAA_x000a_Escriba la fecha de inicio de ejecución del producto._x000a_" sqref="AD12" xr:uid="{00000000-0002-0000-0000-00002D000000}"/>
    <dataValidation allowBlank="1" showInputMessage="1" showErrorMessage="1" prompt="Escriba el nombre del indicador. _x000a_Debe evidenciar con precisión la propiedad a medir, y debe guardar coherencia con la fórmula._x000a_Solo se puede tener un indicador por producto o acción." sqref="T11:T12" xr:uid="{00000000-0002-0000-0000-00002E000000}"/>
    <dataValidation allowBlank="1" showInputMessage="1" showErrorMessage="1" prompt="Totalice la meta de resultado a alcanzar al final de la vigencia de la política pública. Tenga en cuenta el Tipo de Anualización determinado." sqref="Q11:Q12" xr:uid="{00000000-0002-0000-0000-00002F000000}"/>
    <dataValidation allowBlank="1" showInputMessage="1" showErrorMessage="1" prompt="Marco de referencia cuantitativo de la situación actual que se pretende modificar._x000a_Debe estar expresada en la misma unidad de medida de la meta. Todos los indicadores que se van a medir deben tener línea base." sqref="AB11:AC11 I11:J11" xr:uid="{00000000-0002-0000-0000-000030000000}"/>
    <dataValidation allowBlank="1" showInputMessage="1" showErrorMessage="1" prompt="La ponderación de cada indicador estará definida de acuerdo a su nivel de importancia para el cumplimiento del objetivo general y como sumatoria de la ponderación otorgada a los indicadores de producto." sqref="D11:D12" xr:uid="{00000000-0002-0000-0000-000031000000}"/>
    <dataValidation allowBlank="1" showInputMessage="1" showErrorMessage="1" prompt="Escriba la fórmula de cálculo del indicador. _x000a_Variables usadas para la medición del indicador, debe ser explicita la unidad de medida." sqref="F11:F12 U11:U12" xr:uid="{00000000-0002-0000-0000-000032000000}"/>
    <dataValidation allowBlank="1" showInputMessage="1" showErrorMessage="1" prompt="Escriba el nombre del indicador. _x000a_Debe evidenciar con precisión la propiedad a medir, y debe guardar coherencia con la fórmula de cálculo._x000a_Se pueden establecer más de un indicador de resultado." sqref="E11:E12" xr:uid="{00000000-0002-0000-0000-000033000000}"/>
    <dataValidation allowBlank="1" showInputMessage="1" showErrorMessage="1" prompt="Defina la ponderación de cada objetivo de acuerdo a su nivel de importancia para el cumplimiento del objetivo general._x000a_Esta ponderación debe ser la sumatoria de la importancia relativa de los indicadores de resultado." sqref="B10:B12" xr:uid="{00000000-0002-0000-0000-000034000000}"/>
    <dataValidation allowBlank="1" showInputMessage="1" showErrorMessage="1" prompt="Escriba los objetivos específicos de la política._x000a__x000a_Tenga en cuenta que estos objetivos están ligados a las estrategias, ejes temáticos o líneas de acción definidos en la estructura programática de la política." sqref="A10:A12" xr:uid="{00000000-0002-0000-0000-000035000000}"/>
    <dataValidation type="list" allowBlank="1" showInputMessage="1" showErrorMessage="1" sqref="BG30:BG33 BH34:BH41 BL25 BH24 BH13:BH22" xr:uid="{00000000-0002-0000-0000-000036000000}">
      <formula1>INDIRECT($AU$13)</formula1>
    </dataValidation>
    <dataValidation type="list" allowBlank="1" showInputMessage="1" showErrorMessage="1" sqref="Y29:Y36 Y60:Y74 Y102:Y113 Y39:Y50 H13:H113 Y76:Y100 Y13:Y25" xr:uid="{00000000-0002-0000-0000-000037000000}">
      <formula1>ANUALIZACIÓN</formula1>
    </dataValidation>
    <dataValidation type="custom" allowBlank="1" showInputMessage="1" showErrorMessage="1" error="La celda es de solo texto" sqref="A13:A79 A81:A108" xr:uid="{00000000-0002-0000-0000-000038000000}">
      <formula1>ISTEXT(A13)</formula1>
    </dataValidation>
    <dataValidation type="list" allowBlank="1" showInputMessage="1" showErrorMessage="1" sqref="BH29" xr:uid="{00000000-0002-0000-0000-000039000000}">
      <formula1>INDIRECT($AV$13)</formula1>
    </dataValidation>
    <dataValidation type="list" allowBlank="1" showErrorMessage="1" sqref="BH27" xr:uid="{00000000-0002-0000-0000-00003A000000}">
      <formula1>INDIRECT(#REF!)</formula1>
    </dataValidation>
    <dataValidation type="custom" allowBlank="1" showInputMessage="1" showErrorMessage="1" prompt="La celda debe contener solo texto" sqref="BC27:BE27 BI27 BD51:BE55 BD58:BE59 BD37:BE38 BC28 BE22:BE23" xr:uid="{00000000-0002-0000-0000-00003B000000}">
      <formula1>ISTEXT(BC22)</formula1>
    </dataValidation>
    <dataValidation type="list" allowBlank="1" showErrorMessage="1" sqref="Y37:Y38 Y101 Y51:Y59" xr:uid="{00000000-0002-0000-0000-00003C000000}">
      <formula1>ANUALIZACIÓN</formula1>
    </dataValidation>
    <dataValidation type="decimal" allowBlank="1" showErrorMessage="1" sqref="AC53" xr:uid="{00000000-0002-0000-0000-00003D000000}">
      <formula1>2000</formula1>
      <formula2>500000000</formula2>
    </dataValidation>
    <dataValidation type="date" allowBlank="1" showErrorMessage="1" sqref="AE51:AE59" xr:uid="{00000000-0002-0000-0000-00003E000000}">
      <formula1>36526</formula1>
      <formula2>58806</formula2>
    </dataValidation>
    <dataValidation allowBlank="1" showInputMessage="1" showErrorMessage="1" prompt="Formato DD/MM/AAAA_x000a_Escriba la fecha de finalización de ejecución del producto._x000a__x000a_" sqref="AE12" xr:uid="{00000000-0002-0000-0000-00003F000000}"/>
  </dataValidations>
  <hyperlinks>
    <hyperlink ref="BG27" r:id="rId1" xr:uid="{00000000-0004-0000-0000-000000000000}"/>
    <hyperlink ref="BM27" r:id="rId2" xr:uid="{00000000-0004-0000-0000-000001000000}"/>
    <hyperlink ref="BM26" r:id="rId3" xr:uid="{00000000-0004-0000-0000-000002000000}"/>
    <hyperlink ref="BG26" r:id="rId4" xr:uid="{00000000-0004-0000-0000-000003000000}"/>
    <hyperlink ref="BM28" r:id="rId5" xr:uid="{00000000-0004-0000-0000-000004000000}"/>
    <hyperlink ref="BG28" r:id="rId6" xr:uid="{00000000-0004-0000-0000-000005000000}"/>
    <hyperlink ref="BG29" r:id="rId7" xr:uid="{00000000-0004-0000-0000-000006000000}"/>
    <hyperlink ref="BM29" r:id="rId8" xr:uid="{00000000-0004-0000-0000-000007000000}"/>
    <hyperlink ref="BG75" r:id="rId9" xr:uid="{00000000-0004-0000-0000-000008000000}"/>
    <hyperlink ref="BG98" r:id="rId10" xr:uid="{00000000-0004-0000-0000-000009000000}"/>
    <hyperlink ref="BG51" r:id="rId11" display="paula.villegas@idartes.gov.co" xr:uid="{00000000-0004-0000-0000-00000A000000}"/>
    <hyperlink ref="BG54" r:id="rId12" xr:uid="{00000000-0004-0000-0000-00000B000000}"/>
    <hyperlink ref="BG55" r:id="rId13" xr:uid="{00000000-0004-0000-0000-00000C000000}"/>
    <hyperlink ref="BG56" r:id="rId14" xr:uid="{00000000-0004-0000-0000-00000D000000}"/>
    <hyperlink ref="BG57" r:id="rId15" xr:uid="{00000000-0004-0000-0000-00000E000000}"/>
    <hyperlink ref="BG39" r:id="rId16" xr:uid="{00000000-0004-0000-0000-00000F000000}"/>
    <hyperlink ref="BG77" r:id="rId17" xr:uid="{00000000-0004-0000-0000-000010000000}"/>
    <hyperlink ref="BG102" r:id="rId18" xr:uid="{00000000-0004-0000-0000-000011000000}"/>
    <hyperlink ref="BG13" r:id="rId19" xr:uid="{00000000-0004-0000-0000-000012000000}"/>
    <hyperlink ref="BG73" r:id="rId20" xr:uid="{00000000-0004-0000-0000-000013000000}"/>
    <hyperlink ref="BG22" r:id="rId21" xr:uid="{00000000-0004-0000-0000-000014000000}"/>
    <hyperlink ref="BG23" r:id="rId22" xr:uid="{00000000-0004-0000-0000-000015000000}"/>
    <hyperlink ref="BM86" r:id="rId23" xr:uid="{00000000-0004-0000-0000-000016000000}"/>
  </hyperlinks>
  <pageMargins left="0.7" right="0.7" top="0.75" bottom="0.75" header="0.3" footer="0.3"/>
  <pageSetup paperSize="9" orientation="portrait" horizontalDpi="1200" verticalDpi="1200" r:id="rId24"/>
  <ignoredErrors>
    <ignoredError sqref="BA36" formula="1"/>
  </ignoredErrors>
  <extLst>
    <ext xmlns:x14="http://schemas.microsoft.com/office/spreadsheetml/2009/9/main" uri="{CCE6A557-97BC-4b89-ADB6-D9C93CAAB3DF}">
      <x14:dataValidations xmlns:xm="http://schemas.microsoft.com/office/excel/2006/main" count="2">
        <x14:dataValidation type="list" allowBlank="1" showErrorMessage="1" xr:uid="{00000000-0002-0000-0000-000040000000}">
          <x14:formula1>
            <xm:f>'C:\Users\JAIME\Downloads\[Matriz de Plan de Accion PPSEV Final Sector Cultura, Recreación y Deporte 16062021.xlsx]Desplegables'!#REF!</xm:f>
          </x14:formula1>
          <xm:sqref>V37 V51</xm:sqref>
        </x14:dataValidation>
        <x14:dataValidation type="list" allowBlank="1" showErrorMessage="1" xr:uid="{00000000-0002-0000-0000-000041000000}">
          <x14:formula1>
            <xm:f>'D:\Subdirección Envejecimiento y Vejez\Matriz Actualización Plan de Acción\Matrices Entidades\[Sector Cultura, Recreación y Deporte - Ajustado 13072021 final.xlsx]Desplegables'!#REF!</xm:f>
          </x14:formula1>
          <xm:sqref>V52:V59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M57"/>
  <sheetViews>
    <sheetView zoomScale="69" zoomScaleNormal="69" workbookViewId="0">
      <selection activeCell="H7" sqref="H7"/>
    </sheetView>
  </sheetViews>
  <sheetFormatPr baseColWidth="10" defaultColWidth="11.42578125" defaultRowHeight="15.75"/>
  <cols>
    <col min="1" max="1" width="25.140625" style="217" customWidth="1"/>
    <col min="2" max="2" width="39.140625" style="218" customWidth="1"/>
    <col min="3" max="6" width="11.42578125" style="217"/>
    <col min="7" max="7" width="16.85546875" style="217" customWidth="1"/>
    <col min="8" max="9" width="11.42578125" style="217"/>
    <col min="10" max="10" width="28.5703125" style="217" customWidth="1"/>
    <col min="11" max="12" width="11.42578125" style="217"/>
    <col min="13" max="13" width="16.42578125" style="217" customWidth="1"/>
    <col min="14" max="16384" width="11.42578125" style="217"/>
  </cols>
  <sheetData>
    <row r="1" spans="1:13" ht="16.5" thickBot="1">
      <c r="A1" s="213"/>
      <c r="B1" s="214" t="s">
        <v>907</v>
      </c>
      <c r="C1" s="215"/>
      <c r="D1" s="215"/>
      <c r="E1" s="215"/>
      <c r="F1" s="215"/>
      <c r="G1" s="215"/>
      <c r="H1" s="215"/>
      <c r="I1" s="215"/>
      <c r="J1" s="215"/>
      <c r="K1" s="215"/>
      <c r="L1" s="215"/>
      <c r="M1" s="216"/>
    </row>
    <row r="2" spans="1:13">
      <c r="A2" s="1755" t="s">
        <v>782</v>
      </c>
      <c r="B2" s="6" t="s">
        <v>783</v>
      </c>
      <c r="C2" s="1748" t="s">
        <v>674</v>
      </c>
      <c r="D2" s="1749"/>
      <c r="E2" s="1749"/>
      <c r="F2" s="1749"/>
      <c r="G2" s="1749"/>
      <c r="H2" s="1749"/>
      <c r="I2" s="1749"/>
      <c r="J2" s="1749"/>
      <c r="K2" s="1749"/>
      <c r="L2" s="1749"/>
      <c r="M2" s="1750"/>
    </row>
    <row r="3" spans="1:13" ht="31.5">
      <c r="A3" s="1756"/>
      <c r="B3" s="7" t="s">
        <v>784</v>
      </c>
      <c r="C3" s="1751" t="s">
        <v>908</v>
      </c>
      <c r="D3" s="1752"/>
      <c r="E3" s="1752"/>
      <c r="F3" s="1753"/>
      <c r="G3" s="1753"/>
      <c r="H3" s="1753"/>
      <c r="I3" s="1753"/>
      <c r="J3" s="1753"/>
      <c r="K3" s="1753"/>
      <c r="L3" s="1753"/>
      <c r="M3" s="1754"/>
    </row>
    <row r="4" spans="1:13" ht="15.75" customHeight="1">
      <c r="A4" s="1756"/>
      <c r="B4" s="9" t="s">
        <v>35</v>
      </c>
      <c r="C4" s="1685" t="s">
        <v>72</v>
      </c>
      <c r="D4" s="1683"/>
      <c r="E4" s="1728"/>
      <c r="F4" s="1721" t="s">
        <v>36</v>
      </c>
      <c r="G4" s="1722"/>
      <c r="H4" s="128" t="s">
        <v>72</v>
      </c>
      <c r="I4" s="96"/>
      <c r="J4" s="96"/>
      <c r="K4" s="96"/>
      <c r="L4" s="96"/>
      <c r="M4" s="97"/>
    </row>
    <row r="5" spans="1:13" ht="16.5" customHeight="1">
      <c r="A5" s="1756"/>
      <c r="B5" s="9" t="s">
        <v>786</v>
      </c>
      <c r="C5" s="1723" t="s">
        <v>72</v>
      </c>
      <c r="D5" s="1724"/>
      <c r="E5" s="1724"/>
      <c r="F5" s="1724"/>
      <c r="G5" s="1724"/>
      <c r="H5" s="1724"/>
      <c r="I5" s="1724"/>
      <c r="J5" s="1724"/>
      <c r="K5" s="1724"/>
      <c r="L5" s="1724"/>
      <c r="M5" s="1725"/>
    </row>
    <row r="6" spans="1:13">
      <c r="A6" s="1756"/>
      <c r="B6" s="9" t="s">
        <v>787</v>
      </c>
      <c r="C6" s="94" t="s">
        <v>72</v>
      </c>
      <c r="D6" s="96"/>
      <c r="E6" s="96"/>
      <c r="F6" s="96"/>
      <c r="G6" s="96"/>
      <c r="H6" s="96"/>
      <c r="I6" s="96"/>
      <c r="J6" s="96"/>
      <c r="K6" s="96"/>
      <c r="L6" s="96"/>
      <c r="M6" s="97"/>
    </row>
    <row r="7" spans="1:13">
      <c r="A7" s="1756"/>
      <c r="B7" s="7" t="s">
        <v>873</v>
      </c>
      <c r="C7" s="1741" t="s">
        <v>874</v>
      </c>
      <c r="D7" s="1742"/>
      <c r="E7" s="1742"/>
      <c r="F7" s="1742"/>
      <c r="G7" s="1743"/>
      <c r="H7" s="13" t="s">
        <v>39</v>
      </c>
      <c r="I7" s="1683" t="s">
        <v>157</v>
      </c>
      <c r="J7" s="1683"/>
      <c r="K7" s="1683"/>
      <c r="L7" s="1683"/>
      <c r="M7" s="1684"/>
    </row>
    <row r="8" spans="1:13">
      <c r="A8" s="1756"/>
      <c r="B8" s="1694" t="s">
        <v>788</v>
      </c>
      <c r="C8" s="14"/>
      <c r="D8" s="15"/>
      <c r="E8" s="15"/>
      <c r="F8" s="15"/>
      <c r="G8" s="15"/>
      <c r="H8" s="15"/>
      <c r="I8" s="15"/>
      <c r="J8" s="15"/>
      <c r="K8" s="15"/>
      <c r="L8" s="16"/>
      <c r="M8" s="17"/>
    </row>
    <row r="9" spans="1:13" ht="46.5" customHeight="1">
      <c r="A9" s="1756"/>
      <c r="B9" s="1695"/>
      <c r="C9" s="1747" t="s">
        <v>909</v>
      </c>
      <c r="D9" s="1727"/>
      <c r="E9" s="18"/>
      <c r="F9" s="1747" t="s">
        <v>910</v>
      </c>
      <c r="G9" s="1727"/>
      <c r="H9" s="18"/>
      <c r="I9" s="1747" t="s">
        <v>911</v>
      </c>
      <c r="J9" s="1727"/>
      <c r="K9" s="18"/>
      <c r="L9" s="19"/>
      <c r="M9" s="20"/>
    </row>
    <row r="10" spans="1:13">
      <c r="A10" s="1756"/>
      <c r="B10" s="1696"/>
      <c r="C10" s="1726"/>
      <c r="D10" s="1727"/>
      <c r="E10" s="125"/>
      <c r="F10" s="1727" t="s">
        <v>793</v>
      </c>
      <c r="G10" s="1727"/>
      <c r="H10" s="125"/>
      <c r="I10" s="1727" t="s">
        <v>793</v>
      </c>
      <c r="J10" s="1727"/>
      <c r="K10" s="125"/>
      <c r="L10" s="21"/>
      <c r="M10" s="22"/>
    </row>
    <row r="11" spans="1:13" ht="252.95" customHeight="1">
      <c r="A11" s="1757"/>
      <c r="B11" s="7" t="s">
        <v>794</v>
      </c>
      <c r="C11" s="1697" t="s">
        <v>912</v>
      </c>
      <c r="D11" s="1698"/>
      <c r="E11" s="1698"/>
      <c r="F11" s="1698"/>
      <c r="G11" s="1698"/>
      <c r="H11" s="1698"/>
      <c r="I11" s="1698"/>
      <c r="J11" s="1698"/>
      <c r="K11" s="1698"/>
      <c r="L11" s="1698"/>
      <c r="M11" s="1699"/>
    </row>
    <row r="12" spans="1:13" ht="15.75" customHeight="1">
      <c r="A12" s="1691" t="s">
        <v>796</v>
      </c>
      <c r="B12" s="10" t="s">
        <v>25</v>
      </c>
      <c r="C12" s="1700" t="s">
        <v>61</v>
      </c>
      <c r="D12" s="1701"/>
      <c r="E12" s="1701"/>
      <c r="F12" s="1701"/>
      <c r="G12" s="1701"/>
      <c r="H12" s="1701"/>
      <c r="I12" s="1701"/>
      <c r="J12" s="1701"/>
      <c r="K12" s="1701"/>
      <c r="L12" s="1701"/>
      <c r="M12" s="1702"/>
    </row>
    <row r="13" spans="1:13" ht="8.25" customHeight="1">
      <c r="A13" s="1692"/>
      <c r="B13" s="1694" t="s">
        <v>798</v>
      </c>
      <c r="C13" s="24"/>
      <c r="D13" s="25"/>
      <c r="E13" s="25"/>
      <c r="F13" s="25"/>
      <c r="G13" s="25"/>
      <c r="H13" s="25"/>
      <c r="I13" s="25"/>
      <c r="J13" s="25"/>
      <c r="K13" s="25"/>
      <c r="L13" s="25"/>
      <c r="M13" s="26"/>
    </row>
    <row r="14" spans="1:13" ht="9" customHeight="1">
      <c r="A14" s="1692"/>
      <c r="B14" s="1695"/>
      <c r="C14" s="27"/>
      <c r="D14" s="28"/>
      <c r="E14" s="29"/>
      <c r="F14" s="28"/>
      <c r="G14" s="29"/>
      <c r="H14" s="28"/>
      <c r="I14" s="29"/>
      <c r="J14" s="28"/>
      <c r="K14" s="29"/>
      <c r="L14" s="29"/>
      <c r="M14" s="30"/>
    </row>
    <row r="15" spans="1:13">
      <c r="A15" s="1692"/>
      <c r="B15" s="1695"/>
      <c r="C15" s="31" t="s">
        <v>799</v>
      </c>
      <c r="D15" s="32"/>
      <c r="E15" s="33" t="s">
        <v>800</v>
      </c>
      <c r="F15" s="32"/>
      <c r="G15" s="33" t="s">
        <v>801</v>
      </c>
      <c r="H15" s="32"/>
      <c r="I15" s="33" t="s">
        <v>802</v>
      </c>
      <c r="J15" s="36"/>
      <c r="K15" s="33"/>
      <c r="L15" s="33"/>
      <c r="M15" s="35"/>
    </row>
    <row r="16" spans="1:13">
      <c r="A16" s="1692"/>
      <c r="B16" s="1695"/>
      <c r="C16" s="31" t="s">
        <v>803</v>
      </c>
      <c r="D16" s="36"/>
      <c r="E16" s="33" t="s">
        <v>804</v>
      </c>
      <c r="F16" s="37"/>
      <c r="G16" s="33" t="s">
        <v>805</v>
      </c>
      <c r="H16" s="37"/>
      <c r="I16" s="33"/>
      <c r="J16" s="38"/>
      <c r="K16" s="33"/>
      <c r="L16" s="33"/>
      <c r="M16" s="35"/>
    </row>
    <row r="17" spans="1:13">
      <c r="A17" s="1692"/>
      <c r="B17" s="1695"/>
      <c r="C17" s="31" t="s">
        <v>806</v>
      </c>
      <c r="D17" s="36"/>
      <c r="E17" s="33" t="s">
        <v>807</v>
      </c>
      <c r="F17" s="36"/>
      <c r="G17" s="33"/>
      <c r="H17" s="38"/>
      <c r="I17" s="33"/>
      <c r="J17" s="38"/>
      <c r="K17" s="33"/>
      <c r="L17" s="33"/>
      <c r="M17" s="35"/>
    </row>
    <row r="18" spans="1:13">
      <c r="A18" s="1692"/>
      <c r="B18" s="1695"/>
      <c r="C18" s="31" t="s">
        <v>808</v>
      </c>
      <c r="D18" s="36" t="s">
        <v>809</v>
      </c>
      <c r="E18" s="33" t="s">
        <v>810</v>
      </c>
      <c r="F18" s="99" t="s">
        <v>811</v>
      </c>
      <c r="G18" s="39"/>
      <c r="H18" s="39"/>
      <c r="I18" s="39"/>
      <c r="J18" s="39"/>
      <c r="K18" s="39"/>
      <c r="L18" s="39"/>
      <c r="M18" s="40"/>
    </row>
    <row r="19" spans="1:13" ht="9.75" customHeight="1">
      <c r="A19" s="1692"/>
      <c r="B19" s="1696"/>
      <c r="C19" s="41"/>
      <c r="D19" s="42"/>
      <c r="E19" s="42"/>
      <c r="F19" s="42"/>
      <c r="G19" s="42"/>
      <c r="H19" s="42"/>
      <c r="I19" s="42"/>
      <c r="J19" s="42"/>
      <c r="K19" s="42"/>
      <c r="L19" s="42"/>
      <c r="M19" s="43"/>
    </row>
    <row r="20" spans="1:13">
      <c r="A20" s="1692"/>
      <c r="B20" s="1694" t="s">
        <v>812</v>
      </c>
      <c r="C20" s="44"/>
      <c r="D20" s="45"/>
      <c r="E20" s="45"/>
      <c r="F20" s="45"/>
      <c r="G20" s="45"/>
      <c r="H20" s="45"/>
      <c r="I20" s="45"/>
      <c r="J20" s="45"/>
      <c r="K20" s="45"/>
      <c r="L20" s="16"/>
      <c r="M20" s="17"/>
    </row>
    <row r="21" spans="1:13">
      <c r="A21" s="1692"/>
      <c r="B21" s="1695"/>
      <c r="C21" s="31" t="s">
        <v>813</v>
      </c>
      <c r="D21" s="37"/>
      <c r="E21" s="46"/>
      <c r="F21" s="33" t="s">
        <v>814</v>
      </c>
      <c r="G21" s="36"/>
      <c r="H21" s="46"/>
      <c r="I21" s="33" t="s">
        <v>815</v>
      </c>
      <c r="J21" s="36" t="s">
        <v>809</v>
      </c>
      <c r="K21" s="46"/>
      <c r="L21" s="19"/>
      <c r="M21" s="20"/>
    </row>
    <row r="22" spans="1:13">
      <c r="A22" s="1692"/>
      <c r="B22" s="1695"/>
      <c r="C22" s="31" t="s">
        <v>816</v>
      </c>
      <c r="D22" s="47"/>
      <c r="E22" s="19"/>
      <c r="F22" s="33" t="s">
        <v>817</v>
      </c>
      <c r="G22" s="37"/>
      <c r="H22" s="19"/>
      <c r="I22" s="33"/>
      <c r="J22" s="46"/>
      <c r="K22" s="18"/>
      <c r="L22" s="19"/>
      <c r="M22" s="20"/>
    </row>
    <row r="23" spans="1:13">
      <c r="A23" s="1692"/>
      <c r="B23" s="1695"/>
      <c r="C23" s="49"/>
      <c r="D23" s="50"/>
      <c r="E23" s="50"/>
      <c r="F23" s="50"/>
      <c r="G23" s="50"/>
      <c r="H23" s="50"/>
      <c r="I23" s="50"/>
      <c r="J23" s="50"/>
      <c r="K23" s="50"/>
      <c r="L23" s="21"/>
      <c r="M23" s="22"/>
    </row>
    <row r="24" spans="1:13">
      <c r="A24" s="1692"/>
      <c r="B24" s="51" t="s">
        <v>818</v>
      </c>
      <c r="C24" s="52"/>
      <c r="D24" s="23"/>
      <c r="E24" s="23"/>
      <c r="F24" s="23"/>
      <c r="G24" s="23"/>
      <c r="H24" s="23"/>
      <c r="I24" s="23"/>
      <c r="J24" s="23"/>
      <c r="K24" s="23"/>
      <c r="L24" s="23"/>
      <c r="M24" s="53"/>
    </row>
    <row r="25" spans="1:13">
      <c r="A25" s="1692"/>
      <c r="B25" s="54"/>
      <c r="C25" s="55" t="s">
        <v>819</v>
      </c>
      <c r="D25" s="37" t="s">
        <v>63</v>
      </c>
      <c r="E25" s="46"/>
      <c r="F25" s="56" t="s">
        <v>820</v>
      </c>
      <c r="G25" s="37" t="s">
        <v>63</v>
      </c>
      <c r="H25" s="46"/>
      <c r="I25" s="56" t="s">
        <v>821</v>
      </c>
      <c r="J25" s="1712"/>
      <c r="K25" s="1701"/>
      <c r="L25" s="1713"/>
      <c r="M25" s="57"/>
    </row>
    <row r="26" spans="1:13">
      <c r="A26" s="1692"/>
      <c r="B26" s="9"/>
      <c r="C26" s="41"/>
      <c r="D26" s="42"/>
      <c r="E26" s="42"/>
      <c r="F26" s="42"/>
      <c r="G26" s="42"/>
      <c r="H26" s="42"/>
      <c r="I26" s="42"/>
      <c r="J26" s="42"/>
      <c r="K26" s="42"/>
      <c r="L26" s="42"/>
      <c r="M26" s="43"/>
    </row>
    <row r="27" spans="1:13">
      <c r="A27" s="1692"/>
      <c r="B27" s="1695" t="s">
        <v>822</v>
      </c>
      <c r="C27" s="58"/>
      <c r="D27" s="59"/>
      <c r="E27" s="59"/>
      <c r="F27" s="59"/>
      <c r="G27" s="59"/>
      <c r="H27" s="59"/>
      <c r="I27" s="59"/>
      <c r="J27" s="59"/>
      <c r="K27" s="59"/>
      <c r="L27" s="19"/>
      <c r="M27" s="20"/>
    </row>
    <row r="28" spans="1:13">
      <c r="A28" s="1692"/>
      <c r="B28" s="1695"/>
      <c r="C28" s="60" t="s">
        <v>823</v>
      </c>
      <c r="D28" s="61">
        <v>2022</v>
      </c>
      <c r="E28" s="62"/>
      <c r="F28" s="46" t="s">
        <v>824</v>
      </c>
      <c r="G28" s="98" t="s">
        <v>879</v>
      </c>
      <c r="H28" s="62"/>
      <c r="I28" s="56"/>
      <c r="J28" s="62"/>
      <c r="K28" s="62"/>
      <c r="L28" s="19"/>
      <c r="M28" s="20"/>
    </row>
    <row r="29" spans="1:13">
      <c r="A29" s="1692"/>
      <c r="B29" s="1695"/>
      <c r="C29" s="60"/>
      <c r="D29" s="63"/>
      <c r="E29" s="62"/>
      <c r="F29" s="46"/>
      <c r="G29" s="62"/>
      <c r="H29" s="62"/>
      <c r="I29" s="56"/>
      <c r="J29" s="62"/>
      <c r="K29" s="62"/>
      <c r="L29" s="19"/>
      <c r="M29" s="20"/>
    </row>
    <row r="30" spans="1:13">
      <c r="A30" s="1692"/>
      <c r="B30" s="51" t="s">
        <v>825</v>
      </c>
      <c r="C30" s="64"/>
      <c r="D30" s="95"/>
      <c r="E30" s="95"/>
      <c r="F30" s="95"/>
      <c r="G30" s="95"/>
      <c r="H30" s="95"/>
      <c r="I30" s="95"/>
      <c r="J30" s="95"/>
      <c r="K30" s="95"/>
      <c r="L30" s="95"/>
      <c r="M30" s="65"/>
    </row>
    <row r="31" spans="1:13">
      <c r="A31" s="1692"/>
      <c r="B31" s="54"/>
      <c r="C31" s="66"/>
      <c r="D31" s="123" t="s">
        <v>826</v>
      </c>
      <c r="E31" s="123"/>
      <c r="F31" s="123" t="s">
        <v>827</v>
      </c>
      <c r="G31" s="123"/>
      <c r="H31" s="67" t="s">
        <v>828</v>
      </c>
      <c r="I31" s="67"/>
      <c r="J31" s="67" t="s">
        <v>829</v>
      </c>
      <c r="K31" s="123"/>
      <c r="L31" s="123" t="s">
        <v>830</v>
      </c>
      <c r="M31" s="68"/>
    </row>
    <row r="32" spans="1:13">
      <c r="A32" s="1692"/>
      <c r="B32" s="54"/>
      <c r="C32" s="66"/>
      <c r="D32" s="1736">
        <v>1</v>
      </c>
      <c r="E32" s="1737"/>
      <c r="F32" s="1736">
        <v>1</v>
      </c>
      <c r="G32" s="1737"/>
      <c r="H32" s="1736">
        <v>1</v>
      </c>
      <c r="I32" s="1737"/>
      <c r="J32" s="1736">
        <v>1</v>
      </c>
      <c r="K32" s="1737"/>
      <c r="L32" s="1736"/>
      <c r="M32" s="1737"/>
    </row>
    <row r="33" spans="1:13">
      <c r="A33" s="1692"/>
      <c r="B33" s="54"/>
      <c r="C33" s="66"/>
      <c r="D33" s="123" t="s">
        <v>831</v>
      </c>
      <c r="E33" s="123"/>
      <c r="F33" s="123" t="s">
        <v>832</v>
      </c>
      <c r="G33" s="123"/>
      <c r="H33" s="67" t="s">
        <v>833</v>
      </c>
      <c r="I33" s="67"/>
      <c r="J33" s="67" t="s">
        <v>834</v>
      </c>
      <c r="K33" s="123"/>
      <c r="L33" s="123" t="s">
        <v>835</v>
      </c>
      <c r="M33" s="30"/>
    </row>
    <row r="34" spans="1:13">
      <c r="A34" s="1692"/>
      <c r="B34" s="54"/>
      <c r="C34" s="66"/>
      <c r="D34" s="122"/>
      <c r="E34" s="126"/>
      <c r="F34" s="122"/>
      <c r="G34" s="126"/>
      <c r="H34" s="122"/>
      <c r="I34" s="126"/>
      <c r="J34" s="122"/>
      <c r="K34" s="126"/>
      <c r="L34" s="122"/>
      <c r="M34" s="121"/>
    </row>
    <row r="35" spans="1:13">
      <c r="A35" s="1692"/>
      <c r="B35" s="54"/>
      <c r="C35" s="66"/>
      <c r="D35" s="123" t="s">
        <v>836</v>
      </c>
      <c r="E35" s="123"/>
      <c r="F35" s="123" t="s">
        <v>837</v>
      </c>
      <c r="G35" s="123"/>
      <c r="H35" s="67" t="s">
        <v>838</v>
      </c>
      <c r="I35" s="67"/>
      <c r="J35" s="67" t="s">
        <v>839</v>
      </c>
      <c r="K35" s="123"/>
      <c r="L35" s="123" t="s">
        <v>840</v>
      </c>
      <c r="M35" s="30"/>
    </row>
    <row r="36" spans="1:13">
      <c r="A36" s="1692"/>
      <c r="B36" s="54"/>
      <c r="C36" s="66"/>
      <c r="D36" s="122"/>
      <c r="E36" s="126"/>
      <c r="F36" s="122"/>
      <c r="G36" s="126"/>
      <c r="H36" s="122"/>
      <c r="I36" s="126"/>
      <c r="J36" s="122"/>
      <c r="K36" s="126"/>
      <c r="L36" s="122"/>
      <c r="M36" s="121"/>
    </row>
    <row r="37" spans="1:13">
      <c r="A37" s="1692"/>
      <c r="B37" s="54"/>
      <c r="C37" s="66"/>
      <c r="D37" s="69" t="s">
        <v>840</v>
      </c>
      <c r="E37" s="120"/>
      <c r="F37" s="69" t="s">
        <v>841</v>
      </c>
      <c r="G37" s="120"/>
      <c r="H37" s="70"/>
      <c r="I37" s="71"/>
      <c r="J37" s="70"/>
      <c r="K37" s="71"/>
      <c r="L37" s="70"/>
      <c r="M37" s="72"/>
    </row>
    <row r="38" spans="1:13">
      <c r="A38" s="1692"/>
      <c r="B38" s="54"/>
      <c r="C38" s="66"/>
      <c r="D38" s="122"/>
      <c r="E38" s="126"/>
      <c r="F38" s="1710">
        <v>1</v>
      </c>
      <c r="G38" s="1711"/>
      <c r="H38" s="130"/>
      <c r="I38" s="123"/>
      <c r="J38" s="130"/>
      <c r="K38" s="123"/>
      <c r="L38" s="130"/>
      <c r="M38" s="124"/>
    </row>
    <row r="39" spans="1:13">
      <c r="A39" s="1692"/>
      <c r="B39" s="9"/>
      <c r="C39" s="73"/>
      <c r="D39" s="21"/>
      <c r="E39" s="21"/>
      <c r="F39" s="21"/>
      <c r="G39" s="21"/>
      <c r="H39" s="1703"/>
      <c r="I39" s="1703"/>
      <c r="J39" s="127"/>
      <c r="K39" s="74"/>
      <c r="L39" s="127"/>
      <c r="M39" s="75"/>
    </row>
    <row r="40" spans="1:13" ht="18" customHeight="1">
      <c r="A40" s="1692"/>
      <c r="B40" s="1695" t="s">
        <v>842</v>
      </c>
      <c r="C40" s="76"/>
      <c r="D40" s="38"/>
      <c r="E40" s="38"/>
      <c r="F40" s="38"/>
      <c r="G40" s="38"/>
      <c r="H40" s="38"/>
      <c r="I40" s="38"/>
      <c r="J40" s="38"/>
      <c r="K40" s="38"/>
      <c r="L40" s="19"/>
      <c r="M40" s="20"/>
    </row>
    <row r="41" spans="1:13">
      <c r="A41" s="1692"/>
      <c r="B41" s="1695"/>
      <c r="C41" s="77"/>
      <c r="D41" s="78" t="s">
        <v>843</v>
      </c>
      <c r="E41" s="79" t="s">
        <v>844</v>
      </c>
      <c r="F41" s="1704" t="s">
        <v>845</v>
      </c>
      <c r="G41" s="1705"/>
      <c r="H41" s="1705"/>
      <c r="I41" s="1705"/>
      <c r="J41" s="1705"/>
      <c r="K41" s="80" t="s">
        <v>846</v>
      </c>
      <c r="L41" s="1706"/>
      <c r="M41" s="1707"/>
    </row>
    <row r="42" spans="1:13">
      <c r="A42" s="1692"/>
      <c r="B42" s="1695"/>
      <c r="C42" s="77"/>
      <c r="D42" s="81"/>
      <c r="E42" s="36" t="s">
        <v>809</v>
      </c>
      <c r="F42" s="1704"/>
      <c r="G42" s="1705"/>
      <c r="H42" s="1705"/>
      <c r="I42" s="1705"/>
      <c r="J42" s="1705"/>
      <c r="K42" s="19"/>
      <c r="L42" s="1708"/>
      <c r="M42" s="1709"/>
    </row>
    <row r="43" spans="1:13">
      <c r="A43" s="1692"/>
      <c r="B43" s="1696"/>
      <c r="C43" s="82"/>
      <c r="D43" s="21"/>
      <c r="E43" s="21"/>
      <c r="F43" s="21"/>
      <c r="G43" s="21"/>
      <c r="H43" s="21"/>
      <c r="I43" s="21"/>
      <c r="J43" s="21"/>
      <c r="K43" s="21"/>
      <c r="L43" s="19"/>
      <c r="M43" s="20"/>
    </row>
    <row r="44" spans="1:13" ht="75.599999999999994" customHeight="1">
      <c r="A44" s="1692"/>
      <c r="B44" s="10" t="s">
        <v>847</v>
      </c>
      <c r="C44" s="1697" t="s">
        <v>848</v>
      </c>
      <c r="D44" s="1698"/>
      <c r="E44" s="1698"/>
      <c r="F44" s="1698"/>
      <c r="G44" s="1698"/>
      <c r="H44" s="1698"/>
      <c r="I44" s="1698"/>
      <c r="J44" s="1698"/>
      <c r="K44" s="1698"/>
      <c r="L44" s="1698"/>
      <c r="M44" s="1699"/>
    </row>
    <row r="45" spans="1:13" ht="36" customHeight="1">
      <c r="A45" s="1692"/>
      <c r="B45" s="10" t="s">
        <v>849</v>
      </c>
      <c r="C45" s="1700" t="s">
        <v>850</v>
      </c>
      <c r="D45" s="1701"/>
      <c r="E45" s="1701"/>
      <c r="F45" s="1701"/>
      <c r="G45" s="1701"/>
      <c r="H45" s="1701"/>
      <c r="I45" s="1701"/>
      <c r="J45" s="1701"/>
      <c r="K45" s="1701"/>
      <c r="L45" s="1701"/>
      <c r="M45" s="1702"/>
    </row>
    <row r="46" spans="1:13" ht="15.6" customHeight="1">
      <c r="A46" s="1692"/>
      <c r="B46" s="10" t="s">
        <v>851</v>
      </c>
      <c r="C46" s="1700" t="s">
        <v>852</v>
      </c>
      <c r="D46" s="1701"/>
      <c r="E46" s="1701"/>
      <c r="F46" s="1701"/>
      <c r="G46" s="1701"/>
      <c r="H46" s="1701"/>
      <c r="I46" s="1701"/>
      <c r="J46" s="1701"/>
      <c r="K46" s="1701"/>
      <c r="L46" s="1701"/>
      <c r="M46" s="1702"/>
    </row>
    <row r="47" spans="1:13" ht="15.6" customHeight="1">
      <c r="A47" s="1693"/>
      <c r="B47" s="10" t="s">
        <v>853</v>
      </c>
      <c r="C47" s="1700" t="s">
        <v>72</v>
      </c>
      <c r="D47" s="1701"/>
      <c r="E47" s="1701"/>
      <c r="F47" s="1701"/>
      <c r="G47" s="1701"/>
      <c r="H47" s="1701"/>
      <c r="I47" s="1701"/>
      <c r="J47" s="1701"/>
      <c r="K47" s="1701"/>
      <c r="L47" s="1701"/>
      <c r="M47" s="1702"/>
    </row>
    <row r="48" spans="1:13" ht="15.75" customHeight="1">
      <c r="A48" s="1686" t="s">
        <v>854</v>
      </c>
      <c r="B48" s="102" t="s">
        <v>855</v>
      </c>
      <c r="C48" s="1685" t="s">
        <v>159</v>
      </c>
      <c r="D48" s="1683"/>
      <c r="E48" s="1683"/>
      <c r="F48" s="1683"/>
      <c r="G48" s="1683"/>
      <c r="H48" s="1683"/>
      <c r="I48" s="1683"/>
      <c r="J48" s="1683"/>
      <c r="K48" s="1683"/>
      <c r="L48" s="1683"/>
      <c r="M48" s="1684"/>
    </row>
    <row r="49" spans="1:13">
      <c r="A49" s="1687"/>
      <c r="B49" s="102" t="s">
        <v>856</v>
      </c>
      <c r="C49" s="1685" t="s">
        <v>857</v>
      </c>
      <c r="D49" s="1683"/>
      <c r="E49" s="1683"/>
      <c r="F49" s="1683"/>
      <c r="G49" s="1683"/>
      <c r="H49" s="1683"/>
      <c r="I49" s="1683"/>
      <c r="J49" s="1683"/>
      <c r="K49" s="1683"/>
      <c r="L49" s="1683"/>
      <c r="M49" s="1684"/>
    </row>
    <row r="50" spans="1:13">
      <c r="A50" s="1687"/>
      <c r="B50" s="102" t="s">
        <v>858</v>
      </c>
      <c r="C50" s="1685" t="s">
        <v>157</v>
      </c>
      <c r="D50" s="1683"/>
      <c r="E50" s="1683"/>
      <c r="F50" s="1683"/>
      <c r="G50" s="1683"/>
      <c r="H50" s="1683"/>
      <c r="I50" s="1683"/>
      <c r="J50" s="1683"/>
      <c r="K50" s="1683"/>
      <c r="L50" s="1683"/>
      <c r="M50" s="1684"/>
    </row>
    <row r="51" spans="1:13" ht="15.75" customHeight="1">
      <c r="A51" s="1687"/>
      <c r="B51" s="103" t="s">
        <v>859</v>
      </c>
      <c r="C51" s="1685" t="s">
        <v>158</v>
      </c>
      <c r="D51" s="1683"/>
      <c r="E51" s="1683"/>
      <c r="F51" s="1683"/>
      <c r="G51" s="1683"/>
      <c r="H51" s="1683"/>
      <c r="I51" s="1683"/>
      <c r="J51" s="1683"/>
      <c r="K51" s="1683"/>
      <c r="L51" s="1683"/>
      <c r="M51" s="1684"/>
    </row>
    <row r="52" spans="1:13" ht="15.75" customHeight="1">
      <c r="A52" s="1687"/>
      <c r="B52" s="102" t="s">
        <v>860</v>
      </c>
      <c r="C52" s="1682" t="s">
        <v>160</v>
      </c>
      <c r="D52" s="1683"/>
      <c r="E52" s="1683"/>
      <c r="F52" s="1683"/>
      <c r="G52" s="1683"/>
      <c r="H52" s="1683"/>
      <c r="I52" s="1683"/>
      <c r="J52" s="1683"/>
      <c r="K52" s="1683"/>
      <c r="L52" s="1683"/>
      <c r="M52" s="1684"/>
    </row>
    <row r="53" spans="1:13" ht="16.5" thickBot="1">
      <c r="A53" s="1690"/>
      <c r="B53" s="102" t="s">
        <v>861</v>
      </c>
      <c r="C53" s="1685" t="s">
        <v>862</v>
      </c>
      <c r="D53" s="1683"/>
      <c r="E53" s="1683"/>
      <c r="F53" s="1683"/>
      <c r="G53" s="1683"/>
      <c r="H53" s="1683"/>
      <c r="I53" s="1683"/>
      <c r="J53" s="1683"/>
      <c r="K53" s="1683"/>
      <c r="L53" s="1683"/>
      <c r="M53" s="1684"/>
    </row>
    <row r="54" spans="1:13" ht="15.75" customHeight="1">
      <c r="A54" s="1686" t="s">
        <v>863</v>
      </c>
      <c r="B54" s="104" t="s">
        <v>864</v>
      </c>
      <c r="C54" s="1688" t="s">
        <v>865</v>
      </c>
      <c r="D54" s="1688"/>
      <c r="E54" s="1688"/>
      <c r="F54" s="1688"/>
      <c r="G54" s="1688"/>
      <c r="H54" s="1688"/>
      <c r="I54" s="1688"/>
      <c r="J54" s="1688"/>
      <c r="K54" s="1688"/>
      <c r="L54" s="1688"/>
      <c r="M54" s="1688"/>
    </row>
    <row r="55" spans="1:13" ht="30" customHeight="1">
      <c r="A55" s="1687"/>
      <c r="B55" s="104" t="s">
        <v>866</v>
      </c>
      <c r="C55" s="1689" t="s">
        <v>867</v>
      </c>
      <c r="D55" s="1689"/>
      <c r="E55" s="1689"/>
      <c r="F55" s="1689"/>
      <c r="G55" s="1689"/>
      <c r="H55" s="1689"/>
      <c r="I55" s="1689"/>
      <c r="J55" s="1689"/>
      <c r="K55" s="1689"/>
      <c r="L55" s="1689"/>
      <c r="M55" s="1689"/>
    </row>
    <row r="56" spans="1:13" ht="30" customHeight="1" thickBot="1">
      <c r="A56" s="1687"/>
      <c r="B56" s="105" t="s">
        <v>39</v>
      </c>
      <c r="C56" s="1688" t="s">
        <v>868</v>
      </c>
      <c r="D56" s="1688"/>
      <c r="E56" s="1688"/>
      <c r="F56" s="1688"/>
      <c r="G56" s="1688"/>
      <c r="H56" s="1688"/>
      <c r="I56" s="1688"/>
      <c r="J56" s="1688"/>
      <c r="K56" s="1688"/>
      <c r="L56" s="1688"/>
      <c r="M56" s="1688"/>
    </row>
    <row r="57" spans="1:13" ht="16.5" thickBot="1">
      <c r="A57" s="87" t="s">
        <v>869</v>
      </c>
      <c r="B57" s="101"/>
      <c r="C57" s="1758" t="s">
        <v>870</v>
      </c>
      <c r="D57" s="1759"/>
      <c r="E57" s="1759"/>
      <c r="F57" s="1759"/>
      <c r="G57" s="1759"/>
      <c r="H57" s="1759"/>
      <c r="I57" s="1759"/>
      <c r="J57" s="1759"/>
      <c r="K57" s="1759"/>
      <c r="L57" s="1759"/>
      <c r="M57" s="1760"/>
    </row>
  </sheetData>
  <mergeCells count="49">
    <mergeCell ref="A54:A56"/>
    <mergeCell ref="C54:M54"/>
    <mergeCell ref="C55:M55"/>
    <mergeCell ref="C56:M56"/>
    <mergeCell ref="A48:A53"/>
    <mergeCell ref="L41:M42"/>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J25:L25"/>
    <mergeCell ref="B27:B29"/>
    <mergeCell ref="D32:E32"/>
    <mergeCell ref="F32:G32"/>
    <mergeCell ref="H32:I32"/>
    <mergeCell ref="J32:K32"/>
    <mergeCell ref="L32:M32"/>
    <mergeCell ref="F38:G38"/>
    <mergeCell ref="H39:I39"/>
    <mergeCell ref="B40:B43"/>
    <mergeCell ref="F41:F42"/>
    <mergeCell ref="G41:J42"/>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s>
  <dataValidations count="4">
    <dataValidation allowBlank="1" showInputMessage="1" showErrorMessage="1" prompt="Incluir una ficha por cada indicador, ya sea de producto o de resultado" sqref="B1" xr:uid="{00000000-0002-0000-0900-000000000000}"/>
    <dataValidation allowBlank="1" showInputMessage="1" showErrorMessage="1" prompt="Seleccione de la lista desplegable" sqref="B4 B7 H7" xr:uid="{00000000-0002-0000-09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9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900-000003000000}"/>
  </dataValidations>
  <hyperlinks>
    <hyperlink ref="C52" r:id="rId1" xr:uid="{00000000-0004-0000-0900-000000000000}"/>
  </hyperlinks>
  <pageMargins left="0.7" right="0.7" top="0.75" bottom="0.75" header="0.3" footer="0.3"/>
  <pageSetup paperSize="9" orientation="portrait" horizontalDpi="1200" verticalDpi="1200"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0070C0"/>
  </sheetPr>
  <dimension ref="A1:M62"/>
  <sheetViews>
    <sheetView topLeftCell="A34" zoomScale="66" zoomScaleNormal="66" workbookViewId="0">
      <selection activeCell="C61" sqref="C61:M61"/>
    </sheetView>
  </sheetViews>
  <sheetFormatPr baseColWidth="10" defaultColWidth="11.42578125" defaultRowHeight="15.75"/>
  <cols>
    <col min="1" max="1" width="19.5703125" style="1" customWidth="1"/>
    <col min="2" max="2" width="43.85546875" style="89" customWidth="1"/>
    <col min="3" max="16384" width="11.42578125" style="1"/>
  </cols>
  <sheetData>
    <row r="1" spans="1:13" ht="17.100000000000001" customHeight="1" thickBot="1">
      <c r="A1" s="1909" t="s">
        <v>2030</v>
      </c>
      <c r="B1" s="1910"/>
      <c r="C1" s="2981"/>
      <c r="D1" s="2981"/>
      <c r="E1" s="2981"/>
      <c r="F1" s="2981"/>
      <c r="G1" s="2981"/>
      <c r="H1" s="2981"/>
      <c r="I1" s="2981"/>
      <c r="J1" s="2981"/>
      <c r="K1" s="2981"/>
      <c r="L1" s="2981"/>
      <c r="M1" s="2982"/>
    </row>
    <row r="2" spans="1:13" ht="38.1" customHeight="1">
      <c r="A2" s="1714" t="s">
        <v>782</v>
      </c>
      <c r="B2" s="6" t="s">
        <v>783</v>
      </c>
      <c r="C2" s="1717" t="s">
        <v>2031</v>
      </c>
      <c r="D2" s="1718"/>
      <c r="E2" s="1718"/>
      <c r="F2" s="1718"/>
      <c r="G2" s="1718"/>
      <c r="H2" s="1718"/>
      <c r="I2" s="1718"/>
      <c r="J2" s="1718"/>
      <c r="K2" s="1718"/>
      <c r="L2" s="1718"/>
      <c r="M2" s="1719"/>
    </row>
    <row r="3" spans="1:13" ht="44.45" customHeight="1">
      <c r="A3" s="1715"/>
      <c r="B3" s="7" t="s">
        <v>914</v>
      </c>
      <c r="C3" s="1685" t="s">
        <v>674</v>
      </c>
      <c r="D3" s="1683"/>
      <c r="E3" s="1683"/>
      <c r="F3" s="1683"/>
      <c r="G3" s="1683"/>
      <c r="H3" s="1683"/>
      <c r="I3" s="1683"/>
      <c r="J3" s="1683"/>
      <c r="K3" s="1683"/>
      <c r="L3" s="1683"/>
      <c r="M3" s="1684"/>
    </row>
    <row r="4" spans="1:13" ht="77.45" customHeight="1">
      <c r="A4" s="1715"/>
      <c r="B4" s="9" t="s">
        <v>35</v>
      </c>
      <c r="C4" s="94" t="s">
        <v>843</v>
      </c>
      <c r="D4" s="1766" t="s">
        <v>1802</v>
      </c>
      <c r="E4" s="1683"/>
      <c r="F4" s="1728"/>
      <c r="G4" s="1259" t="s">
        <v>36</v>
      </c>
      <c r="H4" s="8">
        <v>114</v>
      </c>
      <c r="I4" s="1787" t="s">
        <v>1803</v>
      </c>
      <c r="J4" s="1753"/>
      <c r="K4" s="1753"/>
      <c r="L4" s="1753"/>
      <c r="M4" s="1754"/>
    </row>
    <row r="5" spans="1:13" ht="17.100000000000001" customHeight="1">
      <c r="A5" s="1715"/>
      <c r="B5" s="9" t="s">
        <v>786</v>
      </c>
      <c r="C5" s="1685" t="s">
        <v>1648</v>
      </c>
      <c r="D5" s="1683"/>
      <c r="E5" s="1683"/>
      <c r="F5" s="1683"/>
      <c r="G5" s="1683"/>
      <c r="H5" s="1683"/>
      <c r="I5" s="1683"/>
      <c r="J5" s="1683"/>
      <c r="K5" s="1683"/>
      <c r="L5" s="1683"/>
      <c r="M5" s="1684"/>
    </row>
    <row r="6" spans="1:13" ht="17.100000000000001" customHeight="1">
      <c r="A6" s="1715"/>
      <c r="B6" s="9" t="s">
        <v>787</v>
      </c>
      <c r="C6" s="1685" t="s">
        <v>1804</v>
      </c>
      <c r="D6" s="1683"/>
      <c r="E6" s="1683"/>
      <c r="F6" s="1683"/>
      <c r="G6" s="1683"/>
      <c r="H6" s="1683"/>
      <c r="I6" s="1683"/>
      <c r="J6" s="1683"/>
      <c r="K6" s="1683"/>
      <c r="L6" s="1683"/>
      <c r="M6" s="1684"/>
    </row>
    <row r="7" spans="1:13" ht="33" customHeight="1">
      <c r="A7" s="1715"/>
      <c r="B7" s="9" t="s">
        <v>873</v>
      </c>
      <c r="C7" s="1685" t="s">
        <v>156</v>
      </c>
      <c r="D7" s="1683"/>
      <c r="E7" s="1683"/>
      <c r="F7" s="120"/>
      <c r="G7" s="120"/>
      <c r="H7" s="71" t="s">
        <v>39</v>
      </c>
      <c r="I7" s="1683" t="s">
        <v>157</v>
      </c>
      <c r="J7" s="1683"/>
      <c r="K7" s="1683"/>
      <c r="L7" s="1683"/>
      <c r="M7" s="1684"/>
    </row>
    <row r="8" spans="1:13" ht="15.95" customHeight="1">
      <c r="A8" s="1715"/>
      <c r="B8" s="1744" t="s">
        <v>788</v>
      </c>
      <c r="C8" s="14"/>
      <c r="D8" s="15"/>
      <c r="E8" s="15"/>
      <c r="F8" s="15"/>
      <c r="G8" s="15"/>
      <c r="H8" s="15"/>
      <c r="I8" s="15"/>
      <c r="J8" s="15"/>
      <c r="K8" s="15"/>
      <c r="L8" s="16"/>
      <c r="M8" s="17"/>
    </row>
    <row r="9" spans="1:13">
      <c r="A9" s="1715"/>
      <c r="B9" s="1745"/>
      <c r="C9" s="1726" t="s">
        <v>876</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96.95" customHeight="1">
      <c r="A11" s="1715"/>
      <c r="B11" s="7" t="s">
        <v>794</v>
      </c>
      <c r="C11" s="1697" t="s">
        <v>2032</v>
      </c>
      <c r="D11" s="1698"/>
      <c r="E11" s="1698"/>
      <c r="F11" s="1698"/>
      <c r="G11" s="1698"/>
      <c r="H11" s="1698"/>
      <c r="I11" s="1698"/>
      <c r="J11" s="1698"/>
      <c r="K11" s="1698"/>
      <c r="L11" s="1698"/>
      <c r="M11" s="1699"/>
    </row>
    <row r="12" spans="1:13" ht="43.5" customHeight="1">
      <c r="A12" s="1715"/>
      <c r="B12" s="7" t="s">
        <v>923</v>
      </c>
      <c r="C12" s="1697" t="s">
        <v>2033</v>
      </c>
      <c r="D12" s="1698"/>
      <c r="E12" s="1698"/>
      <c r="F12" s="1698"/>
      <c r="G12" s="1698"/>
      <c r="H12" s="1698"/>
      <c r="I12" s="1698"/>
      <c r="J12" s="1698"/>
      <c r="K12" s="1698"/>
      <c r="L12" s="1698"/>
      <c r="M12" s="1699"/>
    </row>
    <row r="13" spans="1:13" ht="31.5">
      <c r="A13" s="1715"/>
      <c r="B13" s="7" t="s">
        <v>925</v>
      </c>
      <c r="C13" s="1700" t="s">
        <v>673</v>
      </c>
      <c r="D13" s="1701"/>
      <c r="E13" s="1701"/>
      <c r="F13" s="1701"/>
      <c r="G13" s="1701"/>
      <c r="H13" s="1701"/>
      <c r="I13" s="1701"/>
      <c r="J13" s="1701"/>
      <c r="K13" s="1701"/>
      <c r="L13" s="1701"/>
      <c r="M13" s="1702"/>
    </row>
    <row r="14" spans="1:13" ht="29.1" customHeight="1">
      <c r="A14" s="1715"/>
      <c r="B14" s="1744" t="s">
        <v>926</v>
      </c>
      <c r="C14" s="1700" t="s">
        <v>137</v>
      </c>
      <c r="D14" s="1701"/>
      <c r="E14" s="223" t="s">
        <v>927</v>
      </c>
      <c r="F14" s="1712" t="s">
        <v>1052</v>
      </c>
      <c r="G14" s="1701"/>
      <c r="H14" s="1701"/>
      <c r="I14" s="1701"/>
      <c r="J14" s="1701"/>
      <c r="K14" s="1701"/>
      <c r="L14" s="1701"/>
      <c r="M14" s="1702"/>
    </row>
    <row r="15" spans="1:13">
      <c r="A15" s="1715"/>
      <c r="B15" s="1745"/>
      <c r="C15" s="1700"/>
      <c r="D15" s="1701"/>
      <c r="E15" s="1701"/>
      <c r="F15" s="1701"/>
      <c r="G15" s="1701"/>
      <c r="H15" s="1701"/>
      <c r="I15" s="1701"/>
      <c r="J15" s="1701"/>
      <c r="K15" s="1701"/>
      <c r="L15" s="1701"/>
      <c r="M15" s="1702"/>
    </row>
    <row r="16" spans="1:13">
      <c r="A16" s="1733" t="s">
        <v>796</v>
      </c>
      <c r="B16" s="10" t="s">
        <v>25</v>
      </c>
      <c r="C16" s="1700" t="s">
        <v>219</v>
      </c>
      <c r="D16" s="1701"/>
      <c r="E16" s="1701"/>
      <c r="F16" s="1701"/>
      <c r="G16" s="1701"/>
      <c r="H16" s="1701"/>
      <c r="I16" s="1701"/>
      <c r="J16" s="1701"/>
      <c r="K16" s="1701"/>
      <c r="L16" s="1701"/>
      <c r="M16" s="1702"/>
    </row>
    <row r="17" spans="1:13" ht="45.6" customHeight="1">
      <c r="A17" s="1734"/>
      <c r="B17" s="10" t="s">
        <v>929</v>
      </c>
      <c r="C17" s="1697" t="s">
        <v>2034</v>
      </c>
      <c r="D17" s="1698"/>
      <c r="E17" s="1698"/>
      <c r="F17" s="1698"/>
      <c r="G17" s="1698"/>
      <c r="H17" s="1698"/>
      <c r="I17" s="1698"/>
      <c r="J17" s="1698"/>
      <c r="K17" s="1698"/>
      <c r="L17" s="1698"/>
      <c r="M17" s="1699"/>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1110</v>
      </c>
      <c r="E23" s="33" t="s">
        <v>810</v>
      </c>
      <c r="F23" s="1984" t="s">
        <v>2035</v>
      </c>
      <c r="G23" s="1984"/>
      <c r="H23" s="1984"/>
      <c r="I23" s="1984"/>
      <c r="J23" s="1984"/>
      <c r="K23" s="1984"/>
      <c r="L23" s="1984"/>
      <c r="M23" s="1985"/>
    </row>
    <row r="24" spans="1:13" ht="9.75" customHeight="1">
      <c r="A24" s="1734"/>
      <c r="B24" s="1696"/>
      <c r="C24" s="41"/>
      <c r="D24" s="42"/>
      <c r="E24" s="42"/>
      <c r="F24" s="42"/>
      <c r="G24" s="42"/>
      <c r="H24" s="42"/>
      <c r="I24" s="42"/>
      <c r="J24" s="42"/>
      <c r="K24" s="42"/>
      <c r="L24" s="42"/>
      <c r="M24" s="43"/>
    </row>
    <row r="25" spans="1:13" ht="15.95" customHeight="1">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t="s">
        <v>809</v>
      </c>
      <c r="H26" s="46"/>
      <c r="I26" s="33" t="s">
        <v>815</v>
      </c>
      <c r="J26" s="36"/>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37" t="s">
        <v>63</v>
      </c>
      <c r="E30" s="46"/>
      <c r="F30" s="56" t="s">
        <v>820</v>
      </c>
      <c r="G30" s="37" t="s">
        <v>63</v>
      </c>
      <c r="H30" s="46"/>
      <c r="I30" s="56" t="s">
        <v>821</v>
      </c>
      <c r="J30" s="135"/>
      <c r="K30" s="133"/>
      <c r="L30" s="136"/>
      <c r="M30" s="57"/>
    </row>
    <row r="31" spans="1:13">
      <c r="A31" s="1734"/>
      <c r="B31" s="9"/>
      <c r="C31" s="41"/>
      <c r="D31" s="42"/>
      <c r="E31" s="42"/>
      <c r="F31" s="42"/>
      <c r="G31" s="42"/>
      <c r="H31" s="42"/>
      <c r="I31" s="42"/>
      <c r="J31" s="42"/>
      <c r="K31" s="42"/>
      <c r="L31" s="42"/>
      <c r="M31" s="43"/>
    </row>
    <row r="32" spans="1:13" ht="15.95" customHeight="1">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ht="15.95" customHeight="1">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122">
        <v>1</v>
      </c>
      <c r="E37" s="126"/>
      <c r="F37" s="122">
        <v>1</v>
      </c>
      <c r="G37" s="126"/>
      <c r="H37" s="122">
        <v>1</v>
      </c>
      <c r="I37" s="126"/>
      <c r="J37" s="122">
        <v>1</v>
      </c>
      <c r="K37" s="126"/>
      <c r="L37" s="122"/>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10">
        <v>1</v>
      </c>
      <c r="G43" s="1711"/>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1004</v>
      </c>
      <c r="H46" s="1705"/>
      <c r="I46" s="1705"/>
      <c r="J46" s="1705"/>
      <c r="K46" s="80" t="s">
        <v>846</v>
      </c>
      <c r="L46" s="1706"/>
      <c r="M46" s="1707"/>
    </row>
    <row r="47" spans="1:13">
      <c r="A47" s="1734"/>
      <c r="B47" s="1695"/>
      <c r="C47" s="77"/>
      <c r="D47" s="81" t="s">
        <v>809</v>
      </c>
      <c r="E47" s="36"/>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17.100000000000001" customHeight="1">
      <c r="A49" s="1734"/>
      <c r="B49" s="7" t="s">
        <v>847</v>
      </c>
      <c r="C49" s="2977" t="s">
        <v>1807</v>
      </c>
      <c r="D49" s="2068"/>
      <c r="E49" s="2068"/>
      <c r="F49" s="2068"/>
      <c r="G49" s="2068"/>
      <c r="H49" s="2068"/>
      <c r="I49" s="2068"/>
      <c r="J49" s="2068"/>
      <c r="K49" s="2068"/>
      <c r="L49" s="2068"/>
      <c r="M49" s="2978"/>
    </row>
    <row r="50" spans="1:13" ht="17.100000000000001" customHeight="1">
      <c r="A50" s="1734"/>
      <c r="B50" s="10" t="s">
        <v>849</v>
      </c>
      <c r="C50" s="1700" t="s">
        <v>1808</v>
      </c>
      <c r="D50" s="1701"/>
      <c r="E50" s="1701"/>
      <c r="F50" s="1701"/>
      <c r="G50" s="1701"/>
      <c r="H50" s="1701"/>
      <c r="I50" s="1701"/>
      <c r="J50" s="1701"/>
      <c r="K50" s="1701"/>
      <c r="L50" s="1701"/>
      <c r="M50" s="1702"/>
    </row>
    <row r="51" spans="1:13">
      <c r="A51" s="1734"/>
      <c r="B51" s="10" t="s">
        <v>851</v>
      </c>
      <c r="C51" s="1700">
        <v>10</v>
      </c>
      <c r="D51" s="1701"/>
      <c r="E51" s="1701"/>
      <c r="F51" s="1701"/>
      <c r="G51" s="1701"/>
      <c r="H51" s="1701"/>
      <c r="I51" s="1701"/>
      <c r="J51" s="1701"/>
      <c r="K51" s="1701"/>
      <c r="L51" s="1701"/>
      <c r="M51" s="1702"/>
    </row>
    <row r="52" spans="1:13" ht="17.100000000000001" customHeight="1">
      <c r="A52" s="1734"/>
      <c r="B52" s="10" t="s">
        <v>853</v>
      </c>
      <c r="C52" s="1700" t="s">
        <v>63</v>
      </c>
      <c r="D52" s="1701"/>
      <c r="E52" s="1701"/>
      <c r="F52" s="1701"/>
      <c r="G52" s="1701"/>
      <c r="H52" s="1701"/>
      <c r="I52" s="1701"/>
      <c r="J52" s="1701"/>
      <c r="K52" s="1701"/>
      <c r="L52" s="1701"/>
      <c r="M52" s="1702"/>
    </row>
    <row r="53" spans="1:13" ht="15.75" customHeight="1">
      <c r="A53" s="1686" t="s">
        <v>854</v>
      </c>
      <c r="B53" s="83" t="s">
        <v>855</v>
      </c>
      <c r="C53" s="2972" t="s">
        <v>1809</v>
      </c>
      <c r="D53" s="2972"/>
      <c r="E53" s="2972"/>
      <c r="F53" s="2972"/>
      <c r="G53" s="2972"/>
      <c r="H53" s="2972"/>
      <c r="I53" s="2972"/>
      <c r="J53" s="2972"/>
      <c r="K53" s="2972"/>
      <c r="L53" s="2972"/>
      <c r="M53" s="2973"/>
    </row>
    <row r="54" spans="1:13">
      <c r="A54" s="1687"/>
      <c r="B54" s="83" t="s">
        <v>856</v>
      </c>
      <c r="C54" s="2972" t="s">
        <v>1810</v>
      </c>
      <c r="D54" s="2972"/>
      <c r="E54" s="2972"/>
      <c r="F54" s="2972"/>
      <c r="G54" s="2972"/>
      <c r="H54" s="2972"/>
      <c r="I54" s="2972"/>
      <c r="J54" s="2972"/>
      <c r="K54" s="2972"/>
      <c r="L54" s="2972"/>
      <c r="M54" s="2973"/>
    </row>
    <row r="55" spans="1:13">
      <c r="A55" s="1687"/>
      <c r="B55" s="83" t="s">
        <v>858</v>
      </c>
      <c r="C55" s="2972" t="s">
        <v>157</v>
      </c>
      <c r="D55" s="2972"/>
      <c r="E55" s="2972"/>
      <c r="F55" s="2972"/>
      <c r="G55" s="2972"/>
      <c r="H55" s="2972"/>
      <c r="I55" s="2972"/>
      <c r="J55" s="2972"/>
      <c r="K55" s="2972"/>
      <c r="L55" s="2972"/>
      <c r="M55" s="2973"/>
    </row>
    <row r="56" spans="1:13" ht="15.75" customHeight="1">
      <c r="A56" s="1687"/>
      <c r="B56" s="84" t="s">
        <v>859</v>
      </c>
      <c r="C56" s="2972" t="s">
        <v>1811</v>
      </c>
      <c r="D56" s="2972"/>
      <c r="E56" s="2972"/>
      <c r="F56" s="2972"/>
      <c r="G56" s="2972"/>
      <c r="H56" s="2972"/>
      <c r="I56" s="2972"/>
      <c r="J56" s="2972"/>
      <c r="K56" s="2972"/>
      <c r="L56" s="2972"/>
      <c r="M56" s="2973"/>
    </row>
    <row r="57" spans="1:13" ht="15.75" customHeight="1">
      <c r="A57" s="1687"/>
      <c r="B57" s="83" t="s">
        <v>860</v>
      </c>
      <c r="C57" s="2974" t="s">
        <v>1812</v>
      </c>
      <c r="D57" s="2975"/>
      <c r="E57" s="2975"/>
      <c r="F57" s="2975"/>
      <c r="G57" s="2975"/>
      <c r="H57" s="2975"/>
      <c r="I57" s="2975"/>
      <c r="J57" s="2975"/>
      <c r="K57" s="2975"/>
      <c r="L57" s="2975"/>
      <c r="M57" s="2976"/>
    </row>
    <row r="58" spans="1:13" ht="16.5" thickBot="1">
      <c r="A58" s="1690"/>
      <c r="B58" s="83" t="s">
        <v>861</v>
      </c>
      <c r="C58" s="2975" t="s">
        <v>1813</v>
      </c>
      <c r="D58" s="2975"/>
      <c r="E58" s="2975"/>
      <c r="F58" s="2975"/>
      <c r="G58" s="2975"/>
      <c r="H58" s="2975"/>
      <c r="I58" s="2975"/>
      <c r="J58" s="2975"/>
      <c r="K58" s="2975"/>
      <c r="L58" s="2975"/>
      <c r="M58" s="2976"/>
    </row>
    <row r="59" spans="1:13" ht="15.75" customHeight="1">
      <c r="A59" s="1686" t="s">
        <v>863</v>
      </c>
      <c r="B59" s="85" t="s">
        <v>864</v>
      </c>
      <c r="C59" s="1685" t="s">
        <v>1814</v>
      </c>
      <c r="D59" s="1683"/>
      <c r="E59" s="1683"/>
      <c r="F59" s="1683"/>
      <c r="G59" s="1683"/>
      <c r="H59" s="1683"/>
      <c r="I59" s="1683"/>
      <c r="J59" s="1683"/>
      <c r="K59" s="1683"/>
      <c r="L59" s="1683"/>
      <c r="M59" s="1684"/>
    </row>
    <row r="60" spans="1:13" ht="30" customHeight="1">
      <c r="A60" s="1687"/>
      <c r="B60" s="85" t="s">
        <v>866</v>
      </c>
      <c r="C60" s="1685" t="s">
        <v>1368</v>
      </c>
      <c r="D60" s="1683"/>
      <c r="E60" s="1683"/>
      <c r="F60" s="1683"/>
      <c r="G60" s="1683"/>
      <c r="H60" s="1683"/>
      <c r="I60" s="1683"/>
      <c r="J60" s="1683"/>
      <c r="K60" s="1683"/>
      <c r="L60" s="1683"/>
      <c r="M60" s="1684"/>
    </row>
    <row r="61" spans="1:13" ht="30" customHeight="1" thickBot="1">
      <c r="A61" s="1687"/>
      <c r="B61" s="86" t="s">
        <v>39</v>
      </c>
      <c r="C61" s="1685" t="s">
        <v>157</v>
      </c>
      <c r="D61" s="1683"/>
      <c r="E61" s="1683"/>
      <c r="F61" s="1683"/>
      <c r="G61" s="1683"/>
      <c r="H61" s="1683"/>
      <c r="I61" s="1683"/>
      <c r="J61" s="1683"/>
      <c r="K61" s="1683"/>
      <c r="L61" s="1683"/>
      <c r="M61" s="1684"/>
    </row>
    <row r="62" spans="1:13" ht="16.5" thickBot="1">
      <c r="A62" s="87" t="s">
        <v>869</v>
      </c>
      <c r="B62" s="88"/>
      <c r="C62" s="1758"/>
      <c r="D62" s="1759"/>
      <c r="E62" s="1759"/>
      <c r="F62" s="1759"/>
      <c r="G62" s="1759"/>
      <c r="H62" s="1759"/>
      <c r="I62" s="1759"/>
      <c r="J62" s="1759"/>
      <c r="K62" s="1759"/>
      <c r="L62" s="1759"/>
      <c r="M62" s="1760"/>
    </row>
  </sheetData>
  <mergeCells count="55">
    <mergeCell ref="A1:B1"/>
    <mergeCell ref="C1:M1"/>
    <mergeCell ref="A2:A15"/>
    <mergeCell ref="C2:M2"/>
    <mergeCell ref="C3:M3"/>
    <mergeCell ref="D4:F4"/>
    <mergeCell ref="I4:M4"/>
    <mergeCell ref="C5:M5"/>
    <mergeCell ref="C6:M6"/>
    <mergeCell ref="C7:E7"/>
    <mergeCell ref="I7:M7"/>
    <mergeCell ref="B8:B10"/>
    <mergeCell ref="C9:D9"/>
    <mergeCell ref="F9:G9"/>
    <mergeCell ref="I9:J9"/>
    <mergeCell ref="C10:D10"/>
    <mergeCell ref="F10:G10"/>
    <mergeCell ref="I10:J10"/>
    <mergeCell ref="C11:M11"/>
    <mergeCell ref="C12:M12"/>
    <mergeCell ref="C13:M13"/>
    <mergeCell ref="L46:M47"/>
    <mergeCell ref="C49:M49"/>
    <mergeCell ref="C51:M51"/>
    <mergeCell ref="B14:B15"/>
    <mergeCell ref="C14:D14"/>
    <mergeCell ref="F14:M14"/>
    <mergeCell ref="C15:M15"/>
    <mergeCell ref="C50:M50"/>
    <mergeCell ref="F43:G43"/>
    <mergeCell ref="H43:I43"/>
    <mergeCell ref="B45:B48"/>
    <mergeCell ref="F46:F47"/>
    <mergeCell ref="G46:J47"/>
    <mergeCell ref="C52:M52"/>
    <mergeCell ref="A53:A58"/>
    <mergeCell ref="C53:M53"/>
    <mergeCell ref="C54:M54"/>
    <mergeCell ref="C55:M55"/>
    <mergeCell ref="C56:M56"/>
    <mergeCell ref="C57:M57"/>
    <mergeCell ref="C58:M58"/>
    <mergeCell ref="A16:A52"/>
    <mergeCell ref="C16:M16"/>
    <mergeCell ref="C17:M17"/>
    <mergeCell ref="B18:B24"/>
    <mergeCell ref="F23:M23"/>
    <mergeCell ref="B25:B28"/>
    <mergeCell ref="B32:B34"/>
    <mergeCell ref="B35:B44"/>
    <mergeCell ref="A59:A61"/>
    <mergeCell ref="C59:M59"/>
    <mergeCell ref="C60:M60"/>
    <mergeCell ref="C61:M61"/>
    <mergeCell ref="C62:M62"/>
  </mergeCells>
  <dataValidations count="6">
    <dataValidation allowBlank="1" showInputMessage="1" showErrorMessage="1" prompt="Seleccione de la lista desplegable" sqref="B4" xr:uid="{00000000-0002-0000-6300-000000000000}"/>
    <dataValidation allowBlank="1" showInputMessage="1" showErrorMessage="1" prompt="Incluir una ficha por cada indicador, ya sea de producto o de resultado" sqref="A1" xr:uid="{00000000-0002-0000-6300-000001000000}"/>
    <dataValidation allowBlank="1" showInputMessage="1" showErrorMessage="1" prompt="Identifique el ODS a que le apunta el indicador de producto. Seleccione de la lista desplegable._x000a_" sqref="B14:B15" xr:uid="{00000000-0002-0000-6300-000002000000}"/>
    <dataValidation allowBlank="1" showInputMessage="1" showErrorMessage="1" prompt="Identifique la meta ODS a que le apunta el indicador de producto. Seleccione de la lista desplegable." sqref="E14" xr:uid="{00000000-0002-0000-63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6300-000004000000}"/>
    <dataValidation allowBlank="1" showInputMessage="1" showErrorMessage="1" prompt="Si corresponde a un indicador del PDD, identifique el código de la meta el cual se encuentra en el listado de indicadores del plan que se encuentra en la caja de herramientas._x000a__x000a_" sqref="G4" xr:uid="{00000000-0002-0000-6300-000005000000}"/>
  </dataValidations>
  <hyperlinks>
    <hyperlink ref="C57" r:id="rId1" xr:uid="{00000000-0004-0000-6300-000000000000}"/>
  </hyperlinks>
  <pageMargins left="0.7" right="0.7" top="0.75" bottom="0.75" header="0.3" footer="0.3"/>
  <pageSetup paperSize="9" orientation="portrait" horizontalDpi="1200" verticalDpi="12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N62"/>
  <sheetViews>
    <sheetView topLeftCell="A37" zoomScale="76" zoomScaleNormal="76" workbookViewId="0">
      <selection activeCell="C48" sqref="C48"/>
    </sheetView>
  </sheetViews>
  <sheetFormatPr baseColWidth="10" defaultColWidth="11.42578125" defaultRowHeight="15.75"/>
  <cols>
    <col min="1" max="1" width="25.140625" style="1" customWidth="1"/>
    <col min="2" max="2" width="39.140625" style="89" customWidth="1"/>
    <col min="3" max="3" width="11.42578125" style="1"/>
    <col min="4" max="4" width="10.5703125" style="1" customWidth="1"/>
    <col min="5" max="5" width="11.42578125" style="1"/>
    <col min="6" max="6" width="16" style="1" customWidth="1"/>
    <col min="7" max="11" width="11.42578125" style="1"/>
    <col min="12" max="12" width="13" style="1" customWidth="1"/>
    <col min="13" max="13" width="11.42578125" style="1"/>
    <col min="14" max="14" width="33" style="1" customWidth="1"/>
    <col min="15" max="16384" width="11.42578125" style="1"/>
  </cols>
  <sheetData>
    <row r="1" spans="1:13" ht="16.5" thickBot="1">
      <c r="A1" s="2"/>
      <c r="B1" s="3" t="s">
        <v>913</v>
      </c>
      <c r="C1" s="4"/>
      <c r="D1" s="4"/>
      <c r="E1" s="4"/>
      <c r="F1" s="4"/>
      <c r="G1" s="4"/>
      <c r="H1" s="4"/>
      <c r="I1" s="4"/>
      <c r="J1" s="4"/>
      <c r="K1" s="4"/>
      <c r="L1" s="4"/>
      <c r="M1" s="5"/>
    </row>
    <row r="2" spans="1:13" ht="48.6" customHeight="1">
      <c r="A2" s="1714" t="s">
        <v>782</v>
      </c>
      <c r="B2" s="6" t="s">
        <v>783</v>
      </c>
      <c r="C2" s="1717" t="s">
        <v>65</v>
      </c>
      <c r="D2" s="1718"/>
      <c r="E2" s="1718"/>
      <c r="F2" s="1718"/>
      <c r="G2" s="1718"/>
      <c r="H2" s="1718"/>
      <c r="I2" s="1718"/>
      <c r="J2" s="1718"/>
      <c r="K2" s="1718"/>
      <c r="L2" s="1718"/>
      <c r="M2" s="1719"/>
    </row>
    <row r="3" spans="1:13" ht="31.5">
      <c r="A3" s="1715"/>
      <c r="B3" s="7" t="s">
        <v>914</v>
      </c>
      <c r="C3" s="1685" t="s">
        <v>915</v>
      </c>
      <c r="D3" s="1683"/>
      <c r="E3" s="1683"/>
      <c r="F3" s="1683"/>
      <c r="G3" s="1683"/>
      <c r="H3" s="1683"/>
      <c r="I3" s="1683"/>
      <c r="J3" s="1683"/>
      <c r="K3" s="1683"/>
      <c r="L3" s="1683"/>
      <c r="M3" s="1684"/>
    </row>
    <row r="4" spans="1:13" ht="55.5" customHeight="1">
      <c r="A4" s="1715"/>
      <c r="B4" s="220" t="s">
        <v>35</v>
      </c>
      <c r="C4" s="8" t="s">
        <v>916</v>
      </c>
      <c r="D4" s="1761" t="s">
        <v>71</v>
      </c>
      <c r="E4" s="1762"/>
      <c r="F4" s="1762"/>
      <c r="G4" s="1763"/>
      <c r="H4" s="1764" t="s">
        <v>917</v>
      </c>
      <c r="I4" s="1765"/>
      <c r="J4" s="128">
        <v>468</v>
      </c>
      <c r="K4" s="1766" t="s">
        <v>918</v>
      </c>
      <c r="L4" s="1683"/>
      <c r="M4" s="1684"/>
    </row>
    <row r="5" spans="1:13" ht="15.75" customHeight="1">
      <c r="A5" s="1715"/>
      <c r="B5" s="9" t="s">
        <v>786</v>
      </c>
      <c r="C5" s="1767" t="s">
        <v>919</v>
      </c>
      <c r="D5" s="1762"/>
      <c r="E5" s="1762"/>
      <c r="F5" s="1762"/>
      <c r="G5" s="1762"/>
      <c r="H5" s="1762"/>
      <c r="I5" s="1762"/>
      <c r="J5" s="1762"/>
      <c r="K5" s="1762"/>
      <c r="L5" s="1762"/>
      <c r="M5" s="1768"/>
    </row>
    <row r="6" spans="1:13" ht="15.75" customHeight="1">
      <c r="A6" s="1715"/>
      <c r="B6" s="9" t="s">
        <v>787</v>
      </c>
      <c r="C6" s="1685" t="s">
        <v>920</v>
      </c>
      <c r="D6" s="1683"/>
      <c r="E6" s="1683"/>
      <c r="F6" s="1683"/>
      <c r="G6" s="1683"/>
      <c r="H6" s="1683"/>
      <c r="I6" s="1683"/>
      <c r="J6" s="1683"/>
      <c r="K6" s="1683"/>
      <c r="L6" s="1683"/>
      <c r="M6" s="1684"/>
    </row>
    <row r="7" spans="1:13" ht="15.75" customHeight="1">
      <c r="A7" s="1715"/>
      <c r="B7" s="220" t="s">
        <v>873</v>
      </c>
      <c r="C7" s="1705" t="s">
        <v>75</v>
      </c>
      <c r="D7" s="1705"/>
      <c r="E7" s="1705"/>
      <c r="F7" s="1705"/>
      <c r="G7" s="1705"/>
      <c r="H7" s="8" t="s">
        <v>39</v>
      </c>
      <c r="I7" s="1683" t="s">
        <v>921</v>
      </c>
      <c r="J7" s="1683"/>
      <c r="K7" s="1683"/>
      <c r="L7" s="1683"/>
      <c r="M7" s="1684"/>
    </row>
    <row r="8" spans="1:13">
      <c r="A8" s="1715"/>
      <c r="B8" s="1744" t="s">
        <v>788</v>
      </c>
      <c r="C8" s="221"/>
      <c r="D8" s="222"/>
      <c r="E8" s="15"/>
      <c r="F8" s="15"/>
      <c r="G8" s="15"/>
      <c r="H8" s="15"/>
      <c r="I8" s="15"/>
      <c r="J8" s="15"/>
      <c r="K8" s="15"/>
      <c r="L8" s="16"/>
      <c r="M8" s="17"/>
    </row>
    <row r="9" spans="1:13">
      <c r="A9" s="1715"/>
      <c r="B9" s="1745"/>
      <c r="C9" s="1726" t="s">
        <v>921</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58.5" customHeight="1">
      <c r="A11" s="1715"/>
      <c r="B11" s="7" t="s">
        <v>794</v>
      </c>
      <c r="C11" s="1697" t="s">
        <v>922</v>
      </c>
      <c r="D11" s="1698"/>
      <c r="E11" s="1698"/>
      <c r="F11" s="1698"/>
      <c r="G11" s="1698"/>
      <c r="H11" s="1698"/>
      <c r="I11" s="1698"/>
      <c r="J11" s="1698"/>
      <c r="K11" s="1698"/>
      <c r="L11" s="1698"/>
      <c r="M11" s="1699"/>
    </row>
    <row r="12" spans="1:13" ht="99.95" customHeight="1">
      <c r="A12" s="1715"/>
      <c r="B12" s="7" t="s">
        <v>923</v>
      </c>
      <c r="C12" s="1769" t="s">
        <v>924</v>
      </c>
      <c r="D12" s="1770"/>
      <c r="E12" s="1770"/>
      <c r="F12" s="1770"/>
      <c r="G12" s="1770"/>
      <c r="H12" s="1770"/>
      <c r="I12" s="1770"/>
      <c r="J12" s="1770"/>
      <c r="K12" s="1770"/>
      <c r="L12" s="1770"/>
      <c r="M12" s="1771"/>
    </row>
    <row r="13" spans="1:13" ht="31.5">
      <c r="A13" s="1715"/>
      <c r="B13" s="7" t="s">
        <v>925</v>
      </c>
      <c r="C13" s="1700" t="s">
        <v>58</v>
      </c>
      <c r="D13" s="1701"/>
      <c r="E13" s="1701"/>
      <c r="F13" s="1701"/>
      <c r="G13" s="1701"/>
      <c r="H13" s="1701"/>
      <c r="I13" s="1701"/>
      <c r="J13" s="1701"/>
      <c r="K13" s="1701"/>
      <c r="L13" s="1701"/>
      <c r="M13" s="1702"/>
    </row>
    <row r="14" spans="1:13" ht="50.25" customHeight="1">
      <c r="A14" s="1715"/>
      <c r="B14" s="1772" t="s">
        <v>926</v>
      </c>
      <c r="C14" s="1700" t="s">
        <v>67</v>
      </c>
      <c r="D14" s="1701"/>
      <c r="E14" s="223" t="s">
        <v>927</v>
      </c>
      <c r="F14" s="1712" t="str">
        <f>+'[17]Plan de acción'!Z14</f>
        <v>9.c Aumentar significativamente el acceso a la tecnología de la información y las comunicaciones y esforzarse por proporcionar acceso universal y asequible a Internet en los países menos adelantados de aquí a 2020</v>
      </c>
      <c r="G14" s="1701"/>
      <c r="H14" s="1701"/>
      <c r="I14" s="1701"/>
      <c r="J14" s="1701"/>
      <c r="K14" s="1701"/>
      <c r="L14" s="1701"/>
      <c r="M14" s="1702"/>
    </row>
    <row r="15" spans="1:13">
      <c r="A15" s="1715"/>
      <c r="B15" s="1773"/>
      <c r="C15" s="1700"/>
      <c r="D15" s="1701"/>
      <c r="E15" s="1701"/>
      <c r="F15" s="1701"/>
      <c r="G15" s="1701"/>
      <c r="H15" s="1701"/>
      <c r="I15" s="1701"/>
      <c r="J15" s="1701"/>
      <c r="K15" s="1701"/>
      <c r="L15" s="1701"/>
      <c r="M15" s="1702"/>
    </row>
    <row r="16" spans="1:13">
      <c r="A16" s="1733" t="s">
        <v>796</v>
      </c>
      <c r="B16" s="10" t="s">
        <v>25</v>
      </c>
      <c r="C16" s="1700" t="s">
        <v>928</v>
      </c>
      <c r="D16" s="1701"/>
      <c r="E16" s="1701"/>
      <c r="F16" s="1701"/>
      <c r="G16" s="1701"/>
      <c r="H16" s="1701"/>
      <c r="I16" s="1701"/>
      <c r="J16" s="1701"/>
      <c r="K16" s="1701"/>
      <c r="L16" s="1701"/>
      <c r="M16" s="1702"/>
    </row>
    <row r="17" spans="1:13">
      <c r="A17" s="1734"/>
      <c r="B17" s="10" t="s">
        <v>929</v>
      </c>
      <c r="C17" s="1700" t="s">
        <v>66</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809</v>
      </c>
      <c r="E23" s="33" t="s">
        <v>810</v>
      </c>
      <c r="F23" s="39" t="s">
        <v>930</v>
      </c>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t="s">
        <v>809</v>
      </c>
      <c r="H26" s="46"/>
      <c r="I26" s="33" t="s">
        <v>815</v>
      </c>
      <c r="J26" s="36"/>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37" t="s">
        <v>63</v>
      </c>
      <c r="E30" s="46"/>
      <c r="F30" s="56" t="s">
        <v>820</v>
      </c>
      <c r="G30" s="37" t="s">
        <v>63</v>
      </c>
      <c r="H30" s="46"/>
      <c r="I30" s="56" t="s">
        <v>821</v>
      </c>
      <c r="J30" s="223"/>
      <c r="K30" s="46"/>
      <c r="L30" s="46"/>
      <c r="M30" s="57"/>
    </row>
    <row r="31" spans="1:13">
      <c r="A31" s="1734"/>
      <c r="B31" s="9"/>
      <c r="C31" s="41"/>
      <c r="D31" s="42"/>
      <c r="E31" s="42"/>
      <c r="F31" s="42"/>
      <c r="G31" s="42"/>
      <c r="H31" s="42"/>
      <c r="I31" s="42"/>
      <c r="J31" s="42"/>
      <c r="K31" s="42"/>
      <c r="L31" s="42"/>
      <c r="M31" s="43"/>
    </row>
    <row r="32" spans="1:13">
      <c r="A32" s="1734"/>
      <c r="B32" s="1694" t="s">
        <v>822</v>
      </c>
      <c r="C32" s="224"/>
      <c r="D32" s="225"/>
      <c r="E32" s="225"/>
      <c r="F32" s="225"/>
      <c r="G32" s="225"/>
      <c r="H32" s="225"/>
      <c r="I32" s="225"/>
      <c r="J32" s="225"/>
      <c r="K32" s="225"/>
      <c r="L32" s="16"/>
      <c r="M32" s="17"/>
    </row>
    <row r="33" spans="1:13">
      <c r="A33" s="1734"/>
      <c r="B33" s="1695"/>
      <c r="C33" s="60" t="s">
        <v>823</v>
      </c>
      <c r="D33" s="226">
        <v>2022</v>
      </c>
      <c r="E33" s="227"/>
      <c r="F33" s="46" t="s">
        <v>824</v>
      </c>
      <c r="G33" s="100">
        <v>2023</v>
      </c>
      <c r="H33" s="227"/>
      <c r="I33" s="56"/>
      <c r="J33" s="227"/>
      <c r="K33" s="227"/>
      <c r="L33" s="19"/>
      <c r="M33" s="20"/>
    </row>
    <row r="34" spans="1:13">
      <c r="A34" s="1734"/>
      <c r="B34" s="1696"/>
      <c r="C34" s="41"/>
      <c r="D34" s="91"/>
      <c r="E34" s="228"/>
      <c r="F34" s="42"/>
      <c r="G34" s="228"/>
      <c r="H34" s="228"/>
      <c r="I34" s="93"/>
      <c r="J34" s="228"/>
      <c r="K34" s="228"/>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1766">
        <v>4</v>
      </c>
      <c r="E37" s="1728"/>
      <c r="F37" s="1766">
        <v>4</v>
      </c>
      <c r="G37" s="1728"/>
      <c r="H37" s="1766"/>
      <c r="I37" s="1728"/>
      <c r="J37" s="122"/>
      <c r="K37" s="126"/>
      <c r="L37" s="122"/>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74">
        <v>8</v>
      </c>
      <c r="G43" s="1775"/>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c r="H46" s="1705"/>
      <c r="I46" s="1705"/>
      <c r="J46" s="1705"/>
      <c r="K46" s="80" t="s">
        <v>846</v>
      </c>
      <c r="L46" s="1706"/>
      <c r="M46" s="1707"/>
    </row>
    <row r="47" spans="1:13">
      <c r="A47" s="1734"/>
      <c r="B47" s="1695"/>
      <c r="C47" s="77"/>
      <c r="D47" s="81"/>
      <c r="E47" s="36" t="s">
        <v>809</v>
      </c>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4" ht="51.95" customHeight="1">
      <c r="A49" s="1734"/>
      <c r="B49" s="7" t="s">
        <v>847</v>
      </c>
      <c r="C49" s="1700" t="s">
        <v>931</v>
      </c>
      <c r="D49" s="1701"/>
      <c r="E49" s="1701"/>
      <c r="F49" s="1701"/>
      <c r="G49" s="1701"/>
      <c r="H49" s="1701"/>
      <c r="I49" s="1701"/>
      <c r="J49" s="1701"/>
      <c r="K49" s="1701"/>
      <c r="L49" s="1701"/>
      <c r="M49" s="1702"/>
      <c r="N49" s="219"/>
    </row>
    <row r="50" spans="1:14">
      <c r="A50" s="1734"/>
      <c r="B50" s="10" t="s">
        <v>849</v>
      </c>
      <c r="C50" s="1700" t="s">
        <v>932</v>
      </c>
      <c r="D50" s="1701"/>
      <c r="E50" s="1701"/>
      <c r="F50" s="1701"/>
      <c r="G50" s="1701"/>
      <c r="H50" s="1701"/>
      <c r="I50" s="1701"/>
      <c r="J50" s="1701"/>
      <c r="K50" s="1701"/>
      <c r="L50" s="1701"/>
      <c r="M50" s="1702"/>
    </row>
    <row r="51" spans="1:14">
      <c r="A51" s="1734"/>
      <c r="B51" s="10" t="s">
        <v>851</v>
      </c>
      <c r="C51" s="1700">
        <v>30</v>
      </c>
      <c r="D51" s="1701"/>
      <c r="E51" s="1701"/>
      <c r="F51" s="1701"/>
      <c r="G51" s="1701"/>
      <c r="H51" s="1701"/>
      <c r="I51" s="1701"/>
      <c r="J51" s="1701"/>
      <c r="K51" s="1701"/>
      <c r="L51" s="1701"/>
      <c r="M51" s="1702"/>
    </row>
    <row r="52" spans="1:14">
      <c r="A52" s="1734"/>
      <c r="B52" s="10" t="s">
        <v>853</v>
      </c>
      <c r="C52" s="1700" t="s">
        <v>844</v>
      </c>
      <c r="D52" s="1701"/>
      <c r="E52" s="1701"/>
      <c r="F52" s="1701"/>
      <c r="G52" s="1701"/>
      <c r="H52" s="1701"/>
      <c r="I52" s="1701"/>
      <c r="J52" s="1701"/>
      <c r="K52" s="1701"/>
      <c r="L52" s="1701"/>
      <c r="M52" s="1702"/>
    </row>
    <row r="53" spans="1:14" ht="15.75" customHeight="1">
      <c r="A53" s="1686" t="s">
        <v>854</v>
      </c>
      <c r="B53" s="83" t="s">
        <v>855</v>
      </c>
      <c r="C53" s="1685" t="s">
        <v>78</v>
      </c>
      <c r="D53" s="1683"/>
      <c r="E53" s="1683"/>
      <c r="F53" s="1683"/>
      <c r="G53" s="1683"/>
      <c r="H53" s="1683"/>
      <c r="I53" s="1683"/>
      <c r="J53" s="1683"/>
      <c r="K53" s="1683"/>
      <c r="L53" s="1683"/>
      <c r="M53" s="1684"/>
    </row>
    <row r="54" spans="1:14">
      <c r="A54" s="1687"/>
      <c r="B54" s="83" t="s">
        <v>856</v>
      </c>
      <c r="C54" s="1685" t="s">
        <v>933</v>
      </c>
      <c r="D54" s="1683"/>
      <c r="E54" s="1683"/>
      <c r="F54" s="1683"/>
      <c r="G54" s="1683"/>
      <c r="H54" s="1683"/>
      <c r="I54" s="1683"/>
      <c r="J54" s="1683"/>
      <c r="K54" s="1683"/>
      <c r="L54" s="1683"/>
      <c r="M54" s="1684"/>
    </row>
    <row r="55" spans="1:14">
      <c r="A55" s="1687"/>
      <c r="B55" s="83" t="s">
        <v>858</v>
      </c>
      <c r="C55" s="1685" t="s">
        <v>921</v>
      </c>
      <c r="D55" s="1683"/>
      <c r="E55" s="1683"/>
      <c r="F55" s="1683"/>
      <c r="G55" s="1683"/>
      <c r="H55" s="1683"/>
      <c r="I55" s="1683"/>
      <c r="J55" s="1683"/>
      <c r="K55" s="1683"/>
      <c r="L55" s="1683"/>
      <c r="M55" s="1684"/>
    </row>
    <row r="56" spans="1:14" ht="15.75" customHeight="1">
      <c r="A56" s="1687"/>
      <c r="B56" s="84" t="s">
        <v>859</v>
      </c>
      <c r="C56" s="1685" t="s">
        <v>934</v>
      </c>
      <c r="D56" s="1683"/>
      <c r="E56" s="1683"/>
      <c r="F56" s="1683"/>
      <c r="G56" s="1683"/>
      <c r="H56" s="1683"/>
      <c r="I56" s="1683"/>
      <c r="J56" s="1683"/>
      <c r="K56" s="1683"/>
      <c r="L56" s="1683"/>
      <c r="M56" s="1684"/>
    </row>
    <row r="57" spans="1:14" ht="15.75" customHeight="1">
      <c r="A57" s="1687"/>
      <c r="B57" s="83" t="s">
        <v>860</v>
      </c>
      <c r="C57" s="1682" t="s">
        <v>80</v>
      </c>
      <c r="D57" s="1683"/>
      <c r="E57" s="1683"/>
      <c r="F57" s="1683"/>
      <c r="G57" s="1683"/>
      <c r="H57" s="1683"/>
      <c r="I57" s="1683"/>
      <c r="J57" s="1683"/>
      <c r="K57" s="1683"/>
      <c r="L57" s="1683"/>
      <c r="M57" s="1684"/>
    </row>
    <row r="58" spans="1:14" ht="16.5" thickBot="1">
      <c r="A58" s="1690"/>
      <c r="B58" s="83" t="s">
        <v>861</v>
      </c>
      <c r="C58" s="1685" t="s">
        <v>79</v>
      </c>
      <c r="D58" s="1683"/>
      <c r="E58" s="1683"/>
      <c r="F58" s="1683"/>
      <c r="G58" s="1683"/>
      <c r="H58" s="1683"/>
      <c r="I58" s="1683"/>
      <c r="J58" s="1683"/>
      <c r="K58" s="1683"/>
      <c r="L58" s="1683"/>
      <c r="M58" s="1684"/>
    </row>
    <row r="59" spans="1:14" ht="15.75" customHeight="1">
      <c r="A59" s="1686" t="s">
        <v>863</v>
      </c>
      <c r="B59" s="85" t="s">
        <v>864</v>
      </c>
      <c r="C59" s="1685" t="s">
        <v>935</v>
      </c>
      <c r="D59" s="1683"/>
      <c r="E59" s="1683"/>
      <c r="F59" s="1683"/>
      <c r="G59" s="1683"/>
      <c r="H59" s="1683"/>
      <c r="I59" s="1683"/>
      <c r="J59" s="1683"/>
      <c r="K59" s="1683"/>
      <c r="L59" s="1683"/>
      <c r="M59" s="1684"/>
    </row>
    <row r="60" spans="1:14" ht="21" customHeight="1">
      <c r="A60" s="1687"/>
      <c r="B60" s="85" t="s">
        <v>866</v>
      </c>
      <c r="C60" s="1685" t="s">
        <v>936</v>
      </c>
      <c r="D60" s="1683"/>
      <c r="E60" s="1683"/>
      <c r="F60" s="1683"/>
      <c r="G60" s="1683"/>
      <c r="H60" s="1683"/>
      <c r="I60" s="1683"/>
      <c r="J60" s="1683"/>
      <c r="K60" s="1683"/>
      <c r="L60" s="1683"/>
      <c r="M60" s="1684"/>
    </row>
    <row r="61" spans="1:14" ht="21" customHeight="1" thickBot="1">
      <c r="A61" s="1687"/>
      <c r="B61" s="86" t="s">
        <v>39</v>
      </c>
      <c r="C61" s="1685" t="s">
        <v>76</v>
      </c>
      <c r="D61" s="1683"/>
      <c r="E61" s="1683"/>
      <c r="F61" s="1683"/>
      <c r="G61" s="1683"/>
      <c r="H61" s="1683"/>
      <c r="I61" s="1683"/>
      <c r="J61" s="1683"/>
      <c r="K61" s="1683"/>
      <c r="L61" s="1683"/>
      <c r="M61" s="1684"/>
    </row>
    <row r="62" spans="1:14" ht="16.5" thickBot="1">
      <c r="A62" s="87" t="s">
        <v>869</v>
      </c>
      <c r="B62" s="83"/>
      <c r="C62" s="1685"/>
      <c r="D62" s="1683"/>
      <c r="E62" s="1683"/>
      <c r="F62" s="1683"/>
      <c r="G62" s="1683"/>
      <c r="H62" s="1683"/>
      <c r="I62" s="1683"/>
      <c r="J62" s="1683"/>
      <c r="K62" s="1683"/>
      <c r="L62" s="1683"/>
      <c r="M62" s="1684"/>
    </row>
  </sheetData>
  <mergeCells count="56">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L46:M47"/>
    <mergeCell ref="A16:A52"/>
    <mergeCell ref="C16:M16"/>
    <mergeCell ref="C17:M17"/>
    <mergeCell ref="B18:B24"/>
    <mergeCell ref="B25:B28"/>
    <mergeCell ref="B32:B34"/>
    <mergeCell ref="B35:B44"/>
    <mergeCell ref="D37:E37"/>
    <mergeCell ref="F37:G37"/>
    <mergeCell ref="H37:I37"/>
    <mergeCell ref="F43:G43"/>
    <mergeCell ref="H43:I43"/>
    <mergeCell ref="B45:B48"/>
    <mergeCell ref="F46:F47"/>
    <mergeCell ref="G46:J47"/>
    <mergeCell ref="I10:J10"/>
    <mergeCell ref="C11:M11"/>
    <mergeCell ref="C12:M12"/>
    <mergeCell ref="C13:M13"/>
    <mergeCell ref="B14:B15"/>
    <mergeCell ref="C14:D14"/>
    <mergeCell ref="F14:M14"/>
    <mergeCell ref="C15:M15"/>
    <mergeCell ref="A2:A15"/>
    <mergeCell ref="C2:M2"/>
    <mergeCell ref="C3:M3"/>
    <mergeCell ref="D4:G4"/>
    <mergeCell ref="H4:I4"/>
    <mergeCell ref="K4:M4"/>
    <mergeCell ref="C5:M5"/>
    <mergeCell ref="C6:M6"/>
    <mergeCell ref="C7:G7"/>
    <mergeCell ref="I7:M7"/>
    <mergeCell ref="B8:B10"/>
    <mergeCell ref="C9:D9"/>
    <mergeCell ref="F9:G9"/>
    <mergeCell ref="I9:J9"/>
    <mergeCell ref="C10:D10"/>
    <mergeCell ref="F10:G10"/>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H4" xr:uid="{00000000-0002-0000-0A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0A00-000001000000}"/>
    <dataValidation allowBlank="1" showInputMessage="1" showErrorMessage="1" prompt="Identifique la meta ODS a que le apunta el indicador de producto. Seleccione de la lista desplegable." sqref="E14" xr:uid="{00000000-0002-0000-0A00-000002000000}"/>
    <dataValidation allowBlank="1" showInputMessage="1" showErrorMessage="1" prompt="Identifique el ODS a que le apunta el indicador de producto. Seleccione de la lista desplegable._x000a_" sqref="B14:B15" xr:uid="{00000000-0002-0000-0A00-000003000000}"/>
    <dataValidation allowBlank="1" showInputMessage="1" showErrorMessage="1" prompt="Incluir una ficha por cada indicador, ya sea de producto o de resultado" sqref="B1" xr:uid="{00000000-0002-0000-0A00-000004000000}"/>
    <dataValidation allowBlank="1" showInputMessage="1" showErrorMessage="1" prompt="Seleccione de la lista desplegable" sqref="B4" xr:uid="{00000000-0002-0000-0A00-000005000000}"/>
  </dataValidations>
  <hyperlinks>
    <hyperlink ref="C57" r:id="rId1" xr:uid="{00000000-0004-0000-0A00-000000000000}"/>
  </hyperlinks>
  <pageMargins left="0.7" right="0.7" top="0.75" bottom="0.75" header="0.3" footer="0.3"/>
  <pageSetup paperSize="9" orientation="portrait" horizontalDpi="1200" verticalDpi="120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N62"/>
  <sheetViews>
    <sheetView topLeftCell="A26" zoomScale="68" zoomScaleNormal="68" workbookViewId="0">
      <selection activeCell="C49" sqref="C49:M49"/>
    </sheetView>
  </sheetViews>
  <sheetFormatPr baseColWidth="10" defaultColWidth="11.42578125" defaultRowHeight="15.75"/>
  <cols>
    <col min="1" max="1" width="25.140625" style="1" customWidth="1"/>
    <col min="2" max="2" width="39.140625" style="89" customWidth="1"/>
    <col min="3" max="13" width="11.42578125" style="1"/>
    <col min="14" max="14" width="33" style="1" customWidth="1"/>
    <col min="15" max="16384" width="11.42578125" style="1"/>
  </cols>
  <sheetData>
    <row r="1" spans="1:13" ht="16.5" thickBot="1">
      <c r="A1" s="2"/>
      <c r="B1" s="3" t="s">
        <v>937</v>
      </c>
      <c r="C1" s="230"/>
      <c r="D1" s="230"/>
      <c r="E1" s="230"/>
      <c r="F1" s="230"/>
      <c r="G1" s="230"/>
      <c r="H1" s="230"/>
      <c r="I1" s="230"/>
      <c r="J1" s="230"/>
      <c r="K1" s="230"/>
      <c r="L1" s="230"/>
      <c r="M1" s="231"/>
    </row>
    <row r="2" spans="1:13" ht="55.5" customHeight="1">
      <c r="A2" s="1714" t="s">
        <v>782</v>
      </c>
      <c r="B2" s="6" t="s">
        <v>783</v>
      </c>
      <c r="C2" s="1717" t="s">
        <v>82</v>
      </c>
      <c r="D2" s="1718"/>
      <c r="E2" s="1718"/>
      <c r="F2" s="1718"/>
      <c r="G2" s="1718"/>
      <c r="H2" s="1718"/>
      <c r="I2" s="1718"/>
      <c r="J2" s="1718"/>
      <c r="K2" s="1718"/>
      <c r="L2" s="1718"/>
      <c r="M2" s="1719"/>
    </row>
    <row r="3" spans="1:13" ht="31.5" customHeight="1">
      <c r="A3" s="1715"/>
      <c r="B3" s="7" t="s">
        <v>914</v>
      </c>
      <c r="C3" s="1685" t="s">
        <v>915</v>
      </c>
      <c r="D3" s="1683"/>
      <c r="E3" s="1683"/>
      <c r="F3" s="1683"/>
      <c r="G3" s="1683"/>
      <c r="H3" s="1683"/>
      <c r="I3" s="1683"/>
      <c r="J3" s="1683"/>
      <c r="K3" s="1683"/>
      <c r="L3" s="1683"/>
      <c r="M3" s="1684"/>
    </row>
    <row r="4" spans="1:13" ht="15.6" customHeight="1">
      <c r="A4" s="1715"/>
      <c r="B4" s="9" t="s">
        <v>35</v>
      </c>
      <c r="C4" s="8" t="s">
        <v>916</v>
      </c>
      <c r="D4" s="1761" t="s">
        <v>71</v>
      </c>
      <c r="E4" s="1762"/>
      <c r="F4" s="1762"/>
      <c r="G4" s="1763"/>
      <c r="H4" s="1764" t="s">
        <v>917</v>
      </c>
      <c r="I4" s="1765"/>
      <c r="J4" s="128">
        <v>468</v>
      </c>
      <c r="K4" s="1766" t="s">
        <v>918</v>
      </c>
      <c r="L4" s="1683"/>
      <c r="M4" s="1684"/>
    </row>
    <row r="5" spans="1:13" ht="15.75" customHeight="1">
      <c r="A5" s="1715"/>
      <c r="B5" s="9" t="s">
        <v>786</v>
      </c>
      <c r="C5" s="1767" t="s">
        <v>919</v>
      </c>
      <c r="D5" s="1762"/>
      <c r="E5" s="1762"/>
      <c r="F5" s="1762"/>
      <c r="G5" s="1762"/>
      <c r="H5" s="1762"/>
      <c r="I5" s="1762"/>
      <c r="J5" s="1762"/>
      <c r="K5" s="1762"/>
      <c r="L5" s="1762"/>
      <c r="M5" s="1768"/>
    </row>
    <row r="6" spans="1:13" ht="15.75" customHeight="1">
      <c r="A6" s="1715"/>
      <c r="B6" s="9" t="s">
        <v>787</v>
      </c>
      <c r="C6" s="1685" t="s">
        <v>920</v>
      </c>
      <c r="D6" s="1683"/>
      <c r="E6" s="1683"/>
      <c r="F6" s="1683"/>
      <c r="G6" s="1683"/>
      <c r="H6" s="1683"/>
      <c r="I6" s="1683"/>
      <c r="J6" s="1683"/>
      <c r="K6" s="1683"/>
      <c r="L6" s="1683"/>
      <c r="M6" s="1684"/>
    </row>
    <row r="7" spans="1:13" ht="15.75" customHeight="1">
      <c r="A7" s="1715"/>
      <c r="B7" s="232" t="s">
        <v>873</v>
      </c>
      <c r="C7" s="1705" t="s">
        <v>75</v>
      </c>
      <c r="D7" s="1705"/>
      <c r="E7" s="1705"/>
      <c r="F7" s="1705"/>
      <c r="G7" s="1705"/>
      <c r="H7" s="8" t="s">
        <v>39</v>
      </c>
      <c r="I7" s="1683" t="s">
        <v>921</v>
      </c>
      <c r="J7" s="1683"/>
      <c r="K7" s="1683"/>
      <c r="L7" s="1683"/>
      <c r="M7" s="1684"/>
    </row>
    <row r="8" spans="1:13">
      <c r="A8" s="1715"/>
      <c r="B8" s="1744" t="s">
        <v>788</v>
      </c>
      <c r="C8" s="221"/>
      <c r="D8" s="222"/>
      <c r="E8" s="15"/>
      <c r="F8" s="15"/>
      <c r="G8" s="15"/>
      <c r="H8" s="15"/>
      <c r="I8" s="15"/>
      <c r="J8" s="15"/>
      <c r="K8" s="15"/>
      <c r="L8" s="16"/>
      <c r="M8" s="17"/>
    </row>
    <row r="9" spans="1:13">
      <c r="A9" s="1715"/>
      <c r="B9" s="1745"/>
      <c r="C9" s="1726" t="s">
        <v>921</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78" customHeight="1">
      <c r="A11" s="1715"/>
      <c r="B11" s="7" t="s">
        <v>794</v>
      </c>
      <c r="C11" s="1700" t="s">
        <v>938</v>
      </c>
      <c r="D11" s="1701"/>
      <c r="E11" s="1701"/>
      <c r="F11" s="1701"/>
      <c r="G11" s="1701"/>
      <c r="H11" s="1701"/>
      <c r="I11" s="1701"/>
      <c r="J11" s="1701"/>
      <c r="K11" s="1701"/>
      <c r="L11" s="1701"/>
      <c r="M11" s="1702"/>
    </row>
    <row r="12" spans="1:13" ht="90.6" customHeight="1">
      <c r="A12" s="1715"/>
      <c r="B12" s="7" t="s">
        <v>923</v>
      </c>
      <c r="C12" s="1700" t="s">
        <v>939</v>
      </c>
      <c r="D12" s="1701"/>
      <c r="E12" s="1701"/>
      <c r="F12" s="1701"/>
      <c r="G12" s="1701"/>
      <c r="H12" s="1701"/>
      <c r="I12" s="1701"/>
      <c r="J12" s="1701"/>
      <c r="K12" s="1701"/>
      <c r="L12" s="1701"/>
      <c r="M12" s="1702"/>
    </row>
    <row r="13" spans="1:13" ht="31.5">
      <c r="A13" s="1715"/>
      <c r="B13" s="7" t="s">
        <v>925</v>
      </c>
      <c r="C13" s="1700" t="s">
        <v>58</v>
      </c>
      <c r="D13" s="1701"/>
      <c r="E13" s="1701"/>
      <c r="F13" s="1701"/>
      <c r="G13" s="1701"/>
      <c r="H13" s="1701"/>
      <c r="I13" s="1701"/>
      <c r="J13" s="1701"/>
      <c r="K13" s="1701"/>
      <c r="L13" s="1701"/>
      <c r="M13" s="1702"/>
    </row>
    <row r="14" spans="1:13" ht="48.6" customHeight="1">
      <c r="A14" s="1715"/>
      <c r="B14" s="1744" t="s">
        <v>926</v>
      </c>
      <c r="C14" s="1700" t="s">
        <v>67</v>
      </c>
      <c r="D14" s="1777"/>
      <c r="E14" s="223" t="s">
        <v>927</v>
      </c>
      <c r="F14" s="1712" t="str">
        <f>+'[17]Plan de acción'!Z14</f>
        <v>9.c Aumentar significativamente el acceso a la tecnología de la información y las comunicaciones y esforzarse por proporcionar acceso universal y asequible a Internet en los países menos adelantados de aquí a 2020</v>
      </c>
      <c r="G14" s="1701"/>
      <c r="H14" s="1701"/>
      <c r="I14" s="1701"/>
      <c r="J14" s="1701"/>
      <c r="K14" s="1701"/>
      <c r="L14" s="1701"/>
      <c r="M14" s="1702"/>
    </row>
    <row r="15" spans="1:13">
      <c r="A15" s="1715"/>
      <c r="B15" s="1745"/>
      <c r="C15" s="1700"/>
      <c r="D15" s="1701"/>
      <c r="E15" s="1701"/>
      <c r="F15" s="1701"/>
      <c r="G15" s="1701"/>
      <c r="H15" s="1701"/>
      <c r="I15" s="1701"/>
      <c r="J15" s="1701"/>
      <c r="K15" s="1701"/>
      <c r="L15" s="1701"/>
      <c r="M15" s="1702"/>
    </row>
    <row r="16" spans="1:13">
      <c r="A16" s="1733" t="s">
        <v>796</v>
      </c>
      <c r="B16" s="10" t="s">
        <v>25</v>
      </c>
      <c r="C16" s="1700" t="s">
        <v>84</v>
      </c>
      <c r="D16" s="1701"/>
      <c r="E16" s="1701"/>
      <c r="F16" s="1701"/>
      <c r="G16" s="1701"/>
      <c r="H16" s="1701"/>
      <c r="I16" s="1701"/>
      <c r="J16" s="1701"/>
      <c r="K16" s="1701"/>
      <c r="L16" s="1701"/>
      <c r="M16" s="1702"/>
    </row>
    <row r="17" spans="1:13">
      <c r="A17" s="1734"/>
      <c r="B17" s="10" t="s">
        <v>929</v>
      </c>
      <c r="C17" s="1700" t="s">
        <v>83</v>
      </c>
      <c r="D17" s="1777"/>
      <c r="E17" s="1777"/>
      <c r="F17" s="1777"/>
      <c r="G17" s="1777"/>
      <c r="H17" s="1777"/>
      <c r="I17" s="1777"/>
      <c r="J17" s="1777"/>
      <c r="K17" s="1777"/>
      <c r="L17" s="1777"/>
      <c r="M17" s="178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112" t="s">
        <v>809</v>
      </c>
      <c r="E23" s="33" t="s">
        <v>810</v>
      </c>
      <c r="F23" s="99" t="s">
        <v>940</v>
      </c>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t="s">
        <v>809</v>
      </c>
      <c r="H26" s="46"/>
      <c r="I26" s="33" t="s">
        <v>815</v>
      </c>
      <c r="J26" s="36"/>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37" t="s">
        <v>63</v>
      </c>
      <c r="E30" s="46"/>
      <c r="F30" s="56" t="s">
        <v>820</v>
      </c>
      <c r="G30" s="37" t="s">
        <v>63</v>
      </c>
      <c r="H30" s="46"/>
      <c r="I30" s="56" t="s">
        <v>821</v>
      </c>
      <c r="J30" s="223"/>
      <c r="K30" s="46"/>
      <c r="L30" s="46"/>
      <c r="M30" s="57"/>
    </row>
    <row r="31" spans="1:13">
      <c r="A31" s="1734"/>
      <c r="B31" s="9"/>
      <c r="C31" s="41"/>
      <c r="D31" s="42"/>
      <c r="E31" s="42"/>
      <c r="F31" s="42"/>
      <c r="G31" s="42"/>
      <c r="H31" s="42"/>
      <c r="I31" s="42"/>
      <c r="J31" s="42"/>
      <c r="K31" s="42"/>
      <c r="L31" s="42"/>
      <c r="M31" s="43"/>
    </row>
    <row r="32" spans="1:13">
      <c r="A32" s="1734"/>
      <c r="B32" s="1694" t="s">
        <v>822</v>
      </c>
      <c r="C32" s="224"/>
      <c r="D32" s="225"/>
      <c r="E32" s="225"/>
      <c r="F32" s="225"/>
      <c r="G32" s="225"/>
      <c r="H32" s="225"/>
      <c r="I32" s="225"/>
      <c r="J32" s="225"/>
      <c r="K32" s="225"/>
      <c r="L32" s="16"/>
      <c r="M32" s="17"/>
    </row>
    <row r="33" spans="1:13">
      <c r="A33" s="1734"/>
      <c r="B33" s="1695"/>
      <c r="C33" s="60" t="s">
        <v>823</v>
      </c>
      <c r="D33" s="226">
        <v>2022</v>
      </c>
      <c r="E33" s="227"/>
      <c r="F33" s="46" t="s">
        <v>824</v>
      </c>
      <c r="G33" s="100">
        <v>2023</v>
      </c>
      <c r="H33" s="227"/>
      <c r="I33" s="56"/>
      <c r="J33" s="227"/>
      <c r="K33" s="227"/>
      <c r="L33" s="19"/>
      <c r="M33" s="20"/>
    </row>
    <row r="34" spans="1:13">
      <c r="A34" s="1734"/>
      <c r="B34" s="1696"/>
      <c r="C34" s="41"/>
      <c r="D34" s="91"/>
      <c r="E34" s="228"/>
      <c r="F34" s="42"/>
      <c r="G34" s="228"/>
      <c r="H34" s="228"/>
      <c r="I34" s="93"/>
      <c r="J34" s="228"/>
      <c r="K34" s="228"/>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1766">
        <v>6</v>
      </c>
      <c r="E37" s="1728"/>
      <c r="F37" s="1766">
        <v>6</v>
      </c>
      <c r="G37" s="1728"/>
      <c r="H37" s="1766"/>
      <c r="I37" s="1728"/>
      <c r="J37" s="122"/>
      <c r="K37" s="126" t="s">
        <v>941</v>
      </c>
      <c r="L37" s="122"/>
      <c r="M37" s="121" t="s">
        <v>941</v>
      </c>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74">
        <v>12</v>
      </c>
      <c r="G43" s="1775"/>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942</v>
      </c>
      <c r="H46" s="1705"/>
      <c r="I46" s="1705"/>
      <c r="J46" s="1705"/>
      <c r="K46" s="80" t="s">
        <v>943</v>
      </c>
      <c r="L46" s="1778"/>
      <c r="M46" s="1779"/>
    </row>
    <row r="47" spans="1:13">
      <c r="A47" s="1734"/>
      <c r="B47" s="1695"/>
      <c r="C47" s="77"/>
      <c r="D47" s="81" t="s">
        <v>809</v>
      </c>
      <c r="E47" s="36"/>
      <c r="F47" s="1704"/>
      <c r="G47" s="1705"/>
      <c r="H47" s="1705"/>
      <c r="I47" s="1705"/>
      <c r="J47" s="1705"/>
      <c r="K47" s="19"/>
      <c r="L47" s="1780"/>
      <c r="M47" s="1781"/>
    </row>
    <row r="48" spans="1:13">
      <c r="A48" s="1734"/>
      <c r="B48" s="1696"/>
      <c r="C48" s="82"/>
      <c r="D48" s="21"/>
      <c r="E48" s="21"/>
      <c r="F48" s="21"/>
      <c r="G48" s="21"/>
      <c r="H48" s="21"/>
      <c r="I48" s="21"/>
      <c r="J48" s="21"/>
      <c r="K48" s="21"/>
      <c r="L48" s="19"/>
      <c r="M48" s="20"/>
    </row>
    <row r="49" spans="1:14" ht="96.95" customHeight="1">
      <c r="A49" s="1734"/>
      <c r="B49" s="7" t="s">
        <v>847</v>
      </c>
      <c r="C49" s="1700" t="s">
        <v>944</v>
      </c>
      <c r="D49" s="1701"/>
      <c r="E49" s="1701"/>
      <c r="F49" s="1701"/>
      <c r="G49" s="1701"/>
      <c r="H49" s="1701"/>
      <c r="I49" s="1701"/>
      <c r="J49" s="1701"/>
      <c r="K49" s="1701"/>
      <c r="L49" s="1701"/>
      <c r="M49" s="1702"/>
      <c r="N49" s="219"/>
    </row>
    <row r="50" spans="1:14">
      <c r="A50" s="1734"/>
      <c r="B50" s="10" t="s">
        <v>849</v>
      </c>
      <c r="C50" s="1700" t="s">
        <v>945</v>
      </c>
      <c r="D50" s="1701"/>
      <c r="E50" s="1701"/>
      <c r="F50" s="1701"/>
      <c r="G50" s="1701"/>
      <c r="H50" s="1701"/>
      <c r="I50" s="1701"/>
      <c r="J50" s="1701"/>
      <c r="K50" s="1701"/>
      <c r="L50" s="1701"/>
      <c r="M50" s="1702"/>
    </row>
    <row r="51" spans="1:14">
      <c r="A51" s="1734"/>
      <c r="B51" s="10" t="s">
        <v>851</v>
      </c>
      <c r="C51" s="1700">
        <v>30</v>
      </c>
      <c r="D51" s="1701"/>
      <c r="E51" s="1701"/>
      <c r="F51" s="1701"/>
      <c r="G51" s="1701"/>
      <c r="H51" s="1701"/>
      <c r="I51" s="1701"/>
      <c r="J51" s="1701"/>
      <c r="K51" s="1701"/>
      <c r="L51" s="1701"/>
      <c r="M51" s="1702"/>
    </row>
    <row r="52" spans="1:14">
      <c r="A52" s="1734"/>
      <c r="B52" s="10" t="s">
        <v>853</v>
      </c>
      <c r="C52" s="1700" t="s">
        <v>63</v>
      </c>
      <c r="D52" s="1701"/>
      <c r="E52" s="1701"/>
      <c r="F52" s="1701"/>
      <c r="G52" s="1701"/>
      <c r="H52" s="1701"/>
      <c r="I52" s="1701"/>
      <c r="J52" s="1701"/>
      <c r="K52" s="1701"/>
      <c r="L52" s="1701"/>
      <c r="M52" s="1702"/>
    </row>
    <row r="53" spans="1:14" ht="15.75" customHeight="1">
      <c r="A53" s="1686" t="s">
        <v>854</v>
      </c>
      <c r="B53" s="83" t="s">
        <v>855</v>
      </c>
      <c r="C53" s="1685" t="s">
        <v>78</v>
      </c>
      <c r="D53" s="1683"/>
      <c r="E53" s="1683"/>
      <c r="F53" s="1683"/>
      <c r="G53" s="1683"/>
      <c r="H53" s="1683"/>
      <c r="I53" s="1683"/>
      <c r="J53" s="1683"/>
      <c r="K53" s="1683"/>
      <c r="L53" s="1683"/>
      <c r="M53" s="1684"/>
    </row>
    <row r="54" spans="1:14">
      <c r="A54" s="1687"/>
      <c r="B54" s="83" t="s">
        <v>856</v>
      </c>
      <c r="C54" s="1685" t="s">
        <v>933</v>
      </c>
      <c r="D54" s="1683"/>
      <c r="E54" s="1683"/>
      <c r="F54" s="1683"/>
      <c r="G54" s="1683"/>
      <c r="H54" s="1683"/>
      <c r="I54" s="1683"/>
      <c r="J54" s="1683"/>
      <c r="K54" s="1683"/>
      <c r="L54" s="1683"/>
      <c r="M54" s="1684"/>
    </row>
    <row r="55" spans="1:14">
      <c r="A55" s="1687"/>
      <c r="B55" s="83" t="s">
        <v>858</v>
      </c>
      <c r="C55" s="1685" t="s">
        <v>921</v>
      </c>
      <c r="D55" s="1683"/>
      <c r="E55" s="1683"/>
      <c r="F55" s="1683"/>
      <c r="G55" s="1683"/>
      <c r="H55" s="1683"/>
      <c r="I55" s="1683"/>
      <c r="J55" s="1683"/>
      <c r="K55" s="1683"/>
      <c r="L55" s="1683"/>
      <c r="M55" s="1684"/>
    </row>
    <row r="56" spans="1:14" ht="15.75" customHeight="1">
      <c r="A56" s="1687"/>
      <c r="B56" s="84" t="s">
        <v>859</v>
      </c>
      <c r="C56" s="1685" t="s">
        <v>934</v>
      </c>
      <c r="D56" s="1683"/>
      <c r="E56" s="1683"/>
      <c r="F56" s="1683"/>
      <c r="G56" s="1683"/>
      <c r="H56" s="1683"/>
      <c r="I56" s="1683"/>
      <c r="J56" s="1683"/>
      <c r="K56" s="1683"/>
      <c r="L56" s="1683"/>
      <c r="M56" s="1684"/>
    </row>
    <row r="57" spans="1:14" ht="15.75" customHeight="1">
      <c r="A57" s="1687"/>
      <c r="B57" s="83" t="s">
        <v>860</v>
      </c>
      <c r="C57" s="1783" t="s">
        <v>80</v>
      </c>
      <c r="D57" s="1683"/>
      <c r="E57" s="1683"/>
      <c r="F57" s="1683"/>
      <c r="G57" s="1683"/>
      <c r="H57" s="1683"/>
      <c r="I57" s="1683"/>
      <c r="J57" s="1683"/>
      <c r="K57" s="1683"/>
      <c r="L57" s="1683"/>
      <c r="M57" s="1684"/>
    </row>
    <row r="58" spans="1:14" ht="16.5" thickBot="1">
      <c r="A58" s="1690"/>
      <c r="B58" s="83" t="s">
        <v>861</v>
      </c>
      <c r="C58" s="1685" t="s">
        <v>79</v>
      </c>
      <c r="D58" s="1683"/>
      <c r="E58" s="1683"/>
      <c r="F58" s="1683"/>
      <c r="G58" s="1683"/>
      <c r="H58" s="1683"/>
      <c r="I58" s="1683"/>
      <c r="J58" s="1683"/>
      <c r="K58" s="1683"/>
      <c r="L58" s="1683"/>
      <c r="M58" s="1684"/>
    </row>
    <row r="59" spans="1:14" ht="21" customHeight="1">
      <c r="A59" s="1686" t="s">
        <v>863</v>
      </c>
      <c r="B59" s="85" t="s">
        <v>864</v>
      </c>
      <c r="C59" s="1784" t="s">
        <v>935</v>
      </c>
      <c r="D59" s="1785"/>
      <c r="E59" s="1785"/>
      <c r="F59" s="1785"/>
      <c r="G59" s="1785"/>
      <c r="H59" s="1785"/>
      <c r="I59" s="1785"/>
      <c r="J59" s="1785"/>
      <c r="K59" s="1785"/>
      <c r="L59" s="1785"/>
      <c r="M59" s="1786"/>
    </row>
    <row r="60" spans="1:14" ht="21" customHeight="1">
      <c r="A60" s="1687"/>
      <c r="B60" s="85" t="s">
        <v>866</v>
      </c>
      <c r="C60" s="1784" t="s">
        <v>936</v>
      </c>
      <c r="D60" s="1785"/>
      <c r="E60" s="1785"/>
      <c r="F60" s="1785"/>
      <c r="G60" s="1785"/>
      <c r="H60" s="1785"/>
      <c r="I60" s="1785"/>
      <c r="J60" s="1785"/>
      <c r="K60" s="1785"/>
      <c r="L60" s="1785"/>
      <c r="M60" s="1786"/>
    </row>
    <row r="61" spans="1:14" ht="21" customHeight="1" thickBot="1">
      <c r="A61" s="1687"/>
      <c r="B61" s="86" t="s">
        <v>39</v>
      </c>
      <c r="C61" s="1784" t="s">
        <v>76</v>
      </c>
      <c r="D61" s="1785"/>
      <c r="E61" s="1785"/>
      <c r="F61" s="1785"/>
      <c r="G61" s="1785"/>
      <c r="H61" s="1785"/>
      <c r="I61" s="1785"/>
      <c r="J61" s="1785"/>
      <c r="K61" s="1785"/>
      <c r="L61" s="1785"/>
      <c r="M61" s="1786"/>
    </row>
    <row r="62" spans="1:14" ht="16.5" thickBot="1">
      <c r="A62" s="87" t="s">
        <v>869</v>
      </c>
      <c r="B62" s="83"/>
      <c r="C62" s="1685"/>
      <c r="D62" s="1683"/>
      <c r="E62" s="1683"/>
      <c r="F62" s="1683"/>
      <c r="G62" s="1683"/>
      <c r="H62" s="1683"/>
      <c r="I62" s="1683"/>
      <c r="J62" s="1683"/>
      <c r="K62" s="1683"/>
      <c r="L62" s="1683"/>
      <c r="M62" s="1684"/>
    </row>
  </sheetData>
  <mergeCells count="56">
    <mergeCell ref="A59:A61"/>
    <mergeCell ref="C59:M59"/>
    <mergeCell ref="C60:M60"/>
    <mergeCell ref="C61:M61"/>
    <mergeCell ref="A53:A58"/>
    <mergeCell ref="C62:M62"/>
    <mergeCell ref="C49:M49"/>
    <mergeCell ref="C50:M50"/>
    <mergeCell ref="C51:M51"/>
    <mergeCell ref="C52:M52"/>
    <mergeCell ref="C53:M53"/>
    <mergeCell ref="C54:M54"/>
    <mergeCell ref="C55:M55"/>
    <mergeCell ref="C56:M56"/>
    <mergeCell ref="C57:M57"/>
    <mergeCell ref="C58:M58"/>
    <mergeCell ref="L46:M47"/>
    <mergeCell ref="A16:A52"/>
    <mergeCell ref="C16:M16"/>
    <mergeCell ref="C17:M17"/>
    <mergeCell ref="B18:B24"/>
    <mergeCell ref="B25:B28"/>
    <mergeCell ref="B32:B34"/>
    <mergeCell ref="B35:B44"/>
    <mergeCell ref="D37:E37"/>
    <mergeCell ref="F37:G37"/>
    <mergeCell ref="H37:I37"/>
    <mergeCell ref="F43:G43"/>
    <mergeCell ref="H43:I43"/>
    <mergeCell ref="B45:B48"/>
    <mergeCell ref="F46:F47"/>
    <mergeCell ref="G46:J47"/>
    <mergeCell ref="I10:J10"/>
    <mergeCell ref="C11:M11"/>
    <mergeCell ref="C12:M12"/>
    <mergeCell ref="C13:M13"/>
    <mergeCell ref="B14:B15"/>
    <mergeCell ref="C14:D14"/>
    <mergeCell ref="F14:M14"/>
    <mergeCell ref="C15:M15"/>
    <mergeCell ref="A2:A15"/>
    <mergeCell ref="C2:M2"/>
    <mergeCell ref="C3:M3"/>
    <mergeCell ref="D4:G4"/>
    <mergeCell ref="H4:I4"/>
    <mergeCell ref="K4:M4"/>
    <mergeCell ref="C5:M5"/>
    <mergeCell ref="C6:M6"/>
    <mergeCell ref="C7:G7"/>
    <mergeCell ref="I7:M7"/>
    <mergeCell ref="B8:B10"/>
    <mergeCell ref="C9:D9"/>
    <mergeCell ref="F9:G9"/>
    <mergeCell ref="I9:J9"/>
    <mergeCell ref="C10:D10"/>
    <mergeCell ref="F10:G10"/>
  </mergeCells>
  <dataValidations count="6">
    <dataValidation allowBlank="1" showInputMessage="1" showErrorMessage="1" prompt="Seleccione de la lista desplegable" sqref="B4" xr:uid="{00000000-0002-0000-0B00-000000000000}"/>
    <dataValidation allowBlank="1" showInputMessage="1" showErrorMessage="1" prompt="Incluir una ficha por cada indicador, ya sea de producto o de resultado" sqref="B1" xr:uid="{00000000-0002-0000-0B00-000001000000}"/>
    <dataValidation allowBlank="1" showInputMessage="1" showErrorMessage="1" prompt="Identifique el ODS a que le apunta el indicador de producto. Seleccione de la lista desplegable._x000a_" sqref="B14:B15" xr:uid="{00000000-0002-0000-0B00-000002000000}"/>
    <dataValidation allowBlank="1" showInputMessage="1" showErrorMessage="1" prompt="Identifique la meta ODS a que le apunta el indicador de producto. Seleccione de la lista desplegable." sqref="E14" xr:uid="{00000000-0002-0000-0B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0B00-000004000000}"/>
    <dataValidation allowBlank="1" showInputMessage="1" showErrorMessage="1" prompt="Si corresponde a un indicador del PDD, identifique el código de la meta el cual se encuentra en el listado de indicadores del plan que se encuentra en la caja de herramientas._x000a__x000a_" sqref="H4" xr:uid="{00000000-0002-0000-0B00-000005000000}"/>
  </dataValidations>
  <hyperlinks>
    <hyperlink ref="C57" r:id="rId1" xr:uid="{00000000-0004-0000-0B00-000000000000}"/>
  </hyperlinks>
  <pageMargins left="0.7" right="0.7" top="0.75" bottom="0.75" header="0.3" footer="0.3"/>
  <pageSetup paperSize="9" orientation="portrait" horizontalDpi="1200" verticalDpi="120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sheetPr>
  <dimension ref="A1:N62"/>
  <sheetViews>
    <sheetView topLeftCell="C23" zoomScale="76" zoomScaleNormal="76" workbookViewId="0">
      <selection activeCell="C63" sqref="C63"/>
    </sheetView>
  </sheetViews>
  <sheetFormatPr baseColWidth="10" defaultColWidth="11.42578125" defaultRowHeight="15.75"/>
  <cols>
    <col min="1" max="1" width="25.140625" style="1" customWidth="1"/>
    <col min="2" max="2" width="39.140625" style="89" customWidth="1"/>
    <col min="3" max="3" width="11.42578125" style="1"/>
    <col min="4" max="4" width="18.85546875" style="1" customWidth="1"/>
    <col min="5" max="13" width="11.42578125" style="1"/>
    <col min="14" max="14" width="38.7109375" style="1" customWidth="1"/>
    <col min="15" max="16384" width="11.42578125" style="1"/>
  </cols>
  <sheetData>
    <row r="1" spans="1:14" ht="16.5" thickBot="1">
      <c r="A1" s="2"/>
      <c r="B1" s="3" t="s">
        <v>946</v>
      </c>
      <c r="C1" s="4"/>
      <c r="D1" s="4"/>
      <c r="E1" s="4"/>
      <c r="F1" s="4"/>
      <c r="G1" s="4"/>
      <c r="H1" s="4"/>
      <c r="I1" s="4"/>
      <c r="J1" s="4"/>
      <c r="K1" s="4"/>
      <c r="L1" s="4"/>
      <c r="M1" s="5"/>
      <c r="N1" s="233"/>
    </row>
    <row r="2" spans="1:14" ht="29.25" customHeight="1">
      <c r="A2" s="1714" t="s">
        <v>782</v>
      </c>
      <c r="B2" s="6" t="s">
        <v>783</v>
      </c>
      <c r="C2" s="1748" t="s">
        <v>87</v>
      </c>
      <c r="D2" s="1749"/>
      <c r="E2" s="1749"/>
      <c r="F2" s="1749"/>
      <c r="G2" s="1749"/>
      <c r="H2" s="1749"/>
      <c r="I2" s="1749"/>
      <c r="J2" s="1749"/>
      <c r="K2" s="1749"/>
      <c r="L2" s="1749"/>
      <c r="M2" s="1750"/>
      <c r="N2" s="233"/>
    </row>
    <row r="3" spans="1:14" ht="31.5">
      <c r="A3" s="1715"/>
      <c r="B3" s="7" t="s">
        <v>914</v>
      </c>
      <c r="C3" s="1751" t="s">
        <v>59</v>
      </c>
      <c r="D3" s="1753"/>
      <c r="E3" s="1753"/>
      <c r="F3" s="1753"/>
      <c r="G3" s="1753"/>
      <c r="H3" s="1753"/>
      <c r="I3" s="1753"/>
      <c r="J3" s="1753"/>
      <c r="K3" s="1753"/>
      <c r="L3" s="1753"/>
      <c r="M3" s="1754"/>
      <c r="N3" s="233"/>
    </row>
    <row r="4" spans="1:14" ht="77.25" customHeight="1">
      <c r="A4" s="1715"/>
      <c r="B4" s="9" t="s">
        <v>35</v>
      </c>
      <c r="C4" s="94" t="s">
        <v>843</v>
      </c>
      <c r="D4" s="1787" t="s">
        <v>947</v>
      </c>
      <c r="E4" s="1788"/>
      <c r="F4" s="1789" t="s">
        <v>36</v>
      </c>
      <c r="G4" s="1790"/>
      <c r="H4" s="128">
        <v>99</v>
      </c>
      <c r="I4" s="1753" t="s">
        <v>948</v>
      </c>
      <c r="J4" s="1753"/>
      <c r="K4" s="1753"/>
      <c r="L4" s="1753"/>
      <c r="M4" s="1754"/>
      <c r="N4" s="233"/>
    </row>
    <row r="5" spans="1:14">
      <c r="A5" s="1715"/>
      <c r="B5" s="9" t="s">
        <v>786</v>
      </c>
      <c r="C5" s="1685" t="s">
        <v>949</v>
      </c>
      <c r="D5" s="1683"/>
      <c r="E5" s="1683"/>
      <c r="F5" s="1683"/>
      <c r="G5" s="1683"/>
      <c r="H5" s="1683"/>
      <c r="I5" s="1683"/>
      <c r="J5" s="1683"/>
      <c r="K5" s="1683"/>
      <c r="L5" s="1683"/>
      <c r="M5" s="1684"/>
      <c r="N5" s="233"/>
    </row>
    <row r="6" spans="1:14">
      <c r="A6" s="1715"/>
      <c r="B6" s="9" t="s">
        <v>787</v>
      </c>
      <c r="C6" s="1685" t="s">
        <v>950</v>
      </c>
      <c r="D6" s="1683"/>
      <c r="E6" s="1683"/>
      <c r="F6" s="1683"/>
      <c r="G6" s="1683"/>
      <c r="H6" s="1683"/>
      <c r="I6" s="1683"/>
      <c r="J6" s="1683"/>
      <c r="K6" s="1683"/>
      <c r="L6" s="1683"/>
      <c r="M6" s="1684"/>
      <c r="N6" s="233"/>
    </row>
    <row r="7" spans="1:14">
      <c r="A7" s="1715"/>
      <c r="B7" s="7" t="s">
        <v>873</v>
      </c>
      <c r="C7" s="1791" t="s">
        <v>951</v>
      </c>
      <c r="D7" s="1792"/>
      <c r="E7" s="11"/>
      <c r="F7" s="11"/>
      <c r="G7" s="12"/>
      <c r="H7" s="13" t="s">
        <v>39</v>
      </c>
      <c r="I7" s="1793" t="s">
        <v>952</v>
      </c>
      <c r="J7" s="1792"/>
      <c r="K7" s="1792"/>
      <c r="L7" s="1792"/>
      <c r="M7" s="1794"/>
      <c r="N7" s="233"/>
    </row>
    <row r="8" spans="1:14">
      <c r="A8" s="1715"/>
      <c r="B8" s="1744" t="s">
        <v>788</v>
      </c>
      <c r="C8" s="14"/>
      <c r="D8" s="15"/>
      <c r="E8" s="15"/>
      <c r="F8" s="15"/>
      <c r="G8" s="15"/>
      <c r="H8" s="15"/>
      <c r="I8" s="15"/>
      <c r="J8" s="15"/>
      <c r="K8" s="15"/>
      <c r="L8" s="16"/>
      <c r="M8" s="17"/>
      <c r="N8" s="233"/>
    </row>
    <row r="9" spans="1:14">
      <c r="A9" s="1715"/>
      <c r="B9" s="1745"/>
      <c r="C9" s="1726" t="s">
        <v>952</v>
      </c>
      <c r="D9" s="1727"/>
      <c r="E9" s="18"/>
      <c r="F9" s="1727"/>
      <c r="G9" s="1727"/>
      <c r="H9" s="18"/>
      <c r="I9" s="1727"/>
      <c r="J9" s="1727"/>
      <c r="K9" s="18"/>
      <c r="L9" s="19"/>
      <c r="M9" s="20"/>
      <c r="N9" s="233"/>
    </row>
    <row r="10" spans="1:14">
      <c r="A10" s="1715"/>
      <c r="B10" s="1746"/>
      <c r="C10" s="1726" t="s">
        <v>793</v>
      </c>
      <c r="D10" s="1727"/>
      <c r="E10" s="125"/>
      <c r="F10" s="1727" t="s">
        <v>793</v>
      </c>
      <c r="G10" s="1727"/>
      <c r="H10" s="125"/>
      <c r="I10" s="1727" t="s">
        <v>793</v>
      </c>
      <c r="J10" s="1727"/>
      <c r="K10" s="125"/>
      <c r="L10" s="21"/>
      <c r="M10" s="22"/>
      <c r="N10" s="233"/>
    </row>
    <row r="11" spans="1:14" ht="32.25" customHeight="1">
      <c r="A11" s="1715"/>
      <c r="B11" s="7" t="s">
        <v>794</v>
      </c>
      <c r="C11" s="1697" t="s">
        <v>953</v>
      </c>
      <c r="D11" s="1698"/>
      <c r="E11" s="1698"/>
      <c r="F11" s="1698"/>
      <c r="G11" s="1698"/>
      <c r="H11" s="1698"/>
      <c r="I11" s="1698"/>
      <c r="J11" s="1698"/>
      <c r="K11" s="1698"/>
      <c r="L11" s="1698"/>
      <c r="M11" s="1699"/>
      <c r="N11" s="233"/>
    </row>
    <row r="12" spans="1:14" ht="32.25" customHeight="1">
      <c r="A12" s="1715"/>
      <c r="B12" s="7" t="s">
        <v>923</v>
      </c>
      <c r="C12" s="1697" t="s">
        <v>954</v>
      </c>
      <c r="D12" s="1698"/>
      <c r="E12" s="1698"/>
      <c r="F12" s="1698"/>
      <c r="G12" s="1698"/>
      <c r="H12" s="1698"/>
      <c r="I12" s="1698"/>
      <c r="J12" s="1698"/>
      <c r="K12" s="1698"/>
      <c r="L12" s="1698"/>
      <c r="M12" s="1699"/>
      <c r="N12" s="233"/>
    </row>
    <row r="13" spans="1:14" ht="31.5">
      <c r="A13" s="1715"/>
      <c r="B13" s="7" t="s">
        <v>925</v>
      </c>
      <c r="C13" s="1700" t="s">
        <v>58</v>
      </c>
      <c r="D13" s="1701"/>
      <c r="E13" s="1701"/>
      <c r="F13" s="1701"/>
      <c r="G13" s="1701"/>
      <c r="H13" s="1701"/>
      <c r="I13" s="1701"/>
      <c r="J13" s="1701"/>
      <c r="K13" s="1701"/>
      <c r="L13" s="1701"/>
      <c r="M13" s="1702"/>
      <c r="N13" s="233"/>
    </row>
    <row r="14" spans="1:14" ht="42" customHeight="1">
      <c r="A14" s="1715"/>
      <c r="B14" s="1744" t="s">
        <v>926</v>
      </c>
      <c r="C14" s="1697" t="s">
        <v>89</v>
      </c>
      <c r="D14" s="1698"/>
      <c r="E14" s="90" t="s">
        <v>927</v>
      </c>
      <c r="F14" s="1795" t="s">
        <v>955</v>
      </c>
      <c r="G14" s="1698"/>
      <c r="H14" s="1698"/>
      <c r="I14" s="1698"/>
      <c r="J14" s="1698"/>
      <c r="K14" s="1698"/>
      <c r="L14" s="1698"/>
      <c r="M14" s="1699"/>
      <c r="N14" s="233"/>
    </row>
    <row r="15" spans="1:14" ht="35.25" customHeight="1">
      <c r="A15" s="1715"/>
      <c r="B15" s="1745"/>
      <c r="C15" s="1697"/>
      <c r="D15" s="1698"/>
      <c r="E15" s="1698"/>
      <c r="F15" s="1698"/>
      <c r="G15" s="1698"/>
      <c r="H15" s="1698"/>
      <c r="I15" s="1698"/>
      <c r="J15" s="1698"/>
      <c r="K15" s="1698"/>
      <c r="L15" s="1698"/>
      <c r="M15" s="1699"/>
      <c r="N15" s="233"/>
    </row>
    <row r="16" spans="1:14">
      <c r="A16" s="1733" t="s">
        <v>796</v>
      </c>
      <c r="B16" s="10" t="s">
        <v>25</v>
      </c>
      <c r="C16" s="1700" t="s">
        <v>91</v>
      </c>
      <c r="D16" s="1701"/>
      <c r="E16" s="1701"/>
      <c r="F16" s="1701"/>
      <c r="G16" s="1701"/>
      <c r="H16" s="1701"/>
      <c r="I16" s="1701"/>
      <c r="J16" s="1701"/>
      <c r="K16" s="1701"/>
      <c r="L16" s="1701"/>
      <c r="M16" s="1702"/>
      <c r="N16" s="233"/>
    </row>
    <row r="17" spans="1:14" ht="34.5" customHeight="1">
      <c r="A17" s="1734"/>
      <c r="B17" s="10" t="s">
        <v>929</v>
      </c>
      <c r="C17" s="1697" t="s">
        <v>88</v>
      </c>
      <c r="D17" s="1698"/>
      <c r="E17" s="1698"/>
      <c r="F17" s="1698"/>
      <c r="G17" s="1698"/>
      <c r="H17" s="1698"/>
      <c r="I17" s="1698"/>
      <c r="J17" s="1698"/>
      <c r="K17" s="1698"/>
      <c r="L17" s="1698"/>
      <c r="M17" s="1699"/>
      <c r="N17" s="233"/>
    </row>
    <row r="18" spans="1:14" ht="8.25" customHeight="1">
      <c r="A18" s="1734"/>
      <c r="B18" s="1694" t="s">
        <v>798</v>
      </c>
      <c r="C18" s="24"/>
      <c r="D18" s="25"/>
      <c r="E18" s="25"/>
      <c r="F18" s="25"/>
      <c r="G18" s="25"/>
      <c r="H18" s="25"/>
      <c r="I18" s="25"/>
      <c r="J18" s="25"/>
      <c r="K18" s="25"/>
      <c r="L18" s="25"/>
      <c r="M18" s="26"/>
      <c r="N18" s="233"/>
    </row>
    <row r="19" spans="1:14" ht="9" customHeight="1">
      <c r="A19" s="1734"/>
      <c r="B19" s="1695"/>
      <c r="C19" s="27"/>
      <c r="D19" s="28"/>
      <c r="E19" s="29"/>
      <c r="F19" s="28"/>
      <c r="G19" s="29"/>
      <c r="H19" s="28"/>
      <c r="I19" s="29"/>
      <c r="J19" s="28"/>
      <c r="K19" s="29"/>
      <c r="L19" s="29"/>
      <c r="M19" s="30"/>
      <c r="N19" s="233"/>
    </row>
    <row r="20" spans="1:14">
      <c r="A20" s="1734"/>
      <c r="B20" s="1695"/>
      <c r="C20" s="31" t="s">
        <v>799</v>
      </c>
      <c r="D20" s="32"/>
      <c r="E20" s="33" t="s">
        <v>800</v>
      </c>
      <c r="F20" s="32"/>
      <c r="G20" s="33" t="s">
        <v>801</v>
      </c>
      <c r="H20" s="32"/>
      <c r="I20" s="33" t="s">
        <v>802</v>
      </c>
      <c r="J20" s="34"/>
      <c r="K20" s="33"/>
      <c r="L20" s="33"/>
      <c r="M20" s="35"/>
      <c r="N20" s="233"/>
    </row>
    <row r="21" spans="1:14">
      <c r="A21" s="1734"/>
      <c r="B21" s="1695"/>
      <c r="C21" s="31" t="s">
        <v>803</v>
      </c>
      <c r="D21" s="36"/>
      <c r="E21" s="33" t="s">
        <v>804</v>
      </c>
      <c r="F21" s="37"/>
      <c r="G21" s="33" t="s">
        <v>805</v>
      </c>
      <c r="H21" s="37"/>
      <c r="I21" s="33"/>
      <c r="J21" s="38"/>
      <c r="K21" s="33"/>
      <c r="L21" s="33"/>
      <c r="M21" s="35"/>
      <c r="N21" s="233"/>
    </row>
    <row r="22" spans="1:14">
      <c r="A22" s="1734"/>
      <c r="B22" s="1695"/>
      <c r="C22" s="31" t="s">
        <v>806</v>
      </c>
      <c r="D22" s="36"/>
      <c r="E22" s="33" t="s">
        <v>807</v>
      </c>
      <c r="F22" s="36"/>
      <c r="G22" s="33"/>
      <c r="H22" s="38"/>
      <c r="I22" s="33"/>
      <c r="J22" s="38"/>
      <c r="K22" s="33"/>
      <c r="L22" s="33"/>
      <c r="M22" s="35"/>
      <c r="N22" s="233"/>
    </row>
    <row r="23" spans="1:14" ht="33" customHeight="1">
      <c r="A23" s="1734"/>
      <c r="B23" s="1695"/>
      <c r="C23" s="31" t="s">
        <v>808</v>
      </c>
      <c r="D23" s="37" t="s">
        <v>809</v>
      </c>
      <c r="E23" s="33" t="s">
        <v>810</v>
      </c>
      <c r="F23" s="1796" t="s">
        <v>956</v>
      </c>
      <c r="G23" s="1796"/>
      <c r="H23" s="1796"/>
      <c r="I23" s="1796"/>
      <c r="J23" s="1796"/>
      <c r="K23" s="1796"/>
      <c r="L23" s="1796"/>
      <c r="M23" s="1797"/>
      <c r="N23" s="233"/>
    </row>
    <row r="24" spans="1:14" ht="9.75" customHeight="1">
      <c r="A24" s="1734"/>
      <c r="B24" s="1696"/>
      <c r="C24" s="41"/>
      <c r="D24" s="42"/>
      <c r="E24" s="42"/>
      <c r="F24" s="42"/>
      <c r="G24" s="42"/>
      <c r="H24" s="42"/>
      <c r="I24" s="42"/>
      <c r="J24" s="42"/>
      <c r="K24" s="42"/>
      <c r="L24" s="42"/>
      <c r="M24" s="43"/>
      <c r="N24" s="233"/>
    </row>
    <row r="25" spans="1:14">
      <c r="A25" s="1734"/>
      <c r="B25" s="1694" t="s">
        <v>812</v>
      </c>
      <c r="C25" s="44"/>
      <c r="D25" s="45"/>
      <c r="E25" s="45"/>
      <c r="F25" s="45"/>
      <c r="G25" s="45"/>
      <c r="H25" s="45"/>
      <c r="I25" s="45"/>
      <c r="J25" s="45"/>
      <c r="K25" s="45"/>
      <c r="L25" s="16"/>
      <c r="M25" s="17"/>
      <c r="N25" s="233"/>
    </row>
    <row r="26" spans="1:14">
      <c r="A26" s="1734"/>
      <c r="B26" s="1695"/>
      <c r="C26" s="31" t="s">
        <v>813</v>
      </c>
      <c r="D26" s="37"/>
      <c r="E26" s="46"/>
      <c r="F26" s="33" t="s">
        <v>814</v>
      </c>
      <c r="G26" s="36" t="s">
        <v>809</v>
      </c>
      <c r="H26" s="46"/>
      <c r="I26" s="33" t="s">
        <v>815</v>
      </c>
      <c r="J26" s="36"/>
      <c r="K26" s="46"/>
      <c r="L26" s="19"/>
      <c r="M26" s="20"/>
      <c r="N26" s="233"/>
    </row>
    <row r="27" spans="1:14">
      <c r="A27" s="1734"/>
      <c r="B27" s="1695"/>
      <c r="C27" s="31" t="s">
        <v>816</v>
      </c>
      <c r="D27" s="47"/>
      <c r="E27" s="19"/>
      <c r="F27" s="33" t="s">
        <v>817</v>
      </c>
      <c r="G27" s="37"/>
      <c r="H27" s="19"/>
      <c r="I27" s="48"/>
      <c r="J27" s="19"/>
      <c r="K27" s="18"/>
      <c r="L27" s="19"/>
      <c r="M27" s="20"/>
      <c r="N27" s="233"/>
    </row>
    <row r="28" spans="1:14">
      <c r="A28" s="1734"/>
      <c r="B28" s="1696"/>
      <c r="C28" s="49"/>
      <c r="D28" s="50"/>
      <c r="E28" s="50"/>
      <c r="F28" s="50"/>
      <c r="G28" s="50"/>
      <c r="H28" s="50"/>
      <c r="I28" s="50"/>
      <c r="J28" s="50"/>
      <c r="K28" s="50"/>
      <c r="L28" s="21"/>
      <c r="M28" s="22"/>
      <c r="N28" s="233"/>
    </row>
    <row r="29" spans="1:14">
      <c r="A29" s="1734"/>
      <c r="B29" s="54" t="s">
        <v>818</v>
      </c>
      <c r="C29" s="52"/>
      <c r="D29" s="23"/>
      <c r="E29" s="23"/>
      <c r="F29" s="23"/>
      <c r="G29" s="23"/>
      <c r="H29" s="23"/>
      <c r="I29" s="23"/>
      <c r="J29" s="23"/>
      <c r="K29" s="23"/>
      <c r="L29" s="23"/>
      <c r="M29" s="53"/>
      <c r="N29" s="233"/>
    </row>
    <row r="30" spans="1:14" ht="63" customHeight="1">
      <c r="A30" s="1734"/>
      <c r="B30" s="54"/>
      <c r="C30" s="55" t="s">
        <v>819</v>
      </c>
      <c r="D30" s="235">
        <v>1</v>
      </c>
      <c r="E30" s="46"/>
      <c r="F30" s="56" t="s">
        <v>820</v>
      </c>
      <c r="G30" s="37">
        <v>2020</v>
      </c>
      <c r="H30" s="46"/>
      <c r="I30" s="56" t="s">
        <v>821</v>
      </c>
      <c r="J30" s="1712" t="s">
        <v>957</v>
      </c>
      <c r="K30" s="1701"/>
      <c r="L30" s="1713"/>
      <c r="M30" s="57"/>
      <c r="N30" s="233"/>
    </row>
    <row r="31" spans="1:14">
      <c r="A31" s="1734"/>
      <c r="B31" s="9"/>
      <c r="C31" s="41"/>
      <c r="D31" s="42"/>
      <c r="E31" s="42"/>
      <c r="F31" s="42"/>
      <c r="G31" s="42"/>
      <c r="H31" s="42"/>
      <c r="I31" s="42"/>
      <c r="J31" s="42"/>
      <c r="K31" s="42"/>
      <c r="L31" s="42"/>
      <c r="M31" s="43"/>
      <c r="N31" s="233"/>
    </row>
    <row r="32" spans="1:14">
      <c r="A32" s="1734"/>
      <c r="B32" s="1694" t="s">
        <v>822</v>
      </c>
      <c r="C32" s="58"/>
      <c r="D32" s="59"/>
      <c r="E32" s="59"/>
      <c r="F32" s="59"/>
      <c r="G32" s="59"/>
      <c r="H32" s="59"/>
      <c r="I32" s="59"/>
      <c r="J32" s="59"/>
      <c r="K32" s="59"/>
      <c r="L32" s="16"/>
      <c r="M32" s="17"/>
      <c r="N32" s="233"/>
    </row>
    <row r="33" spans="1:14">
      <c r="A33" s="1734"/>
      <c r="B33" s="1695"/>
      <c r="C33" s="60" t="s">
        <v>823</v>
      </c>
      <c r="D33" s="61">
        <v>2022</v>
      </c>
      <c r="E33" s="227"/>
      <c r="F33" s="46" t="s">
        <v>824</v>
      </c>
      <c r="G33" s="100">
        <v>2025</v>
      </c>
      <c r="H33" s="62"/>
      <c r="I33" s="56"/>
      <c r="J33" s="62"/>
      <c r="K33" s="62"/>
      <c r="L33" s="19"/>
      <c r="M33" s="20"/>
      <c r="N33" s="233"/>
    </row>
    <row r="34" spans="1:14">
      <c r="A34" s="1734"/>
      <c r="B34" s="1696"/>
      <c r="C34" s="41"/>
      <c r="D34" s="91"/>
      <c r="E34" s="92"/>
      <c r="F34" s="42"/>
      <c r="G34" s="92"/>
      <c r="H34" s="92"/>
      <c r="I34" s="93"/>
      <c r="J34" s="92"/>
      <c r="K34" s="92"/>
      <c r="L34" s="21"/>
      <c r="M34" s="22"/>
      <c r="N34" s="233"/>
    </row>
    <row r="35" spans="1:14">
      <c r="A35" s="1734"/>
      <c r="B35" s="1694" t="s">
        <v>825</v>
      </c>
      <c r="C35" s="64"/>
      <c r="D35" s="95"/>
      <c r="E35" s="95"/>
      <c r="F35" s="95"/>
      <c r="G35" s="95"/>
      <c r="H35" s="95"/>
      <c r="I35" s="95"/>
      <c r="J35" s="95"/>
      <c r="K35" s="95"/>
      <c r="L35" s="95"/>
      <c r="M35" s="65"/>
      <c r="N35" s="233"/>
    </row>
    <row r="36" spans="1:14">
      <c r="A36" s="1734"/>
      <c r="B36" s="1695"/>
      <c r="C36" s="66"/>
      <c r="D36" s="123" t="s">
        <v>826</v>
      </c>
      <c r="E36" s="123"/>
      <c r="F36" s="123" t="s">
        <v>827</v>
      </c>
      <c r="G36" s="123"/>
      <c r="H36" s="67" t="s">
        <v>828</v>
      </c>
      <c r="I36" s="67"/>
      <c r="J36" s="67" t="s">
        <v>829</v>
      </c>
      <c r="K36" s="123"/>
      <c r="L36" s="123" t="s">
        <v>830</v>
      </c>
      <c r="M36" s="68"/>
      <c r="N36" s="233"/>
    </row>
    <row r="37" spans="1:14">
      <c r="A37" s="1734"/>
      <c r="B37" s="1695"/>
      <c r="C37" s="66"/>
      <c r="D37" s="122">
        <v>1</v>
      </c>
      <c r="E37" s="126"/>
      <c r="F37" s="122">
        <v>1</v>
      </c>
      <c r="G37" s="126"/>
      <c r="H37" s="122">
        <v>1</v>
      </c>
      <c r="I37" s="126"/>
      <c r="J37" s="122">
        <v>1</v>
      </c>
      <c r="K37" s="126"/>
      <c r="L37" s="122"/>
      <c r="M37" s="121"/>
      <c r="N37" s="233"/>
    </row>
    <row r="38" spans="1:14">
      <c r="A38" s="1734"/>
      <c r="B38" s="1695"/>
      <c r="C38" s="66"/>
      <c r="D38" s="123" t="s">
        <v>831</v>
      </c>
      <c r="E38" s="123"/>
      <c r="F38" s="123" t="s">
        <v>832</v>
      </c>
      <c r="G38" s="123"/>
      <c r="H38" s="67" t="s">
        <v>833</v>
      </c>
      <c r="I38" s="67"/>
      <c r="J38" s="67" t="s">
        <v>834</v>
      </c>
      <c r="K38" s="123"/>
      <c r="L38" s="123" t="s">
        <v>835</v>
      </c>
      <c r="M38" s="30"/>
      <c r="N38" s="233"/>
    </row>
    <row r="39" spans="1:14">
      <c r="A39" s="1734"/>
      <c r="B39" s="1695"/>
      <c r="C39" s="66"/>
      <c r="D39" s="122"/>
      <c r="E39" s="126"/>
      <c r="F39" s="122"/>
      <c r="G39" s="126"/>
      <c r="H39" s="122"/>
      <c r="I39" s="126"/>
      <c r="J39" s="122"/>
      <c r="K39" s="126"/>
      <c r="L39" s="122"/>
      <c r="M39" s="121"/>
      <c r="N39" s="233"/>
    </row>
    <row r="40" spans="1:14">
      <c r="A40" s="1734"/>
      <c r="B40" s="1695"/>
      <c r="C40" s="66"/>
      <c r="D40" s="123" t="s">
        <v>836</v>
      </c>
      <c r="E40" s="123"/>
      <c r="F40" s="123" t="s">
        <v>837</v>
      </c>
      <c r="G40" s="123"/>
      <c r="H40" s="67" t="s">
        <v>838</v>
      </c>
      <c r="I40" s="67"/>
      <c r="J40" s="67" t="s">
        <v>839</v>
      </c>
      <c r="K40" s="123"/>
      <c r="L40" s="123" t="s">
        <v>840</v>
      </c>
      <c r="M40" s="30"/>
      <c r="N40" s="233"/>
    </row>
    <row r="41" spans="1:14">
      <c r="A41" s="1734"/>
      <c r="B41" s="1695"/>
      <c r="C41" s="66"/>
      <c r="D41" s="122"/>
      <c r="E41" s="126"/>
      <c r="F41" s="122"/>
      <c r="G41" s="126"/>
      <c r="H41" s="122"/>
      <c r="I41" s="126"/>
      <c r="J41" s="122"/>
      <c r="K41" s="126"/>
      <c r="L41" s="122"/>
      <c r="M41" s="121"/>
      <c r="N41" s="233"/>
    </row>
    <row r="42" spans="1:14">
      <c r="A42" s="1734"/>
      <c r="B42" s="1695"/>
      <c r="C42" s="66"/>
      <c r="D42" s="69" t="s">
        <v>840</v>
      </c>
      <c r="E42" s="120"/>
      <c r="F42" s="69" t="s">
        <v>841</v>
      </c>
      <c r="G42" s="120"/>
      <c r="H42" s="70"/>
      <c r="I42" s="71"/>
      <c r="J42" s="70"/>
      <c r="K42" s="71"/>
      <c r="L42" s="70"/>
      <c r="M42" s="72"/>
      <c r="N42" s="233"/>
    </row>
    <row r="43" spans="1:14">
      <c r="A43" s="1734"/>
      <c r="B43" s="1695"/>
      <c r="C43" s="66"/>
      <c r="D43" s="122"/>
      <c r="E43" s="126"/>
      <c r="F43" s="1710">
        <v>1</v>
      </c>
      <c r="G43" s="1711"/>
      <c r="H43" s="1776"/>
      <c r="I43" s="1776"/>
      <c r="J43" s="130"/>
      <c r="K43" s="123"/>
      <c r="L43" s="130"/>
      <c r="M43" s="124"/>
      <c r="N43" s="233"/>
    </row>
    <row r="44" spans="1:14">
      <c r="A44" s="1734"/>
      <c r="B44" s="1695"/>
      <c r="C44" s="73"/>
      <c r="D44" s="69"/>
      <c r="E44" s="120"/>
      <c r="F44" s="69"/>
      <c r="G44" s="120"/>
      <c r="H44" s="127"/>
      <c r="I44" s="74"/>
      <c r="J44" s="127"/>
      <c r="K44" s="74"/>
      <c r="L44" s="127"/>
      <c r="M44" s="75"/>
      <c r="N44" s="233"/>
    </row>
    <row r="45" spans="1:14" ht="18" customHeight="1">
      <c r="A45" s="1734"/>
      <c r="B45" s="1694" t="s">
        <v>842</v>
      </c>
      <c r="C45" s="44"/>
      <c r="D45" s="45"/>
      <c r="E45" s="45"/>
      <c r="F45" s="45"/>
      <c r="G45" s="45"/>
      <c r="H45" s="45"/>
      <c r="I45" s="45"/>
      <c r="J45" s="45"/>
      <c r="K45" s="45"/>
      <c r="L45" s="19"/>
      <c r="M45" s="20"/>
      <c r="N45" s="233"/>
    </row>
    <row r="46" spans="1:14">
      <c r="A46" s="1734"/>
      <c r="B46" s="1695"/>
      <c r="C46" s="77"/>
      <c r="D46" s="78" t="s">
        <v>843</v>
      </c>
      <c r="E46" s="79" t="s">
        <v>844</v>
      </c>
      <c r="F46" s="1704" t="s">
        <v>845</v>
      </c>
      <c r="G46" s="1705"/>
      <c r="H46" s="1705"/>
      <c r="I46" s="1705"/>
      <c r="J46" s="1705"/>
      <c r="K46" s="80" t="s">
        <v>846</v>
      </c>
      <c r="L46" s="1706" t="s">
        <v>958</v>
      </c>
      <c r="M46" s="1707"/>
      <c r="N46" s="233"/>
    </row>
    <row r="47" spans="1:14">
      <c r="A47" s="1734"/>
      <c r="B47" s="1695"/>
      <c r="C47" s="77"/>
      <c r="D47" s="81"/>
      <c r="E47" s="36" t="s">
        <v>809</v>
      </c>
      <c r="F47" s="1704"/>
      <c r="G47" s="1705"/>
      <c r="H47" s="1705"/>
      <c r="I47" s="1705"/>
      <c r="J47" s="1705"/>
      <c r="K47" s="19"/>
      <c r="L47" s="1708"/>
      <c r="M47" s="1709"/>
      <c r="N47" s="233"/>
    </row>
    <row r="48" spans="1:14">
      <c r="A48" s="1734"/>
      <c r="B48" s="1696"/>
      <c r="C48" s="82"/>
      <c r="D48" s="21"/>
      <c r="E48" s="21"/>
      <c r="F48" s="21"/>
      <c r="G48" s="21"/>
      <c r="H48" s="21"/>
      <c r="I48" s="21"/>
      <c r="J48" s="21"/>
      <c r="K48" s="21"/>
      <c r="L48" s="19"/>
      <c r="M48" s="20"/>
      <c r="N48" s="233"/>
    </row>
    <row r="49" spans="1:14" ht="52.5" customHeight="1">
      <c r="A49" s="1734"/>
      <c r="B49" s="7" t="s">
        <v>847</v>
      </c>
      <c r="C49" s="1700" t="s">
        <v>959</v>
      </c>
      <c r="D49" s="1701"/>
      <c r="E49" s="1701"/>
      <c r="F49" s="1701"/>
      <c r="G49" s="1701"/>
      <c r="H49" s="1701"/>
      <c r="I49" s="1701"/>
      <c r="J49" s="1701"/>
      <c r="K49" s="1701"/>
      <c r="L49" s="1701"/>
      <c r="M49" s="1702"/>
      <c r="N49" s="236"/>
    </row>
    <row r="50" spans="1:14" ht="42" customHeight="1">
      <c r="A50" s="1734"/>
      <c r="B50" s="10" t="s">
        <v>849</v>
      </c>
      <c r="C50" s="1700" t="s">
        <v>960</v>
      </c>
      <c r="D50" s="1701"/>
      <c r="E50" s="1701"/>
      <c r="F50" s="1701"/>
      <c r="G50" s="1701"/>
      <c r="H50" s="1701"/>
      <c r="I50" s="1701"/>
      <c r="J50" s="1701"/>
      <c r="K50" s="1701"/>
      <c r="L50" s="1701"/>
      <c r="M50" s="1702"/>
      <c r="N50" s="233"/>
    </row>
    <row r="51" spans="1:14">
      <c r="A51" s="1734"/>
      <c r="B51" s="10" t="s">
        <v>851</v>
      </c>
      <c r="C51" s="1700">
        <v>90</v>
      </c>
      <c r="D51" s="1701"/>
      <c r="E51" s="1701"/>
      <c r="F51" s="1701"/>
      <c r="G51" s="1701"/>
      <c r="H51" s="1701"/>
      <c r="I51" s="1701"/>
      <c r="J51" s="1701"/>
      <c r="K51" s="1701"/>
      <c r="L51" s="1701"/>
      <c r="M51" s="1702"/>
      <c r="N51" s="233"/>
    </row>
    <row r="52" spans="1:14">
      <c r="A52" s="1734"/>
      <c r="B52" s="10" t="s">
        <v>853</v>
      </c>
      <c r="C52" s="1700" t="s">
        <v>961</v>
      </c>
      <c r="D52" s="1701"/>
      <c r="E52" s="1701"/>
      <c r="F52" s="1701"/>
      <c r="G52" s="1701"/>
      <c r="H52" s="1701"/>
      <c r="I52" s="1701"/>
      <c r="J52" s="1701"/>
      <c r="K52" s="1701"/>
      <c r="L52" s="1701"/>
      <c r="M52" s="1702"/>
      <c r="N52" s="233"/>
    </row>
    <row r="53" spans="1:14" ht="15.75" customHeight="1">
      <c r="A53" s="1686" t="s">
        <v>854</v>
      </c>
      <c r="B53" s="83" t="s">
        <v>855</v>
      </c>
      <c r="C53" s="1685" t="s">
        <v>962</v>
      </c>
      <c r="D53" s="1683"/>
      <c r="E53" s="1683"/>
      <c r="F53" s="1683"/>
      <c r="G53" s="1683"/>
      <c r="H53" s="1683"/>
      <c r="I53" s="1683"/>
      <c r="J53" s="1683"/>
      <c r="K53" s="1683"/>
      <c r="L53" s="1683"/>
      <c r="M53" s="1684"/>
      <c r="N53" s="233"/>
    </row>
    <row r="54" spans="1:14">
      <c r="A54" s="1687"/>
      <c r="B54" s="83" t="s">
        <v>856</v>
      </c>
      <c r="C54" s="1685" t="s">
        <v>963</v>
      </c>
      <c r="D54" s="1683"/>
      <c r="E54" s="1683"/>
      <c r="F54" s="1683"/>
      <c r="G54" s="1683"/>
      <c r="H54" s="1683"/>
      <c r="I54" s="1683"/>
      <c r="J54" s="1683"/>
      <c r="K54" s="1683"/>
      <c r="L54" s="1683"/>
      <c r="M54" s="1684"/>
      <c r="N54" s="233"/>
    </row>
    <row r="55" spans="1:14">
      <c r="A55" s="1687"/>
      <c r="B55" s="83" t="s">
        <v>858</v>
      </c>
      <c r="C55" s="1685" t="s">
        <v>964</v>
      </c>
      <c r="D55" s="1683"/>
      <c r="E55" s="1683"/>
      <c r="F55" s="1683"/>
      <c r="G55" s="1683"/>
      <c r="H55" s="1683"/>
      <c r="I55" s="1683"/>
      <c r="J55" s="1683"/>
      <c r="K55" s="1683"/>
      <c r="L55" s="1683"/>
      <c r="M55" s="1684"/>
      <c r="N55" s="233"/>
    </row>
    <row r="56" spans="1:14" ht="15.75" customHeight="1">
      <c r="A56" s="1687"/>
      <c r="B56" s="84" t="s">
        <v>859</v>
      </c>
      <c r="C56" s="1685" t="s">
        <v>965</v>
      </c>
      <c r="D56" s="1683"/>
      <c r="E56" s="1683"/>
      <c r="F56" s="1683"/>
      <c r="G56" s="1683"/>
      <c r="H56" s="1683"/>
      <c r="I56" s="1683"/>
      <c r="J56" s="1683"/>
      <c r="K56" s="1683"/>
      <c r="L56" s="1683"/>
      <c r="M56" s="1684"/>
      <c r="N56" s="233"/>
    </row>
    <row r="57" spans="1:14" ht="15.75" customHeight="1">
      <c r="A57" s="1687"/>
      <c r="B57" s="83" t="s">
        <v>860</v>
      </c>
      <c r="C57" s="1783" t="s">
        <v>966</v>
      </c>
      <c r="D57" s="1683"/>
      <c r="E57" s="1683"/>
      <c r="F57" s="1683"/>
      <c r="G57" s="1683"/>
      <c r="H57" s="1683"/>
      <c r="I57" s="1683"/>
      <c r="J57" s="1683"/>
      <c r="K57" s="1683"/>
      <c r="L57" s="1683"/>
      <c r="M57" s="1684"/>
      <c r="N57" s="233"/>
    </row>
    <row r="58" spans="1:14" ht="16.5" thickBot="1">
      <c r="A58" s="1690"/>
      <c r="B58" s="83" t="s">
        <v>861</v>
      </c>
      <c r="C58" s="1685" t="s">
        <v>967</v>
      </c>
      <c r="D58" s="1683"/>
      <c r="E58" s="1683"/>
      <c r="F58" s="1683"/>
      <c r="G58" s="1683"/>
      <c r="H58" s="1683"/>
      <c r="I58" s="1683"/>
      <c r="J58" s="1683"/>
      <c r="K58" s="1683"/>
      <c r="L58" s="1683"/>
      <c r="M58" s="1684"/>
      <c r="N58" s="233"/>
    </row>
    <row r="59" spans="1:14" ht="15.75" customHeight="1">
      <c r="A59" s="1686" t="s">
        <v>863</v>
      </c>
      <c r="B59" s="85" t="s">
        <v>864</v>
      </c>
      <c r="C59" s="1685" t="s">
        <v>968</v>
      </c>
      <c r="D59" s="1683"/>
      <c r="E59" s="1683"/>
      <c r="F59" s="1683"/>
      <c r="G59" s="1683"/>
      <c r="H59" s="1683"/>
      <c r="I59" s="1683"/>
      <c r="J59" s="1683"/>
      <c r="K59" s="1683"/>
      <c r="L59" s="1683"/>
      <c r="M59" s="1684"/>
      <c r="N59" s="233"/>
    </row>
    <row r="60" spans="1:14" ht="13.5" customHeight="1">
      <c r="A60" s="1687"/>
      <c r="B60" s="85" t="s">
        <v>866</v>
      </c>
      <c r="C60" s="1685" t="s">
        <v>969</v>
      </c>
      <c r="D60" s="1683"/>
      <c r="E60" s="1683"/>
      <c r="F60" s="1683"/>
      <c r="G60" s="1683"/>
      <c r="H60" s="1683"/>
      <c r="I60" s="1683"/>
      <c r="J60" s="1683"/>
      <c r="K60" s="1683"/>
      <c r="L60" s="1683"/>
      <c r="M60" s="1684"/>
      <c r="N60" s="233"/>
    </row>
    <row r="61" spans="1:14" ht="14.25" customHeight="1" thickBot="1">
      <c r="A61" s="1687"/>
      <c r="B61" s="86" t="s">
        <v>39</v>
      </c>
      <c r="C61" s="1685" t="s">
        <v>964</v>
      </c>
      <c r="D61" s="1683"/>
      <c r="E61" s="1683"/>
      <c r="F61" s="1683"/>
      <c r="G61" s="1683"/>
      <c r="H61" s="1683"/>
      <c r="I61" s="1683"/>
      <c r="J61" s="1683"/>
      <c r="K61" s="1683"/>
      <c r="L61" s="1683"/>
      <c r="M61" s="1684"/>
      <c r="N61" s="233"/>
    </row>
    <row r="62" spans="1:14" ht="32.25" customHeight="1" thickBot="1">
      <c r="A62" s="87" t="s">
        <v>869</v>
      </c>
      <c r="B62" s="88"/>
      <c r="C62" s="1758" t="s">
        <v>970</v>
      </c>
      <c r="D62" s="1798"/>
      <c r="E62" s="1798"/>
      <c r="F62" s="1798"/>
      <c r="G62" s="1798"/>
      <c r="H62" s="1798"/>
      <c r="I62" s="1798"/>
      <c r="J62" s="1798"/>
      <c r="K62" s="1798"/>
      <c r="L62" s="1798"/>
      <c r="M62" s="1799"/>
      <c r="N62" s="233"/>
    </row>
  </sheetData>
  <mergeCells count="55">
    <mergeCell ref="A59:A61"/>
    <mergeCell ref="C59:M59"/>
    <mergeCell ref="C60:M60"/>
    <mergeCell ref="C61:M61"/>
    <mergeCell ref="C62:M62"/>
    <mergeCell ref="I4:M4"/>
    <mergeCell ref="C50:M50"/>
    <mergeCell ref="C51:M51"/>
    <mergeCell ref="C52:M52"/>
    <mergeCell ref="A53:A58"/>
    <mergeCell ref="C53:M53"/>
    <mergeCell ref="C54:M54"/>
    <mergeCell ref="C55:M55"/>
    <mergeCell ref="C56:M56"/>
    <mergeCell ref="C57:M57"/>
    <mergeCell ref="C58:M58"/>
    <mergeCell ref="H43:I43"/>
    <mergeCell ref="B45:B48"/>
    <mergeCell ref="F46:F47"/>
    <mergeCell ref="G46:J47"/>
    <mergeCell ref="L46:M47"/>
    <mergeCell ref="C49:M49"/>
    <mergeCell ref="A16:A52"/>
    <mergeCell ref="C16:M16"/>
    <mergeCell ref="C17:M17"/>
    <mergeCell ref="B18:B24"/>
    <mergeCell ref="F23:M23"/>
    <mergeCell ref="B25:B28"/>
    <mergeCell ref="J30:L30"/>
    <mergeCell ref="B32:B34"/>
    <mergeCell ref="B35:B44"/>
    <mergeCell ref="F43:G43"/>
    <mergeCell ref="C11:M11"/>
    <mergeCell ref="C12:M12"/>
    <mergeCell ref="C13:M13"/>
    <mergeCell ref="B14:B15"/>
    <mergeCell ref="C14:D14"/>
    <mergeCell ref="F14:M14"/>
    <mergeCell ref="C15:M15"/>
    <mergeCell ref="A2:A15"/>
    <mergeCell ref="C2:M2"/>
    <mergeCell ref="C3:M3"/>
    <mergeCell ref="D4:E4"/>
    <mergeCell ref="F4:G4"/>
    <mergeCell ref="C5:M5"/>
    <mergeCell ref="C6:M6"/>
    <mergeCell ref="C7:D7"/>
    <mergeCell ref="I7:M7"/>
    <mergeCell ref="B8:B10"/>
    <mergeCell ref="C9:D9"/>
    <mergeCell ref="F9:G9"/>
    <mergeCell ref="I9:J9"/>
    <mergeCell ref="C10:D10"/>
    <mergeCell ref="F10:G10"/>
    <mergeCell ref="I10:J10"/>
  </mergeCells>
  <dataValidations count="7">
    <dataValidation type="list" allowBlank="1" showInputMessage="1" showErrorMessage="1" sqref="I7:M7" xr:uid="{00000000-0002-0000-0C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C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0C00-000002000000}"/>
    <dataValidation allowBlank="1" showInputMessage="1" showErrorMessage="1" prompt="Identifique la meta ODS a que le apunta el indicador de producto. Seleccione de la lista desplegable." sqref="E14" xr:uid="{00000000-0002-0000-0C00-000003000000}"/>
    <dataValidation allowBlank="1" showInputMessage="1" showErrorMessage="1" prompt="Identifique el ODS a que le apunta el indicador de producto. Seleccione de la lista desplegable._x000a_" sqref="B14:B15" xr:uid="{00000000-0002-0000-0C00-000004000000}"/>
    <dataValidation allowBlank="1" showInputMessage="1" showErrorMessage="1" prompt="Incluir una ficha por cada indicador, ya sea de producto o de resultado" sqref="B1" xr:uid="{00000000-0002-0000-0C00-000005000000}"/>
    <dataValidation allowBlank="1" showInputMessage="1" showErrorMessage="1" prompt="Seleccione de la lista desplegable" sqref="B4 B7 H7" xr:uid="{00000000-0002-0000-0C00-000006000000}"/>
  </dataValidations>
  <hyperlinks>
    <hyperlink ref="C57" r:id="rId1" xr:uid="{00000000-0004-0000-0C00-000000000000}"/>
  </hyperlinks>
  <pageMargins left="0.7" right="0.7" top="0.75" bottom="0.75" header="0.3" footer="0.3"/>
  <pageSetup paperSize="9" orientation="portrait" horizontalDpi="1200" verticalDpi="120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sheetPr>
  <dimension ref="A1:M62"/>
  <sheetViews>
    <sheetView topLeftCell="C31" zoomScale="64" zoomScaleNormal="64" workbookViewId="0">
      <selection activeCell="C62" sqref="C62:M62"/>
    </sheetView>
  </sheetViews>
  <sheetFormatPr baseColWidth="10" defaultColWidth="11.42578125" defaultRowHeight="15.75"/>
  <cols>
    <col min="1" max="1" width="25.140625" style="1" customWidth="1"/>
    <col min="2" max="2" width="39.140625" style="89" customWidth="1"/>
    <col min="3" max="3" width="15.140625" style="1" customWidth="1"/>
    <col min="4" max="4" width="14.85546875" style="1" customWidth="1"/>
    <col min="5" max="5" width="17.140625" style="1" customWidth="1"/>
    <col min="6" max="6" width="11.42578125" style="1"/>
    <col min="7" max="7" width="9.7109375" style="1" customWidth="1"/>
    <col min="8" max="16384" width="11.42578125" style="1"/>
  </cols>
  <sheetData>
    <row r="1" spans="1:13" ht="16.5" thickBot="1">
      <c r="A1" s="2"/>
      <c r="B1" s="3" t="s">
        <v>971</v>
      </c>
      <c r="C1" s="230"/>
      <c r="D1" s="230"/>
      <c r="E1" s="230"/>
      <c r="F1" s="230"/>
      <c r="G1" s="230"/>
      <c r="H1" s="230"/>
      <c r="I1" s="230"/>
      <c r="J1" s="230"/>
      <c r="K1" s="230"/>
      <c r="L1" s="230"/>
      <c r="M1" s="231"/>
    </row>
    <row r="2" spans="1:13" ht="22.5" customHeight="1">
      <c r="A2" s="1714" t="s">
        <v>782</v>
      </c>
      <c r="B2" s="6" t="s">
        <v>783</v>
      </c>
      <c r="C2" s="1748" t="s">
        <v>101</v>
      </c>
      <c r="D2" s="1749"/>
      <c r="E2" s="1749"/>
      <c r="F2" s="1749"/>
      <c r="G2" s="1749"/>
      <c r="H2" s="1749"/>
      <c r="I2" s="1749"/>
      <c r="J2" s="1749"/>
      <c r="K2" s="1749"/>
      <c r="L2" s="1749"/>
      <c r="M2" s="1750"/>
    </row>
    <row r="3" spans="1:13" ht="31.5" customHeight="1">
      <c r="A3" s="1715"/>
      <c r="B3" s="7" t="s">
        <v>914</v>
      </c>
      <c r="C3" s="1685" t="s">
        <v>59</v>
      </c>
      <c r="D3" s="1683"/>
      <c r="E3" s="1683"/>
      <c r="F3" s="1683"/>
      <c r="G3" s="1683"/>
      <c r="H3" s="1683"/>
      <c r="I3" s="1683"/>
      <c r="J3" s="1683"/>
      <c r="K3" s="1683"/>
      <c r="L3" s="1683"/>
      <c r="M3" s="1684"/>
    </row>
    <row r="4" spans="1:13" ht="90.75" customHeight="1">
      <c r="A4" s="1715"/>
      <c r="B4" s="9" t="s">
        <v>35</v>
      </c>
      <c r="C4" s="94" t="s">
        <v>843</v>
      </c>
      <c r="D4" s="1787" t="s">
        <v>947</v>
      </c>
      <c r="E4" s="1788"/>
      <c r="F4" s="1789" t="s">
        <v>36</v>
      </c>
      <c r="G4" s="1790"/>
      <c r="H4" s="128">
        <v>99</v>
      </c>
      <c r="I4" s="1753" t="s">
        <v>948</v>
      </c>
      <c r="J4" s="1753"/>
      <c r="K4" s="1753"/>
      <c r="L4" s="1753"/>
      <c r="M4" s="1754"/>
    </row>
    <row r="5" spans="1:13" ht="15.75" customHeight="1">
      <c r="A5" s="1715"/>
      <c r="B5" s="9" t="s">
        <v>786</v>
      </c>
      <c r="C5" s="1685" t="s">
        <v>949</v>
      </c>
      <c r="D5" s="1683"/>
      <c r="E5" s="1683"/>
      <c r="F5" s="1683"/>
      <c r="G5" s="1683"/>
      <c r="H5" s="1683"/>
      <c r="I5" s="1683"/>
      <c r="J5" s="1683"/>
      <c r="K5" s="1683"/>
      <c r="L5" s="1683"/>
      <c r="M5" s="1684"/>
    </row>
    <row r="6" spans="1:13" ht="15.75" customHeight="1">
      <c r="A6" s="1715"/>
      <c r="B6" s="9" t="s">
        <v>787</v>
      </c>
      <c r="C6" s="1685" t="s">
        <v>950</v>
      </c>
      <c r="D6" s="1683"/>
      <c r="E6" s="1683"/>
      <c r="F6" s="1683"/>
      <c r="G6" s="1683"/>
      <c r="H6" s="1683"/>
      <c r="I6" s="1683"/>
      <c r="J6" s="1683"/>
      <c r="K6" s="1683"/>
      <c r="L6" s="1683"/>
      <c r="M6" s="1684"/>
    </row>
    <row r="7" spans="1:13">
      <c r="A7" s="1715"/>
      <c r="B7" s="7" t="s">
        <v>873</v>
      </c>
      <c r="C7" s="1741" t="s">
        <v>951</v>
      </c>
      <c r="D7" s="1742"/>
      <c r="E7" s="237"/>
      <c r="F7" s="237"/>
      <c r="G7" s="238"/>
      <c r="H7" s="239" t="s">
        <v>39</v>
      </c>
      <c r="I7" s="1800" t="s">
        <v>952</v>
      </c>
      <c r="J7" s="1742"/>
      <c r="K7" s="1742"/>
      <c r="L7" s="1742"/>
      <c r="M7" s="1801"/>
    </row>
    <row r="8" spans="1:13">
      <c r="A8" s="1715"/>
      <c r="B8" s="1744" t="s">
        <v>788</v>
      </c>
      <c r="C8" s="14"/>
      <c r="D8" s="15"/>
      <c r="E8" s="15"/>
      <c r="F8" s="15"/>
      <c r="G8" s="15"/>
      <c r="H8" s="15"/>
      <c r="I8" s="15"/>
      <c r="J8" s="15"/>
      <c r="K8" s="15"/>
      <c r="L8" s="16"/>
      <c r="M8" s="17"/>
    </row>
    <row r="9" spans="1:13" ht="39.75" customHeight="1">
      <c r="A9" s="1715"/>
      <c r="B9" s="1745"/>
      <c r="C9" s="1802" t="s">
        <v>972</v>
      </c>
      <c r="D9" s="1803"/>
      <c r="E9" s="18"/>
      <c r="F9" s="1727"/>
      <c r="G9" s="1727"/>
      <c r="H9" s="18"/>
      <c r="I9" s="1727"/>
      <c r="J9" s="1727"/>
      <c r="K9" s="18"/>
      <c r="L9" s="19"/>
      <c r="M9" s="20"/>
    </row>
    <row r="10" spans="1:13">
      <c r="A10" s="1715"/>
      <c r="B10" s="1746"/>
      <c r="C10" s="1804" t="s">
        <v>793</v>
      </c>
      <c r="D10" s="1805"/>
      <c r="E10" s="125"/>
      <c r="F10" s="1805" t="s">
        <v>793</v>
      </c>
      <c r="G10" s="1805"/>
      <c r="H10" s="125"/>
      <c r="I10" s="1805" t="s">
        <v>793</v>
      </c>
      <c r="J10" s="1805"/>
      <c r="K10" s="125"/>
      <c r="L10" s="21"/>
      <c r="M10" s="22"/>
    </row>
    <row r="11" spans="1:13" ht="36.75" customHeight="1">
      <c r="A11" s="1715"/>
      <c r="B11" s="7" t="s">
        <v>794</v>
      </c>
      <c r="C11" s="1697" t="s">
        <v>973</v>
      </c>
      <c r="D11" s="1698"/>
      <c r="E11" s="1698"/>
      <c r="F11" s="1698"/>
      <c r="G11" s="1698"/>
      <c r="H11" s="1698"/>
      <c r="I11" s="1698"/>
      <c r="J11" s="1698"/>
      <c r="K11" s="1698"/>
      <c r="L11" s="1698"/>
      <c r="M11" s="1699"/>
    </row>
    <row r="12" spans="1:13" ht="57.75" customHeight="1">
      <c r="A12" s="1715"/>
      <c r="B12" s="7" t="s">
        <v>923</v>
      </c>
      <c r="C12" s="1697" t="s">
        <v>974</v>
      </c>
      <c r="D12" s="1698"/>
      <c r="E12" s="1698"/>
      <c r="F12" s="1698"/>
      <c r="G12" s="1698"/>
      <c r="H12" s="1698"/>
      <c r="I12" s="1698"/>
      <c r="J12" s="1698"/>
      <c r="K12" s="1698"/>
      <c r="L12" s="1698"/>
      <c r="M12" s="1699"/>
    </row>
    <row r="13" spans="1:13" ht="31.5" customHeight="1">
      <c r="A13" s="1715"/>
      <c r="B13" s="7" t="s">
        <v>925</v>
      </c>
      <c r="C13" s="1700" t="s">
        <v>58</v>
      </c>
      <c r="D13" s="1701"/>
      <c r="E13" s="1701"/>
      <c r="F13" s="1701"/>
      <c r="G13" s="1701"/>
      <c r="H13" s="1701"/>
      <c r="I13" s="1701"/>
      <c r="J13" s="1701"/>
      <c r="K13" s="1701"/>
      <c r="L13" s="1701"/>
      <c r="M13" s="1702"/>
    </row>
    <row r="14" spans="1:13" ht="37.5" customHeight="1">
      <c r="A14" s="1715"/>
      <c r="B14" s="1744" t="s">
        <v>926</v>
      </c>
      <c r="C14" s="1697" t="s">
        <v>89</v>
      </c>
      <c r="D14" s="1806"/>
      <c r="E14" s="223" t="s">
        <v>927</v>
      </c>
      <c r="F14" s="1795" t="s">
        <v>90</v>
      </c>
      <c r="G14" s="1698"/>
      <c r="H14" s="1698"/>
      <c r="I14" s="1698"/>
      <c r="J14" s="1698"/>
      <c r="K14" s="1698"/>
      <c r="L14" s="1698"/>
      <c r="M14" s="1699"/>
    </row>
    <row r="15" spans="1:13" ht="35.25" customHeight="1">
      <c r="A15" s="1715"/>
      <c r="B15" s="1745"/>
      <c r="C15" s="1697"/>
      <c r="D15" s="1698"/>
      <c r="E15" s="1698"/>
      <c r="F15" s="1698"/>
      <c r="G15" s="1698"/>
      <c r="H15" s="1698"/>
      <c r="I15" s="1698"/>
      <c r="J15" s="1698"/>
      <c r="K15" s="1698"/>
      <c r="L15" s="1698"/>
      <c r="M15" s="1699"/>
    </row>
    <row r="16" spans="1:13" ht="15.75" customHeight="1">
      <c r="A16" s="1733" t="s">
        <v>796</v>
      </c>
      <c r="B16" s="10" t="s">
        <v>25</v>
      </c>
      <c r="C16" s="1700" t="s">
        <v>91</v>
      </c>
      <c r="D16" s="1701"/>
      <c r="E16" s="1701"/>
      <c r="F16" s="1701"/>
      <c r="G16" s="1701"/>
      <c r="H16" s="1701"/>
      <c r="I16" s="1701"/>
      <c r="J16" s="1701"/>
      <c r="K16" s="1701"/>
      <c r="L16" s="1701"/>
      <c r="M16" s="1702"/>
    </row>
    <row r="17" spans="1:13" ht="39.75" customHeight="1">
      <c r="A17" s="1734"/>
      <c r="B17" s="10" t="s">
        <v>929</v>
      </c>
      <c r="C17" s="1700" t="s">
        <v>102</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ht="31.5">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ht="37.5" customHeight="1">
      <c r="A23" s="1734"/>
      <c r="B23" s="1695"/>
      <c r="C23" s="31" t="s">
        <v>808</v>
      </c>
      <c r="D23" s="37" t="s">
        <v>809</v>
      </c>
      <c r="E23" s="33" t="s">
        <v>810</v>
      </c>
      <c r="F23" s="1807" t="s">
        <v>811</v>
      </c>
      <c r="G23" s="1807"/>
      <c r="H23" s="1807"/>
      <c r="I23" s="1807"/>
      <c r="J23" s="1807"/>
      <c r="K23" s="1807"/>
      <c r="L23" s="1807"/>
      <c r="M23" s="1808"/>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t="s">
        <v>809</v>
      </c>
      <c r="H26" s="46"/>
      <c r="I26" s="33" t="s">
        <v>815</v>
      </c>
      <c r="J26" s="36"/>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ht="63.75" customHeight="1">
      <c r="A30" s="1734"/>
      <c r="B30" s="54"/>
      <c r="C30" s="55" t="s">
        <v>819</v>
      </c>
      <c r="D30" s="235">
        <v>1</v>
      </c>
      <c r="E30" s="46"/>
      <c r="F30" s="56" t="s">
        <v>820</v>
      </c>
      <c r="G30" s="37">
        <v>2020</v>
      </c>
      <c r="H30" s="46"/>
      <c r="I30" s="56" t="s">
        <v>821</v>
      </c>
      <c r="J30" s="1712" t="s">
        <v>957</v>
      </c>
      <c r="K30" s="1701"/>
      <c r="L30" s="1713"/>
      <c r="M30" s="57"/>
    </row>
    <row r="31" spans="1:13" ht="31.5" customHeight="1">
      <c r="A31" s="1734"/>
      <c r="B31" s="9"/>
      <c r="C31" s="41"/>
      <c r="D31" s="42"/>
      <c r="E31" s="42"/>
      <c r="F31" s="42"/>
      <c r="G31" s="42"/>
      <c r="H31" s="42"/>
      <c r="I31" s="42"/>
      <c r="J31" s="42"/>
      <c r="K31" s="42"/>
      <c r="L31" s="42"/>
      <c r="M31" s="43"/>
    </row>
    <row r="32" spans="1:13">
      <c r="A32" s="1734"/>
      <c r="B32" s="1694" t="s">
        <v>822</v>
      </c>
      <c r="C32" s="224"/>
      <c r="D32" s="225"/>
      <c r="E32" s="225"/>
      <c r="F32" s="225"/>
      <c r="G32" s="225"/>
      <c r="H32" s="225"/>
      <c r="I32" s="225"/>
      <c r="J32" s="225"/>
      <c r="K32" s="225"/>
      <c r="L32" s="16"/>
      <c r="M32" s="17"/>
    </row>
    <row r="33" spans="1:13">
      <c r="A33" s="1734"/>
      <c r="B33" s="1695"/>
      <c r="C33" s="60" t="s">
        <v>823</v>
      </c>
      <c r="D33" s="61">
        <v>2022</v>
      </c>
      <c r="E33" s="227"/>
      <c r="F33" s="46" t="s">
        <v>824</v>
      </c>
      <c r="G33" s="100">
        <v>2025</v>
      </c>
      <c r="H33" s="227"/>
      <c r="I33" s="56"/>
      <c r="J33" s="227"/>
      <c r="K33" s="227"/>
      <c r="L33" s="19"/>
      <c r="M33" s="20"/>
    </row>
    <row r="34" spans="1:13">
      <c r="A34" s="1734"/>
      <c r="B34" s="1696"/>
      <c r="C34" s="41"/>
      <c r="D34" s="91"/>
      <c r="E34" s="228"/>
      <c r="F34" s="42"/>
      <c r="G34" s="228"/>
      <c r="H34" s="228"/>
      <c r="I34" s="93"/>
      <c r="J34" s="228"/>
      <c r="K34" s="228"/>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1575">
        <v>1</v>
      </c>
      <c r="E37" s="126"/>
      <c r="F37" s="1575">
        <v>1</v>
      </c>
      <c r="G37" s="126"/>
      <c r="H37" s="1575">
        <v>1</v>
      </c>
      <c r="I37" s="126"/>
      <c r="J37" s="1575">
        <v>1</v>
      </c>
      <c r="K37" s="126"/>
      <c r="L37" s="242"/>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36">
        <v>1</v>
      </c>
      <c r="G43" s="1737"/>
      <c r="H43" s="1811"/>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812"/>
      <c r="H46" s="1720"/>
      <c r="I46" s="1720"/>
      <c r="J46" s="1813"/>
      <c r="K46" s="80" t="s">
        <v>846</v>
      </c>
      <c r="L46" s="1706"/>
      <c r="M46" s="1707"/>
    </row>
    <row r="47" spans="1:13">
      <c r="A47" s="1734"/>
      <c r="B47" s="1695"/>
      <c r="C47" s="77"/>
      <c r="D47" s="81"/>
      <c r="E47" s="36" t="s">
        <v>809</v>
      </c>
      <c r="F47" s="1704"/>
      <c r="G47" s="1814"/>
      <c r="H47" s="1815"/>
      <c r="I47" s="1815"/>
      <c r="J47" s="1816"/>
      <c r="K47" s="19"/>
      <c r="L47" s="1708"/>
      <c r="M47" s="1709"/>
    </row>
    <row r="48" spans="1:13">
      <c r="A48" s="1734"/>
      <c r="B48" s="1696"/>
      <c r="C48" s="82"/>
      <c r="D48" s="21"/>
      <c r="E48" s="21"/>
      <c r="F48" s="21"/>
      <c r="G48" s="21"/>
      <c r="H48" s="21"/>
      <c r="I48" s="21"/>
      <c r="J48" s="21"/>
      <c r="K48" s="21"/>
      <c r="L48" s="19"/>
      <c r="M48" s="20"/>
    </row>
    <row r="49" spans="1:13" ht="36.75" customHeight="1">
      <c r="A49" s="1734"/>
      <c r="B49" s="7" t="s">
        <v>847</v>
      </c>
      <c r="C49" s="1700" t="s">
        <v>975</v>
      </c>
      <c r="D49" s="1701"/>
      <c r="E49" s="1701"/>
      <c r="F49" s="1701"/>
      <c r="G49" s="1701"/>
      <c r="H49" s="1701"/>
      <c r="I49" s="1701"/>
      <c r="J49" s="1701"/>
      <c r="K49" s="1701"/>
      <c r="L49" s="1701"/>
      <c r="M49" s="1702"/>
    </row>
    <row r="50" spans="1:13" ht="15.75" customHeight="1">
      <c r="A50" s="1734"/>
      <c r="B50" s="10" t="s">
        <v>849</v>
      </c>
      <c r="C50" s="1700" t="s">
        <v>976</v>
      </c>
      <c r="D50" s="1701"/>
      <c r="E50" s="1701"/>
      <c r="F50" s="1701"/>
      <c r="G50" s="1701"/>
      <c r="H50" s="1701"/>
      <c r="I50" s="1701"/>
      <c r="J50" s="1701"/>
      <c r="K50" s="1701"/>
      <c r="L50" s="1701"/>
      <c r="M50" s="1702"/>
    </row>
    <row r="51" spans="1:13">
      <c r="A51" s="1734"/>
      <c r="B51" s="10" t="s">
        <v>851</v>
      </c>
      <c r="C51" s="1700">
        <v>90</v>
      </c>
      <c r="D51" s="1701"/>
      <c r="E51" s="1701"/>
      <c r="F51" s="1701"/>
      <c r="G51" s="1701"/>
      <c r="H51" s="1701"/>
      <c r="I51" s="1701"/>
      <c r="J51" s="1701"/>
      <c r="K51" s="1701"/>
      <c r="L51" s="1701"/>
      <c r="M51" s="1702"/>
    </row>
    <row r="52" spans="1:13">
      <c r="A52" s="1734"/>
      <c r="B52" s="10" t="s">
        <v>853</v>
      </c>
      <c r="C52" s="1700" t="s">
        <v>961</v>
      </c>
      <c r="D52" s="1701"/>
      <c r="E52" s="1701"/>
      <c r="F52" s="1701"/>
      <c r="G52" s="1701"/>
      <c r="H52" s="1701"/>
      <c r="I52" s="1701"/>
      <c r="J52" s="1701"/>
      <c r="K52" s="1701"/>
      <c r="L52" s="1701"/>
      <c r="M52" s="1702"/>
    </row>
    <row r="53" spans="1:13" ht="15.75" customHeight="1">
      <c r="A53" s="1686" t="s">
        <v>854</v>
      </c>
      <c r="B53" s="83" t="s">
        <v>855</v>
      </c>
      <c r="C53" s="1685" t="s">
        <v>962</v>
      </c>
      <c r="D53" s="1683"/>
      <c r="E53" s="1683"/>
      <c r="F53" s="1683"/>
      <c r="G53" s="1683"/>
      <c r="H53" s="1683"/>
      <c r="I53" s="1683"/>
      <c r="J53" s="1683"/>
      <c r="K53" s="1683"/>
      <c r="L53" s="1683"/>
      <c r="M53" s="1684"/>
    </row>
    <row r="54" spans="1:13" ht="15.75" customHeight="1">
      <c r="A54" s="1687"/>
      <c r="B54" s="83" t="s">
        <v>856</v>
      </c>
      <c r="C54" s="1685" t="s">
        <v>963</v>
      </c>
      <c r="D54" s="1683"/>
      <c r="E54" s="1683"/>
      <c r="F54" s="1683"/>
      <c r="G54" s="1683"/>
      <c r="H54" s="1683"/>
      <c r="I54" s="1683"/>
      <c r="J54" s="1683"/>
      <c r="K54" s="1683"/>
      <c r="L54" s="1683"/>
      <c r="M54" s="1684"/>
    </row>
    <row r="55" spans="1:13" ht="15.75" customHeight="1">
      <c r="A55" s="1687"/>
      <c r="B55" s="83" t="s">
        <v>858</v>
      </c>
      <c r="C55" s="1685" t="s">
        <v>964</v>
      </c>
      <c r="D55" s="1683"/>
      <c r="E55" s="1683"/>
      <c r="F55" s="1683"/>
      <c r="G55" s="1683"/>
      <c r="H55" s="1683"/>
      <c r="I55" s="1683"/>
      <c r="J55" s="1683"/>
      <c r="K55" s="1683"/>
      <c r="L55" s="1683"/>
      <c r="M55" s="1684"/>
    </row>
    <row r="56" spans="1:13" ht="15.75" customHeight="1">
      <c r="A56" s="1687"/>
      <c r="B56" s="84" t="s">
        <v>859</v>
      </c>
      <c r="C56" s="1685" t="s">
        <v>965</v>
      </c>
      <c r="D56" s="1683"/>
      <c r="E56" s="1683"/>
      <c r="F56" s="1683"/>
      <c r="G56" s="1683"/>
      <c r="H56" s="1683"/>
      <c r="I56" s="1683"/>
      <c r="J56" s="1683"/>
      <c r="K56" s="1683"/>
      <c r="L56" s="1683"/>
      <c r="M56" s="1684"/>
    </row>
    <row r="57" spans="1:13" ht="15.75" customHeight="1">
      <c r="A57" s="1687"/>
      <c r="B57" s="83" t="s">
        <v>860</v>
      </c>
      <c r="C57" s="1783" t="s">
        <v>966</v>
      </c>
      <c r="D57" s="1809"/>
      <c r="E57" s="1809"/>
      <c r="F57" s="1809"/>
      <c r="G57" s="1809"/>
      <c r="H57" s="1809"/>
      <c r="I57" s="1809"/>
      <c r="J57" s="1809"/>
      <c r="K57" s="1809"/>
      <c r="L57" s="1809"/>
      <c r="M57" s="1810"/>
    </row>
    <row r="58" spans="1:13" ht="16.5" customHeight="1" thickBot="1">
      <c r="A58" s="1690"/>
      <c r="B58" s="83" t="s">
        <v>861</v>
      </c>
      <c r="C58" s="1685" t="s">
        <v>967</v>
      </c>
      <c r="D58" s="1683"/>
      <c r="E58" s="1683"/>
      <c r="F58" s="1683"/>
      <c r="G58" s="1683"/>
      <c r="H58" s="1683"/>
      <c r="I58" s="1683"/>
      <c r="J58" s="1683"/>
      <c r="K58" s="1683"/>
      <c r="L58" s="1683"/>
      <c r="M58" s="1684"/>
    </row>
    <row r="59" spans="1:13" ht="15.75" customHeight="1">
      <c r="A59" s="1686" t="s">
        <v>863</v>
      </c>
      <c r="B59" s="85" t="s">
        <v>864</v>
      </c>
      <c r="C59" s="1685" t="s">
        <v>968</v>
      </c>
      <c r="D59" s="1683"/>
      <c r="E59" s="1683"/>
      <c r="F59" s="1683"/>
      <c r="G59" s="1683"/>
      <c r="H59" s="1683"/>
      <c r="I59" s="1683"/>
      <c r="J59" s="1683"/>
      <c r="K59" s="1683"/>
      <c r="L59" s="1683"/>
      <c r="M59" s="1684"/>
    </row>
    <row r="60" spans="1:13" ht="15" customHeight="1">
      <c r="A60" s="1687"/>
      <c r="B60" s="85" t="s">
        <v>866</v>
      </c>
      <c r="C60" s="1685" t="s">
        <v>969</v>
      </c>
      <c r="D60" s="1683"/>
      <c r="E60" s="1683"/>
      <c r="F60" s="1683"/>
      <c r="G60" s="1683"/>
      <c r="H60" s="1683"/>
      <c r="I60" s="1683"/>
      <c r="J60" s="1683"/>
      <c r="K60" s="1683"/>
      <c r="L60" s="1683"/>
      <c r="M60" s="1684"/>
    </row>
    <row r="61" spans="1:13" ht="16.5" customHeight="1" thickBot="1">
      <c r="A61" s="1687"/>
      <c r="B61" s="86" t="s">
        <v>39</v>
      </c>
      <c r="C61" s="1685" t="s">
        <v>964</v>
      </c>
      <c r="D61" s="1683"/>
      <c r="E61" s="1683"/>
      <c r="F61" s="1683"/>
      <c r="G61" s="1683"/>
      <c r="H61" s="1683"/>
      <c r="I61" s="1683"/>
      <c r="J61" s="1683"/>
      <c r="K61" s="1683"/>
      <c r="L61" s="1683"/>
      <c r="M61" s="1684"/>
    </row>
    <row r="62" spans="1:13" ht="36.950000000000003" customHeight="1" thickBot="1">
      <c r="A62" s="87" t="s">
        <v>869</v>
      </c>
      <c r="B62" s="88"/>
      <c r="C62" s="1817" t="s">
        <v>970</v>
      </c>
      <c r="D62" s="1818"/>
      <c r="E62" s="1818"/>
      <c r="F62" s="1818"/>
      <c r="G62" s="1818"/>
      <c r="H62" s="1818"/>
      <c r="I62" s="1818"/>
      <c r="J62" s="1818"/>
      <c r="K62" s="1818"/>
      <c r="L62" s="1818"/>
      <c r="M62" s="1819"/>
    </row>
  </sheetData>
  <mergeCells count="55">
    <mergeCell ref="A59:A61"/>
    <mergeCell ref="C59:M59"/>
    <mergeCell ref="C60:M60"/>
    <mergeCell ref="C61:M61"/>
    <mergeCell ref="C62:M62"/>
    <mergeCell ref="I4:M4"/>
    <mergeCell ref="C50:M50"/>
    <mergeCell ref="C51:M51"/>
    <mergeCell ref="C52:M52"/>
    <mergeCell ref="A53:A58"/>
    <mergeCell ref="C53:M53"/>
    <mergeCell ref="C54:M54"/>
    <mergeCell ref="C55:M55"/>
    <mergeCell ref="C56:M56"/>
    <mergeCell ref="C57:M57"/>
    <mergeCell ref="C58:M58"/>
    <mergeCell ref="H43:I43"/>
    <mergeCell ref="B45:B48"/>
    <mergeCell ref="F46:F47"/>
    <mergeCell ref="G46:J47"/>
    <mergeCell ref="L46:M47"/>
    <mergeCell ref="C49:M49"/>
    <mergeCell ref="A16:A52"/>
    <mergeCell ref="C16:M16"/>
    <mergeCell ref="C17:M17"/>
    <mergeCell ref="B18:B24"/>
    <mergeCell ref="F23:M23"/>
    <mergeCell ref="B25:B28"/>
    <mergeCell ref="J30:L30"/>
    <mergeCell ref="B32:B34"/>
    <mergeCell ref="B35:B44"/>
    <mergeCell ref="F43:G43"/>
    <mergeCell ref="C11:M11"/>
    <mergeCell ref="C12:M12"/>
    <mergeCell ref="C13:M13"/>
    <mergeCell ref="B14:B15"/>
    <mergeCell ref="C14:D14"/>
    <mergeCell ref="F14:M14"/>
    <mergeCell ref="C15:M15"/>
    <mergeCell ref="A2:A15"/>
    <mergeCell ref="C2:M2"/>
    <mergeCell ref="C3:M3"/>
    <mergeCell ref="D4:E4"/>
    <mergeCell ref="F4:G4"/>
    <mergeCell ref="C5:M5"/>
    <mergeCell ref="C6:M6"/>
    <mergeCell ref="C7:D7"/>
    <mergeCell ref="I7:M7"/>
    <mergeCell ref="B8:B10"/>
    <mergeCell ref="C9:D9"/>
    <mergeCell ref="F9:G9"/>
    <mergeCell ref="I9:J9"/>
    <mergeCell ref="C10:D10"/>
    <mergeCell ref="F10:G10"/>
    <mergeCell ref="I10:J10"/>
  </mergeCells>
  <dataValidations count="7">
    <dataValidation allowBlank="1" showInputMessage="1" showErrorMessage="1" prompt="Seleccione de la lista desplegable" sqref="B4 B7 H7" xr:uid="{00000000-0002-0000-0D00-000000000000}"/>
    <dataValidation allowBlank="1" showInputMessage="1" showErrorMessage="1" prompt="Incluir una ficha por cada indicador, ya sea de producto o de resultado" sqref="B1" xr:uid="{00000000-0002-0000-0D00-000001000000}"/>
    <dataValidation allowBlank="1" showInputMessage="1" showErrorMessage="1" prompt="Identifique el ODS a que le apunta el indicador de producto. Seleccione de la lista desplegable._x000a_" sqref="B14:B15" xr:uid="{00000000-0002-0000-0D00-000002000000}"/>
    <dataValidation allowBlank="1" showInputMessage="1" showErrorMessage="1" prompt="Identifique la meta ODS a que le apunta el indicador de producto. Seleccione de la lista desplegable." sqref="E14" xr:uid="{00000000-0002-0000-0D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0D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D00-000005000000}"/>
    <dataValidation type="list" allowBlank="1" showInputMessage="1" showErrorMessage="1" sqref="I7:M7" xr:uid="{00000000-0002-0000-0D00-000006000000}">
      <formula1>INDIRECT($C$7)</formula1>
    </dataValidation>
  </dataValidations>
  <hyperlinks>
    <hyperlink ref="C57" r:id="rId1" xr:uid="{00000000-0004-0000-0D00-000000000000}"/>
  </hyperlinks>
  <pageMargins left="0.7" right="0.7" top="0.75" bottom="0.75" header="0.3" footer="0.3"/>
  <pageSetup paperSize="9" orientation="portrait" horizontalDpi="1200" verticalDpi="12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A1:M63"/>
  <sheetViews>
    <sheetView topLeftCell="A40" zoomScale="70" zoomScaleNormal="70" workbookViewId="0">
      <selection activeCell="C63" sqref="C63:M63"/>
    </sheetView>
  </sheetViews>
  <sheetFormatPr baseColWidth="10" defaultColWidth="11.42578125" defaultRowHeight="15.75"/>
  <cols>
    <col min="1" max="1" width="20.5703125" style="1" customWidth="1"/>
    <col min="2" max="2" width="40" style="1" customWidth="1"/>
    <col min="3" max="3" width="17" style="1" customWidth="1"/>
    <col min="4" max="4" width="20.28515625" style="1" customWidth="1"/>
    <col min="5" max="7" width="11.42578125" style="1"/>
    <col min="8" max="8" width="17.140625" style="1" customWidth="1"/>
    <col min="9" max="16384" width="11.42578125" style="1"/>
  </cols>
  <sheetData>
    <row r="1" spans="1:13" ht="16.5" thickBot="1">
      <c r="A1" s="243"/>
      <c r="B1" s="244" t="s">
        <v>977</v>
      </c>
      <c r="C1" s="245"/>
      <c r="D1" s="245"/>
      <c r="E1" s="245"/>
      <c r="F1" s="245"/>
      <c r="G1" s="245"/>
      <c r="H1" s="245"/>
      <c r="I1" s="245"/>
      <c r="J1" s="245"/>
      <c r="K1" s="245"/>
      <c r="L1" s="245"/>
      <c r="M1" s="246"/>
    </row>
    <row r="2" spans="1:13" ht="35.25" customHeight="1">
      <c r="A2" s="1836" t="s">
        <v>782</v>
      </c>
      <c r="B2" s="288" t="s">
        <v>783</v>
      </c>
      <c r="C2" s="1839" t="s">
        <v>978</v>
      </c>
      <c r="D2" s="1840"/>
      <c r="E2" s="1840"/>
      <c r="F2" s="1840"/>
      <c r="G2" s="1840"/>
      <c r="H2" s="1840"/>
      <c r="I2" s="1840"/>
      <c r="J2" s="1840"/>
      <c r="K2" s="1840"/>
      <c r="L2" s="1840"/>
      <c r="M2" s="1841"/>
    </row>
    <row r="3" spans="1:13" ht="31.5">
      <c r="A3" s="1837"/>
      <c r="B3" s="289" t="s">
        <v>784</v>
      </c>
      <c r="C3" s="1842" t="s">
        <v>59</v>
      </c>
      <c r="D3" s="1843"/>
      <c r="E3" s="1843"/>
      <c r="F3" s="1843"/>
      <c r="G3" s="1843"/>
      <c r="H3" s="1843"/>
      <c r="I3" s="1843"/>
      <c r="J3" s="1843"/>
      <c r="K3" s="1843"/>
      <c r="L3" s="1843"/>
      <c r="M3" s="1844"/>
    </row>
    <row r="4" spans="1:13" ht="15.75" customHeight="1">
      <c r="A4" s="1837"/>
      <c r="B4" s="1828" t="s">
        <v>35</v>
      </c>
      <c r="C4" s="1845" t="s">
        <v>843</v>
      </c>
      <c r="D4" s="1847" t="s">
        <v>109</v>
      </c>
      <c r="E4" s="1848"/>
      <c r="F4" s="1851" t="s">
        <v>979</v>
      </c>
      <c r="G4" s="1852"/>
      <c r="H4" s="1855">
        <v>160</v>
      </c>
      <c r="I4" s="1847" t="s">
        <v>980</v>
      </c>
      <c r="J4" s="1878"/>
      <c r="K4" s="1878"/>
      <c r="L4" s="1878"/>
      <c r="M4" s="1879"/>
    </row>
    <row r="5" spans="1:13" ht="97.5" customHeight="1">
      <c r="A5" s="1837"/>
      <c r="B5" s="1829"/>
      <c r="C5" s="1846"/>
      <c r="D5" s="1849"/>
      <c r="E5" s="1850"/>
      <c r="F5" s="1853"/>
      <c r="G5" s="1854"/>
      <c r="H5" s="1856"/>
      <c r="I5" s="1849"/>
      <c r="J5" s="1880"/>
      <c r="K5" s="1880"/>
      <c r="L5" s="1880"/>
      <c r="M5" s="1881"/>
    </row>
    <row r="6" spans="1:13">
      <c r="A6" s="1837"/>
      <c r="B6" s="1820" t="s">
        <v>786</v>
      </c>
      <c r="C6" s="1822" t="s">
        <v>981</v>
      </c>
      <c r="D6" s="1823"/>
      <c r="E6" s="1823"/>
      <c r="F6" s="1823"/>
      <c r="G6" s="1823"/>
      <c r="H6" s="1823"/>
      <c r="I6" s="1823"/>
      <c r="J6" s="1823"/>
      <c r="K6" s="1823"/>
      <c r="L6" s="1823"/>
      <c r="M6" s="1824"/>
    </row>
    <row r="7" spans="1:13">
      <c r="A7" s="1837"/>
      <c r="B7" s="1821"/>
      <c r="C7" s="1825"/>
      <c r="D7" s="1826"/>
      <c r="E7" s="1826"/>
      <c r="F7" s="1826"/>
      <c r="G7" s="1826"/>
      <c r="H7" s="1826"/>
      <c r="I7" s="1826"/>
      <c r="J7" s="1826"/>
      <c r="K7" s="1826"/>
      <c r="L7" s="1826"/>
      <c r="M7" s="1827"/>
    </row>
    <row r="8" spans="1:13" ht="15" customHeight="1">
      <c r="A8" s="1837"/>
      <c r="B8" s="1828" t="s">
        <v>787</v>
      </c>
      <c r="C8" s="1830" t="s">
        <v>982</v>
      </c>
      <c r="D8" s="1831"/>
      <c r="E8" s="1831"/>
      <c r="F8" s="1831"/>
      <c r="G8" s="1831"/>
      <c r="H8" s="1831"/>
      <c r="I8" s="1831"/>
      <c r="J8" s="1831"/>
      <c r="K8" s="1831"/>
      <c r="L8" s="1831"/>
      <c r="M8" s="1832"/>
    </row>
    <row r="9" spans="1:13" ht="15" customHeight="1">
      <c r="A9" s="1837"/>
      <c r="B9" s="1829"/>
      <c r="C9" s="1833"/>
      <c r="D9" s="1834"/>
      <c r="E9" s="1834"/>
      <c r="F9" s="1834"/>
      <c r="G9" s="1834"/>
      <c r="H9" s="1834"/>
      <c r="I9" s="1834"/>
      <c r="J9" s="1834"/>
      <c r="K9" s="1834"/>
      <c r="L9" s="1834"/>
      <c r="M9" s="1835"/>
    </row>
    <row r="10" spans="1:13">
      <c r="A10" s="1837"/>
      <c r="B10" s="290" t="s">
        <v>873</v>
      </c>
      <c r="C10" s="1857" t="s">
        <v>110</v>
      </c>
      <c r="D10" s="1858"/>
      <c r="E10" s="247"/>
      <c r="F10" s="247"/>
      <c r="G10" s="248"/>
      <c r="H10" s="249" t="s">
        <v>39</v>
      </c>
      <c r="I10" s="1859" t="s">
        <v>111</v>
      </c>
      <c r="J10" s="1858"/>
      <c r="K10" s="1858"/>
      <c r="L10" s="1858"/>
      <c r="M10" s="1860"/>
    </row>
    <row r="11" spans="1:13">
      <c r="A11" s="1837"/>
      <c r="B11" s="1861" t="s">
        <v>788</v>
      </c>
      <c r="C11" s="299"/>
      <c r="D11" s="300"/>
      <c r="E11" s="250"/>
      <c r="F11" s="250"/>
      <c r="G11" s="250"/>
      <c r="H11" s="250"/>
      <c r="I11" s="300"/>
      <c r="J11" s="300"/>
      <c r="K11" s="300"/>
      <c r="L11" s="301"/>
      <c r="M11" s="251"/>
    </row>
    <row r="12" spans="1:13">
      <c r="A12" s="1837"/>
      <c r="B12" s="1862"/>
      <c r="C12" s="1864" t="s">
        <v>111</v>
      </c>
      <c r="D12" s="1865"/>
      <c r="E12" s="300"/>
      <c r="F12" s="1865"/>
      <c r="G12" s="1865"/>
      <c r="H12" s="300"/>
      <c r="I12" s="1865"/>
      <c r="J12" s="1865"/>
      <c r="K12" s="300"/>
      <c r="L12" s="301"/>
      <c r="M12" s="251"/>
    </row>
    <row r="13" spans="1:13">
      <c r="A13" s="1837"/>
      <c r="B13" s="1863"/>
      <c r="C13" s="1866" t="s">
        <v>793</v>
      </c>
      <c r="D13" s="1867"/>
      <c r="E13" s="252"/>
      <c r="F13" s="1867" t="s">
        <v>793</v>
      </c>
      <c r="G13" s="1867"/>
      <c r="H13" s="252"/>
      <c r="I13" s="1867" t="s">
        <v>793</v>
      </c>
      <c r="J13" s="1867"/>
      <c r="K13" s="252"/>
      <c r="L13" s="253"/>
      <c r="M13" s="254"/>
    </row>
    <row r="14" spans="1:13" ht="65.25" customHeight="1">
      <c r="A14" s="1838"/>
      <c r="B14" s="291" t="s">
        <v>794</v>
      </c>
      <c r="C14" s="1868" t="s">
        <v>983</v>
      </c>
      <c r="D14" s="1869"/>
      <c r="E14" s="1869"/>
      <c r="F14" s="1869"/>
      <c r="G14" s="1869"/>
      <c r="H14" s="1869"/>
      <c r="I14" s="1869"/>
      <c r="J14" s="1869"/>
      <c r="K14" s="1869"/>
      <c r="L14" s="1869"/>
      <c r="M14" s="1870"/>
    </row>
    <row r="15" spans="1:13" ht="65.25" customHeight="1">
      <c r="A15" s="255"/>
      <c r="B15" s="291" t="s">
        <v>923</v>
      </c>
      <c r="C15" s="1842" t="s">
        <v>984</v>
      </c>
      <c r="D15" s="1843"/>
      <c r="E15" s="1843"/>
      <c r="F15" s="1843"/>
      <c r="G15" s="1843"/>
      <c r="H15" s="1843"/>
      <c r="I15" s="1843"/>
      <c r="J15" s="1843"/>
      <c r="K15" s="1843"/>
      <c r="L15" s="1843"/>
      <c r="M15" s="1844"/>
    </row>
    <row r="16" spans="1:13" ht="31.5">
      <c r="A16" s="255"/>
      <c r="B16" s="292" t="s">
        <v>925</v>
      </c>
      <c r="C16" s="1842" t="s">
        <v>58</v>
      </c>
      <c r="D16" s="1843"/>
      <c r="E16" s="1843"/>
      <c r="F16" s="1843"/>
      <c r="G16" s="1843"/>
      <c r="H16" s="1843"/>
      <c r="I16" s="1843"/>
      <c r="J16" s="1843"/>
      <c r="K16" s="1843"/>
      <c r="L16" s="1843"/>
      <c r="M16" s="1844"/>
    </row>
    <row r="17" spans="1:13" ht="30" customHeight="1">
      <c r="A17" s="1871" t="s">
        <v>796</v>
      </c>
      <c r="B17" s="290" t="s">
        <v>25</v>
      </c>
      <c r="C17" s="1842" t="s">
        <v>108</v>
      </c>
      <c r="D17" s="1843"/>
      <c r="E17" s="1843"/>
      <c r="F17" s="1843"/>
      <c r="G17" s="1843"/>
      <c r="H17" s="1843"/>
      <c r="I17" s="1843"/>
      <c r="J17" s="1843"/>
      <c r="K17" s="1843"/>
      <c r="L17" s="1843"/>
      <c r="M17" s="1844"/>
    </row>
    <row r="18" spans="1:13" ht="30" customHeight="1">
      <c r="A18" s="1872"/>
      <c r="B18" s="256" t="s">
        <v>985</v>
      </c>
      <c r="C18" s="1842" t="s">
        <v>105</v>
      </c>
      <c r="D18" s="1843"/>
      <c r="E18" s="1843"/>
      <c r="F18" s="1843"/>
      <c r="G18" s="1843"/>
      <c r="H18" s="1843"/>
      <c r="I18" s="1843"/>
      <c r="J18" s="1843"/>
      <c r="K18" s="1843"/>
      <c r="L18" s="1843"/>
      <c r="M18" s="1844"/>
    </row>
    <row r="19" spans="1:13">
      <c r="A19" s="1872"/>
      <c r="B19" s="1861" t="s">
        <v>798</v>
      </c>
      <c r="C19" s="302"/>
      <c r="D19" s="303"/>
      <c r="E19" s="303"/>
      <c r="F19" s="303"/>
      <c r="G19" s="303"/>
      <c r="H19" s="303"/>
      <c r="I19" s="303"/>
      <c r="J19" s="303"/>
      <c r="K19" s="303"/>
      <c r="L19" s="303"/>
      <c r="M19" s="257"/>
    </row>
    <row r="20" spans="1:13">
      <c r="A20" s="1872"/>
      <c r="B20" s="1862"/>
      <c r="C20" s="302"/>
      <c r="D20" s="258"/>
      <c r="E20" s="303"/>
      <c r="F20" s="258"/>
      <c r="G20" s="303"/>
      <c r="H20" s="258"/>
      <c r="I20" s="303"/>
      <c r="J20" s="258"/>
      <c r="K20" s="303"/>
      <c r="L20" s="303"/>
      <c r="M20" s="257"/>
    </row>
    <row r="21" spans="1:13">
      <c r="A21" s="1872"/>
      <c r="B21" s="1862"/>
      <c r="C21" s="304" t="s">
        <v>799</v>
      </c>
      <c r="D21" s="259"/>
      <c r="E21" s="305" t="s">
        <v>800</v>
      </c>
      <c r="F21" s="259"/>
      <c r="G21" s="305" t="s">
        <v>801</v>
      </c>
      <c r="H21" s="259"/>
      <c r="I21" s="305" t="s">
        <v>802</v>
      </c>
      <c r="J21" s="260"/>
      <c r="K21" s="305"/>
      <c r="L21" s="305"/>
      <c r="M21" s="257"/>
    </row>
    <row r="22" spans="1:13">
      <c r="A22" s="1872"/>
      <c r="B22" s="1862"/>
      <c r="C22" s="304" t="s">
        <v>803</v>
      </c>
      <c r="D22" s="260"/>
      <c r="E22" s="305" t="s">
        <v>804</v>
      </c>
      <c r="F22" s="261"/>
      <c r="G22" s="305" t="s">
        <v>805</v>
      </c>
      <c r="H22" s="261"/>
      <c r="I22" s="305"/>
      <c r="J22" s="303"/>
      <c r="K22" s="305"/>
      <c r="L22" s="305"/>
      <c r="M22" s="257"/>
    </row>
    <row r="23" spans="1:13">
      <c r="A23" s="1872"/>
      <c r="B23" s="1862"/>
      <c r="C23" s="304" t="s">
        <v>806</v>
      </c>
      <c r="D23" s="260"/>
      <c r="E23" s="305" t="s">
        <v>807</v>
      </c>
      <c r="F23" s="260"/>
      <c r="G23" s="305"/>
      <c r="H23" s="303"/>
      <c r="I23" s="305"/>
      <c r="J23" s="303"/>
      <c r="K23" s="305"/>
      <c r="L23" s="305"/>
      <c r="M23" s="257"/>
    </row>
    <row r="24" spans="1:13">
      <c r="A24" s="1872"/>
      <c r="B24" s="1862"/>
      <c r="C24" s="304" t="s">
        <v>808</v>
      </c>
      <c r="D24" s="261" t="s">
        <v>809</v>
      </c>
      <c r="E24" s="305" t="s">
        <v>810</v>
      </c>
      <c r="F24" s="252" t="s">
        <v>811</v>
      </c>
      <c r="G24" s="252"/>
      <c r="H24" s="252"/>
      <c r="I24" s="252"/>
      <c r="J24" s="252"/>
      <c r="K24" s="252"/>
      <c r="L24" s="252"/>
      <c r="M24" s="262"/>
    </row>
    <row r="25" spans="1:13">
      <c r="A25" s="1872"/>
      <c r="B25" s="1863"/>
      <c r="C25" s="306"/>
      <c r="D25" s="263"/>
      <c r="E25" s="263"/>
      <c r="F25" s="263"/>
      <c r="G25" s="263"/>
      <c r="H25" s="263"/>
      <c r="I25" s="263"/>
      <c r="J25" s="263"/>
      <c r="K25" s="263"/>
      <c r="L25" s="263"/>
      <c r="M25" s="264"/>
    </row>
    <row r="26" spans="1:13">
      <c r="A26" s="1872"/>
      <c r="B26" s="1874" t="s">
        <v>812</v>
      </c>
      <c r="C26" s="307"/>
      <c r="D26" s="303"/>
      <c r="E26" s="303"/>
      <c r="F26" s="303"/>
      <c r="G26" s="303"/>
      <c r="H26" s="303"/>
      <c r="I26" s="303"/>
      <c r="J26" s="303"/>
      <c r="K26" s="303"/>
      <c r="L26" s="301"/>
      <c r="M26" s="251"/>
    </row>
    <row r="27" spans="1:13">
      <c r="A27" s="1872"/>
      <c r="B27" s="1862"/>
      <c r="C27" s="304" t="s">
        <v>813</v>
      </c>
      <c r="D27" s="265"/>
      <c r="E27" s="308"/>
      <c r="F27" s="305" t="s">
        <v>814</v>
      </c>
      <c r="G27" s="266"/>
      <c r="H27" s="308"/>
      <c r="I27" s="305" t="s">
        <v>815</v>
      </c>
      <c r="J27" s="266"/>
      <c r="K27" s="308"/>
      <c r="L27" s="301"/>
      <c r="M27" s="251"/>
    </row>
    <row r="28" spans="1:13">
      <c r="A28" s="1872"/>
      <c r="B28" s="1862"/>
      <c r="C28" s="304" t="s">
        <v>816</v>
      </c>
      <c r="D28" s="267"/>
      <c r="E28" s="301"/>
      <c r="F28" s="305" t="s">
        <v>817</v>
      </c>
      <c r="G28" s="261" t="s">
        <v>809</v>
      </c>
      <c r="H28" s="301"/>
      <c r="I28" s="309"/>
      <c r="J28" s="301"/>
      <c r="K28" s="300"/>
      <c r="L28" s="301"/>
      <c r="M28" s="251"/>
    </row>
    <row r="29" spans="1:13">
      <c r="A29" s="1872"/>
      <c r="B29" s="1875"/>
      <c r="C29" s="310"/>
      <c r="D29" s="258"/>
      <c r="E29" s="258"/>
      <c r="F29" s="258"/>
      <c r="G29" s="258"/>
      <c r="H29" s="258"/>
      <c r="I29" s="258"/>
      <c r="J29" s="258"/>
      <c r="K29" s="258"/>
      <c r="L29" s="253"/>
      <c r="M29" s="254"/>
    </row>
    <row r="30" spans="1:13">
      <c r="A30" s="1872"/>
      <c r="B30" s="293" t="s">
        <v>818</v>
      </c>
      <c r="C30" s="311"/>
      <c r="D30" s="308"/>
      <c r="E30" s="308"/>
      <c r="F30" s="308"/>
      <c r="G30" s="308"/>
      <c r="H30" s="308"/>
      <c r="I30" s="308"/>
      <c r="J30" s="308"/>
      <c r="K30" s="308"/>
      <c r="L30" s="308"/>
      <c r="M30" s="268"/>
    </row>
    <row r="31" spans="1:13">
      <c r="A31" s="1872"/>
      <c r="B31" s="294"/>
      <c r="C31" s="312" t="s">
        <v>819</v>
      </c>
      <c r="D31" s="269" t="s">
        <v>325</v>
      </c>
      <c r="E31" s="308"/>
      <c r="F31" s="313" t="s">
        <v>820</v>
      </c>
      <c r="G31" s="265" t="s">
        <v>325</v>
      </c>
      <c r="H31" s="308"/>
      <c r="I31" s="313" t="s">
        <v>821</v>
      </c>
      <c r="J31" s="270"/>
      <c r="K31" s="271"/>
      <c r="L31" s="272"/>
      <c r="M31" s="268"/>
    </row>
    <row r="32" spans="1:13">
      <c r="A32" s="1872"/>
      <c r="B32" s="291"/>
      <c r="C32" s="306"/>
      <c r="D32" s="263"/>
      <c r="E32" s="263"/>
      <c r="F32" s="263"/>
      <c r="G32" s="263"/>
      <c r="H32" s="263"/>
      <c r="I32" s="263"/>
      <c r="J32" s="263"/>
      <c r="K32" s="263"/>
      <c r="L32" s="263"/>
      <c r="M32" s="264"/>
    </row>
    <row r="33" spans="1:13">
      <c r="A33" s="1872"/>
      <c r="B33" s="1861" t="s">
        <v>822</v>
      </c>
      <c r="C33" s="314"/>
      <c r="D33" s="315"/>
      <c r="E33" s="315"/>
      <c r="F33" s="315"/>
      <c r="G33" s="315"/>
      <c r="H33" s="315"/>
      <c r="I33" s="315"/>
      <c r="J33" s="315"/>
      <c r="K33" s="315"/>
      <c r="L33" s="301"/>
      <c r="M33" s="251"/>
    </row>
    <row r="34" spans="1:13">
      <c r="A34" s="1872"/>
      <c r="B34" s="1862"/>
      <c r="C34" s="311" t="s">
        <v>823</v>
      </c>
      <c r="D34" s="273">
        <v>2022</v>
      </c>
      <c r="E34" s="315"/>
      <c r="F34" s="308" t="s">
        <v>824</v>
      </c>
      <c r="G34" s="274">
        <v>2025</v>
      </c>
      <c r="H34" s="315"/>
      <c r="I34" s="313"/>
      <c r="J34" s="315"/>
      <c r="K34" s="315"/>
      <c r="L34" s="301"/>
      <c r="M34" s="251"/>
    </row>
    <row r="35" spans="1:13">
      <c r="A35" s="1872"/>
      <c r="B35" s="1875"/>
      <c r="C35" s="311"/>
      <c r="D35" s="316"/>
      <c r="E35" s="315"/>
      <c r="F35" s="308"/>
      <c r="G35" s="315"/>
      <c r="H35" s="315"/>
      <c r="I35" s="313"/>
      <c r="J35" s="315"/>
      <c r="K35" s="315"/>
      <c r="L35" s="301"/>
      <c r="M35" s="251"/>
    </row>
    <row r="36" spans="1:13">
      <c r="A36" s="1872"/>
      <c r="B36" s="293" t="s">
        <v>825</v>
      </c>
      <c r="C36" s="317"/>
      <c r="D36" s="275"/>
      <c r="E36" s="275"/>
      <c r="F36" s="275"/>
      <c r="G36" s="275"/>
      <c r="H36" s="275"/>
      <c r="I36" s="275"/>
      <c r="J36" s="275"/>
      <c r="K36" s="275"/>
      <c r="L36" s="275"/>
      <c r="M36" s="276"/>
    </row>
    <row r="37" spans="1:13">
      <c r="A37" s="1872"/>
      <c r="B37" s="294"/>
      <c r="C37" s="304"/>
      <c r="D37" s="308" t="s">
        <v>826</v>
      </c>
      <c r="E37" s="308"/>
      <c r="F37" s="308" t="s">
        <v>827</v>
      </c>
      <c r="G37" s="308"/>
      <c r="H37" s="300" t="s">
        <v>828</v>
      </c>
      <c r="I37" s="300"/>
      <c r="J37" s="300" t="s">
        <v>829</v>
      </c>
      <c r="K37" s="308"/>
      <c r="L37" s="308" t="s">
        <v>830</v>
      </c>
      <c r="M37" s="277"/>
    </row>
    <row r="38" spans="1:13">
      <c r="A38" s="1872"/>
      <c r="B38" s="294"/>
      <c r="C38" s="304"/>
      <c r="D38" s="278">
        <v>1</v>
      </c>
      <c r="E38" s="272"/>
      <c r="F38" s="279">
        <v>1</v>
      </c>
      <c r="G38" s="272"/>
      <c r="H38" s="279">
        <v>1</v>
      </c>
      <c r="I38" s="272"/>
      <c r="J38" s="279">
        <v>1</v>
      </c>
      <c r="K38" s="272"/>
      <c r="L38" s="279"/>
      <c r="M38" s="280"/>
    </row>
    <row r="39" spans="1:13">
      <c r="A39" s="1872"/>
      <c r="B39" s="294"/>
      <c r="C39" s="304"/>
      <c r="D39" s="308" t="s">
        <v>831</v>
      </c>
      <c r="E39" s="308"/>
      <c r="F39" s="308" t="s">
        <v>832</v>
      </c>
      <c r="G39" s="308"/>
      <c r="H39" s="300" t="s">
        <v>833</v>
      </c>
      <c r="I39" s="300"/>
      <c r="J39" s="300" t="s">
        <v>834</v>
      </c>
      <c r="K39" s="308"/>
      <c r="L39" s="308" t="s">
        <v>835</v>
      </c>
      <c r="M39" s="257"/>
    </row>
    <row r="40" spans="1:13">
      <c r="A40" s="1872"/>
      <c r="B40" s="294"/>
      <c r="C40" s="304"/>
      <c r="D40" s="278"/>
      <c r="E40" s="272"/>
      <c r="F40" s="279"/>
      <c r="G40" s="272"/>
      <c r="H40" s="279"/>
      <c r="I40" s="272"/>
      <c r="J40" s="279"/>
      <c r="K40" s="272"/>
      <c r="L40" s="279"/>
      <c r="M40" s="280"/>
    </row>
    <row r="41" spans="1:13">
      <c r="A41" s="1872"/>
      <c r="B41" s="294"/>
      <c r="C41" s="304"/>
      <c r="D41" s="308" t="s">
        <v>836</v>
      </c>
      <c r="E41" s="308"/>
      <c r="F41" s="308" t="s">
        <v>837</v>
      </c>
      <c r="G41" s="308"/>
      <c r="H41" s="300" t="s">
        <v>838</v>
      </c>
      <c r="I41" s="300"/>
      <c r="J41" s="300" t="s">
        <v>839</v>
      </c>
      <c r="K41" s="308"/>
      <c r="L41" s="308" t="s">
        <v>840</v>
      </c>
      <c r="M41" s="257"/>
    </row>
    <row r="42" spans="1:13">
      <c r="A42" s="1872"/>
      <c r="B42" s="294"/>
      <c r="C42" s="304"/>
      <c r="D42" s="278"/>
      <c r="E42" s="272"/>
      <c r="F42" s="279"/>
      <c r="G42" s="272"/>
      <c r="H42" s="279"/>
      <c r="I42" s="272"/>
      <c r="J42" s="279"/>
      <c r="K42" s="272"/>
      <c r="L42" s="279"/>
      <c r="M42" s="280"/>
    </row>
    <row r="43" spans="1:13">
      <c r="A43" s="1872"/>
      <c r="B43" s="294"/>
      <c r="C43" s="304"/>
      <c r="D43" s="281" t="s">
        <v>840</v>
      </c>
      <c r="E43" s="263"/>
      <c r="F43" s="281" t="s">
        <v>841</v>
      </c>
      <c r="G43" s="263"/>
      <c r="H43" s="318"/>
      <c r="I43" s="308"/>
      <c r="J43" s="318"/>
      <c r="K43" s="308"/>
      <c r="L43" s="318"/>
      <c r="M43" s="268"/>
    </row>
    <row r="44" spans="1:13">
      <c r="A44" s="1872"/>
      <c r="B44" s="294"/>
      <c r="C44" s="304"/>
      <c r="D44" s="282"/>
      <c r="E44" s="283"/>
      <c r="F44" s="1876">
        <v>1</v>
      </c>
      <c r="G44" s="1877"/>
      <c r="H44" s="318"/>
      <c r="I44" s="308"/>
      <c r="J44" s="318"/>
      <c r="K44" s="308"/>
      <c r="L44" s="318"/>
      <c r="M44" s="268"/>
    </row>
    <row r="45" spans="1:13">
      <c r="A45" s="1872"/>
      <c r="B45" s="291"/>
      <c r="C45" s="319"/>
      <c r="D45" s="253"/>
      <c r="E45" s="253"/>
      <c r="F45" s="253"/>
      <c r="G45" s="253"/>
      <c r="H45" s="1894"/>
      <c r="I45" s="1894"/>
      <c r="J45" s="281"/>
      <c r="K45" s="263"/>
      <c r="L45" s="281"/>
      <c r="M45" s="264"/>
    </row>
    <row r="46" spans="1:13">
      <c r="A46" s="1872"/>
      <c r="B46" s="1861" t="s">
        <v>842</v>
      </c>
      <c r="C46" s="307"/>
      <c r="D46" s="303"/>
      <c r="E46" s="303"/>
      <c r="F46" s="303"/>
      <c r="G46" s="303"/>
      <c r="H46" s="303"/>
      <c r="I46" s="303"/>
      <c r="J46" s="303"/>
      <c r="K46" s="303"/>
      <c r="L46" s="301"/>
      <c r="M46" s="251"/>
    </row>
    <row r="47" spans="1:13">
      <c r="A47" s="1872"/>
      <c r="B47" s="1862"/>
      <c r="C47" s="320"/>
      <c r="D47" s="321" t="s">
        <v>843</v>
      </c>
      <c r="E47" s="284" t="s">
        <v>844</v>
      </c>
      <c r="F47" s="1895" t="s">
        <v>845</v>
      </c>
      <c r="G47" s="1851" t="s">
        <v>808</v>
      </c>
      <c r="H47" s="1896"/>
      <c r="I47" s="1896"/>
      <c r="J47" s="1897"/>
      <c r="K47" s="322" t="s">
        <v>846</v>
      </c>
      <c r="L47" s="1900"/>
      <c r="M47" s="1901"/>
    </row>
    <row r="48" spans="1:13">
      <c r="A48" s="1872"/>
      <c r="B48" s="1862"/>
      <c r="C48" s="320"/>
      <c r="D48" s="286"/>
      <c r="E48" s="283" t="s">
        <v>809</v>
      </c>
      <c r="F48" s="1895"/>
      <c r="G48" s="1853"/>
      <c r="H48" s="1898"/>
      <c r="I48" s="1898"/>
      <c r="J48" s="1899"/>
      <c r="K48" s="301"/>
      <c r="L48" s="1902"/>
      <c r="M48" s="1903"/>
    </row>
    <row r="49" spans="1:13">
      <c r="A49" s="1872"/>
      <c r="B49" s="1863"/>
      <c r="C49" s="323"/>
      <c r="D49" s="253"/>
      <c r="E49" s="253"/>
      <c r="F49" s="253"/>
      <c r="G49" s="253"/>
      <c r="H49" s="253"/>
      <c r="I49" s="253"/>
      <c r="J49" s="253"/>
      <c r="K49" s="253"/>
      <c r="L49" s="301"/>
      <c r="M49" s="251"/>
    </row>
    <row r="50" spans="1:13" ht="39.75" customHeight="1">
      <c r="A50" s="1872"/>
      <c r="B50" s="290" t="s">
        <v>847</v>
      </c>
      <c r="C50" s="1868" t="s">
        <v>986</v>
      </c>
      <c r="D50" s="1869"/>
      <c r="E50" s="1869"/>
      <c r="F50" s="1869"/>
      <c r="G50" s="1869"/>
      <c r="H50" s="1869"/>
      <c r="I50" s="1869"/>
      <c r="J50" s="1869"/>
      <c r="K50" s="1869"/>
      <c r="L50" s="1869"/>
      <c r="M50" s="1870"/>
    </row>
    <row r="51" spans="1:13" ht="37.5" customHeight="1">
      <c r="A51" s="1872"/>
      <c r="B51" s="290" t="s">
        <v>849</v>
      </c>
      <c r="C51" s="1868" t="s">
        <v>987</v>
      </c>
      <c r="D51" s="1869"/>
      <c r="E51" s="1869"/>
      <c r="F51" s="1869"/>
      <c r="G51" s="1869"/>
      <c r="H51" s="1869"/>
      <c r="I51" s="1869"/>
      <c r="J51" s="1869"/>
      <c r="K51" s="1869"/>
      <c r="L51" s="1869"/>
      <c r="M51" s="1870"/>
    </row>
    <row r="52" spans="1:13">
      <c r="A52" s="1872"/>
      <c r="B52" s="290" t="s">
        <v>851</v>
      </c>
      <c r="C52" s="1842">
        <v>30</v>
      </c>
      <c r="D52" s="1843"/>
      <c r="E52" s="1843"/>
      <c r="F52" s="1843"/>
      <c r="G52" s="1843"/>
      <c r="H52" s="1843"/>
      <c r="I52" s="1843"/>
      <c r="J52" s="1843"/>
      <c r="K52" s="1843"/>
      <c r="L52" s="1843"/>
      <c r="M52" s="1844"/>
    </row>
    <row r="53" spans="1:13">
      <c r="A53" s="1873"/>
      <c r="B53" s="290" t="s">
        <v>853</v>
      </c>
      <c r="C53" s="1842" t="s">
        <v>63</v>
      </c>
      <c r="D53" s="1843"/>
      <c r="E53" s="1843"/>
      <c r="F53" s="1843"/>
      <c r="G53" s="1843"/>
      <c r="H53" s="1843"/>
      <c r="I53" s="1843"/>
      <c r="J53" s="1843"/>
      <c r="K53" s="1843"/>
      <c r="L53" s="1843"/>
      <c r="M53" s="1844"/>
    </row>
    <row r="54" spans="1:13">
      <c r="A54" s="1882" t="s">
        <v>854</v>
      </c>
      <c r="B54" s="295" t="s">
        <v>855</v>
      </c>
      <c r="C54" s="1885" t="s">
        <v>988</v>
      </c>
      <c r="D54" s="1886"/>
      <c r="E54" s="1886"/>
      <c r="F54" s="1886"/>
      <c r="G54" s="1886"/>
      <c r="H54" s="1886"/>
      <c r="I54" s="1886"/>
      <c r="J54" s="1886"/>
      <c r="K54" s="1886"/>
      <c r="L54" s="1886"/>
      <c r="M54" s="1887"/>
    </row>
    <row r="55" spans="1:13" ht="15" customHeight="1">
      <c r="A55" s="1883"/>
      <c r="B55" s="295" t="s">
        <v>856</v>
      </c>
      <c r="C55" s="1888" t="s">
        <v>989</v>
      </c>
      <c r="D55" s="1889"/>
      <c r="E55" s="1889"/>
      <c r="F55" s="1889"/>
      <c r="G55" s="1889"/>
      <c r="H55" s="1889"/>
      <c r="I55" s="1889"/>
      <c r="J55" s="1889"/>
      <c r="K55" s="1889"/>
      <c r="L55" s="1889"/>
      <c r="M55" s="1890"/>
    </row>
    <row r="56" spans="1:13" ht="15" customHeight="1">
      <c r="A56" s="1883"/>
      <c r="B56" s="295" t="s">
        <v>858</v>
      </c>
      <c r="C56" s="1888" t="s">
        <v>111</v>
      </c>
      <c r="D56" s="1889"/>
      <c r="E56" s="1889"/>
      <c r="F56" s="1889"/>
      <c r="G56" s="1889"/>
      <c r="H56" s="1889"/>
      <c r="I56" s="1889"/>
      <c r="J56" s="1889"/>
      <c r="K56" s="1889"/>
      <c r="L56" s="1889"/>
      <c r="M56" s="1890"/>
    </row>
    <row r="57" spans="1:13">
      <c r="A57" s="1883"/>
      <c r="B57" s="296" t="s">
        <v>859</v>
      </c>
      <c r="C57" s="1888" t="s">
        <v>112</v>
      </c>
      <c r="D57" s="1889"/>
      <c r="E57" s="1889"/>
      <c r="F57" s="1889"/>
      <c r="G57" s="1889"/>
      <c r="H57" s="1889"/>
      <c r="I57" s="1889"/>
      <c r="J57" s="1889"/>
      <c r="K57" s="1889"/>
      <c r="L57" s="1889"/>
      <c r="M57" s="1890"/>
    </row>
    <row r="58" spans="1:13">
      <c r="A58" s="1883"/>
      <c r="B58" s="295" t="s">
        <v>860</v>
      </c>
      <c r="C58" s="1888" t="s">
        <v>990</v>
      </c>
      <c r="D58" s="1889"/>
      <c r="E58" s="1889"/>
      <c r="F58" s="1889"/>
      <c r="G58" s="1889"/>
      <c r="H58" s="1889"/>
      <c r="I58" s="1889"/>
      <c r="J58" s="1889"/>
      <c r="K58" s="1889"/>
      <c r="L58" s="1889"/>
      <c r="M58" s="1890"/>
    </row>
    <row r="59" spans="1:13" ht="16.5" thickBot="1">
      <c r="A59" s="1884"/>
      <c r="B59" s="295" t="s">
        <v>861</v>
      </c>
      <c r="C59" s="1891" t="s">
        <v>114</v>
      </c>
      <c r="D59" s="1892"/>
      <c r="E59" s="1892"/>
      <c r="F59" s="1892"/>
      <c r="G59" s="1892"/>
      <c r="H59" s="1892"/>
      <c r="I59" s="1892"/>
      <c r="J59" s="1892"/>
      <c r="K59" s="1892"/>
      <c r="L59" s="1892"/>
      <c r="M59" s="1893"/>
    </row>
    <row r="60" spans="1:13">
      <c r="A60" s="1904" t="s">
        <v>863</v>
      </c>
      <c r="B60" s="297" t="s">
        <v>864</v>
      </c>
      <c r="C60" s="1842" t="s">
        <v>991</v>
      </c>
      <c r="D60" s="1843"/>
      <c r="E60" s="1843"/>
      <c r="F60" s="1843"/>
      <c r="G60" s="1843"/>
      <c r="H60" s="1843"/>
      <c r="I60" s="1843"/>
      <c r="J60" s="1843"/>
      <c r="K60" s="1843"/>
      <c r="L60" s="1843"/>
      <c r="M60" s="1844"/>
    </row>
    <row r="61" spans="1:13" ht="15" customHeight="1">
      <c r="A61" s="1883"/>
      <c r="B61" s="297" t="s">
        <v>866</v>
      </c>
      <c r="C61" s="1842" t="s">
        <v>992</v>
      </c>
      <c r="D61" s="1843"/>
      <c r="E61" s="1843"/>
      <c r="F61" s="1843"/>
      <c r="G61" s="1843"/>
      <c r="H61" s="1843"/>
      <c r="I61" s="1843"/>
      <c r="J61" s="1843"/>
      <c r="K61" s="1843"/>
      <c r="L61" s="1843"/>
      <c r="M61" s="1844"/>
    </row>
    <row r="62" spans="1:13" ht="16.5" thickBot="1">
      <c r="A62" s="1905"/>
      <c r="B62" s="297" t="s">
        <v>39</v>
      </c>
      <c r="C62" s="1842" t="s">
        <v>111</v>
      </c>
      <c r="D62" s="1843"/>
      <c r="E62" s="1843"/>
      <c r="F62" s="1843"/>
      <c r="G62" s="1843"/>
      <c r="H62" s="1843"/>
      <c r="I62" s="1843"/>
      <c r="J62" s="1843"/>
      <c r="K62" s="1843"/>
      <c r="L62" s="1843"/>
      <c r="M62" s="1844"/>
    </row>
    <row r="63" spans="1:13" ht="33" customHeight="1" thickBot="1">
      <c r="A63" s="287" t="s">
        <v>869</v>
      </c>
      <c r="B63" s="298"/>
      <c r="C63" s="1906" t="s">
        <v>993</v>
      </c>
      <c r="D63" s="1907"/>
      <c r="E63" s="1907"/>
      <c r="F63" s="1907"/>
      <c r="G63" s="1907"/>
      <c r="H63" s="1907"/>
      <c r="I63" s="1907"/>
      <c r="J63" s="1907"/>
      <c r="K63" s="1907"/>
      <c r="L63" s="1907"/>
      <c r="M63" s="1908"/>
    </row>
  </sheetData>
  <mergeCells count="53">
    <mergeCell ref="A60:A62"/>
    <mergeCell ref="C60:M60"/>
    <mergeCell ref="C61:M61"/>
    <mergeCell ref="C62:M62"/>
    <mergeCell ref="C63:M63"/>
    <mergeCell ref="I4:M5"/>
    <mergeCell ref="C51:M51"/>
    <mergeCell ref="C52:M52"/>
    <mergeCell ref="C53:M53"/>
    <mergeCell ref="A54:A59"/>
    <mergeCell ref="C54:M54"/>
    <mergeCell ref="C55:M55"/>
    <mergeCell ref="C56:M56"/>
    <mergeCell ref="C57:M57"/>
    <mergeCell ref="C58:M58"/>
    <mergeCell ref="C59:M59"/>
    <mergeCell ref="H45:I45"/>
    <mergeCell ref="B46:B49"/>
    <mergeCell ref="F47:F48"/>
    <mergeCell ref="G47:J48"/>
    <mergeCell ref="L47:M48"/>
    <mergeCell ref="C50:M50"/>
    <mergeCell ref="C14:M14"/>
    <mergeCell ref="C15:M15"/>
    <mergeCell ref="C16:M16"/>
    <mergeCell ref="A17:A53"/>
    <mergeCell ref="C17:M17"/>
    <mergeCell ref="C18:M18"/>
    <mergeCell ref="B19:B25"/>
    <mergeCell ref="B26:B29"/>
    <mergeCell ref="B33:B35"/>
    <mergeCell ref="F44:G44"/>
    <mergeCell ref="F12:G12"/>
    <mergeCell ref="I12:J12"/>
    <mergeCell ref="C13:D13"/>
    <mergeCell ref="F13:G13"/>
    <mergeCell ref="I13:J13"/>
    <mergeCell ref="B6:B7"/>
    <mergeCell ref="C6:M7"/>
    <mergeCell ref="B8:B9"/>
    <mergeCell ref="C8:M9"/>
    <mergeCell ref="A2:A14"/>
    <mergeCell ref="C2:M2"/>
    <mergeCell ref="C3:M3"/>
    <mergeCell ref="B4:B5"/>
    <mergeCell ref="C4:C5"/>
    <mergeCell ref="D4:E5"/>
    <mergeCell ref="F4:G5"/>
    <mergeCell ref="H4:H5"/>
    <mergeCell ref="C10:D10"/>
    <mergeCell ref="I10:M10"/>
    <mergeCell ref="B11:B13"/>
    <mergeCell ref="C12:D12"/>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sheetPr>
  <dimension ref="A1:P60"/>
  <sheetViews>
    <sheetView topLeftCell="B17" zoomScale="72" zoomScaleNormal="72" workbookViewId="0">
      <selection activeCell="D35" sqref="D35:J35"/>
    </sheetView>
  </sheetViews>
  <sheetFormatPr baseColWidth="10" defaultColWidth="11.42578125" defaultRowHeight="15.75"/>
  <cols>
    <col min="1" max="1" width="25.140625" style="1" customWidth="1"/>
    <col min="2" max="2" width="43.140625" style="89" customWidth="1"/>
    <col min="3" max="16384" width="11.42578125" style="1"/>
  </cols>
  <sheetData>
    <row r="1" spans="1:13" ht="16.5" thickBot="1">
      <c r="A1" s="2"/>
      <c r="B1" s="1909" t="s">
        <v>994</v>
      </c>
      <c r="C1" s="1910"/>
      <c r="D1" s="1910"/>
      <c r="E1" s="1910"/>
      <c r="F1" s="1910"/>
      <c r="G1" s="1910"/>
      <c r="H1" s="1910"/>
      <c r="I1" s="1910"/>
      <c r="J1" s="1910"/>
      <c r="K1" s="1910"/>
      <c r="L1" s="1910"/>
      <c r="M1" s="1910"/>
    </row>
    <row r="2" spans="1:13" ht="45.75" customHeight="1">
      <c r="A2" s="1714" t="s">
        <v>782</v>
      </c>
      <c r="B2" s="6" t="s">
        <v>783</v>
      </c>
      <c r="C2" s="1911" t="s">
        <v>995</v>
      </c>
      <c r="D2" s="1912"/>
      <c r="E2" s="1912"/>
      <c r="F2" s="1912"/>
      <c r="G2" s="1912"/>
      <c r="H2" s="1912"/>
      <c r="I2" s="1912"/>
      <c r="J2" s="1912"/>
      <c r="K2" s="1912"/>
      <c r="L2" s="1912"/>
      <c r="M2" s="1913"/>
    </row>
    <row r="3" spans="1:13" ht="31.5" customHeight="1">
      <c r="A3" s="1715"/>
      <c r="B3" s="7" t="s">
        <v>914</v>
      </c>
      <c r="C3" s="1685" t="s">
        <v>120</v>
      </c>
      <c r="D3" s="1683"/>
      <c r="E3" s="1683"/>
      <c r="F3" s="1683"/>
      <c r="G3" s="1683"/>
      <c r="H3" s="1683"/>
      <c r="I3" s="1683"/>
      <c r="J3" s="1683"/>
      <c r="K3" s="1683"/>
      <c r="L3" s="1683"/>
      <c r="M3" s="1684"/>
    </row>
    <row r="4" spans="1:13" s="326" customFormat="1" ht="57.75" customHeight="1">
      <c r="A4" s="1715"/>
      <c r="B4" s="9" t="s">
        <v>35</v>
      </c>
      <c r="C4" s="94" t="s">
        <v>843</v>
      </c>
      <c r="D4" s="1766" t="s">
        <v>996</v>
      </c>
      <c r="E4" s="1728"/>
      <c r="F4" s="1721" t="s">
        <v>36</v>
      </c>
      <c r="G4" s="1722"/>
      <c r="H4" s="325">
        <v>422</v>
      </c>
      <c r="I4" s="1683" t="s">
        <v>125</v>
      </c>
      <c r="J4" s="1683"/>
      <c r="K4" s="1683"/>
      <c r="L4" s="1683"/>
      <c r="M4" s="1684"/>
    </row>
    <row r="5" spans="1:13" ht="55.15" customHeight="1">
      <c r="A5" s="1715"/>
      <c r="B5" s="9" t="s">
        <v>786</v>
      </c>
      <c r="C5" s="1685" t="s">
        <v>997</v>
      </c>
      <c r="D5" s="1683"/>
      <c r="E5" s="1683"/>
      <c r="F5" s="1683"/>
      <c r="G5" s="1683"/>
      <c r="H5" s="1683"/>
      <c r="I5" s="1683"/>
      <c r="J5" s="1683"/>
      <c r="K5" s="1683"/>
      <c r="L5" s="1683"/>
      <c r="M5" s="1684"/>
    </row>
    <row r="6" spans="1:13" ht="58.15" customHeight="1">
      <c r="A6" s="1715"/>
      <c r="B6" s="9" t="s">
        <v>787</v>
      </c>
      <c r="C6" s="1685" t="s">
        <v>998</v>
      </c>
      <c r="D6" s="1683"/>
      <c r="E6" s="1683"/>
      <c r="F6" s="1683"/>
      <c r="G6" s="1683"/>
      <c r="H6" s="1683"/>
      <c r="I6" s="1683"/>
      <c r="J6" s="1683"/>
      <c r="K6" s="1683"/>
      <c r="L6" s="1683"/>
      <c r="M6" s="1684"/>
    </row>
    <row r="7" spans="1:13">
      <c r="A7" s="1715"/>
      <c r="B7" s="7" t="s">
        <v>873</v>
      </c>
      <c r="C7" s="1791" t="s">
        <v>128</v>
      </c>
      <c r="D7" s="1792"/>
      <c r="E7" s="11"/>
      <c r="F7" s="11"/>
      <c r="G7" s="12"/>
      <c r="H7" s="13" t="s">
        <v>39</v>
      </c>
      <c r="I7" s="1793" t="s">
        <v>999</v>
      </c>
      <c r="J7" s="1792"/>
      <c r="K7" s="1792"/>
      <c r="L7" s="1792"/>
      <c r="M7" s="1794"/>
    </row>
    <row r="8" spans="1:13">
      <c r="A8" s="1715"/>
      <c r="B8" s="1744" t="s">
        <v>788</v>
      </c>
      <c r="C8" s="14"/>
      <c r="D8" s="15"/>
      <c r="E8" s="15"/>
      <c r="F8" s="15"/>
      <c r="G8" s="15"/>
      <c r="H8" s="15"/>
      <c r="I8" s="15"/>
      <c r="J8" s="15"/>
      <c r="K8" s="15"/>
      <c r="L8" s="16"/>
      <c r="M8" s="17"/>
    </row>
    <row r="9" spans="1:13">
      <c r="A9" s="1715"/>
      <c r="B9" s="1745"/>
      <c r="C9" s="1726" t="s">
        <v>875</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120.75" customHeight="1">
      <c r="A11" s="1715"/>
      <c r="B11" s="7" t="s">
        <v>794</v>
      </c>
      <c r="C11" s="1923" t="s">
        <v>1000</v>
      </c>
      <c r="D11" s="1924"/>
      <c r="E11" s="1924"/>
      <c r="F11" s="1924"/>
      <c r="G11" s="1924"/>
      <c r="H11" s="1924"/>
      <c r="I11" s="1924"/>
      <c r="J11" s="1924"/>
      <c r="K11" s="1924"/>
      <c r="L11" s="1924"/>
      <c r="M11" s="1925"/>
    </row>
    <row r="12" spans="1:13" ht="87.75" customHeight="1">
      <c r="A12" s="1715"/>
      <c r="B12" s="7" t="s">
        <v>923</v>
      </c>
      <c r="C12" s="1923" t="s">
        <v>1001</v>
      </c>
      <c r="D12" s="1924"/>
      <c r="E12" s="1924"/>
      <c r="F12" s="1924"/>
      <c r="G12" s="1924"/>
      <c r="H12" s="1924"/>
      <c r="I12" s="1924"/>
      <c r="J12" s="1924"/>
      <c r="K12" s="1924"/>
      <c r="L12" s="1924"/>
      <c r="M12" s="1925"/>
    </row>
    <row r="13" spans="1:13" ht="41.25" customHeight="1">
      <c r="A13" s="1715"/>
      <c r="B13" s="7" t="s">
        <v>925</v>
      </c>
      <c r="C13" s="1926" t="s">
        <v>116</v>
      </c>
      <c r="D13" s="1927"/>
      <c r="E13" s="1927"/>
      <c r="F13" s="1927"/>
      <c r="G13" s="1927"/>
      <c r="H13" s="1927"/>
      <c r="I13" s="1927"/>
      <c r="J13" s="1927"/>
      <c r="K13" s="1927"/>
      <c r="L13" s="1927"/>
      <c r="M13" s="1928"/>
    </row>
    <row r="14" spans="1:13" ht="87.75" customHeight="1">
      <c r="A14" s="1715"/>
      <c r="B14" s="129" t="s">
        <v>926</v>
      </c>
      <c r="C14" s="1914" t="s">
        <v>122</v>
      </c>
      <c r="D14" s="1915"/>
      <c r="E14" s="327" t="s">
        <v>927</v>
      </c>
      <c r="F14" s="1929" t="s">
        <v>1002</v>
      </c>
      <c r="G14" s="1915"/>
      <c r="H14" s="1915"/>
      <c r="I14" s="1915"/>
      <c r="J14" s="1915"/>
      <c r="K14" s="1915"/>
      <c r="L14" s="1915"/>
      <c r="M14" s="1916"/>
    </row>
    <row r="15" spans="1:13">
      <c r="A15" s="1733" t="s">
        <v>796</v>
      </c>
      <c r="B15" s="10" t="s">
        <v>25</v>
      </c>
      <c r="C15" s="1914" t="s">
        <v>1003</v>
      </c>
      <c r="D15" s="1915"/>
      <c r="E15" s="1915"/>
      <c r="F15" s="1915"/>
      <c r="G15" s="1915"/>
      <c r="H15" s="1915"/>
      <c r="I15" s="1915"/>
      <c r="J15" s="1915"/>
      <c r="K15" s="1915"/>
      <c r="L15" s="1915"/>
      <c r="M15" s="1916"/>
    </row>
    <row r="16" spans="1:13" ht="75.95" customHeight="1">
      <c r="A16" s="1734"/>
      <c r="B16" s="10" t="s">
        <v>929</v>
      </c>
      <c r="C16" s="1914" t="s">
        <v>121</v>
      </c>
      <c r="D16" s="1915"/>
      <c r="E16" s="1915"/>
      <c r="F16" s="1915"/>
      <c r="G16" s="1915"/>
      <c r="H16" s="1915"/>
      <c r="I16" s="1915"/>
      <c r="J16" s="1915"/>
      <c r="K16" s="1915"/>
      <c r="L16" s="1915"/>
      <c r="M16" s="1916"/>
    </row>
    <row r="17" spans="1:13" ht="8.25" customHeight="1">
      <c r="A17" s="1734"/>
      <c r="B17" s="1694" t="s">
        <v>798</v>
      </c>
      <c r="C17" s="328"/>
      <c r="D17" s="329"/>
      <c r="E17" s="329"/>
      <c r="F17" s="329"/>
      <c r="G17" s="329"/>
      <c r="H17" s="329"/>
      <c r="I17" s="329"/>
      <c r="J17" s="329"/>
      <c r="K17" s="329"/>
      <c r="L17" s="329"/>
      <c r="M17" s="330"/>
    </row>
    <row r="18" spans="1:13" ht="9" customHeight="1">
      <c r="A18" s="1734"/>
      <c r="B18" s="1695"/>
      <c r="C18" s="331"/>
      <c r="D18" s="332"/>
      <c r="E18" s="333"/>
      <c r="F18" s="332"/>
      <c r="G18" s="333"/>
      <c r="H18" s="332"/>
      <c r="I18" s="333"/>
      <c r="J18" s="332"/>
      <c r="K18" s="333"/>
      <c r="L18" s="333"/>
      <c r="M18" s="334"/>
    </row>
    <row r="19" spans="1:13">
      <c r="A19" s="1734"/>
      <c r="B19" s="1695"/>
      <c r="C19" s="335" t="s">
        <v>799</v>
      </c>
      <c r="D19" s="336"/>
      <c r="E19" s="337" t="s">
        <v>800</v>
      </c>
      <c r="F19" s="336"/>
      <c r="G19" s="337" t="s">
        <v>801</v>
      </c>
      <c r="H19" s="336"/>
      <c r="I19" s="337" t="s">
        <v>802</v>
      </c>
      <c r="J19" s="338" t="s">
        <v>809</v>
      </c>
      <c r="K19" s="337"/>
      <c r="L19" s="337"/>
      <c r="M19" s="339"/>
    </row>
    <row r="20" spans="1:13">
      <c r="A20" s="1734"/>
      <c r="B20" s="1695"/>
      <c r="C20" s="335" t="s">
        <v>803</v>
      </c>
      <c r="D20" s="340"/>
      <c r="E20" s="337" t="s">
        <v>804</v>
      </c>
      <c r="F20" s="341"/>
      <c r="G20" s="337" t="s">
        <v>805</v>
      </c>
      <c r="H20" s="341"/>
      <c r="I20" s="337"/>
      <c r="J20" s="342"/>
      <c r="K20" s="337"/>
      <c r="L20" s="337"/>
      <c r="M20" s="339"/>
    </row>
    <row r="21" spans="1:13">
      <c r="A21" s="1734"/>
      <c r="B21" s="1695"/>
      <c r="C21" s="335" t="s">
        <v>806</v>
      </c>
      <c r="D21" s="340"/>
      <c r="E21" s="337" t="s">
        <v>807</v>
      </c>
      <c r="F21" s="340"/>
      <c r="G21" s="337"/>
      <c r="H21" s="342"/>
      <c r="I21" s="337"/>
      <c r="J21" s="342"/>
      <c r="K21" s="337"/>
      <c r="L21" s="337"/>
      <c r="M21" s="339"/>
    </row>
    <row r="22" spans="1:13">
      <c r="A22" s="1734"/>
      <c r="B22" s="1695"/>
      <c r="C22" s="335" t="s">
        <v>808</v>
      </c>
      <c r="D22" s="341"/>
      <c r="E22" s="337" t="s">
        <v>810</v>
      </c>
      <c r="F22" s="343"/>
      <c r="G22" s="343"/>
      <c r="H22" s="343"/>
      <c r="I22" s="343"/>
      <c r="J22" s="343"/>
      <c r="K22" s="343"/>
      <c r="L22" s="343"/>
      <c r="M22" s="344"/>
    </row>
    <row r="23" spans="1:13">
      <c r="A23" s="1734"/>
      <c r="B23" s="1694" t="s">
        <v>812</v>
      </c>
      <c r="C23" s="345"/>
      <c r="D23" s="346"/>
      <c r="E23" s="346"/>
      <c r="F23" s="346"/>
      <c r="G23" s="346"/>
      <c r="H23" s="346"/>
      <c r="I23" s="346"/>
      <c r="J23" s="346"/>
      <c r="K23" s="346"/>
      <c r="L23" s="347"/>
      <c r="M23" s="348"/>
    </row>
    <row r="24" spans="1:13">
      <c r="A24" s="1734"/>
      <c r="B24" s="1695"/>
      <c r="C24" s="335" t="s">
        <v>813</v>
      </c>
      <c r="D24" s="341"/>
      <c r="E24" s="349"/>
      <c r="F24" s="337" t="s">
        <v>814</v>
      </c>
      <c r="G24" s="340" t="s">
        <v>809</v>
      </c>
      <c r="H24" s="349"/>
      <c r="I24" s="337" t="s">
        <v>815</v>
      </c>
      <c r="J24" s="340"/>
      <c r="K24" s="349"/>
      <c r="L24" s="217"/>
      <c r="M24" s="350"/>
    </row>
    <row r="25" spans="1:13">
      <c r="A25" s="1734"/>
      <c r="B25" s="1695"/>
      <c r="C25" s="335" t="s">
        <v>816</v>
      </c>
      <c r="D25" s="351"/>
      <c r="E25" s="217"/>
      <c r="F25" s="337" t="s">
        <v>817</v>
      </c>
      <c r="G25" s="352"/>
      <c r="H25" s="217"/>
      <c r="I25" s="353"/>
      <c r="J25" s="217"/>
      <c r="K25" s="354"/>
      <c r="L25" s="217"/>
      <c r="M25" s="350"/>
    </row>
    <row r="26" spans="1:13">
      <c r="A26" s="1734"/>
      <c r="B26" s="1696"/>
      <c r="C26" s="355"/>
      <c r="D26" s="356"/>
      <c r="E26" s="356"/>
      <c r="F26" s="356"/>
      <c r="G26" s="356"/>
      <c r="H26" s="356"/>
      <c r="I26" s="356"/>
      <c r="J26" s="356"/>
      <c r="K26" s="356"/>
      <c r="L26" s="357"/>
      <c r="M26" s="358"/>
    </row>
    <row r="27" spans="1:13">
      <c r="A27" s="1734"/>
      <c r="B27" s="54" t="s">
        <v>818</v>
      </c>
      <c r="C27" s="359"/>
      <c r="D27" s="360"/>
      <c r="E27" s="360"/>
      <c r="F27" s="360"/>
      <c r="G27" s="360"/>
      <c r="H27" s="360"/>
      <c r="I27" s="360"/>
      <c r="J27" s="360"/>
      <c r="K27" s="360"/>
      <c r="L27" s="360"/>
      <c r="M27" s="361"/>
    </row>
    <row r="28" spans="1:13" ht="30.75" customHeight="1">
      <c r="A28" s="1734"/>
      <c r="B28" s="54"/>
      <c r="C28" s="362" t="s">
        <v>819</v>
      </c>
      <c r="D28" s="363" t="s">
        <v>63</v>
      </c>
      <c r="E28" s="349"/>
      <c r="F28" s="364" t="s">
        <v>820</v>
      </c>
      <c r="G28" s="341" t="s">
        <v>63</v>
      </c>
      <c r="H28" s="349"/>
      <c r="I28" s="364" t="s">
        <v>821</v>
      </c>
      <c r="J28" s="1929"/>
      <c r="K28" s="1915"/>
      <c r="L28" s="1930"/>
      <c r="M28" s="365"/>
    </row>
    <row r="29" spans="1:13">
      <c r="A29" s="1734"/>
      <c r="B29" s="9"/>
      <c r="C29" s="366"/>
      <c r="D29" s="367"/>
      <c r="E29" s="367"/>
      <c r="F29" s="367"/>
      <c r="G29" s="367"/>
      <c r="H29" s="367"/>
      <c r="I29" s="367"/>
      <c r="J29" s="367"/>
      <c r="K29" s="367"/>
      <c r="L29" s="367"/>
      <c r="M29" s="368"/>
    </row>
    <row r="30" spans="1:13">
      <c r="A30" s="1734"/>
      <c r="B30" s="1694" t="s">
        <v>822</v>
      </c>
      <c r="C30" s="369"/>
      <c r="D30" s="370"/>
      <c r="E30" s="370"/>
      <c r="F30" s="370"/>
      <c r="G30" s="370"/>
      <c r="H30" s="370"/>
      <c r="I30" s="370"/>
      <c r="J30" s="370"/>
      <c r="K30" s="370"/>
      <c r="L30" s="347"/>
      <c r="M30" s="348"/>
    </row>
    <row r="31" spans="1:13">
      <c r="A31" s="1734"/>
      <c r="B31" s="1695"/>
      <c r="C31" s="371" t="s">
        <v>823</v>
      </c>
      <c r="D31" s="372">
        <v>2022</v>
      </c>
      <c r="E31" s="373"/>
      <c r="F31" s="349" t="s">
        <v>824</v>
      </c>
      <c r="G31" s="372">
        <v>2025</v>
      </c>
      <c r="H31" s="374"/>
      <c r="I31" s="364"/>
      <c r="J31" s="374"/>
      <c r="K31" s="374"/>
      <c r="L31" s="217"/>
      <c r="M31" s="350"/>
    </row>
    <row r="32" spans="1:13">
      <c r="A32" s="1734"/>
      <c r="B32" s="1696"/>
      <c r="C32" s="366"/>
      <c r="D32" s="375"/>
      <c r="E32" s="376"/>
      <c r="F32" s="367"/>
      <c r="G32" s="376"/>
      <c r="H32" s="376"/>
      <c r="I32" s="377"/>
      <c r="J32" s="376"/>
      <c r="K32" s="376"/>
      <c r="L32" s="357"/>
      <c r="M32" s="358"/>
    </row>
    <row r="33" spans="1:13">
      <c r="A33" s="1734"/>
      <c r="B33" s="1694" t="s">
        <v>825</v>
      </c>
      <c r="C33" s="378"/>
      <c r="D33" s="379"/>
      <c r="E33" s="379"/>
      <c r="F33" s="379"/>
      <c r="G33" s="379"/>
      <c r="H33" s="379"/>
      <c r="I33" s="379"/>
      <c r="J33" s="379"/>
      <c r="K33" s="379"/>
      <c r="L33" s="379"/>
      <c r="M33" s="380"/>
    </row>
    <row r="34" spans="1:13">
      <c r="A34" s="1734"/>
      <c r="B34" s="1695"/>
      <c r="C34" s="381"/>
      <c r="D34" s="382" t="s">
        <v>826</v>
      </c>
      <c r="E34" s="382"/>
      <c r="F34" s="382" t="s">
        <v>827</v>
      </c>
      <c r="G34" s="382"/>
      <c r="H34" s="383" t="s">
        <v>828</v>
      </c>
      <c r="I34" s="383"/>
      <c r="J34" s="383" t="s">
        <v>829</v>
      </c>
      <c r="K34" s="382"/>
      <c r="L34" s="382" t="s">
        <v>830</v>
      </c>
      <c r="M34" s="384"/>
    </row>
    <row r="35" spans="1:13">
      <c r="A35" s="1734"/>
      <c r="B35" s="1695"/>
      <c r="C35" s="381"/>
      <c r="D35" s="417">
        <v>590</v>
      </c>
      <c r="E35" s="386"/>
      <c r="F35" s="417">
        <v>710</v>
      </c>
      <c r="G35" s="417"/>
      <c r="H35" s="417">
        <v>830</v>
      </c>
      <c r="I35" s="417"/>
      <c r="J35" s="417">
        <v>950</v>
      </c>
      <c r="K35" s="417"/>
      <c r="L35" s="417"/>
      <c r="M35" s="387"/>
    </row>
    <row r="36" spans="1:13">
      <c r="A36" s="1734"/>
      <c r="B36" s="1695"/>
      <c r="C36" s="381"/>
      <c r="D36" s="382" t="s">
        <v>831</v>
      </c>
      <c r="E36" s="382"/>
      <c r="F36" s="382" t="s">
        <v>832</v>
      </c>
      <c r="G36" s="382"/>
      <c r="H36" s="383" t="s">
        <v>833</v>
      </c>
      <c r="I36" s="383"/>
      <c r="J36" s="383" t="s">
        <v>834</v>
      </c>
      <c r="K36" s="382"/>
      <c r="L36" s="382" t="s">
        <v>835</v>
      </c>
      <c r="M36" s="334"/>
    </row>
    <row r="37" spans="1:13">
      <c r="A37" s="1734"/>
      <c r="B37" s="1695"/>
      <c r="C37" s="381"/>
      <c r="D37" s="385"/>
      <c r="E37" s="386"/>
      <c r="F37" s="385"/>
      <c r="G37" s="386"/>
      <c r="H37" s="385"/>
      <c r="I37" s="386"/>
      <c r="J37" s="385"/>
      <c r="K37" s="386"/>
      <c r="L37" s="385"/>
      <c r="M37" s="387"/>
    </row>
    <row r="38" spans="1:13">
      <c r="A38" s="1734"/>
      <c r="B38" s="1695"/>
      <c r="C38" s="381"/>
      <c r="D38" s="382" t="s">
        <v>836</v>
      </c>
      <c r="E38" s="382"/>
      <c r="F38" s="382" t="s">
        <v>837</v>
      </c>
      <c r="G38" s="382"/>
      <c r="H38" s="383" t="s">
        <v>838</v>
      </c>
      <c r="I38" s="383"/>
      <c r="J38" s="383" t="s">
        <v>839</v>
      </c>
      <c r="K38" s="382"/>
      <c r="L38" s="382" t="s">
        <v>840</v>
      </c>
      <c r="M38" s="334"/>
    </row>
    <row r="39" spans="1:13">
      <c r="A39" s="1734"/>
      <c r="B39" s="1695"/>
      <c r="C39" s="381"/>
      <c r="D39" s="385"/>
      <c r="E39" s="386"/>
      <c r="F39" s="385"/>
      <c r="G39" s="386"/>
      <c r="H39" s="385"/>
      <c r="I39" s="386"/>
      <c r="J39" s="385"/>
      <c r="K39" s="386"/>
      <c r="L39" s="385"/>
      <c r="M39" s="387"/>
    </row>
    <row r="40" spans="1:13">
      <c r="A40" s="1734"/>
      <c r="B40" s="1695"/>
      <c r="C40" s="381"/>
      <c r="D40" s="388" t="s">
        <v>840</v>
      </c>
      <c r="E40" s="389"/>
      <c r="F40" s="388" t="s">
        <v>841</v>
      </c>
      <c r="G40" s="389"/>
      <c r="H40" s="390"/>
      <c r="I40" s="391"/>
      <c r="J40" s="390"/>
      <c r="K40" s="391"/>
      <c r="L40" s="390"/>
      <c r="M40" s="392"/>
    </row>
    <row r="41" spans="1:13">
      <c r="A41" s="1734"/>
      <c r="B41" s="1695"/>
      <c r="C41" s="381"/>
      <c r="D41" s="385"/>
      <c r="E41" s="386"/>
      <c r="F41" s="417">
        <v>3080</v>
      </c>
      <c r="G41" s="419"/>
      <c r="H41" s="1931"/>
      <c r="I41" s="1931"/>
      <c r="J41" s="393"/>
      <c r="K41" s="382"/>
      <c r="L41" s="393"/>
      <c r="M41" s="394"/>
    </row>
    <row r="42" spans="1:13">
      <c r="A42" s="1734"/>
      <c r="B42" s="1695"/>
      <c r="C42" s="395"/>
      <c r="D42" s="388"/>
      <c r="E42" s="389"/>
      <c r="F42" s="388"/>
      <c r="G42" s="389"/>
      <c r="H42" s="396"/>
      <c r="I42" s="397"/>
      <c r="J42" s="396"/>
      <c r="K42" s="397"/>
      <c r="L42" s="396"/>
      <c r="M42" s="398"/>
    </row>
    <row r="43" spans="1:13" ht="18" customHeight="1">
      <c r="A43" s="1734"/>
      <c r="B43" s="1694" t="s">
        <v>842</v>
      </c>
      <c r="C43" s="345"/>
      <c r="D43" s="346"/>
      <c r="E43" s="346"/>
      <c r="F43" s="346"/>
      <c r="G43" s="346"/>
      <c r="H43" s="346"/>
      <c r="I43" s="346"/>
      <c r="J43" s="346"/>
      <c r="K43" s="346"/>
      <c r="L43" s="217"/>
      <c r="M43" s="350"/>
    </row>
    <row r="44" spans="1:13" ht="15.6" customHeight="1">
      <c r="A44" s="1734"/>
      <c r="B44" s="1695"/>
      <c r="C44" s="399"/>
      <c r="D44" s="400" t="s">
        <v>843</v>
      </c>
      <c r="E44" s="401" t="s">
        <v>844</v>
      </c>
      <c r="F44" s="1917" t="s">
        <v>845</v>
      </c>
      <c r="G44" s="1918" t="s">
        <v>1004</v>
      </c>
      <c r="H44" s="1918"/>
      <c r="I44" s="1918"/>
      <c r="J44" s="1918"/>
      <c r="K44" s="402" t="s">
        <v>943</v>
      </c>
      <c r="L44" s="1919"/>
      <c r="M44" s="1920"/>
    </row>
    <row r="45" spans="1:13">
      <c r="A45" s="1734"/>
      <c r="B45" s="1695"/>
      <c r="C45" s="399"/>
      <c r="D45" s="403" t="s">
        <v>809</v>
      </c>
      <c r="E45" s="340"/>
      <c r="F45" s="1917"/>
      <c r="G45" s="1918"/>
      <c r="H45" s="1918"/>
      <c r="I45" s="1918"/>
      <c r="J45" s="1918"/>
      <c r="K45" s="217"/>
      <c r="L45" s="1921"/>
      <c r="M45" s="1922"/>
    </row>
    <row r="46" spans="1:13">
      <c r="A46" s="1734"/>
      <c r="B46" s="1696"/>
      <c r="C46" s="404"/>
      <c r="D46" s="357"/>
      <c r="E46" s="357"/>
      <c r="F46" s="357"/>
      <c r="G46" s="357"/>
      <c r="H46" s="357"/>
      <c r="I46" s="357"/>
      <c r="J46" s="357"/>
      <c r="K46" s="357"/>
      <c r="L46" s="217"/>
      <c r="M46" s="350"/>
    </row>
    <row r="47" spans="1:13" ht="198.95" customHeight="1">
      <c r="A47" s="1734"/>
      <c r="B47" s="7" t="s">
        <v>847</v>
      </c>
      <c r="C47" s="1923" t="s">
        <v>1005</v>
      </c>
      <c r="D47" s="1924"/>
      <c r="E47" s="1924"/>
      <c r="F47" s="1924"/>
      <c r="G47" s="1924"/>
      <c r="H47" s="1924"/>
      <c r="I47" s="1924"/>
      <c r="J47" s="1924"/>
      <c r="K47" s="1924"/>
      <c r="L47" s="1924"/>
      <c r="M47" s="1925"/>
    </row>
    <row r="48" spans="1:13">
      <c r="A48" s="1734"/>
      <c r="B48" s="10" t="s">
        <v>849</v>
      </c>
      <c r="C48" s="1914" t="s">
        <v>1006</v>
      </c>
      <c r="D48" s="1915"/>
      <c r="E48" s="1915"/>
      <c r="F48" s="1915"/>
      <c r="G48" s="1915"/>
      <c r="H48" s="1915"/>
      <c r="I48" s="1915"/>
      <c r="J48" s="1915"/>
      <c r="K48" s="1915"/>
      <c r="L48" s="1915"/>
      <c r="M48" s="1916"/>
    </row>
    <row r="49" spans="1:16">
      <c r="A49" s="1734"/>
      <c r="B49" s="10" t="s">
        <v>851</v>
      </c>
      <c r="C49" s="1914">
        <v>10</v>
      </c>
      <c r="D49" s="1915"/>
      <c r="E49" s="1915"/>
      <c r="F49" s="1915"/>
      <c r="G49" s="1915"/>
      <c r="H49" s="1915"/>
      <c r="I49" s="1915"/>
      <c r="J49" s="1915"/>
      <c r="K49" s="1915"/>
      <c r="L49" s="1915"/>
      <c r="M49" s="1916"/>
    </row>
    <row r="50" spans="1:16" ht="30.95" customHeight="1">
      <c r="A50" s="1734"/>
      <c r="B50" s="10" t="s">
        <v>853</v>
      </c>
      <c r="C50" s="1934">
        <v>44389</v>
      </c>
      <c r="D50" s="1935"/>
      <c r="E50" s="1935"/>
      <c r="F50" s="1935"/>
      <c r="G50" s="1935"/>
      <c r="H50" s="1935"/>
      <c r="I50" s="1935"/>
      <c r="J50" s="1935"/>
      <c r="K50" s="1935"/>
      <c r="L50" s="1935"/>
      <c r="M50" s="1936"/>
    </row>
    <row r="51" spans="1:16" ht="15.75" customHeight="1">
      <c r="A51" s="1686" t="s">
        <v>854</v>
      </c>
      <c r="B51" s="83" t="s">
        <v>855</v>
      </c>
      <c r="C51" s="1937" t="s">
        <v>1007</v>
      </c>
      <c r="D51" s="1938"/>
      <c r="E51" s="1938"/>
      <c r="F51" s="1938"/>
      <c r="G51" s="1938"/>
      <c r="H51" s="1938"/>
      <c r="I51" s="1938"/>
      <c r="J51" s="1938"/>
      <c r="K51" s="1938"/>
      <c r="L51" s="1938"/>
      <c r="M51" s="1939"/>
    </row>
    <row r="52" spans="1:16">
      <c r="A52" s="1687"/>
      <c r="B52" s="83" t="s">
        <v>856</v>
      </c>
      <c r="C52" s="1937" t="s">
        <v>1008</v>
      </c>
      <c r="D52" s="1938"/>
      <c r="E52" s="1938"/>
      <c r="F52" s="1938"/>
      <c r="G52" s="1938"/>
      <c r="H52" s="1938"/>
      <c r="I52" s="1938"/>
      <c r="J52" s="1938"/>
      <c r="K52" s="1938"/>
      <c r="L52" s="1938"/>
      <c r="M52" s="1939"/>
    </row>
    <row r="53" spans="1:16">
      <c r="A53" s="1687"/>
      <c r="B53" s="83" t="s">
        <v>858</v>
      </c>
      <c r="C53" s="1937" t="s">
        <v>1009</v>
      </c>
      <c r="D53" s="1938"/>
      <c r="E53" s="1938"/>
      <c r="F53" s="1938"/>
      <c r="G53" s="1938"/>
      <c r="H53" s="1938"/>
      <c r="I53" s="1938"/>
      <c r="J53" s="1938"/>
      <c r="K53" s="1938"/>
      <c r="L53" s="1938"/>
      <c r="M53" s="1939"/>
    </row>
    <row r="54" spans="1:16" ht="15.75" customHeight="1">
      <c r="A54" s="1687"/>
      <c r="B54" s="84" t="s">
        <v>859</v>
      </c>
      <c r="C54" s="1937" t="s">
        <v>1010</v>
      </c>
      <c r="D54" s="1938"/>
      <c r="E54" s="1938"/>
      <c r="F54" s="1938"/>
      <c r="G54" s="1938"/>
      <c r="H54" s="1938"/>
      <c r="I54" s="1938"/>
      <c r="J54" s="1938"/>
      <c r="K54" s="1938"/>
      <c r="L54" s="1938"/>
      <c r="M54" s="1939"/>
    </row>
    <row r="55" spans="1:16" ht="15.75" customHeight="1">
      <c r="A55" s="1687"/>
      <c r="B55" s="83" t="s">
        <v>860</v>
      </c>
      <c r="C55" s="1940" t="s">
        <v>1011</v>
      </c>
      <c r="D55" s="1938"/>
      <c r="E55" s="1938"/>
      <c r="F55" s="1938"/>
      <c r="G55" s="1938"/>
      <c r="H55" s="1938"/>
      <c r="I55" s="1938"/>
      <c r="J55" s="1938"/>
      <c r="K55" s="1938"/>
      <c r="L55" s="1938"/>
      <c r="M55" s="1939"/>
    </row>
    <row r="56" spans="1:16" ht="16.5" thickBot="1">
      <c r="A56" s="1690"/>
      <c r="B56" s="83" t="s">
        <v>861</v>
      </c>
      <c r="C56" s="1937">
        <v>3156702735</v>
      </c>
      <c r="D56" s="1938"/>
      <c r="E56" s="1938"/>
      <c r="F56" s="1938"/>
      <c r="G56" s="1938"/>
      <c r="H56" s="1938"/>
      <c r="I56" s="1938"/>
      <c r="J56" s="1938"/>
      <c r="K56" s="1938"/>
      <c r="L56" s="1938"/>
      <c r="M56" s="1939"/>
    </row>
    <row r="57" spans="1:16" ht="15.75" customHeight="1">
      <c r="A57" s="1686" t="s">
        <v>863</v>
      </c>
      <c r="B57" s="85" t="s">
        <v>864</v>
      </c>
      <c r="C57" s="1937" t="s">
        <v>1012</v>
      </c>
      <c r="D57" s="1938"/>
      <c r="E57" s="1938"/>
      <c r="F57" s="1938"/>
      <c r="G57" s="1938"/>
      <c r="H57" s="1938"/>
      <c r="I57" s="1938"/>
      <c r="J57" s="1938"/>
      <c r="K57" s="1938"/>
      <c r="L57" s="1938"/>
      <c r="M57" s="1939"/>
    </row>
    <row r="58" spans="1:16" ht="30" customHeight="1">
      <c r="A58" s="1687"/>
      <c r="B58" s="85" t="s">
        <v>866</v>
      </c>
      <c r="C58" s="1937" t="s">
        <v>936</v>
      </c>
      <c r="D58" s="1938"/>
      <c r="E58" s="1938"/>
      <c r="F58" s="1938"/>
      <c r="G58" s="1938"/>
      <c r="H58" s="1938"/>
      <c r="I58" s="1938"/>
      <c r="J58" s="1938"/>
      <c r="K58" s="1938"/>
      <c r="L58" s="1938"/>
      <c r="M58" s="1939"/>
    </row>
    <row r="59" spans="1:16" ht="30" customHeight="1" thickBot="1">
      <c r="A59" s="1687"/>
      <c r="B59" s="86" t="s">
        <v>39</v>
      </c>
      <c r="C59" s="1937" t="s">
        <v>1009</v>
      </c>
      <c r="D59" s="1938"/>
      <c r="E59" s="1938"/>
      <c r="F59" s="1938"/>
      <c r="G59" s="1938"/>
      <c r="H59" s="1938"/>
      <c r="I59" s="1938"/>
      <c r="J59" s="1938"/>
      <c r="K59" s="1938"/>
      <c r="L59" s="1938"/>
      <c r="M59" s="1939"/>
    </row>
    <row r="60" spans="1:16" ht="205.5" customHeight="1" thickBot="1">
      <c r="A60" s="87" t="s">
        <v>869</v>
      </c>
      <c r="B60" s="88"/>
      <c r="C60" s="1932" t="s">
        <v>1013</v>
      </c>
      <c r="D60" s="1932"/>
      <c r="E60" s="1932"/>
      <c r="F60" s="1932"/>
      <c r="G60" s="1932"/>
      <c r="H60" s="1932"/>
      <c r="I60" s="1932"/>
      <c r="J60" s="1932"/>
      <c r="K60" s="1932"/>
      <c r="L60" s="1932"/>
      <c r="M60" s="1933"/>
      <c r="N60" s="219"/>
      <c r="O60" s="219"/>
      <c r="P60" s="219"/>
    </row>
  </sheetData>
  <mergeCells count="52">
    <mergeCell ref="A57:A59"/>
    <mergeCell ref="C57:M57"/>
    <mergeCell ref="C58:M58"/>
    <mergeCell ref="C59:M59"/>
    <mergeCell ref="A51:A56"/>
    <mergeCell ref="J28:L28"/>
    <mergeCell ref="B30:B32"/>
    <mergeCell ref="B33:B42"/>
    <mergeCell ref="H41:I41"/>
    <mergeCell ref="C60:M60"/>
    <mergeCell ref="C47:M47"/>
    <mergeCell ref="C48:M48"/>
    <mergeCell ref="C49:M49"/>
    <mergeCell ref="C50:M50"/>
    <mergeCell ref="C51:M51"/>
    <mergeCell ref="C52:M52"/>
    <mergeCell ref="C53:M53"/>
    <mergeCell ref="C54:M54"/>
    <mergeCell ref="C55:M55"/>
    <mergeCell ref="C56:M56"/>
    <mergeCell ref="F10:G10"/>
    <mergeCell ref="I10:J10"/>
    <mergeCell ref="A15:A50"/>
    <mergeCell ref="C15:M15"/>
    <mergeCell ref="C16:M16"/>
    <mergeCell ref="B17:B22"/>
    <mergeCell ref="B23:B26"/>
    <mergeCell ref="B43:B46"/>
    <mergeCell ref="F44:F45"/>
    <mergeCell ref="G44:J45"/>
    <mergeCell ref="L44:M45"/>
    <mergeCell ref="C11:M11"/>
    <mergeCell ref="C12:M12"/>
    <mergeCell ref="C13:M13"/>
    <mergeCell ref="C14:D14"/>
    <mergeCell ref="F14:M14"/>
    <mergeCell ref="B1:M1"/>
    <mergeCell ref="A2:A14"/>
    <mergeCell ref="C2:M2"/>
    <mergeCell ref="C3:M3"/>
    <mergeCell ref="D4:E4"/>
    <mergeCell ref="F4:G4"/>
    <mergeCell ref="I4:M4"/>
    <mergeCell ref="C5:M5"/>
    <mergeCell ref="C6:M6"/>
    <mergeCell ref="C7:D7"/>
    <mergeCell ref="I7:M7"/>
    <mergeCell ref="B8:B10"/>
    <mergeCell ref="C9:D9"/>
    <mergeCell ref="F9:G9"/>
    <mergeCell ref="I9:J9"/>
    <mergeCell ref="C10:D10"/>
  </mergeCells>
  <dataValidations count="7">
    <dataValidation type="list" allowBlank="1" showInputMessage="1" showErrorMessage="1" sqref="I7:M7" xr:uid="{00000000-0002-0000-0F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F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0F00-000002000000}"/>
    <dataValidation allowBlank="1" showInputMessage="1" showErrorMessage="1" prompt="Identifique la meta ODS a que le apunta el indicador de producto. Seleccione de la lista desplegable." sqref="E14" xr:uid="{00000000-0002-0000-0F00-000003000000}"/>
    <dataValidation allowBlank="1" showInputMessage="1" showErrorMessage="1" prompt="Identifique el ODS a que le apunta el indicador de producto. Seleccione de la lista desplegable._x000a_" sqref="B14" xr:uid="{00000000-0002-0000-0F00-000004000000}"/>
    <dataValidation allowBlank="1" showInputMessage="1" showErrorMessage="1" prompt="Incluir una ficha por cada indicador, ya sea de producto o de resultado" sqref="B1" xr:uid="{00000000-0002-0000-0F00-000005000000}"/>
    <dataValidation allowBlank="1" showInputMessage="1" showErrorMessage="1" prompt="Seleccione de la lista desplegable" sqref="B4 B7 H7" xr:uid="{00000000-0002-0000-0F00-000006000000}"/>
  </dataValidations>
  <hyperlinks>
    <hyperlink ref="C55" r:id="rId1" display="amejia@participacionbogota.gov.co" xr:uid="{00000000-0004-0000-0F00-000000000000}"/>
  </hyperlinks>
  <pageMargins left="0.7" right="0.7" top="0.75" bottom="0.75" header="0.3" footer="0.3"/>
  <pageSetup paperSize="9" orientation="portrait" horizontalDpi="1200" verticalDpi="120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W62"/>
  <sheetViews>
    <sheetView topLeftCell="B36" zoomScale="82" zoomScaleNormal="82" workbookViewId="0">
      <selection activeCell="C46" sqref="C46"/>
    </sheetView>
  </sheetViews>
  <sheetFormatPr baseColWidth="10" defaultColWidth="11.42578125" defaultRowHeight="15.75"/>
  <cols>
    <col min="1" max="1" width="25.140625" style="1" customWidth="1"/>
    <col min="2" max="2" width="42.5703125" style="89" customWidth="1"/>
    <col min="3" max="16384" width="11.42578125" style="1"/>
  </cols>
  <sheetData>
    <row r="1" spans="1:23" ht="16.5" thickBot="1">
      <c r="A1" s="213"/>
      <c r="B1" s="1909" t="s">
        <v>1014</v>
      </c>
      <c r="C1" s="1910"/>
      <c r="D1" s="1910"/>
      <c r="E1" s="1910"/>
      <c r="F1" s="1910"/>
      <c r="G1" s="1910"/>
      <c r="H1" s="1910"/>
      <c r="I1" s="1910"/>
      <c r="J1" s="1910"/>
      <c r="K1" s="1910"/>
      <c r="L1" s="1910"/>
      <c r="M1" s="1910"/>
      <c r="N1" s="217"/>
      <c r="O1" s="217"/>
      <c r="P1" s="217"/>
      <c r="Q1" s="217"/>
      <c r="R1" s="217"/>
      <c r="S1" s="217"/>
      <c r="T1" s="217"/>
      <c r="U1" s="217"/>
      <c r="V1" s="217"/>
      <c r="W1" s="217"/>
    </row>
    <row r="2" spans="1:23" ht="78" customHeight="1">
      <c r="A2" s="1755" t="s">
        <v>782</v>
      </c>
      <c r="B2" s="6" t="s">
        <v>783</v>
      </c>
      <c r="C2" s="1717" t="s">
        <v>1015</v>
      </c>
      <c r="D2" s="1718"/>
      <c r="E2" s="1718"/>
      <c r="F2" s="1718"/>
      <c r="G2" s="1718"/>
      <c r="H2" s="1718"/>
      <c r="I2" s="1718"/>
      <c r="J2" s="1718"/>
      <c r="K2" s="1718"/>
      <c r="L2" s="1718"/>
      <c r="M2" s="1719"/>
      <c r="N2" s="217"/>
      <c r="O2" s="217"/>
      <c r="P2" s="217"/>
      <c r="Q2" s="217"/>
      <c r="R2" s="217"/>
      <c r="S2" s="217"/>
      <c r="T2" s="217"/>
      <c r="U2" s="217"/>
      <c r="V2" s="217"/>
      <c r="W2" s="217"/>
    </row>
    <row r="3" spans="1:23" ht="31.5" customHeight="1">
      <c r="A3" s="1756"/>
      <c r="B3" s="7" t="s">
        <v>914</v>
      </c>
      <c r="C3" s="1937" t="s">
        <v>117</v>
      </c>
      <c r="D3" s="1938"/>
      <c r="E3" s="1938"/>
      <c r="F3" s="1938"/>
      <c r="G3" s="1938"/>
      <c r="H3" s="1938"/>
      <c r="I3" s="1938"/>
      <c r="J3" s="1938"/>
      <c r="K3" s="1938"/>
      <c r="L3" s="1938"/>
      <c r="M3" s="1939"/>
      <c r="N3" s="217"/>
      <c r="O3" s="217"/>
      <c r="P3" s="217"/>
      <c r="Q3" s="217"/>
      <c r="R3" s="217"/>
      <c r="S3" s="217"/>
      <c r="T3" s="217"/>
      <c r="U3" s="217"/>
      <c r="V3" s="217"/>
      <c r="W3" s="217"/>
    </row>
    <row r="4" spans="1:23" ht="64.5" customHeight="1">
      <c r="A4" s="1756"/>
      <c r="B4" s="9" t="s">
        <v>35</v>
      </c>
      <c r="C4" s="405" t="s">
        <v>843</v>
      </c>
      <c r="D4" s="1766" t="s">
        <v>1016</v>
      </c>
      <c r="E4" s="1728"/>
      <c r="F4" s="1721" t="s">
        <v>36</v>
      </c>
      <c r="G4" s="1722"/>
      <c r="H4" s="406">
        <v>424</v>
      </c>
      <c r="I4" s="1766" t="s">
        <v>1017</v>
      </c>
      <c r="J4" s="1941"/>
      <c r="K4" s="1941"/>
      <c r="L4" s="1941"/>
      <c r="M4" s="1942"/>
      <c r="N4" s="217"/>
      <c r="O4" s="217"/>
      <c r="P4" s="217"/>
      <c r="Q4" s="217"/>
      <c r="R4" s="217"/>
      <c r="S4" s="217"/>
      <c r="T4" s="217"/>
      <c r="U4" s="217"/>
      <c r="V4" s="217"/>
      <c r="W4" s="217"/>
    </row>
    <row r="5" spans="1:23" ht="50.45" customHeight="1">
      <c r="A5" s="1756"/>
      <c r="B5" s="9" t="s">
        <v>786</v>
      </c>
      <c r="C5" s="1685" t="s">
        <v>997</v>
      </c>
      <c r="D5" s="1683"/>
      <c r="E5" s="1683"/>
      <c r="F5" s="1683"/>
      <c r="G5" s="1683"/>
      <c r="H5" s="1683"/>
      <c r="I5" s="1683"/>
      <c r="J5" s="1683"/>
      <c r="K5" s="1683"/>
      <c r="L5" s="1683"/>
      <c r="M5" s="1684"/>
      <c r="N5" s="217"/>
      <c r="O5" s="217"/>
      <c r="P5" s="217"/>
      <c r="Q5" s="217"/>
      <c r="R5" s="217"/>
      <c r="S5" s="217"/>
      <c r="T5" s="217"/>
      <c r="U5" s="217"/>
      <c r="V5" s="217"/>
      <c r="W5" s="217"/>
    </row>
    <row r="6" spans="1:23" ht="56.45" customHeight="1">
      <c r="A6" s="1756"/>
      <c r="B6" s="9" t="s">
        <v>787</v>
      </c>
      <c r="C6" s="1685" t="s">
        <v>1018</v>
      </c>
      <c r="D6" s="1683"/>
      <c r="E6" s="1683"/>
      <c r="F6" s="1683"/>
      <c r="G6" s="1683"/>
      <c r="H6" s="1683"/>
      <c r="I6" s="1683"/>
      <c r="J6" s="1683"/>
      <c r="K6" s="1683"/>
      <c r="L6" s="1683"/>
      <c r="M6" s="1684"/>
      <c r="N6" s="217"/>
      <c r="O6" s="217"/>
      <c r="P6" s="217"/>
      <c r="Q6" s="217"/>
      <c r="R6" s="217"/>
      <c r="S6" s="217"/>
      <c r="T6" s="217"/>
      <c r="U6" s="217"/>
      <c r="V6" s="217"/>
      <c r="W6" s="217"/>
    </row>
    <row r="7" spans="1:23">
      <c r="A7" s="1756"/>
      <c r="B7" s="7" t="s">
        <v>873</v>
      </c>
      <c r="C7" s="1791"/>
      <c r="D7" s="1792"/>
      <c r="E7" s="11"/>
      <c r="F7" s="11" t="s">
        <v>128</v>
      </c>
      <c r="G7" s="12"/>
      <c r="H7" s="13" t="s">
        <v>39</v>
      </c>
      <c r="I7" s="1793" t="s">
        <v>999</v>
      </c>
      <c r="J7" s="1792"/>
      <c r="K7" s="1792"/>
      <c r="L7" s="1792"/>
      <c r="M7" s="1794"/>
      <c r="N7" s="217"/>
      <c r="O7" s="217"/>
      <c r="P7" s="217"/>
      <c r="Q7" s="217"/>
      <c r="R7" s="217"/>
      <c r="S7" s="217"/>
      <c r="T7" s="217"/>
      <c r="U7" s="217"/>
      <c r="V7" s="217"/>
      <c r="W7" s="217"/>
    </row>
    <row r="8" spans="1:23">
      <c r="A8" s="1756"/>
      <c r="B8" s="1744" t="s">
        <v>788</v>
      </c>
      <c r="C8" s="14"/>
      <c r="D8" s="15"/>
      <c r="E8" s="15"/>
      <c r="F8" s="15"/>
      <c r="G8" s="15"/>
      <c r="H8" s="15"/>
      <c r="I8" s="15"/>
      <c r="J8" s="15"/>
      <c r="K8" s="15"/>
      <c r="L8" s="16"/>
      <c r="M8" s="17"/>
      <c r="N8" s="217"/>
      <c r="O8" s="217"/>
      <c r="P8" s="217"/>
      <c r="Q8" s="217"/>
      <c r="R8" s="217"/>
      <c r="S8" s="217"/>
      <c r="T8" s="217"/>
      <c r="U8" s="217"/>
      <c r="V8" s="217"/>
      <c r="W8" s="217"/>
    </row>
    <row r="9" spans="1:23">
      <c r="A9" s="1756"/>
      <c r="B9" s="1745"/>
      <c r="C9" s="1726" t="s">
        <v>1019</v>
      </c>
      <c r="D9" s="1727"/>
      <c r="E9" s="18"/>
      <c r="F9" s="1727" t="s">
        <v>875</v>
      </c>
      <c r="G9" s="1727"/>
      <c r="H9" s="18"/>
      <c r="I9" s="1727"/>
      <c r="J9" s="1727"/>
      <c r="K9" s="18"/>
      <c r="L9" s="19"/>
      <c r="M9" s="20"/>
      <c r="N9" s="217"/>
      <c r="O9" s="217"/>
      <c r="P9" s="217"/>
      <c r="Q9" s="217"/>
      <c r="R9" s="217"/>
      <c r="S9" s="217"/>
      <c r="T9" s="217"/>
      <c r="U9" s="217"/>
      <c r="V9" s="217"/>
      <c r="W9" s="217"/>
    </row>
    <row r="10" spans="1:23">
      <c r="A10" s="1756"/>
      <c r="B10" s="1746"/>
      <c r="C10" s="1726" t="s">
        <v>793</v>
      </c>
      <c r="D10" s="1727"/>
      <c r="E10" s="125"/>
      <c r="F10" s="1727" t="s">
        <v>793</v>
      </c>
      <c r="G10" s="1727"/>
      <c r="H10" s="125"/>
      <c r="I10" s="1727" t="s">
        <v>793</v>
      </c>
      <c r="J10" s="1727"/>
      <c r="K10" s="125"/>
      <c r="L10" s="21"/>
      <c r="M10" s="22"/>
      <c r="N10" s="217"/>
      <c r="O10" s="217"/>
      <c r="P10" s="217"/>
      <c r="Q10" s="217"/>
      <c r="R10" s="217"/>
      <c r="S10" s="217"/>
      <c r="T10" s="217"/>
      <c r="U10" s="217"/>
      <c r="V10" s="217"/>
      <c r="W10" s="217"/>
    </row>
    <row r="11" spans="1:23" ht="147.6" customHeight="1">
      <c r="A11" s="1756"/>
      <c r="B11" s="7" t="s">
        <v>794</v>
      </c>
      <c r="C11" s="1923" t="s">
        <v>1020</v>
      </c>
      <c r="D11" s="1924"/>
      <c r="E11" s="1924"/>
      <c r="F11" s="1924"/>
      <c r="G11" s="1924"/>
      <c r="H11" s="1924"/>
      <c r="I11" s="1924"/>
      <c r="J11" s="1924"/>
      <c r="K11" s="1924"/>
      <c r="L11" s="1924"/>
      <c r="M11" s="1925"/>
      <c r="N11" s="217"/>
      <c r="O11" s="217"/>
      <c r="P11" s="217"/>
      <c r="Q11" s="217"/>
      <c r="R11" s="217"/>
      <c r="S11" s="217"/>
      <c r="T11" s="217"/>
      <c r="U11" s="217"/>
      <c r="V11" s="217"/>
      <c r="W11" s="217"/>
    </row>
    <row r="12" spans="1:23" ht="81.599999999999994" customHeight="1">
      <c r="A12" s="1756"/>
      <c r="B12" s="7" t="s">
        <v>923</v>
      </c>
      <c r="C12" s="1943" t="s">
        <v>1021</v>
      </c>
      <c r="D12" s="1944"/>
      <c r="E12" s="1944"/>
      <c r="F12" s="1944"/>
      <c r="G12" s="1944"/>
      <c r="H12" s="1944"/>
      <c r="I12" s="1944"/>
      <c r="J12" s="1944"/>
      <c r="K12" s="1944"/>
      <c r="L12" s="1944"/>
      <c r="M12" s="1945"/>
      <c r="N12" s="1946"/>
      <c r="O12" s="1946"/>
      <c r="P12" s="1946"/>
      <c r="Q12" s="1946"/>
      <c r="R12" s="1946"/>
      <c r="S12" s="1946"/>
      <c r="T12" s="1946"/>
      <c r="U12" s="1946"/>
      <c r="V12" s="1946"/>
      <c r="W12" s="1946"/>
    </row>
    <row r="13" spans="1:23" ht="69.75" customHeight="1">
      <c r="A13" s="1756"/>
      <c r="B13" s="7" t="s">
        <v>925</v>
      </c>
      <c r="C13" s="1700" t="s">
        <v>116</v>
      </c>
      <c r="D13" s="1701"/>
      <c r="E13" s="1701"/>
      <c r="F13" s="1701"/>
      <c r="G13" s="1701"/>
      <c r="H13" s="1701"/>
      <c r="I13" s="1701"/>
      <c r="J13" s="1701"/>
      <c r="K13" s="1701"/>
      <c r="L13" s="1701"/>
      <c r="M13" s="1702"/>
      <c r="N13" s="217"/>
      <c r="O13" s="217"/>
      <c r="P13" s="217"/>
      <c r="Q13" s="217"/>
      <c r="R13" s="217"/>
      <c r="S13" s="217"/>
      <c r="T13" s="217"/>
      <c r="U13" s="217"/>
      <c r="V13" s="217"/>
      <c r="W13" s="217"/>
    </row>
    <row r="14" spans="1:23" ht="51" customHeight="1">
      <c r="A14" s="1756"/>
      <c r="B14" s="1744" t="s">
        <v>926</v>
      </c>
      <c r="C14" s="1700" t="s">
        <v>137</v>
      </c>
      <c r="D14" s="1701"/>
      <c r="E14" s="90" t="s">
        <v>927</v>
      </c>
      <c r="F14" s="1947" t="s">
        <v>1022</v>
      </c>
      <c r="G14" s="1948"/>
      <c r="H14" s="1948"/>
      <c r="I14" s="1948"/>
      <c r="J14" s="1948"/>
      <c r="K14" s="1948"/>
      <c r="L14" s="1948"/>
      <c r="M14" s="1949"/>
      <c r="N14" s="217"/>
      <c r="O14" s="217"/>
      <c r="P14" s="217"/>
      <c r="Q14" s="217"/>
      <c r="R14" s="217"/>
      <c r="S14" s="217"/>
      <c r="T14" s="217"/>
      <c r="U14" s="217"/>
      <c r="V14" s="217"/>
      <c r="W14" s="217"/>
    </row>
    <row r="15" spans="1:23">
      <c r="A15" s="1756"/>
      <c r="B15" s="1745"/>
      <c r="C15" s="1700"/>
      <c r="D15" s="1701"/>
      <c r="E15" s="1701"/>
      <c r="F15" s="1701"/>
      <c r="G15" s="1701"/>
      <c r="H15" s="1701"/>
      <c r="I15" s="1701"/>
      <c r="J15" s="1701"/>
      <c r="K15" s="1701"/>
      <c r="L15" s="1701"/>
      <c r="M15" s="1702"/>
      <c r="N15" s="217"/>
      <c r="O15" s="217"/>
      <c r="P15" s="217"/>
      <c r="Q15" s="217"/>
      <c r="R15" s="217"/>
      <c r="S15" s="217"/>
      <c r="T15" s="217"/>
      <c r="U15" s="217"/>
      <c r="V15" s="217"/>
      <c r="W15" s="217"/>
    </row>
    <row r="16" spans="1:23">
      <c r="A16" s="1691" t="s">
        <v>796</v>
      </c>
      <c r="B16" s="10" t="s">
        <v>25</v>
      </c>
      <c r="C16" s="1700" t="str">
        <f>+'[18]Ficha técnica IP 1.2.1'!C15:M15</f>
        <v xml:space="preserve">Poblacional;Territorial; Diferencial </v>
      </c>
      <c r="D16" s="1701"/>
      <c r="E16" s="1701"/>
      <c r="F16" s="1701"/>
      <c r="G16" s="1701"/>
      <c r="H16" s="1701"/>
      <c r="I16" s="1701"/>
      <c r="J16" s="1701"/>
      <c r="K16" s="1701"/>
      <c r="L16" s="1701"/>
      <c r="M16" s="1702"/>
      <c r="N16" s="217"/>
      <c r="O16" s="217"/>
      <c r="P16" s="217"/>
      <c r="Q16" s="217"/>
      <c r="R16" s="217"/>
      <c r="S16" s="217"/>
      <c r="T16" s="217"/>
      <c r="U16" s="217"/>
      <c r="V16" s="217"/>
      <c r="W16" s="217"/>
    </row>
    <row r="17" spans="1:23" ht="66.599999999999994" customHeight="1">
      <c r="A17" s="1692"/>
      <c r="B17" s="10" t="s">
        <v>929</v>
      </c>
      <c r="C17" s="1914" t="s">
        <v>1023</v>
      </c>
      <c r="D17" s="1915"/>
      <c r="E17" s="1915"/>
      <c r="F17" s="1915"/>
      <c r="G17" s="1915"/>
      <c r="H17" s="1915"/>
      <c r="I17" s="1915"/>
      <c r="J17" s="1915"/>
      <c r="K17" s="1915"/>
      <c r="L17" s="1915"/>
      <c r="M17" s="1916"/>
      <c r="N17" s="217"/>
      <c r="O17" s="217"/>
      <c r="P17" s="217"/>
      <c r="Q17" s="217"/>
      <c r="R17" s="217"/>
      <c r="S17" s="217"/>
      <c r="T17" s="217"/>
      <c r="U17" s="217"/>
      <c r="V17" s="217"/>
      <c r="W17" s="217"/>
    </row>
    <row r="18" spans="1:23" ht="8.25" customHeight="1">
      <c r="A18" s="1692"/>
      <c r="B18" s="1694" t="s">
        <v>798</v>
      </c>
      <c r="C18" s="24"/>
      <c r="D18" s="25"/>
      <c r="E18" s="25"/>
      <c r="F18" s="25"/>
      <c r="G18" s="25"/>
      <c r="H18" s="25"/>
      <c r="I18" s="25"/>
      <c r="J18" s="25"/>
      <c r="K18" s="25"/>
      <c r="L18" s="25"/>
      <c r="M18" s="26"/>
      <c r="N18" s="217"/>
      <c r="O18" s="217"/>
      <c r="P18" s="217"/>
      <c r="Q18" s="217"/>
      <c r="R18" s="217"/>
      <c r="S18" s="217"/>
      <c r="T18" s="217"/>
      <c r="U18" s="217"/>
      <c r="V18" s="217"/>
      <c r="W18" s="217"/>
    </row>
    <row r="19" spans="1:23" ht="9" customHeight="1">
      <c r="A19" s="1692"/>
      <c r="B19" s="1695"/>
      <c r="C19" s="27"/>
      <c r="D19" s="28"/>
      <c r="E19" s="29"/>
      <c r="F19" s="28"/>
      <c r="G19" s="29"/>
      <c r="H19" s="28"/>
      <c r="I19" s="29"/>
      <c r="J19" s="28"/>
      <c r="K19" s="29"/>
      <c r="L19" s="29"/>
      <c r="M19" s="30"/>
      <c r="N19" s="217"/>
      <c r="O19" s="217"/>
      <c r="P19" s="217"/>
      <c r="Q19" s="217"/>
      <c r="R19" s="217"/>
      <c r="S19" s="217"/>
      <c r="T19" s="217"/>
      <c r="U19" s="217"/>
      <c r="V19" s="217"/>
      <c r="W19" s="217"/>
    </row>
    <row r="20" spans="1:23">
      <c r="A20" s="1692"/>
      <c r="B20" s="1695"/>
      <c r="C20" s="31" t="s">
        <v>799</v>
      </c>
      <c r="D20" s="32"/>
      <c r="E20" s="33" t="s">
        <v>800</v>
      </c>
      <c r="F20" s="32"/>
      <c r="G20" s="33" t="s">
        <v>801</v>
      </c>
      <c r="H20" s="32"/>
      <c r="I20" s="33" t="s">
        <v>802</v>
      </c>
      <c r="J20" s="34"/>
      <c r="K20" s="33"/>
      <c r="L20" s="33"/>
      <c r="M20" s="35"/>
      <c r="N20" s="217"/>
      <c r="O20" s="217"/>
      <c r="P20" s="217"/>
      <c r="Q20" s="217"/>
      <c r="R20" s="217"/>
      <c r="S20" s="217"/>
      <c r="T20" s="217"/>
      <c r="U20" s="217"/>
      <c r="V20" s="217"/>
      <c r="W20" s="217"/>
    </row>
    <row r="21" spans="1:23">
      <c r="A21" s="1692"/>
      <c r="B21" s="1695"/>
      <c r="C21" s="31" t="s">
        <v>803</v>
      </c>
      <c r="D21" s="36"/>
      <c r="E21" s="33" t="s">
        <v>804</v>
      </c>
      <c r="F21" s="37"/>
      <c r="G21" s="33" t="s">
        <v>805</v>
      </c>
      <c r="H21" s="37"/>
      <c r="I21" s="33"/>
      <c r="J21" s="38"/>
      <c r="K21" s="33"/>
      <c r="L21" s="33"/>
      <c r="M21" s="35"/>
      <c r="N21" s="217"/>
      <c r="O21" s="217"/>
      <c r="P21" s="217"/>
      <c r="Q21" s="217"/>
      <c r="R21" s="217"/>
      <c r="S21" s="217"/>
      <c r="T21" s="217"/>
      <c r="U21" s="217"/>
      <c r="V21" s="217"/>
      <c r="W21" s="217"/>
    </row>
    <row r="22" spans="1:23">
      <c r="A22" s="1692"/>
      <c r="B22" s="1695"/>
      <c r="C22" s="31" t="s">
        <v>806</v>
      </c>
      <c r="D22" s="36"/>
      <c r="E22" s="33" t="s">
        <v>807</v>
      </c>
      <c r="F22" s="36"/>
      <c r="G22" s="33"/>
      <c r="H22" s="38"/>
      <c r="I22" s="33"/>
      <c r="J22" s="38"/>
      <c r="K22" s="33"/>
      <c r="L22" s="33"/>
      <c r="M22" s="35"/>
      <c r="N22" s="217"/>
      <c r="O22" s="217"/>
      <c r="P22" s="217"/>
      <c r="Q22" s="217"/>
      <c r="R22" s="217"/>
      <c r="S22" s="217"/>
      <c r="T22" s="217"/>
      <c r="U22" s="217"/>
      <c r="V22" s="217"/>
      <c r="W22" s="217"/>
    </row>
    <row r="23" spans="1:23">
      <c r="A23" s="1692"/>
      <c r="B23" s="1695"/>
      <c r="C23" s="31" t="s">
        <v>808</v>
      </c>
      <c r="D23" s="37" t="s">
        <v>1024</v>
      </c>
      <c r="E23" s="33" t="s">
        <v>810</v>
      </c>
      <c r="F23" s="99" t="s">
        <v>1025</v>
      </c>
      <c r="G23" s="99"/>
      <c r="H23" s="99"/>
      <c r="I23" s="99"/>
      <c r="J23" s="99"/>
      <c r="K23" s="99"/>
      <c r="L23" s="99"/>
      <c r="M23" s="407"/>
      <c r="N23" s="217"/>
      <c r="O23" s="217"/>
      <c r="P23" s="217"/>
      <c r="Q23" s="217"/>
      <c r="R23" s="217"/>
      <c r="S23" s="217"/>
      <c r="T23" s="217"/>
      <c r="U23" s="217"/>
      <c r="V23" s="217"/>
      <c r="W23" s="217"/>
    </row>
    <row r="24" spans="1:23" ht="9.75" customHeight="1">
      <c r="A24" s="1692"/>
      <c r="B24" s="1696"/>
      <c r="C24" s="41"/>
      <c r="D24" s="42"/>
      <c r="E24" s="42"/>
      <c r="F24" s="42"/>
      <c r="G24" s="42"/>
      <c r="H24" s="42"/>
      <c r="I24" s="42"/>
      <c r="J24" s="42"/>
      <c r="K24" s="42"/>
      <c r="L24" s="42"/>
      <c r="M24" s="43"/>
      <c r="N24" s="217"/>
      <c r="O24" s="217"/>
      <c r="P24" s="217"/>
      <c r="Q24" s="217"/>
      <c r="R24" s="217"/>
      <c r="S24" s="217"/>
      <c r="T24" s="217"/>
      <c r="U24" s="217"/>
      <c r="V24" s="217"/>
      <c r="W24" s="217"/>
    </row>
    <row r="25" spans="1:23">
      <c r="A25" s="1692"/>
      <c r="B25" s="1694" t="s">
        <v>812</v>
      </c>
      <c r="C25" s="44"/>
      <c r="D25" s="45"/>
      <c r="E25" s="45"/>
      <c r="F25" s="45"/>
      <c r="G25" s="45"/>
      <c r="H25" s="45"/>
      <c r="I25" s="45"/>
      <c r="J25" s="45"/>
      <c r="K25" s="45"/>
      <c r="L25" s="16"/>
      <c r="M25" s="17"/>
      <c r="N25" s="217"/>
      <c r="O25" s="217"/>
      <c r="P25" s="217"/>
      <c r="Q25" s="217"/>
      <c r="R25" s="217"/>
      <c r="S25" s="217"/>
      <c r="T25" s="217"/>
      <c r="U25" s="217"/>
      <c r="V25" s="217"/>
      <c r="W25" s="217"/>
    </row>
    <row r="26" spans="1:23" ht="16.5" customHeight="1">
      <c r="A26" s="1692"/>
      <c r="B26" s="1695"/>
      <c r="C26" s="31" t="s">
        <v>813</v>
      </c>
      <c r="D26" s="37"/>
      <c r="E26" s="46"/>
      <c r="F26" s="33" t="s">
        <v>814</v>
      </c>
      <c r="G26" s="36"/>
      <c r="H26" s="46"/>
      <c r="I26" s="33" t="s">
        <v>815</v>
      </c>
      <c r="J26" s="36"/>
      <c r="K26" s="46"/>
      <c r="L26" s="19"/>
      <c r="M26" s="20"/>
      <c r="N26" s="217"/>
      <c r="O26" s="217"/>
      <c r="P26" s="217"/>
      <c r="Q26" s="217"/>
      <c r="R26" s="217"/>
      <c r="S26" s="217"/>
      <c r="T26" s="217"/>
      <c r="U26" s="217"/>
      <c r="V26" s="217"/>
      <c r="W26" s="217"/>
    </row>
    <row r="27" spans="1:23">
      <c r="A27" s="1692"/>
      <c r="B27" s="1695"/>
      <c r="C27" s="31" t="s">
        <v>816</v>
      </c>
      <c r="D27" s="47"/>
      <c r="E27" s="19"/>
      <c r="F27" s="33" t="s">
        <v>817</v>
      </c>
      <c r="G27" s="37" t="s">
        <v>809</v>
      </c>
      <c r="H27" s="19"/>
      <c r="I27" s="48"/>
      <c r="J27" s="19"/>
      <c r="K27" s="18"/>
      <c r="L27" s="19"/>
      <c r="M27" s="20"/>
      <c r="N27" s="217"/>
      <c r="O27" s="217"/>
      <c r="P27" s="217"/>
      <c r="Q27" s="217"/>
      <c r="R27" s="217"/>
      <c r="S27" s="217"/>
      <c r="T27" s="217"/>
      <c r="U27" s="217"/>
      <c r="V27" s="217"/>
      <c r="W27" s="217"/>
    </row>
    <row r="28" spans="1:23">
      <c r="A28" s="1692"/>
      <c r="B28" s="1696"/>
      <c r="C28" s="49"/>
      <c r="D28" s="50"/>
      <c r="E28" s="50"/>
      <c r="F28" s="50"/>
      <c r="G28" s="50"/>
      <c r="H28" s="50"/>
      <c r="I28" s="50"/>
      <c r="J28" s="50"/>
      <c r="K28" s="50"/>
      <c r="L28" s="21"/>
      <c r="M28" s="22"/>
      <c r="N28" s="217"/>
      <c r="O28" s="217"/>
      <c r="P28" s="217"/>
      <c r="Q28" s="217"/>
      <c r="R28" s="217"/>
      <c r="S28" s="217"/>
      <c r="T28" s="217"/>
      <c r="U28" s="217"/>
      <c r="V28" s="217"/>
      <c r="W28" s="217"/>
    </row>
    <row r="29" spans="1:23">
      <c r="A29" s="1692"/>
      <c r="B29" s="54" t="s">
        <v>818</v>
      </c>
      <c r="C29" s="52"/>
      <c r="D29" s="23"/>
      <c r="E29" s="23"/>
      <c r="F29" s="23"/>
      <c r="G29" s="23"/>
      <c r="H29" s="23"/>
      <c r="I29" s="23"/>
      <c r="J29" s="23"/>
      <c r="K29" s="23"/>
      <c r="L29" s="23"/>
      <c r="M29" s="53"/>
      <c r="N29" s="217"/>
      <c r="O29" s="217"/>
      <c r="P29" s="217"/>
      <c r="Q29" s="217"/>
      <c r="R29" s="217"/>
      <c r="S29" s="217"/>
      <c r="T29" s="217"/>
      <c r="U29" s="217"/>
      <c r="V29" s="217"/>
      <c r="W29" s="217"/>
    </row>
    <row r="30" spans="1:23">
      <c r="A30" s="1692"/>
      <c r="B30" s="54"/>
      <c r="C30" s="55" t="s">
        <v>819</v>
      </c>
      <c r="D30" s="420">
        <v>6</v>
      </c>
      <c r="E30" s="46"/>
      <c r="F30" s="56" t="s">
        <v>820</v>
      </c>
      <c r="G30" s="37">
        <v>2020</v>
      </c>
      <c r="H30" s="46"/>
      <c r="I30" s="56" t="s">
        <v>821</v>
      </c>
      <c r="J30" s="1712" t="s">
        <v>1026</v>
      </c>
      <c r="K30" s="1927"/>
      <c r="L30" s="1950"/>
      <c r="M30" s="57"/>
      <c r="N30" s="217"/>
      <c r="O30" s="217"/>
      <c r="P30" s="217"/>
      <c r="Q30" s="217"/>
      <c r="R30" s="217"/>
      <c r="S30" s="217"/>
      <c r="T30" s="217"/>
      <c r="U30" s="217"/>
      <c r="V30" s="217"/>
      <c r="W30" s="217"/>
    </row>
    <row r="31" spans="1:23">
      <c r="A31" s="1692"/>
      <c r="B31" s="9"/>
      <c r="C31" s="41"/>
      <c r="D31" s="42"/>
      <c r="E31" s="42"/>
      <c r="F31" s="42"/>
      <c r="G31" s="42"/>
      <c r="H31" s="42"/>
      <c r="I31" s="42"/>
      <c r="J31" s="42"/>
      <c r="K31" s="42"/>
      <c r="L31" s="42"/>
      <c r="M31" s="43"/>
      <c r="N31" s="217"/>
      <c r="O31" s="217"/>
      <c r="P31" s="217"/>
      <c r="Q31" s="217"/>
      <c r="R31" s="217"/>
      <c r="S31" s="217"/>
      <c r="T31" s="217"/>
      <c r="U31" s="217"/>
      <c r="V31" s="217"/>
      <c r="W31" s="217"/>
    </row>
    <row r="32" spans="1:23">
      <c r="A32" s="1692"/>
      <c r="B32" s="1694" t="s">
        <v>822</v>
      </c>
      <c r="C32" s="58"/>
      <c r="D32" s="59"/>
      <c r="E32" s="59"/>
      <c r="F32" s="59"/>
      <c r="G32" s="59"/>
      <c r="H32" s="59"/>
      <c r="I32" s="59"/>
      <c r="J32" s="59"/>
      <c r="K32" s="59"/>
      <c r="L32" s="16"/>
      <c r="M32" s="17"/>
      <c r="N32" s="217"/>
      <c r="O32" s="217"/>
      <c r="P32" s="217"/>
      <c r="Q32" s="217"/>
      <c r="R32" s="217"/>
      <c r="S32" s="217"/>
      <c r="T32" s="217"/>
      <c r="U32" s="217"/>
      <c r="V32" s="217"/>
      <c r="W32" s="217"/>
    </row>
    <row r="33" spans="1:23">
      <c r="A33" s="1692"/>
      <c r="B33" s="1695"/>
      <c r="C33" s="60" t="s">
        <v>823</v>
      </c>
      <c r="D33" s="409">
        <v>2022</v>
      </c>
      <c r="E33" s="62"/>
      <c r="F33" s="46" t="s">
        <v>824</v>
      </c>
      <c r="G33" s="410">
        <v>2025</v>
      </c>
      <c r="H33" s="62"/>
      <c r="I33" s="56"/>
      <c r="J33" s="62"/>
      <c r="K33" s="62"/>
      <c r="L33" s="19"/>
      <c r="M33" s="20"/>
      <c r="N33" s="217"/>
      <c r="O33" s="217"/>
      <c r="P33" s="217"/>
      <c r="Q33" s="217"/>
      <c r="R33" s="217"/>
      <c r="S33" s="217"/>
      <c r="T33" s="217"/>
      <c r="U33" s="217"/>
      <c r="V33" s="217"/>
      <c r="W33" s="217"/>
    </row>
    <row r="34" spans="1:23">
      <c r="A34" s="1692"/>
      <c r="B34" s="1696"/>
      <c r="C34" s="41"/>
      <c r="D34" s="91"/>
      <c r="E34" s="92"/>
      <c r="F34" s="42"/>
      <c r="G34" s="92"/>
      <c r="H34" s="92"/>
      <c r="I34" s="93"/>
      <c r="J34" s="92"/>
      <c r="K34" s="92"/>
      <c r="L34" s="21"/>
      <c r="M34" s="22"/>
      <c r="N34" s="217"/>
      <c r="O34" s="217"/>
      <c r="P34" s="217"/>
      <c r="Q34" s="217"/>
      <c r="R34" s="217"/>
      <c r="S34" s="217"/>
      <c r="T34" s="217"/>
      <c r="U34" s="217"/>
      <c r="V34" s="217"/>
      <c r="W34" s="217"/>
    </row>
    <row r="35" spans="1:23">
      <c r="A35" s="1692"/>
      <c r="B35" s="1694" t="s">
        <v>825</v>
      </c>
      <c r="C35" s="64"/>
      <c r="D35" s="95"/>
      <c r="E35" s="95"/>
      <c r="F35" s="95"/>
      <c r="G35" s="95"/>
      <c r="H35" s="95"/>
      <c r="I35" s="95"/>
      <c r="J35" s="95"/>
      <c r="K35" s="95"/>
      <c r="L35" s="95"/>
      <c r="M35" s="65"/>
      <c r="N35" s="217"/>
      <c r="O35" s="217"/>
      <c r="P35" s="217"/>
      <c r="Q35" s="217"/>
      <c r="R35" s="217"/>
      <c r="S35" s="217"/>
      <c r="T35" s="217"/>
      <c r="U35" s="217"/>
      <c r="V35" s="217"/>
      <c r="W35" s="217"/>
    </row>
    <row r="36" spans="1:23">
      <c r="A36" s="1692"/>
      <c r="B36" s="1695"/>
      <c r="C36" s="66"/>
      <c r="D36" s="123" t="s">
        <v>826</v>
      </c>
      <c r="E36" s="123"/>
      <c r="F36" s="123" t="s">
        <v>827</v>
      </c>
      <c r="G36" s="123"/>
      <c r="H36" s="67" t="s">
        <v>828</v>
      </c>
      <c r="I36" s="67"/>
      <c r="J36" s="67" t="s">
        <v>829</v>
      </c>
      <c r="K36" s="123"/>
      <c r="L36" s="123" t="s">
        <v>830</v>
      </c>
      <c r="M36" s="68"/>
      <c r="N36" s="217"/>
      <c r="O36" s="217"/>
      <c r="P36" s="217"/>
      <c r="Q36" s="217"/>
      <c r="R36" s="217"/>
      <c r="S36" s="217"/>
      <c r="T36" s="217"/>
      <c r="U36" s="217"/>
      <c r="V36" s="217"/>
      <c r="W36" s="217"/>
    </row>
    <row r="37" spans="1:23">
      <c r="A37" s="1692"/>
      <c r="B37" s="1695"/>
      <c r="C37" s="66"/>
      <c r="D37" s="411">
        <v>10</v>
      </c>
      <c r="E37" s="126"/>
      <c r="F37" s="411">
        <v>10</v>
      </c>
      <c r="G37" s="126"/>
      <c r="H37" s="411">
        <v>10</v>
      </c>
      <c r="I37" s="126"/>
      <c r="J37" s="411">
        <v>10</v>
      </c>
      <c r="K37" s="126"/>
      <c r="L37" s="122"/>
      <c r="M37" s="121"/>
      <c r="N37" s="217"/>
      <c r="O37" s="217"/>
      <c r="P37" s="217"/>
      <c r="Q37" s="217"/>
      <c r="R37" s="217"/>
      <c r="S37" s="217"/>
      <c r="T37" s="217"/>
      <c r="U37" s="217"/>
      <c r="V37" s="217"/>
      <c r="W37" s="217"/>
    </row>
    <row r="38" spans="1:23">
      <c r="A38" s="1692"/>
      <c r="B38" s="1695"/>
      <c r="C38" s="66"/>
      <c r="D38" s="123" t="s">
        <v>831</v>
      </c>
      <c r="E38" s="123"/>
      <c r="F38" s="123" t="s">
        <v>832</v>
      </c>
      <c r="G38" s="123"/>
      <c r="H38" s="67" t="s">
        <v>833</v>
      </c>
      <c r="I38" s="67"/>
      <c r="J38" s="67" t="s">
        <v>834</v>
      </c>
      <c r="K38" s="123"/>
      <c r="L38" s="123" t="s">
        <v>835</v>
      </c>
      <c r="M38" s="30"/>
      <c r="N38" s="217"/>
      <c r="O38" s="217"/>
      <c r="P38" s="217"/>
      <c r="Q38" s="217"/>
      <c r="R38" s="217"/>
      <c r="S38" s="217"/>
      <c r="T38" s="217"/>
      <c r="U38" s="217"/>
      <c r="V38" s="217"/>
      <c r="W38" s="217"/>
    </row>
    <row r="39" spans="1:23">
      <c r="A39" s="1692"/>
      <c r="B39" s="1695"/>
      <c r="C39" s="66"/>
      <c r="D39" s="411"/>
      <c r="E39" s="122"/>
      <c r="F39" s="122"/>
      <c r="G39" s="122"/>
      <c r="H39" s="122"/>
      <c r="I39" s="126"/>
      <c r="J39" s="122"/>
      <c r="K39" s="126"/>
      <c r="L39" s="122"/>
      <c r="M39" s="121"/>
      <c r="N39" s="217"/>
      <c r="O39" s="217"/>
      <c r="P39" s="217"/>
      <c r="Q39" s="217"/>
      <c r="R39" s="217"/>
      <c r="S39" s="217"/>
      <c r="T39" s="217"/>
      <c r="U39" s="217"/>
      <c r="V39" s="217"/>
      <c r="W39" s="217"/>
    </row>
    <row r="40" spans="1:23">
      <c r="A40" s="1692"/>
      <c r="B40" s="1695"/>
      <c r="C40" s="66"/>
      <c r="D40" s="123" t="s">
        <v>836</v>
      </c>
      <c r="E40" s="123"/>
      <c r="F40" s="123" t="s">
        <v>837</v>
      </c>
      <c r="G40" s="123"/>
      <c r="H40" s="67" t="s">
        <v>838</v>
      </c>
      <c r="I40" s="67"/>
      <c r="J40" s="67" t="s">
        <v>839</v>
      </c>
      <c r="K40" s="123"/>
      <c r="L40" s="123" t="s">
        <v>840</v>
      </c>
      <c r="M40" s="30"/>
      <c r="N40" s="217"/>
      <c r="O40" s="217"/>
      <c r="P40" s="217"/>
      <c r="Q40" s="217"/>
      <c r="R40" s="217"/>
      <c r="S40" s="217"/>
      <c r="T40" s="217"/>
      <c r="U40" s="217"/>
      <c r="V40" s="217"/>
      <c r="W40" s="217"/>
    </row>
    <row r="41" spans="1:23">
      <c r="A41" s="1692"/>
      <c r="B41" s="1695"/>
      <c r="C41" s="66"/>
      <c r="D41" s="122"/>
      <c r="E41" s="126"/>
      <c r="F41" s="122"/>
      <c r="G41" s="126"/>
      <c r="H41" s="122"/>
      <c r="I41" s="126"/>
      <c r="J41" s="122"/>
      <c r="K41" s="126"/>
      <c r="L41" s="122"/>
      <c r="M41" s="121"/>
      <c r="N41" s="217"/>
      <c r="O41" s="217"/>
      <c r="P41" s="217"/>
      <c r="Q41" s="217"/>
      <c r="R41" s="217"/>
      <c r="S41" s="217"/>
      <c r="T41" s="217"/>
      <c r="U41" s="217"/>
      <c r="V41" s="217"/>
      <c r="W41" s="217"/>
    </row>
    <row r="42" spans="1:23">
      <c r="A42" s="1692"/>
      <c r="B42" s="1695"/>
      <c r="C42" s="66"/>
      <c r="D42" s="69" t="s">
        <v>840</v>
      </c>
      <c r="E42" s="120"/>
      <c r="F42" s="69" t="s">
        <v>841</v>
      </c>
      <c r="G42" s="120"/>
      <c r="H42" s="70"/>
      <c r="I42" s="71"/>
      <c r="J42" s="70"/>
      <c r="K42" s="71"/>
      <c r="L42" s="70"/>
      <c r="M42" s="72"/>
      <c r="N42" s="217"/>
      <c r="O42" s="217"/>
      <c r="P42" s="217"/>
      <c r="Q42" s="217"/>
      <c r="R42" s="217"/>
      <c r="S42" s="217"/>
      <c r="T42" s="217"/>
      <c r="U42" s="217"/>
      <c r="V42" s="217"/>
      <c r="W42" s="217"/>
    </row>
    <row r="43" spans="1:23">
      <c r="A43" s="1692"/>
      <c r="B43" s="1695"/>
      <c r="C43" s="66"/>
      <c r="D43" s="61">
        <f>D80</f>
        <v>0</v>
      </c>
      <c r="E43" s="126"/>
      <c r="F43" s="411">
        <v>40</v>
      </c>
      <c r="G43" s="128"/>
      <c r="H43" s="1776"/>
      <c r="I43" s="1776"/>
      <c r="J43" s="130"/>
      <c r="K43" s="123"/>
      <c r="L43" s="130"/>
      <c r="M43" s="124"/>
      <c r="N43" s="217"/>
      <c r="O43" s="217"/>
      <c r="P43" s="217"/>
      <c r="Q43" s="217"/>
      <c r="R43" s="217"/>
      <c r="S43" s="217"/>
      <c r="T43" s="217"/>
      <c r="U43" s="217"/>
      <c r="V43" s="217"/>
      <c r="W43" s="217"/>
    </row>
    <row r="44" spans="1:23">
      <c r="A44" s="1692"/>
      <c r="B44" s="1695"/>
      <c r="C44" s="73"/>
      <c r="D44" s="69"/>
      <c r="E44" s="120"/>
      <c r="F44" s="69"/>
      <c r="G44" s="120"/>
      <c r="H44" s="127"/>
      <c r="I44" s="74"/>
      <c r="J44" s="127"/>
      <c r="K44" s="74"/>
      <c r="L44" s="127"/>
      <c r="M44" s="75"/>
      <c r="N44" s="217"/>
      <c r="O44" s="217"/>
      <c r="P44" s="217"/>
      <c r="Q44" s="217"/>
      <c r="R44" s="217"/>
      <c r="S44" s="217"/>
      <c r="T44" s="217"/>
      <c r="U44" s="217"/>
      <c r="V44" s="217"/>
      <c r="W44" s="217"/>
    </row>
    <row r="45" spans="1:23" ht="18" customHeight="1">
      <c r="A45" s="1692"/>
      <c r="B45" s="1694" t="s">
        <v>842</v>
      </c>
      <c r="C45" s="44"/>
      <c r="D45" s="45"/>
      <c r="E45" s="45"/>
      <c r="F45" s="45"/>
      <c r="G45" s="45"/>
      <c r="H45" s="45"/>
      <c r="I45" s="45"/>
      <c r="J45" s="45"/>
      <c r="K45" s="45"/>
      <c r="L45" s="19"/>
      <c r="M45" s="20"/>
      <c r="N45" s="217"/>
      <c r="O45" s="217"/>
      <c r="P45" s="217"/>
      <c r="Q45" s="217"/>
      <c r="R45" s="217"/>
      <c r="S45" s="217"/>
      <c r="T45" s="217"/>
      <c r="U45" s="217"/>
      <c r="V45" s="217"/>
      <c r="W45" s="217"/>
    </row>
    <row r="46" spans="1:23">
      <c r="A46" s="1692"/>
      <c r="B46" s="1695"/>
      <c r="C46" s="77"/>
      <c r="D46" s="78" t="s">
        <v>843</v>
      </c>
      <c r="E46" s="79" t="s">
        <v>844</v>
      </c>
      <c r="F46" s="1704" t="s">
        <v>845</v>
      </c>
      <c r="G46" s="1705" t="s">
        <v>1004</v>
      </c>
      <c r="H46" s="1705"/>
      <c r="I46" s="1705"/>
      <c r="J46" s="1705"/>
      <c r="K46" s="80" t="s">
        <v>846</v>
      </c>
      <c r="L46" s="1919"/>
      <c r="M46" s="1920"/>
      <c r="N46" s="217"/>
      <c r="O46" s="217"/>
      <c r="P46" s="217"/>
      <c r="Q46" s="217"/>
      <c r="R46" s="217"/>
      <c r="S46" s="217"/>
      <c r="T46" s="217"/>
      <c r="U46" s="217"/>
      <c r="V46" s="217"/>
      <c r="W46" s="217"/>
    </row>
    <row r="47" spans="1:23">
      <c r="A47" s="1692"/>
      <c r="B47" s="1695"/>
      <c r="C47" s="77"/>
      <c r="D47" s="81" t="s">
        <v>809</v>
      </c>
      <c r="E47" s="36"/>
      <c r="F47" s="1704"/>
      <c r="G47" s="1705"/>
      <c r="H47" s="1705"/>
      <c r="I47" s="1705"/>
      <c r="J47" s="1705"/>
      <c r="K47" s="19"/>
      <c r="L47" s="1921"/>
      <c r="M47" s="1922"/>
      <c r="N47" s="217"/>
      <c r="O47" s="217"/>
      <c r="P47" s="217"/>
      <c r="Q47" s="217"/>
      <c r="R47" s="217"/>
      <c r="S47" s="217"/>
      <c r="T47" s="217"/>
      <c r="U47" s="217"/>
      <c r="V47" s="217"/>
      <c r="W47" s="217"/>
    </row>
    <row r="48" spans="1:23">
      <c r="A48" s="1692"/>
      <c r="B48" s="1696"/>
      <c r="C48" s="82"/>
      <c r="D48" s="21"/>
      <c r="E48" s="21"/>
      <c r="F48" s="21"/>
      <c r="G48" s="21"/>
      <c r="H48" s="21"/>
      <c r="I48" s="21"/>
      <c r="J48" s="21"/>
      <c r="K48" s="21"/>
      <c r="L48" s="19"/>
      <c r="M48" s="20"/>
      <c r="N48" s="217"/>
      <c r="O48" s="217"/>
      <c r="P48" s="217"/>
      <c r="Q48" s="217"/>
      <c r="R48" s="217"/>
      <c r="S48" s="217"/>
      <c r="T48" s="217"/>
      <c r="U48" s="217"/>
      <c r="V48" s="217"/>
      <c r="W48" s="217"/>
    </row>
    <row r="49" spans="1:23" ht="141.75" customHeight="1">
      <c r="A49" s="1692"/>
      <c r="B49" s="7" t="s">
        <v>847</v>
      </c>
      <c r="C49" s="1697" t="s">
        <v>1027</v>
      </c>
      <c r="D49" s="1946"/>
      <c r="E49" s="1946"/>
      <c r="F49" s="1946"/>
      <c r="G49" s="1946"/>
      <c r="H49" s="1946"/>
      <c r="I49" s="1946"/>
      <c r="J49" s="1946"/>
      <c r="K49" s="1946"/>
      <c r="L49" s="1946"/>
      <c r="M49" s="1951"/>
      <c r="N49" s="217"/>
      <c r="O49" s="217"/>
      <c r="P49" s="217"/>
      <c r="Q49" s="217"/>
      <c r="R49" s="217"/>
      <c r="S49" s="217"/>
      <c r="T49" s="217"/>
      <c r="U49" s="217"/>
      <c r="V49" s="217"/>
      <c r="W49" s="217"/>
    </row>
    <row r="50" spans="1:23" ht="15.75" customHeight="1">
      <c r="A50" s="1692"/>
      <c r="B50" s="10" t="s">
        <v>849</v>
      </c>
      <c r="C50" s="1842" t="s">
        <v>1028</v>
      </c>
      <c r="D50" s="1843"/>
      <c r="E50" s="1843"/>
      <c r="F50" s="1843"/>
      <c r="G50" s="1843"/>
      <c r="H50" s="1843"/>
      <c r="I50" s="1843"/>
      <c r="J50" s="1843"/>
      <c r="K50" s="1843"/>
      <c r="L50" s="1843"/>
      <c r="M50" s="1844"/>
      <c r="N50" s="217"/>
      <c r="O50" s="217"/>
      <c r="P50" s="217"/>
      <c r="Q50" s="217"/>
      <c r="R50" s="217"/>
      <c r="S50" s="217"/>
      <c r="T50" s="217"/>
      <c r="U50" s="217"/>
      <c r="V50" s="217"/>
      <c r="W50" s="217"/>
    </row>
    <row r="51" spans="1:23" ht="15.6" customHeight="1">
      <c r="A51" s="1692"/>
      <c r="B51" s="10" t="s">
        <v>851</v>
      </c>
      <c r="C51" s="1700">
        <v>10</v>
      </c>
      <c r="D51" s="1701"/>
      <c r="E51" s="1701"/>
      <c r="F51" s="1701"/>
      <c r="G51" s="1701"/>
      <c r="H51" s="1701"/>
      <c r="I51" s="1701"/>
      <c r="J51" s="1701"/>
      <c r="K51" s="1701"/>
      <c r="L51" s="1701"/>
      <c r="M51" s="1702"/>
      <c r="N51" s="217"/>
      <c r="O51" s="217"/>
      <c r="P51" s="217"/>
      <c r="Q51" s="217"/>
      <c r="R51" s="217"/>
      <c r="S51" s="217"/>
      <c r="T51" s="217"/>
      <c r="U51" s="217"/>
      <c r="V51" s="217"/>
      <c r="W51" s="217"/>
    </row>
    <row r="52" spans="1:23">
      <c r="A52" s="1692"/>
      <c r="B52" s="10" t="s">
        <v>853</v>
      </c>
      <c r="C52" s="1952">
        <v>44389</v>
      </c>
      <c r="D52" s="1701"/>
      <c r="E52" s="1701"/>
      <c r="F52" s="1701"/>
      <c r="G52" s="1701"/>
      <c r="H52" s="1701"/>
      <c r="I52" s="1701"/>
      <c r="J52" s="1701"/>
      <c r="K52" s="1701"/>
      <c r="L52" s="1701"/>
      <c r="M52" s="1702"/>
      <c r="N52" s="217"/>
      <c r="O52" s="217"/>
      <c r="P52" s="217"/>
      <c r="Q52" s="217"/>
      <c r="R52" s="217"/>
      <c r="S52" s="217"/>
      <c r="T52" s="217"/>
      <c r="U52" s="217"/>
      <c r="V52" s="217"/>
      <c r="W52" s="217"/>
    </row>
    <row r="53" spans="1:23" ht="15.75" customHeight="1">
      <c r="A53" s="1686" t="s">
        <v>854</v>
      </c>
      <c r="B53" s="83" t="s">
        <v>855</v>
      </c>
      <c r="C53" s="1685" t="s">
        <v>141</v>
      </c>
      <c r="D53" s="1683"/>
      <c r="E53" s="1683"/>
      <c r="F53" s="1683"/>
      <c r="G53" s="1683"/>
      <c r="H53" s="1683"/>
      <c r="I53" s="1683"/>
      <c r="J53" s="1683"/>
      <c r="K53" s="1683"/>
      <c r="L53" s="1683"/>
      <c r="M53" s="1684"/>
      <c r="N53" s="217"/>
      <c r="O53" s="217"/>
      <c r="P53" s="217"/>
      <c r="Q53" s="217"/>
      <c r="R53" s="217"/>
      <c r="S53" s="217"/>
      <c r="T53" s="217"/>
      <c r="U53" s="217"/>
      <c r="V53" s="217"/>
      <c r="W53" s="217"/>
    </row>
    <row r="54" spans="1:23" ht="15.6" customHeight="1">
      <c r="A54" s="1687"/>
      <c r="B54" s="83" t="s">
        <v>856</v>
      </c>
      <c r="C54" s="1685" t="s">
        <v>1029</v>
      </c>
      <c r="D54" s="1683"/>
      <c r="E54" s="1683"/>
      <c r="F54" s="1683"/>
      <c r="G54" s="1683"/>
      <c r="H54" s="1683"/>
      <c r="I54" s="1683"/>
      <c r="J54" s="1683"/>
      <c r="K54" s="1683"/>
      <c r="L54" s="1683"/>
      <c r="M54" s="1684"/>
      <c r="N54" s="217"/>
      <c r="O54" s="217"/>
      <c r="P54" s="217"/>
      <c r="Q54" s="217"/>
      <c r="R54" s="217"/>
      <c r="S54" s="217"/>
      <c r="T54" s="217"/>
      <c r="U54" s="217"/>
      <c r="V54" s="217"/>
      <c r="W54" s="217"/>
    </row>
    <row r="55" spans="1:23" ht="15.6" customHeight="1">
      <c r="A55" s="1687"/>
      <c r="B55" s="83" t="s">
        <v>858</v>
      </c>
      <c r="C55" s="1685" t="s">
        <v>1030</v>
      </c>
      <c r="D55" s="1683"/>
      <c r="E55" s="1683"/>
      <c r="F55" s="1683"/>
      <c r="G55" s="1683"/>
      <c r="H55" s="1683"/>
      <c r="I55" s="1683"/>
      <c r="J55" s="1683"/>
      <c r="K55" s="1683"/>
      <c r="L55" s="1683"/>
      <c r="M55" s="1684"/>
      <c r="N55" s="217"/>
      <c r="O55" s="217"/>
      <c r="P55" s="217"/>
      <c r="Q55" s="217"/>
      <c r="R55" s="217"/>
      <c r="S55" s="217"/>
      <c r="T55" s="217"/>
      <c r="U55" s="217"/>
      <c r="V55" s="217"/>
      <c r="W55" s="217"/>
    </row>
    <row r="56" spans="1:23" ht="15.75" customHeight="1">
      <c r="A56" s="1687"/>
      <c r="B56" s="84" t="s">
        <v>859</v>
      </c>
      <c r="C56" s="1685" t="s">
        <v>1031</v>
      </c>
      <c r="D56" s="1683"/>
      <c r="E56" s="1683"/>
      <c r="F56" s="1683"/>
      <c r="G56" s="1683"/>
      <c r="H56" s="1683"/>
      <c r="I56" s="1683"/>
      <c r="J56" s="1683"/>
      <c r="K56" s="1683"/>
      <c r="L56" s="1683"/>
      <c r="M56" s="1684"/>
      <c r="N56" s="217"/>
      <c r="O56" s="217"/>
      <c r="P56" s="217"/>
      <c r="Q56" s="217"/>
      <c r="R56" s="217"/>
      <c r="S56" s="217"/>
      <c r="T56" s="217"/>
      <c r="U56" s="217"/>
      <c r="V56" s="217"/>
      <c r="W56" s="217"/>
    </row>
    <row r="57" spans="1:23" ht="15.75" customHeight="1">
      <c r="A57" s="1687"/>
      <c r="B57" s="83" t="s">
        <v>860</v>
      </c>
      <c r="C57" s="1682" t="s">
        <v>142</v>
      </c>
      <c r="D57" s="1683"/>
      <c r="E57" s="1683"/>
      <c r="F57" s="1683"/>
      <c r="G57" s="1683"/>
      <c r="H57" s="1683"/>
      <c r="I57" s="1683"/>
      <c r="J57" s="1683"/>
      <c r="K57" s="1683"/>
      <c r="L57" s="1683"/>
      <c r="M57" s="1684"/>
      <c r="N57" s="217"/>
      <c r="O57" s="217"/>
      <c r="P57" s="217"/>
      <c r="Q57" s="217"/>
      <c r="R57" s="217"/>
      <c r="S57" s="217"/>
      <c r="T57" s="217"/>
      <c r="U57" s="217"/>
      <c r="V57" s="217"/>
      <c r="W57" s="217"/>
    </row>
    <row r="58" spans="1:23" ht="15.95" customHeight="1" thickBot="1">
      <c r="A58" s="1690"/>
      <c r="B58" s="83" t="s">
        <v>861</v>
      </c>
      <c r="C58" s="1700">
        <v>3108737445</v>
      </c>
      <c r="D58" s="1701"/>
      <c r="E58" s="1701"/>
      <c r="F58" s="1701"/>
      <c r="G58" s="1701"/>
      <c r="H58" s="1701"/>
      <c r="I58" s="1701"/>
      <c r="J58" s="1701"/>
      <c r="K58" s="1701"/>
      <c r="L58" s="1701"/>
      <c r="M58" s="1702"/>
      <c r="N58" s="217"/>
      <c r="O58" s="217"/>
      <c r="P58" s="217"/>
      <c r="Q58" s="217"/>
      <c r="R58" s="217"/>
      <c r="S58" s="217"/>
      <c r="T58" s="217"/>
      <c r="U58" s="217"/>
      <c r="V58" s="217"/>
      <c r="W58" s="217"/>
    </row>
    <row r="59" spans="1:23" ht="15.75" customHeight="1">
      <c r="A59" s="1686" t="s">
        <v>863</v>
      </c>
      <c r="B59" s="85" t="s">
        <v>864</v>
      </c>
      <c r="C59" s="1685" t="s">
        <v>1032</v>
      </c>
      <c r="D59" s="1683"/>
      <c r="E59" s="1683"/>
      <c r="F59" s="1683"/>
      <c r="G59" s="1683"/>
      <c r="H59" s="1683"/>
      <c r="I59" s="1683"/>
      <c r="J59" s="1683"/>
      <c r="K59" s="1683"/>
      <c r="L59" s="1683"/>
      <c r="M59" s="1684"/>
      <c r="N59" s="217"/>
      <c r="O59" s="217"/>
      <c r="P59" s="217"/>
      <c r="Q59" s="217"/>
      <c r="R59" s="217"/>
      <c r="S59" s="217"/>
      <c r="T59" s="217"/>
      <c r="U59" s="217"/>
      <c r="V59" s="217"/>
      <c r="W59" s="217"/>
    </row>
    <row r="60" spans="1:23" ht="30" customHeight="1">
      <c r="A60" s="1687"/>
      <c r="B60" s="85" t="s">
        <v>866</v>
      </c>
      <c r="C60" s="1685" t="s">
        <v>936</v>
      </c>
      <c r="D60" s="1683"/>
      <c r="E60" s="1683"/>
      <c r="F60" s="1683"/>
      <c r="G60" s="1683"/>
      <c r="H60" s="1683"/>
      <c r="I60" s="1683"/>
      <c r="J60" s="1683"/>
      <c r="K60" s="1683"/>
      <c r="L60" s="1683"/>
      <c r="M60" s="1684"/>
      <c r="N60" s="217"/>
      <c r="O60" s="217"/>
      <c r="P60" s="217"/>
      <c r="Q60" s="217"/>
      <c r="R60" s="217"/>
      <c r="S60" s="217"/>
      <c r="T60" s="217"/>
      <c r="U60" s="217"/>
      <c r="V60" s="217"/>
      <c r="W60" s="217"/>
    </row>
    <row r="61" spans="1:23" ht="30" customHeight="1" thickBot="1">
      <c r="A61" s="1687"/>
      <c r="B61" s="86" t="s">
        <v>39</v>
      </c>
      <c r="C61" s="1685" t="s">
        <v>875</v>
      </c>
      <c r="D61" s="1683"/>
      <c r="E61" s="1683"/>
      <c r="F61" s="1683"/>
      <c r="G61" s="1683"/>
      <c r="H61" s="1683"/>
      <c r="I61" s="1683"/>
      <c r="J61" s="1683"/>
      <c r="K61" s="1683"/>
      <c r="L61" s="1683"/>
      <c r="M61" s="1684"/>
      <c r="N61" s="217"/>
      <c r="O61" s="217"/>
      <c r="P61" s="217"/>
      <c r="Q61" s="217"/>
      <c r="R61" s="217"/>
      <c r="S61" s="217"/>
      <c r="T61" s="217"/>
      <c r="U61" s="217"/>
      <c r="V61" s="217"/>
      <c r="W61" s="217"/>
    </row>
    <row r="62" spans="1:23" ht="93.6" customHeight="1" thickBot="1">
      <c r="A62" s="87" t="s">
        <v>869</v>
      </c>
      <c r="B62" s="101"/>
      <c r="C62" s="1953" t="s">
        <v>1033</v>
      </c>
      <c r="D62" s="1759"/>
      <c r="E62" s="1759"/>
      <c r="F62" s="1759"/>
      <c r="G62" s="1759"/>
      <c r="H62" s="1759"/>
      <c r="I62" s="1759"/>
      <c r="J62" s="1759"/>
      <c r="K62" s="1759"/>
      <c r="L62" s="1759"/>
      <c r="M62" s="1760"/>
      <c r="N62" s="217"/>
      <c r="O62" s="217"/>
      <c r="P62" s="217"/>
      <c r="Q62" s="217"/>
      <c r="R62" s="217"/>
      <c r="S62" s="217"/>
      <c r="T62" s="217"/>
      <c r="U62" s="217"/>
      <c r="V62" s="217"/>
      <c r="W62" s="217"/>
    </row>
  </sheetData>
  <mergeCells count="55">
    <mergeCell ref="A59:A61"/>
    <mergeCell ref="C59:M59"/>
    <mergeCell ref="C60:M60"/>
    <mergeCell ref="C61:M61"/>
    <mergeCell ref="C62:M62"/>
    <mergeCell ref="C52:M52"/>
    <mergeCell ref="A53:A58"/>
    <mergeCell ref="C53:M53"/>
    <mergeCell ref="C54:M54"/>
    <mergeCell ref="C55:M55"/>
    <mergeCell ref="C56:M56"/>
    <mergeCell ref="C57:M57"/>
    <mergeCell ref="C58:M58"/>
    <mergeCell ref="C51:M51"/>
    <mergeCell ref="A16:A52"/>
    <mergeCell ref="C16:M16"/>
    <mergeCell ref="C17:M17"/>
    <mergeCell ref="B18:B24"/>
    <mergeCell ref="B25:B28"/>
    <mergeCell ref="J30:L30"/>
    <mergeCell ref="B32:B34"/>
    <mergeCell ref="B35:B44"/>
    <mergeCell ref="H43:I43"/>
    <mergeCell ref="B45:B48"/>
    <mergeCell ref="F46:F47"/>
    <mergeCell ref="G46:J47"/>
    <mergeCell ref="L46:M47"/>
    <mergeCell ref="C49:M49"/>
    <mergeCell ref="C50:M50"/>
    <mergeCell ref="C13:M13"/>
    <mergeCell ref="B14:B15"/>
    <mergeCell ref="C14:D14"/>
    <mergeCell ref="F14:M14"/>
    <mergeCell ref="C15:M15"/>
    <mergeCell ref="F10:G10"/>
    <mergeCell ref="I10:J10"/>
    <mergeCell ref="C11:M11"/>
    <mergeCell ref="C12:M12"/>
    <mergeCell ref="N12:W12"/>
    <mergeCell ref="B1:M1"/>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s>
  <dataValidations count="7">
    <dataValidation allowBlank="1" showInputMessage="1" showErrorMessage="1" prompt="Seleccione de la lista desplegable" sqref="B4 B7 H7" xr:uid="{00000000-0002-0000-1000-000000000000}"/>
    <dataValidation allowBlank="1" showInputMessage="1" showErrorMessage="1" prompt="Incluir una ficha por cada indicador, ya sea de producto o de resultado" sqref="B1" xr:uid="{00000000-0002-0000-1000-000001000000}"/>
    <dataValidation allowBlank="1" showInputMessage="1" showErrorMessage="1" prompt="Identifique el ODS a que le apunta el indicador de producto. Seleccione de la lista desplegable._x000a_" sqref="B14:B15" xr:uid="{00000000-0002-0000-1000-000002000000}"/>
    <dataValidation allowBlank="1" showInputMessage="1" showErrorMessage="1" prompt="Identifique la meta ODS a que le apunta el indicador de producto. Seleccione de la lista desplegable." sqref="E14" xr:uid="{00000000-0002-0000-10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0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000-000005000000}"/>
    <dataValidation type="list" allowBlank="1" showInputMessage="1" showErrorMessage="1" sqref="I7:M7" xr:uid="{00000000-0002-0000-1000-000006000000}">
      <formula1>INDIRECT($C$7)</formula1>
    </dataValidation>
  </dataValidations>
  <hyperlinks>
    <hyperlink ref="C57" r:id="rId1" xr:uid="{00000000-0004-0000-1000-000000000000}"/>
  </hyperlinks>
  <pageMargins left="0.7" right="0.7" top="0.75" bottom="0.75" header="0.3" footer="0.3"/>
  <pageSetup paperSize="9" orientation="portrait" horizontalDpi="1200" verticalDpi="1200"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70C0"/>
  </sheetPr>
  <dimension ref="A1:M62"/>
  <sheetViews>
    <sheetView topLeftCell="C34" zoomScale="82" zoomScaleNormal="82" workbookViewId="0">
      <selection activeCell="C51" sqref="C51:M51"/>
    </sheetView>
  </sheetViews>
  <sheetFormatPr baseColWidth="10" defaultColWidth="11.42578125" defaultRowHeight="15.75"/>
  <cols>
    <col min="1" max="1" width="25.140625" style="1" customWidth="1"/>
    <col min="2" max="2" width="42.5703125" style="89" customWidth="1"/>
    <col min="3" max="16384" width="11.42578125" style="1"/>
  </cols>
  <sheetData>
    <row r="1" spans="1:13" ht="16.5" thickBot="1">
      <c r="A1" s="2"/>
      <c r="B1" s="3" t="s">
        <v>1034</v>
      </c>
      <c r="C1" s="4"/>
      <c r="D1" s="4"/>
      <c r="E1" s="4"/>
      <c r="F1" s="4"/>
      <c r="G1" s="4"/>
      <c r="H1" s="4"/>
      <c r="I1" s="4"/>
      <c r="J1" s="4"/>
      <c r="K1" s="4"/>
      <c r="L1" s="4"/>
      <c r="M1" s="5"/>
    </row>
    <row r="2" spans="1:13" ht="32.450000000000003" customHeight="1">
      <c r="A2" s="1714" t="s">
        <v>782</v>
      </c>
      <c r="B2" s="6" t="s">
        <v>783</v>
      </c>
      <c r="C2" s="1717" t="s">
        <v>1035</v>
      </c>
      <c r="D2" s="1718"/>
      <c r="E2" s="1718"/>
      <c r="F2" s="1718"/>
      <c r="G2" s="1718"/>
      <c r="H2" s="1718"/>
      <c r="I2" s="1718"/>
      <c r="J2" s="1718"/>
      <c r="K2" s="1718"/>
      <c r="L2" s="1718"/>
      <c r="M2" s="1719"/>
    </row>
    <row r="3" spans="1:13" ht="31.5">
      <c r="A3" s="1715"/>
      <c r="B3" s="7" t="s">
        <v>914</v>
      </c>
      <c r="C3" s="1937" t="s">
        <v>117</v>
      </c>
      <c r="D3" s="1938"/>
      <c r="E3" s="1938"/>
      <c r="F3" s="1938"/>
      <c r="G3" s="1938"/>
      <c r="H3" s="1938"/>
      <c r="I3" s="1938"/>
      <c r="J3" s="1938"/>
      <c r="K3" s="1938"/>
      <c r="L3" s="1938"/>
      <c r="M3" s="1939"/>
    </row>
    <row r="4" spans="1:13" ht="64.5" customHeight="1">
      <c r="A4" s="1715"/>
      <c r="B4" s="9" t="s">
        <v>35</v>
      </c>
      <c r="C4" s="405" t="s">
        <v>843</v>
      </c>
      <c r="D4" s="1766" t="s">
        <v>148</v>
      </c>
      <c r="E4" s="1728"/>
      <c r="F4" s="1721" t="s">
        <v>36</v>
      </c>
      <c r="G4" s="1722"/>
      <c r="H4" s="406">
        <v>424</v>
      </c>
      <c r="I4" s="1766" t="s">
        <v>1017</v>
      </c>
      <c r="J4" s="1954"/>
      <c r="K4" s="1954"/>
      <c r="L4" s="1954"/>
      <c r="M4" s="1955"/>
    </row>
    <row r="5" spans="1:13" ht="50.45" customHeight="1">
      <c r="A5" s="1715"/>
      <c r="B5" s="9" t="s">
        <v>786</v>
      </c>
      <c r="C5" s="1685" t="s">
        <v>997</v>
      </c>
      <c r="D5" s="1683"/>
      <c r="E5" s="1683"/>
      <c r="F5" s="1683"/>
      <c r="G5" s="1683"/>
      <c r="H5" s="1683"/>
      <c r="I5" s="1683"/>
      <c r="J5" s="1683"/>
      <c r="K5" s="1683"/>
      <c r="L5" s="1683"/>
      <c r="M5" s="1684"/>
    </row>
    <row r="6" spans="1:13" ht="56.45" customHeight="1">
      <c r="A6" s="1715"/>
      <c r="B6" s="9" t="s">
        <v>787</v>
      </c>
      <c r="C6" s="1685" t="s">
        <v>1018</v>
      </c>
      <c r="D6" s="1683"/>
      <c r="E6" s="1683"/>
      <c r="F6" s="1683"/>
      <c r="G6" s="1683"/>
      <c r="H6" s="1683"/>
      <c r="I6" s="1683"/>
      <c r="J6" s="1683"/>
      <c r="K6" s="1683"/>
      <c r="L6" s="1683"/>
      <c r="M6" s="1684"/>
    </row>
    <row r="7" spans="1:13">
      <c r="A7" s="1715"/>
      <c r="B7" s="7" t="s">
        <v>873</v>
      </c>
      <c r="C7" s="1791"/>
      <c r="D7" s="1792"/>
      <c r="E7" s="11"/>
      <c r="F7" s="11" t="s">
        <v>128</v>
      </c>
      <c r="G7" s="12"/>
      <c r="H7" s="13" t="s">
        <v>39</v>
      </c>
      <c r="I7" s="1793" t="s">
        <v>999</v>
      </c>
      <c r="J7" s="1792"/>
      <c r="K7" s="1792"/>
      <c r="L7" s="1792"/>
      <c r="M7" s="1794"/>
    </row>
    <row r="8" spans="1:13">
      <c r="A8" s="1715"/>
      <c r="B8" s="1744" t="s">
        <v>788</v>
      </c>
      <c r="C8" s="14"/>
      <c r="D8" s="15"/>
      <c r="E8" s="15"/>
      <c r="F8" s="15"/>
      <c r="G8" s="15"/>
      <c r="H8" s="15"/>
      <c r="I8" s="15"/>
      <c r="J8" s="15"/>
      <c r="K8" s="15"/>
      <c r="L8" s="16"/>
      <c r="M8" s="17"/>
    </row>
    <row r="9" spans="1:13">
      <c r="A9" s="1715"/>
      <c r="B9" s="1745"/>
      <c r="C9" s="1726" t="s">
        <v>1019</v>
      </c>
      <c r="D9" s="1727"/>
      <c r="E9" s="18"/>
      <c r="F9" s="1727" t="s">
        <v>875</v>
      </c>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108" customHeight="1">
      <c r="A11" s="1715"/>
      <c r="B11" s="7" t="s">
        <v>794</v>
      </c>
      <c r="C11" s="1923" t="s">
        <v>1036</v>
      </c>
      <c r="D11" s="1924"/>
      <c r="E11" s="1924"/>
      <c r="F11" s="1924"/>
      <c r="G11" s="1924"/>
      <c r="H11" s="1924"/>
      <c r="I11" s="1924"/>
      <c r="J11" s="1924"/>
      <c r="K11" s="1924"/>
      <c r="L11" s="1924"/>
      <c r="M11" s="1925"/>
    </row>
    <row r="12" spans="1:13" ht="92.25" customHeight="1">
      <c r="A12" s="1715"/>
      <c r="B12" s="7" t="s">
        <v>923</v>
      </c>
      <c r="C12" s="1697" t="s">
        <v>1037</v>
      </c>
      <c r="D12" s="1698"/>
      <c r="E12" s="1698"/>
      <c r="F12" s="1698"/>
      <c r="G12" s="1698"/>
      <c r="H12" s="1698"/>
      <c r="I12" s="1698"/>
      <c r="J12" s="1698"/>
      <c r="K12" s="1698"/>
      <c r="L12" s="1698"/>
      <c r="M12" s="1699"/>
    </row>
    <row r="13" spans="1:13" ht="69.75" customHeight="1">
      <c r="A13" s="1715"/>
      <c r="B13" s="7" t="s">
        <v>925</v>
      </c>
      <c r="C13" s="1700" t="s">
        <v>116</v>
      </c>
      <c r="D13" s="1701"/>
      <c r="E13" s="1701"/>
      <c r="F13" s="1701"/>
      <c r="G13" s="1701"/>
      <c r="H13" s="1701"/>
      <c r="I13" s="1701"/>
      <c r="J13" s="1701"/>
      <c r="K13" s="1701"/>
      <c r="L13" s="1701"/>
      <c r="M13" s="1702"/>
    </row>
    <row r="14" spans="1:13" ht="51" customHeight="1">
      <c r="A14" s="1715"/>
      <c r="B14" s="1744" t="s">
        <v>926</v>
      </c>
      <c r="C14" s="1700" t="s">
        <v>146</v>
      </c>
      <c r="D14" s="1701"/>
      <c r="E14" s="90" t="s">
        <v>927</v>
      </c>
      <c r="F14" s="1712" t="s">
        <v>1038</v>
      </c>
      <c r="G14" s="1956"/>
      <c r="H14" s="1956"/>
      <c r="I14" s="1956"/>
      <c r="J14" s="1956"/>
      <c r="K14" s="1956"/>
      <c r="L14" s="1956"/>
      <c r="M14" s="1957"/>
    </row>
    <row r="15" spans="1:13">
      <c r="A15" s="1715"/>
      <c r="B15" s="1745"/>
      <c r="C15" s="1700"/>
      <c r="D15" s="1701"/>
      <c r="E15" s="1701"/>
      <c r="F15" s="1701"/>
      <c r="G15" s="1701"/>
      <c r="H15" s="1701"/>
      <c r="I15" s="1701"/>
      <c r="J15" s="1701"/>
      <c r="K15" s="1701"/>
      <c r="L15" s="1701"/>
      <c r="M15" s="1702"/>
    </row>
    <row r="16" spans="1:13" ht="15.75" customHeight="1">
      <c r="A16" s="1733" t="s">
        <v>796</v>
      </c>
      <c r="B16" s="10" t="s">
        <v>25</v>
      </c>
      <c r="C16" s="1914" t="s">
        <v>629</v>
      </c>
      <c r="D16" s="1915"/>
      <c r="E16" s="1915"/>
      <c r="F16" s="1915"/>
      <c r="G16" s="1915"/>
      <c r="H16" s="1915"/>
      <c r="I16" s="1915"/>
      <c r="J16" s="1915"/>
      <c r="K16" s="1915"/>
      <c r="L16" s="1915"/>
      <c r="M16" s="1916"/>
    </row>
    <row r="17" spans="1:13" ht="30.75" customHeight="1">
      <c r="A17" s="1734"/>
      <c r="B17" s="10" t="s">
        <v>929</v>
      </c>
      <c r="C17" s="1914" t="s">
        <v>1039</v>
      </c>
      <c r="D17" s="1915"/>
      <c r="E17" s="1915"/>
      <c r="F17" s="1915"/>
      <c r="G17" s="1915"/>
      <c r="H17" s="1915"/>
      <c r="I17" s="1915"/>
      <c r="J17" s="1915"/>
      <c r="K17" s="1915"/>
      <c r="L17" s="1915"/>
      <c r="M17" s="1916"/>
    </row>
    <row r="18" spans="1:13" ht="8.25" customHeight="1">
      <c r="A18" s="1734"/>
      <c r="B18" s="1694" t="s">
        <v>798</v>
      </c>
      <c r="C18" s="328"/>
      <c r="D18" s="329"/>
      <c r="E18" s="329"/>
      <c r="F18" s="329"/>
      <c r="G18" s="329"/>
      <c r="H18" s="329"/>
      <c r="I18" s="329"/>
      <c r="J18" s="329"/>
      <c r="K18" s="329"/>
      <c r="L18" s="329"/>
      <c r="M18" s="330"/>
    </row>
    <row r="19" spans="1:13" ht="9" customHeight="1">
      <c r="A19" s="1734"/>
      <c r="B19" s="1695"/>
      <c r="C19" s="331"/>
      <c r="D19" s="332"/>
      <c r="E19" s="333"/>
      <c r="F19" s="332"/>
      <c r="G19" s="333"/>
      <c r="H19" s="332"/>
      <c r="I19" s="333"/>
      <c r="J19" s="332"/>
      <c r="K19" s="333"/>
      <c r="L19" s="333"/>
      <c r="M19" s="334"/>
    </row>
    <row r="20" spans="1:13">
      <c r="A20" s="1734"/>
      <c r="B20" s="1695"/>
      <c r="C20" s="335" t="s">
        <v>799</v>
      </c>
      <c r="D20" s="336"/>
      <c r="E20" s="337" t="s">
        <v>800</v>
      </c>
      <c r="F20" s="336"/>
      <c r="G20" s="337" t="s">
        <v>801</v>
      </c>
      <c r="H20" s="336"/>
      <c r="I20" s="337" t="s">
        <v>802</v>
      </c>
      <c r="J20" s="338"/>
      <c r="K20" s="337"/>
      <c r="L20" s="337"/>
      <c r="M20" s="339"/>
    </row>
    <row r="21" spans="1:13">
      <c r="A21" s="1734"/>
      <c r="B21" s="1695"/>
      <c r="C21" s="335" t="s">
        <v>803</v>
      </c>
      <c r="D21" s="340"/>
      <c r="E21" s="337" t="s">
        <v>804</v>
      </c>
      <c r="F21" s="341"/>
      <c r="G21" s="337" t="s">
        <v>805</v>
      </c>
      <c r="H21" s="341"/>
      <c r="I21" s="337"/>
      <c r="J21" s="342"/>
      <c r="K21" s="337"/>
      <c r="L21" s="337"/>
      <c r="M21" s="339"/>
    </row>
    <row r="22" spans="1:13">
      <c r="A22" s="1734"/>
      <c r="B22" s="1695"/>
      <c r="C22" s="335" t="s">
        <v>806</v>
      </c>
      <c r="D22" s="340"/>
      <c r="E22" s="337" t="s">
        <v>807</v>
      </c>
      <c r="F22" s="340"/>
      <c r="G22" s="337"/>
      <c r="H22" s="342"/>
      <c r="I22" s="337"/>
      <c r="J22" s="342"/>
      <c r="K22" s="337"/>
      <c r="L22" s="337"/>
      <c r="M22" s="339"/>
    </row>
    <row r="23" spans="1:13">
      <c r="A23" s="1734"/>
      <c r="B23" s="1695"/>
      <c r="C23" s="335" t="s">
        <v>808</v>
      </c>
      <c r="D23" s="341" t="s">
        <v>1024</v>
      </c>
      <c r="E23" s="337" t="s">
        <v>810</v>
      </c>
      <c r="F23" s="1958" t="s">
        <v>1040</v>
      </c>
      <c r="G23" s="1958"/>
      <c r="H23" s="1958"/>
      <c r="I23" s="1958"/>
      <c r="J23" s="1958"/>
      <c r="K23" s="412"/>
      <c r="L23" s="412"/>
      <c r="M23" s="413"/>
    </row>
    <row r="24" spans="1:13" ht="9.75" customHeight="1">
      <c r="A24" s="1734"/>
      <c r="B24" s="1696"/>
      <c r="C24" s="366"/>
      <c r="D24" s="367"/>
      <c r="E24" s="367"/>
      <c r="F24" s="367"/>
      <c r="G24" s="367"/>
      <c r="H24" s="367"/>
      <c r="I24" s="367"/>
      <c r="J24" s="367"/>
      <c r="K24" s="367"/>
      <c r="L24" s="367"/>
      <c r="M24" s="368"/>
    </row>
    <row r="25" spans="1:13">
      <c r="A25" s="1734"/>
      <c r="B25" s="1694" t="s">
        <v>812</v>
      </c>
      <c r="C25" s="345"/>
      <c r="D25" s="346"/>
      <c r="E25" s="346"/>
      <c r="F25" s="346"/>
      <c r="G25" s="346"/>
      <c r="H25" s="346"/>
      <c r="I25" s="346"/>
      <c r="J25" s="346"/>
      <c r="K25" s="346"/>
      <c r="L25" s="347"/>
      <c r="M25" s="348"/>
    </row>
    <row r="26" spans="1:13">
      <c r="A26" s="1734"/>
      <c r="B26" s="1695"/>
      <c r="C26" s="335" t="s">
        <v>813</v>
      </c>
      <c r="D26" s="341"/>
      <c r="E26" s="349"/>
      <c r="F26" s="337" t="s">
        <v>814</v>
      </c>
      <c r="G26" s="340"/>
      <c r="H26" s="349"/>
      <c r="I26" s="337" t="s">
        <v>815</v>
      </c>
      <c r="J26" s="340"/>
      <c r="K26" s="349"/>
      <c r="L26" s="217"/>
      <c r="M26" s="350"/>
    </row>
    <row r="27" spans="1:13">
      <c r="A27" s="1734"/>
      <c r="B27" s="1695"/>
      <c r="C27" s="335" t="s">
        <v>816</v>
      </c>
      <c r="D27" s="351"/>
      <c r="E27" s="217"/>
      <c r="F27" s="337" t="s">
        <v>817</v>
      </c>
      <c r="G27" s="341" t="s">
        <v>809</v>
      </c>
      <c r="H27" s="217"/>
      <c r="I27" s="353"/>
      <c r="J27" s="217"/>
      <c r="K27" s="354"/>
      <c r="L27" s="217"/>
      <c r="M27" s="350"/>
    </row>
    <row r="28" spans="1:13">
      <c r="A28" s="1734"/>
      <c r="B28" s="1696"/>
      <c r="C28" s="355"/>
      <c r="D28" s="356"/>
      <c r="E28" s="356"/>
      <c r="F28" s="356"/>
      <c r="G28" s="356"/>
      <c r="H28" s="356"/>
      <c r="I28" s="356"/>
      <c r="J28" s="356"/>
      <c r="K28" s="356"/>
      <c r="L28" s="357"/>
      <c r="M28" s="358"/>
    </row>
    <row r="29" spans="1:13">
      <c r="A29" s="1734"/>
      <c r="B29" s="54" t="s">
        <v>818</v>
      </c>
      <c r="C29" s="359"/>
      <c r="D29" s="360"/>
      <c r="E29" s="360"/>
      <c r="F29" s="360"/>
      <c r="G29" s="360"/>
      <c r="H29" s="360"/>
      <c r="I29" s="360"/>
      <c r="J29" s="360"/>
      <c r="K29" s="360"/>
      <c r="L29" s="360"/>
      <c r="M29" s="361"/>
    </row>
    <row r="30" spans="1:13">
      <c r="A30" s="1734"/>
      <c r="B30" s="54"/>
      <c r="C30" s="362" t="s">
        <v>819</v>
      </c>
      <c r="D30" s="408" t="s">
        <v>63</v>
      </c>
      <c r="E30" s="349"/>
      <c r="F30" s="364" t="s">
        <v>820</v>
      </c>
      <c r="G30" s="341" t="s">
        <v>63</v>
      </c>
      <c r="H30" s="349"/>
      <c r="I30" s="364" t="s">
        <v>821</v>
      </c>
      <c r="J30" s="1929"/>
      <c r="K30" s="1959"/>
      <c r="L30" s="1960"/>
      <c r="M30" s="365"/>
    </row>
    <row r="31" spans="1:13">
      <c r="A31" s="1734"/>
      <c r="B31" s="9"/>
      <c r="C31" s="366"/>
      <c r="D31" s="367"/>
      <c r="E31" s="367"/>
      <c r="F31" s="367"/>
      <c r="G31" s="367"/>
      <c r="H31" s="367"/>
      <c r="I31" s="367"/>
      <c r="J31" s="367"/>
      <c r="K31" s="367"/>
      <c r="L31" s="367"/>
      <c r="M31" s="368"/>
    </row>
    <row r="32" spans="1:13">
      <c r="A32" s="1734"/>
      <c r="B32" s="1694" t="s">
        <v>822</v>
      </c>
      <c r="C32" s="369"/>
      <c r="D32" s="370"/>
      <c r="E32" s="370"/>
      <c r="F32" s="370"/>
      <c r="G32" s="370"/>
      <c r="H32" s="370"/>
      <c r="I32" s="370"/>
      <c r="J32" s="370"/>
      <c r="K32" s="370"/>
      <c r="L32" s="347"/>
      <c r="M32" s="348"/>
    </row>
    <row r="33" spans="1:13">
      <c r="A33" s="1734"/>
      <c r="B33" s="1695"/>
      <c r="C33" s="371" t="s">
        <v>823</v>
      </c>
      <c r="D33" s="414">
        <v>2022</v>
      </c>
      <c r="E33" s="374"/>
      <c r="F33" s="349" t="s">
        <v>824</v>
      </c>
      <c r="G33" s="415">
        <v>2025</v>
      </c>
      <c r="H33" s="374"/>
      <c r="I33" s="364"/>
      <c r="J33" s="374"/>
      <c r="K33" s="374"/>
      <c r="L33" s="217"/>
      <c r="M33" s="350"/>
    </row>
    <row r="34" spans="1:13">
      <c r="A34" s="1734"/>
      <c r="B34" s="1696"/>
      <c r="C34" s="366"/>
      <c r="D34" s="375"/>
      <c r="E34" s="376"/>
      <c r="F34" s="367"/>
      <c r="G34" s="376"/>
      <c r="H34" s="376"/>
      <c r="I34" s="377"/>
      <c r="J34" s="376"/>
      <c r="K34" s="376"/>
      <c r="L34" s="357"/>
      <c r="M34" s="358"/>
    </row>
    <row r="35" spans="1:13">
      <c r="A35" s="1734"/>
      <c r="B35" s="1694" t="s">
        <v>825</v>
      </c>
      <c r="C35" s="378"/>
      <c r="D35" s="379"/>
      <c r="E35" s="379"/>
      <c r="F35" s="379"/>
      <c r="G35" s="379"/>
      <c r="H35" s="379"/>
      <c r="I35" s="379"/>
      <c r="J35" s="379"/>
      <c r="K35" s="379"/>
      <c r="L35" s="379"/>
      <c r="M35" s="380"/>
    </row>
    <row r="36" spans="1:13">
      <c r="A36" s="1734"/>
      <c r="B36" s="1695"/>
      <c r="C36" s="381"/>
      <c r="D36" s="382" t="s">
        <v>826</v>
      </c>
      <c r="E36" s="382"/>
      <c r="F36" s="382" t="s">
        <v>827</v>
      </c>
      <c r="G36" s="382"/>
      <c r="H36" s="383" t="s">
        <v>828</v>
      </c>
      <c r="I36" s="383"/>
      <c r="J36" s="383" t="s">
        <v>829</v>
      </c>
      <c r="K36" s="382"/>
      <c r="L36" s="382" t="s">
        <v>830</v>
      </c>
      <c r="M36" s="384"/>
    </row>
    <row r="37" spans="1:13">
      <c r="A37" s="1734"/>
      <c r="B37" s="1695"/>
      <c r="C37" s="381"/>
      <c r="D37" s="416">
        <v>104</v>
      </c>
      <c r="E37" s="386"/>
      <c r="F37" s="416">
        <v>4</v>
      </c>
      <c r="G37" s="386"/>
      <c r="H37" s="416">
        <v>4</v>
      </c>
      <c r="I37" s="386"/>
      <c r="J37" s="416">
        <v>104</v>
      </c>
      <c r="K37" s="386"/>
      <c r="L37" s="417"/>
      <c r="M37" s="387"/>
    </row>
    <row r="38" spans="1:13">
      <c r="A38" s="1734"/>
      <c r="B38" s="1695"/>
      <c r="C38" s="381"/>
      <c r="D38" s="382" t="s">
        <v>831</v>
      </c>
      <c r="E38" s="382"/>
      <c r="F38" s="382" t="s">
        <v>832</v>
      </c>
      <c r="G38" s="382"/>
      <c r="H38" s="383" t="s">
        <v>833</v>
      </c>
      <c r="I38" s="383"/>
      <c r="J38" s="383" t="s">
        <v>834</v>
      </c>
      <c r="K38" s="382"/>
      <c r="L38" s="382" t="s">
        <v>835</v>
      </c>
      <c r="M38" s="334"/>
    </row>
    <row r="39" spans="1:13">
      <c r="A39" s="1734"/>
      <c r="B39" s="1695"/>
      <c r="C39" s="381"/>
      <c r="D39" s="417"/>
      <c r="E39" s="385"/>
      <c r="F39" s="385"/>
      <c r="G39" s="385"/>
      <c r="H39" s="385"/>
      <c r="I39" s="386"/>
      <c r="J39" s="385"/>
      <c r="K39" s="386"/>
      <c r="L39" s="385"/>
      <c r="M39" s="387"/>
    </row>
    <row r="40" spans="1:13">
      <c r="A40" s="1734"/>
      <c r="B40" s="1695"/>
      <c r="C40" s="381"/>
      <c r="D40" s="382" t="s">
        <v>836</v>
      </c>
      <c r="E40" s="382"/>
      <c r="F40" s="382" t="s">
        <v>837</v>
      </c>
      <c r="G40" s="382"/>
      <c r="H40" s="383" t="s">
        <v>838</v>
      </c>
      <c r="I40" s="383"/>
      <c r="J40" s="383" t="s">
        <v>839</v>
      </c>
      <c r="K40" s="382"/>
      <c r="L40" s="382" t="s">
        <v>840</v>
      </c>
      <c r="M40" s="334"/>
    </row>
    <row r="41" spans="1:13">
      <c r="A41" s="1734"/>
      <c r="B41" s="1695"/>
      <c r="C41" s="381"/>
      <c r="D41" s="385"/>
      <c r="E41" s="386"/>
      <c r="F41" s="385"/>
      <c r="G41" s="386"/>
      <c r="H41" s="385"/>
      <c r="I41" s="386"/>
      <c r="J41" s="385"/>
      <c r="K41" s="386"/>
      <c r="L41" s="385"/>
      <c r="M41" s="387"/>
    </row>
    <row r="42" spans="1:13">
      <c r="A42" s="1734"/>
      <c r="B42" s="1695"/>
      <c r="C42" s="381"/>
      <c r="D42" s="388" t="s">
        <v>840</v>
      </c>
      <c r="E42" s="389"/>
      <c r="F42" s="388" t="s">
        <v>841</v>
      </c>
      <c r="G42" s="389"/>
      <c r="H42" s="390"/>
      <c r="I42" s="391"/>
      <c r="J42" s="390"/>
      <c r="K42" s="391"/>
      <c r="L42" s="390"/>
      <c r="M42" s="392"/>
    </row>
    <row r="43" spans="1:13">
      <c r="A43" s="1734"/>
      <c r="B43" s="1695"/>
      <c r="C43" s="381"/>
      <c r="D43" s="418">
        <f>D80</f>
        <v>0</v>
      </c>
      <c r="E43" s="386"/>
      <c r="F43" s="417">
        <v>216</v>
      </c>
      <c r="G43" s="419"/>
      <c r="H43" s="1931"/>
      <c r="I43" s="1931"/>
      <c r="J43" s="393"/>
      <c r="K43" s="382"/>
      <c r="L43" s="393"/>
      <c r="M43" s="394"/>
    </row>
    <row r="44" spans="1:13">
      <c r="A44" s="1734"/>
      <c r="B44" s="1695"/>
      <c r="C44" s="395"/>
      <c r="D44" s="388"/>
      <c r="E44" s="389"/>
      <c r="F44" s="388"/>
      <c r="G44" s="389"/>
      <c r="H44" s="396"/>
      <c r="I44" s="397"/>
      <c r="J44" s="396"/>
      <c r="K44" s="397"/>
      <c r="L44" s="396"/>
      <c r="M44" s="398"/>
    </row>
    <row r="45" spans="1:13" ht="18" customHeight="1">
      <c r="A45" s="1734"/>
      <c r="B45" s="1694" t="s">
        <v>842</v>
      </c>
      <c r="C45" s="345"/>
      <c r="D45" s="346"/>
      <c r="E45" s="346"/>
      <c r="F45" s="346"/>
      <c r="G45" s="346"/>
      <c r="H45" s="346"/>
      <c r="I45" s="346"/>
      <c r="J45" s="346"/>
      <c r="K45" s="346"/>
      <c r="L45" s="217"/>
      <c r="M45" s="350"/>
    </row>
    <row r="46" spans="1:13">
      <c r="A46" s="1734"/>
      <c r="B46" s="1695"/>
      <c r="C46" s="399"/>
      <c r="D46" s="400" t="s">
        <v>843</v>
      </c>
      <c r="E46" s="401" t="s">
        <v>844</v>
      </c>
      <c r="F46" s="1917" t="s">
        <v>845</v>
      </c>
      <c r="G46" s="1918" t="s">
        <v>1004</v>
      </c>
      <c r="H46" s="1918"/>
      <c r="I46" s="1918"/>
      <c r="J46" s="1918"/>
      <c r="K46" s="402" t="s">
        <v>943</v>
      </c>
      <c r="L46" s="1919"/>
      <c r="M46" s="1920"/>
    </row>
    <row r="47" spans="1:13">
      <c r="A47" s="1734"/>
      <c r="B47" s="1695"/>
      <c r="C47" s="399"/>
      <c r="D47" s="403" t="s">
        <v>809</v>
      </c>
      <c r="E47" s="340"/>
      <c r="F47" s="1917"/>
      <c r="G47" s="1918"/>
      <c r="H47" s="1918"/>
      <c r="I47" s="1918"/>
      <c r="J47" s="1918"/>
      <c r="K47" s="217"/>
      <c r="L47" s="1921"/>
      <c r="M47" s="1922"/>
    </row>
    <row r="48" spans="1:13">
      <c r="A48" s="1734"/>
      <c r="B48" s="1696"/>
      <c r="C48" s="404"/>
      <c r="D48" s="357"/>
      <c r="E48" s="357"/>
      <c r="F48" s="357"/>
      <c r="G48" s="357"/>
      <c r="H48" s="357"/>
      <c r="I48" s="357"/>
      <c r="J48" s="357"/>
      <c r="K48" s="357"/>
      <c r="L48" s="217"/>
      <c r="M48" s="350"/>
    </row>
    <row r="49" spans="1:13" ht="115.5" customHeight="1">
      <c r="A49" s="1734"/>
      <c r="B49" s="7" t="s">
        <v>847</v>
      </c>
      <c r="C49" s="1923" t="s">
        <v>1041</v>
      </c>
      <c r="D49" s="1924"/>
      <c r="E49" s="1924"/>
      <c r="F49" s="1924"/>
      <c r="G49" s="1924"/>
      <c r="H49" s="1924"/>
      <c r="I49" s="1924"/>
      <c r="J49" s="1924"/>
      <c r="K49" s="1924"/>
      <c r="L49" s="1924"/>
      <c r="M49" s="1925"/>
    </row>
    <row r="50" spans="1:13" ht="15.6" customHeight="1">
      <c r="A50" s="1734"/>
      <c r="B50" s="10" t="s">
        <v>849</v>
      </c>
      <c r="C50" s="1700" t="s">
        <v>1042</v>
      </c>
      <c r="D50" s="1701"/>
      <c r="E50" s="1701"/>
      <c r="F50" s="1701"/>
      <c r="G50" s="1701"/>
      <c r="H50" s="1701"/>
      <c r="I50" s="1701"/>
      <c r="J50" s="1701"/>
      <c r="K50" s="1701"/>
      <c r="L50" s="1701"/>
      <c r="M50" s="1702"/>
    </row>
    <row r="51" spans="1:13" ht="15.6" customHeight="1">
      <c r="A51" s="1734"/>
      <c r="B51" s="10" t="s">
        <v>851</v>
      </c>
      <c r="C51" s="1700">
        <v>10</v>
      </c>
      <c r="D51" s="1701"/>
      <c r="E51" s="1701"/>
      <c r="F51" s="1701"/>
      <c r="G51" s="1701"/>
      <c r="H51" s="1701"/>
      <c r="I51" s="1701"/>
      <c r="J51" s="1701"/>
      <c r="K51" s="1701"/>
      <c r="L51" s="1701"/>
      <c r="M51" s="1702"/>
    </row>
    <row r="52" spans="1:13">
      <c r="A52" s="1734"/>
      <c r="B52" s="10" t="s">
        <v>853</v>
      </c>
      <c r="C52" s="1934">
        <v>44560</v>
      </c>
      <c r="D52" s="1935"/>
      <c r="E52" s="1935"/>
      <c r="F52" s="1935"/>
      <c r="G52" s="1935"/>
      <c r="H52" s="1935"/>
      <c r="I52" s="1935"/>
      <c r="J52" s="1935"/>
      <c r="K52" s="1935"/>
      <c r="L52" s="1935"/>
      <c r="M52" s="1936"/>
    </row>
    <row r="53" spans="1:13" ht="15.75" customHeight="1">
      <c r="A53" s="1686" t="s">
        <v>854</v>
      </c>
      <c r="B53" s="83" t="s">
        <v>855</v>
      </c>
      <c r="C53" s="1685" t="s">
        <v>1043</v>
      </c>
      <c r="D53" s="1683"/>
      <c r="E53" s="1683"/>
      <c r="F53" s="1683"/>
      <c r="G53" s="1683"/>
      <c r="H53" s="1683"/>
      <c r="I53" s="1683"/>
      <c r="J53" s="1683"/>
      <c r="K53" s="1683"/>
      <c r="L53" s="1683"/>
      <c r="M53" s="1684"/>
    </row>
    <row r="54" spans="1:13" ht="15.6" customHeight="1">
      <c r="A54" s="1687"/>
      <c r="B54" s="83" t="s">
        <v>856</v>
      </c>
      <c r="C54" s="1685" t="s">
        <v>1044</v>
      </c>
      <c r="D54" s="1683"/>
      <c r="E54" s="1683"/>
      <c r="F54" s="1683"/>
      <c r="G54" s="1683"/>
      <c r="H54" s="1683"/>
      <c r="I54" s="1683"/>
      <c r="J54" s="1683"/>
      <c r="K54" s="1683"/>
      <c r="L54" s="1683"/>
      <c r="M54" s="1684"/>
    </row>
    <row r="55" spans="1:13" ht="15.6" customHeight="1">
      <c r="A55" s="1687"/>
      <c r="B55" s="83" t="s">
        <v>858</v>
      </c>
      <c r="C55" s="1937" t="s">
        <v>1045</v>
      </c>
      <c r="D55" s="1938"/>
      <c r="E55" s="1938"/>
      <c r="F55" s="1938"/>
      <c r="G55" s="1938"/>
      <c r="H55" s="1938"/>
      <c r="I55" s="1938"/>
      <c r="J55" s="1938"/>
      <c r="K55" s="1938"/>
      <c r="L55" s="1938"/>
      <c r="M55" s="1939"/>
    </row>
    <row r="56" spans="1:13" ht="15.75" customHeight="1">
      <c r="A56" s="1687"/>
      <c r="B56" s="84" t="s">
        <v>859</v>
      </c>
      <c r="C56" s="1937" t="s">
        <v>1046</v>
      </c>
      <c r="D56" s="1938"/>
      <c r="E56" s="1938"/>
      <c r="F56" s="1938"/>
      <c r="G56" s="1938"/>
      <c r="H56" s="1938"/>
      <c r="I56" s="1938"/>
      <c r="J56" s="1938"/>
      <c r="K56" s="1938"/>
      <c r="L56" s="1938"/>
      <c r="M56" s="1939"/>
    </row>
    <row r="57" spans="1:13" ht="15.75" customHeight="1">
      <c r="A57" s="1687"/>
      <c r="B57" s="83" t="s">
        <v>860</v>
      </c>
      <c r="C57" s="1961" t="s">
        <v>151</v>
      </c>
      <c r="D57" s="1683"/>
      <c r="E57" s="1683"/>
      <c r="F57" s="1683"/>
      <c r="G57" s="1683"/>
      <c r="H57" s="1683"/>
      <c r="I57" s="1683"/>
      <c r="J57" s="1683"/>
      <c r="K57" s="1683"/>
      <c r="L57" s="1683"/>
      <c r="M57" s="1684"/>
    </row>
    <row r="58" spans="1:13" ht="15.95" customHeight="1" thickBot="1">
      <c r="A58" s="1690"/>
      <c r="B58" s="83" t="s">
        <v>861</v>
      </c>
      <c r="C58" s="1685">
        <v>2417900</v>
      </c>
      <c r="D58" s="1683"/>
      <c r="E58" s="1683"/>
      <c r="F58" s="1683"/>
      <c r="G58" s="1683"/>
      <c r="H58" s="1683"/>
      <c r="I58" s="1683"/>
      <c r="J58" s="1683"/>
      <c r="K58" s="1683"/>
      <c r="L58" s="1683"/>
      <c r="M58" s="1684"/>
    </row>
    <row r="59" spans="1:13" ht="15.75" customHeight="1">
      <c r="A59" s="1686" t="s">
        <v>863</v>
      </c>
      <c r="B59" s="85" t="s">
        <v>864</v>
      </c>
      <c r="C59" s="1685" t="s">
        <v>1032</v>
      </c>
      <c r="D59" s="1683"/>
      <c r="E59" s="1683"/>
      <c r="F59" s="1683"/>
      <c r="G59" s="1683"/>
      <c r="H59" s="1683"/>
      <c r="I59" s="1683"/>
      <c r="J59" s="1683"/>
      <c r="K59" s="1683"/>
      <c r="L59" s="1683"/>
      <c r="M59" s="1684"/>
    </row>
    <row r="60" spans="1:13" ht="30" customHeight="1">
      <c r="A60" s="1687"/>
      <c r="B60" s="85" t="s">
        <v>866</v>
      </c>
      <c r="C60" s="1685" t="s">
        <v>936</v>
      </c>
      <c r="D60" s="1683"/>
      <c r="E60" s="1683"/>
      <c r="F60" s="1683"/>
      <c r="G60" s="1683"/>
      <c r="H60" s="1683"/>
      <c r="I60" s="1683"/>
      <c r="J60" s="1683"/>
      <c r="K60" s="1683"/>
      <c r="L60" s="1683"/>
      <c r="M60" s="1684"/>
    </row>
    <row r="61" spans="1:13" ht="30" customHeight="1" thickBot="1">
      <c r="A61" s="1687"/>
      <c r="B61" s="86" t="s">
        <v>39</v>
      </c>
      <c r="C61" s="1685" t="s">
        <v>875</v>
      </c>
      <c r="D61" s="1683"/>
      <c r="E61" s="1683"/>
      <c r="F61" s="1683"/>
      <c r="G61" s="1683"/>
      <c r="H61" s="1683"/>
      <c r="I61" s="1683"/>
      <c r="J61" s="1683"/>
      <c r="K61" s="1683"/>
      <c r="L61" s="1683"/>
      <c r="M61" s="1684"/>
    </row>
    <row r="62" spans="1:13" ht="167.1" customHeight="1" thickBot="1">
      <c r="A62" s="87" t="s">
        <v>869</v>
      </c>
      <c r="B62" s="88"/>
      <c r="C62" s="1953" t="s">
        <v>1047</v>
      </c>
      <c r="D62" s="1759"/>
      <c r="E62" s="1759"/>
      <c r="F62" s="1759"/>
      <c r="G62" s="1759"/>
      <c r="H62" s="1759"/>
      <c r="I62" s="1759"/>
      <c r="J62" s="1759"/>
      <c r="K62" s="1759"/>
      <c r="L62" s="1759"/>
      <c r="M62" s="1760"/>
    </row>
  </sheetData>
  <mergeCells count="54">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F23:J23"/>
    <mergeCell ref="B25:B28"/>
    <mergeCell ref="J30:L30"/>
    <mergeCell ref="B32:B34"/>
    <mergeCell ref="B35:B44"/>
    <mergeCell ref="H43:I43"/>
    <mergeCell ref="B45:B48"/>
    <mergeCell ref="F46:F47"/>
    <mergeCell ref="G46:J47"/>
    <mergeCell ref="L46:M47"/>
    <mergeCell ref="C49:M49"/>
    <mergeCell ref="I10:J10"/>
    <mergeCell ref="C11:M11"/>
    <mergeCell ref="C12:M12"/>
    <mergeCell ref="C13:M13"/>
    <mergeCell ref="B14:B15"/>
    <mergeCell ref="C14:D14"/>
    <mergeCell ref="F14:M14"/>
    <mergeCell ref="C15:M15"/>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s>
  <dataValidations count="7">
    <dataValidation allowBlank="1" showInputMessage="1" showErrorMessage="1" prompt="Seleccione de la lista desplegable" sqref="B4 B7 H7" xr:uid="{00000000-0002-0000-1100-000000000000}"/>
    <dataValidation allowBlank="1" showInputMessage="1" showErrorMessage="1" prompt="Incluir una ficha por cada indicador, ya sea de producto o de resultado" sqref="B1" xr:uid="{00000000-0002-0000-1100-000001000000}"/>
    <dataValidation allowBlank="1" showInputMessage="1" showErrorMessage="1" prompt="Identifique el ODS a que le apunta el indicador de producto. Seleccione de la lista desplegable._x000a_" sqref="B14:B15" xr:uid="{00000000-0002-0000-1100-000002000000}"/>
    <dataValidation allowBlank="1" showInputMessage="1" showErrorMessage="1" prompt="Identifique la meta ODS a que le apunta el indicador de producto. Seleccione de la lista desplegable." sqref="E14" xr:uid="{00000000-0002-0000-11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1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100-000005000000}"/>
    <dataValidation type="list" allowBlank="1" showInputMessage="1" showErrorMessage="1" sqref="I7:M7" xr:uid="{00000000-0002-0000-1100-000006000000}">
      <formula1>INDIRECT($C$7)</formula1>
    </dataValidation>
  </dataValidations>
  <hyperlinks>
    <hyperlink ref="C57" r:id="rId1" xr:uid="{00000000-0004-0000-1100-000000000000}"/>
  </hyperlinks>
  <pageMargins left="0.7" right="0.7" top="0.75" bottom="0.75" header="0.3" footer="0.3"/>
  <pageSetup paperSize="9" orientation="portrait" horizontalDpi="1200" verticalDpi="120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1:M62"/>
  <sheetViews>
    <sheetView topLeftCell="C49" zoomScale="82" zoomScaleNormal="82" workbookViewId="0">
      <selection activeCell="C64" sqref="C64"/>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1048</v>
      </c>
      <c r="C1" s="4"/>
      <c r="D1" s="4"/>
      <c r="E1" s="4"/>
      <c r="F1" s="4"/>
      <c r="G1" s="4"/>
      <c r="H1" s="4"/>
      <c r="I1" s="4"/>
      <c r="J1" s="4"/>
      <c r="K1" s="4"/>
      <c r="L1" s="4"/>
      <c r="M1" s="5"/>
    </row>
    <row r="2" spans="1:13" ht="36.950000000000003" customHeight="1">
      <c r="A2" s="1714" t="s">
        <v>782</v>
      </c>
      <c r="B2" s="6" t="s">
        <v>783</v>
      </c>
      <c r="C2" s="1717" t="s">
        <v>153</v>
      </c>
      <c r="D2" s="1718"/>
      <c r="E2" s="1718"/>
      <c r="F2" s="1718"/>
      <c r="G2" s="1718"/>
      <c r="H2" s="1718"/>
      <c r="I2" s="1718"/>
      <c r="J2" s="1718"/>
      <c r="K2" s="1718"/>
      <c r="L2" s="1718"/>
      <c r="M2" s="1719"/>
    </row>
    <row r="3" spans="1:13" ht="31.5">
      <c r="A3" s="1715"/>
      <c r="B3" s="7" t="s">
        <v>914</v>
      </c>
      <c r="C3" s="1962" t="s">
        <v>117</v>
      </c>
      <c r="D3" s="1963"/>
      <c r="E3" s="1963"/>
      <c r="F3" s="1963"/>
      <c r="G3" s="1963"/>
      <c r="H3" s="1963"/>
      <c r="I3" s="1963"/>
      <c r="J3" s="1963"/>
      <c r="K3" s="1963"/>
      <c r="L3" s="1963"/>
      <c r="M3" s="1964"/>
    </row>
    <row r="4" spans="1:13" ht="72" customHeight="1">
      <c r="A4" s="1715"/>
      <c r="B4" s="9" t="s">
        <v>35</v>
      </c>
      <c r="C4" s="1937" t="s">
        <v>72</v>
      </c>
      <c r="D4" s="1938"/>
      <c r="E4" s="1965"/>
      <c r="F4" s="1721" t="s">
        <v>36</v>
      </c>
      <c r="G4" s="1722"/>
      <c r="H4" s="406"/>
      <c r="I4" s="96" t="s">
        <v>72</v>
      </c>
      <c r="J4" s="96"/>
      <c r="K4" s="96"/>
      <c r="L4" s="96"/>
      <c r="M4" s="97"/>
    </row>
    <row r="5" spans="1:13" ht="50.45" customHeight="1">
      <c r="A5" s="1715"/>
      <c r="B5" s="9" t="s">
        <v>786</v>
      </c>
      <c r="C5" s="1685" t="s">
        <v>72</v>
      </c>
      <c r="D5" s="1683"/>
      <c r="E5" s="1683"/>
      <c r="F5" s="1683"/>
      <c r="G5" s="1683"/>
      <c r="H5" s="1683"/>
      <c r="I5" s="1683"/>
      <c r="J5" s="1683"/>
      <c r="K5" s="1683"/>
      <c r="L5" s="1683"/>
      <c r="M5" s="1684"/>
    </row>
    <row r="6" spans="1:13" ht="56.45" customHeight="1">
      <c r="A6" s="1715"/>
      <c r="B6" s="9" t="s">
        <v>787</v>
      </c>
      <c r="C6" s="1685" t="s">
        <v>72</v>
      </c>
      <c r="D6" s="1683"/>
      <c r="E6" s="1683"/>
      <c r="F6" s="1683"/>
      <c r="G6" s="1683"/>
      <c r="H6" s="1683"/>
      <c r="I6" s="1683"/>
      <c r="J6" s="1683"/>
      <c r="K6" s="1683"/>
      <c r="L6" s="1683"/>
      <c r="M6" s="1684"/>
    </row>
    <row r="7" spans="1:13" ht="56.45" customHeight="1">
      <c r="A7" s="1715"/>
      <c r="B7" s="9" t="s">
        <v>873</v>
      </c>
      <c r="C7" s="1685" t="s">
        <v>1049</v>
      </c>
      <c r="D7" s="1683"/>
      <c r="E7" s="1683"/>
      <c r="F7" s="1683"/>
      <c r="G7" s="1683"/>
      <c r="H7" s="71" t="s">
        <v>39</v>
      </c>
      <c r="I7" s="1683" t="s">
        <v>157</v>
      </c>
      <c r="J7" s="1683"/>
      <c r="K7" s="1683"/>
      <c r="L7" s="1683"/>
      <c r="M7" s="1684"/>
    </row>
    <row r="8" spans="1:13">
      <c r="A8" s="1715"/>
      <c r="B8" s="1744" t="s">
        <v>788</v>
      </c>
      <c r="C8" s="14"/>
      <c r="D8" s="15"/>
      <c r="E8" s="15"/>
      <c r="F8" s="15"/>
      <c r="G8" s="15"/>
      <c r="H8" s="15"/>
      <c r="I8" s="15"/>
      <c r="J8" s="15"/>
      <c r="K8" s="15"/>
      <c r="L8" s="16"/>
      <c r="M8" s="17"/>
    </row>
    <row r="9" spans="1:13">
      <c r="A9" s="1715"/>
      <c r="B9" s="1745"/>
      <c r="C9" s="1726" t="s">
        <v>876</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50.25" customHeight="1">
      <c r="A11" s="1715"/>
      <c r="B11" s="7" t="s">
        <v>794</v>
      </c>
      <c r="C11" s="1923" t="s">
        <v>1050</v>
      </c>
      <c r="D11" s="1966"/>
      <c r="E11" s="1966"/>
      <c r="F11" s="1966"/>
      <c r="G11" s="1966"/>
      <c r="H11" s="1966"/>
      <c r="I11" s="1966"/>
      <c r="J11" s="1966"/>
      <c r="K11" s="1966"/>
      <c r="L11" s="1966"/>
      <c r="M11" s="1967"/>
    </row>
    <row r="12" spans="1:13" ht="64.5" customHeight="1">
      <c r="A12" s="1715"/>
      <c r="B12" s="7" t="s">
        <v>923</v>
      </c>
      <c r="C12" s="1923" t="s">
        <v>1051</v>
      </c>
      <c r="D12" s="1966"/>
      <c r="E12" s="1966"/>
      <c r="F12" s="1966"/>
      <c r="G12" s="1966"/>
      <c r="H12" s="1966"/>
      <c r="I12" s="1966"/>
      <c r="J12" s="1966"/>
      <c r="K12" s="1966"/>
      <c r="L12" s="1966"/>
      <c r="M12" s="1967"/>
    </row>
    <row r="13" spans="1:13" ht="69.75" customHeight="1">
      <c r="A13" s="1715"/>
      <c r="B13" s="7" t="s">
        <v>925</v>
      </c>
      <c r="C13" s="1914" t="s">
        <v>116</v>
      </c>
      <c r="D13" s="1915"/>
      <c r="E13" s="1915"/>
      <c r="F13" s="1915"/>
      <c r="G13" s="1915"/>
      <c r="H13" s="1915"/>
      <c r="I13" s="1915"/>
      <c r="J13" s="1915"/>
      <c r="K13" s="1915"/>
      <c r="L13" s="1915"/>
      <c r="M13" s="1916"/>
    </row>
    <row r="14" spans="1:13" ht="51" customHeight="1">
      <c r="A14" s="1715"/>
      <c r="B14" s="1744" t="s">
        <v>926</v>
      </c>
      <c r="C14" s="1700" t="s">
        <v>137</v>
      </c>
      <c r="D14" s="1701"/>
      <c r="E14" s="90" t="s">
        <v>927</v>
      </c>
      <c r="F14" s="1947" t="s">
        <v>1052</v>
      </c>
      <c r="G14" s="1968"/>
      <c r="H14" s="1968"/>
      <c r="I14" s="1968"/>
      <c r="J14" s="1968"/>
      <c r="K14" s="1968"/>
      <c r="L14" s="1968"/>
      <c r="M14" s="1969"/>
    </row>
    <row r="15" spans="1:13">
      <c r="A15" s="1715"/>
      <c r="B15" s="1745"/>
      <c r="C15" s="1700"/>
      <c r="D15" s="1701"/>
      <c r="E15" s="1701"/>
      <c r="F15" s="1701"/>
      <c r="G15" s="1701"/>
      <c r="H15" s="1701"/>
      <c r="I15" s="1701"/>
      <c r="J15" s="1701"/>
      <c r="K15" s="1701"/>
      <c r="L15" s="1701"/>
      <c r="M15" s="1702"/>
    </row>
    <row r="16" spans="1:13">
      <c r="A16" s="1733" t="s">
        <v>796</v>
      </c>
      <c r="B16" s="10" t="s">
        <v>25</v>
      </c>
      <c r="C16" s="1700" t="s">
        <v>91</v>
      </c>
      <c r="D16" s="1701"/>
      <c r="E16" s="1701"/>
      <c r="F16" s="1701"/>
      <c r="G16" s="1701"/>
      <c r="H16" s="1701"/>
      <c r="I16" s="1701"/>
      <c r="J16" s="1701"/>
      <c r="K16" s="1701"/>
      <c r="L16" s="1701"/>
      <c r="M16" s="1702"/>
    </row>
    <row r="17" spans="1:13" ht="30.75" customHeight="1">
      <c r="A17" s="1734"/>
      <c r="B17" s="10" t="s">
        <v>929</v>
      </c>
      <c r="C17" s="1914" t="str">
        <f>+'[19]Plan de acción'!X21</f>
        <v>Sumatoria de sesiones de fortalecimiento técnico en materia de Política Pública Social para el Envejecimiento y la Vejez al Consejo Distrital de Sabios y Sabias</v>
      </c>
      <c r="D17" s="1915"/>
      <c r="E17" s="1915"/>
      <c r="F17" s="1915"/>
      <c r="G17" s="1915"/>
      <c r="H17" s="1915"/>
      <c r="I17" s="1915"/>
      <c r="J17" s="1915"/>
      <c r="K17" s="1915"/>
      <c r="L17" s="1915"/>
      <c r="M17" s="1916"/>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1024</v>
      </c>
      <c r="E23" s="33" t="s">
        <v>810</v>
      </c>
      <c r="F23" s="99" t="s">
        <v>1053</v>
      </c>
      <c r="G23" s="99"/>
      <c r="H23" s="99"/>
      <c r="I23" s="99"/>
      <c r="J23" s="99"/>
      <c r="K23" s="99"/>
      <c r="L23" s="99"/>
      <c r="M23" s="407"/>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t="s">
        <v>809</v>
      </c>
      <c r="K26" s="46"/>
      <c r="L26" s="19"/>
      <c r="M26" s="20"/>
    </row>
    <row r="27" spans="1:13">
      <c r="A27" s="1734"/>
      <c r="B27" s="1695"/>
      <c r="C27" s="31" t="s">
        <v>816</v>
      </c>
      <c r="D27" s="47"/>
      <c r="E27" s="19"/>
      <c r="F27" s="33" t="s">
        <v>817</v>
      </c>
      <c r="G27" s="36"/>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420" t="s">
        <v>63</v>
      </c>
      <c r="E30" s="46"/>
      <c r="F30" s="56" t="s">
        <v>820</v>
      </c>
      <c r="G30" s="37" t="s">
        <v>63</v>
      </c>
      <c r="H30" s="46"/>
      <c r="I30" s="56" t="s">
        <v>821</v>
      </c>
      <c r="J30" s="1712" t="s">
        <v>1054</v>
      </c>
      <c r="K30" s="1970"/>
      <c r="L30" s="1971"/>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409">
        <v>2022</v>
      </c>
      <c r="E33" s="62"/>
      <c r="F33" s="46" t="s">
        <v>824</v>
      </c>
      <c r="G33" s="41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411">
        <v>4</v>
      </c>
      <c r="E37" s="126"/>
      <c r="F37" s="411">
        <v>4</v>
      </c>
      <c r="G37" s="126"/>
      <c r="H37" s="411">
        <v>4</v>
      </c>
      <c r="I37" s="126"/>
      <c r="J37" s="411">
        <v>4</v>
      </c>
      <c r="K37" s="126"/>
      <c r="L37" s="411"/>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411">
        <v>21</v>
      </c>
      <c r="E39" s="122"/>
      <c r="F39" s="122"/>
      <c r="G39" s="122"/>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61">
        <f>D80</f>
        <v>0</v>
      </c>
      <c r="E43" s="126"/>
      <c r="F43" s="411"/>
      <c r="G43" s="128">
        <v>16</v>
      </c>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1004</v>
      </c>
      <c r="H46" s="1705"/>
      <c r="I46" s="1705"/>
      <c r="J46" s="1705"/>
      <c r="K46" s="80" t="s">
        <v>846</v>
      </c>
      <c r="L46" s="1919"/>
      <c r="M46" s="1920"/>
    </row>
    <row r="47" spans="1:13">
      <c r="A47" s="1734"/>
      <c r="B47" s="1695"/>
      <c r="C47" s="77"/>
      <c r="D47" s="81"/>
      <c r="E47" s="36" t="s">
        <v>809</v>
      </c>
      <c r="F47" s="1704"/>
      <c r="G47" s="1705"/>
      <c r="H47" s="1705"/>
      <c r="I47" s="1705"/>
      <c r="J47" s="1705"/>
      <c r="K47" s="19"/>
      <c r="L47" s="1921"/>
      <c r="M47" s="1922"/>
    </row>
    <row r="48" spans="1:13">
      <c r="A48" s="1734"/>
      <c r="B48" s="1696"/>
      <c r="C48" s="82"/>
      <c r="D48" s="21"/>
      <c r="E48" s="21"/>
      <c r="F48" s="21"/>
      <c r="G48" s="21"/>
      <c r="H48" s="21"/>
      <c r="I48" s="21"/>
      <c r="J48" s="21"/>
      <c r="K48" s="21"/>
      <c r="L48" s="19"/>
      <c r="M48" s="20"/>
    </row>
    <row r="49" spans="1:13" ht="67.5" customHeight="1">
      <c r="A49" s="1734"/>
      <c r="B49" s="7" t="s">
        <v>847</v>
      </c>
      <c r="C49" s="1697" t="s">
        <v>1055</v>
      </c>
      <c r="D49" s="1972"/>
      <c r="E49" s="1972"/>
      <c r="F49" s="1972"/>
      <c r="G49" s="1972"/>
      <c r="H49" s="1972"/>
      <c r="I49" s="1972"/>
      <c r="J49" s="1972"/>
      <c r="K49" s="1972"/>
      <c r="L49" s="1972"/>
      <c r="M49" s="1973"/>
    </row>
    <row r="50" spans="1:13">
      <c r="A50" s="1734"/>
      <c r="B50" s="10" t="s">
        <v>849</v>
      </c>
      <c r="C50" s="1700" t="s">
        <v>1056</v>
      </c>
      <c r="D50" s="1970"/>
      <c r="E50" s="1970"/>
      <c r="F50" s="1970"/>
      <c r="G50" s="1970"/>
      <c r="H50" s="1970"/>
      <c r="I50" s="1970"/>
      <c r="J50" s="1970"/>
      <c r="K50" s="1970"/>
      <c r="L50" s="1970"/>
      <c r="M50" s="1974"/>
    </row>
    <row r="51" spans="1:13">
      <c r="A51" s="1734"/>
      <c r="B51" s="10" t="s">
        <v>851</v>
      </c>
      <c r="C51" s="1700">
        <v>15</v>
      </c>
      <c r="D51" s="1701"/>
      <c r="E51" s="1701"/>
      <c r="F51" s="1701"/>
      <c r="G51" s="1701"/>
      <c r="H51" s="1701"/>
      <c r="I51" s="1701"/>
      <c r="J51" s="1701"/>
      <c r="K51" s="1701"/>
      <c r="L51" s="1701"/>
      <c r="M51" s="1702"/>
    </row>
    <row r="52" spans="1:13">
      <c r="A52" s="1734"/>
      <c r="B52" s="10" t="s">
        <v>853</v>
      </c>
      <c r="C52" s="1700">
        <v>2020</v>
      </c>
      <c r="D52" s="1701"/>
      <c r="E52" s="1701"/>
      <c r="F52" s="1701"/>
      <c r="G52" s="1701"/>
      <c r="H52" s="1701"/>
      <c r="I52" s="1701"/>
      <c r="J52" s="1701"/>
      <c r="K52" s="1701"/>
      <c r="L52" s="1701"/>
      <c r="M52" s="1702"/>
    </row>
    <row r="53" spans="1:13" ht="15.75" customHeight="1">
      <c r="A53" s="1686" t="s">
        <v>854</v>
      </c>
      <c r="B53" s="83" t="s">
        <v>855</v>
      </c>
      <c r="C53" s="1685" t="s">
        <v>159</v>
      </c>
      <c r="D53" s="1683"/>
      <c r="E53" s="1683"/>
      <c r="F53" s="1683"/>
      <c r="G53" s="1683"/>
      <c r="H53" s="1683"/>
      <c r="I53" s="1683"/>
      <c r="J53" s="1683"/>
      <c r="K53" s="1683"/>
      <c r="L53" s="1683"/>
      <c r="M53" s="1684"/>
    </row>
    <row r="54" spans="1:13">
      <c r="A54" s="1687"/>
      <c r="B54" s="83" t="s">
        <v>856</v>
      </c>
      <c r="C54" s="1685" t="s">
        <v>857</v>
      </c>
      <c r="D54" s="1683"/>
      <c r="E54" s="1683"/>
      <c r="F54" s="1683"/>
      <c r="G54" s="1683"/>
      <c r="H54" s="1683"/>
      <c r="I54" s="1683"/>
      <c r="J54" s="1683"/>
      <c r="K54" s="1683"/>
      <c r="L54" s="1683"/>
      <c r="M54" s="1684"/>
    </row>
    <row r="55" spans="1:13">
      <c r="A55" s="1687"/>
      <c r="B55" s="83" t="s">
        <v>858</v>
      </c>
      <c r="C55" s="1685" t="s">
        <v>157</v>
      </c>
      <c r="D55" s="1683"/>
      <c r="E55" s="1683"/>
      <c r="F55" s="1683"/>
      <c r="G55" s="1683"/>
      <c r="H55" s="1683"/>
      <c r="I55" s="1683"/>
      <c r="J55" s="1683"/>
      <c r="K55" s="1683"/>
      <c r="L55" s="1683"/>
      <c r="M55" s="1684"/>
    </row>
    <row r="56" spans="1:13" ht="15.75" customHeight="1">
      <c r="A56" s="1687"/>
      <c r="B56" s="84" t="s">
        <v>859</v>
      </c>
      <c r="C56" s="1685" t="s">
        <v>158</v>
      </c>
      <c r="D56" s="1683"/>
      <c r="E56" s="1683"/>
      <c r="F56" s="1683"/>
      <c r="G56" s="1683"/>
      <c r="H56" s="1683"/>
      <c r="I56" s="1683"/>
      <c r="J56" s="1683"/>
      <c r="K56" s="1683"/>
      <c r="L56" s="1683"/>
      <c r="M56" s="1684"/>
    </row>
    <row r="57" spans="1:13" ht="15.75" customHeight="1">
      <c r="A57" s="1687"/>
      <c r="B57" s="83" t="s">
        <v>860</v>
      </c>
      <c r="C57" s="1783" t="s">
        <v>160</v>
      </c>
      <c r="D57" s="1683"/>
      <c r="E57" s="1683"/>
      <c r="F57" s="1683"/>
      <c r="G57" s="1683"/>
      <c r="H57" s="1683"/>
      <c r="I57" s="1683"/>
      <c r="J57" s="1683"/>
      <c r="K57" s="1683"/>
      <c r="L57" s="1683"/>
      <c r="M57" s="1684"/>
    </row>
    <row r="58" spans="1:13" ht="16.5" thickBot="1">
      <c r="A58" s="1690"/>
      <c r="B58" s="83" t="s">
        <v>861</v>
      </c>
      <c r="C58" s="1685" t="s">
        <v>862</v>
      </c>
      <c r="D58" s="1683"/>
      <c r="E58" s="1683"/>
      <c r="F58" s="1683"/>
      <c r="G58" s="1683"/>
      <c r="H58" s="1683"/>
      <c r="I58" s="1683"/>
      <c r="J58" s="1683"/>
      <c r="K58" s="1683"/>
      <c r="L58" s="1683"/>
      <c r="M58" s="1684"/>
    </row>
    <row r="59" spans="1:13" ht="15.75" customHeight="1">
      <c r="A59" s="1686" t="s">
        <v>863</v>
      </c>
      <c r="B59" s="85" t="s">
        <v>864</v>
      </c>
      <c r="C59" s="1688" t="s">
        <v>865</v>
      </c>
      <c r="D59" s="1688"/>
      <c r="E59" s="1688"/>
      <c r="F59" s="1688"/>
      <c r="G59" s="1688"/>
      <c r="H59" s="1688"/>
      <c r="I59" s="1688"/>
      <c r="J59" s="1688"/>
      <c r="K59" s="1688"/>
      <c r="L59" s="1688"/>
      <c r="M59" s="1688"/>
    </row>
    <row r="60" spans="1:13" ht="30" customHeight="1">
      <c r="A60" s="1687"/>
      <c r="B60" s="85" t="s">
        <v>866</v>
      </c>
      <c r="C60" s="1689" t="s">
        <v>867</v>
      </c>
      <c r="D60" s="1689"/>
      <c r="E60" s="1689"/>
      <c r="F60" s="1689"/>
      <c r="G60" s="1689"/>
      <c r="H60" s="1689"/>
      <c r="I60" s="1689"/>
      <c r="J60" s="1689"/>
      <c r="K60" s="1689"/>
      <c r="L60" s="1689"/>
      <c r="M60" s="1689"/>
    </row>
    <row r="61" spans="1:13" ht="30" customHeight="1" thickBot="1">
      <c r="A61" s="1687"/>
      <c r="B61" s="86" t="s">
        <v>39</v>
      </c>
      <c r="C61" s="1688" t="s">
        <v>868</v>
      </c>
      <c r="D61" s="1688"/>
      <c r="E61" s="1688"/>
      <c r="F61" s="1688"/>
      <c r="G61" s="1688"/>
      <c r="H61" s="1688"/>
      <c r="I61" s="1688"/>
      <c r="J61" s="1688"/>
      <c r="K61" s="1688"/>
      <c r="L61" s="1688"/>
      <c r="M61" s="1688"/>
    </row>
    <row r="62" spans="1:13" ht="66.75" customHeight="1" thickBot="1">
      <c r="A62" s="87" t="s">
        <v>869</v>
      </c>
      <c r="B62" s="88"/>
      <c r="C62" s="1975"/>
      <c r="D62" s="1818"/>
      <c r="E62" s="1818"/>
      <c r="F62" s="1818"/>
      <c r="G62" s="1818"/>
      <c r="H62" s="1818"/>
      <c r="I62" s="1818"/>
      <c r="J62" s="1818"/>
      <c r="K62" s="1818"/>
      <c r="L62" s="1818"/>
      <c r="M62" s="1819"/>
    </row>
  </sheetData>
  <mergeCells count="52">
    <mergeCell ref="A59:A61"/>
    <mergeCell ref="C59:M59"/>
    <mergeCell ref="C60:M60"/>
    <mergeCell ref="C61:M61"/>
    <mergeCell ref="C62:M62"/>
    <mergeCell ref="C52:M52"/>
    <mergeCell ref="A53:A58"/>
    <mergeCell ref="C53:M53"/>
    <mergeCell ref="C54:M54"/>
    <mergeCell ref="C55:M55"/>
    <mergeCell ref="C56:M56"/>
    <mergeCell ref="C57:M57"/>
    <mergeCell ref="C58:M58"/>
    <mergeCell ref="C51:M51"/>
    <mergeCell ref="A16:A52"/>
    <mergeCell ref="C16:M16"/>
    <mergeCell ref="C17:M17"/>
    <mergeCell ref="B18:B24"/>
    <mergeCell ref="B25:B28"/>
    <mergeCell ref="J30:L30"/>
    <mergeCell ref="B32:B34"/>
    <mergeCell ref="B35:B44"/>
    <mergeCell ref="H43:I43"/>
    <mergeCell ref="B45:B48"/>
    <mergeCell ref="F46:F47"/>
    <mergeCell ref="G46:J47"/>
    <mergeCell ref="L46:M47"/>
    <mergeCell ref="C49:M49"/>
    <mergeCell ref="C50:M50"/>
    <mergeCell ref="C11:M11"/>
    <mergeCell ref="C12:M12"/>
    <mergeCell ref="C13:M13"/>
    <mergeCell ref="B14:B15"/>
    <mergeCell ref="C14:D14"/>
    <mergeCell ref="F14:M14"/>
    <mergeCell ref="C15:M15"/>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I10:J10"/>
  </mergeCells>
  <dataValidations disablePrompts="1" count="6">
    <dataValidation allowBlank="1" showInputMessage="1" showErrorMessage="1" prompt="Seleccione de la lista desplegable" sqref="B4" xr:uid="{00000000-0002-0000-1200-000000000000}"/>
    <dataValidation allowBlank="1" showInputMessage="1" showErrorMessage="1" prompt="Incluir una ficha por cada indicador, ya sea de producto o de resultado" sqref="B1" xr:uid="{00000000-0002-0000-1200-000001000000}"/>
    <dataValidation allowBlank="1" showInputMessage="1" showErrorMessage="1" prompt="Identifique el ODS a que le apunta el indicador de producto. Seleccione de la lista desplegable._x000a_" sqref="B14:B15" xr:uid="{00000000-0002-0000-1200-000002000000}"/>
    <dataValidation allowBlank="1" showInputMessage="1" showErrorMessage="1" prompt="Identifique la meta ODS a que le apunta el indicador de producto. Seleccione de la lista desplegable." sqref="E14" xr:uid="{00000000-0002-0000-12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2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200-000005000000}"/>
  </dataValidations>
  <hyperlinks>
    <hyperlink ref="C57" r:id="rId1" xr:uid="{00000000-0004-0000-1200-000000000000}"/>
  </hyperlinks>
  <pageMargins left="0.7" right="0.7" top="0.75" bottom="0.75" header="0.3" footer="0.3"/>
  <pageSetup paperSize="9" orientation="portrait" horizontalDpi="1200" verticalDpi="12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N57"/>
  <sheetViews>
    <sheetView topLeftCell="C4" zoomScaleNormal="100" workbookViewId="0">
      <selection activeCell="C15" sqref="C15"/>
    </sheetView>
  </sheetViews>
  <sheetFormatPr baseColWidth="10" defaultColWidth="11.42578125" defaultRowHeight="15.75"/>
  <cols>
    <col min="1" max="1" width="25.140625" style="1" customWidth="1"/>
    <col min="2" max="2" width="39.140625" style="89" customWidth="1"/>
    <col min="3" max="12" width="11.42578125" style="1"/>
    <col min="13" max="13" width="16.42578125" style="1" customWidth="1"/>
    <col min="14" max="14" width="36.42578125" style="1" customWidth="1"/>
    <col min="15" max="16384" width="11.42578125" style="1"/>
  </cols>
  <sheetData>
    <row r="1" spans="1:14" ht="16.5" thickBot="1">
      <c r="A1" s="2"/>
      <c r="B1" s="3" t="s">
        <v>781</v>
      </c>
      <c r="C1" s="4"/>
      <c r="D1" s="4"/>
      <c r="E1" s="4"/>
      <c r="F1" s="4"/>
      <c r="G1" s="4"/>
      <c r="H1" s="4"/>
      <c r="I1" s="4"/>
      <c r="J1" s="4"/>
      <c r="K1" s="4"/>
      <c r="L1" s="4"/>
      <c r="M1" s="5"/>
    </row>
    <row r="2" spans="1:14">
      <c r="A2" s="1714" t="s">
        <v>782</v>
      </c>
      <c r="B2" s="6" t="s">
        <v>783</v>
      </c>
      <c r="C2" s="1717" t="s">
        <v>59</v>
      </c>
      <c r="D2" s="1718"/>
      <c r="E2" s="1718"/>
      <c r="F2" s="1718"/>
      <c r="G2" s="1718"/>
      <c r="H2" s="1718"/>
      <c r="I2" s="1718"/>
      <c r="J2" s="1718"/>
      <c r="K2" s="1718"/>
      <c r="L2" s="1718"/>
      <c r="M2" s="1719"/>
    </row>
    <row r="3" spans="1:14" ht="31.5">
      <c r="A3" s="1715"/>
      <c r="B3" s="7" t="s">
        <v>784</v>
      </c>
      <c r="C3" s="1685" t="s">
        <v>785</v>
      </c>
      <c r="D3" s="1720"/>
      <c r="E3" s="1720"/>
      <c r="F3" s="1683"/>
      <c r="G3" s="1683"/>
      <c r="H3" s="1683"/>
      <c r="I3" s="1683"/>
      <c r="J3" s="1683"/>
      <c r="K3" s="1683"/>
      <c r="L3" s="1683"/>
      <c r="M3" s="1684"/>
    </row>
    <row r="4" spans="1:14" ht="15.75" customHeight="1">
      <c r="A4" s="1715"/>
      <c r="B4" s="9" t="s">
        <v>35</v>
      </c>
      <c r="C4" s="1685" t="s">
        <v>72</v>
      </c>
      <c r="D4" s="1683"/>
      <c r="E4" s="1728"/>
      <c r="F4" s="1721" t="s">
        <v>36</v>
      </c>
      <c r="G4" s="1722"/>
      <c r="H4" s="8" t="s">
        <v>72</v>
      </c>
      <c r="I4" s="96"/>
      <c r="J4" s="96"/>
      <c r="K4" s="96"/>
      <c r="L4" s="96"/>
      <c r="M4" s="97"/>
    </row>
    <row r="5" spans="1:14" ht="16.5" customHeight="1">
      <c r="A5" s="1715"/>
      <c r="B5" s="9" t="s">
        <v>786</v>
      </c>
      <c r="C5" s="1723" t="s">
        <v>72</v>
      </c>
      <c r="D5" s="1724"/>
      <c r="E5" s="1724"/>
      <c r="F5" s="1724"/>
      <c r="G5" s="1724"/>
      <c r="H5" s="1724"/>
      <c r="I5" s="1724"/>
      <c r="J5" s="1724"/>
      <c r="K5" s="1724"/>
      <c r="L5" s="1724"/>
      <c r="M5" s="1725"/>
    </row>
    <row r="6" spans="1:14">
      <c r="A6" s="1715"/>
      <c r="B6" s="9" t="s">
        <v>787</v>
      </c>
      <c r="C6" s="1685" t="s">
        <v>72</v>
      </c>
      <c r="D6" s="1683"/>
      <c r="E6" s="1683"/>
      <c r="F6" s="1683"/>
      <c r="G6" s="1683"/>
      <c r="H6" s="1683"/>
      <c r="I6" s="1683"/>
      <c r="J6" s="1683"/>
      <c r="K6" s="1683"/>
      <c r="L6" s="1683"/>
      <c r="M6" s="1684"/>
    </row>
    <row r="7" spans="1:14" ht="31.5">
      <c r="A7" s="1715"/>
      <c r="B7" s="9" t="s">
        <v>788</v>
      </c>
      <c r="C7" s="1685" t="s">
        <v>789</v>
      </c>
      <c r="D7" s="1683"/>
      <c r="E7" s="1683"/>
      <c r="F7" s="1683"/>
      <c r="G7" s="1683"/>
      <c r="H7" s="8" t="s">
        <v>39</v>
      </c>
      <c r="I7" s="1683" t="s">
        <v>157</v>
      </c>
      <c r="J7" s="1683"/>
      <c r="K7" s="1683"/>
      <c r="L7" s="1683"/>
      <c r="M7" s="1684"/>
    </row>
    <row r="8" spans="1:14">
      <c r="A8" s="1715"/>
      <c r="B8" s="1694" t="s">
        <v>788</v>
      </c>
      <c r="C8" s="14"/>
      <c r="D8" s="15"/>
      <c r="E8" s="15"/>
      <c r="F8" s="15"/>
      <c r="G8" s="15"/>
      <c r="H8" s="15"/>
      <c r="I8" s="15"/>
      <c r="J8" s="15"/>
      <c r="K8" s="15"/>
      <c r="L8" s="16"/>
      <c r="M8" s="17"/>
    </row>
    <row r="9" spans="1:14">
      <c r="A9" s="1715"/>
      <c r="B9" s="1695"/>
      <c r="C9" s="1726" t="s">
        <v>790</v>
      </c>
      <c r="D9" s="1727"/>
      <c r="E9" s="18"/>
      <c r="F9" s="1727" t="s">
        <v>791</v>
      </c>
      <c r="G9" s="1727"/>
      <c r="H9" s="18"/>
      <c r="I9" s="1727" t="s">
        <v>792</v>
      </c>
      <c r="J9" s="1727"/>
      <c r="K9" s="18"/>
      <c r="L9" s="19"/>
      <c r="M9" s="20"/>
    </row>
    <row r="10" spans="1:14">
      <c r="A10" s="1715"/>
      <c r="B10" s="1696"/>
      <c r="C10" s="1726" t="s">
        <v>793</v>
      </c>
      <c r="D10" s="1727"/>
      <c r="E10" s="125"/>
      <c r="F10" s="1727" t="s">
        <v>793</v>
      </c>
      <c r="G10" s="1727"/>
      <c r="H10" s="125"/>
      <c r="I10" s="1727" t="s">
        <v>793</v>
      </c>
      <c r="J10" s="1727"/>
      <c r="K10" s="125"/>
      <c r="L10" s="21"/>
      <c r="M10" s="22"/>
    </row>
    <row r="11" spans="1:14" ht="120" customHeight="1">
      <c r="A11" s="1716"/>
      <c r="B11" s="7" t="s">
        <v>794</v>
      </c>
      <c r="C11" s="1697" t="s">
        <v>795</v>
      </c>
      <c r="D11" s="1698"/>
      <c r="E11" s="1698"/>
      <c r="F11" s="1698"/>
      <c r="G11" s="1698"/>
      <c r="H11" s="1698"/>
      <c r="I11" s="1698"/>
      <c r="J11" s="1698"/>
      <c r="K11" s="1698"/>
      <c r="L11" s="1698"/>
      <c r="M11" s="1699"/>
      <c r="N11" s="219"/>
    </row>
    <row r="12" spans="1:14" ht="15.75" customHeight="1">
      <c r="A12" s="1691" t="s">
        <v>796</v>
      </c>
      <c r="B12" s="10" t="s">
        <v>25</v>
      </c>
      <c r="C12" s="1700" t="s">
        <v>797</v>
      </c>
      <c r="D12" s="1701"/>
      <c r="E12" s="1701"/>
      <c r="F12" s="1701"/>
      <c r="G12" s="1701"/>
      <c r="H12" s="1701"/>
      <c r="I12" s="1701"/>
      <c r="J12" s="1701"/>
      <c r="K12" s="1701"/>
      <c r="L12" s="1701"/>
      <c r="M12" s="1702"/>
    </row>
    <row r="13" spans="1:14" ht="8.25" customHeight="1">
      <c r="A13" s="1692"/>
      <c r="B13" s="1694" t="s">
        <v>798</v>
      </c>
      <c r="C13" s="24"/>
      <c r="D13" s="25"/>
      <c r="E13" s="25"/>
      <c r="F13" s="25"/>
      <c r="G13" s="25"/>
      <c r="H13" s="25"/>
      <c r="I13" s="25"/>
      <c r="J13" s="25"/>
      <c r="K13" s="25"/>
      <c r="L13" s="25"/>
      <c r="M13" s="26"/>
    </row>
    <row r="14" spans="1:14" ht="9" customHeight="1">
      <c r="A14" s="1692"/>
      <c r="B14" s="1695"/>
      <c r="C14" s="27"/>
      <c r="D14" s="28"/>
      <c r="E14" s="29"/>
      <c r="F14" s="28"/>
      <c r="G14" s="29"/>
      <c r="H14" s="28"/>
      <c r="I14" s="29"/>
      <c r="J14" s="28"/>
      <c r="K14" s="29"/>
      <c r="L14" s="29"/>
      <c r="M14" s="30"/>
    </row>
    <row r="15" spans="1:14">
      <c r="A15" s="1692"/>
      <c r="B15" s="1695"/>
      <c r="C15" s="31" t="s">
        <v>799</v>
      </c>
      <c r="D15" s="32"/>
      <c r="E15" s="33" t="s">
        <v>800</v>
      </c>
      <c r="F15" s="32"/>
      <c r="G15" s="33" t="s">
        <v>801</v>
      </c>
      <c r="H15" s="32"/>
      <c r="I15" s="33" t="s">
        <v>802</v>
      </c>
      <c r="J15" s="36"/>
      <c r="K15" s="33"/>
      <c r="L15" s="33"/>
      <c r="M15" s="35"/>
    </row>
    <row r="16" spans="1:14">
      <c r="A16" s="1692"/>
      <c r="B16" s="1695"/>
      <c r="C16" s="31" t="s">
        <v>803</v>
      </c>
      <c r="D16" s="36"/>
      <c r="E16" s="33" t="s">
        <v>804</v>
      </c>
      <c r="F16" s="37"/>
      <c r="G16" s="33" t="s">
        <v>805</v>
      </c>
      <c r="H16" s="37"/>
      <c r="I16" s="33"/>
      <c r="J16" s="38"/>
      <c r="K16" s="33"/>
      <c r="L16" s="33"/>
      <c r="M16" s="35"/>
    </row>
    <row r="17" spans="1:13">
      <c r="A17" s="1692"/>
      <c r="B17" s="1695"/>
      <c r="C17" s="31" t="s">
        <v>806</v>
      </c>
      <c r="D17" s="36"/>
      <c r="E17" s="33" t="s">
        <v>807</v>
      </c>
      <c r="F17" s="36"/>
      <c r="G17" s="33"/>
      <c r="H17" s="38"/>
      <c r="I17" s="33"/>
      <c r="J17" s="38"/>
      <c r="K17" s="33"/>
      <c r="L17" s="33"/>
      <c r="M17" s="35"/>
    </row>
    <row r="18" spans="1:13">
      <c r="A18" s="1692"/>
      <c r="B18" s="1695"/>
      <c r="C18" s="31" t="s">
        <v>808</v>
      </c>
      <c r="D18" s="36" t="s">
        <v>809</v>
      </c>
      <c r="E18" s="33" t="s">
        <v>810</v>
      </c>
      <c r="F18" s="99" t="s">
        <v>811</v>
      </c>
      <c r="G18" s="39"/>
      <c r="H18" s="39"/>
      <c r="I18" s="39"/>
      <c r="J18" s="39"/>
      <c r="K18" s="39"/>
      <c r="L18" s="39"/>
      <c r="M18" s="40"/>
    </row>
    <row r="19" spans="1:13" ht="9.75" customHeight="1">
      <c r="A19" s="1692"/>
      <c r="B19" s="1696"/>
      <c r="C19" s="41"/>
      <c r="D19" s="42"/>
      <c r="E19" s="42"/>
      <c r="F19" s="42"/>
      <c r="G19" s="42"/>
      <c r="H19" s="42"/>
      <c r="I19" s="42"/>
      <c r="J19" s="42"/>
      <c r="K19" s="42"/>
      <c r="L19" s="42"/>
      <c r="M19" s="43"/>
    </row>
    <row r="20" spans="1:13">
      <c r="A20" s="1692"/>
      <c r="B20" s="1694" t="s">
        <v>812</v>
      </c>
      <c r="C20" s="44"/>
      <c r="D20" s="45"/>
      <c r="E20" s="45"/>
      <c r="F20" s="45"/>
      <c r="G20" s="45"/>
      <c r="H20" s="45"/>
      <c r="I20" s="45"/>
      <c r="J20" s="45"/>
      <c r="K20" s="45"/>
      <c r="L20" s="16"/>
      <c r="M20" s="17"/>
    </row>
    <row r="21" spans="1:13">
      <c r="A21" s="1692"/>
      <c r="B21" s="1695"/>
      <c r="C21" s="31" t="s">
        <v>813</v>
      </c>
      <c r="D21" s="37"/>
      <c r="E21" s="46"/>
      <c r="F21" s="33" t="s">
        <v>814</v>
      </c>
      <c r="G21" s="36"/>
      <c r="H21" s="46"/>
      <c r="I21" s="33" t="s">
        <v>815</v>
      </c>
      <c r="J21" s="36" t="s">
        <v>809</v>
      </c>
      <c r="K21" s="46"/>
      <c r="L21" s="19"/>
      <c r="M21" s="20"/>
    </row>
    <row r="22" spans="1:13">
      <c r="A22" s="1692"/>
      <c r="B22" s="1695"/>
      <c r="C22" s="31" t="s">
        <v>816</v>
      </c>
      <c r="D22" s="47"/>
      <c r="E22" s="19"/>
      <c r="F22" s="33" t="s">
        <v>817</v>
      </c>
      <c r="G22" s="37"/>
      <c r="H22" s="19"/>
      <c r="I22" s="33"/>
      <c r="J22" s="46"/>
      <c r="K22" s="18"/>
      <c r="L22" s="19"/>
      <c r="M22" s="20"/>
    </row>
    <row r="23" spans="1:13">
      <c r="A23" s="1692"/>
      <c r="B23" s="1695"/>
      <c r="C23" s="49"/>
      <c r="D23" s="50"/>
      <c r="E23" s="50"/>
      <c r="F23" s="50"/>
      <c r="G23" s="50"/>
      <c r="H23" s="50"/>
      <c r="I23" s="50"/>
      <c r="J23" s="50"/>
      <c r="K23" s="50"/>
      <c r="L23" s="21"/>
      <c r="M23" s="22"/>
    </row>
    <row r="24" spans="1:13">
      <c r="A24" s="1692"/>
      <c r="B24" s="51" t="s">
        <v>818</v>
      </c>
      <c r="C24" s="52"/>
      <c r="D24" s="23"/>
      <c r="E24" s="23"/>
      <c r="F24" s="23"/>
      <c r="G24" s="23"/>
      <c r="H24" s="23"/>
      <c r="I24" s="23"/>
      <c r="J24" s="23"/>
      <c r="K24" s="23"/>
      <c r="L24" s="23"/>
      <c r="M24" s="53"/>
    </row>
    <row r="25" spans="1:13">
      <c r="A25" s="1692"/>
      <c r="B25" s="54"/>
      <c r="C25" s="55" t="s">
        <v>819</v>
      </c>
      <c r="D25" s="37" t="s">
        <v>63</v>
      </c>
      <c r="E25" s="46"/>
      <c r="F25" s="56" t="s">
        <v>820</v>
      </c>
      <c r="G25" s="37" t="s">
        <v>63</v>
      </c>
      <c r="H25" s="46"/>
      <c r="I25" s="56" t="s">
        <v>821</v>
      </c>
      <c r="J25" s="1712"/>
      <c r="K25" s="1701"/>
      <c r="L25" s="1713"/>
      <c r="M25" s="57"/>
    </row>
    <row r="26" spans="1:13">
      <c r="A26" s="1692"/>
      <c r="B26" s="9"/>
      <c r="C26" s="41"/>
      <c r="D26" s="42"/>
      <c r="E26" s="42"/>
      <c r="F26" s="42"/>
      <c r="G26" s="42"/>
      <c r="H26" s="42"/>
      <c r="I26" s="42"/>
      <c r="J26" s="42"/>
      <c r="K26" s="42"/>
      <c r="L26" s="42"/>
      <c r="M26" s="43"/>
    </row>
    <row r="27" spans="1:13">
      <c r="A27" s="1692"/>
      <c r="B27" s="1695" t="s">
        <v>822</v>
      </c>
      <c r="C27" s="58"/>
      <c r="D27" s="59"/>
      <c r="E27" s="59"/>
      <c r="F27" s="59"/>
      <c r="G27" s="59"/>
      <c r="H27" s="59"/>
      <c r="I27" s="59"/>
      <c r="J27" s="59"/>
      <c r="K27" s="59"/>
      <c r="L27" s="19"/>
      <c r="M27" s="20"/>
    </row>
    <row r="28" spans="1:13">
      <c r="A28" s="1692"/>
      <c r="B28" s="1695"/>
      <c r="C28" s="60" t="s">
        <v>823</v>
      </c>
      <c r="D28" s="61">
        <v>2022</v>
      </c>
      <c r="E28" s="62"/>
      <c r="F28" s="46" t="s">
        <v>824</v>
      </c>
      <c r="G28" s="100">
        <v>2025</v>
      </c>
      <c r="H28" s="62"/>
      <c r="I28" s="56"/>
      <c r="J28" s="62"/>
      <c r="K28" s="62"/>
      <c r="L28" s="19"/>
      <c r="M28" s="20"/>
    </row>
    <row r="29" spans="1:13">
      <c r="A29" s="1692"/>
      <c r="B29" s="1695"/>
      <c r="C29" s="60"/>
      <c r="D29" s="63"/>
      <c r="E29" s="62"/>
      <c r="F29" s="46"/>
      <c r="G29" s="62"/>
      <c r="H29" s="62"/>
      <c r="I29" s="56"/>
      <c r="J29" s="62"/>
      <c r="K29" s="62"/>
      <c r="L29" s="19"/>
      <c r="M29" s="20"/>
    </row>
    <row r="30" spans="1:13">
      <c r="A30" s="1692"/>
      <c r="B30" s="51" t="s">
        <v>825</v>
      </c>
      <c r="C30" s="64"/>
      <c r="D30" s="95"/>
      <c r="E30" s="95"/>
      <c r="F30" s="95"/>
      <c r="G30" s="95"/>
      <c r="H30" s="95"/>
      <c r="I30" s="95"/>
      <c r="J30" s="95"/>
      <c r="K30" s="95"/>
      <c r="L30" s="95"/>
      <c r="M30" s="65"/>
    </row>
    <row r="31" spans="1:13">
      <c r="A31" s="1692"/>
      <c r="B31" s="54"/>
      <c r="C31" s="66"/>
      <c r="D31" s="123" t="s">
        <v>826</v>
      </c>
      <c r="E31" s="123"/>
      <c r="F31" s="123" t="s">
        <v>827</v>
      </c>
      <c r="G31" s="123"/>
      <c r="H31" s="67" t="s">
        <v>828</v>
      </c>
      <c r="I31" s="67"/>
      <c r="J31" s="67" t="s">
        <v>829</v>
      </c>
      <c r="K31" s="123"/>
      <c r="L31" s="123" t="s">
        <v>830</v>
      </c>
      <c r="M31" s="68"/>
    </row>
    <row r="32" spans="1:13">
      <c r="A32" s="1692"/>
      <c r="B32" s="54"/>
      <c r="C32" s="66"/>
      <c r="D32" s="1710">
        <v>1</v>
      </c>
      <c r="E32" s="1711"/>
      <c r="F32" s="1710">
        <v>1</v>
      </c>
      <c r="G32" s="1711"/>
      <c r="H32" s="1710">
        <v>1</v>
      </c>
      <c r="I32" s="1711"/>
      <c r="J32" s="1710">
        <v>1</v>
      </c>
      <c r="K32" s="1711"/>
      <c r="L32" s="1710"/>
      <c r="M32" s="1729"/>
    </row>
    <row r="33" spans="1:13">
      <c r="A33" s="1692"/>
      <c r="B33" s="54"/>
      <c r="C33" s="66"/>
      <c r="D33" s="123" t="s">
        <v>831</v>
      </c>
      <c r="E33" s="123"/>
      <c r="F33" s="123" t="s">
        <v>832</v>
      </c>
      <c r="G33" s="123"/>
      <c r="H33" s="67" t="s">
        <v>833</v>
      </c>
      <c r="I33" s="67"/>
      <c r="J33" s="67" t="s">
        <v>834</v>
      </c>
      <c r="K33" s="123"/>
      <c r="L33" s="123" t="s">
        <v>835</v>
      </c>
      <c r="M33" s="30"/>
    </row>
    <row r="34" spans="1:13">
      <c r="A34" s="1692"/>
      <c r="B34" s="54"/>
      <c r="C34" s="66"/>
      <c r="D34" s="122"/>
      <c r="E34" s="126"/>
      <c r="F34" s="122"/>
      <c r="G34" s="126"/>
      <c r="H34" s="122"/>
      <c r="I34" s="126"/>
      <c r="J34" s="122"/>
      <c r="K34" s="126"/>
      <c r="L34" s="122"/>
      <c r="M34" s="121"/>
    </row>
    <row r="35" spans="1:13">
      <c r="A35" s="1692"/>
      <c r="B35" s="54"/>
      <c r="C35" s="66"/>
      <c r="D35" s="123" t="s">
        <v>836</v>
      </c>
      <c r="E35" s="123"/>
      <c r="F35" s="123" t="s">
        <v>837</v>
      </c>
      <c r="G35" s="123"/>
      <c r="H35" s="67" t="s">
        <v>838</v>
      </c>
      <c r="I35" s="67"/>
      <c r="J35" s="67" t="s">
        <v>839</v>
      </c>
      <c r="K35" s="123"/>
      <c r="L35" s="123" t="s">
        <v>840</v>
      </c>
      <c r="M35" s="30"/>
    </row>
    <row r="36" spans="1:13">
      <c r="A36" s="1692"/>
      <c r="B36" s="54"/>
      <c r="C36" s="66"/>
      <c r="D36" s="122"/>
      <c r="E36" s="126"/>
      <c r="F36" s="122"/>
      <c r="G36" s="126"/>
      <c r="H36" s="122"/>
      <c r="I36" s="126"/>
      <c r="J36" s="122"/>
      <c r="K36" s="126"/>
      <c r="L36" s="122"/>
      <c r="M36" s="121"/>
    </row>
    <row r="37" spans="1:13">
      <c r="A37" s="1692"/>
      <c r="B37" s="54"/>
      <c r="C37" s="66"/>
      <c r="D37" s="69" t="s">
        <v>840</v>
      </c>
      <c r="E37" s="120"/>
      <c r="F37" s="69" t="s">
        <v>841</v>
      </c>
      <c r="G37" s="120"/>
      <c r="H37" s="70"/>
      <c r="I37" s="71"/>
      <c r="J37" s="70"/>
      <c r="K37" s="71"/>
      <c r="L37" s="70"/>
      <c r="M37" s="72"/>
    </row>
    <row r="38" spans="1:13">
      <c r="A38" s="1692"/>
      <c r="B38" s="54"/>
      <c r="C38" s="66"/>
      <c r="D38" s="122"/>
      <c r="E38" s="126"/>
      <c r="F38" s="1710">
        <v>1</v>
      </c>
      <c r="G38" s="1711"/>
      <c r="H38" s="130"/>
      <c r="I38" s="123"/>
      <c r="J38" s="130"/>
      <c r="K38" s="123"/>
      <c r="L38" s="130"/>
      <c r="M38" s="124"/>
    </row>
    <row r="39" spans="1:13">
      <c r="A39" s="1692"/>
      <c r="B39" s="9"/>
      <c r="C39" s="73"/>
      <c r="D39" s="21"/>
      <c r="E39" s="21"/>
      <c r="F39" s="21"/>
      <c r="G39" s="21"/>
      <c r="H39" s="1703"/>
      <c r="I39" s="1703"/>
      <c r="J39" s="127"/>
      <c r="K39" s="74"/>
      <c r="L39" s="127"/>
      <c r="M39" s="75"/>
    </row>
    <row r="40" spans="1:13" ht="18" customHeight="1">
      <c r="A40" s="1692"/>
      <c r="B40" s="1695" t="s">
        <v>842</v>
      </c>
      <c r="C40" s="76"/>
      <c r="D40" s="38"/>
      <c r="E40" s="38"/>
      <c r="F40" s="38"/>
      <c r="G40" s="38"/>
      <c r="H40" s="38"/>
      <c r="I40" s="38"/>
      <c r="J40" s="38"/>
      <c r="K40" s="38"/>
      <c r="L40" s="19"/>
      <c r="M40" s="20"/>
    </row>
    <row r="41" spans="1:13">
      <c r="A41" s="1692"/>
      <c r="B41" s="1695"/>
      <c r="C41" s="77"/>
      <c r="D41" s="78" t="s">
        <v>843</v>
      </c>
      <c r="E41" s="79" t="s">
        <v>844</v>
      </c>
      <c r="F41" s="1704" t="s">
        <v>845</v>
      </c>
      <c r="G41" s="1705"/>
      <c r="H41" s="1705"/>
      <c r="I41" s="1705"/>
      <c r="J41" s="1705"/>
      <c r="K41" s="80" t="s">
        <v>846</v>
      </c>
      <c r="L41" s="1706"/>
      <c r="M41" s="1707"/>
    </row>
    <row r="42" spans="1:13">
      <c r="A42" s="1692"/>
      <c r="B42" s="1695"/>
      <c r="C42" s="77"/>
      <c r="D42" s="81"/>
      <c r="E42" s="36" t="s">
        <v>809</v>
      </c>
      <c r="F42" s="1704"/>
      <c r="G42" s="1705"/>
      <c r="H42" s="1705"/>
      <c r="I42" s="1705"/>
      <c r="J42" s="1705"/>
      <c r="K42" s="19"/>
      <c r="L42" s="1708"/>
      <c r="M42" s="1709"/>
    </row>
    <row r="43" spans="1:13">
      <c r="A43" s="1692"/>
      <c r="B43" s="1696"/>
      <c r="C43" s="82"/>
      <c r="D43" s="21"/>
      <c r="E43" s="21"/>
      <c r="F43" s="21"/>
      <c r="G43" s="21"/>
      <c r="H43" s="21"/>
      <c r="I43" s="21"/>
      <c r="J43" s="21"/>
      <c r="K43" s="21"/>
      <c r="L43" s="19"/>
      <c r="M43" s="20"/>
    </row>
    <row r="44" spans="1:13" ht="144" customHeight="1">
      <c r="A44" s="1692"/>
      <c r="B44" s="10" t="s">
        <v>847</v>
      </c>
      <c r="C44" s="1697" t="s">
        <v>848</v>
      </c>
      <c r="D44" s="1698"/>
      <c r="E44" s="1698"/>
      <c r="F44" s="1698"/>
      <c r="G44" s="1698"/>
      <c r="H44" s="1698"/>
      <c r="I44" s="1698"/>
      <c r="J44" s="1698"/>
      <c r="K44" s="1698"/>
      <c r="L44" s="1698"/>
      <c r="M44" s="1699"/>
    </row>
    <row r="45" spans="1:13" ht="30.6" customHeight="1">
      <c r="A45" s="1692"/>
      <c r="B45" s="10" t="s">
        <v>849</v>
      </c>
      <c r="C45" s="1700" t="s">
        <v>850</v>
      </c>
      <c r="D45" s="1701"/>
      <c r="E45" s="1701"/>
      <c r="F45" s="1701"/>
      <c r="G45" s="1701"/>
      <c r="H45" s="1701"/>
      <c r="I45" s="1701"/>
      <c r="J45" s="1701"/>
      <c r="K45" s="1701"/>
      <c r="L45" s="1701"/>
      <c r="M45" s="1702"/>
    </row>
    <row r="46" spans="1:13">
      <c r="A46" s="1692"/>
      <c r="B46" s="10" t="s">
        <v>851</v>
      </c>
      <c r="C46" s="1700" t="s">
        <v>852</v>
      </c>
      <c r="D46" s="1701"/>
      <c r="E46" s="1701"/>
      <c r="F46" s="1701"/>
      <c r="G46" s="1701"/>
      <c r="H46" s="1701"/>
      <c r="I46" s="1701"/>
      <c r="J46" s="1701"/>
      <c r="K46" s="1701"/>
      <c r="L46" s="1701"/>
      <c r="M46" s="1702"/>
    </row>
    <row r="47" spans="1:13">
      <c r="A47" s="1693"/>
      <c r="B47" s="10" t="s">
        <v>853</v>
      </c>
      <c r="C47" s="1700" t="s">
        <v>72</v>
      </c>
      <c r="D47" s="1701"/>
      <c r="E47" s="1701"/>
      <c r="F47" s="1701"/>
      <c r="G47" s="1701"/>
      <c r="H47" s="1701"/>
      <c r="I47" s="1701"/>
      <c r="J47" s="1701"/>
      <c r="K47" s="1701"/>
      <c r="L47" s="1701"/>
      <c r="M47" s="1702"/>
    </row>
    <row r="48" spans="1:13" ht="15.75" customHeight="1">
      <c r="A48" s="1686" t="s">
        <v>854</v>
      </c>
      <c r="B48" s="102" t="s">
        <v>855</v>
      </c>
      <c r="C48" s="1685" t="s">
        <v>159</v>
      </c>
      <c r="D48" s="1683"/>
      <c r="E48" s="1683"/>
      <c r="F48" s="1683"/>
      <c r="G48" s="1683"/>
      <c r="H48" s="1683"/>
      <c r="I48" s="1683"/>
      <c r="J48" s="1683"/>
      <c r="K48" s="1683"/>
      <c r="L48" s="1683"/>
      <c r="M48" s="1684"/>
    </row>
    <row r="49" spans="1:13">
      <c r="A49" s="1687"/>
      <c r="B49" s="102" t="s">
        <v>856</v>
      </c>
      <c r="C49" s="1685" t="s">
        <v>857</v>
      </c>
      <c r="D49" s="1683"/>
      <c r="E49" s="1683"/>
      <c r="F49" s="1683"/>
      <c r="G49" s="1683"/>
      <c r="H49" s="1683"/>
      <c r="I49" s="1683"/>
      <c r="J49" s="1683"/>
      <c r="K49" s="1683"/>
      <c r="L49" s="1683"/>
      <c r="M49" s="1684"/>
    </row>
    <row r="50" spans="1:13">
      <c r="A50" s="1687"/>
      <c r="B50" s="102" t="s">
        <v>858</v>
      </c>
      <c r="C50" s="1685" t="s">
        <v>157</v>
      </c>
      <c r="D50" s="1683"/>
      <c r="E50" s="1683"/>
      <c r="F50" s="1683"/>
      <c r="G50" s="1683"/>
      <c r="H50" s="1683"/>
      <c r="I50" s="1683"/>
      <c r="J50" s="1683"/>
      <c r="K50" s="1683"/>
      <c r="L50" s="1683"/>
      <c r="M50" s="1684"/>
    </row>
    <row r="51" spans="1:13" ht="15.75" customHeight="1">
      <c r="A51" s="1687"/>
      <c r="B51" s="103" t="s">
        <v>859</v>
      </c>
      <c r="C51" s="1685" t="s">
        <v>158</v>
      </c>
      <c r="D51" s="1683"/>
      <c r="E51" s="1683"/>
      <c r="F51" s="1683"/>
      <c r="G51" s="1683"/>
      <c r="H51" s="1683"/>
      <c r="I51" s="1683"/>
      <c r="J51" s="1683"/>
      <c r="K51" s="1683"/>
      <c r="L51" s="1683"/>
      <c r="M51" s="1684"/>
    </row>
    <row r="52" spans="1:13" ht="15.75" customHeight="1">
      <c r="A52" s="1687"/>
      <c r="B52" s="102" t="s">
        <v>860</v>
      </c>
      <c r="C52" s="1682" t="s">
        <v>160</v>
      </c>
      <c r="D52" s="1683"/>
      <c r="E52" s="1683"/>
      <c r="F52" s="1683"/>
      <c r="G52" s="1683"/>
      <c r="H52" s="1683"/>
      <c r="I52" s="1683"/>
      <c r="J52" s="1683"/>
      <c r="K52" s="1683"/>
      <c r="L52" s="1683"/>
      <c r="M52" s="1684"/>
    </row>
    <row r="53" spans="1:13" ht="16.5" thickBot="1">
      <c r="A53" s="1690"/>
      <c r="B53" s="102" t="s">
        <v>861</v>
      </c>
      <c r="C53" s="1685" t="s">
        <v>862</v>
      </c>
      <c r="D53" s="1683"/>
      <c r="E53" s="1683"/>
      <c r="F53" s="1683"/>
      <c r="G53" s="1683"/>
      <c r="H53" s="1683"/>
      <c r="I53" s="1683"/>
      <c r="J53" s="1683"/>
      <c r="K53" s="1683"/>
      <c r="L53" s="1683"/>
      <c r="M53" s="1684"/>
    </row>
    <row r="54" spans="1:13" ht="15.75" customHeight="1">
      <c r="A54" s="1686" t="s">
        <v>863</v>
      </c>
      <c r="B54" s="104" t="s">
        <v>864</v>
      </c>
      <c r="C54" s="1688" t="s">
        <v>865</v>
      </c>
      <c r="D54" s="1688"/>
      <c r="E54" s="1688"/>
      <c r="F54" s="1688"/>
      <c r="G54" s="1688"/>
      <c r="H54" s="1688"/>
      <c r="I54" s="1688"/>
      <c r="J54" s="1688"/>
      <c r="K54" s="1688"/>
      <c r="L54" s="1688"/>
      <c r="M54" s="1688"/>
    </row>
    <row r="55" spans="1:13" ht="30" customHeight="1">
      <c r="A55" s="1687"/>
      <c r="B55" s="104" t="s">
        <v>866</v>
      </c>
      <c r="C55" s="1689" t="s">
        <v>867</v>
      </c>
      <c r="D55" s="1689"/>
      <c r="E55" s="1689"/>
      <c r="F55" s="1689"/>
      <c r="G55" s="1689"/>
      <c r="H55" s="1689"/>
      <c r="I55" s="1689"/>
      <c r="J55" s="1689"/>
      <c r="K55" s="1689"/>
      <c r="L55" s="1689"/>
      <c r="M55" s="1689"/>
    </row>
    <row r="56" spans="1:13" ht="30" customHeight="1" thickBot="1">
      <c r="A56" s="1687"/>
      <c r="B56" s="105" t="s">
        <v>39</v>
      </c>
      <c r="C56" s="1688" t="s">
        <v>868</v>
      </c>
      <c r="D56" s="1688"/>
      <c r="E56" s="1688"/>
      <c r="F56" s="1688"/>
      <c r="G56" s="1688"/>
      <c r="H56" s="1688"/>
      <c r="I56" s="1688"/>
      <c r="J56" s="1688"/>
      <c r="K56" s="1688"/>
      <c r="L56" s="1688"/>
      <c r="M56" s="1688"/>
    </row>
    <row r="57" spans="1:13" ht="16.5" thickBot="1">
      <c r="A57" s="87" t="s">
        <v>869</v>
      </c>
      <c r="B57" s="101"/>
      <c r="C57" s="1679" t="s">
        <v>870</v>
      </c>
      <c r="D57" s="1680"/>
      <c r="E57" s="1680"/>
      <c r="F57" s="1680"/>
      <c r="G57" s="1680"/>
      <c r="H57" s="1680"/>
      <c r="I57" s="1680"/>
      <c r="J57" s="1680"/>
      <c r="K57" s="1680"/>
      <c r="L57" s="1680"/>
      <c r="M57" s="1681"/>
    </row>
  </sheetData>
  <mergeCells count="50">
    <mergeCell ref="I7:M7"/>
    <mergeCell ref="D32:E32"/>
    <mergeCell ref="F32:G32"/>
    <mergeCell ref="H32:I32"/>
    <mergeCell ref="J32:K32"/>
    <mergeCell ref="L32:M32"/>
    <mergeCell ref="A2:A11"/>
    <mergeCell ref="C2:M2"/>
    <mergeCell ref="C3:M3"/>
    <mergeCell ref="F4:G4"/>
    <mergeCell ref="C5:M5"/>
    <mergeCell ref="B8:B10"/>
    <mergeCell ref="C9:D9"/>
    <mergeCell ref="F9:G9"/>
    <mergeCell ref="I9:J9"/>
    <mergeCell ref="C10:D10"/>
    <mergeCell ref="F10:G10"/>
    <mergeCell ref="I10:J10"/>
    <mergeCell ref="C4:E4"/>
    <mergeCell ref="C11:M11"/>
    <mergeCell ref="C6:M6"/>
    <mergeCell ref="C7:G7"/>
    <mergeCell ref="A12:A47"/>
    <mergeCell ref="B13:B19"/>
    <mergeCell ref="B20:B23"/>
    <mergeCell ref="B27:B29"/>
    <mergeCell ref="C44:M44"/>
    <mergeCell ref="C45:M45"/>
    <mergeCell ref="C46:M46"/>
    <mergeCell ref="C47:M47"/>
    <mergeCell ref="H39:I39"/>
    <mergeCell ref="B40:B43"/>
    <mergeCell ref="F41:F42"/>
    <mergeCell ref="G41:J42"/>
    <mergeCell ref="L41:M42"/>
    <mergeCell ref="F38:G38"/>
    <mergeCell ref="J25:L25"/>
    <mergeCell ref="C12:M12"/>
    <mergeCell ref="C57:M57"/>
    <mergeCell ref="C52:M52"/>
    <mergeCell ref="C53:M53"/>
    <mergeCell ref="A54:A56"/>
    <mergeCell ref="C54:M54"/>
    <mergeCell ref="C55:M55"/>
    <mergeCell ref="C56:M56"/>
    <mergeCell ref="A48:A53"/>
    <mergeCell ref="C48:M48"/>
    <mergeCell ref="C49:M49"/>
    <mergeCell ref="C50:M50"/>
    <mergeCell ref="C51:M51"/>
  </mergeCells>
  <dataValidations count="4">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100-000000000000}"/>
    <dataValidation allowBlank="1" showInputMessage="1" showErrorMessage="1" prompt="Determine si el indicador responde a un enfoque (Derechos Humanos, Género, Diferencial, Poblacional, Ambiental y Territorial). Si responde a más de enfoque separelos por ;" sqref="B12" xr:uid="{00000000-0002-0000-0100-000001000000}"/>
    <dataValidation allowBlank="1" showInputMessage="1" showErrorMessage="1" prompt="Seleccione de la lista desplegable" sqref="B4" xr:uid="{00000000-0002-0000-0100-000002000000}"/>
    <dataValidation allowBlank="1" showInputMessage="1" showErrorMessage="1" prompt="Incluir una ficha por cada indicador, ya sea de producto o de resultado" sqref="B1" xr:uid="{00000000-0002-0000-0100-000003000000}"/>
  </dataValidations>
  <hyperlinks>
    <hyperlink ref="C52" r:id="rId1" xr:uid="{00000000-0004-0000-0100-000000000000}"/>
  </hyperlinks>
  <pageMargins left="0.7" right="0.7" top="0.75" bottom="0.75" header="0.3" footer="0.3"/>
  <pageSetup paperSize="9" orientation="portrait" horizontalDpi="1200" verticalDpi="120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sheetPr>
  <dimension ref="A1:O62"/>
  <sheetViews>
    <sheetView topLeftCell="B12" zoomScale="85" zoomScaleNormal="85" workbookViewId="0">
      <selection activeCell="C11" sqref="C11:M11"/>
    </sheetView>
  </sheetViews>
  <sheetFormatPr baseColWidth="10" defaultColWidth="11.42578125" defaultRowHeight="15.75"/>
  <cols>
    <col min="1" max="1" width="25.42578125" style="1" customWidth="1"/>
    <col min="2" max="2" width="39.42578125" style="89" customWidth="1"/>
    <col min="3" max="4" width="11.42578125" style="1"/>
    <col min="5" max="5" width="16.28515625" style="1" customWidth="1"/>
    <col min="6" max="16384" width="11.42578125" style="1"/>
  </cols>
  <sheetData>
    <row r="1" spans="1:15" ht="16.5" thickBot="1">
      <c r="A1" s="2"/>
      <c r="B1" s="3" t="s">
        <v>1057</v>
      </c>
      <c r="C1" s="4"/>
      <c r="D1" s="4"/>
      <c r="E1" s="4"/>
      <c r="F1" s="4"/>
      <c r="G1" s="4"/>
      <c r="H1" s="4"/>
      <c r="I1" s="4"/>
      <c r="J1" s="4"/>
      <c r="K1" s="4"/>
      <c r="L1" s="4"/>
      <c r="M1" s="5"/>
    </row>
    <row r="2" spans="1:15" ht="30" customHeight="1">
      <c r="A2" s="1714" t="s">
        <v>782</v>
      </c>
      <c r="B2" s="6" t="s">
        <v>783</v>
      </c>
      <c r="C2" s="1976" t="s">
        <v>163</v>
      </c>
      <c r="D2" s="1977"/>
      <c r="E2" s="1977"/>
      <c r="F2" s="1977"/>
      <c r="G2" s="1977"/>
      <c r="H2" s="1977"/>
      <c r="I2" s="1977"/>
      <c r="J2" s="1977"/>
      <c r="K2" s="1977"/>
      <c r="L2" s="1977"/>
      <c r="M2" s="1978"/>
    </row>
    <row r="3" spans="1:15" ht="31.5">
      <c r="A3" s="1715"/>
      <c r="B3" s="7" t="s">
        <v>914</v>
      </c>
      <c r="C3" s="1685" t="s">
        <v>117</v>
      </c>
      <c r="D3" s="1683"/>
      <c r="E3" s="1683"/>
      <c r="F3" s="1683"/>
      <c r="G3" s="1683"/>
      <c r="H3" s="1683"/>
      <c r="I3" s="1683"/>
      <c r="J3" s="1683"/>
      <c r="K3" s="1683"/>
      <c r="L3" s="1683"/>
      <c r="M3" s="1684"/>
    </row>
    <row r="4" spans="1:15" ht="63" customHeight="1">
      <c r="A4" s="1715"/>
      <c r="B4" s="9" t="s">
        <v>35</v>
      </c>
      <c r="C4" s="1685" t="s">
        <v>166</v>
      </c>
      <c r="D4" s="1683"/>
      <c r="E4" s="1728"/>
      <c r="F4" s="1721" t="s">
        <v>36</v>
      </c>
      <c r="G4" s="1722"/>
      <c r="H4" s="8">
        <v>545</v>
      </c>
      <c r="I4" s="1766" t="s">
        <v>1058</v>
      </c>
      <c r="J4" s="1683"/>
      <c r="K4" s="1683"/>
      <c r="L4" s="1683"/>
      <c r="M4" s="1684"/>
    </row>
    <row r="5" spans="1:15" ht="15.75" customHeight="1">
      <c r="A5" s="1715"/>
      <c r="B5" s="9" t="s">
        <v>786</v>
      </c>
      <c r="C5" s="1685" t="s">
        <v>919</v>
      </c>
      <c r="D5" s="1683"/>
      <c r="E5" s="1683"/>
      <c r="F5" s="1683"/>
      <c r="G5" s="1683"/>
      <c r="H5" s="1683"/>
      <c r="I5" s="1683"/>
      <c r="J5" s="1683"/>
      <c r="K5" s="1683"/>
      <c r="L5" s="1683"/>
      <c r="M5" s="1684"/>
    </row>
    <row r="6" spans="1:15" ht="15.75" customHeight="1">
      <c r="A6" s="1715"/>
      <c r="B6" s="9" t="s">
        <v>787</v>
      </c>
      <c r="C6" s="1685" t="s">
        <v>1059</v>
      </c>
      <c r="D6" s="1683"/>
      <c r="E6" s="1683"/>
      <c r="F6" s="1683"/>
      <c r="G6" s="1683"/>
      <c r="H6" s="1683"/>
      <c r="I6" s="1683"/>
      <c r="J6" s="1683"/>
      <c r="K6" s="1683"/>
      <c r="L6" s="1683"/>
      <c r="M6" s="1684"/>
    </row>
    <row r="7" spans="1:15">
      <c r="A7" s="1715"/>
      <c r="B7" s="9" t="s">
        <v>873</v>
      </c>
      <c r="C7" s="1685" t="s">
        <v>1060</v>
      </c>
      <c r="D7" s="1683"/>
      <c r="E7" s="1683"/>
      <c r="F7" s="1683"/>
      <c r="G7" s="1683"/>
      <c r="H7" s="8" t="s">
        <v>39</v>
      </c>
      <c r="I7" s="1787" t="s">
        <v>1061</v>
      </c>
      <c r="J7" s="1753"/>
      <c r="K7" s="1753"/>
      <c r="L7" s="1753"/>
      <c r="M7" s="1754"/>
    </row>
    <row r="8" spans="1:15">
      <c r="A8" s="1715"/>
      <c r="B8" s="1744" t="s">
        <v>788</v>
      </c>
      <c r="C8" s="14"/>
      <c r="D8" s="15"/>
      <c r="E8" s="15"/>
      <c r="F8" s="15"/>
      <c r="G8" s="15"/>
      <c r="H8" s="15"/>
      <c r="I8" s="15"/>
      <c r="J8" s="15"/>
      <c r="K8" s="15"/>
      <c r="L8" s="16"/>
      <c r="M8" s="17"/>
    </row>
    <row r="9" spans="1:15">
      <c r="A9" s="1715"/>
      <c r="B9" s="1745"/>
      <c r="C9" s="1726" t="s">
        <v>171</v>
      </c>
      <c r="D9" s="1727"/>
      <c r="E9" s="18"/>
      <c r="F9" s="1727" t="s">
        <v>876</v>
      </c>
      <c r="G9" s="1727"/>
      <c r="H9" s="18"/>
      <c r="I9" s="1727"/>
      <c r="J9" s="1727"/>
      <c r="K9" s="18"/>
      <c r="L9" s="19"/>
      <c r="M9" s="20"/>
    </row>
    <row r="10" spans="1:15">
      <c r="A10" s="1715"/>
      <c r="B10" s="1746"/>
      <c r="C10" s="1726" t="s">
        <v>793</v>
      </c>
      <c r="D10" s="1727"/>
      <c r="E10" s="125"/>
      <c r="F10" s="1727" t="s">
        <v>793</v>
      </c>
      <c r="G10" s="1727"/>
      <c r="H10" s="125"/>
      <c r="I10" s="1727" t="s">
        <v>793</v>
      </c>
      <c r="J10" s="1727"/>
      <c r="K10" s="125"/>
      <c r="L10" s="21"/>
      <c r="M10" s="22"/>
    </row>
    <row r="11" spans="1:15" ht="68.099999999999994" customHeight="1">
      <c r="A11" s="1715"/>
      <c r="B11" s="7" t="s">
        <v>794</v>
      </c>
      <c r="C11" s="1923" t="s">
        <v>1062</v>
      </c>
      <c r="D11" s="1924"/>
      <c r="E11" s="1924"/>
      <c r="F11" s="1924"/>
      <c r="G11" s="1924"/>
      <c r="H11" s="1924"/>
      <c r="I11" s="1924"/>
      <c r="J11" s="1924"/>
      <c r="K11" s="1924"/>
      <c r="L11" s="1924"/>
      <c r="M11" s="1925"/>
      <c r="N11" s="1979"/>
      <c r="O11" s="1979"/>
    </row>
    <row r="12" spans="1:15" ht="183" customHeight="1">
      <c r="A12" s="1715"/>
      <c r="B12" s="7" t="s">
        <v>923</v>
      </c>
      <c r="C12" s="1923" t="s">
        <v>1063</v>
      </c>
      <c r="D12" s="1924"/>
      <c r="E12" s="1924"/>
      <c r="F12" s="1924"/>
      <c r="G12" s="1924"/>
      <c r="H12" s="1924"/>
      <c r="I12" s="1924"/>
      <c r="J12" s="1924"/>
      <c r="K12" s="1924"/>
      <c r="L12" s="1924"/>
      <c r="M12" s="1925"/>
    </row>
    <row r="13" spans="1:15" ht="31.5" customHeight="1">
      <c r="A13" s="1715"/>
      <c r="B13" s="7" t="s">
        <v>925</v>
      </c>
      <c r="C13" s="1700" t="s">
        <v>116</v>
      </c>
      <c r="D13" s="1701"/>
      <c r="E13" s="1701"/>
      <c r="F13" s="1701"/>
      <c r="G13" s="1701"/>
      <c r="H13" s="1701"/>
      <c r="I13" s="1701"/>
      <c r="J13" s="1701"/>
      <c r="K13" s="1701"/>
      <c r="L13" s="1701"/>
      <c r="M13" s="1702"/>
    </row>
    <row r="14" spans="1:15" ht="44.25" customHeight="1">
      <c r="A14" s="1715"/>
      <c r="B14" s="1744" t="s">
        <v>926</v>
      </c>
      <c r="C14" s="1700" t="s">
        <v>1064</v>
      </c>
      <c r="D14" s="1701"/>
      <c r="E14" s="90" t="s">
        <v>927</v>
      </c>
      <c r="F14" s="1795" t="s">
        <v>1022</v>
      </c>
      <c r="G14" s="1698"/>
      <c r="H14" s="1698"/>
      <c r="I14" s="1698"/>
      <c r="J14" s="1698"/>
      <c r="K14" s="1698"/>
      <c r="L14" s="1698"/>
      <c r="M14" s="1699"/>
    </row>
    <row r="15" spans="1:15">
      <c r="A15" s="1715"/>
      <c r="B15" s="1745"/>
      <c r="C15" s="1700"/>
      <c r="D15" s="1701"/>
      <c r="E15" s="1701"/>
      <c r="F15" s="1701"/>
      <c r="G15" s="1701"/>
      <c r="H15" s="1701"/>
      <c r="I15" s="1701"/>
      <c r="J15" s="1701"/>
      <c r="K15" s="1701"/>
      <c r="L15" s="1701"/>
      <c r="M15" s="1702"/>
    </row>
    <row r="16" spans="1:15">
      <c r="A16" s="1733" t="s">
        <v>796</v>
      </c>
      <c r="B16" s="10" t="s">
        <v>25</v>
      </c>
      <c r="C16" s="1700" t="s">
        <v>1065</v>
      </c>
      <c r="D16" s="1701"/>
      <c r="E16" s="1701"/>
      <c r="F16" s="1701"/>
      <c r="G16" s="1701"/>
      <c r="H16" s="1701"/>
      <c r="I16" s="1701"/>
      <c r="J16" s="1701"/>
      <c r="K16" s="1701"/>
      <c r="L16" s="1701"/>
      <c r="M16" s="1702"/>
    </row>
    <row r="17" spans="1:13" ht="38.450000000000003" customHeight="1">
      <c r="A17" s="1734"/>
      <c r="B17" s="10" t="s">
        <v>929</v>
      </c>
      <c r="C17" s="1700" t="s">
        <v>164</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809</v>
      </c>
      <c r="E23" s="33" t="s">
        <v>810</v>
      </c>
      <c r="F23" s="1984" t="s">
        <v>811</v>
      </c>
      <c r="G23" s="1984"/>
      <c r="H23" s="1984"/>
      <c r="I23" s="1984"/>
      <c r="J23" s="1984"/>
      <c r="K23" s="1984"/>
      <c r="L23" s="1984"/>
      <c r="M23" s="1985"/>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t="s">
        <v>809</v>
      </c>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235">
        <v>1</v>
      </c>
      <c r="E30" s="46"/>
      <c r="F30" s="56" t="s">
        <v>820</v>
      </c>
      <c r="G30" s="37">
        <v>2020</v>
      </c>
      <c r="H30" s="46"/>
      <c r="I30" s="56" t="s">
        <v>821</v>
      </c>
      <c r="J30" s="1712" t="s">
        <v>1066</v>
      </c>
      <c r="K30" s="1701"/>
      <c r="L30" s="1713"/>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1577">
        <v>1</v>
      </c>
      <c r="E37" s="424"/>
      <c r="F37" s="1577">
        <v>1</v>
      </c>
      <c r="G37" s="424"/>
      <c r="H37" s="1577">
        <v>1</v>
      </c>
      <c r="I37" s="424"/>
      <c r="J37" s="1577">
        <v>1</v>
      </c>
      <c r="K37" s="424"/>
      <c r="L37" s="416"/>
      <c r="M37" s="121"/>
    </row>
    <row r="38" spans="1:13">
      <c r="A38" s="1734"/>
      <c r="B38" s="1695"/>
      <c r="C38" s="66"/>
      <c r="D38" s="382" t="s">
        <v>831</v>
      </c>
      <c r="E38" s="123"/>
      <c r="F38" s="123" t="s">
        <v>832</v>
      </c>
      <c r="G38" s="123"/>
      <c r="H38" s="67" t="s">
        <v>833</v>
      </c>
      <c r="I38" s="67"/>
      <c r="J38" s="67" t="s">
        <v>834</v>
      </c>
      <c r="K38" s="123"/>
      <c r="L38" s="123" t="s">
        <v>835</v>
      </c>
      <c r="M38" s="30"/>
    </row>
    <row r="39" spans="1:13">
      <c r="A39" s="1734"/>
      <c r="B39" s="1695"/>
      <c r="C39" s="66"/>
      <c r="D39" s="416"/>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36">
        <v>1</v>
      </c>
      <c r="G43" s="1737"/>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1004</v>
      </c>
      <c r="H46" s="1705"/>
      <c r="I46" s="1705"/>
      <c r="J46" s="1705"/>
      <c r="K46" s="80" t="s">
        <v>846</v>
      </c>
      <c r="L46" s="1706"/>
      <c r="M46" s="1707"/>
    </row>
    <row r="47" spans="1:13">
      <c r="A47" s="1734"/>
      <c r="B47" s="1695"/>
      <c r="C47" s="77"/>
      <c r="D47" s="81" t="s">
        <v>809</v>
      </c>
      <c r="E47" s="36"/>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210" customHeight="1">
      <c r="A49" s="1734"/>
      <c r="B49" s="7" t="s">
        <v>847</v>
      </c>
      <c r="C49" s="1980" t="s">
        <v>1067</v>
      </c>
      <c r="D49" s="1981"/>
      <c r="E49" s="1981"/>
      <c r="F49" s="1981"/>
      <c r="G49" s="1981"/>
      <c r="H49" s="1981"/>
      <c r="I49" s="1981"/>
      <c r="J49" s="1981"/>
      <c r="K49" s="1981"/>
      <c r="L49" s="1981"/>
      <c r="M49" s="1982"/>
    </row>
    <row r="50" spans="1:13" ht="15.6" customHeight="1">
      <c r="A50" s="1734"/>
      <c r="B50" s="10" t="s">
        <v>849</v>
      </c>
      <c r="C50" s="1700" t="s">
        <v>1068</v>
      </c>
      <c r="D50" s="1701"/>
      <c r="E50" s="1701"/>
      <c r="F50" s="1701"/>
      <c r="G50" s="1701"/>
      <c r="H50" s="1701"/>
      <c r="I50" s="1701"/>
      <c r="J50" s="1701"/>
      <c r="K50" s="1701"/>
      <c r="L50" s="1701"/>
      <c r="M50" s="1702"/>
    </row>
    <row r="51" spans="1:13">
      <c r="A51" s="1734"/>
      <c r="B51" s="10" t="s">
        <v>851</v>
      </c>
      <c r="C51" s="1700">
        <v>15</v>
      </c>
      <c r="D51" s="1701"/>
      <c r="E51" s="1701"/>
      <c r="F51" s="1701"/>
      <c r="G51" s="1701"/>
      <c r="H51" s="1701"/>
      <c r="I51" s="1701"/>
      <c r="J51" s="1701"/>
      <c r="K51" s="1701"/>
      <c r="L51" s="1701"/>
      <c r="M51" s="1702"/>
    </row>
    <row r="52" spans="1:13">
      <c r="A52" s="1734"/>
      <c r="B52" s="10" t="s">
        <v>853</v>
      </c>
      <c r="C52" s="1700">
        <v>2020</v>
      </c>
      <c r="D52" s="1701"/>
      <c r="E52" s="1701"/>
      <c r="F52" s="1701"/>
      <c r="G52" s="1701"/>
      <c r="H52" s="1701"/>
      <c r="I52" s="1701"/>
      <c r="J52" s="1701"/>
      <c r="K52" s="1701"/>
      <c r="L52" s="1701"/>
      <c r="M52" s="1702"/>
    </row>
    <row r="53" spans="1:13" ht="15.75" customHeight="1">
      <c r="A53" s="1686" t="s">
        <v>854</v>
      </c>
      <c r="B53" s="83" t="s">
        <v>855</v>
      </c>
      <c r="C53" s="1937" t="s">
        <v>169</v>
      </c>
      <c r="D53" s="1938"/>
      <c r="E53" s="1938"/>
      <c r="F53" s="1938"/>
      <c r="G53" s="1938"/>
      <c r="H53" s="1938"/>
      <c r="I53" s="1938"/>
      <c r="J53" s="1938"/>
      <c r="K53" s="1938"/>
      <c r="L53" s="1938"/>
      <c r="M53" s="1939"/>
    </row>
    <row r="54" spans="1:13">
      <c r="A54" s="1687"/>
      <c r="B54" s="83" t="s">
        <v>856</v>
      </c>
      <c r="C54" s="1937" t="s">
        <v>1069</v>
      </c>
      <c r="D54" s="1938"/>
      <c r="E54" s="1938"/>
      <c r="F54" s="1938"/>
      <c r="G54" s="1938"/>
      <c r="H54" s="1938"/>
      <c r="I54" s="1938"/>
      <c r="J54" s="1938"/>
      <c r="K54" s="1938"/>
      <c r="L54" s="1938"/>
      <c r="M54" s="1939"/>
    </row>
    <row r="55" spans="1:13" ht="15.6" customHeight="1">
      <c r="A55" s="1687"/>
      <c r="B55" s="83" t="s">
        <v>858</v>
      </c>
      <c r="C55" s="1937" t="s">
        <v>1070</v>
      </c>
      <c r="D55" s="1938"/>
      <c r="E55" s="1938"/>
      <c r="F55" s="1938"/>
      <c r="G55" s="1938"/>
      <c r="H55" s="1938"/>
      <c r="I55" s="1938"/>
      <c r="J55" s="1938"/>
      <c r="K55" s="1938"/>
      <c r="L55" s="1938"/>
      <c r="M55" s="1939"/>
    </row>
    <row r="56" spans="1:13" ht="15.75" customHeight="1">
      <c r="A56" s="1687"/>
      <c r="B56" s="84" t="s">
        <v>859</v>
      </c>
      <c r="C56" s="1937" t="s">
        <v>1071</v>
      </c>
      <c r="D56" s="1938"/>
      <c r="E56" s="1938"/>
      <c r="F56" s="1938"/>
      <c r="G56" s="1938"/>
      <c r="H56" s="1938"/>
      <c r="I56" s="1938"/>
      <c r="J56" s="1938"/>
      <c r="K56" s="1938"/>
      <c r="L56" s="1938"/>
      <c r="M56" s="1939"/>
    </row>
    <row r="57" spans="1:13" ht="15.75" customHeight="1">
      <c r="A57" s="1687"/>
      <c r="B57" s="83" t="s">
        <v>860</v>
      </c>
      <c r="C57" s="1983" t="s">
        <v>170</v>
      </c>
      <c r="D57" s="1938"/>
      <c r="E57" s="1938"/>
      <c r="F57" s="1938"/>
      <c r="G57" s="1938"/>
      <c r="H57" s="1938"/>
      <c r="I57" s="1938"/>
      <c r="J57" s="1938"/>
      <c r="K57" s="1938"/>
      <c r="L57" s="1938"/>
      <c r="M57" s="1939"/>
    </row>
    <row r="58" spans="1:13" ht="16.5" thickBot="1">
      <c r="A58" s="1690"/>
      <c r="B58" s="83" t="s">
        <v>861</v>
      </c>
      <c r="C58" s="1937">
        <v>3138862461</v>
      </c>
      <c r="D58" s="1938"/>
      <c r="E58" s="1938"/>
      <c r="F58" s="1938"/>
      <c r="G58" s="1938"/>
      <c r="H58" s="1938"/>
      <c r="I58" s="1938"/>
      <c r="J58" s="1938"/>
      <c r="K58" s="1938"/>
      <c r="L58" s="1938"/>
      <c r="M58" s="1939"/>
    </row>
    <row r="59" spans="1:13" ht="15.75" customHeight="1">
      <c r="A59" s="1686" t="s">
        <v>863</v>
      </c>
      <c r="B59" s="85" t="s">
        <v>864</v>
      </c>
      <c r="C59" s="1688" t="s">
        <v>865</v>
      </c>
      <c r="D59" s="1688"/>
      <c r="E59" s="1688"/>
      <c r="F59" s="1688"/>
      <c r="G59" s="1688"/>
      <c r="H59" s="1688"/>
      <c r="I59" s="1688"/>
      <c r="J59" s="1688"/>
      <c r="K59" s="1688"/>
      <c r="L59" s="1688"/>
      <c r="M59" s="1688"/>
    </row>
    <row r="60" spans="1:13" ht="30" customHeight="1">
      <c r="A60" s="1687"/>
      <c r="B60" s="85" t="s">
        <v>866</v>
      </c>
      <c r="C60" s="1689" t="s">
        <v>867</v>
      </c>
      <c r="D60" s="1689"/>
      <c r="E60" s="1689"/>
      <c r="F60" s="1689"/>
      <c r="G60" s="1689"/>
      <c r="H60" s="1689"/>
      <c r="I60" s="1689"/>
      <c r="J60" s="1689"/>
      <c r="K60" s="1689"/>
      <c r="L60" s="1689"/>
      <c r="M60" s="1689"/>
    </row>
    <row r="61" spans="1:13" ht="30" customHeight="1" thickBot="1">
      <c r="A61" s="1687"/>
      <c r="B61" s="86" t="s">
        <v>39</v>
      </c>
      <c r="C61" s="1688" t="s">
        <v>868</v>
      </c>
      <c r="D61" s="1688"/>
      <c r="E61" s="1688"/>
      <c r="F61" s="1688"/>
      <c r="G61" s="1688"/>
      <c r="H61" s="1688"/>
      <c r="I61" s="1688"/>
      <c r="J61" s="1688"/>
      <c r="K61" s="1688"/>
      <c r="L61" s="1688"/>
      <c r="M61" s="1688"/>
    </row>
    <row r="62" spans="1:13" ht="103.5" customHeight="1" thickBot="1">
      <c r="A62" s="87" t="s">
        <v>869</v>
      </c>
      <c r="B62" s="88"/>
      <c r="C62" s="1953" t="s">
        <v>1072</v>
      </c>
      <c r="D62" s="1759"/>
      <c r="E62" s="1759"/>
      <c r="F62" s="1759"/>
      <c r="G62" s="1759"/>
      <c r="H62" s="1759"/>
      <c r="I62" s="1759"/>
      <c r="J62" s="1759"/>
      <c r="K62" s="1759"/>
      <c r="L62" s="1759"/>
      <c r="M62" s="1760"/>
    </row>
  </sheetData>
  <mergeCells count="56">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A16:A52"/>
    <mergeCell ref="C16:M16"/>
    <mergeCell ref="C17:M17"/>
    <mergeCell ref="B18:B24"/>
    <mergeCell ref="F23:M23"/>
    <mergeCell ref="B25:B28"/>
    <mergeCell ref="J30:L30"/>
    <mergeCell ref="L46:M47"/>
    <mergeCell ref="C50:M50"/>
    <mergeCell ref="B14:B15"/>
    <mergeCell ref="C14:D14"/>
    <mergeCell ref="F14:M14"/>
    <mergeCell ref="C15:M15"/>
    <mergeCell ref="C49:M49"/>
    <mergeCell ref="B32:B34"/>
    <mergeCell ref="B35:B44"/>
    <mergeCell ref="F43:G43"/>
    <mergeCell ref="H43:I43"/>
    <mergeCell ref="B45:B48"/>
    <mergeCell ref="F46:F47"/>
    <mergeCell ref="G46:J47"/>
    <mergeCell ref="I10:J10"/>
    <mergeCell ref="C11:M11"/>
    <mergeCell ref="N11:O11"/>
    <mergeCell ref="C12:M12"/>
    <mergeCell ref="C13:M13"/>
    <mergeCell ref="A2:A15"/>
    <mergeCell ref="C2:M2"/>
    <mergeCell ref="C3:M3"/>
    <mergeCell ref="C4:E4"/>
    <mergeCell ref="F4:G4"/>
    <mergeCell ref="I4:M4"/>
    <mergeCell ref="C5:M5"/>
    <mergeCell ref="C6:M6"/>
    <mergeCell ref="C7:G7"/>
    <mergeCell ref="I7:M7"/>
    <mergeCell ref="B8:B10"/>
    <mergeCell ref="C9:D9"/>
    <mergeCell ref="F9:G9"/>
    <mergeCell ref="I9:J9"/>
    <mergeCell ref="C10:D10"/>
    <mergeCell ref="F10:G10"/>
  </mergeCells>
  <dataValidations count="6">
    <dataValidation allowBlank="1" showInputMessage="1" showErrorMessage="1" prompt="Seleccione de la lista desplegable" sqref="B4" xr:uid="{00000000-0002-0000-1300-000000000000}"/>
    <dataValidation allowBlank="1" showInputMessage="1" showErrorMessage="1" prompt="Incluir una ficha por cada indicador, ya sea de producto o de resultado" sqref="B1" xr:uid="{00000000-0002-0000-1300-000001000000}"/>
    <dataValidation allowBlank="1" showInputMessage="1" showErrorMessage="1" prompt="Identifique el ODS a que le apunta el indicador de producto. Seleccione de la lista desplegable._x000a_" sqref="B14:B15" xr:uid="{00000000-0002-0000-1300-000002000000}"/>
    <dataValidation allowBlank="1" showInputMessage="1" showErrorMessage="1" prompt="Identifique la meta ODS a que le apunta el indicador de producto. Seleccione de la lista desplegable." sqref="E14" xr:uid="{00000000-0002-0000-13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3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300-000005000000}"/>
  </dataValidations>
  <hyperlinks>
    <hyperlink ref="C57" r:id="rId1" xr:uid="{00000000-0004-0000-1300-000000000000}"/>
  </hyperlinks>
  <pageMargins left="0.7" right="0.7" top="0.75" bottom="0.75" header="0.3" footer="0.3"/>
  <pageSetup paperSize="9" orientation="portrait" horizontalDpi="1200" verticalDpi="1200"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1:M62"/>
  <sheetViews>
    <sheetView topLeftCell="A35" zoomScale="85" zoomScaleNormal="85" workbookViewId="0">
      <selection activeCell="C52" sqref="C52:M52"/>
    </sheetView>
  </sheetViews>
  <sheetFormatPr baseColWidth="10" defaultColWidth="11.42578125" defaultRowHeight="15.75"/>
  <cols>
    <col min="1" max="1" width="25.42578125" style="1" customWidth="1"/>
    <col min="2" max="2" width="39.42578125" style="89" customWidth="1"/>
    <col min="3" max="16384" width="11.42578125" style="1"/>
  </cols>
  <sheetData>
    <row r="1" spans="1:13" ht="16.5" thickBot="1">
      <c r="A1" s="2"/>
      <c r="B1" s="3" t="s">
        <v>1073</v>
      </c>
      <c r="C1" s="4"/>
      <c r="D1" s="4"/>
      <c r="E1" s="4"/>
      <c r="F1" s="4"/>
      <c r="G1" s="4"/>
      <c r="H1" s="4"/>
      <c r="I1" s="4"/>
      <c r="J1" s="4"/>
      <c r="K1" s="4"/>
      <c r="L1" s="4"/>
      <c r="M1" s="5"/>
    </row>
    <row r="2" spans="1:13" ht="30" customHeight="1" thickBot="1">
      <c r="A2" s="1714" t="s">
        <v>782</v>
      </c>
      <c r="B2" s="6" t="s">
        <v>783</v>
      </c>
      <c r="C2" s="1976" t="s">
        <v>176</v>
      </c>
      <c r="D2" s="1977"/>
      <c r="E2" s="1977"/>
      <c r="F2" s="1977"/>
      <c r="G2" s="1977"/>
      <c r="H2" s="1977"/>
      <c r="I2" s="1977"/>
      <c r="J2" s="1977"/>
      <c r="K2" s="1977"/>
      <c r="L2" s="1977"/>
      <c r="M2" s="1978"/>
    </row>
    <row r="3" spans="1:13" ht="31.5" customHeight="1">
      <c r="A3" s="1715"/>
      <c r="B3" s="7" t="s">
        <v>914</v>
      </c>
      <c r="C3" s="1717" t="s">
        <v>117</v>
      </c>
      <c r="D3" s="1718"/>
      <c r="E3" s="1718"/>
      <c r="F3" s="1718"/>
      <c r="G3" s="1718"/>
      <c r="H3" s="1718"/>
      <c r="I3" s="1718"/>
      <c r="J3" s="1718"/>
      <c r="K3" s="1718"/>
      <c r="L3" s="1718"/>
      <c r="M3" s="1719"/>
    </row>
    <row r="4" spans="1:13" ht="63" customHeight="1">
      <c r="A4" s="1715"/>
      <c r="B4" s="9" t="s">
        <v>35</v>
      </c>
      <c r="C4" s="1685" t="s">
        <v>166</v>
      </c>
      <c r="D4" s="1683"/>
      <c r="E4" s="1728"/>
      <c r="F4" s="1721" t="s">
        <v>36</v>
      </c>
      <c r="G4" s="1722"/>
      <c r="H4" s="8">
        <v>545</v>
      </c>
      <c r="I4" s="1787" t="s">
        <v>1058</v>
      </c>
      <c r="J4" s="1753"/>
      <c r="K4" s="1753"/>
      <c r="L4" s="1753"/>
      <c r="M4" s="1754"/>
    </row>
    <row r="5" spans="1:13" ht="15.75" customHeight="1">
      <c r="A5" s="1715"/>
      <c r="B5" s="9" t="s">
        <v>786</v>
      </c>
      <c r="C5" s="1685" t="s">
        <v>919</v>
      </c>
      <c r="D5" s="1683"/>
      <c r="E5" s="1683"/>
      <c r="F5" s="1683"/>
      <c r="G5" s="1683"/>
      <c r="H5" s="1683"/>
      <c r="I5" s="1683"/>
      <c r="J5" s="1683"/>
      <c r="K5" s="1683"/>
      <c r="L5" s="1683"/>
      <c r="M5" s="1684"/>
    </row>
    <row r="6" spans="1:13" ht="15.75" customHeight="1">
      <c r="A6" s="1715"/>
      <c r="B6" s="9" t="s">
        <v>787</v>
      </c>
      <c r="C6" s="1685" t="s">
        <v>1059</v>
      </c>
      <c r="D6" s="1683"/>
      <c r="E6" s="1683"/>
      <c r="F6" s="1683"/>
      <c r="G6" s="1683"/>
      <c r="H6" s="1683"/>
      <c r="I6" s="1683"/>
      <c r="J6" s="1683"/>
      <c r="K6" s="1683"/>
      <c r="L6" s="1683"/>
      <c r="M6" s="1684"/>
    </row>
    <row r="7" spans="1:13" ht="31.5" customHeight="1">
      <c r="A7" s="1715"/>
      <c r="B7" s="9" t="s">
        <v>873</v>
      </c>
      <c r="C7" s="1685" t="s">
        <v>1060</v>
      </c>
      <c r="D7" s="1683"/>
      <c r="E7" s="1683"/>
      <c r="F7" s="1683"/>
      <c r="G7" s="1683"/>
      <c r="H7" s="425" t="s">
        <v>39</v>
      </c>
      <c r="I7" s="1766" t="s">
        <v>157</v>
      </c>
      <c r="J7" s="1683"/>
      <c r="K7" s="1683"/>
      <c r="L7" s="1683"/>
      <c r="M7" s="1684"/>
    </row>
    <row r="8" spans="1:13">
      <c r="A8" s="1715"/>
      <c r="B8" s="1744" t="s">
        <v>788</v>
      </c>
      <c r="C8" s="14"/>
      <c r="D8" s="15"/>
      <c r="E8" s="15"/>
      <c r="F8" s="15"/>
      <c r="G8" s="15"/>
      <c r="H8" s="15"/>
      <c r="I8" s="15"/>
      <c r="J8" s="15"/>
      <c r="K8" s="15"/>
      <c r="L8" s="16"/>
      <c r="M8" s="17"/>
    </row>
    <row r="9" spans="1:13">
      <c r="A9" s="1715"/>
      <c r="B9" s="1745"/>
      <c r="C9" s="1726" t="s">
        <v>876</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57" customHeight="1">
      <c r="A11" s="1715"/>
      <c r="B11" s="7" t="s">
        <v>794</v>
      </c>
      <c r="C11" s="1923" t="s">
        <v>1074</v>
      </c>
      <c r="D11" s="1924"/>
      <c r="E11" s="1924"/>
      <c r="F11" s="1924"/>
      <c r="G11" s="1924"/>
      <c r="H11" s="1924"/>
      <c r="I11" s="1924"/>
      <c r="J11" s="1924"/>
      <c r="K11" s="1924"/>
      <c r="L11" s="1924"/>
      <c r="M11" s="1925"/>
    </row>
    <row r="12" spans="1:13" ht="230.1" customHeight="1">
      <c r="A12" s="1715"/>
      <c r="B12" s="7" t="s">
        <v>923</v>
      </c>
      <c r="C12" s="1986" t="s">
        <v>1075</v>
      </c>
      <c r="D12" s="1987"/>
      <c r="E12" s="1987"/>
      <c r="F12" s="1987"/>
      <c r="G12" s="1987"/>
      <c r="H12" s="1987"/>
      <c r="I12" s="1987"/>
      <c r="J12" s="1987"/>
      <c r="K12" s="1987"/>
      <c r="L12" s="1987"/>
      <c r="M12" s="1988"/>
    </row>
    <row r="13" spans="1:13" ht="31.5">
      <c r="A13" s="1715"/>
      <c r="B13" s="7" t="s">
        <v>925</v>
      </c>
      <c r="C13" s="1700" t="s">
        <v>116</v>
      </c>
      <c r="D13" s="1701"/>
      <c r="E13" s="1701"/>
      <c r="F13" s="1701"/>
      <c r="G13" s="1701"/>
      <c r="H13" s="1701"/>
      <c r="I13" s="1701"/>
      <c r="J13" s="1701"/>
      <c r="K13" s="1701"/>
      <c r="L13" s="1701"/>
      <c r="M13" s="1702"/>
    </row>
    <row r="14" spans="1:13" ht="44.25" customHeight="1">
      <c r="A14" s="1715"/>
      <c r="B14" s="1744" t="s">
        <v>926</v>
      </c>
      <c r="C14" s="1700" t="s">
        <v>1064</v>
      </c>
      <c r="D14" s="1701"/>
      <c r="E14" s="90" t="s">
        <v>927</v>
      </c>
      <c r="F14" s="1795" t="s">
        <v>1022</v>
      </c>
      <c r="G14" s="1698"/>
      <c r="H14" s="1698"/>
      <c r="I14" s="1698"/>
      <c r="J14" s="1698"/>
      <c r="K14" s="1698"/>
      <c r="L14" s="1698"/>
      <c r="M14" s="1699"/>
    </row>
    <row r="15" spans="1:13">
      <c r="A15" s="1715"/>
      <c r="B15" s="1745"/>
      <c r="C15" s="1700"/>
      <c r="D15" s="1701"/>
      <c r="E15" s="1701"/>
      <c r="F15" s="1701"/>
      <c r="G15" s="1701"/>
      <c r="H15" s="1701"/>
      <c r="I15" s="1701"/>
      <c r="J15" s="1701"/>
      <c r="K15" s="1701"/>
      <c r="L15" s="1701"/>
      <c r="M15" s="1702"/>
    </row>
    <row r="16" spans="1:13">
      <c r="A16" s="1733" t="s">
        <v>796</v>
      </c>
      <c r="B16" s="10" t="s">
        <v>25</v>
      </c>
      <c r="C16" s="1700" t="s">
        <v>1065</v>
      </c>
      <c r="D16" s="1701"/>
      <c r="E16" s="1701"/>
      <c r="F16" s="1701"/>
      <c r="G16" s="1701"/>
      <c r="H16" s="1701"/>
      <c r="I16" s="1701"/>
      <c r="J16" s="1701"/>
      <c r="K16" s="1701"/>
      <c r="L16" s="1701"/>
      <c r="M16" s="1702"/>
    </row>
    <row r="17" spans="1:13" ht="36" customHeight="1">
      <c r="A17" s="1734"/>
      <c r="B17" s="10" t="s">
        <v>929</v>
      </c>
      <c r="C17" s="1923" t="s">
        <v>1076</v>
      </c>
      <c r="D17" s="1924"/>
      <c r="E17" s="1924"/>
      <c r="F17" s="1924"/>
      <c r="G17" s="1924"/>
      <c r="H17" s="1924"/>
      <c r="I17" s="1924"/>
      <c r="J17" s="1924"/>
      <c r="K17" s="1924"/>
      <c r="L17" s="1924"/>
      <c r="M17" s="1925"/>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809</v>
      </c>
      <c r="E23" s="33" t="s">
        <v>810</v>
      </c>
      <c r="F23" s="1984" t="s">
        <v>811</v>
      </c>
      <c r="G23" s="1984"/>
      <c r="H23" s="1984"/>
      <c r="I23" s="1984"/>
      <c r="J23" s="1984"/>
      <c r="K23" s="1984"/>
      <c r="L23" s="1984"/>
      <c r="M23" s="1985"/>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t="s">
        <v>809</v>
      </c>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37" t="s">
        <v>63</v>
      </c>
      <c r="E30" s="46"/>
      <c r="F30" s="56" t="s">
        <v>820</v>
      </c>
      <c r="G30" s="37" t="s">
        <v>63</v>
      </c>
      <c r="H30" s="46"/>
      <c r="I30" s="56" t="s">
        <v>821</v>
      </c>
      <c r="J30" s="1712"/>
      <c r="K30" s="1701"/>
      <c r="L30" s="1713"/>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2024</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426">
        <v>1</v>
      </c>
      <c r="E37" s="424"/>
      <c r="F37" s="426">
        <v>1</v>
      </c>
      <c r="G37" s="424"/>
      <c r="H37" s="426">
        <v>1</v>
      </c>
      <c r="I37" s="424"/>
      <c r="J37" s="426">
        <v>1</v>
      </c>
      <c r="K37" s="427"/>
      <c r="L37" s="122"/>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36">
        <v>1</v>
      </c>
      <c r="G43" s="1737"/>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1004</v>
      </c>
      <c r="H46" s="1705"/>
      <c r="I46" s="1705"/>
      <c r="J46" s="1705"/>
      <c r="K46" s="80" t="s">
        <v>846</v>
      </c>
      <c r="L46" s="1706"/>
      <c r="M46" s="1707"/>
    </row>
    <row r="47" spans="1:13">
      <c r="A47" s="1734"/>
      <c r="B47" s="1695"/>
      <c r="C47" s="77"/>
      <c r="D47" s="81" t="s">
        <v>809</v>
      </c>
      <c r="E47" s="36"/>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87.75" customHeight="1">
      <c r="A49" s="1734"/>
      <c r="B49" s="7" t="s">
        <v>847</v>
      </c>
      <c r="C49" s="1989" t="s">
        <v>1077</v>
      </c>
      <c r="D49" s="1990"/>
      <c r="E49" s="1990"/>
      <c r="F49" s="1990"/>
      <c r="G49" s="1990"/>
      <c r="H49" s="1990"/>
      <c r="I49" s="1990"/>
      <c r="J49" s="1990"/>
      <c r="K49" s="1990"/>
      <c r="L49" s="1990"/>
      <c r="M49" s="1991"/>
    </row>
    <row r="50" spans="1:13">
      <c r="A50" s="1734"/>
      <c r="B50" s="10" t="s">
        <v>849</v>
      </c>
      <c r="C50" s="1914" t="s">
        <v>734</v>
      </c>
      <c r="D50" s="1915"/>
      <c r="E50" s="1915"/>
      <c r="F50" s="1915"/>
      <c r="G50" s="1915"/>
      <c r="H50" s="1915"/>
      <c r="I50" s="1915"/>
      <c r="J50" s="1915"/>
      <c r="K50" s="1915"/>
      <c r="L50" s="1915"/>
      <c r="M50" s="1916"/>
    </row>
    <row r="51" spans="1:13">
      <c r="A51" s="1734"/>
      <c r="B51" s="10" t="s">
        <v>851</v>
      </c>
      <c r="C51" s="1700">
        <v>15</v>
      </c>
      <c r="D51" s="1701"/>
      <c r="E51" s="1701"/>
      <c r="F51" s="1701"/>
      <c r="G51" s="1701"/>
      <c r="H51" s="1701"/>
      <c r="I51" s="1701"/>
      <c r="J51" s="1701"/>
      <c r="K51" s="1701"/>
      <c r="L51" s="1701"/>
      <c r="M51" s="1702"/>
    </row>
    <row r="52" spans="1:13">
      <c r="A52" s="1734"/>
      <c r="B52" s="10" t="s">
        <v>853</v>
      </c>
      <c r="C52" s="1700" t="s">
        <v>63</v>
      </c>
      <c r="D52" s="1701"/>
      <c r="E52" s="1701"/>
      <c r="F52" s="1701"/>
      <c r="G52" s="1701"/>
      <c r="H52" s="1701"/>
      <c r="I52" s="1701"/>
      <c r="J52" s="1701"/>
      <c r="K52" s="1701"/>
      <c r="L52" s="1701"/>
      <c r="M52" s="1702"/>
    </row>
    <row r="53" spans="1:13" ht="15.75" customHeight="1">
      <c r="A53" s="1686" t="s">
        <v>854</v>
      </c>
      <c r="B53" s="83" t="s">
        <v>855</v>
      </c>
      <c r="C53" s="1937" t="s">
        <v>169</v>
      </c>
      <c r="D53" s="1938"/>
      <c r="E53" s="1938"/>
      <c r="F53" s="1938"/>
      <c r="G53" s="1938"/>
      <c r="H53" s="1938"/>
      <c r="I53" s="1938"/>
      <c r="J53" s="1938"/>
      <c r="K53" s="1938"/>
      <c r="L53" s="1938"/>
      <c r="M53" s="1939"/>
    </row>
    <row r="54" spans="1:13" ht="15.6" customHeight="1">
      <c r="A54" s="1687"/>
      <c r="B54" s="83" t="s">
        <v>856</v>
      </c>
      <c r="C54" s="1937" t="s">
        <v>1069</v>
      </c>
      <c r="D54" s="1938"/>
      <c r="E54" s="1938"/>
      <c r="F54" s="1938"/>
      <c r="G54" s="1938"/>
      <c r="H54" s="1938"/>
      <c r="I54" s="1938"/>
      <c r="J54" s="1938"/>
      <c r="K54" s="1938"/>
      <c r="L54" s="1938"/>
      <c r="M54" s="1939"/>
    </row>
    <row r="55" spans="1:13" ht="15.6" customHeight="1">
      <c r="A55" s="1687"/>
      <c r="B55" s="83" t="s">
        <v>858</v>
      </c>
      <c r="C55" s="1937" t="s">
        <v>1070</v>
      </c>
      <c r="D55" s="1938"/>
      <c r="E55" s="1938"/>
      <c r="F55" s="1938"/>
      <c r="G55" s="1938"/>
      <c r="H55" s="1938"/>
      <c r="I55" s="1938"/>
      <c r="J55" s="1938"/>
      <c r="K55" s="1938"/>
      <c r="L55" s="1938"/>
      <c r="M55" s="1939"/>
    </row>
    <row r="56" spans="1:13" ht="15.75" customHeight="1">
      <c r="A56" s="1687"/>
      <c r="B56" s="84" t="s">
        <v>859</v>
      </c>
      <c r="C56" s="1937" t="s">
        <v>1071</v>
      </c>
      <c r="D56" s="1938"/>
      <c r="E56" s="1938"/>
      <c r="F56" s="1938"/>
      <c r="G56" s="1938"/>
      <c r="H56" s="1938"/>
      <c r="I56" s="1938"/>
      <c r="J56" s="1938"/>
      <c r="K56" s="1938"/>
      <c r="L56" s="1938"/>
      <c r="M56" s="1939"/>
    </row>
    <row r="57" spans="1:13" ht="15.75" customHeight="1">
      <c r="A57" s="1687"/>
      <c r="B57" s="83" t="s">
        <v>860</v>
      </c>
      <c r="C57" s="1983" t="s">
        <v>170</v>
      </c>
      <c r="D57" s="1938"/>
      <c r="E57" s="1938"/>
      <c r="F57" s="1938"/>
      <c r="G57" s="1938"/>
      <c r="H57" s="1938"/>
      <c r="I57" s="1938"/>
      <c r="J57" s="1938"/>
      <c r="K57" s="1938"/>
      <c r="L57" s="1938"/>
      <c r="M57" s="1939"/>
    </row>
    <row r="58" spans="1:13" ht="16.5" thickBot="1">
      <c r="A58" s="1690"/>
      <c r="B58" s="83" t="s">
        <v>861</v>
      </c>
      <c r="C58" s="1937">
        <v>3138862461</v>
      </c>
      <c r="D58" s="1938"/>
      <c r="E58" s="1938"/>
      <c r="F58" s="1938"/>
      <c r="G58" s="1938"/>
      <c r="H58" s="1938"/>
      <c r="I58" s="1938"/>
      <c r="J58" s="1938"/>
      <c r="K58" s="1938"/>
      <c r="L58" s="1938"/>
      <c r="M58" s="1939"/>
    </row>
    <row r="59" spans="1:13" ht="15.75" customHeight="1">
      <c r="A59" s="1686" t="s">
        <v>863</v>
      </c>
      <c r="B59" s="85" t="s">
        <v>864</v>
      </c>
      <c r="C59" s="1688" t="s">
        <v>865</v>
      </c>
      <c r="D59" s="1688"/>
      <c r="E59" s="1688"/>
      <c r="F59" s="1688"/>
      <c r="G59" s="1688"/>
      <c r="H59" s="1688"/>
      <c r="I59" s="1688"/>
      <c r="J59" s="1688"/>
      <c r="K59" s="1688"/>
      <c r="L59" s="1688"/>
      <c r="M59" s="1688"/>
    </row>
    <row r="60" spans="1:13" ht="30" customHeight="1">
      <c r="A60" s="1687"/>
      <c r="B60" s="85" t="s">
        <v>866</v>
      </c>
      <c r="C60" s="1689" t="s">
        <v>867</v>
      </c>
      <c r="D60" s="1689"/>
      <c r="E60" s="1689"/>
      <c r="F60" s="1689"/>
      <c r="G60" s="1689"/>
      <c r="H60" s="1689"/>
      <c r="I60" s="1689"/>
      <c r="J60" s="1689"/>
      <c r="K60" s="1689"/>
      <c r="L60" s="1689"/>
      <c r="M60" s="1689"/>
    </row>
    <row r="61" spans="1:13" ht="30" customHeight="1" thickBot="1">
      <c r="A61" s="1687"/>
      <c r="B61" s="86" t="s">
        <v>39</v>
      </c>
      <c r="C61" s="1688" t="s">
        <v>868</v>
      </c>
      <c r="D61" s="1688"/>
      <c r="E61" s="1688"/>
      <c r="F61" s="1688"/>
      <c r="G61" s="1688"/>
      <c r="H61" s="1688"/>
      <c r="I61" s="1688"/>
      <c r="J61" s="1688"/>
      <c r="K61" s="1688"/>
      <c r="L61" s="1688"/>
      <c r="M61" s="1688"/>
    </row>
    <row r="62" spans="1:13" ht="99.6" customHeight="1" thickBot="1">
      <c r="A62" s="87" t="s">
        <v>869</v>
      </c>
      <c r="B62" s="428" t="s">
        <v>1078</v>
      </c>
      <c r="C62" s="1992" t="s">
        <v>1079</v>
      </c>
      <c r="D62" s="1993"/>
      <c r="E62" s="1993"/>
      <c r="F62" s="1993"/>
      <c r="G62" s="1993"/>
      <c r="H62" s="1993"/>
      <c r="I62" s="1993"/>
      <c r="J62" s="1993"/>
      <c r="K62" s="1993"/>
      <c r="L62" s="1993"/>
      <c r="M62" s="1994"/>
    </row>
  </sheetData>
  <mergeCells count="55">
    <mergeCell ref="A59:A61"/>
    <mergeCell ref="C59:M59"/>
    <mergeCell ref="C60:M60"/>
    <mergeCell ref="C61:M61"/>
    <mergeCell ref="C62:M62"/>
    <mergeCell ref="C50:M50"/>
    <mergeCell ref="C51:M51"/>
    <mergeCell ref="C52:M52"/>
    <mergeCell ref="A53:A58"/>
    <mergeCell ref="C53:M53"/>
    <mergeCell ref="C54:M54"/>
    <mergeCell ref="C55:M55"/>
    <mergeCell ref="C56:M56"/>
    <mergeCell ref="C57:M57"/>
    <mergeCell ref="C58:M58"/>
    <mergeCell ref="C49:M49"/>
    <mergeCell ref="A16:A52"/>
    <mergeCell ref="C16:M16"/>
    <mergeCell ref="C17:M17"/>
    <mergeCell ref="B18:B24"/>
    <mergeCell ref="F23:M23"/>
    <mergeCell ref="B25:B28"/>
    <mergeCell ref="J30:L30"/>
    <mergeCell ref="B32:B34"/>
    <mergeCell ref="B35:B44"/>
    <mergeCell ref="F43:G43"/>
    <mergeCell ref="H43:I43"/>
    <mergeCell ref="B45:B48"/>
    <mergeCell ref="F46:F47"/>
    <mergeCell ref="G46:J47"/>
    <mergeCell ref="L46:M47"/>
    <mergeCell ref="I10:J10"/>
    <mergeCell ref="C11:M11"/>
    <mergeCell ref="C12:M12"/>
    <mergeCell ref="C13:M13"/>
    <mergeCell ref="B14:B15"/>
    <mergeCell ref="C14:D14"/>
    <mergeCell ref="F14:M14"/>
    <mergeCell ref="C15:M15"/>
    <mergeCell ref="A2:A15"/>
    <mergeCell ref="C2:M2"/>
    <mergeCell ref="C3:M3"/>
    <mergeCell ref="C4:E4"/>
    <mergeCell ref="F4:G4"/>
    <mergeCell ref="I4:M4"/>
    <mergeCell ref="C5:M5"/>
    <mergeCell ref="C6:M6"/>
    <mergeCell ref="C7:G7"/>
    <mergeCell ref="I7:M7"/>
    <mergeCell ref="B8:B10"/>
    <mergeCell ref="C9:D9"/>
    <mergeCell ref="F9:G9"/>
    <mergeCell ref="I9:J9"/>
    <mergeCell ref="C10:D10"/>
    <mergeCell ref="F10:G10"/>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4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1400-000001000000}"/>
    <dataValidation allowBlank="1" showInputMessage="1" showErrorMessage="1" prompt="Identifique la meta ODS a que le apunta el indicador de producto. Seleccione de la lista desplegable." sqref="E14" xr:uid="{00000000-0002-0000-1400-000002000000}"/>
    <dataValidation allowBlank="1" showInputMessage="1" showErrorMessage="1" prompt="Identifique el ODS a que le apunta el indicador de producto. Seleccione de la lista desplegable._x000a_" sqref="B14:B15" xr:uid="{00000000-0002-0000-1400-000003000000}"/>
    <dataValidation allowBlank="1" showInputMessage="1" showErrorMessage="1" prompt="Incluir una ficha por cada indicador, ya sea de producto o de resultado" sqref="B1" xr:uid="{00000000-0002-0000-1400-000004000000}"/>
    <dataValidation allowBlank="1" showInputMessage="1" showErrorMessage="1" prompt="Seleccione de la lista desplegable" sqref="B4" xr:uid="{00000000-0002-0000-1400-000005000000}"/>
  </dataValidations>
  <hyperlinks>
    <hyperlink ref="C57" r:id="rId1" xr:uid="{00000000-0004-0000-1400-000000000000}"/>
  </hyperlinks>
  <pageMargins left="0.7" right="0.7" top="0.75" bottom="0.75" header="0.3" footer="0.3"/>
  <pageSetup paperSize="9" orientation="portrait" horizontalDpi="1200" verticalDpi="1200"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70C0"/>
  </sheetPr>
  <dimension ref="A1:Z1000"/>
  <sheetViews>
    <sheetView topLeftCell="A12" zoomScale="81" zoomScaleNormal="81" workbookViewId="0">
      <selection activeCell="C17" sqref="C17:M17"/>
    </sheetView>
  </sheetViews>
  <sheetFormatPr baseColWidth="10" defaultColWidth="13.7109375" defaultRowHeight="15" customHeight="1"/>
  <cols>
    <col min="1" max="1" width="24" style="893" customWidth="1"/>
    <col min="2" max="2" width="37.42578125" style="893" customWidth="1"/>
    <col min="3" max="26" width="10.85546875" style="893" customWidth="1"/>
    <col min="27" max="16384" width="13.7109375" style="893"/>
  </cols>
  <sheetData>
    <row r="1" spans="1:26" ht="16.5" thickBot="1">
      <c r="A1" s="1995" t="s">
        <v>1080</v>
      </c>
      <c r="B1" s="1996"/>
      <c r="C1" s="891"/>
      <c r="D1" s="891"/>
      <c r="E1" s="891"/>
      <c r="F1" s="891"/>
      <c r="G1" s="891"/>
      <c r="H1" s="891"/>
      <c r="I1" s="891"/>
      <c r="J1" s="891"/>
      <c r="K1" s="891"/>
      <c r="L1" s="891"/>
      <c r="M1" s="892"/>
      <c r="N1" s="864"/>
      <c r="O1" s="864"/>
      <c r="P1" s="864"/>
      <c r="Q1" s="864"/>
      <c r="R1" s="864"/>
      <c r="S1" s="864"/>
      <c r="T1" s="864"/>
      <c r="U1" s="864"/>
      <c r="V1" s="864"/>
      <c r="W1" s="864"/>
      <c r="X1" s="864"/>
      <c r="Y1" s="864"/>
      <c r="Z1" s="864"/>
    </row>
    <row r="2" spans="1:26" ht="12.75" customHeight="1">
      <c r="A2" s="1997" t="s">
        <v>782</v>
      </c>
      <c r="B2" s="894" t="s">
        <v>783</v>
      </c>
      <c r="C2" s="1999" t="s">
        <v>180</v>
      </c>
      <c r="D2" s="2000"/>
      <c r="E2" s="2000"/>
      <c r="F2" s="2000"/>
      <c r="G2" s="2000"/>
      <c r="H2" s="2000"/>
      <c r="I2" s="2000"/>
      <c r="J2" s="2000"/>
      <c r="K2" s="2000"/>
      <c r="L2" s="2000"/>
      <c r="M2" s="2001"/>
      <c r="N2" s="864"/>
      <c r="O2" s="864"/>
      <c r="P2" s="864"/>
      <c r="Q2" s="864"/>
      <c r="R2" s="864"/>
      <c r="S2" s="864"/>
      <c r="T2" s="864"/>
      <c r="U2" s="864"/>
      <c r="V2" s="864"/>
      <c r="W2" s="864"/>
      <c r="X2" s="864"/>
      <c r="Y2" s="864"/>
      <c r="Z2" s="864"/>
    </row>
    <row r="3" spans="1:26" ht="31.5" customHeight="1">
      <c r="A3" s="1998"/>
      <c r="B3" s="895" t="s">
        <v>914</v>
      </c>
      <c r="C3" s="2002" t="s">
        <v>117</v>
      </c>
      <c r="D3" s="2003"/>
      <c r="E3" s="2003"/>
      <c r="F3" s="2003"/>
      <c r="G3" s="2003"/>
      <c r="H3" s="2003"/>
      <c r="I3" s="2003"/>
      <c r="J3" s="2003"/>
      <c r="K3" s="2003"/>
      <c r="L3" s="2003"/>
      <c r="M3" s="2004"/>
      <c r="N3" s="864"/>
      <c r="O3" s="864"/>
      <c r="P3" s="864"/>
      <c r="Q3" s="864"/>
      <c r="R3" s="864"/>
      <c r="S3" s="864"/>
      <c r="T3" s="864"/>
      <c r="U3" s="864"/>
      <c r="V3" s="864"/>
      <c r="W3" s="864"/>
      <c r="X3" s="864"/>
      <c r="Y3" s="864"/>
      <c r="Z3" s="864"/>
    </row>
    <row r="4" spans="1:26" ht="70.5" customHeight="1">
      <c r="A4" s="1998"/>
      <c r="B4" s="896" t="s">
        <v>35</v>
      </c>
      <c r="C4" s="897" t="s">
        <v>843</v>
      </c>
      <c r="D4" s="2005" t="s">
        <v>1081</v>
      </c>
      <c r="E4" s="2006"/>
      <c r="F4" s="2006"/>
      <c r="G4" s="2007"/>
      <c r="H4" s="898" t="s">
        <v>36</v>
      </c>
      <c r="I4" s="899">
        <f>+'[4]Plan de acción'!AD13</f>
        <v>148</v>
      </c>
      <c r="J4" s="2008" t="s">
        <v>1082</v>
      </c>
      <c r="K4" s="2000"/>
      <c r="L4" s="2000"/>
      <c r="M4" s="2001"/>
      <c r="N4" s="864"/>
      <c r="O4" s="864"/>
      <c r="P4" s="864"/>
      <c r="Q4" s="864"/>
      <c r="R4" s="864"/>
      <c r="S4" s="864"/>
      <c r="T4" s="864"/>
      <c r="U4" s="864"/>
      <c r="V4" s="864"/>
      <c r="W4" s="864"/>
      <c r="X4" s="864"/>
      <c r="Y4" s="864"/>
      <c r="Z4" s="864"/>
    </row>
    <row r="5" spans="1:26" ht="15.75">
      <c r="A5" s="1998"/>
      <c r="B5" s="896" t="s">
        <v>786</v>
      </c>
      <c r="C5" s="2009" t="s">
        <v>1083</v>
      </c>
      <c r="D5" s="2010"/>
      <c r="E5" s="2010"/>
      <c r="F5" s="2010"/>
      <c r="G5" s="2010"/>
      <c r="H5" s="2010"/>
      <c r="I5" s="2010"/>
      <c r="J5" s="2010"/>
      <c r="K5" s="2010"/>
      <c r="L5" s="2010"/>
      <c r="M5" s="2011"/>
      <c r="N5" s="864"/>
      <c r="O5" s="864"/>
      <c r="P5" s="864"/>
      <c r="Q5" s="864"/>
      <c r="R5" s="864"/>
      <c r="S5" s="864"/>
      <c r="T5" s="864"/>
      <c r="U5" s="864"/>
      <c r="V5" s="864"/>
      <c r="W5" s="864"/>
      <c r="X5" s="864"/>
      <c r="Y5" s="864"/>
      <c r="Z5" s="864"/>
    </row>
    <row r="6" spans="1:26" ht="15.75">
      <c r="A6" s="1998"/>
      <c r="B6" s="896" t="s">
        <v>787</v>
      </c>
      <c r="C6" s="2009" t="s">
        <v>1084</v>
      </c>
      <c r="D6" s="2010"/>
      <c r="E6" s="2010"/>
      <c r="F6" s="2010"/>
      <c r="G6" s="2010"/>
      <c r="H6" s="2010"/>
      <c r="I6" s="2010"/>
      <c r="J6" s="2010"/>
      <c r="K6" s="2010"/>
      <c r="L6" s="2010"/>
      <c r="M6" s="2011"/>
      <c r="N6" s="864"/>
      <c r="O6" s="864"/>
      <c r="P6" s="864"/>
      <c r="Q6" s="864"/>
      <c r="R6" s="864"/>
      <c r="S6" s="864"/>
      <c r="T6" s="864"/>
      <c r="U6" s="864"/>
      <c r="V6" s="864"/>
      <c r="W6" s="864"/>
      <c r="X6" s="864"/>
      <c r="Y6" s="864"/>
      <c r="Z6" s="864"/>
    </row>
    <row r="7" spans="1:26" ht="15.75">
      <c r="A7" s="1998"/>
      <c r="B7" s="895" t="s">
        <v>873</v>
      </c>
      <c r="C7" s="2012" t="s">
        <v>1085</v>
      </c>
      <c r="D7" s="2010"/>
      <c r="E7" s="900"/>
      <c r="F7" s="900"/>
      <c r="G7" s="901"/>
      <c r="H7" s="902" t="s">
        <v>39</v>
      </c>
      <c r="I7" s="2013" t="s">
        <v>1086</v>
      </c>
      <c r="J7" s="2010"/>
      <c r="K7" s="2010"/>
      <c r="L7" s="2010"/>
      <c r="M7" s="2011"/>
      <c r="N7" s="864"/>
      <c r="O7" s="864"/>
      <c r="P7" s="864"/>
      <c r="Q7" s="864"/>
      <c r="R7" s="864"/>
      <c r="S7" s="864"/>
      <c r="T7" s="864"/>
      <c r="U7" s="864"/>
      <c r="V7" s="864"/>
      <c r="W7" s="864"/>
      <c r="X7" s="864"/>
      <c r="Y7" s="864"/>
      <c r="Z7" s="864"/>
    </row>
    <row r="8" spans="1:26" ht="15.75">
      <c r="A8" s="1998"/>
      <c r="B8" s="2014" t="s">
        <v>788</v>
      </c>
      <c r="C8" s="903"/>
      <c r="D8" s="904"/>
      <c r="E8" s="904"/>
      <c r="F8" s="904"/>
      <c r="G8" s="904"/>
      <c r="H8" s="904"/>
      <c r="I8" s="904"/>
      <c r="J8" s="904"/>
      <c r="K8" s="905"/>
      <c r="L8" s="906"/>
      <c r="M8" s="907"/>
      <c r="N8" s="864"/>
      <c r="O8" s="864"/>
      <c r="P8" s="864"/>
      <c r="Q8" s="864"/>
      <c r="R8" s="864"/>
      <c r="S8" s="864"/>
      <c r="T8" s="864"/>
      <c r="U8" s="864"/>
      <c r="V8" s="864"/>
      <c r="W8" s="864"/>
      <c r="X8" s="864"/>
      <c r="Y8" s="864"/>
      <c r="Z8" s="864"/>
    </row>
    <row r="9" spans="1:26" ht="15.75">
      <c r="A9" s="1998"/>
      <c r="B9" s="2015"/>
      <c r="C9" s="2017" t="s">
        <v>1087</v>
      </c>
      <c r="D9" s="2018"/>
      <c r="E9" s="908"/>
      <c r="F9" s="2019"/>
      <c r="G9" s="2018"/>
      <c r="H9" s="908"/>
      <c r="I9" s="2019"/>
      <c r="J9" s="2018"/>
      <c r="K9" s="909"/>
      <c r="L9" s="910"/>
      <c r="M9" s="911"/>
      <c r="N9" s="864"/>
      <c r="O9" s="864"/>
      <c r="P9" s="864"/>
      <c r="Q9" s="864"/>
      <c r="R9" s="864"/>
      <c r="S9" s="864"/>
      <c r="T9" s="864"/>
      <c r="U9" s="864"/>
      <c r="V9" s="864"/>
      <c r="W9" s="864"/>
      <c r="X9" s="864"/>
      <c r="Y9" s="864"/>
      <c r="Z9" s="864"/>
    </row>
    <row r="10" spans="1:26" ht="15.75">
      <c r="A10" s="1998"/>
      <c r="B10" s="2016"/>
      <c r="C10" s="2017" t="s">
        <v>793</v>
      </c>
      <c r="D10" s="2018"/>
      <c r="E10" s="912"/>
      <c r="F10" s="2019" t="s">
        <v>793</v>
      </c>
      <c r="G10" s="2018"/>
      <c r="H10" s="912"/>
      <c r="I10" s="2019" t="s">
        <v>793</v>
      </c>
      <c r="J10" s="2018"/>
      <c r="K10" s="913"/>
      <c r="L10" s="914"/>
      <c r="M10" s="915"/>
      <c r="N10" s="864"/>
      <c r="O10" s="864"/>
      <c r="P10" s="864"/>
      <c r="Q10" s="864"/>
      <c r="R10" s="864"/>
      <c r="S10" s="864"/>
      <c r="T10" s="864"/>
      <c r="U10" s="864"/>
      <c r="V10" s="864"/>
      <c r="W10" s="864"/>
      <c r="X10" s="864"/>
      <c r="Y10" s="864"/>
      <c r="Z10" s="864"/>
    </row>
    <row r="11" spans="1:26" ht="81.95" customHeight="1">
      <c r="A11" s="1998"/>
      <c r="B11" s="895" t="s">
        <v>794</v>
      </c>
      <c r="C11" s="1999" t="s">
        <v>1088</v>
      </c>
      <c r="D11" s="2010"/>
      <c r="E11" s="2010"/>
      <c r="F11" s="2010"/>
      <c r="G11" s="2010"/>
      <c r="H11" s="2010"/>
      <c r="I11" s="2010"/>
      <c r="J11" s="2010"/>
      <c r="K11" s="2010"/>
      <c r="L11" s="2010"/>
      <c r="M11" s="2011"/>
      <c r="N11" s="864"/>
      <c r="O11" s="864"/>
      <c r="P11" s="864"/>
      <c r="Q11" s="864"/>
      <c r="R11" s="864"/>
      <c r="S11" s="864"/>
      <c r="T11" s="864"/>
      <c r="U11" s="864"/>
      <c r="V11" s="864"/>
      <c r="W11" s="864"/>
      <c r="X11" s="864"/>
      <c r="Y11" s="864"/>
      <c r="Z11" s="864"/>
    </row>
    <row r="12" spans="1:26" ht="98.1" customHeight="1">
      <c r="A12" s="1998"/>
      <c r="B12" s="895" t="s">
        <v>923</v>
      </c>
      <c r="C12" s="1999" t="s">
        <v>1089</v>
      </c>
      <c r="D12" s="2010"/>
      <c r="E12" s="2010"/>
      <c r="F12" s="2010"/>
      <c r="G12" s="2010"/>
      <c r="H12" s="2010"/>
      <c r="I12" s="2010"/>
      <c r="J12" s="2010"/>
      <c r="K12" s="2010"/>
      <c r="L12" s="2010"/>
      <c r="M12" s="2011"/>
      <c r="N12" s="864"/>
      <c r="O12" s="864"/>
      <c r="P12" s="864"/>
      <c r="Q12" s="864"/>
      <c r="R12" s="864"/>
      <c r="S12" s="864"/>
      <c r="T12" s="864"/>
      <c r="U12" s="864"/>
      <c r="V12" s="864"/>
      <c r="W12" s="864"/>
      <c r="X12" s="864"/>
      <c r="Y12" s="864"/>
      <c r="Z12" s="864"/>
    </row>
    <row r="13" spans="1:26" ht="30.95" customHeight="1">
      <c r="A13" s="1998"/>
      <c r="B13" s="895" t="s">
        <v>925</v>
      </c>
      <c r="C13" s="2020" t="s">
        <v>116</v>
      </c>
      <c r="D13" s="2021"/>
      <c r="E13" s="2021"/>
      <c r="F13" s="2021"/>
      <c r="G13" s="2021"/>
      <c r="H13" s="2021"/>
      <c r="I13" s="2021"/>
      <c r="J13" s="2021"/>
      <c r="K13" s="2021"/>
      <c r="L13" s="2021"/>
      <c r="M13" s="2022"/>
      <c r="N13" s="864"/>
      <c r="O13" s="864"/>
      <c r="P13" s="864"/>
      <c r="Q13" s="864"/>
      <c r="R13" s="864"/>
      <c r="S13" s="864"/>
      <c r="T13" s="864"/>
      <c r="U13" s="864"/>
      <c r="V13" s="864"/>
      <c r="W13" s="864"/>
      <c r="X13" s="864"/>
      <c r="Y13" s="864"/>
      <c r="Z13" s="864"/>
    </row>
    <row r="14" spans="1:26" ht="15.75">
      <c r="A14" s="1998"/>
      <c r="B14" s="2014" t="s">
        <v>926</v>
      </c>
      <c r="C14" s="2002" t="s">
        <v>182</v>
      </c>
      <c r="D14" s="2010"/>
      <c r="E14" s="916" t="s">
        <v>927</v>
      </c>
      <c r="F14" s="2023" t="s">
        <v>1090</v>
      </c>
      <c r="G14" s="2024"/>
      <c r="H14" s="2024"/>
      <c r="I14" s="2024"/>
      <c r="J14" s="2024"/>
      <c r="K14" s="2024"/>
      <c r="L14" s="2024"/>
      <c r="M14" s="2025"/>
      <c r="N14" s="864"/>
      <c r="O14" s="864"/>
      <c r="P14" s="864"/>
      <c r="Q14" s="864"/>
      <c r="R14" s="864"/>
      <c r="S14" s="864"/>
      <c r="T14" s="864"/>
      <c r="U14" s="864"/>
      <c r="V14" s="864"/>
      <c r="W14" s="864"/>
      <c r="X14" s="864"/>
      <c r="Y14" s="864"/>
      <c r="Z14" s="864"/>
    </row>
    <row r="15" spans="1:26" ht="15.75">
      <c r="A15" s="1998"/>
      <c r="B15" s="2015"/>
      <c r="C15" s="2002"/>
      <c r="D15" s="2010"/>
      <c r="E15" s="2010"/>
      <c r="F15" s="2010"/>
      <c r="G15" s="2010"/>
      <c r="H15" s="2010"/>
      <c r="I15" s="2010"/>
      <c r="J15" s="2010"/>
      <c r="K15" s="2010"/>
      <c r="L15" s="2010"/>
      <c r="M15" s="2011"/>
      <c r="N15" s="864"/>
      <c r="O15" s="864"/>
      <c r="P15" s="864"/>
      <c r="Q15" s="864"/>
      <c r="R15" s="864"/>
      <c r="S15" s="864"/>
      <c r="T15" s="864"/>
      <c r="U15" s="864"/>
      <c r="V15" s="864"/>
      <c r="W15" s="864"/>
      <c r="X15" s="864"/>
      <c r="Y15" s="864"/>
      <c r="Z15" s="864"/>
    </row>
    <row r="16" spans="1:26" ht="15.75">
      <c r="A16" s="2026" t="s">
        <v>796</v>
      </c>
      <c r="B16" s="917" t="s">
        <v>25</v>
      </c>
      <c r="C16" s="2002" t="s">
        <v>184</v>
      </c>
      <c r="D16" s="2021"/>
      <c r="E16" s="2021"/>
      <c r="F16" s="2021"/>
      <c r="G16" s="2021"/>
      <c r="H16" s="2021"/>
      <c r="I16" s="2021"/>
      <c r="J16" s="2021"/>
      <c r="K16" s="2021"/>
      <c r="L16" s="2021"/>
      <c r="M16" s="2022"/>
      <c r="N16" s="864"/>
      <c r="O16" s="864"/>
      <c r="P16" s="864"/>
      <c r="Q16" s="864"/>
      <c r="R16" s="864"/>
      <c r="S16" s="864"/>
      <c r="T16" s="864"/>
      <c r="U16" s="864"/>
      <c r="V16" s="864"/>
      <c r="W16" s="864"/>
      <c r="X16" s="864"/>
      <c r="Y16" s="864"/>
      <c r="Z16" s="864"/>
    </row>
    <row r="17" spans="1:26" ht="33.950000000000003" customHeight="1">
      <c r="A17" s="1998"/>
      <c r="B17" s="917" t="s">
        <v>929</v>
      </c>
      <c r="C17" s="2009" t="s">
        <v>181</v>
      </c>
      <c r="D17" s="2010"/>
      <c r="E17" s="2010"/>
      <c r="F17" s="2010"/>
      <c r="G17" s="2010"/>
      <c r="H17" s="2010"/>
      <c r="I17" s="2010"/>
      <c r="J17" s="2010"/>
      <c r="K17" s="2010"/>
      <c r="L17" s="2010"/>
      <c r="M17" s="2011"/>
      <c r="N17" s="864"/>
      <c r="O17" s="864"/>
      <c r="P17" s="864"/>
      <c r="Q17" s="864"/>
      <c r="R17" s="864"/>
      <c r="S17" s="864"/>
      <c r="T17" s="864"/>
      <c r="U17" s="864"/>
      <c r="V17" s="864"/>
      <c r="W17" s="864"/>
      <c r="X17" s="864"/>
      <c r="Y17" s="864"/>
      <c r="Z17" s="864"/>
    </row>
    <row r="18" spans="1:26" ht="8.25" customHeight="1">
      <c r="A18" s="1998"/>
      <c r="B18" s="2027" t="s">
        <v>798</v>
      </c>
      <c r="C18" s="918"/>
      <c r="D18" s="919"/>
      <c r="E18" s="919"/>
      <c r="F18" s="919"/>
      <c r="G18" s="919"/>
      <c r="H18" s="919"/>
      <c r="I18" s="919"/>
      <c r="J18" s="919"/>
      <c r="K18" s="919"/>
      <c r="L18" s="920"/>
      <c r="M18" s="921"/>
      <c r="N18" s="864"/>
      <c r="O18" s="864"/>
      <c r="P18" s="864"/>
      <c r="Q18" s="864"/>
      <c r="R18" s="864"/>
      <c r="S18" s="864"/>
      <c r="T18" s="864"/>
      <c r="U18" s="864"/>
      <c r="V18" s="864"/>
      <c r="W18" s="864"/>
      <c r="X18" s="864"/>
      <c r="Y18" s="864"/>
      <c r="Z18" s="864"/>
    </row>
    <row r="19" spans="1:26" ht="9" customHeight="1">
      <c r="A19" s="1998"/>
      <c r="B19" s="2015"/>
      <c r="C19" s="922"/>
      <c r="D19" s="923"/>
      <c r="E19" s="924"/>
      <c r="F19" s="923"/>
      <c r="G19" s="924"/>
      <c r="H19" s="923"/>
      <c r="I19" s="924"/>
      <c r="J19" s="923"/>
      <c r="K19" s="924"/>
      <c r="L19" s="868"/>
      <c r="M19" s="925"/>
      <c r="N19" s="864"/>
      <c r="O19" s="864"/>
      <c r="P19" s="864"/>
      <c r="Q19" s="864"/>
      <c r="R19" s="864"/>
      <c r="S19" s="864"/>
      <c r="T19" s="864"/>
      <c r="U19" s="864"/>
      <c r="V19" s="864"/>
      <c r="W19" s="864"/>
      <c r="X19" s="864"/>
      <c r="Y19" s="864"/>
      <c r="Z19" s="864"/>
    </row>
    <row r="20" spans="1:26" ht="15.75">
      <c r="A20" s="1998"/>
      <c r="B20" s="2015"/>
      <c r="C20" s="926" t="s">
        <v>799</v>
      </c>
      <c r="D20" s="927"/>
      <c r="E20" s="928" t="s">
        <v>800</v>
      </c>
      <c r="F20" s="927"/>
      <c r="G20" s="928" t="s">
        <v>801</v>
      </c>
      <c r="H20" s="927" t="s">
        <v>809</v>
      </c>
      <c r="I20" s="928" t="s">
        <v>802</v>
      </c>
      <c r="J20" s="929"/>
      <c r="K20" s="928"/>
      <c r="L20" s="930"/>
      <c r="M20" s="925"/>
      <c r="N20" s="864"/>
      <c r="O20" s="864"/>
      <c r="P20" s="864"/>
      <c r="Q20" s="864"/>
      <c r="R20" s="864"/>
      <c r="S20" s="864"/>
      <c r="T20" s="864"/>
      <c r="U20" s="864"/>
      <c r="V20" s="864"/>
      <c r="W20" s="864"/>
      <c r="X20" s="864"/>
      <c r="Y20" s="864"/>
      <c r="Z20" s="864"/>
    </row>
    <row r="21" spans="1:26" ht="15.75">
      <c r="A21" s="1998"/>
      <c r="B21" s="2015"/>
      <c r="C21" s="926" t="s">
        <v>803</v>
      </c>
      <c r="D21" s="931"/>
      <c r="E21" s="928" t="s">
        <v>804</v>
      </c>
      <c r="F21" s="932"/>
      <c r="G21" s="928" t="s">
        <v>805</v>
      </c>
      <c r="H21" s="932"/>
      <c r="I21" s="928"/>
      <c r="J21" s="924"/>
      <c r="K21" s="928"/>
      <c r="L21" s="930"/>
      <c r="M21" s="925"/>
      <c r="N21" s="864"/>
      <c r="O21" s="864"/>
      <c r="P21" s="864"/>
      <c r="Q21" s="864"/>
      <c r="R21" s="864"/>
      <c r="S21" s="864"/>
      <c r="T21" s="864"/>
      <c r="U21" s="864"/>
      <c r="V21" s="864"/>
      <c r="W21" s="864"/>
      <c r="X21" s="864"/>
      <c r="Y21" s="864"/>
      <c r="Z21" s="864"/>
    </row>
    <row r="22" spans="1:26" ht="15.75">
      <c r="A22" s="1998"/>
      <c r="B22" s="2015"/>
      <c r="C22" s="926" t="s">
        <v>806</v>
      </c>
      <c r="D22" s="931"/>
      <c r="E22" s="928" t="s">
        <v>807</v>
      </c>
      <c r="F22" s="931"/>
      <c r="G22" s="928"/>
      <c r="H22" s="924"/>
      <c r="I22" s="928"/>
      <c r="J22" s="924"/>
      <c r="K22" s="928"/>
      <c r="L22" s="930"/>
      <c r="M22" s="925"/>
      <c r="N22" s="864"/>
      <c r="O22" s="864"/>
      <c r="P22" s="864"/>
      <c r="Q22" s="864"/>
      <c r="R22" s="864"/>
      <c r="S22" s="864"/>
      <c r="T22" s="864"/>
      <c r="U22" s="864"/>
      <c r="V22" s="864"/>
      <c r="W22" s="864"/>
      <c r="X22" s="864"/>
      <c r="Y22" s="864"/>
      <c r="Z22" s="864"/>
    </row>
    <row r="23" spans="1:26" ht="15.75">
      <c r="A23" s="1998"/>
      <c r="B23" s="2015"/>
      <c r="C23" s="926" t="s">
        <v>808</v>
      </c>
      <c r="D23" s="933"/>
      <c r="E23" s="928" t="s">
        <v>810</v>
      </c>
      <c r="F23" s="912"/>
      <c r="G23" s="913"/>
      <c r="H23" s="912"/>
      <c r="I23" s="912"/>
      <c r="J23" s="912"/>
      <c r="K23" s="912"/>
      <c r="L23" s="913"/>
      <c r="M23" s="934"/>
      <c r="N23" s="863"/>
      <c r="O23" s="864"/>
      <c r="P23" s="864"/>
      <c r="Q23" s="864"/>
      <c r="R23" s="864"/>
      <c r="S23" s="864"/>
      <c r="T23" s="864"/>
      <c r="U23" s="864"/>
      <c r="V23" s="864"/>
      <c r="W23" s="864"/>
      <c r="X23" s="864"/>
      <c r="Y23" s="864"/>
      <c r="Z23" s="864"/>
    </row>
    <row r="24" spans="1:26" ht="9.75" customHeight="1">
      <c r="A24" s="1998"/>
      <c r="B24" s="2016"/>
      <c r="C24" s="935"/>
      <c r="D24" s="936"/>
      <c r="E24" s="936"/>
      <c r="F24" s="936"/>
      <c r="G24" s="936"/>
      <c r="H24" s="936"/>
      <c r="I24" s="936"/>
      <c r="J24" s="936"/>
      <c r="K24" s="936"/>
      <c r="L24" s="937"/>
      <c r="M24" s="938"/>
      <c r="N24" s="864"/>
      <c r="O24" s="864"/>
      <c r="P24" s="864"/>
      <c r="Q24" s="864"/>
      <c r="R24" s="864"/>
      <c r="S24" s="864"/>
      <c r="T24" s="864"/>
      <c r="U24" s="864"/>
      <c r="V24" s="864"/>
      <c r="W24" s="864"/>
      <c r="X24" s="864"/>
      <c r="Y24" s="864"/>
      <c r="Z24" s="864"/>
    </row>
    <row r="25" spans="1:26" ht="15.75">
      <c r="A25" s="1998"/>
      <c r="B25" s="2027" t="s">
        <v>812</v>
      </c>
      <c r="C25" s="939"/>
      <c r="D25" s="919"/>
      <c r="E25" s="919"/>
      <c r="F25" s="919"/>
      <c r="G25" s="919"/>
      <c r="H25" s="919"/>
      <c r="I25" s="919"/>
      <c r="J25" s="919"/>
      <c r="K25" s="919"/>
      <c r="L25" s="906"/>
      <c r="M25" s="907"/>
      <c r="N25" s="864"/>
      <c r="O25" s="864"/>
      <c r="P25" s="864"/>
      <c r="Q25" s="864"/>
      <c r="R25" s="864"/>
      <c r="S25" s="864"/>
      <c r="T25" s="864"/>
      <c r="U25" s="864"/>
      <c r="V25" s="864"/>
      <c r="W25" s="864"/>
      <c r="X25" s="864"/>
      <c r="Y25" s="864"/>
      <c r="Z25" s="864"/>
    </row>
    <row r="26" spans="1:26" ht="15.75">
      <c r="A26" s="1998"/>
      <c r="B26" s="2015"/>
      <c r="C26" s="926" t="s">
        <v>813</v>
      </c>
      <c r="D26" s="932"/>
      <c r="E26" s="940"/>
      <c r="F26" s="928" t="s">
        <v>814</v>
      </c>
      <c r="G26" s="931" t="s">
        <v>809</v>
      </c>
      <c r="H26" s="940"/>
      <c r="I26" s="928" t="s">
        <v>815</v>
      </c>
      <c r="J26" s="931"/>
      <c r="K26" s="940"/>
      <c r="L26" s="910"/>
      <c r="M26" s="911"/>
      <c r="N26" s="864"/>
      <c r="O26" s="864"/>
      <c r="P26" s="864"/>
      <c r="Q26" s="864"/>
      <c r="R26" s="864"/>
      <c r="S26" s="864"/>
      <c r="T26" s="864"/>
      <c r="U26" s="864"/>
      <c r="V26" s="864"/>
      <c r="W26" s="864"/>
      <c r="X26" s="864"/>
      <c r="Y26" s="864"/>
      <c r="Z26" s="864"/>
    </row>
    <row r="27" spans="1:26" ht="15.75">
      <c r="A27" s="1998"/>
      <c r="B27" s="2015"/>
      <c r="C27" s="926" t="s">
        <v>816</v>
      </c>
      <c r="D27" s="941"/>
      <c r="E27" s="942"/>
      <c r="F27" s="928" t="s">
        <v>817</v>
      </c>
      <c r="G27" s="932"/>
      <c r="H27" s="942"/>
      <c r="I27" s="943"/>
      <c r="J27" s="942"/>
      <c r="K27" s="908"/>
      <c r="L27" s="910"/>
      <c r="M27" s="911"/>
      <c r="N27" s="864"/>
      <c r="O27" s="864"/>
      <c r="P27" s="864"/>
      <c r="Q27" s="864"/>
      <c r="R27" s="864"/>
      <c r="S27" s="864"/>
      <c r="T27" s="864"/>
      <c r="U27" s="864"/>
      <c r="V27" s="864"/>
      <c r="W27" s="864"/>
      <c r="X27" s="864"/>
      <c r="Y27" s="864"/>
      <c r="Z27" s="864"/>
    </row>
    <row r="28" spans="1:26" ht="15.75">
      <c r="A28" s="1998"/>
      <c r="B28" s="2016"/>
      <c r="C28" s="944"/>
      <c r="D28" s="923"/>
      <c r="E28" s="923"/>
      <c r="F28" s="923"/>
      <c r="G28" s="923"/>
      <c r="H28" s="923"/>
      <c r="I28" s="923"/>
      <c r="J28" s="923"/>
      <c r="K28" s="923"/>
      <c r="L28" s="914"/>
      <c r="M28" s="915"/>
      <c r="N28" s="864"/>
      <c r="O28" s="864"/>
      <c r="P28" s="864"/>
      <c r="Q28" s="864"/>
      <c r="R28" s="864"/>
      <c r="S28" s="864"/>
      <c r="T28" s="864"/>
      <c r="U28" s="864"/>
      <c r="V28" s="864"/>
      <c r="W28" s="864"/>
      <c r="X28" s="864"/>
      <c r="Y28" s="864"/>
      <c r="Z28" s="864"/>
    </row>
    <row r="29" spans="1:26" ht="15.75">
      <c r="A29" s="1998"/>
      <c r="B29" s="945" t="s">
        <v>818</v>
      </c>
      <c r="C29" s="946"/>
      <c r="D29" s="947"/>
      <c r="E29" s="947"/>
      <c r="F29" s="947"/>
      <c r="G29" s="947"/>
      <c r="H29" s="947"/>
      <c r="I29" s="947"/>
      <c r="J29" s="947"/>
      <c r="K29" s="947"/>
      <c r="L29" s="947"/>
      <c r="M29" s="948"/>
      <c r="N29" s="864"/>
      <c r="O29" s="864"/>
      <c r="P29" s="864"/>
      <c r="Q29" s="864"/>
      <c r="R29" s="864"/>
      <c r="S29" s="864"/>
      <c r="T29" s="864"/>
      <c r="U29" s="864"/>
      <c r="V29" s="864"/>
      <c r="W29" s="864"/>
      <c r="X29" s="864"/>
      <c r="Y29" s="864"/>
      <c r="Z29" s="864"/>
    </row>
    <row r="30" spans="1:26" ht="15.75">
      <c r="A30" s="1998"/>
      <c r="B30" s="945"/>
      <c r="C30" s="949" t="s">
        <v>819</v>
      </c>
      <c r="D30" s="899">
        <v>1</v>
      </c>
      <c r="E30" s="940"/>
      <c r="F30" s="950" t="s">
        <v>820</v>
      </c>
      <c r="G30" s="899">
        <v>2020</v>
      </c>
      <c r="H30" s="940"/>
      <c r="I30" s="950" t="s">
        <v>821</v>
      </c>
      <c r="J30" s="2028" t="s">
        <v>1091</v>
      </c>
      <c r="K30" s="2010"/>
      <c r="L30" s="2029"/>
      <c r="M30" s="951"/>
      <c r="N30" s="864"/>
      <c r="O30" s="864"/>
      <c r="P30" s="864"/>
      <c r="Q30" s="864"/>
      <c r="R30" s="864"/>
      <c r="S30" s="864"/>
      <c r="T30" s="864"/>
      <c r="U30" s="864"/>
      <c r="V30" s="864"/>
      <c r="W30" s="864"/>
      <c r="X30" s="864"/>
      <c r="Y30" s="864"/>
      <c r="Z30" s="864"/>
    </row>
    <row r="31" spans="1:26" ht="15.75">
      <c r="A31" s="1998"/>
      <c r="B31" s="896"/>
      <c r="C31" s="935"/>
      <c r="D31" s="936"/>
      <c r="E31" s="936"/>
      <c r="F31" s="936"/>
      <c r="G31" s="936"/>
      <c r="H31" s="936"/>
      <c r="I31" s="936"/>
      <c r="J31" s="936"/>
      <c r="K31" s="936"/>
      <c r="L31" s="936"/>
      <c r="M31" s="938"/>
      <c r="N31" s="864"/>
      <c r="O31" s="864"/>
      <c r="P31" s="864"/>
      <c r="Q31" s="864"/>
      <c r="R31" s="864"/>
      <c r="S31" s="864"/>
      <c r="T31" s="864"/>
      <c r="U31" s="864"/>
      <c r="V31" s="864"/>
      <c r="W31" s="864"/>
      <c r="X31" s="864"/>
      <c r="Y31" s="864"/>
      <c r="Z31" s="864"/>
    </row>
    <row r="32" spans="1:26" ht="15.75">
      <c r="A32" s="1998"/>
      <c r="B32" s="2027" t="s">
        <v>822</v>
      </c>
      <c r="C32" s="952"/>
      <c r="D32" s="953"/>
      <c r="E32" s="953"/>
      <c r="F32" s="953"/>
      <c r="G32" s="953"/>
      <c r="H32" s="953"/>
      <c r="I32" s="953"/>
      <c r="J32" s="953"/>
      <c r="K32" s="953"/>
      <c r="L32" s="954"/>
      <c r="M32" s="907"/>
      <c r="N32" s="864"/>
      <c r="O32" s="864"/>
      <c r="P32" s="864"/>
      <c r="Q32" s="864"/>
      <c r="R32" s="864"/>
      <c r="S32" s="864"/>
      <c r="T32" s="864"/>
      <c r="U32" s="864"/>
      <c r="V32" s="864"/>
      <c r="W32" s="864"/>
      <c r="X32" s="864"/>
      <c r="Y32" s="864"/>
      <c r="Z32" s="864"/>
    </row>
    <row r="33" spans="1:26" ht="15.75">
      <c r="A33" s="1998"/>
      <c r="B33" s="2015"/>
      <c r="C33" s="955" t="s">
        <v>823</v>
      </c>
      <c r="D33" s="956">
        <v>2022</v>
      </c>
      <c r="E33" s="957"/>
      <c r="F33" s="940" t="s">
        <v>824</v>
      </c>
      <c r="G33" s="958">
        <v>2025</v>
      </c>
      <c r="H33" s="957"/>
      <c r="I33" s="950"/>
      <c r="J33" s="957"/>
      <c r="K33" s="957"/>
      <c r="L33" s="942"/>
      <c r="M33" s="911"/>
      <c r="N33" s="864"/>
      <c r="O33" s="864"/>
      <c r="P33" s="864"/>
      <c r="Q33" s="864"/>
      <c r="R33" s="864"/>
      <c r="S33" s="864"/>
      <c r="T33" s="864"/>
      <c r="U33" s="864"/>
      <c r="V33" s="864"/>
      <c r="W33" s="864"/>
      <c r="X33" s="864"/>
      <c r="Y33" s="864"/>
      <c r="Z33" s="864"/>
    </row>
    <row r="34" spans="1:26" ht="15.75">
      <c r="A34" s="1998"/>
      <c r="B34" s="2016"/>
      <c r="C34" s="935"/>
      <c r="D34" s="959"/>
      <c r="E34" s="960"/>
      <c r="F34" s="936"/>
      <c r="G34" s="960"/>
      <c r="H34" s="960"/>
      <c r="I34" s="961"/>
      <c r="J34" s="960"/>
      <c r="K34" s="960"/>
      <c r="L34" s="962"/>
      <c r="M34" s="915"/>
      <c r="N34" s="864"/>
      <c r="O34" s="864"/>
      <c r="P34" s="864"/>
      <c r="Q34" s="864"/>
      <c r="R34" s="864"/>
      <c r="S34" s="864"/>
      <c r="T34" s="864"/>
      <c r="U34" s="864"/>
      <c r="V34" s="864"/>
      <c r="W34" s="864"/>
      <c r="X34" s="864"/>
      <c r="Y34" s="864"/>
      <c r="Z34" s="864"/>
    </row>
    <row r="35" spans="1:26" ht="15.75">
      <c r="A35" s="1998"/>
      <c r="B35" s="2027" t="s">
        <v>825</v>
      </c>
      <c r="C35" s="963"/>
      <c r="D35" s="964"/>
      <c r="E35" s="964"/>
      <c r="F35" s="964"/>
      <c r="G35" s="964"/>
      <c r="H35" s="964"/>
      <c r="I35" s="964"/>
      <c r="J35" s="964"/>
      <c r="K35" s="964"/>
      <c r="L35" s="964"/>
      <c r="M35" s="965"/>
      <c r="N35" s="864"/>
      <c r="O35" s="864"/>
      <c r="P35" s="864"/>
      <c r="Q35" s="864"/>
      <c r="R35" s="864"/>
      <c r="S35" s="864"/>
      <c r="T35" s="864"/>
      <c r="U35" s="864"/>
      <c r="V35" s="864"/>
      <c r="W35" s="864"/>
      <c r="X35" s="864"/>
      <c r="Y35" s="864"/>
      <c r="Z35" s="864"/>
    </row>
    <row r="36" spans="1:26" ht="15.75">
      <c r="A36" s="1998"/>
      <c r="B36" s="2015"/>
      <c r="C36" s="926"/>
      <c r="D36" s="940" t="s">
        <v>826</v>
      </c>
      <c r="E36" s="940"/>
      <c r="F36" s="940" t="s">
        <v>827</v>
      </c>
      <c r="G36" s="940"/>
      <c r="H36" s="908" t="s">
        <v>828</v>
      </c>
      <c r="I36" s="908"/>
      <c r="J36" s="908" t="s">
        <v>829</v>
      </c>
      <c r="K36" s="940"/>
      <c r="L36" s="940" t="s">
        <v>830</v>
      </c>
      <c r="M36" s="966"/>
      <c r="N36" s="864"/>
      <c r="O36" s="864"/>
      <c r="P36" s="864"/>
      <c r="Q36" s="864"/>
      <c r="R36" s="864"/>
      <c r="S36" s="864"/>
      <c r="T36" s="864"/>
      <c r="U36" s="864"/>
      <c r="V36" s="864"/>
      <c r="W36" s="864"/>
      <c r="X36" s="864"/>
      <c r="Y36" s="864"/>
      <c r="Z36" s="864"/>
    </row>
    <row r="37" spans="1:26" ht="15.75">
      <c r="A37" s="1998"/>
      <c r="B37" s="2015"/>
      <c r="C37" s="926"/>
      <c r="D37" s="968">
        <v>2</v>
      </c>
      <c r="E37" s="967"/>
      <c r="F37" s="968">
        <v>2</v>
      </c>
      <c r="G37" s="967"/>
      <c r="H37" s="968">
        <v>2</v>
      </c>
      <c r="I37" s="967"/>
      <c r="J37" s="968">
        <v>2</v>
      </c>
      <c r="K37" s="967"/>
      <c r="L37" s="968"/>
      <c r="M37" s="969"/>
      <c r="N37" s="864"/>
      <c r="O37" s="864"/>
      <c r="P37" s="864"/>
      <c r="Q37" s="864"/>
      <c r="R37" s="864"/>
      <c r="S37" s="864"/>
      <c r="T37" s="864"/>
      <c r="U37" s="864"/>
      <c r="V37" s="864"/>
      <c r="W37" s="864"/>
      <c r="X37" s="864"/>
      <c r="Y37" s="864"/>
      <c r="Z37" s="864"/>
    </row>
    <row r="38" spans="1:26" ht="15.75">
      <c r="A38" s="1998"/>
      <c r="B38" s="2015"/>
      <c r="C38" s="926"/>
      <c r="D38" s="940" t="s">
        <v>831</v>
      </c>
      <c r="E38" s="940"/>
      <c r="F38" s="940" t="s">
        <v>832</v>
      </c>
      <c r="G38" s="940"/>
      <c r="H38" s="908" t="s">
        <v>833</v>
      </c>
      <c r="I38" s="908"/>
      <c r="J38" s="908" t="s">
        <v>834</v>
      </c>
      <c r="K38" s="940"/>
      <c r="L38" s="940" t="s">
        <v>835</v>
      </c>
      <c r="M38" s="970"/>
      <c r="N38" s="864"/>
      <c r="O38" s="864"/>
      <c r="P38" s="864"/>
      <c r="Q38" s="864"/>
      <c r="R38" s="864"/>
      <c r="S38" s="864"/>
      <c r="T38" s="864"/>
      <c r="U38" s="864"/>
      <c r="V38" s="864"/>
      <c r="W38" s="864"/>
      <c r="X38" s="864"/>
      <c r="Y38" s="864"/>
      <c r="Z38" s="864"/>
    </row>
    <row r="39" spans="1:26" ht="15.75">
      <c r="A39" s="1998"/>
      <c r="B39" s="2015"/>
      <c r="C39" s="926"/>
      <c r="D39" s="968">
        <v>2</v>
      </c>
      <c r="E39" s="967"/>
      <c r="F39" s="971"/>
      <c r="G39" s="967"/>
      <c r="H39" s="971"/>
      <c r="I39" s="967"/>
      <c r="J39" s="971"/>
      <c r="K39" s="967"/>
      <c r="L39" s="971"/>
      <c r="M39" s="969"/>
      <c r="N39" s="864"/>
      <c r="O39" s="864"/>
      <c r="P39" s="864"/>
      <c r="Q39" s="864"/>
      <c r="R39" s="864"/>
      <c r="S39" s="864"/>
      <c r="T39" s="864"/>
      <c r="U39" s="864"/>
      <c r="V39" s="864"/>
      <c r="W39" s="864"/>
      <c r="X39" s="864"/>
      <c r="Y39" s="864"/>
      <c r="Z39" s="864"/>
    </row>
    <row r="40" spans="1:26" ht="15.75">
      <c r="A40" s="1998"/>
      <c r="B40" s="2015"/>
      <c r="C40" s="926"/>
      <c r="D40" s="940" t="s">
        <v>836</v>
      </c>
      <c r="E40" s="940"/>
      <c r="F40" s="940" t="s">
        <v>837</v>
      </c>
      <c r="G40" s="940"/>
      <c r="H40" s="908" t="s">
        <v>838</v>
      </c>
      <c r="I40" s="908"/>
      <c r="J40" s="908" t="s">
        <v>839</v>
      </c>
      <c r="K40" s="940"/>
      <c r="L40" s="940" t="s">
        <v>840</v>
      </c>
      <c r="M40" s="970"/>
      <c r="N40" s="864"/>
      <c r="O40" s="864"/>
      <c r="P40" s="864"/>
      <c r="Q40" s="864"/>
      <c r="R40" s="864"/>
      <c r="S40" s="864"/>
      <c r="T40" s="864"/>
      <c r="U40" s="864"/>
      <c r="V40" s="864"/>
      <c r="W40" s="864"/>
      <c r="X40" s="864"/>
      <c r="Y40" s="864"/>
      <c r="Z40" s="864"/>
    </row>
    <row r="41" spans="1:26" ht="15.75">
      <c r="A41" s="1998"/>
      <c r="B41" s="2015"/>
      <c r="C41" s="926"/>
      <c r="D41" s="971"/>
      <c r="E41" s="967"/>
      <c r="F41" s="971"/>
      <c r="G41" s="967"/>
      <c r="H41" s="971"/>
      <c r="I41" s="967"/>
      <c r="J41" s="971"/>
      <c r="K41" s="967"/>
      <c r="L41" s="971"/>
      <c r="M41" s="969"/>
      <c r="N41" s="864"/>
      <c r="O41" s="864"/>
      <c r="P41" s="864"/>
      <c r="Q41" s="864"/>
      <c r="R41" s="864"/>
      <c r="S41" s="864"/>
      <c r="T41" s="864"/>
      <c r="U41" s="864"/>
      <c r="V41" s="864"/>
      <c r="W41" s="864"/>
      <c r="X41" s="864"/>
      <c r="Y41" s="864"/>
      <c r="Z41" s="864"/>
    </row>
    <row r="42" spans="1:26" ht="15.75">
      <c r="A42" s="1998"/>
      <c r="B42" s="2015"/>
      <c r="C42" s="926"/>
      <c r="D42" s="972" t="s">
        <v>840</v>
      </c>
      <c r="E42" s="973"/>
      <c r="F42" s="972" t="s">
        <v>841</v>
      </c>
      <c r="G42" s="973"/>
      <c r="H42" s="974"/>
      <c r="I42" s="947"/>
      <c r="J42" s="974"/>
      <c r="K42" s="947"/>
      <c r="L42" s="974"/>
      <c r="M42" s="975"/>
      <c r="N42" s="864"/>
      <c r="O42" s="864"/>
      <c r="P42" s="864"/>
      <c r="Q42" s="864"/>
      <c r="R42" s="864"/>
      <c r="S42" s="864"/>
      <c r="T42" s="864"/>
      <c r="U42" s="864"/>
      <c r="V42" s="864"/>
      <c r="W42" s="864"/>
      <c r="X42" s="864"/>
      <c r="Y42" s="864"/>
      <c r="Z42" s="864"/>
    </row>
    <row r="43" spans="1:26" ht="15.75">
      <c r="A43" s="1998"/>
      <c r="B43" s="2015"/>
      <c r="C43" s="926"/>
      <c r="D43" s="971"/>
      <c r="E43" s="967"/>
      <c r="F43" s="2030">
        <f>D37+F37+H37+J37</f>
        <v>8</v>
      </c>
      <c r="G43" s="2031"/>
      <c r="H43" s="2032"/>
      <c r="I43" s="2033"/>
      <c r="J43" s="976"/>
      <c r="K43" s="940"/>
      <c r="L43" s="976"/>
      <c r="M43" s="977"/>
      <c r="N43" s="864"/>
      <c r="O43" s="864"/>
      <c r="P43" s="864"/>
      <c r="Q43" s="864"/>
      <c r="R43" s="864"/>
      <c r="S43" s="864"/>
      <c r="T43" s="864"/>
      <c r="U43" s="864"/>
      <c r="V43" s="864"/>
      <c r="W43" s="864"/>
      <c r="X43" s="864"/>
      <c r="Y43" s="864"/>
      <c r="Z43" s="864"/>
    </row>
    <row r="44" spans="1:26" ht="15.75">
      <c r="A44" s="1998"/>
      <c r="B44" s="2015"/>
      <c r="C44" s="978"/>
      <c r="D44" s="972"/>
      <c r="E44" s="973"/>
      <c r="F44" s="972"/>
      <c r="G44" s="973"/>
      <c r="H44" s="979"/>
      <c r="I44" s="936"/>
      <c r="J44" s="979"/>
      <c r="K44" s="936"/>
      <c r="L44" s="979"/>
      <c r="M44" s="980"/>
      <c r="N44" s="864"/>
      <c r="O44" s="864"/>
      <c r="P44" s="864"/>
      <c r="Q44" s="864"/>
      <c r="R44" s="864"/>
      <c r="S44" s="864"/>
      <c r="T44" s="864"/>
      <c r="U44" s="864"/>
      <c r="V44" s="864"/>
      <c r="W44" s="864"/>
      <c r="X44" s="864"/>
      <c r="Y44" s="864"/>
      <c r="Z44" s="864"/>
    </row>
    <row r="45" spans="1:26" ht="18" customHeight="1">
      <c r="A45" s="1998"/>
      <c r="B45" s="2027" t="s">
        <v>842</v>
      </c>
      <c r="C45" s="939"/>
      <c r="D45" s="919"/>
      <c r="E45" s="919"/>
      <c r="F45" s="919"/>
      <c r="G45" s="919"/>
      <c r="H45" s="919"/>
      <c r="I45" s="919"/>
      <c r="J45" s="919"/>
      <c r="K45" s="919"/>
      <c r="L45" s="942"/>
      <c r="M45" s="981"/>
      <c r="N45" s="864"/>
      <c r="O45" s="864"/>
      <c r="P45" s="864"/>
      <c r="Q45" s="864"/>
      <c r="R45" s="864"/>
      <c r="S45" s="864"/>
      <c r="T45" s="864"/>
      <c r="U45" s="864"/>
      <c r="V45" s="864"/>
      <c r="W45" s="864"/>
      <c r="X45" s="864"/>
      <c r="Y45" s="864"/>
      <c r="Z45" s="864"/>
    </row>
    <row r="46" spans="1:26" ht="15.75">
      <c r="A46" s="1998"/>
      <c r="B46" s="2015"/>
      <c r="C46" s="982"/>
      <c r="D46" s="983" t="s">
        <v>843</v>
      </c>
      <c r="E46" s="984" t="s">
        <v>844</v>
      </c>
      <c r="F46" s="2034" t="s">
        <v>845</v>
      </c>
      <c r="G46" s="2036" t="s">
        <v>1004</v>
      </c>
      <c r="H46" s="2024"/>
      <c r="I46" s="2024"/>
      <c r="J46" s="2037"/>
      <c r="K46" s="985" t="s">
        <v>846</v>
      </c>
      <c r="L46" s="2040"/>
      <c r="M46" s="2025"/>
      <c r="N46" s="864"/>
      <c r="O46" s="864"/>
      <c r="P46" s="864"/>
      <c r="Q46" s="864"/>
      <c r="R46" s="864"/>
      <c r="S46" s="864"/>
      <c r="T46" s="864"/>
      <c r="U46" s="864"/>
      <c r="V46" s="864"/>
      <c r="W46" s="864"/>
      <c r="X46" s="864"/>
      <c r="Y46" s="864"/>
      <c r="Z46" s="864"/>
    </row>
    <row r="47" spans="1:26" ht="15.75">
      <c r="A47" s="1998"/>
      <c r="B47" s="2015"/>
      <c r="C47" s="982"/>
      <c r="D47" s="986" t="s">
        <v>809</v>
      </c>
      <c r="E47" s="987"/>
      <c r="F47" s="2035"/>
      <c r="G47" s="2038"/>
      <c r="H47" s="2018"/>
      <c r="I47" s="2018"/>
      <c r="J47" s="2039"/>
      <c r="K47" s="942"/>
      <c r="L47" s="2038"/>
      <c r="M47" s="2041"/>
      <c r="N47" s="864"/>
      <c r="O47" s="864"/>
      <c r="P47" s="864"/>
      <c r="Q47" s="864"/>
      <c r="R47" s="864"/>
      <c r="S47" s="864"/>
      <c r="T47" s="864"/>
      <c r="U47" s="864"/>
      <c r="V47" s="864"/>
      <c r="W47" s="864"/>
      <c r="X47" s="864"/>
      <c r="Y47" s="864"/>
      <c r="Z47" s="864"/>
    </row>
    <row r="48" spans="1:26" ht="15.75">
      <c r="A48" s="1998"/>
      <c r="B48" s="2016"/>
      <c r="C48" s="988"/>
      <c r="D48" s="914"/>
      <c r="E48" s="914"/>
      <c r="F48" s="914"/>
      <c r="G48" s="914"/>
      <c r="H48" s="914"/>
      <c r="I48" s="914"/>
      <c r="J48" s="914"/>
      <c r="K48" s="914"/>
      <c r="L48" s="910"/>
      <c r="M48" s="911"/>
      <c r="N48" s="864"/>
      <c r="O48" s="864"/>
      <c r="P48" s="864"/>
      <c r="Q48" s="864"/>
      <c r="R48" s="864"/>
      <c r="S48" s="864"/>
      <c r="T48" s="864"/>
      <c r="U48" s="864"/>
      <c r="V48" s="864"/>
      <c r="W48" s="864"/>
      <c r="X48" s="864"/>
      <c r="Y48" s="864"/>
      <c r="Z48" s="864"/>
    </row>
    <row r="49" spans="1:26" ht="25.5" customHeight="1">
      <c r="A49" s="1998"/>
      <c r="B49" s="895" t="s">
        <v>847</v>
      </c>
      <c r="C49" s="1999" t="s">
        <v>1092</v>
      </c>
      <c r="D49" s="2010"/>
      <c r="E49" s="2010"/>
      <c r="F49" s="2010"/>
      <c r="G49" s="2010"/>
      <c r="H49" s="2010"/>
      <c r="I49" s="2010"/>
      <c r="J49" s="2010"/>
      <c r="K49" s="2010"/>
      <c r="L49" s="2010"/>
      <c r="M49" s="2011"/>
      <c r="N49" s="864"/>
      <c r="O49" s="864"/>
      <c r="P49" s="864"/>
      <c r="Q49" s="864"/>
      <c r="R49" s="864"/>
      <c r="S49" s="864"/>
      <c r="T49" s="864"/>
      <c r="U49" s="864"/>
      <c r="V49" s="864"/>
      <c r="W49" s="864"/>
      <c r="X49" s="864"/>
      <c r="Y49" s="864"/>
      <c r="Z49" s="864"/>
    </row>
    <row r="50" spans="1:26" ht="15.75">
      <c r="A50" s="1998"/>
      <c r="B50" s="917" t="s">
        <v>849</v>
      </c>
      <c r="C50" s="1999" t="s">
        <v>1093</v>
      </c>
      <c r="D50" s="2010"/>
      <c r="E50" s="2010"/>
      <c r="F50" s="2010"/>
      <c r="G50" s="2010"/>
      <c r="H50" s="2010"/>
      <c r="I50" s="2010"/>
      <c r="J50" s="2010"/>
      <c r="K50" s="2010"/>
      <c r="L50" s="2010"/>
      <c r="M50" s="2011"/>
      <c r="N50" s="864"/>
      <c r="O50" s="864"/>
      <c r="P50" s="864"/>
      <c r="Q50" s="864"/>
      <c r="R50" s="864"/>
      <c r="S50" s="864"/>
      <c r="T50" s="864"/>
      <c r="U50" s="864"/>
      <c r="V50" s="864"/>
      <c r="W50" s="864"/>
      <c r="X50" s="864"/>
      <c r="Y50" s="864"/>
      <c r="Z50" s="864"/>
    </row>
    <row r="51" spans="1:26" ht="15.75">
      <c r="A51" s="1998"/>
      <c r="B51" s="917" t="s">
        <v>851</v>
      </c>
      <c r="C51" s="2042">
        <v>15</v>
      </c>
      <c r="D51" s="2031"/>
      <c r="E51" s="2031"/>
      <c r="F51" s="2031"/>
      <c r="G51" s="2031"/>
      <c r="H51" s="2031"/>
      <c r="I51" s="2031"/>
      <c r="J51" s="2031"/>
      <c r="K51" s="2031"/>
      <c r="L51" s="2031"/>
      <c r="M51" s="2043"/>
      <c r="N51" s="864"/>
      <c r="O51" s="864"/>
      <c r="P51" s="864"/>
      <c r="Q51" s="864"/>
      <c r="R51" s="864"/>
      <c r="S51" s="864"/>
      <c r="T51" s="864"/>
      <c r="U51" s="864"/>
      <c r="V51" s="864"/>
      <c r="W51" s="864"/>
      <c r="X51" s="864"/>
      <c r="Y51" s="864"/>
      <c r="Z51" s="864"/>
    </row>
    <row r="52" spans="1:26" ht="15.75">
      <c r="A52" s="1998"/>
      <c r="B52" s="917" t="s">
        <v>853</v>
      </c>
      <c r="C52" s="1999" t="s">
        <v>1094</v>
      </c>
      <c r="D52" s="2010"/>
      <c r="E52" s="2010"/>
      <c r="F52" s="2010"/>
      <c r="G52" s="2010"/>
      <c r="H52" s="2010"/>
      <c r="I52" s="2010"/>
      <c r="J52" s="2010"/>
      <c r="K52" s="2010"/>
      <c r="L52" s="2010"/>
      <c r="M52" s="2011"/>
      <c r="N52" s="864"/>
      <c r="O52" s="864"/>
      <c r="P52" s="864"/>
      <c r="Q52" s="864"/>
      <c r="R52" s="864"/>
      <c r="S52" s="864"/>
      <c r="T52" s="864"/>
      <c r="U52" s="864"/>
      <c r="V52" s="864"/>
      <c r="W52" s="864"/>
      <c r="X52" s="864"/>
      <c r="Y52" s="864"/>
      <c r="Z52" s="864"/>
    </row>
    <row r="53" spans="1:26" ht="15.75" customHeight="1">
      <c r="A53" s="1997" t="s">
        <v>854</v>
      </c>
      <c r="B53" s="989" t="s">
        <v>855</v>
      </c>
      <c r="C53" s="2009" t="s">
        <v>191</v>
      </c>
      <c r="D53" s="2010"/>
      <c r="E53" s="2010"/>
      <c r="F53" s="2010"/>
      <c r="G53" s="2010"/>
      <c r="H53" s="2010"/>
      <c r="I53" s="2010"/>
      <c r="J53" s="2010"/>
      <c r="K53" s="2010"/>
      <c r="L53" s="2010"/>
      <c r="M53" s="2011"/>
      <c r="N53" s="864"/>
      <c r="O53" s="864"/>
      <c r="P53" s="864"/>
      <c r="Q53" s="864"/>
      <c r="R53" s="864"/>
      <c r="S53" s="864"/>
      <c r="T53" s="864"/>
      <c r="U53" s="864"/>
      <c r="V53" s="864"/>
      <c r="W53" s="864"/>
      <c r="X53" s="864"/>
      <c r="Y53" s="864"/>
      <c r="Z53" s="864"/>
    </row>
    <row r="54" spans="1:26" ht="15.75">
      <c r="A54" s="1998"/>
      <c r="B54" s="989" t="s">
        <v>856</v>
      </c>
      <c r="C54" s="2009" t="s">
        <v>1095</v>
      </c>
      <c r="D54" s="2010"/>
      <c r="E54" s="2010"/>
      <c r="F54" s="2010"/>
      <c r="G54" s="2010"/>
      <c r="H54" s="2010"/>
      <c r="I54" s="2010"/>
      <c r="J54" s="2010"/>
      <c r="K54" s="2010"/>
      <c r="L54" s="2010"/>
      <c r="M54" s="2011"/>
      <c r="N54" s="864"/>
      <c r="O54" s="864"/>
      <c r="P54" s="864"/>
      <c r="Q54" s="864"/>
      <c r="R54" s="864"/>
      <c r="S54" s="864"/>
      <c r="T54" s="864"/>
      <c r="U54" s="864"/>
      <c r="V54" s="864"/>
      <c r="W54" s="864"/>
      <c r="X54" s="864"/>
      <c r="Y54" s="864"/>
      <c r="Z54" s="864"/>
    </row>
    <row r="55" spans="1:26" ht="15.75">
      <c r="A55" s="1998"/>
      <c r="B55" s="989" t="s">
        <v>858</v>
      </c>
      <c r="C55" s="2009" t="s">
        <v>1096</v>
      </c>
      <c r="D55" s="2010"/>
      <c r="E55" s="2010"/>
      <c r="F55" s="2010"/>
      <c r="G55" s="2010"/>
      <c r="H55" s="2010"/>
      <c r="I55" s="2010"/>
      <c r="J55" s="2010"/>
      <c r="K55" s="2010"/>
      <c r="L55" s="2010"/>
      <c r="M55" s="2011"/>
      <c r="N55" s="864"/>
      <c r="O55" s="864"/>
      <c r="P55" s="864"/>
      <c r="Q55" s="864"/>
      <c r="R55" s="864"/>
      <c r="S55" s="864"/>
      <c r="T55" s="864"/>
      <c r="U55" s="864"/>
      <c r="V55" s="864"/>
      <c r="W55" s="864"/>
      <c r="X55" s="864"/>
      <c r="Y55" s="864"/>
      <c r="Z55" s="864"/>
    </row>
    <row r="56" spans="1:26" ht="15.75" customHeight="1">
      <c r="A56" s="1998"/>
      <c r="B56" s="990" t="s">
        <v>859</v>
      </c>
      <c r="C56" s="2009" t="s">
        <v>1097</v>
      </c>
      <c r="D56" s="2010"/>
      <c r="E56" s="2010"/>
      <c r="F56" s="2010"/>
      <c r="G56" s="2010"/>
      <c r="H56" s="2010"/>
      <c r="I56" s="2010"/>
      <c r="J56" s="2010"/>
      <c r="K56" s="2010"/>
      <c r="L56" s="2010"/>
      <c r="M56" s="2011"/>
      <c r="N56" s="864"/>
      <c r="O56" s="864"/>
      <c r="P56" s="864"/>
      <c r="Q56" s="864"/>
      <c r="R56" s="864"/>
      <c r="S56" s="864"/>
      <c r="T56" s="864"/>
      <c r="U56" s="864"/>
      <c r="V56" s="864"/>
      <c r="W56" s="864"/>
      <c r="X56" s="864"/>
      <c r="Y56" s="864"/>
      <c r="Z56" s="864"/>
    </row>
    <row r="57" spans="1:26" ht="15.75" customHeight="1">
      <c r="A57" s="1998"/>
      <c r="B57" s="989" t="s">
        <v>860</v>
      </c>
      <c r="C57" s="2009" t="s">
        <v>193</v>
      </c>
      <c r="D57" s="2010"/>
      <c r="E57" s="2010"/>
      <c r="F57" s="2010"/>
      <c r="G57" s="2010"/>
      <c r="H57" s="2010"/>
      <c r="I57" s="2010"/>
      <c r="J57" s="2010"/>
      <c r="K57" s="2010"/>
      <c r="L57" s="2010"/>
      <c r="M57" s="2011"/>
      <c r="N57" s="864"/>
      <c r="O57" s="864"/>
      <c r="P57" s="864"/>
      <c r="Q57" s="864"/>
      <c r="R57" s="864"/>
      <c r="S57" s="864"/>
      <c r="T57" s="864"/>
      <c r="U57" s="864"/>
      <c r="V57" s="864"/>
      <c r="W57" s="864"/>
      <c r="X57" s="864"/>
      <c r="Y57" s="864"/>
      <c r="Z57" s="864"/>
    </row>
    <row r="58" spans="1:26" ht="16.5" thickBot="1">
      <c r="A58" s="2044"/>
      <c r="B58" s="989" t="s">
        <v>861</v>
      </c>
      <c r="C58" s="2045">
        <v>3274850</v>
      </c>
      <c r="D58" s="2031"/>
      <c r="E58" s="2031"/>
      <c r="F58" s="2031"/>
      <c r="G58" s="2031"/>
      <c r="H58" s="2031"/>
      <c r="I58" s="2031"/>
      <c r="J58" s="2031"/>
      <c r="K58" s="2031"/>
      <c r="L58" s="2031"/>
      <c r="M58" s="2043"/>
      <c r="N58" s="864"/>
      <c r="O58" s="864"/>
      <c r="P58" s="864"/>
      <c r="Q58" s="864"/>
      <c r="R58" s="864"/>
      <c r="S58" s="864"/>
      <c r="T58" s="864"/>
      <c r="U58" s="864"/>
      <c r="V58" s="864"/>
      <c r="W58" s="864"/>
      <c r="X58" s="864"/>
      <c r="Y58" s="864"/>
      <c r="Z58" s="864"/>
    </row>
    <row r="59" spans="1:26" ht="15.75" customHeight="1">
      <c r="A59" s="1997" t="s">
        <v>863</v>
      </c>
      <c r="B59" s="991" t="s">
        <v>864</v>
      </c>
      <c r="C59" s="2009" t="s">
        <v>1098</v>
      </c>
      <c r="D59" s="2010"/>
      <c r="E59" s="2010"/>
      <c r="F59" s="2010"/>
      <c r="G59" s="2010"/>
      <c r="H59" s="2010"/>
      <c r="I59" s="2010"/>
      <c r="J59" s="2010"/>
      <c r="K59" s="2010"/>
      <c r="L59" s="2010"/>
      <c r="M59" s="2011"/>
      <c r="N59" s="864"/>
      <c r="O59" s="864"/>
      <c r="P59" s="864"/>
      <c r="Q59" s="864"/>
      <c r="R59" s="864"/>
      <c r="S59" s="864"/>
      <c r="T59" s="864"/>
      <c r="U59" s="864"/>
      <c r="V59" s="864"/>
      <c r="W59" s="864"/>
      <c r="X59" s="864"/>
      <c r="Y59" s="864"/>
      <c r="Z59" s="864"/>
    </row>
    <row r="60" spans="1:26" ht="30" customHeight="1">
      <c r="A60" s="1998"/>
      <c r="B60" s="991" t="s">
        <v>866</v>
      </c>
      <c r="C60" s="2009" t="s">
        <v>936</v>
      </c>
      <c r="D60" s="2010"/>
      <c r="E60" s="2010"/>
      <c r="F60" s="2010"/>
      <c r="G60" s="2010"/>
      <c r="H60" s="2010"/>
      <c r="I60" s="2010"/>
      <c r="J60" s="2010"/>
      <c r="K60" s="2010"/>
      <c r="L60" s="2010"/>
      <c r="M60" s="2011"/>
      <c r="N60" s="864"/>
      <c r="O60" s="864"/>
      <c r="P60" s="864"/>
      <c r="Q60" s="864"/>
      <c r="R60" s="864"/>
      <c r="S60" s="864"/>
      <c r="T60" s="864"/>
      <c r="U60" s="864"/>
      <c r="V60" s="864"/>
      <c r="W60" s="864"/>
      <c r="X60" s="864"/>
      <c r="Y60" s="864"/>
      <c r="Z60" s="864"/>
    </row>
    <row r="61" spans="1:26" ht="30" customHeight="1" thickBot="1">
      <c r="A61" s="1998"/>
      <c r="B61" s="992" t="s">
        <v>39</v>
      </c>
      <c r="C61" s="2009" t="s">
        <v>1096</v>
      </c>
      <c r="D61" s="2010"/>
      <c r="E61" s="2010"/>
      <c r="F61" s="2010"/>
      <c r="G61" s="2010"/>
      <c r="H61" s="2010"/>
      <c r="I61" s="2010"/>
      <c r="J61" s="2010"/>
      <c r="K61" s="2010"/>
      <c r="L61" s="2010"/>
      <c r="M61" s="2011"/>
      <c r="N61" s="864"/>
      <c r="O61" s="864"/>
      <c r="P61" s="864"/>
      <c r="Q61" s="864"/>
      <c r="R61" s="864"/>
      <c r="S61" s="864"/>
      <c r="T61" s="864"/>
      <c r="U61" s="864"/>
      <c r="V61" s="864"/>
      <c r="W61" s="864"/>
      <c r="X61" s="864"/>
      <c r="Y61" s="864"/>
      <c r="Z61" s="864"/>
    </row>
    <row r="62" spans="1:26" ht="64.5" customHeight="1" thickBot="1">
      <c r="A62" s="877" t="s">
        <v>869</v>
      </c>
      <c r="B62" s="993"/>
      <c r="C62" s="2046" t="s">
        <v>1099</v>
      </c>
      <c r="D62" s="2047"/>
      <c r="E62" s="2047"/>
      <c r="F62" s="2047"/>
      <c r="G62" s="2047"/>
      <c r="H62" s="2047"/>
      <c r="I62" s="2047"/>
      <c r="J62" s="2047"/>
      <c r="K62" s="2047"/>
      <c r="L62" s="2047"/>
      <c r="M62" s="2048"/>
      <c r="N62" s="864"/>
      <c r="O62" s="864"/>
      <c r="P62" s="864"/>
      <c r="Q62" s="864"/>
      <c r="R62" s="864"/>
      <c r="S62" s="864"/>
      <c r="T62" s="864"/>
      <c r="U62" s="864"/>
      <c r="V62" s="864"/>
      <c r="W62" s="864"/>
      <c r="X62" s="864"/>
      <c r="Y62" s="864"/>
      <c r="Z62" s="864"/>
    </row>
    <row r="63" spans="1:26" ht="15.75">
      <c r="A63" s="864"/>
      <c r="B63" s="879"/>
      <c r="C63" s="864"/>
      <c r="D63" s="864"/>
      <c r="E63" s="864"/>
      <c r="F63" s="864"/>
      <c r="G63" s="864"/>
      <c r="H63" s="864"/>
      <c r="I63" s="864"/>
      <c r="J63" s="864"/>
      <c r="K63" s="864"/>
      <c r="L63" s="864"/>
      <c r="M63" s="864"/>
      <c r="N63" s="864"/>
      <c r="O63" s="864"/>
      <c r="P63" s="864"/>
      <c r="Q63" s="864"/>
      <c r="R63" s="864"/>
      <c r="S63" s="864"/>
      <c r="T63" s="864"/>
      <c r="U63" s="864"/>
      <c r="V63" s="864"/>
      <c r="W63" s="864"/>
      <c r="X63" s="864"/>
      <c r="Y63" s="864"/>
      <c r="Z63" s="864"/>
    </row>
    <row r="64" spans="1:26" ht="15.75">
      <c r="A64" s="864"/>
      <c r="B64" s="879"/>
      <c r="C64" s="864"/>
      <c r="D64" s="864"/>
      <c r="E64" s="864"/>
      <c r="F64" s="864"/>
      <c r="G64" s="864"/>
      <c r="H64" s="864"/>
      <c r="I64" s="864"/>
      <c r="J64" s="864"/>
      <c r="K64" s="864"/>
      <c r="L64" s="864"/>
      <c r="M64" s="864"/>
      <c r="N64" s="864"/>
      <c r="O64" s="864"/>
      <c r="P64" s="864"/>
      <c r="Q64" s="864"/>
      <c r="R64" s="864"/>
      <c r="S64" s="864"/>
      <c r="T64" s="864"/>
      <c r="U64" s="864"/>
      <c r="V64" s="864"/>
      <c r="W64" s="864"/>
      <c r="X64" s="864"/>
      <c r="Y64" s="864"/>
      <c r="Z64" s="864"/>
    </row>
    <row r="65" spans="1:26" ht="15.75">
      <c r="A65" s="864"/>
      <c r="B65" s="879"/>
      <c r="C65" s="864"/>
      <c r="D65" s="864"/>
      <c r="E65" s="864"/>
      <c r="F65" s="864"/>
      <c r="G65" s="864"/>
      <c r="H65" s="864"/>
      <c r="I65" s="864"/>
      <c r="J65" s="864"/>
      <c r="K65" s="864"/>
      <c r="L65" s="864"/>
      <c r="M65" s="864"/>
      <c r="N65" s="864"/>
      <c r="O65" s="864"/>
      <c r="P65" s="864"/>
      <c r="Q65" s="864"/>
      <c r="R65" s="864"/>
      <c r="S65" s="864"/>
      <c r="T65" s="864"/>
      <c r="U65" s="864"/>
      <c r="V65" s="864"/>
      <c r="W65" s="864"/>
      <c r="X65" s="864"/>
      <c r="Y65" s="864"/>
      <c r="Z65" s="864"/>
    </row>
    <row r="66" spans="1:26" ht="15.75">
      <c r="A66" s="864"/>
      <c r="B66" s="879"/>
      <c r="C66" s="864"/>
      <c r="D66" s="864"/>
      <c r="E66" s="864"/>
      <c r="F66" s="864"/>
      <c r="G66" s="864"/>
      <c r="H66" s="864"/>
      <c r="I66" s="864"/>
      <c r="J66" s="864"/>
      <c r="K66" s="864"/>
      <c r="L66" s="864"/>
      <c r="M66" s="864"/>
      <c r="N66" s="864"/>
      <c r="O66" s="864"/>
      <c r="P66" s="864"/>
      <c r="Q66" s="864"/>
      <c r="R66" s="864"/>
      <c r="S66" s="864"/>
      <c r="T66" s="864"/>
      <c r="U66" s="864"/>
      <c r="V66" s="864"/>
      <c r="W66" s="864"/>
      <c r="X66" s="864"/>
      <c r="Y66" s="864"/>
      <c r="Z66" s="864"/>
    </row>
    <row r="67" spans="1:26" ht="15.75">
      <c r="A67" s="864"/>
      <c r="B67" s="879"/>
      <c r="C67" s="864"/>
      <c r="D67" s="864"/>
      <c r="E67" s="864"/>
      <c r="F67" s="864"/>
      <c r="G67" s="864"/>
      <c r="H67" s="864"/>
      <c r="I67" s="864"/>
      <c r="J67" s="864"/>
      <c r="K67" s="864"/>
      <c r="L67" s="864"/>
      <c r="M67" s="864"/>
      <c r="N67" s="864"/>
      <c r="O67" s="864"/>
      <c r="P67" s="864"/>
      <c r="Q67" s="864"/>
      <c r="R67" s="864"/>
      <c r="S67" s="864"/>
      <c r="T67" s="864"/>
      <c r="U67" s="864"/>
      <c r="V67" s="864"/>
      <c r="W67" s="864"/>
      <c r="X67" s="864"/>
      <c r="Y67" s="864"/>
      <c r="Z67" s="864"/>
    </row>
    <row r="68" spans="1:26" ht="15.75">
      <c r="A68" s="864"/>
      <c r="B68" s="879"/>
      <c r="C68" s="864"/>
      <c r="D68" s="864"/>
      <c r="E68" s="864"/>
      <c r="F68" s="864"/>
      <c r="G68" s="864"/>
      <c r="H68" s="864"/>
      <c r="I68" s="864"/>
      <c r="J68" s="864"/>
      <c r="K68" s="864"/>
      <c r="L68" s="864"/>
      <c r="M68" s="864"/>
      <c r="N68" s="864"/>
      <c r="O68" s="864"/>
      <c r="P68" s="864"/>
      <c r="Q68" s="864"/>
      <c r="R68" s="864"/>
      <c r="S68" s="864"/>
      <c r="T68" s="864"/>
      <c r="U68" s="864"/>
      <c r="V68" s="864"/>
      <c r="W68" s="864"/>
      <c r="X68" s="864"/>
      <c r="Y68" s="864"/>
      <c r="Z68" s="864"/>
    </row>
    <row r="69" spans="1:26" ht="15.75">
      <c r="A69" s="864"/>
      <c r="B69" s="879"/>
      <c r="C69" s="864"/>
      <c r="D69" s="864"/>
      <c r="E69" s="864"/>
      <c r="F69" s="864"/>
      <c r="G69" s="864"/>
      <c r="H69" s="864"/>
      <c r="I69" s="864"/>
      <c r="J69" s="864"/>
      <c r="K69" s="864"/>
      <c r="L69" s="864"/>
      <c r="M69" s="864"/>
      <c r="N69" s="864"/>
      <c r="O69" s="864"/>
      <c r="P69" s="864"/>
      <c r="Q69" s="864"/>
      <c r="R69" s="864"/>
      <c r="S69" s="864"/>
      <c r="T69" s="864"/>
      <c r="U69" s="864"/>
      <c r="V69" s="864"/>
      <c r="W69" s="864"/>
      <c r="X69" s="864"/>
      <c r="Y69" s="864"/>
      <c r="Z69" s="864"/>
    </row>
    <row r="70" spans="1:26" ht="15.75">
      <c r="A70" s="864"/>
      <c r="B70" s="879"/>
      <c r="C70" s="864"/>
      <c r="D70" s="864"/>
      <c r="E70" s="864"/>
      <c r="F70" s="864"/>
      <c r="G70" s="864"/>
      <c r="H70" s="864"/>
      <c r="I70" s="864"/>
      <c r="J70" s="864"/>
      <c r="K70" s="864"/>
      <c r="L70" s="864"/>
      <c r="M70" s="864"/>
      <c r="N70" s="864"/>
      <c r="O70" s="864"/>
      <c r="P70" s="864"/>
      <c r="Q70" s="864"/>
      <c r="R70" s="864"/>
      <c r="S70" s="864"/>
      <c r="T70" s="864"/>
      <c r="U70" s="864"/>
      <c r="V70" s="864"/>
      <c r="W70" s="864"/>
      <c r="X70" s="864"/>
      <c r="Y70" s="864"/>
      <c r="Z70" s="864"/>
    </row>
    <row r="71" spans="1:26" ht="15.75">
      <c r="A71" s="864"/>
      <c r="B71" s="879"/>
      <c r="C71" s="864"/>
      <c r="D71" s="864"/>
      <c r="E71" s="864"/>
      <c r="F71" s="864"/>
      <c r="G71" s="864"/>
      <c r="H71" s="864"/>
      <c r="I71" s="864"/>
      <c r="J71" s="864"/>
      <c r="K71" s="864"/>
      <c r="L71" s="864"/>
      <c r="M71" s="864"/>
      <c r="N71" s="864"/>
      <c r="O71" s="864"/>
      <c r="P71" s="864"/>
      <c r="Q71" s="864"/>
      <c r="R71" s="864"/>
      <c r="S71" s="864"/>
      <c r="T71" s="864"/>
      <c r="U71" s="864"/>
      <c r="V71" s="864"/>
      <c r="W71" s="864"/>
      <c r="X71" s="864"/>
      <c r="Y71" s="864"/>
      <c r="Z71" s="864"/>
    </row>
    <row r="72" spans="1:26" ht="15.75">
      <c r="A72" s="864"/>
      <c r="B72" s="879"/>
      <c r="C72" s="864"/>
      <c r="D72" s="864"/>
      <c r="E72" s="864"/>
      <c r="F72" s="864"/>
      <c r="G72" s="864"/>
      <c r="H72" s="864"/>
      <c r="I72" s="864"/>
      <c r="J72" s="864"/>
      <c r="K72" s="864"/>
      <c r="L72" s="864"/>
      <c r="M72" s="864"/>
      <c r="N72" s="864"/>
      <c r="O72" s="864"/>
      <c r="P72" s="864"/>
      <c r="Q72" s="864"/>
      <c r="R72" s="864"/>
      <c r="S72" s="864"/>
      <c r="T72" s="864"/>
      <c r="U72" s="864"/>
      <c r="V72" s="864"/>
      <c r="W72" s="864"/>
      <c r="X72" s="864"/>
      <c r="Y72" s="864"/>
      <c r="Z72" s="864"/>
    </row>
    <row r="73" spans="1:26" ht="15.75">
      <c r="A73" s="864"/>
      <c r="B73" s="879"/>
      <c r="C73" s="864"/>
      <c r="D73" s="864"/>
      <c r="E73" s="864"/>
      <c r="F73" s="864"/>
      <c r="G73" s="864"/>
      <c r="H73" s="864"/>
      <c r="I73" s="864"/>
      <c r="J73" s="864"/>
      <c r="K73" s="864"/>
      <c r="L73" s="864"/>
      <c r="M73" s="864"/>
      <c r="N73" s="864"/>
      <c r="O73" s="864"/>
      <c r="P73" s="864"/>
      <c r="Q73" s="864"/>
      <c r="R73" s="864"/>
      <c r="S73" s="864"/>
      <c r="T73" s="864"/>
      <c r="U73" s="864"/>
      <c r="V73" s="864"/>
      <c r="W73" s="864"/>
      <c r="X73" s="864"/>
      <c r="Y73" s="864"/>
      <c r="Z73" s="864"/>
    </row>
    <row r="74" spans="1:26" ht="15.75">
      <c r="A74" s="864"/>
      <c r="B74" s="879"/>
      <c r="C74" s="864"/>
      <c r="D74" s="864"/>
      <c r="E74" s="864"/>
      <c r="F74" s="864"/>
      <c r="G74" s="864"/>
      <c r="H74" s="864"/>
      <c r="I74" s="864"/>
      <c r="J74" s="864"/>
      <c r="K74" s="864"/>
      <c r="L74" s="864"/>
      <c r="M74" s="864"/>
      <c r="N74" s="864"/>
      <c r="O74" s="864"/>
      <c r="P74" s="864"/>
      <c r="Q74" s="864"/>
      <c r="R74" s="864"/>
      <c r="S74" s="864"/>
      <c r="T74" s="864"/>
      <c r="U74" s="864"/>
      <c r="V74" s="864"/>
      <c r="W74" s="864"/>
      <c r="X74" s="864"/>
      <c r="Y74" s="864"/>
      <c r="Z74" s="864"/>
    </row>
    <row r="75" spans="1:26" ht="15.75">
      <c r="A75" s="864"/>
      <c r="B75" s="879"/>
      <c r="C75" s="864"/>
      <c r="D75" s="864"/>
      <c r="E75" s="864"/>
      <c r="F75" s="864"/>
      <c r="G75" s="864"/>
      <c r="H75" s="864"/>
      <c r="I75" s="864"/>
      <c r="J75" s="864"/>
      <c r="K75" s="864"/>
      <c r="L75" s="864"/>
      <c r="M75" s="864"/>
      <c r="N75" s="864"/>
      <c r="O75" s="864"/>
      <c r="P75" s="864"/>
      <c r="Q75" s="864"/>
      <c r="R75" s="864"/>
      <c r="S75" s="864"/>
      <c r="T75" s="864"/>
      <c r="U75" s="864"/>
      <c r="V75" s="864"/>
      <c r="W75" s="864"/>
      <c r="X75" s="864"/>
      <c r="Y75" s="864"/>
      <c r="Z75" s="864"/>
    </row>
    <row r="76" spans="1:26" ht="15.75">
      <c r="A76" s="864"/>
      <c r="B76" s="879"/>
      <c r="C76" s="864"/>
      <c r="D76" s="864"/>
      <c r="E76" s="864"/>
      <c r="F76" s="864"/>
      <c r="G76" s="864"/>
      <c r="H76" s="864"/>
      <c r="I76" s="864"/>
      <c r="J76" s="864"/>
      <c r="K76" s="864"/>
      <c r="L76" s="864"/>
      <c r="M76" s="864"/>
      <c r="N76" s="864"/>
      <c r="O76" s="864"/>
      <c r="P76" s="864"/>
      <c r="Q76" s="864"/>
      <c r="R76" s="864"/>
      <c r="S76" s="864"/>
      <c r="T76" s="864"/>
      <c r="U76" s="864"/>
      <c r="V76" s="864"/>
      <c r="W76" s="864"/>
      <c r="X76" s="864"/>
      <c r="Y76" s="864"/>
      <c r="Z76" s="864"/>
    </row>
    <row r="77" spans="1:26" ht="15.75">
      <c r="A77" s="864"/>
      <c r="B77" s="879"/>
      <c r="C77" s="864"/>
      <c r="D77" s="864"/>
      <c r="E77" s="864"/>
      <c r="F77" s="864"/>
      <c r="G77" s="864"/>
      <c r="H77" s="864"/>
      <c r="I77" s="864"/>
      <c r="J77" s="864"/>
      <c r="K77" s="864"/>
      <c r="L77" s="864"/>
      <c r="M77" s="864"/>
      <c r="N77" s="864"/>
      <c r="O77" s="864"/>
      <c r="P77" s="864"/>
      <c r="Q77" s="864"/>
      <c r="R77" s="864"/>
      <c r="S77" s="864"/>
      <c r="T77" s="864"/>
      <c r="U77" s="864"/>
      <c r="V77" s="864"/>
      <c r="W77" s="864"/>
      <c r="X77" s="864"/>
      <c r="Y77" s="864"/>
      <c r="Z77" s="864"/>
    </row>
    <row r="78" spans="1:26" ht="15.75">
      <c r="A78" s="864"/>
      <c r="B78" s="879"/>
      <c r="C78" s="864"/>
      <c r="D78" s="864"/>
      <c r="E78" s="864"/>
      <c r="F78" s="864"/>
      <c r="G78" s="864"/>
      <c r="H78" s="864"/>
      <c r="I78" s="864"/>
      <c r="J78" s="864"/>
      <c r="K78" s="864"/>
      <c r="L78" s="864"/>
      <c r="M78" s="864"/>
      <c r="N78" s="864"/>
      <c r="O78" s="864"/>
      <c r="P78" s="864"/>
      <c r="Q78" s="864"/>
      <c r="R78" s="864"/>
      <c r="S78" s="864"/>
      <c r="T78" s="864"/>
      <c r="U78" s="864"/>
      <c r="V78" s="864"/>
      <c r="W78" s="864"/>
      <c r="X78" s="864"/>
      <c r="Y78" s="864"/>
      <c r="Z78" s="864"/>
    </row>
    <row r="79" spans="1:26" ht="15.75">
      <c r="A79" s="864"/>
      <c r="B79" s="879"/>
      <c r="C79" s="864"/>
      <c r="D79" s="864"/>
      <c r="E79" s="864"/>
      <c r="F79" s="864"/>
      <c r="G79" s="864"/>
      <c r="H79" s="864"/>
      <c r="I79" s="864"/>
      <c r="J79" s="864"/>
      <c r="K79" s="864"/>
      <c r="L79" s="864"/>
      <c r="M79" s="864"/>
      <c r="N79" s="864"/>
      <c r="O79" s="864"/>
      <c r="P79" s="864"/>
      <c r="Q79" s="864"/>
      <c r="R79" s="864"/>
      <c r="S79" s="864"/>
      <c r="T79" s="864"/>
      <c r="U79" s="864"/>
      <c r="V79" s="864"/>
      <c r="W79" s="864"/>
      <c r="X79" s="864"/>
      <c r="Y79" s="864"/>
      <c r="Z79" s="864"/>
    </row>
    <row r="80" spans="1:26" ht="15.75">
      <c r="A80" s="864"/>
      <c r="B80" s="879"/>
      <c r="C80" s="864"/>
      <c r="D80" s="864"/>
      <c r="E80" s="864"/>
      <c r="F80" s="864"/>
      <c r="G80" s="864"/>
      <c r="H80" s="864"/>
      <c r="I80" s="864"/>
      <c r="J80" s="864"/>
      <c r="K80" s="864"/>
      <c r="L80" s="864"/>
      <c r="M80" s="864"/>
      <c r="N80" s="864"/>
      <c r="O80" s="864"/>
      <c r="P80" s="864"/>
      <c r="Q80" s="864"/>
      <c r="R80" s="864"/>
      <c r="S80" s="864"/>
      <c r="T80" s="864"/>
      <c r="U80" s="864"/>
      <c r="V80" s="864"/>
      <c r="W80" s="864"/>
      <c r="X80" s="864"/>
      <c r="Y80" s="864"/>
      <c r="Z80" s="864"/>
    </row>
    <row r="81" spans="1:26" ht="15.75">
      <c r="A81" s="864"/>
      <c r="B81" s="879"/>
      <c r="C81" s="864"/>
      <c r="D81" s="864"/>
      <c r="E81" s="864"/>
      <c r="F81" s="864"/>
      <c r="G81" s="864"/>
      <c r="H81" s="864"/>
      <c r="I81" s="864"/>
      <c r="J81" s="864"/>
      <c r="K81" s="864"/>
      <c r="L81" s="864"/>
      <c r="M81" s="864"/>
      <c r="N81" s="864"/>
      <c r="O81" s="864"/>
      <c r="P81" s="864"/>
      <c r="Q81" s="864"/>
      <c r="R81" s="864"/>
      <c r="S81" s="864"/>
      <c r="T81" s="864"/>
      <c r="U81" s="864"/>
      <c r="V81" s="864"/>
      <c r="W81" s="864"/>
      <c r="X81" s="864"/>
      <c r="Y81" s="864"/>
      <c r="Z81" s="864"/>
    </row>
    <row r="82" spans="1:26" ht="15.75">
      <c r="A82" s="864"/>
      <c r="B82" s="879"/>
      <c r="C82" s="864"/>
      <c r="D82" s="864"/>
      <c r="E82" s="864"/>
      <c r="F82" s="864"/>
      <c r="G82" s="864"/>
      <c r="H82" s="864"/>
      <c r="I82" s="864"/>
      <c r="J82" s="864"/>
      <c r="K82" s="864"/>
      <c r="L82" s="864"/>
      <c r="M82" s="864"/>
      <c r="N82" s="864"/>
      <c r="O82" s="864"/>
      <c r="P82" s="864"/>
      <c r="Q82" s="864"/>
      <c r="R82" s="864"/>
      <c r="S82" s="864"/>
      <c r="T82" s="864"/>
      <c r="U82" s="864"/>
      <c r="V82" s="864"/>
      <c r="W82" s="864"/>
      <c r="X82" s="864"/>
      <c r="Y82" s="864"/>
      <c r="Z82" s="864"/>
    </row>
    <row r="83" spans="1:26" ht="15.75">
      <c r="A83" s="864"/>
      <c r="B83" s="879"/>
      <c r="C83" s="864"/>
      <c r="D83" s="864"/>
      <c r="E83" s="864"/>
      <c r="F83" s="864"/>
      <c r="G83" s="864"/>
      <c r="H83" s="864"/>
      <c r="I83" s="864"/>
      <c r="J83" s="864"/>
      <c r="K83" s="864"/>
      <c r="L83" s="864"/>
      <c r="M83" s="864"/>
      <c r="N83" s="864"/>
      <c r="O83" s="864"/>
      <c r="P83" s="864"/>
      <c r="Q83" s="864"/>
      <c r="R83" s="864"/>
      <c r="S83" s="864"/>
      <c r="T83" s="864"/>
      <c r="U83" s="864"/>
      <c r="V83" s="864"/>
      <c r="W83" s="864"/>
      <c r="X83" s="864"/>
      <c r="Y83" s="864"/>
      <c r="Z83" s="864"/>
    </row>
    <row r="84" spans="1:26" ht="15.75">
      <c r="A84" s="864"/>
      <c r="B84" s="879"/>
      <c r="C84" s="864"/>
      <c r="D84" s="864"/>
      <c r="E84" s="864"/>
      <c r="F84" s="864"/>
      <c r="G84" s="864"/>
      <c r="H84" s="864"/>
      <c r="I84" s="864"/>
      <c r="J84" s="864"/>
      <c r="K84" s="864"/>
      <c r="L84" s="864"/>
      <c r="M84" s="864"/>
      <c r="N84" s="864"/>
      <c r="O84" s="864"/>
      <c r="P84" s="864"/>
      <c r="Q84" s="864"/>
      <c r="R84" s="864"/>
      <c r="S84" s="864"/>
      <c r="T84" s="864"/>
      <c r="U84" s="864"/>
      <c r="V84" s="864"/>
      <c r="W84" s="864"/>
      <c r="X84" s="864"/>
      <c r="Y84" s="864"/>
      <c r="Z84" s="864"/>
    </row>
    <row r="85" spans="1:26" ht="15.75">
      <c r="A85" s="864"/>
      <c r="B85" s="879"/>
      <c r="C85" s="864"/>
      <c r="D85" s="864"/>
      <c r="E85" s="864"/>
      <c r="F85" s="864"/>
      <c r="G85" s="864"/>
      <c r="H85" s="864"/>
      <c r="I85" s="864"/>
      <c r="J85" s="864"/>
      <c r="K85" s="864"/>
      <c r="L85" s="864"/>
      <c r="M85" s="864"/>
      <c r="N85" s="864"/>
      <c r="O85" s="864"/>
      <c r="P85" s="864"/>
      <c r="Q85" s="864"/>
      <c r="R85" s="864"/>
      <c r="S85" s="864"/>
      <c r="T85" s="864"/>
      <c r="U85" s="864"/>
      <c r="V85" s="864"/>
      <c r="W85" s="864"/>
      <c r="X85" s="864"/>
      <c r="Y85" s="864"/>
      <c r="Z85" s="864"/>
    </row>
    <row r="86" spans="1:26" ht="15.75">
      <c r="A86" s="864"/>
      <c r="B86" s="879"/>
      <c r="C86" s="864"/>
      <c r="D86" s="864"/>
      <c r="E86" s="864"/>
      <c r="F86" s="864"/>
      <c r="G86" s="864"/>
      <c r="H86" s="864"/>
      <c r="I86" s="864"/>
      <c r="J86" s="864"/>
      <c r="K86" s="864"/>
      <c r="L86" s="864"/>
      <c r="M86" s="864"/>
      <c r="N86" s="864"/>
      <c r="O86" s="864"/>
      <c r="P86" s="864"/>
      <c r="Q86" s="864"/>
      <c r="R86" s="864"/>
      <c r="S86" s="864"/>
      <c r="T86" s="864"/>
      <c r="U86" s="864"/>
      <c r="V86" s="864"/>
      <c r="W86" s="864"/>
      <c r="X86" s="864"/>
      <c r="Y86" s="864"/>
      <c r="Z86" s="864"/>
    </row>
    <row r="87" spans="1:26" ht="15.75">
      <c r="A87" s="864"/>
      <c r="B87" s="879"/>
      <c r="C87" s="864"/>
      <c r="D87" s="864"/>
      <c r="E87" s="864"/>
      <c r="F87" s="864"/>
      <c r="G87" s="864"/>
      <c r="H87" s="864"/>
      <c r="I87" s="864"/>
      <c r="J87" s="864"/>
      <c r="K87" s="864"/>
      <c r="L87" s="864"/>
      <c r="M87" s="864"/>
      <c r="N87" s="864"/>
      <c r="O87" s="864"/>
      <c r="P87" s="864"/>
      <c r="Q87" s="864"/>
      <c r="R87" s="864"/>
      <c r="S87" s="864"/>
      <c r="T87" s="864"/>
      <c r="U87" s="864"/>
      <c r="V87" s="864"/>
      <c r="W87" s="864"/>
      <c r="X87" s="864"/>
      <c r="Y87" s="864"/>
      <c r="Z87" s="864"/>
    </row>
    <row r="88" spans="1:26" ht="15.75">
      <c r="A88" s="864"/>
      <c r="B88" s="879"/>
      <c r="C88" s="864"/>
      <c r="D88" s="864"/>
      <c r="E88" s="864"/>
      <c r="F88" s="864"/>
      <c r="G88" s="864"/>
      <c r="H88" s="864"/>
      <c r="I88" s="864"/>
      <c r="J88" s="864"/>
      <c r="K88" s="864"/>
      <c r="L88" s="864"/>
      <c r="M88" s="864"/>
      <c r="N88" s="864"/>
      <c r="O88" s="864"/>
      <c r="P88" s="864"/>
      <c r="Q88" s="864"/>
      <c r="R88" s="864"/>
      <c r="S88" s="864"/>
      <c r="T88" s="864"/>
      <c r="U88" s="864"/>
      <c r="V88" s="864"/>
      <c r="W88" s="864"/>
      <c r="X88" s="864"/>
      <c r="Y88" s="864"/>
      <c r="Z88" s="864"/>
    </row>
    <row r="89" spans="1:26" ht="15.75">
      <c r="A89" s="864"/>
      <c r="B89" s="879"/>
      <c r="C89" s="864"/>
      <c r="D89" s="864"/>
      <c r="E89" s="864"/>
      <c r="F89" s="864"/>
      <c r="G89" s="864"/>
      <c r="H89" s="864"/>
      <c r="I89" s="864"/>
      <c r="J89" s="864"/>
      <c r="K89" s="864"/>
      <c r="L89" s="864"/>
      <c r="M89" s="864"/>
      <c r="N89" s="864"/>
      <c r="O89" s="864"/>
      <c r="P89" s="864"/>
      <c r="Q89" s="864"/>
      <c r="R89" s="864"/>
      <c r="S89" s="864"/>
      <c r="T89" s="864"/>
      <c r="U89" s="864"/>
      <c r="V89" s="864"/>
      <c r="W89" s="864"/>
      <c r="X89" s="864"/>
      <c r="Y89" s="864"/>
      <c r="Z89" s="864"/>
    </row>
    <row r="90" spans="1:26" ht="15.75">
      <c r="A90" s="864"/>
      <c r="B90" s="879"/>
      <c r="C90" s="864"/>
      <c r="D90" s="864"/>
      <c r="E90" s="864"/>
      <c r="F90" s="864"/>
      <c r="G90" s="864"/>
      <c r="H90" s="864"/>
      <c r="I90" s="864"/>
      <c r="J90" s="864"/>
      <c r="K90" s="864"/>
      <c r="L90" s="864"/>
      <c r="M90" s="864"/>
      <c r="N90" s="864"/>
      <c r="O90" s="864"/>
      <c r="P90" s="864"/>
      <c r="Q90" s="864"/>
      <c r="R90" s="864"/>
      <c r="S90" s="864"/>
      <c r="T90" s="864"/>
      <c r="U90" s="864"/>
      <c r="V90" s="864"/>
      <c r="W90" s="864"/>
      <c r="X90" s="864"/>
      <c r="Y90" s="864"/>
      <c r="Z90" s="864"/>
    </row>
    <row r="91" spans="1:26" ht="15.75">
      <c r="A91" s="864"/>
      <c r="B91" s="879"/>
      <c r="C91" s="864"/>
      <c r="D91" s="864"/>
      <c r="E91" s="864"/>
      <c r="F91" s="864"/>
      <c r="G91" s="864"/>
      <c r="H91" s="864"/>
      <c r="I91" s="864"/>
      <c r="J91" s="864"/>
      <c r="K91" s="864"/>
      <c r="L91" s="864"/>
      <c r="M91" s="864"/>
      <c r="N91" s="864"/>
      <c r="O91" s="864"/>
      <c r="P91" s="864"/>
      <c r="Q91" s="864"/>
      <c r="R91" s="864"/>
      <c r="S91" s="864"/>
      <c r="T91" s="864"/>
      <c r="U91" s="864"/>
      <c r="V91" s="864"/>
      <c r="W91" s="864"/>
      <c r="X91" s="864"/>
      <c r="Y91" s="864"/>
      <c r="Z91" s="864"/>
    </row>
    <row r="92" spans="1:26" ht="15.75">
      <c r="A92" s="864"/>
      <c r="B92" s="879"/>
      <c r="C92" s="864"/>
      <c r="D92" s="864"/>
      <c r="E92" s="864"/>
      <c r="F92" s="864"/>
      <c r="G92" s="864"/>
      <c r="H92" s="864"/>
      <c r="I92" s="864"/>
      <c r="J92" s="864"/>
      <c r="K92" s="864"/>
      <c r="L92" s="864"/>
      <c r="M92" s="864"/>
      <c r="N92" s="864"/>
      <c r="O92" s="864"/>
      <c r="P92" s="864"/>
      <c r="Q92" s="864"/>
      <c r="R92" s="864"/>
      <c r="S92" s="864"/>
      <c r="T92" s="864"/>
      <c r="U92" s="864"/>
      <c r="V92" s="864"/>
      <c r="W92" s="864"/>
      <c r="X92" s="864"/>
      <c r="Y92" s="864"/>
      <c r="Z92" s="864"/>
    </row>
    <row r="93" spans="1:26" ht="15.75">
      <c r="A93" s="864"/>
      <c r="B93" s="879"/>
      <c r="C93" s="864"/>
      <c r="D93" s="864"/>
      <c r="E93" s="864"/>
      <c r="F93" s="864"/>
      <c r="G93" s="864"/>
      <c r="H93" s="864"/>
      <c r="I93" s="864"/>
      <c r="J93" s="864"/>
      <c r="K93" s="864"/>
      <c r="L93" s="864"/>
      <c r="M93" s="864"/>
      <c r="N93" s="864"/>
      <c r="O93" s="864"/>
      <c r="P93" s="864"/>
      <c r="Q93" s="864"/>
      <c r="R93" s="864"/>
      <c r="S93" s="864"/>
      <c r="T93" s="864"/>
      <c r="U93" s="864"/>
      <c r="V93" s="864"/>
      <c r="W93" s="864"/>
      <c r="X93" s="864"/>
      <c r="Y93" s="864"/>
      <c r="Z93" s="864"/>
    </row>
    <row r="94" spans="1:26" ht="15.75">
      <c r="A94" s="864"/>
      <c r="B94" s="879"/>
      <c r="C94" s="864"/>
      <c r="D94" s="864"/>
      <c r="E94" s="864"/>
      <c r="F94" s="864"/>
      <c r="G94" s="864"/>
      <c r="H94" s="864"/>
      <c r="I94" s="864"/>
      <c r="J94" s="864"/>
      <c r="K94" s="864"/>
      <c r="L94" s="864"/>
      <c r="M94" s="864"/>
      <c r="N94" s="864"/>
      <c r="O94" s="864"/>
      <c r="P94" s="864"/>
      <c r="Q94" s="864"/>
      <c r="R94" s="864"/>
      <c r="S94" s="864"/>
      <c r="T94" s="864"/>
      <c r="U94" s="864"/>
      <c r="V94" s="864"/>
      <c r="W94" s="864"/>
      <c r="X94" s="864"/>
      <c r="Y94" s="864"/>
      <c r="Z94" s="864"/>
    </row>
    <row r="95" spans="1:26" ht="15.75">
      <c r="A95" s="864"/>
      <c r="B95" s="879"/>
      <c r="C95" s="864"/>
      <c r="D95" s="864"/>
      <c r="E95" s="864"/>
      <c r="F95" s="864"/>
      <c r="G95" s="864"/>
      <c r="H95" s="864"/>
      <c r="I95" s="864"/>
      <c r="J95" s="864"/>
      <c r="K95" s="864"/>
      <c r="L95" s="864"/>
      <c r="M95" s="864"/>
      <c r="N95" s="864"/>
      <c r="O95" s="864"/>
      <c r="P95" s="864"/>
      <c r="Q95" s="864"/>
      <c r="R95" s="864"/>
      <c r="S95" s="864"/>
      <c r="T95" s="864"/>
      <c r="U95" s="864"/>
      <c r="V95" s="864"/>
      <c r="W95" s="864"/>
      <c r="X95" s="864"/>
      <c r="Y95" s="864"/>
      <c r="Z95" s="864"/>
    </row>
    <row r="96" spans="1:26" ht="15.75">
      <c r="A96" s="864"/>
      <c r="B96" s="879"/>
      <c r="C96" s="864"/>
      <c r="D96" s="864"/>
      <c r="E96" s="864"/>
      <c r="F96" s="864"/>
      <c r="G96" s="864"/>
      <c r="H96" s="864"/>
      <c r="I96" s="864"/>
      <c r="J96" s="864"/>
      <c r="K96" s="864"/>
      <c r="L96" s="864"/>
      <c r="M96" s="864"/>
      <c r="N96" s="864"/>
      <c r="O96" s="864"/>
      <c r="P96" s="864"/>
      <c r="Q96" s="864"/>
      <c r="R96" s="864"/>
      <c r="S96" s="864"/>
      <c r="T96" s="864"/>
      <c r="U96" s="864"/>
      <c r="V96" s="864"/>
      <c r="W96" s="864"/>
      <c r="X96" s="864"/>
      <c r="Y96" s="864"/>
      <c r="Z96" s="864"/>
    </row>
    <row r="97" spans="1:26" ht="15.75">
      <c r="A97" s="864"/>
      <c r="B97" s="879"/>
      <c r="C97" s="864"/>
      <c r="D97" s="864"/>
      <c r="E97" s="864"/>
      <c r="F97" s="864"/>
      <c r="G97" s="864"/>
      <c r="H97" s="864"/>
      <c r="I97" s="864"/>
      <c r="J97" s="864"/>
      <c r="K97" s="864"/>
      <c r="L97" s="864"/>
      <c r="M97" s="864"/>
      <c r="N97" s="864"/>
      <c r="O97" s="864"/>
      <c r="P97" s="864"/>
      <c r="Q97" s="864"/>
      <c r="R97" s="864"/>
      <c r="S97" s="864"/>
      <c r="T97" s="864"/>
      <c r="U97" s="864"/>
      <c r="V97" s="864"/>
      <c r="W97" s="864"/>
      <c r="X97" s="864"/>
      <c r="Y97" s="864"/>
      <c r="Z97" s="864"/>
    </row>
    <row r="98" spans="1:26" ht="15.75">
      <c r="A98" s="864"/>
      <c r="B98" s="879"/>
      <c r="C98" s="864"/>
      <c r="D98" s="864"/>
      <c r="E98" s="864"/>
      <c r="F98" s="864"/>
      <c r="G98" s="864"/>
      <c r="H98" s="864"/>
      <c r="I98" s="864"/>
      <c r="J98" s="864"/>
      <c r="K98" s="864"/>
      <c r="L98" s="864"/>
      <c r="M98" s="864"/>
      <c r="N98" s="864"/>
      <c r="O98" s="864"/>
      <c r="P98" s="864"/>
      <c r="Q98" s="864"/>
      <c r="R98" s="864"/>
      <c r="S98" s="864"/>
      <c r="T98" s="864"/>
      <c r="U98" s="864"/>
      <c r="V98" s="864"/>
      <c r="W98" s="864"/>
      <c r="X98" s="864"/>
      <c r="Y98" s="864"/>
      <c r="Z98" s="864"/>
    </row>
    <row r="99" spans="1:26" ht="15.75">
      <c r="A99" s="864"/>
      <c r="B99" s="879"/>
      <c r="C99" s="864"/>
      <c r="D99" s="864"/>
      <c r="E99" s="864"/>
      <c r="F99" s="864"/>
      <c r="G99" s="864"/>
      <c r="H99" s="864"/>
      <c r="I99" s="864"/>
      <c r="J99" s="864"/>
      <c r="K99" s="864"/>
      <c r="L99" s="864"/>
      <c r="M99" s="864"/>
      <c r="N99" s="864"/>
      <c r="O99" s="864"/>
      <c r="P99" s="864"/>
      <c r="Q99" s="864"/>
      <c r="R99" s="864"/>
      <c r="S99" s="864"/>
      <c r="T99" s="864"/>
      <c r="U99" s="864"/>
      <c r="V99" s="864"/>
      <c r="W99" s="864"/>
      <c r="X99" s="864"/>
      <c r="Y99" s="864"/>
      <c r="Z99" s="864"/>
    </row>
    <row r="100" spans="1:26" ht="15.75">
      <c r="A100" s="864"/>
      <c r="B100" s="879"/>
      <c r="C100" s="864"/>
      <c r="D100" s="864"/>
      <c r="E100" s="864"/>
      <c r="F100" s="864"/>
      <c r="G100" s="864"/>
      <c r="H100" s="864"/>
      <c r="I100" s="864"/>
      <c r="J100" s="864"/>
      <c r="K100" s="864"/>
      <c r="L100" s="864"/>
      <c r="M100" s="864"/>
      <c r="N100" s="864"/>
      <c r="O100" s="864"/>
      <c r="P100" s="864"/>
      <c r="Q100" s="864"/>
      <c r="R100" s="864"/>
      <c r="S100" s="864"/>
      <c r="T100" s="864"/>
      <c r="U100" s="864"/>
      <c r="V100" s="864"/>
      <c r="W100" s="864"/>
      <c r="X100" s="864"/>
      <c r="Y100" s="864"/>
      <c r="Z100" s="864"/>
    </row>
    <row r="101" spans="1:26" ht="15.75">
      <c r="A101" s="864"/>
      <c r="B101" s="879"/>
      <c r="C101" s="864"/>
      <c r="D101" s="864"/>
      <c r="E101" s="864"/>
      <c r="F101" s="864"/>
      <c r="G101" s="864"/>
      <c r="H101" s="864"/>
      <c r="I101" s="864"/>
      <c r="J101" s="864"/>
      <c r="K101" s="864"/>
      <c r="L101" s="864"/>
      <c r="M101" s="864"/>
      <c r="N101" s="864"/>
      <c r="O101" s="864"/>
      <c r="P101" s="864"/>
      <c r="Q101" s="864"/>
      <c r="R101" s="864"/>
      <c r="S101" s="864"/>
      <c r="T101" s="864"/>
      <c r="U101" s="864"/>
      <c r="V101" s="864"/>
      <c r="W101" s="864"/>
      <c r="X101" s="864"/>
      <c r="Y101" s="864"/>
      <c r="Z101" s="864"/>
    </row>
    <row r="102" spans="1:26" ht="15.75">
      <c r="A102" s="864"/>
      <c r="B102" s="879"/>
      <c r="C102" s="864"/>
      <c r="D102" s="864"/>
      <c r="E102" s="864"/>
      <c r="F102" s="864"/>
      <c r="G102" s="864"/>
      <c r="H102" s="864"/>
      <c r="I102" s="864"/>
      <c r="J102" s="864"/>
      <c r="K102" s="864"/>
      <c r="L102" s="864"/>
      <c r="M102" s="864"/>
      <c r="N102" s="864"/>
      <c r="O102" s="864"/>
      <c r="P102" s="864"/>
      <c r="Q102" s="864"/>
      <c r="R102" s="864"/>
      <c r="S102" s="864"/>
      <c r="T102" s="864"/>
      <c r="U102" s="864"/>
      <c r="V102" s="864"/>
      <c r="W102" s="864"/>
      <c r="X102" s="864"/>
      <c r="Y102" s="864"/>
      <c r="Z102" s="864"/>
    </row>
    <row r="103" spans="1:26" ht="15.75">
      <c r="A103" s="864"/>
      <c r="B103" s="879"/>
      <c r="C103" s="864"/>
      <c r="D103" s="864"/>
      <c r="E103" s="864"/>
      <c r="F103" s="864"/>
      <c r="G103" s="864"/>
      <c r="H103" s="864"/>
      <c r="I103" s="864"/>
      <c r="J103" s="864"/>
      <c r="K103" s="864"/>
      <c r="L103" s="864"/>
      <c r="M103" s="864"/>
      <c r="N103" s="864"/>
      <c r="O103" s="864"/>
      <c r="P103" s="864"/>
      <c r="Q103" s="864"/>
      <c r="R103" s="864"/>
      <c r="S103" s="864"/>
      <c r="T103" s="864"/>
      <c r="U103" s="864"/>
      <c r="V103" s="864"/>
      <c r="W103" s="864"/>
      <c r="X103" s="864"/>
      <c r="Y103" s="864"/>
      <c r="Z103" s="864"/>
    </row>
    <row r="104" spans="1:26" ht="15.75">
      <c r="A104" s="864"/>
      <c r="B104" s="879"/>
      <c r="C104" s="864"/>
      <c r="D104" s="864"/>
      <c r="E104" s="864"/>
      <c r="F104" s="864"/>
      <c r="G104" s="864"/>
      <c r="H104" s="864"/>
      <c r="I104" s="864"/>
      <c r="J104" s="864"/>
      <c r="K104" s="864"/>
      <c r="L104" s="864"/>
      <c r="M104" s="864"/>
      <c r="N104" s="864"/>
      <c r="O104" s="864"/>
      <c r="P104" s="864"/>
      <c r="Q104" s="864"/>
      <c r="R104" s="864"/>
      <c r="S104" s="864"/>
      <c r="T104" s="864"/>
      <c r="U104" s="864"/>
      <c r="V104" s="864"/>
      <c r="W104" s="864"/>
      <c r="X104" s="864"/>
      <c r="Y104" s="864"/>
      <c r="Z104" s="864"/>
    </row>
    <row r="105" spans="1:26" ht="15.75">
      <c r="A105" s="864"/>
      <c r="B105" s="879"/>
      <c r="C105" s="864"/>
      <c r="D105" s="864"/>
      <c r="E105" s="864"/>
      <c r="F105" s="864"/>
      <c r="G105" s="864"/>
      <c r="H105" s="864"/>
      <c r="I105" s="864"/>
      <c r="J105" s="864"/>
      <c r="K105" s="864"/>
      <c r="L105" s="864"/>
      <c r="M105" s="864"/>
      <c r="N105" s="864"/>
      <c r="O105" s="864"/>
      <c r="P105" s="864"/>
      <c r="Q105" s="864"/>
      <c r="R105" s="864"/>
      <c r="S105" s="864"/>
      <c r="T105" s="864"/>
      <c r="U105" s="864"/>
      <c r="V105" s="864"/>
      <c r="W105" s="864"/>
      <c r="X105" s="864"/>
      <c r="Y105" s="864"/>
      <c r="Z105" s="864"/>
    </row>
    <row r="106" spans="1:26" ht="15.75">
      <c r="A106" s="864"/>
      <c r="B106" s="879"/>
      <c r="C106" s="864"/>
      <c r="D106" s="864"/>
      <c r="E106" s="864"/>
      <c r="F106" s="864"/>
      <c r="G106" s="864"/>
      <c r="H106" s="864"/>
      <c r="I106" s="864"/>
      <c r="J106" s="864"/>
      <c r="K106" s="864"/>
      <c r="L106" s="864"/>
      <c r="M106" s="864"/>
      <c r="N106" s="864"/>
      <c r="O106" s="864"/>
      <c r="P106" s="864"/>
      <c r="Q106" s="864"/>
      <c r="R106" s="864"/>
      <c r="S106" s="864"/>
      <c r="T106" s="864"/>
      <c r="U106" s="864"/>
      <c r="V106" s="864"/>
      <c r="W106" s="864"/>
      <c r="X106" s="864"/>
      <c r="Y106" s="864"/>
      <c r="Z106" s="864"/>
    </row>
    <row r="107" spans="1:26" ht="15.75">
      <c r="A107" s="864"/>
      <c r="B107" s="879"/>
      <c r="C107" s="864"/>
      <c r="D107" s="864"/>
      <c r="E107" s="864"/>
      <c r="F107" s="864"/>
      <c r="G107" s="864"/>
      <c r="H107" s="864"/>
      <c r="I107" s="864"/>
      <c r="J107" s="864"/>
      <c r="K107" s="864"/>
      <c r="L107" s="864"/>
      <c r="M107" s="864"/>
      <c r="N107" s="864"/>
      <c r="O107" s="864"/>
      <c r="P107" s="864"/>
      <c r="Q107" s="864"/>
      <c r="R107" s="864"/>
      <c r="S107" s="864"/>
      <c r="T107" s="864"/>
      <c r="U107" s="864"/>
      <c r="V107" s="864"/>
      <c r="W107" s="864"/>
      <c r="X107" s="864"/>
      <c r="Y107" s="864"/>
      <c r="Z107" s="864"/>
    </row>
    <row r="108" spans="1:26" ht="15.75">
      <c r="A108" s="864"/>
      <c r="B108" s="879"/>
      <c r="C108" s="864"/>
      <c r="D108" s="864"/>
      <c r="E108" s="864"/>
      <c r="F108" s="864"/>
      <c r="G108" s="864"/>
      <c r="H108" s="864"/>
      <c r="I108" s="864"/>
      <c r="J108" s="864"/>
      <c r="K108" s="864"/>
      <c r="L108" s="864"/>
      <c r="M108" s="864"/>
      <c r="N108" s="864"/>
      <c r="O108" s="864"/>
      <c r="P108" s="864"/>
      <c r="Q108" s="864"/>
      <c r="R108" s="864"/>
      <c r="S108" s="864"/>
      <c r="T108" s="864"/>
      <c r="U108" s="864"/>
      <c r="V108" s="864"/>
      <c r="W108" s="864"/>
      <c r="X108" s="864"/>
      <c r="Y108" s="864"/>
      <c r="Z108" s="864"/>
    </row>
    <row r="109" spans="1:26" ht="15.75">
      <c r="A109" s="864"/>
      <c r="B109" s="879"/>
      <c r="C109" s="864"/>
      <c r="D109" s="864"/>
      <c r="E109" s="864"/>
      <c r="F109" s="864"/>
      <c r="G109" s="864"/>
      <c r="H109" s="864"/>
      <c r="I109" s="864"/>
      <c r="J109" s="864"/>
      <c r="K109" s="864"/>
      <c r="L109" s="864"/>
      <c r="M109" s="864"/>
      <c r="N109" s="864"/>
      <c r="O109" s="864"/>
      <c r="P109" s="864"/>
      <c r="Q109" s="864"/>
      <c r="R109" s="864"/>
      <c r="S109" s="864"/>
      <c r="T109" s="864"/>
      <c r="U109" s="864"/>
      <c r="V109" s="864"/>
      <c r="W109" s="864"/>
      <c r="X109" s="864"/>
      <c r="Y109" s="864"/>
      <c r="Z109" s="864"/>
    </row>
    <row r="110" spans="1:26" ht="15.75">
      <c r="A110" s="864"/>
      <c r="B110" s="879"/>
      <c r="C110" s="864"/>
      <c r="D110" s="864"/>
      <c r="E110" s="864"/>
      <c r="F110" s="864"/>
      <c r="G110" s="864"/>
      <c r="H110" s="864"/>
      <c r="I110" s="864"/>
      <c r="J110" s="864"/>
      <c r="K110" s="864"/>
      <c r="L110" s="864"/>
      <c r="M110" s="864"/>
      <c r="N110" s="864"/>
      <c r="O110" s="864"/>
      <c r="P110" s="864"/>
      <c r="Q110" s="864"/>
      <c r="R110" s="864"/>
      <c r="S110" s="864"/>
      <c r="T110" s="864"/>
      <c r="U110" s="864"/>
      <c r="V110" s="864"/>
      <c r="W110" s="864"/>
      <c r="X110" s="864"/>
      <c r="Y110" s="864"/>
      <c r="Z110" s="864"/>
    </row>
    <row r="111" spans="1:26" ht="15.75">
      <c r="A111" s="864"/>
      <c r="B111" s="879"/>
      <c r="C111" s="864"/>
      <c r="D111" s="864"/>
      <c r="E111" s="864"/>
      <c r="F111" s="864"/>
      <c r="G111" s="864"/>
      <c r="H111" s="864"/>
      <c r="I111" s="864"/>
      <c r="J111" s="864"/>
      <c r="K111" s="864"/>
      <c r="L111" s="864"/>
      <c r="M111" s="864"/>
      <c r="N111" s="864"/>
      <c r="O111" s="864"/>
      <c r="P111" s="864"/>
      <c r="Q111" s="864"/>
      <c r="R111" s="864"/>
      <c r="S111" s="864"/>
      <c r="T111" s="864"/>
      <c r="U111" s="864"/>
      <c r="V111" s="864"/>
      <c r="W111" s="864"/>
      <c r="X111" s="864"/>
      <c r="Y111" s="864"/>
      <c r="Z111" s="864"/>
    </row>
    <row r="112" spans="1:26" ht="15.75">
      <c r="A112" s="864"/>
      <c r="B112" s="879"/>
      <c r="C112" s="864"/>
      <c r="D112" s="864"/>
      <c r="E112" s="864"/>
      <c r="F112" s="864"/>
      <c r="G112" s="864"/>
      <c r="H112" s="864"/>
      <c r="I112" s="864"/>
      <c r="J112" s="864"/>
      <c r="K112" s="864"/>
      <c r="L112" s="864"/>
      <c r="M112" s="864"/>
      <c r="N112" s="864"/>
      <c r="O112" s="864"/>
      <c r="P112" s="864"/>
      <c r="Q112" s="864"/>
      <c r="R112" s="864"/>
      <c r="S112" s="864"/>
      <c r="T112" s="864"/>
      <c r="U112" s="864"/>
      <c r="V112" s="864"/>
      <c r="W112" s="864"/>
      <c r="X112" s="864"/>
      <c r="Y112" s="864"/>
      <c r="Z112" s="864"/>
    </row>
    <row r="113" spans="1:26" ht="15.75">
      <c r="A113" s="864"/>
      <c r="B113" s="879"/>
      <c r="C113" s="864"/>
      <c r="D113" s="864"/>
      <c r="E113" s="864"/>
      <c r="F113" s="864"/>
      <c r="G113" s="864"/>
      <c r="H113" s="864"/>
      <c r="I113" s="864"/>
      <c r="J113" s="864"/>
      <c r="K113" s="864"/>
      <c r="L113" s="864"/>
      <c r="M113" s="864"/>
      <c r="N113" s="864"/>
      <c r="O113" s="864"/>
      <c r="P113" s="864"/>
      <c r="Q113" s="864"/>
      <c r="R113" s="864"/>
      <c r="S113" s="864"/>
      <c r="T113" s="864"/>
      <c r="U113" s="864"/>
      <c r="V113" s="864"/>
      <c r="W113" s="864"/>
      <c r="X113" s="864"/>
      <c r="Y113" s="864"/>
      <c r="Z113" s="864"/>
    </row>
    <row r="114" spans="1:26" ht="15.75">
      <c r="A114" s="864"/>
      <c r="B114" s="879"/>
      <c r="C114" s="864"/>
      <c r="D114" s="864"/>
      <c r="E114" s="864"/>
      <c r="F114" s="864"/>
      <c r="G114" s="864"/>
      <c r="H114" s="864"/>
      <c r="I114" s="864"/>
      <c r="J114" s="864"/>
      <c r="K114" s="864"/>
      <c r="L114" s="864"/>
      <c r="M114" s="864"/>
      <c r="N114" s="864"/>
      <c r="O114" s="864"/>
      <c r="P114" s="864"/>
      <c r="Q114" s="864"/>
      <c r="R114" s="864"/>
      <c r="S114" s="864"/>
      <c r="T114" s="864"/>
      <c r="U114" s="864"/>
      <c r="V114" s="864"/>
      <c r="W114" s="864"/>
      <c r="X114" s="864"/>
      <c r="Y114" s="864"/>
      <c r="Z114" s="864"/>
    </row>
    <row r="115" spans="1:26" ht="15.75">
      <c r="A115" s="864"/>
      <c r="B115" s="879"/>
      <c r="C115" s="864"/>
      <c r="D115" s="864"/>
      <c r="E115" s="864"/>
      <c r="F115" s="864"/>
      <c r="G115" s="864"/>
      <c r="H115" s="864"/>
      <c r="I115" s="864"/>
      <c r="J115" s="864"/>
      <c r="K115" s="864"/>
      <c r="L115" s="864"/>
      <c r="M115" s="864"/>
      <c r="N115" s="864"/>
      <c r="O115" s="864"/>
      <c r="P115" s="864"/>
      <c r="Q115" s="864"/>
      <c r="R115" s="864"/>
      <c r="S115" s="864"/>
      <c r="T115" s="864"/>
      <c r="U115" s="864"/>
      <c r="V115" s="864"/>
      <c r="W115" s="864"/>
      <c r="X115" s="864"/>
      <c r="Y115" s="864"/>
      <c r="Z115" s="864"/>
    </row>
    <row r="116" spans="1:26" ht="15.75">
      <c r="A116" s="864"/>
      <c r="B116" s="879"/>
      <c r="C116" s="864"/>
      <c r="D116" s="864"/>
      <c r="E116" s="864"/>
      <c r="F116" s="864"/>
      <c r="G116" s="864"/>
      <c r="H116" s="864"/>
      <c r="I116" s="864"/>
      <c r="J116" s="864"/>
      <c r="K116" s="864"/>
      <c r="L116" s="864"/>
      <c r="M116" s="864"/>
      <c r="N116" s="864"/>
      <c r="O116" s="864"/>
      <c r="P116" s="864"/>
      <c r="Q116" s="864"/>
      <c r="R116" s="864"/>
      <c r="S116" s="864"/>
      <c r="T116" s="864"/>
      <c r="U116" s="864"/>
      <c r="V116" s="864"/>
      <c r="W116" s="864"/>
      <c r="X116" s="864"/>
      <c r="Y116" s="864"/>
      <c r="Z116" s="864"/>
    </row>
    <row r="117" spans="1:26" ht="15.75">
      <c r="A117" s="864"/>
      <c r="B117" s="879"/>
      <c r="C117" s="864"/>
      <c r="D117" s="864"/>
      <c r="E117" s="864"/>
      <c r="F117" s="864"/>
      <c r="G117" s="864"/>
      <c r="H117" s="864"/>
      <c r="I117" s="864"/>
      <c r="J117" s="864"/>
      <c r="K117" s="864"/>
      <c r="L117" s="864"/>
      <c r="M117" s="864"/>
      <c r="N117" s="864"/>
      <c r="O117" s="864"/>
      <c r="P117" s="864"/>
      <c r="Q117" s="864"/>
      <c r="R117" s="864"/>
      <c r="S117" s="864"/>
      <c r="T117" s="864"/>
      <c r="U117" s="864"/>
      <c r="V117" s="864"/>
      <c r="W117" s="864"/>
      <c r="X117" s="864"/>
      <c r="Y117" s="864"/>
      <c r="Z117" s="864"/>
    </row>
    <row r="118" spans="1:26" ht="15.75">
      <c r="A118" s="864"/>
      <c r="B118" s="879"/>
      <c r="C118" s="864"/>
      <c r="D118" s="864"/>
      <c r="E118" s="864"/>
      <c r="F118" s="864"/>
      <c r="G118" s="864"/>
      <c r="H118" s="864"/>
      <c r="I118" s="864"/>
      <c r="J118" s="864"/>
      <c r="K118" s="864"/>
      <c r="L118" s="864"/>
      <c r="M118" s="864"/>
      <c r="N118" s="864"/>
      <c r="O118" s="864"/>
      <c r="P118" s="864"/>
      <c r="Q118" s="864"/>
      <c r="R118" s="864"/>
      <c r="S118" s="864"/>
      <c r="T118" s="864"/>
      <c r="U118" s="864"/>
      <c r="V118" s="864"/>
      <c r="W118" s="864"/>
      <c r="X118" s="864"/>
      <c r="Y118" s="864"/>
      <c r="Z118" s="864"/>
    </row>
    <row r="119" spans="1:26" ht="15.75">
      <c r="A119" s="864"/>
      <c r="B119" s="879"/>
      <c r="C119" s="864"/>
      <c r="D119" s="864"/>
      <c r="E119" s="864"/>
      <c r="F119" s="864"/>
      <c r="G119" s="864"/>
      <c r="H119" s="864"/>
      <c r="I119" s="864"/>
      <c r="J119" s="864"/>
      <c r="K119" s="864"/>
      <c r="L119" s="864"/>
      <c r="M119" s="864"/>
      <c r="N119" s="864"/>
      <c r="O119" s="864"/>
      <c r="P119" s="864"/>
      <c r="Q119" s="864"/>
      <c r="R119" s="864"/>
      <c r="S119" s="864"/>
      <c r="T119" s="864"/>
      <c r="U119" s="864"/>
      <c r="V119" s="864"/>
      <c r="W119" s="864"/>
      <c r="X119" s="864"/>
      <c r="Y119" s="864"/>
      <c r="Z119" s="864"/>
    </row>
    <row r="120" spans="1:26" ht="15.75">
      <c r="A120" s="864"/>
      <c r="B120" s="879"/>
      <c r="C120" s="864"/>
      <c r="D120" s="864"/>
      <c r="E120" s="864"/>
      <c r="F120" s="864"/>
      <c r="G120" s="864"/>
      <c r="H120" s="864"/>
      <c r="I120" s="864"/>
      <c r="J120" s="864"/>
      <c r="K120" s="864"/>
      <c r="L120" s="864"/>
      <c r="M120" s="864"/>
      <c r="N120" s="864"/>
      <c r="O120" s="864"/>
      <c r="P120" s="864"/>
      <c r="Q120" s="864"/>
      <c r="R120" s="864"/>
      <c r="S120" s="864"/>
      <c r="T120" s="864"/>
      <c r="U120" s="864"/>
      <c r="V120" s="864"/>
      <c r="W120" s="864"/>
      <c r="X120" s="864"/>
      <c r="Y120" s="864"/>
      <c r="Z120" s="864"/>
    </row>
    <row r="121" spans="1:26" ht="15.75">
      <c r="A121" s="864"/>
      <c r="B121" s="879"/>
      <c r="C121" s="864"/>
      <c r="D121" s="864"/>
      <c r="E121" s="864"/>
      <c r="F121" s="864"/>
      <c r="G121" s="864"/>
      <c r="H121" s="864"/>
      <c r="I121" s="864"/>
      <c r="J121" s="864"/>
      <c r="K121" s="864"/>
      <c r="L121" s="864"/>
      <c r="M121" s="864"/>
      <c r="N121" s="864"/>
      <c r="O121" s="864"/>
      <c r="P121" s="864"/>
      <c r="Q121" s="864"/>
      <c r="R121" s="864"/>
      <c r="S121" s="864"/>
      <c r="T121" s="864"/>
      <c r="U121" s="864"/>
      <c r="V121" s="864"/>
      <c r="W121" s="864"/>
      <c r="X121" s="864"/>
      <c r="Y121" s="864"/>
      <c r="Z121" s="864"/>
    </row>
    <row r="122" spans="1:26" ht="15.75">
      <c r="A122" s="864"/>
      <c r="B122" s="879"/>
      <c r="C122" s="864"/>
      <c r="D122" s="864"/>
      <c r="E122" s="864"/>
      <c r="F122" s="864"/>
      <c r="G122" s="864"/>
      <c r="H122" s="864"/>
      <c r="I122" s="864"/>
      <c r="J122" s="864"/>
      <c r="K122" s="864"/>
      <c r="L122" s="864"/>
      <c r="M122" s="864"/>
      <c r="N122" s="864"/>
      <c r="O122" s="864"/>
      <c r="P122" s="864"/>
      <c r="Q122" s="864"/>
      <c r="R122" s="864"/>
      <c r="S122" s="864"/>
      <c r="T122" s="864"/>
      <c r="U122" s="864"/>
      <c r="V122" s="864"/>
      <c r="W122" s="864"/>
      <c r="X122" s="864"/>
      <c r="Y122" s="864"/>
      <c r="Z122" s="864"/>
    </row>
    <row r="123" spans="1:26" ht="15.75">
      <c r="A123" s="864"/>
      <c r="B123" s="879"/>
      <c r="C123" s="864"/>
      <c r="D123" s="864"/>
      <c r="E123" s="864"/>
      <c r="F123" s="864"/>
      <c r="G123" s="864"/>
      <c r="H123" s="864"/>
      <c r="I123" s="864"/>
      <c r="J123" s="864"/>
      <c r="K123" s="864"/>
      <c r="L123" s="864"/>
      <c r="M123" s="864"/>
      <c r="N123" s="864"/>
      <c r="O123" s="864"/>
      <c r="P123" s="864"/>
      <c r="Q123" s="864"/>
      <c r="R123" s="864"/>
      <c r="S123" s="864"/>
      <c r="T123" s="864"/>
      <c r="U123" s="864"/>
      <c r="V123" s="864"/>
      <c r="W123" s="864"/>
      <c r="X123" s="864"/>
      <c r="Y123" s="864"/>
      <c r="Z123" s="864"/>
    </row>
    <row r="124" spans="1:26" ht="15.75">
      <c r="A124" s="864"/>
      <c r="B124" s="879"/>
      <c r="C124" s="864"/>
      <c r="D124" s="864"/>
      <c r="E124" s="864"/>
      <c r="F124" s="864"/>
      <c r="G124" s="864"/>
      <c r="H124" s="864"/>
      <c r="I124" s="864"/>
      <c r="J124" s="864"/>
      <c r="K124" s="864"/>
      <c r="L124" s="864"/>
      <c r="M124" s="864"/>
      <c r="N124" s="864"/>
      <c r="O124" s="864"/>
      <c r="P124" s="864"/>
      <c r="Q124" s="864"/>
      <c r="R124" s="864"/>
      <c r="S124" s="864"/>
      <c r="T124" s="864"/>
      <c r="U124" s="864"/>
      <c r="V124" s="864"/>
      <c r="W124" s="864"/>
      <c r="X124" s="864"/>
      <c r="Y124" s="864"/>
      <c r="Z124" s="864"/>
    </row>
    <row r="125" spans="1:26" ht="15.75">
      <c r="A125" s="864"/>
      <c r="B125" s="879"/>
      <c r="C125" s="864"/>
      <c r="D125" s="864"/>
      <c r="E125" s="864"/>
      <c r="F125" s="864"/>
      <c r="G125" s="864"/>
      <c r="H125" s="864"/>
      <c r="I125" s="864"/>
      <c r="J125" s="864"/>
      <c r="K125" s="864"/>
      <c r="L125" s="864"/>
      <c r="M125" s="864"/>
      <c r="N125" s="864"/>
      <c r="O125" s="864"/>
      <c r="P125" s="864"/>
      <c r="Q125" s="864"/>
      <c r="R125" s="864"/>
      <c r="S125" s="864"/>
      <c r="T125" s="864"/>
      <c r="U125" s="864"/>
      <c r="V125" s="864"/>
      <c r="W125" s="864"/>
      <c r="X125" s="864"/>
      <c r="Y125" s="864"/>
      <c r="Z125" s="864"/>
    </row>
    <row r="126" spans="1:26" ht="15.75">
      <c r="A126" s="864"/>
      <c r="B126" s="879"/>
      <c r="C126" s="864"/>
      <c r="D126" s="864"/>
      <c r="E126" s="864"/>
      <c r="F126" s="864"/>
      <c r="G126" s="864"/>
      <c r="H126" s="864"/>
      <c r="I126" s="864"/>
      <c r="J126" s="864"/>
      <c r="K126" s="864"/>
      <c r="L126" s="864"/>
      <c r="M126" s="864"/>
      <c r="N126" s="864"/>
      <c r="O126" s="864"/>
      <c r="P126" s="864"/>
      <c r="Q126" s="864"/>
      <c r="R126" s="864"/>
      <c r="S126" s="864"/>
      <c r="T126" s="864"/>
      <c r="U126" s="864"/>
      <c r="V126" s="864"/>
      <c r="W126" s="864"/>
      <c r="X126" s="864"/>
      <c r="Y126" s="864"/>
      <c r="Z126" s="864"/>
    </row>
    <row r="127" spans="1:26" ht="15.75">
      <c r="A127" s="864"/>
      <c r="B127" s="879"/>
      <c r="C127" s="864"/>
      <c r="D127" s="864"/>
      <c r="E127" s="864"/>
      <c r="F127" s="864"/>
      <c r="G127" s="864"/>
      <c r="H127" s="864"/>
      <c r="I127" s="864"/>
      <c r="J127" s="864"/>
      <c r="K127" s="864"/>
      <c r="L127" s="864"/>
      <c r="M127" s="864"/>
      <c r="N127" s="864"/>
      <c r="O127" s="864"/>
      <c r="P127" s="864"/>
      <c r="Q127" s="864"/>
      <c r="R127" s="864"/>
      <c r="S127" s="864"/>
      <c r="T127" s="864"/>
      <c r="U127" s="864"/>
      <c r="V127" s="864"/>
      <c r="W127" s="864"/>
      <c r="X127" s="864"/>
      <c r="Y127" s="864"/>
      <c r="Z127" s="864"/>
    </row>
    <row r="128" spans="1:26" ht="15.75">
      <c r="A128" s="864"/>
      <c r="B128" s="879"/>
      <c r="C128" s="864"/>
      <c r="D128" s="864"/>
      <c r="E128" s="864"/>
      <c r="F128" s="864"/>
      <c r="G128" s="864"/>
      <c r="H128" s="864"/>
      <c r="I128" s="864"/>
      <c r="J128" s="864"/>
      <c r="K128" s="864"/>
      <c r="L128" s="864"/>
      <c r="M128" s="864"/>
      <c r="N128" s="864"/>
      <c r="O128" s="864"/>
      <c r="P128" s="864"/>
      <c r="Q128" s="864"/>
      <c r="R128" s="864"/>
      <c r="S128" s="864"/>
      <c r="T128" s="864"/>
      <c r="U128" s="864"/>
      <c r="V128" s="864"/>
      <c r="W128" s="864"/>
      <c r="X128" s="864"/>
      <c r="Y128" s="864"/>
      <c r="Z128" s="864"/>
    </row>
    <row r="129" spans="1:26" ht="15.75">
      <c r="A129" s="864"/>
      <c r="B129" s="879"/>
      <c r="C129" s="864"/>
      <c r="D129" s="864"/>
      <c r="E129" s="864"/>
      <c r="F129" s="864"/>
      <c r="G129" s="864"/>
      <c r="H129" s="864"/>
      <c r="I129" s="864"/>
      <c r="J129" s="864"/>
      <c r="K129" s="864"/>
      <c r="L129" s="864"/>
      <c r="M129" s="864"/>
      <c r="N129" s="864"/>
      <c r="O129" s="864"/>
      <c r="P129" s="864"/>
      <c r="Q129" s="864"/>
      <c r="R129" s="864"/>
      <c r="S129" s="864"/>
      <c r="T129" s="864"/>
      <c r="U129" s="864"/>
      <c r="V129" s="864"/>
      <c r="W129" s="864"/>
      <c r="X129" s="864"/>
      <c r="Y129" s="864"/>
      <c r="Z129" s="864"/>
    </row>
    <row r="130" spans="1:26" ht="15.75">
      <c r="A130" s="864"/>
      <c r="B130" s="879"/>
      <c r="C130" s="864"/>
      <c r="D130" s="864"/>
      <c r="E130" s="864"/>
      <c r="F130" s="864"/>
      <c r="G130" s="864"/>
      <c r="H130" s="864"/>
      <c r="I130" s="864"/>
      <c r="J130" s="864"/>
      <c r="K130" s="864"/>
      <c r="L130" s="864"/>
      <c r="M130" s="864"/>
      <c r="N130" s="864"/>
      <c r="O130" s="864"/>
      <c r="P130" s="864"/>
      <c r="Q130" s="864"/>
      <c r="R130" s="864"/>
      <c r="S130" s="864"/>
      <c r="T130" s="864"/>
      <c r="U130" s="864"/>
      <c r="V130" s="864"/>
      <c r="W130" s="864"/>
      <c r="X130" s="864"/>
      <c r="Y130" s="864"/>
      <c r="Z130" s="864"/>
    </row>
    <row r="131" spans="1:26" ht="15.75">
      <c r="A131" s="864"/>
      <c r="B131" s="879"/>
      <c r="C131" s="864"/>
      <c r="D131" s="864"/>
      <c r="E131" s="864"/>
      <c r="F131" s="864"/>
      <c r="G131" s="864"/>
      <c r="H131" s="864"/>
      <c r="I131" s="864"/>
      <c r="J131" s="864"/>
      <c r="K131" s="864"/>
      <c r="L131" s="864"/>
      <c r="M131" s="864"/>
      <c r="N131" s="864"/>
      <c r="O131" s="864"/>
      <c r="P131" s="864"/>
      <c r="Q131" s="864"/>
      <c r="R131" s="864"/>
      <c r="S131" s="864"/>
      <c r="T131" s="864"/>
      <c r="U131" s="864"/>
      <c r="V131" s="864"/>
      <c r="W131" s="864"/>
      <c r="X131" s="864"/>
      <c r="Y131" s="864"/>
      <c r="Z131" s="864"/>
    </row>
    <row r="132" spans="1:26" ht="15.75">
      <c r="A132" s="864"/>
      <c r="B132" s="879"/>
      <c r="C132" s="864"/>
      <c r="D132" s="864"/>
      <c r="E132" s="864"/>
      <c r="F132" s="864"/>
      <c r="G132" s="864"/>
      <c r="H132" s="864"/>
      <c r="I132" s="864"/>
      <c r="J132" s="864"/>
      <c r="K132" s="864"/>
      <c r="L132" s="864"/>
      <c r="M132" s="864"/>
      <c r="N132" s="864"/>
      <c r="O132" s="864"/>
      <c r="P132" s="864"/>
      <c r="Q132" s="864"/>
      <c r="R132" s="864"/>
      <c r="S132" s="864"/>
      <c r="T132" s="864"/>
      <c r="U132" s="864"/>
      <c r="V132" s="864"/>
      <c r="W132" s="864"/>
      <c r="X132" s="864"/>
      <c r="Y132" s="864"/>
      <c r="Z132" s="864"/>
    </row>
    <row r="133" spans="1:26" ht="15.75">
      <c r="A133" s="864"/>
      <c r="B133" s="879"/>
      <c r="C133" s="864"/>
      <c r="D133" s="864"/>
      <c r="E133" s="864"/>
      <c r="F133" s="864"/>
      <c r="G133" s="864"/>
      <c r="H133" s="864"/>
      <c r="I133" s="864"/>
      <c r="J133" s="864"/>
      <c r="K133" s="864"/>
      <c r="L133" s="864"/>
      <c r="M133" s="864"/>
      <c r="N133" s="864"/>
      <c r="O133" s="864"/>
      <c r="P133" s="864"/>
      <c r="Q133" s="864"/>
      <c r="R133" s="864"/>
      <c r="S133" s="864"/>
      <c r="T133" s="864"/>
      <c r="U133" s="864"/>
      <c r="V133" s="864"/>
      <c r="W133" s="864"/>
      <c r="X133" s="864"/>
      <c r="Y133" s="864"/>
      <c r="Z133" s="864"/>
    </row>
    <row r="134" spans="1:26" ht="15.75">
      <c r="A134" s="864"/>
      <c r="B134" s="879"/>
      <c r="C134" s="864"/>
      <c r="D134" s="864"/>
      <c r="E134" s="864"/>
      <c r="F134" s="864"/>
      <c r="G134" s="864"/>
      <c r="H134" s="864"/>
      <c r="I134" s="864"/>
      <c r="J134" s="864"/>
      <c r="K134" s="864"/>
      <c r="L134" s="864"/>
      <c r="M134" s="864"/>
      <c r="N134" s="864"/>
      <c r="O134" s="864"/>
      <c r="P134" s="864"/>
      <c r="Q134" s="864"/>
      <c r="R134" s="864"/>
      <c r="S134" s="864"/>
      <c r="T134" s="864"/>
      <c r="U134" s="864"/>
      <c r="V134" s="864"/>
      <c r="W134" s="864"/>
      <c r="X134" s="864"/>
      <c r="Y134" s="864"/>
      <c r="Z134" s="864"/>
    </row>
    <row r="135" spans="1:26" ht="15.75">
      <c r="A135" s="864"/>
      <c r="B135" s="879"/>
      <c r="C135" s="864"/>
      <c r="D135" s="864"/>
      <c r="E135" s="864"/>
      <c r="F135" s="864"/>
      <c r="G135" s="864"/>
      <c r="H135" s="864"/>
      <c r="I135" s="864"/>
      <c r="J135" s="864"/>
      <c r="K135" s="864"/>
      <c r="L135" s="864"/>
      <c r="M135" s="864"/>
      <c r="N135" s="864"/>
      <c r="O135" s="864"/>
      <c r="P135" s="864"/>
      <c r="Q135" s="864"/>
      <c r="R135" s="864"/>
      <c r="S135" s="864"/>
      <c r="T135" s="864"/>
      <c r="U135" s="864"/>
      <c r="V135" s="864"/>
      <c r="W135" s="864"/>
      <c r="X135" s="864"/>
      <c r="Y135" s="864"/>
      <c r="Z135" s="864"/>
    </row>
    <row r="136" spans="1:26" ht="15.75">
      <c r="A136" s="864"/>
      <c r="B136" s="879"/>
      <c r="C136" s="864"/>
      <c r="D136" s="864"/>
      <c r="E136" s="864"/>
      <c r="F136" s="864"/>
      <c r="G136" s="864"/>
      <c r="H136" s="864"/>
      <c r="I136" s="864"/>
      <c r="J136" s="864"/>
      <c r="K136" s="864"/>
      <c r="L136" s="864"/>
      <c r="M136" s="864"/>
      <c r="N136" s="864"/>
      <c r="O136" s="864"/>
      <c r="P136" s="864"/>
      <c r="Q136" s="864"/>
      <c r="R136" s="864"/>
      <c r="S136" s="864"/>
      <c r="T136" s="864"/>
      <c r="U136" s="864"/>
      <c r="V136" s="864"/>
      <c r="W136" s="864"/>
      <c r="X136" s="864"/>
      <c r="Y136" s="864"/>
      <c r="Z136" s="864"/>
    </row>
    <row r="137" spans="1:26" ht="15.75">
      <c r="A137" s="864"/>
      <c r="B137" s="879"/>
      <c r="C137" s="864"/>
      <c r="D137" s="864"/>
      <c r="E137" s="864"/>
      <c r="F137" s="864"/>
      <c r="G137" s="864"/>
      <c r="H137" s="864"/>
      <c r="I137" s="864"/>
      <c r="J137" s="864"/>
      <c r="K137" s="864"/>
      <c r="L137" s="864"/>
      <c r="M137" s="864"/>
      <c r="N137" s="864"/>
      <c r="O137" s="864"/>
      <c r="P137" s="864"/>
      <c r="Q137" s="864"/>
      <c r="R137" s="864"/>
      <c r="S137" s="864"/>
      <c r="T137" s="864"/>
      <c r="U137" s="864"/>
      <c r="V137" s="864"/>
      <c r="W137" s="864"/>
      <c r="X137" s="864"/>
      <c r="Y137" s="864"/>
      <c r="Z137" s="864"/>
    </row>
    <row r="138" spans="1:26" ht="15.75">
      <c r="A138" s="864"/>
      <c r="B138" s="879"/>
      <c r="C138" s="864"/>
      <c r="D138" s="864"/>
      <c r="E138" s="864"/>
      <c r="F138" s="864"/>
      <c r="G138" s="864"/>
      <c r="H138" s="864"/>
      <c r="I138" s="864"/>
      <c r="J138" s="864"/>
      <c r="K138" s="864"/>
      <c r="L138" s="864"/>
      <c r="M138" s="864"/>
      <c r="N138" s="864"/>
      <c r="O138" s="864"/>
      <c r="P138" s="864"/>
      <c r="Q138" s="864"/>
      <c r="R138" s="864"/>
      <c r="S138" s="864"/>
      <c r="T138" s="864"/>
      <c r="U138" s="864"/>
      <c r="V138" s="864"/>
      <c r="W138" s="864"/>
      <c r="X138" s="864"/>
      <c r="Y138" s="864"/>
      <c r="Z138" s="864"/>
    </row>
    <row r="139" spans="1:26" ht="15.75">
      <c r="A139" s="864"/>
      <c r="B139" s="879"/>
      <c r="C139" s="864"/>
      <c r="D139" s="864"/>
      <c r="E139" s="864"/>
      <c r="F139" s="864"/>
      <c r="G139" s="864"/>
      <c r="H139" s="864"/>
      <c r="I139" s="864"/>
      <c r="J139" s="864"/>
      <c r="K139" s="864"/>
      <c r="L139" s="864"/>
      <c r="M139" s="864"/>
      <c r="N139" s="864"/>
      <c r="O139" s="864"/>
      <c r="P139" s="864"/>
      <c r="Q139" s="864"/>
      <c r="R139" s="864"/>
      <c r="S139" s="864"/>
      <c r="T139" s="864"/>
      <c r="U139" s="864"/>
      <c r="V139" s="864"/>
      <c r="W139" s="864"/>
      <c r="X139" s="864"/>
      <c r="Y139" s="864"/>
      <c r="Z139" s="864"/>
    </row>
    <row r="140" spans="1:26" ht="15.75">
      <c r="A140" s="864"/>
      <c r="B140" s="879"/>
      <c r="C140" s="864"/>
      <c r="D140" s="864"/>
      <c r="E140" s="864"/>
      <c r="F140" s="864"/>
      <c r="G140" s="864"/>
      <c r="H140" s="864"/>
      <c r="I140" s="864"/>
      <c r="J140" s="864"/>
      <c r="K140" s="864"/>
      <c r="L140" s="864"/>
      <c r="M140" s="864"/>
      <c r="N140" s="864"/>
      <c r="O140" s="864"/>
      <c r="P140" s="864"/>
      <c r="Q140" s="864"/>
      <c r="R140" s="864"/>
      <c r="S140" s="864"/>
      <c r="T140" s="864"/>
      <c r="U140" s="864"/>
      <c r="V140" s="864"/>
      <c r="W140" s="864"/>
      <c r="X140" s="864"/>
      <c r="Y140" s="864"/>
      <c r="Z140" s="864"/>
    </row>
    <row r="141" spans="1:26" ht="15.75">
      <c r="A141" s="864"/>
      <c r="B141" s="879"/>
      <c r="C141" s="864"/>
      <c r="D141" s="864"/>
      <c r="E141" s="864"/>
      <c r="F141" s="864"/>
      <c r="G141" s="864"/>
      <c r="H141" s="864"/>
      <c r="I141" s="864"/>
      <c r="J141" s="864"/>
      <c r="K141" s="864"/>
      <c r="L141" s="864"/>
      <c r="M141" s="864"/>
      <c r="N141" s="864"/>
      <c r="O141" s="864"/>
      <c r="P141" s="864"/>
      <c r="Q141" s="864"/>
      <c r="R141" s="864"/>
      <c r="S141" s="864"/>
      <c r="T141" s="864"/>
      <c r="U141" s="864"/>
      <c r="V141" s="864"/>
      <c r="W141" s="864"/>
      <c r="X141" s="864"/>
      <c r="Y141" s="864"/>
      <c r="Z141" s="864"/>
    </row>
    <row r="142" spans="1:26" ht="15.75">
      <c r="A142" s="864"/>
      <c r="B142" s="879"/>
      <c r="C142" s="864"/>
      <c r="D142" s="864"/>
      <c r="E142" s="864"/>
      <c r="F142" s="864"/>
      <c r="G142" s="864"/>
      <c r="H142" s="864"/>
      <c r="I142" s="864"/>
      <c r="J142" s="864"/>
      <c r="K142" s="864"/>
      <c r="L142" s="864"/>
      <c r="M142" s="864"/>
      <c r="N142" s="864"/>
      <c r="O142" s="864"/>
      <c r="P142" s="864"/>
      <c r="Q142" s="864"/>
      <c r="R142" s="864"/>
      <c r="S142" s="864"/>
      <c r="T142" s="864"/>
      <c r="U142" s="864"/>
      <c r="V142" s="864"/>
      <c r="W142" s="864"/>
      <c r="X142" s="864"/>
      <c r="Y142" s="864"/>
      <c r="Z142" s="864"/>
    </row>
    <row r="143" spans="1:26" ht="15.75">
      <c r="A143" s="864"/>
      <c r="B143" s="879"/>
      <c r="C143" s="864"/>
      <c r="D143" s="864"/>
      <c r="E143" s="864"/>
      <c r="F143" s="864"/>
      <c r="G143" s="864"/>
      <c r="H143" s="864"/>
      <c r="I143" s="864"/>
      <c r="J143" s="864"/>
      <c r="K143" s="864"/>
      <c r="L143" s="864"/>
      <c r="M143" s="864"/>
      <c r="N143" s="864"/>
      <c r="O143" s="864"/>
      <c r="P143" s="864"/>
      <c r="Q143" s="864"/>
      <c r="R143" s="864"/>
      <c r="S143" s="864"/>
      <c r="T143" s="864"/>
      <c r="U143" s="864"/>
      <c r="V143" s="864"/>
      <c r="W143" s="864"/>
      <c r="X143" s="864"/>
      <c r="Y143" s="864"/>
      <c r="Z143" s="864"/>
    </row>
    <row r="144" spans="1:26" ht="15.75">
      <c r="A144" s="864"/>
      <c r="B144" s="879"/>
      <c r="C144" s="864"/>
      <c r="D144" s="864"/>
      <c r="E144" s="864"/>
      <c r="F144" s="864"/>
      <c r="G144" s="864"/>
      <c r="H144" s="864"/>
      <c r="I144" s="864"/>
      <c r="J144" s="864"/>
      <c r="K144" s="864"/>
      <c r="L144" s="864"/>
      <c r="M144" s="864"/>
      <c r="N144" s="864"/>
      <c r="O144" s="864"/>
      <c r="P144" s="864"/>
      <c r="Q144" s="864"/>
      <c r="R144" s="864"/>
      <c r="S144" s="864"/>
      <c r="T144" s="864"/>
      <c r="U144" s="864"/>
      <c r="V144" s="864"/>
      <c r="W144" s="864"/>
      <c r="X144" s="864"/>
      <c r="Y144" s="864"/>
      <c r="Z144" s="864"/>
    </row>
    <row r="145" spans="1:26" ht="15.75">
      <c r="A145" s="864"/>
      <c r="B145" s="879"/>
      <c r="C145" s="864"/>
      <c r="D145" s="864"/>
      <c r="E145" s="864"/>
      <c r="F145" s="864"/>
      <c r="G145" s="864"/>
      <c r="H145" s="864"/>
      <c r="I145" s="864"/>
      <c r="J145" s="864"/>
      <c r="K145" s="864"/>
      <c r="L145" s="864"/>
      <c r="M145" s="864"/>
      <c r="N145" s="864"/>
      <c r="O145" s="864"/>
      <c r="P145" s="864"/>
      <c r="Q145" s="864"/>
      <c r="R145" s="864"/>
      <c r="S145" s="864"/>
      <c r="T145" s="864"/>
      <c r="U145" s="864"/>
      <c r="V145" s="864"/>
      <c r="W145" s="864"/>
      <c r="X145" s="864"/>
      <c r="Y145" s="864"/>
      <c r="Z145" s="864"/>
    </row>
    <row r="146" spans="1:26" ht="15.75">
      <c r="A146" s="864"/>
      <c r="B146" s="879"/>
      <c r="C146" s="864"/>
      <c r="D146" s="864"/>
      <c r="E146" s="864"/>
      <c r="F146" s="864"/>
      <c r="G146" s="864"/>
      <c r="H146" s="864"/>
      <c r="I146" s="864"/>
      <c r="J146" s="864"/>
      <c r="K146" s="864"/>
      <c r="L146" s="864"/>
      <c r="M146" s="864"/>
      <c r="N146" s="864"/>
      <c r="O146" s="864"/>
      <c r="P146" s="864"/>
      <c r="Q146" s="864"/>
      <c r="R146" s="864"/>
      <c r="S146" s="864"/>
      <c r="T146" s="864"/>
      <c r="U146" s="864"/>
      <c r="V146" s="864"/>
      <c r="W146" s="864"/>
      <c r="X146" s="864"/>
      <c r="Y146" s="864"/>
      <c r="Z146" s="864"/>
    </row>
    <row r="147" spans="1:26" ht="15.75">
      <c r="A147" s="864"/>
      <c r="B147" s="879"/>
      <c r="C147" s="864"/>
      <c r="D147" s="864"/>
      <c r="E147" s="864"/>
      <c r="F147" s="864"/>
      <c r="G147" s="864"/>
      <c r="H147" s="864"/>
      <c r="I147" s="864"/>
      <c r="J147" s="864"/>
      <c r="K147" s="864"/>
      <c r="L147" s="864"/>
      <c r="M147" s="864"/>
      <c r="N147" s="864"/>
      <c r="O147" s="864"/>
      <c r="P147" s="864"/>
      <c r="Q147" s="864"/>
      <c r="R147" s="864"/>
      <c r="S147" s="864"/>
      <c r="T147" s="864"/>
      <c r="U147" s="864"/>
      <c r="V147" s="864"/>
      <c r="W147" s="864"/>
      <c r="X147" s="864"/>
      <c r="Y147" s="864"/>
      <c r="Z147" s="864"/>
    </row>
    <row r="148" spans="1:26" ht="15.75">
      <c r="A148" s="864"/>
      <c r="B148" s="879"/>
      <c r="C148" s="864"/>
      <c r="D148" s="864"/>
      <c r="E148" s="864"/>
      <c r="F148" s="864"/>
      <c r="G148" s="864"/>
      <c r="H148" s="864"/>
      <c r="I148" s="864"/>
      <c r="J148" s="864"/>
      <c r="K148" s="864"/>
      <c r="L148" s="864"/>
      <c r="M148" s="864"/>
      <c r="N148" s="864"/>
      <c r="O148" s="864"/>
      <c r="P148" s="864"/>
      <c r="Q148" s="864"/>
      <c r="R148" s="864"/>
      <c r="S148" s="864"/>
      <c r="T148" s="864"/>
      <c r="U148" s="864"/>
      <c r="V148" s="864"/>
      <c r="W148" s="864"/>
      <c r="X148" s="864"/>
      <c r="Y148" s="864"/>
      <c r="Z148" s="864"/>
    </row>
    <row r="149" spans="1:26" ht="15.75">
      <c r="A149" s="864"/>
      <c r="B149" s="879"/>
      <c r="C149" s="864"/>
      <c r="D149" s="864"/>
      <c r="E149" s="864"/>
      <c r="F149" s="864"/>
      <c r="G149" s="864"/>
      <c r="H149" s="864"/>
      <c r="I149" s="864"/>
      <c r="J149" s="864"/>
      <c r="K149" s="864"/>
      <c r="L149" s="864"/>
      <c r="M149" s="864"/>
      <c r="N149" s="864"/>
      <c r="O149" s="864"/>
      <c r="P149" s="864"/>
      <c r="Q149" s="864"/>
      <c r="R149" s="864"/>
      <c r="S149" s="864"/>
      <c r="T149" s="864"/>
      <c r="U149" s="864"/>
      <c r="V149" s="864"/>
      <c r="W149" s="864"/>
      <c r="X149" s="864"/>
      <c r="Y149" s="864"/>
      <c r="Z149" s="864"/>
    </row>
    <row r="150" spans="1:26" ht="15.75">
      <c r="A150" s="864"/>
      <c r="B150" s="879"/>
      <c r="C150" s="864"/>
      <c r="D150" s="864"/>
      <c r="E150" s="864"/>
      <c r="F150" s="864"/>
      <c r="G150" s="864"/>
      <c r="H150" s="864"/>
      <c r="I150" s="864"/>
      <c r="J150" s="864"/>
      <c r="K150" s="864"/>
      <c r="L150" s="864"/>
      <c r="M150" s="864"/>
      <c r="N150" s="864"/>
      <c r="O150" s="864"/>
      <c r="P150" s="864"/>
      <c r="Q150" s="864"/>
      <c r="R150" s="864"/>
      <c r="S150" s="864"/>
      <c r="T150" s="864"/>
      <c r="U150" s="864"/>
      <c r="V150" s="864"/>
      <c r="W150" s="864"/>
      <c r="X150" s="864"/>
      <c r="Y150" s="864"/>
      <c r="Z150" s="864"/>
    </row>
    <row r="151" spans="1:26" ht="15.75">
      <c r="A151" s="864"/>
      <c r="B151" s="879"/>
      <c r="C151" s="864"/>
      <c r="D151" s="864"/>
      <c r="E151" s="864"/>
      <c r="F151" s="864"/>
      <c r="G151" s="864"/>
      <c r="H151" s="864"/>
      <c r="I151" s="864"/>
      <c r="J151" s="864"/>
      <c r="K151" s="864"/>
      <c r="L151" s="864"/>
      <c r="M151" s="864"/>
      <c r="N151" s="864"/>
      <c r="O151" s="864"/>
      <c r="P151" s="864"/>
      <c r="Q151" s="864"/>
      <c r="R151" s="864"/>
      <c r="S151" s="864"/>
      <c r="T151" s="864"/>
      <c r="U151" s="864"/>
      <c r="V151" s="864"/>
      <c r="W151" s="864"/>
      <c r="X151" s="864"/>
      <c r="Y151" s="864"/>
      <c r="Z151" s="864"/>
    </row>
    <row r="152" spans="1:26" ht="15.75">
      <c r="A152" s="864"/>
      <c r="B152" s="879"/>
      <c r="C152" s="864"/>
      <c r="D152" s="864"/>
      <c r="E152" s="864"/>
      <c r="F152" s="864"/>
      <c r="G152" s="864"/>
      <c r="H152" s="864"/>
      <c r="I152" s="864"/>
      <c r="J152" s="864"/>
      <c r="K152" s="864"/>
      <c r="L152" s="864"/>
      <c r="M152" s="864"/>
      <c r="N152" s="864"/>
      <c r="O152" s="864"/>
      <c r="P152" s="864"/>
      <c r="Q152" s="864"/>
      <c r="R152" s="864"/>
      <c r="S152" s="864"/>
      <c r="T152" s="864"/>
      <c r="U152" s="864"/>
      <c r="V152" s="864"/>
      <c r="W152" s="864"/>
      <c r="X152" s="864"/>
      <c r="Y152" s="864"/>
      <c r="Z152" s="864"/>
    </row>
    <row r="153" spans="1:26" ht="15.75">
      <c r="A153" s="864"/>
      <c r="B153" s="879"/>
      <c r="C153" s="864"/>
      <c r="D153" s="864"/>
      <c r="E153" s="864"/>
      <c r="F153" s="864"/>
      <c r="G153" s="864"/>
      <c r="H153" s="864"/>
      <c r="I153" s="864"/>
      <c r="J153" s="864"/>
      <c r="K153" s="864"/>
      <c r="L153" s="864"/>
      <c r="M153" s="864"/>
      <c r="N153" s="864"/>
      <c r="O153" s="864"/>
      <c r="P153" s="864"/>
      <c r="Q153" s="864"/>
      <c r="R153" s="864"/>
      <c r="S153" s="864"/>
      <c r="T153" s="864"/>
      <c r="U153" s="864"/>
      <c r="V153" s="864"/>
      <c r="W153" s="864"/>
      <c r="X153" s="864"/>
      <c r="Y153" s="864"/>
      <c r="Z153" s="864"/>
    </row>
    <row r="154" spans="1:26" ht="15.75">
      <c r="A154" s="864"/>
      <c r="B154" s="879"/>
      <c r="C154" s="864"/>
      <c r="D154" s="864"/>
      <c r="E154" s="864"/>
      <c r="F154" s="864"/>
      <c r="G154" s="864"/>
      <c r="H154" s="864"/>
      <c r="I154" s="864"/>
      <c r="J154" s="864"/>
      <c r="K154" s="864"/>
      <c r="L154" s="864"/>
      <c r="M154" s="864"/>
      <c r="N154" s="864"/>
      <c r="O154" s="864"/>
      <c r="P154" s="864"/>
      <c r="Q154" s="864"/>
      <c r="R154" s="864"/>
      <c r="S154" s="864"/>
      <c r="T154" s="864"/>
      <c r="U154" s="864"/>
      <c r="V154" s="864"/>
      <c r="W154" s="864"/>
      <c r="X154" s="864"/>
      <c r="Y154" s="864"/>
      <c r="Z154" s="864"/>
    </row>
    <row r="155" spans="1:26" ht="15.75">
      <c r="A155" s="864"/>
      <c r="B155" s="879"/>
      <c r="C155" s="864"/>
      <c r="D155" s="864"/>
      <c r="E155" s="864"/>
      <c r="F155" s="864"/>
      <c r="G155" s="864"/>
      <c r="H155" s="864"/>
      <c r="I155" s="864"/>
      <c r="J155" s="864"/>
      <c r="K155" s="864"/>
      <c r="L155" s="864"/>
      <c r="M155" s="864"/>
      <c r="N155" s="864"/>
      <c r="O155" s="864"/>
      <c r="P155" s="864"/>
      <c r="Q155" s="864"/>
      <c r="R155" s="864"/>
      <c r="S155" s="864"/>
      <c r="T155" s="864"/>
      <c r="U155" s="864"/>
      <c r="V155" s="864"/>
      <c r="W155" s="864"/>
      <c r="X155" s="864"/>
      <c r="Y155" s="864"/>
      <c r="Z155" s="864"/>
    </row>
    <row r="156" spans="1:26" ht="15.75">
      <c r="A156" s="864"/>
      <c r="B156" s="879"/>
      <c r="C156" s="864"/>
      <c r="D156" s="864"/>
      <c r="E156" s="864"/>
      <c r="F156" s="864"/>
      <c r="G156" s="864"/>
      <c r="H156" s="864"/>
      <c r="I156" s="864"/>
      <c r="J156" s="864"/>
      <c r="K156" s="864"/>
      <c r="L156" s="864"/>
      <c r="M156" s="864"/>
      <c r="N156" s="864"/>
      <c r="O156" s="864"/>
      <c r="P156" s="864"/>
      <c r="Q156" s="864"/>
      <c r="R156" s="864"/>
      <c r="S156" s="864"/>
      <c r="T156" s="864"/>
      <c r="U156" s="864"/>
      <c r="V156" s="864"/>
      <c r="W156" s="864"/>
      <c r="X156" s="864"/>
      <c r="Y156" s="864"/>
      <c r="Z156" s="864"/>
    </row>
    <row r="157" spans="1:26" ht="15.75">
      <c r="A157" s="864"/>
      <c r="B157" s="879"/>
      <c r="C157" s="864"/>
      <c r="D157" s="864"/>
      <c r="E157" s="864"/>
      <c r="F157" s="864"/>
      <c r="G157" s="864"/>
      <c r="H157" s="864"/>
      <c r="I157" s="864"/>
      <c r="J157" s="864"/>
      <c r="K157" s="864"/>
      <c r="L157" s="864"/>
      <c r="M157" s="864"/>
      <c r="N157" s="864"/>
      <c r="O157" s="864"/>
      <c r="P157" s="864"/>
      <c r="Q157" s="864"/>
      <c r="R157" s="864"/>
      <c r="S157" s="864"/>
      <c r="T157" s="864"/>
      <c r="U157" s="864"/>
      <c r="V157" s="864"/>
      <c r="W157" s="864"/>
      <c r="X157" s="864"/>
      <c r="Y157" s="864"/>
      <c r="Z157" s="864"/>
    </row>
    <row r="158" spans="1:26" ht="15.75">
      <c r="A158" s="864"/>
      <c r="B158" s="879"/>
      <c r="C158" s="864"/>
      <c r="D158" s="864"/>
      <c r="E158" s="864"/>
      <c r="F158" s="864"/>
      <c r="G158" s="864"/>
      <c r="H158" s="864"/>
      <c r="I158" s="864"/>
      <c r="J158" s="864"/>
      <c r="K158" s="864"/>
      <c r="L158" s="864"/>
      <c r="M158" s="864"/>
      <c r="N158" s="864"/>
      <c r="O158" s="864"/>
      <c r="P158" s="864"/>
      <c r="Q158" s="864"/>
      <c r="R158" s="864"/>
      <c r="S158" s="864"/>
      <c r="T158" s="864"/>
      <c r="U158" s="864"/>
      <c r="V158" s="864"/>
      <c r="W158" s="864"/>
      <c r="X158" s="864"/>
      <c r="Y158" s="864"/>
      <c r="Z158" s="864"/>
    </row>
    <row r="159" spans="1:26" ht="15.75">
      <c r="A159" s="864"/>
      <c r="B159" s="879"/>
      <c r="C159" s="864"/>
      <c r="D159" s="864"/>
      <c r="E159" s="864"/>
      <c r="F159" s="864"/>
      <c r="G159" s="864"/>
      <c r="H159" s="864"/>
      <c r="I159" s="864"/>
      <c r="J159" s="864"/>
      <c r="K159" s="864"/>
      <c r="L159" s="864"/>
      <c r="M159" s="864"/>
      <c r="N159" s="864"/>
      <c r="O159" s="864"/>
      <c r="P159" s="864"/>
      <c r="Q159" s="864"/>
      <c r="R159" s="864"/>
      <c r="S159" s="864"/>
      <c r="T159" s="864"/>
      <c r="U159" s="864"/>
      <c r="V159" s="864"/>
      <c r="W159" s="864"/>
      <c r="X159" s="864"/>
      <c r="Y159" s="864"/>
      <c r="Z159" s="864"/>
    </row>
    <row r="160" spans="1:26" ht="15.75">
      <c r="A160" s="864"/>
      <c r="B160" s="879"/>
      <c r="C160" s="864"/>
      <c r="D160" s="864"/>
      <c r="E160" s="864"/>
      <c r="F160" s="864"/>
      <c r="G160" s="864"/>
      <c r="H160" s="864"/>
      <c r="I160" s="864"/>
      <c r="J160" s="864"/>
      <c r="K160" s="864"/>
      <c r="L160" s="864"/>
      <c r="M160" s="864"/>
      <c r="N160" s="864"/>
      <c r="O160" s="864"/>
      <c r="P160" s="864"/>
      <c r="Q160" s="864"/>
      <c r="R160" s="864"/>
      <c r="S160" s="864"/>
      <c r="T160" s="864"/>
      <c r="U160" s="864"/>
      <c r="V160" s="864"/>
      <c r="W160" s="864"/>
      <c r="X160" s="864"/>
      <c r="Y160" s="864"/>
      <c r="Z160" s="864"/>
    </row>
    <row r="161" spans="1:26" ht="15.75">
      <c r="A161" s="864"/>
      <c r="B161" s="879"/>
      <c r="C161" s="864"/>
      <c r="D161" s="864"/>
      <c r="E161" s="864"/>
      <c r="F161" s="864"/>
      <c r="G161" s="864"/>
      <c r="H161" s="864"/>
      <c r="I161" s="864"/>
      <c r="J161" s="864"/>
      <c r="K161" s="864"/>
      <c r="L161" s="864"/>
      <c r="M161" s="864"/>
      <c r="N161" s="864"/>
      <c r="O161" s="864"/>
      <c r="P161" s="864"/>
      <c r="Q161" s="864"/>
      <c r="R161" s="864"/>
      <c r="S161" s="864"/>
      <c r="T161" s="864"/>
      <c r="U161" s="864"/>
      <c r="V161" s="864"/>
      <c r="W161" s="864"/>
      <c r="X161" s="864"/>
      <c r="Y161" s="864"/>
      <c r="Z161" s="864"/>
    </row>
    <row r="162" spans="1:26" ht="15.75">
      <c r="A162" s="864"/>
      <c r="B162" s="879"/>
      <c r="C162" s="864"/>
      <c r="D162" s="864"/>
      <c r="E162" s="864"/>
      <c r="F162" s="864"/>
      <c r="G162" s="864"/>
      <c r="H162" s="864"/>
      <c r="I162" s="864"/>
      <c r="J162" s="864"/>
      <c r="K162" s="864"/>
      <c r="L162" s="864"/>
      <c r="M162" s="864"/>
      <c r="N162" s="864"/>
      <c r="O162" s="864"/>
      <c r="P162" s="864"/>
      <c r="Q162" s="864"/>
      <c r="R162" s="864"/>
      <c r="S162" s="864"/>
      <c r="T162" s="864"/>
      <c r="U162" s="864"/>
      <c r="V162" s="864"/>
      <c r="W162" s="864"/>
      <c r="X162" s="864"/>
      <c r="Y162" s="864"/>
      <c r="Z162" s="864"/>
    </row>
    <row r="163" spans="1:26" ht="15.75">
      <c r="A163" s="864"/>
      <c r="B163" s="879"/>
      <c r="C163" s="864"/>
      <c r="D163" s="864"/>
      <c r="E163" s="864"/>
      <c r="F163" s="864"/>
      <c r="G163" s="864"/>
      <c r="H163" s="864"/>
      <c r="I163" s="864"/>
      <c r="J163" s="864"/>
      <c r="K163" s="864"/>
      <c r="L163" s="864"/>
      <c r="M163" s="864"/>
      <c r="N163" s="864"/>
      <c r="O163" s="864"/>
      <c r="P163" s="864"/>
      <c r="Q163" s="864"/>
      <c r="R163" s="864"/>
      <c r="S163" s="864"/>
      <c r="T163" s="864"/>
      <c r="U163" s="864"/>
      <c r="V163" s="864"/>
      <c r="W163" s="864"/>
      <c r="X163" s="864"/>
      <c r="Y163" s="864"/>
      <c r="Z163" s="864"/>
    </row>
    <row r="164" spans="1:26" ht="15.75">
      <c r="A164" s="864"/>
      <c r="B164" s="879"/>
      <c r="C164" s="864"/>
      <c r="D164" s="864"/>
      <c r="E164" s="864"/>
      <c r="F164" s="864"/>
      <c r="G164" s="864"/>
      <c r="H164" s="864"/>
      <c r="I164" s="864"/>
      <c r="J164" s="864"/>
      <c r="K164" s="864"/>
      <c r="L164" s="864"/>
      <c r="M164" s="864"/>
      <c r="N164" s="864"/>
      <c r="O164" s="864"/>
      <c r="P164" s="864"/>
      <c r="Q164" s="864"/>
      <c r="R164" s="864"/>
      <c r="S164" s="864"/>
      <c r="T164" s="864"/>
      <c r="U164" s="864"/>
      <c r="V164" s="864"/>
      <c r="W164" s="864"/>
      <c r="X164" s="864"/>
      <c r="Y164" s="864"/>
      <c r="Z164" s="864"/>
    </row>
    <row r="165" spans="1:26" ht="15.75">
      <c r="A165" s="864"/>
      <c r="B165" s="879"/>
      <c r="C165" s="864"/>
      <c r="D165" s="864"/>
      <c r="E165" s="864"/>
      <c r="F165" s="864"/>
      <c r="G165" s="864"/>
      <c r="H165" s="864"/>
      <c r="I165" s="864"/>
      <c r="J165" s="864"/>
      <c r="K165" s="864"/>
      <c r="L165" s="864"/>
      <c r="M165" s="864"/>
      <c r="N165" s="864"/>
      <c r="O165" s="864"/>
      <c r="P165" s="864"/>
      <c r="Q165" s="864"/>
      <c r="R165" s="864"/>
      <c r="S165" s="864"/>
      <c r="T165" s="864"/>
      <c r="U165" s="864"/>
      <c r="V165" s="864"/>
      <c r="W165" s="864"/>
      <c r="X165" s="864"/>
      <c r="Y165" s="864"/>
      <c r="Z165" s="864"/>
    </row>
    <row r="166" spans="1:26" ht="15.75">
      <c r="A166" s="864"/>
      <c r="B166" s="879"/>
      <c r="C166" s="864"/>
      <c r="D166" s="864"/>
      <c r="E166" s="864"/>
      <c r="F166" s="864"/>
      <c r="G166" s="864"/>
      <c r="H166" s="864"/>
      <c r="I166" s="864"/>
      <c r="J166" s="864"/>
      <c r="K166" s="864"/>
      <c r="L166" s="864"/>
      <c r="M166" s="864"/>
      <c r="N166" s="864"/>
      <c r="O166" s="864"/>
      <c r="P166" s="864"/>
      <c r="Q166" s="864"/>
      <c r="R166" s="864"/>
      <c r="S166" s="864"/>
      <c r="T166" s="864"/>
      <c r="U166" s="864"/>
      <c r="V166" s="864"/>
      <c r="W166" s="864"/>
      <c r="X166" s="864"/>
      <c r="Y166" s="864"/>
      <c r="Z166" s="864"/>
    </row>
    <row r="167" spans="1:26" ht="15.75">
      <c r="A167" s="864"/>
      <c r="B167" s="879"/>
      <c r="C167" s="864"/>
      <c r="D167" s="864"/>
      <c r="E167" s="864"/>
      <c r="F167" s="864"/>
      <c r="G167" s="864"/>
      <c r="H167" s="864"/>
      <c r="I167" s="864"/>
      <c r="J167" s="864"/>
      <c r="K167" s="864"/>
      <c r="L167" s="864"/>
      <c r="M167" s="864"/>
      <c r="N167" s="864"/>
      <c r="O167" s="864"/>
      <c r="P167" s="864"/>
      <c r="Q167" s="864"/>
      <c r="R167" s="864"/>
      <c r="S167" s="864"/>
      <c r="T167" s="864"/>
      <c r="U167" s="864"/>
      <c r="V167" s="864"/>
      <c r="W167" s="864"/>
      <c r="X167" s="864"/>
      <c r="Y167" s="864"/>
      <c r="Z167" s="864"/>
    </row>
    <row r="168" spans="1:26" ht="15.75">
      <c r="A168" s="864"/>
      <c r="B168" s="879"/>
      <c r="C168" s="864"/>
      <c r="D168" s="864"/>
      <c r="E168" s="864"/>
      <c r="F168" s="864"/>
      <c r="G168" s="864"/>
      <c r="H168" s="864"/>
      <c r="I168" s="864"/>
      <c r="J168" s="864"/>
      <c r="K168" s="864"/>
      <c r="L168" s="864"/>
      <c r="M168" s="864"/>
      <c r="N168" s="864"/>
      <c r="O168" s="864"/>
      <c r="P168" s="864"/>
      <c r="Q168" s="864"/>
      <c r="R168" s="864"/>
      <c r="S168" s="864"/>
      <c r="T168" s="864"/>
      <c r="U168" s="864"/>
      <c r="V168" s="864"/>
      <c r="W168" s="864"/>
      <c r="X168" s="864"/>
      <c r="Y168" s="864"/>
      <c r="Z168" s="864"/>
    </row>
    <row r="169" spans="1:26" ht="15.75">
      <c r="A169" s="864"/>
      <c r="B169" s="879"/>
      <c r="C169" s="864"/>
      <c r="D169" s="864"/>
      <c r="E169" s="864"/>
      <c r="F169" s="864"/>
      <c r="G169" s="864"/>
      <c r="H169" s="864"/>
      <c r="I169" s="864"/>
      <c r="J169" s="864"/>
      <c r="K169" s="864"/>
      <c r="L169" s="864"/>
      <c r="M169" s="864"/>
      <c r="N169" s="864"/>
      <c r="O169" s="864"/>
      <c r="P169" s="864"/>
      <c r="Q169" s="864"/>
      <c r="R169" s="864"/>
      <c r="S169" s="864"/>
      <c r="T169" s="864"/>
      <c r="U169" s="864"/>
      <c r="V169" s="864"/>
      <c r="W169" s="864"/>
      <c r="X169" s="864"/>
      <c r="Y169" s="864"/>
      <c r="Z169" s="864"/>
    </row>
    <row r="170" spans="1:26" ht="15.75">
      <c r="A170" s="864"/>
      <c r="B170" s="879"/>
      <c r="C170" s="864"/>
      <c r="D170" s="864"/>
      <c r="E170" s="864"/>
      <c r="F170" s="864"/>
      <c r="G170" s="864"/>
      <c r="H170" s="864"/>
      <c r="I170" s="864"/>
      <c r="J170" s="864"/>
      <c r="K170" s="864"/>
      <c r="L170" s="864"/>
      <c r="M170" s="864"/>
      <c r="N170" s="864"/>
      <c r="O170" s="864"/>
      <c r="P170" s="864"/>
      <c r="Q170" s="864"/>
      <c r="R170" s="864"/>
      <c r="S170" s="864"/>
      <c r="T170" s="864"/>
      <c r="U170" s="864"/>
      <c r="V170" s="864"/>
      <c r="W170" s="864"/>
      <c r="X170" s="864"/>
      <c r="Y170" s="864"/>
      <c r="Z170" s="864"/>
    </row>
    <row r="171" spans="1:26" ht="15.75">
      <c r="A171" s="864"/>
      <c r="B171" s="879"/>
      <c r="C171" s="864"/>
      <c r="D171" s="864"/>
      <c r="E171" s="864"/>
      <c r="F171" s="864"/>
      <c r="G171" s="864"/>
      <c r="H171" s="864"/>
      <c r="I171" s="864"/>
      <c r="J171" s="864"/>
      <c r="K171" s="864"/>
      <c r="L171" s="864"/>
      <c r="M171" s="864"/>
      <c r="N171" s="864"/>
      <c r="O171" s="864"/>
      <c r="P171" s="864"/>
      <c r="Q171" s="864"/>
      <c r="R171" s="864"/>
      <c r="S171" s="864"/>
      <c r="T171" s="864"/>
      <c r="U171" s="864"/>
      <c r="V171" s="864"/>
      <c r="W171" s="864"/>
      <c r="X171" s="864"/>
      <c r="Y171" s="864"/>
      <c r="Z171" s="864"/>
    </row>
    <row r="172" spans="1:26" ht="15.75">
      <c r="A172" s="864"/>
      <c r="B172" s="879"/>
      <c r="C172" s="864"/>
      <c r="D172" s="864"/>
      <c r="E172" s="864"/>
      <c r="F172" s="864"/>
      <c r="G172" s="864"/>
      <c r="H172" s="864"/>
      <c r="I172" s="864"/>
      <c r="J172" s="864"/>
      <c r="K172" s="864"/>
      <c r="L172" s="864"/>
      <c r="M172" s="864"/>
      <c r="N172" s="864"/>
      <c r="O172" s="864"/>
      <c r="P172" s="864"/>
      <c r="Q172" s="864"/>
      <c r="R172" s="864"/>
      <c r="S172" s="864"/>
      <c r="T172" s="864"/>
      <c r="U172" s="864"/>
      <c r="V172" s="864"/>
      <c r="W172" s="864"/>
      <c r="X172" s="864"/>
      <c r="Y172" s="864"/>
      <c r="Z172" s="864"/>
    </row>
    <row r="173" spans="1:26" ht="15.75">
      <c r="A173" s="864"/>
      <c r="B173" s="879"/>
      <c r="C173" s="864"/>
      <c r="D173" s="864"/>
      <c r="E173" s="864"/>
      <c r="F173" s="864"/>
      <c r="G173" s="864"/>
      <c r="H173" s="864"/>
      <c r="I173" s="864"/>
      <c r="J173" s="864"/>
      <c r="K173" s="864"/>
      <c r="L173" s="864"/>
      <c r="M173" s="864"/>
      <c r="N173" s="864"/>
      <c r="O173" s="864"/>
      <c r="P173" s="864"/>
      <c r="Q173" s="864"/>
      <c r="R173" s="864"/>
      <c r="S173" s="864"/>
      <c r="T173" s="864"/>
      <c r="U173" s="864"/>
      <c r="V173" s="864"/>
      <c r="W173" s="864"/>
      <c r="X173" s="864"/>
      <c r="Y173" s="864"/>
      <c r="Z173" s="864"/>
    </row>
    <row r="174" spans="1:26" ht="15.75">
      <c r="A174" s="864"/>
      <c r="B174" s="879"/>
      <c r="C174" s="864"/>
      <c r="D174" s="864"/>
      <c r="E174" s="864"/>
      <c r="F174" s="864"/>
      <c r="G174" s="864"/>
      <c r="H174" s="864"/>
      <c r="I174" s="864"/>
      <c r="J174" s="864"/>
      <c r="K174" s="864"/>
      <c r="L174" s="864"/>
      <c r="M174" s="864"/>
      <c r="N174" s="864"/>
      <c r="O174" s="864"/>
      <c r="P174" s="864"/>
      <c r="Q174" s="864"/>
      <c r="R174" s="864"/>
      <c r="S174" s="864"/>
      <c r="T174" s="864"/>
      <c r="U174" s="864"/>
      <c r="V174" s="864"/>
      <c r="W174" s="864"/>
      <c r="X174" s="864"/>
      <c r="Y174" s="864"/>
      <c r="Z174" s="864"/>
    </row>
    <row r="175" spans="1:26" ht="15.75">
      <c r="A175" s="864"/>
      <c r="B175" s="879"/>
      <c r="C175" s="864"/>
      <c r="D175" s="864"/>
      <c r="E175" s="864"/>
      <c r="F175" s="864"/>
      <c r="G175" s="864"/>
      <c r="H175" s="864"/>
      <c r="I175" s="864"/>
      <c r="J175" s="864"/>
      <c r="K175" s="864"/>
      <c r="L175" s="864"/>
      <c r="M175" s="864"/>
      <c r="N175" s="864"/>
      <c r="O175" s="864"/>
      <c r="P175" s="864"/>
      <c r="Q175" s="864"/>
      <c r="R175" s="864"/>
      <c r="S175" s="864"/>
      <c r="T175" s="864"/>
      <c r="U175" s="864"/>
      <c r="V175" s="864"/>
      <c r="W175" s="864"/>
      <c r="X175" s="864"/>
      <c r="Y175" s="864"/>
      <c r="Z175" s="864"/>
    </row>
    <row r="176" spans="1:26" ht="15.75">
      <c r="A176" s="864"/>
      <c r="B176" s="879"/>
      <c r="C176" s="864"/>
      <c r="D176" s="864"/>
      <c r="E176" s="864"/>
      <c r="F176" s="864"/>
      <c r="G176" s="864"/>
      <c r="H176" s="864"/>
      <c r="I176" s="864"/>
      <c r="J176" s="864"/>
      <c r="K176" s="864"/>
      <c r="L176" s="864"/>
      <c r="M176" s="864"/>
      <c r="N176" s="864"/>
      <c r="O176" s="864"/>
      <c r="P176" s="864"/>
      <c r="Q176" s="864"/>
      <c r="R176" s="864"/>
      <c r="S176" s="864"/>
      <c r="T176" s="864"/>
      <c r="U176" s="864"/>
      <c r="V176" s="864"/>
      <c r="W176" s="864"/>
      <c r="X176" s="864"/>
      <c r="Y176" s="864"/>
      <c r="Z176" s="864"/>
    </row>
    <row r="177" spans="1:26" ht="15.75">
      <c r="A177" s="864"/>
      <c r="B177" s="879"/>
      <c r="C177" s="864"/>
      <c r="D177" s="864"/>
      <c r="E177" s="864"/>
      <c r="F177" s="864"/>
      <c r="G177" s="864"/>
      <c r="H177" s="864"/>
      <c r="I177" s="864"/>
      <c r="J177" s="864"/>
      <c r="K177" s="864"/>
      <c r="L177" s="864"/>
      <c r="M177" s="864"/>
      <c r="N177" s="864"/>
      <c r="O177" s="864"/>
      <c r="P177" s="864"/>
      <c r="Q177" s="864"/>
      <c r="R177" s="864"/>
      <c r="S177" s="864"/>
      <c r="T177" s="864"/>
      <c r="U177" s="864"/>
      <c r="V177" s="864"/>
      <c r="W177" s="864"/>
      <c r="X177" s="864"/>
      <c r="Y177" s="864"/>
      <c r="Z177" s="864"/>
    </row>
    <row r="178" spans="1:26" ht="15.75">
      <c r="A178" s="864"/>
      <c r="B178" s="879"/>
      <c r="C178" s="864"/>
      <c r="D178" s="864"/>
      <c r="E178" s="864"/>
      <c r="F178" s="864"/>
      <c r="G178" s="864"/>
      <c r="H178" s="864"/>
      <c r="I178" s="864"/>
      <c r="J178" s="864"/>
      <c r="K178" s="864"/>
      <c r="L178" s="864"/>
      <c r="M178" s="864"/>
      <c r="N178" s="864"/>
      <c r="O178" s="864"/>
      <c r="P178" s="864"/>
      <c r="Q178" s="864"/>
      <c r="R178" s="864"/>
      <c r="S178" s="864"/>
      <c r="T178" s="864"/>
      <c r="U178" s="864"/>
      <c r="V178" s="864"/>
      <c r="W178" s="864"/>
      <c r="X178" s="864"/>
      <c r="Y178" s="864"/>
      <c r="Z178" s="864"/>
    </row>
    <row r="179" spans="1:26" ht="15.75">
      <c r="A179" s="864"/>
      <c r="B179" s="879"/>
      <c r="C179" s="864"/>
      <c r="D179" s="864"/>
      <c r="E179" s="864"/>
      <c r="F179" s="864"/>
      <c r="G179" s="864"/>
      <c r="H179" s="864"/>
      <c r="I179" s="864"/>
      <c r="J179" s="864"/>
      <c r="K179" s="864"/>
      <c r="L179" s="864"/>
      <c r="M179" s="864"/>
      <c r="N179" s="864"/>
      <c r="O179" s="864"/>
      <c r="P179" s="864"/>
      <c r="Q179" s="864"/>
      <c r="R179" s="864"/>
      <c r="S179" s="864"/>
      <c r="T179" s="864"/>
      <c r="U179" s="864"/>
      <c r="V179" s="864"/>
      <c r="W179" s="864"/>
      <c r="X179" s="864"/>
      <c r="Y179" s="864"/>
      <c r="Z179" s="864"/>
    </row>
    <row r="180" spans="1:26" ht="15.75">
      <c r="A180" s="864"/>
      <c r="B180" s="879"/>
      <c r="C180" s="864"/>
      <c r="D180" s="864"/>
      <c r="E180" s="864"/>
      <c r="F180" s="864"/>
      <c r="G180" s="864"/>
      <c r="H180" s="864"/>
      <c r="I180" s="864"/>
      <c r="J180" s="864"/>
      <c r="K180" s="864"/>
      <c r="L180" s="864"/>
      <c r="M180" s="864"/>
      <c r="N180" s="864"/>
      <c r="O180" s="864"/>
      <c r="P180" s="864"/>
      <c r="Q180" s="864"/>
      <c r="R180" s="864"/>
      <c r="S180" s="864"/>
      <c r="T180" s="864"/>
      <c r="U180" s="864"/>
      <c r="V180" s="864"/>
      <c r="W180" s="864"/>
      <c r="X180" s="864"/>
      <c r="Y180" s="864"/>
      <c r="Z180" s="864"/>
    </row>
    <row r="181" spans="1:26" ht="15.75">
      <c r="A181" s="864"/>
      <c r="B181" s="879"/>
      <c r="C181" s="864"/>
      <c r="D181" s="864"/>
      <c r="E181" s="864"/>
      <c r="F181" s="864"/>
      <c r="G181" s="864"/>
      <c r="H181" s="864"/>
      <c r="I181" s="864"/>
      <c r="J181" s="864"/>
      <c r="K181" s="864"/>
      <c r="L181" s="864"/>
      <c r="M181" s="864"/>
      <c r="N181" s="864"/>
      <c r="O181" s="864"/>
      <c r="P181" s="864"/>
      <c r="Q181" s="864"/>
      <c r="R181" s="864"/>
      <c r="S181" s="864"/>
      <c r="T181" s="864"/>
      <c r="U181" s="864"/>
      <c r="V181" s="864"/>
      <c r="W181" s="864"/>
      <c r="X181" s="864"/>
      <c r="Y181" s="864"/>
      <c r="Z181" s="864"/>
    </row>
    <row r="182" spans="1:26" ht="15.75">
      <c r="A182" s="864"/>
      <c r="B182" s="879"/>
      <c r="C182" s="864"/>
      <c r="D182" s="864"/>
      <c r="E182" s="864"/>
      <c r="F182" s="864"/>
      <c r="G182" s="864"/>
      <c r="H182" s="864"/>
      <c r="I182" s="864"/>
      <c r="J182" s="864"/>
      <c r="K182" s="864"/>
      <c r="L182" s="864"/>
      <c r="M182" s="864"/>
      <c r="N182" s="864"/>
      <c r="O182" s="864"/>
      <c r="P182" s="864"/>
      <c r="Q182" s="864"/>
      <c r="R182" s="864"/>
      <c r="S182" s="864"/>
      <c r="T182" s="864"/>
      <c r="U182" s="864"/>
      <c r="V182" s="864"/>
      <c r="W182" s="864"/>
      <c r="X182" s="864"/>
      <c r="Y182" s="864"/>
      <c r="Z182" s="864"/>
    </row>
    <row r="183" spans="1:26" ht="15.75">
      <c r="A183" s="864"/>
      <c r="B183" s="879"/>
      <c r="C183" s="864"/>
      <c r="D183" s="864"/>
      <c r="E183" s="864"/>
      <c r="F183" s="864"/>
      <c r="G183" s="864"/>
      <c r="H183" s="864"/>
      <c r="I183" s="864"/>
      <c r="J183" s="864"/>
      <c r="K183" s="864"/>
      <c r="L183" s="864"/>
      <c r="M183" s="864"/>
      <c r="N183" s="864"/>
      <c r="O183" s="864"/>
      <c r="P183" s="864"/>
      <c r="Q183" s="864"/>
      <c r="R183" s="864"/>
      <c r="S183" s="864"/>
      <c r="T183" s="864"/>
      <c r="U183" s="864"/>
      <c r="V183" s="864"/>
      <c r="W183" s="864"/>
      <c r="X183" s="864"/>
      <c r="Y183" s="864"/>
      <c r="Z183" s="864"/>
    </row>
    <row r="184" spans="1:26" ht="15.75">
      <c r="A184" s="864"/>
      <c r="B184" s="879"/>
      <c r="C184" s="864"/>
      <c r="D184" s="864"/>
      <c r="E184" s="864"/>
      <c r="F184" s="864"/>
      <c r="G184" s="864"/>
      <c r="H184" s="864"/>
      <c r="I184" s="864"/>
      <c r="J184" s="864"/>
      <c r="K184" s="864"/>
      <c r="L184" s="864"/>
      <c r="M184" s="864"/>
      <c r="N184" s="864"/>
      <c r="O184" s="864"/>
      <c r="P184" s="864"/>
      <c r="Q184" s="864"/>
      <c r="R184" s="864"/>
      <c r="S184" s="864"/>
      <c r="T184" s="864"/>
      <c r="U184" s="864"/>
      <c r="V184" s="864"/>
      <c r="W184" s="864"/>
      <c r="X184" s="864"/>
      <c r="Y184" s="864"/>
      <c r="Z184" s="864"/>
    </row>
    <row r="185" spans="1:26" ht="15.75">
      <c r="A185" s="864"/>
      <c r="B185" s="879"/>
      <c r="C185" s="864"/>
      <c r="D185" s="864"/>
      <c r="E185" s="864"/>
      <c r="F185" s="864"/>
      <c r="G185" s="864"/>
      <c r="H185" s="864"/>
      <c r="I185" s="864"/>
      <c r="J185" s="864"/>
      <c r="K185" s="864"/>
      <c r="L185" s="864"/>
      <c r="M185" s="864"/>
      <c r="N185" s="864"/>
      <c r="O185" s="864"/>
      <c r="P185" s="864"/>
      <c r="Q185" s="864"/>
      <c r="R185" s="864"/>
      <c r="S185" s="864"/>
      <c r="T185" s="864"/>
      <c r="U185" s="864"/>
      <c r="V185" s="864"/>
      <c r="W185" s="864"/>
      <c r="X185" s="864"/>
      <c r="Y185" s="864"/>
      <c r="Z185" s="864"/>
    </row>
    <row r="186" spans="1:26" ht="15.75">
      <c r="A186" s="864"/>
      <c r="B186" s="879"/>
      <c r="C186" s="864"/>
      <c r="D186" s="864"/>
      <c r="E186" s="864"/>
      <c r="F186" s="864"/>
      <c r="G186" s="864"/>
      <c r="H186" s="864"/>
      <c r="I186" s="864"/>
      <c r="J186" s="864"/>
      <c r="K186" s="864"/>
      <c r="L186" s="864"/>
      <c r="M186" s="864"/>
      <c r="N186" s="864"/>
      <c r="O186" s="864"/>
      <c r="P186" s="864"/>
      <c r="Q186" s="864"/>
      <c r="R186" s="864"/>
      <c r="S186" s="864"/>
      <c r="T186" s="864"/>
      <c r="U186" s="864"/>
      <c r="V186" s="864"/>
      <c r="W186" s="864"/>
      <c r="X186" s="864"/>
      <c r="Y186" s="864"/>
      <c r="Z186" s="864"/>
    </row>
    <row r="187" spans="1:26" ht="15.75">
      <c r="A187" s="864"/>
      <c r="B187" s="879"/>
      <c r="C187" s="864"/>
      <c r="D187" s="864"/>
      <c r="E187" s="864"/>
      <c r="F187" s="864"/>
      <c r="G187" s="864"/>
      <c r="H187" s="864"/>
      <c r="I187" s="864"/>
      <c r="J187" s="864"/>
      <c r="K187" s="864"/>
      <c r="L187" s="864"/>
      <c r="M187" s="864"/>
      <c r="N187" s="864"/>
      <c r="O187" s="864"/>
      <c r="P187" s="864"/>
      <c r="Q187" s="864"/>
      <c r="R187" s="864"/>
      <c r="S187" s="864"/>
      <c r="T187" s="864"/>
      <c r="U187" s="864"/>
      <c r="V187" s="864"/>
      <c r="W187" s="864"/>
      <c r="X187" s="864"/>
      <c r="Y187" s="864"/>
      <c r="Z187" s="864"/>
    </row>
    <row r="188" spans="1:26" ht="15.75">
      <c r="A188" s="864"/>
      <c r="B188" s="879"/>
      <c r="C188" s="864"/>
      <c r="D188" s="864"/>
      <c r="E188" s="864"/>
      <c r="F188" s="864"/>
      <c r="G188" s="864"/>
      <c r="H188" s="864"/>
      <c r="I188" s="864"/>
      <c r="J188" s="864"/>
      <c r="K188" s="864"/>
      <c r="L188" s="864"/>
      <c r="M188" s="864"/>
      <c r="N188" s="864"/>
      <c r="O188" s="864"/>
      <c r="P188" s="864"/>
      <c r="Q188" s="864"/>
      <c r="R188" s="864"/>
      <c r="S188" s="864"/>
      <c r="T188" s="864"/>
      <c r="U188" s="864"/>
      <c r="V188" s="864"/>
      <c r="W188" s="864"/>
      <c r="X188" s="864"/>
      <c r="Y188" s="864"/>
      <c r="Z188" s="864"/>
    </row>
    <row r="189" spans="1:26" ht="15.75">
      <c r="A189" s="864"/>
      <c r="B189" s="879"/>
      <c r="C189" s="864"/>
      <c r="D189" s="864"/>
      <c r="E189" s="864"/>
      <c r="F189" s="864"/>
      <c r="G189" s="864"/>
      <c r="H189" s="864"/>
      <c r="I189" s="864"/>
      <c r="J189" s="864"/>
      <c r="K189" s="864"/>
      <c r="L189" s="864"/>
      <c r="M189" s="864"/>
      <c r="N189" s="864"/>
      <c r="O189" s="864"/>
      <c r="P189" s="864"/>
      <c r="Q189" s="864"/>
      <c r="R189" s="864"/>
      <c r="S189" s="864"/>
      <c r="T189" s="864"/>
      <c r="U189" s="864"/>
      <c r="V189" s="864"/>
      <c r="W189" s="864"/>
      <c r="X189" s="864"/>
      <c r="Y189" s="864"/>
      <c r="Z189" s="864"/>
    </row>
    <row r="190" spans="1:26" ht="15.75">
      <c r="A190" s="864"/>
      <c r="B190" s="879"/>
      <c r="C190" s="864"/>
      <c r="D190" s="864"/>
      <c r="E190" s="864"/>
      <c r="F190" s="864"/>
      <c r="G190" s="864"/>
      <c r="H190" s="864"/>
      <c r="I190" s="864"/>
      <c r="J190" s="864"/>
      <c r="K190" s="864"/>
      <c r="L190" s="864"/>
      <c r="M190" s="864"/>
      <c r="N190" s="864"/>
      <c r="O190" s="864"/>
      <c r="P190" s="864"/>
      <c r="Q190" s="864"/>
      <c r="R190" s="864"/>
      <c r="S190" s="864"/>
      <c r="T190" s="864"/>
      <c r="U190" s="864"/>
      <c r="V190" s="864"/>
      <c r="W190" s="864"/>
      <c r="X190" s="864"/>
      <c r="Y190" s="864"/>
      <c r="Z190" s="864"/>
    </row>
    <row r="191" spans="1:26" ht="15.75">
      <c r="A191" s="864"/>
      <c r="B191" s="879"/>
      <c r="C191" s="864"/>
      <c r="D191" s="864"/>
      <c r="E191" s="864"/>
      <c r="F191" s="864"/>
      <c r="G191" s="864"/>
      <c r="H191" s="864"/>
      <c r="I191" s="864"/>
      <c r="J191" s="864"/>
      <c r="K191" s="864"/>
      <c r="L191" s="864"/>
      <c r="M191" s="864"/>
      <c r="N191" s="864"/>
      <c r="O191" s="864"/>
      <c r="P191" s="864"/>
      <c r="Q191" s="864"/>
      <c r="R191" s="864"/>
      <c r="S191" s="864"/>
      <c r="T191" s="864"/>
      <c r="U191" s="864"/>
      <c r="V191" s="864"/>
      <c r="W191" s="864"/>
      <c r="X191" s="864"/>
      <c r="Y191" s="864"/>
      <c r="Z191" s="864"/>
    </row>
    <row r="192" spans="1:26" ht="15.75">
      <c r="A192" s="864"/>
      <c r="B192" s="879"/>
      <c r="C192" s="864"/>
      <c r="D192" s="864"/>
      <c r="E192" s="864"/>
      <c r="F192" s="864"/>
      <c r="G192" s="864"/>
      <c r="H192" s="864"/>
      <c r="I192" s="864"/>
      <c r="J192" s="864"/>
      <c r="K192" s="864"/>
      <c r="L192" s="864"/>
      <c r="M192" s="864"/>
      <c r="N192" s="864"/>
      <c r="O192" s="864"/>
      <c r="P192" s="864"/>
      <c r="Q192" s="864"/>
      <c r="R192" s="864"/>
      <c r="S192" s="864"/>
      <c r="T192" s="864"/>
      <c r="U192" s="864"/>
      <c r="V192" s="864"/>
      <c r="W192" s="864"/>
      <c r="X192" s="864"/>
      <c r="Y192" s="864"/>
      <c r="Z192" s="864"/>
    </row>
    <row r="193" spans="1:26" ht="15.75">
      <c r="A193" s="864"/>
      <c r="B193" s="879"/>
      <c r="C193" s="864"/>
      <c r="D193" s="864"/>
      <c r="E193" s="864"/>
      <c r="F193" s="864"/>
      <c r="G193" s="864"/>
      <c r="H193" s="864"/>
      <c r="I193" s="864"/>
      <c r="J193" s="864"/>
      <c r="K193" s="864"/>
      <c r="L193" s="864"/>
      <c r="M193" s="864"/>
      <c r="N193" s="864"/>
      <c r="O193" s="864"/>
      <c r="P193" s="864"/>
      <c r="Q193" s="864"/>
      <c r="R193" s="864"/>
      <c r="S193" s="864"/>
      <c r="T193" s="864"/>
      <c r="U193" s="864"/>
      <c r="V193" s="864"/>
      <c r="W193" s="864"/>
      <c r="X193" s="864"/>
      <c r="Y193" s="864"/>
      <c r="Z193" s="864"/>
    </row>
    <row r="194" spans="1:26" ht="15.75">
      <c r="A194" s="864"/>
      <c r="B194" s="879"/>
      <c r="C194" s="864"/>
      <c r="D194" s="864"/>
      <c r="E194" s="864"/>
      <c r="F194" s="864"/>
      <c r="G194" s="864"/>
      <c r="H194" s="864"/>
      <c r="I194" s="864"/>
      <c r="J194" s="864"/>
      <c r="K194" s="864"/>
      <c r="L194" s="864"/>
      <c r="M194" s="864"/>
      <c r="N194" s="864"/>
      <c r="O194" s="864"/>
      <c r="P194" s="864"/>
      <c r="Q194" s="864"/>
      <c r="R194" s="864"/>
      <c r="S194" s="864"/>
      <c r="T194" s="864"/>
      <c r="U194" s="864"/>
      <c r="V194" s="864"/>
      <c r="W194" s="864"/>
      <c r="X194" s="864"/>
      <c r="Y194" s="864"/>
      <c r="Z194" s="864"/>
    </row>
    <row r="195" spans="1:26" ht="15.75">
      <c r="A195" s="864"/>
      <c r="B195" s="879"/>
      <c r="C195" s="864"/>
      <c r="D195" s="864"/>
      <c r="E195" s="864"/>
      <c r="F195" s="864"/>
      <c r="G195" s="864"/>
      <c r="H195" s="864"/>
      <c r="I195" s="864"/>
      <c r="J195" s="864"/>
      <c r="K195" s="864"/>
      <c r="L195" s="864"/>
      <c r="M195" s="864"/>
      <c r="N195" s="864"/>
      <c r="O195" s="864"/>
      <c r="P195" s="864"/>
      <c r="Q195" s="864"/>
      <c r="R195" s="864"/>
      <c r="S195" s="864"/>
      <c r="T195" s="864"/>
      <c r="U195" s="864"/>
      <c r="V195" s="864"/>
      <c r="W195" s="864"/>
      <c r="X195" s="864"/>
      <c r="Y195" s="864"/>
      <c r="Z195" s="864"/>
    </row>
    <row r="196" spans="1:26" ht="15.75">
      <c r="A196" s="864"/>
      <c r="B196" s="879"/>
      <c r="C196" s="864"/>
      <c r="D196" s="864"/>
      <c r="E196" s="864"/>
      <c r="F196" s="864"/>
      <c r="G196" s="864"/>
      <c r="H196" s="864"/>
      <c r="I196" s="864"/>
      <c r="J196" s="864"/>
      <c r="K196" s="864"/>
      <c r="L196" s="864"/>
      <c r="M196" s="864"/>
      <c r="N196" s="864"/>
      <c r="O196" s="864"/>
      <c r="P196" s="864"/>
      <c r="Q196" s="864"/>
      <c r="R196" s="864"/>
      <c r="S196" s="864"/>
      <c r="T196" s="864"/>
      <c r="U196" s="864"/>
      <c r="V196" s="864"/>
      <c r="W196" s="864"/>
      <c r="X196" s="864"/>
      <c r="Y196" s="864"/>
      <c r="Z196" s="864"/>
    </row>
    <row r="197" spans="1:26" ht="15.75">
      <c r="A197" s="864"/>
      <c r="B197" s="879"/>
      <c r="C197" s="864"/>
      <c r="D197" s="864"/>
      <c r="E197" s="864"/>
      <c r="F197" s="864"/>
      <c r="G197" s="864"/>
      <c r="H197" s="864"/>
      <c r="I197" s="864"/>
      <c r="J197" s="864"/>
      <c r="K197" s="864"/>
      <c r="L197" s="864"/>
      <c r="M197" s="864"/>
      <c r="N197" s="864"/>
      <c r="O197" s="864"/>
      <c r="P197" s="864"/>
      <c r="Q197" s="864"/>
      <c r="R197" s="864"/>
      <c r="S197" s="864"/>
      <c r="T197" s="864"/>
      <c r="U197" s="864"/>
      <c r="V197" s="864"/>
      <c r="W197" s="864"/>
      <c r="X197" s="864"/>
      <c r="Y197" s="864"/>
      <c r="Z197" s="864"/>
    </row>
    <row r="198" spans="1:26" ht="15.75">
      <c r="A198" s="864"/>
      <c r="B198" s="879"/>
      <c r="C198" s="864"/>
      <c r="D198" s="864"/>
      <c r="E198" s="864"/>
      <c r="F198" s="864"/>
      <c r="G198" s="864"/>
      <c r="H198" s="864"/>
      <c r="I198" s="864"/>
      <c r="J198" s="864"/>
      <c r="K198" s="864"/>
      <c r="L198" s="864"/>
      <c r="M198" s="864"/>
      <c r="N198" s="864"/>
      <c r="O198" s="864"/>
      <c r="P198" s="864"/>
      <c r="Q198" s="864"/>
      <c r="R198" s="864"/>
      <c r="S198" s="864"/>
      <c r="T198" s="864"/>
      <c r="U198" s="864"/>
      <c r="V198" s="864"/>
      <c r="W198" s="864"/>
      <c r="X198" s="864"/>
      <c r="Y198" s="864"/>
      <c r="Z198" s="864"/>
    </row>
    <row r="199" spans="1:26" ht="15.75">
      <c r="A199" s="864"/>
      <c r="B199" s="879"/>
      <c r="C199" s="864"/>
      <c r="D199" s="864"/>
      <c r="E199" s="864"/>
      <c r="F199" s="864"/>
      <c r="G199" s="864"/>
      <c r="H199" s="864"/>
      <c r="I199" s="864"/>
      <c r="J199" s="864"/>
      <c r="K199" s="864"/>
      <c r="L199" s="864"/>
      <c r="M199" s="864"/>
      <c r="N199" s="864"/>
      <c r="O199" s="864"/>
      <c r="P199" s="864"/>
      <c r="Q199" s="864"/>
      <c r="R199" s="864"/>
      <c r="S199" s="864"/>
      <c r="T199" s="864"/>
      <c r="U199" s="864"/>
      <c r="V199" s="864"/>
      <c r="W199" s="864"/>
      <c r="X199" s="864"/>
      <c r="Y199" s="864"/>
      <c r="Z199" s="864"/>
    </row>
    <row r="200" spans="1:26" ht="15.75">
      <c r="A200" s="864"/>
      <c r="B200" s="879"/>
      <c r="C200" s="864"/>
      <c r="D200" s="864"/>
      <c r="E200" s="864"/>
      <c r="F200" s="864"/>
      <c r="G200" s="864"/>
      <c r="H200" s="864"/>
      <c r="I200" s="864"/>
      <c r="J200" s="864"/>
      <c r="K200" s="864"/>
      <c r="L200" s="864"/>
      <c r="M200" s="864"/>
      <c r="N200" s="864"/>
      <c r="O200" s="864"/>
      <c r="P200" s="864"/>
      <c r="Q200" s="864"/>
      <c r="R200" s="864"/>
      <c r="S200" s="864"/>
      <c r="T200" s="864"/>
      <c r="U200" s="864"/>
      <c r="V200" s="864"/>
      <c r="W200" s="864"/>
      <c r="X200" s="864"/>
      <c r="Y200" s="864"/>
      <c r="Z200" s="864"/>
    </row>
    <row r="201" spans="1:26" ht="15.75">
      <c r="A201" s="864"/>
      <c r="B201" s="879"/>
      <c r="C201" s="864"/>
      <c r="D201" s="864"/>
      <c r="E201" s="864"/>
      <c r="F201" s="864"/>
      <c r="G201" s="864"/>
      <c r="H201" s="864"/>
      <c r="I201" s="864"/>
      <c r="J201" s="864"/>
      <c r="K201" s="864"/>
      <c r="L201" s="864"/>
      <c r="M201" s="864"/>
      <c r="N201" s="864"/>
      <c r="O201" s="864"/>
      <c r="P201" s="864"/>
      <c r="Q201" s="864"/>
      <c r="R201" s="864"/>
      <c r="S201" s="864"/>
      <c r="T201" s="864"/>
      <c r="U201" s="864"/>
      <c r="V201" s="864"/>
      <c r="W201" s="864"/>
      <c r="X201" s="864"/>
      <c r="Y201" s="864"/>
      <c r="Z201" s="864"/>
    </row>
    <row r="202" spans="1:26" ht="15.75">
      <c r="A202" s="864"/>
      <c r="B202" s="879"/>
      <c r="C202" s="864"/>
      <c r="D202" s="864"/>
      <c r="E202" s="864"/>
      <c r="F202" s="864"/>
      <c r="G202" s="864"/>
      <c r="H202" s="864"/>
      <c r="I202" s="864"/>
      <c r="J202" s="864"/>
      <c r="K202" s="864"/>
      <c r="L202" s="864"/>
      <c r="M202" s="864"/>
      <c r="N202" s="864"/>
      <c r="O202" s="864"/>
      <c r="P202" s="864"/>
      <c r="Q202" s="864"/>
      <c r="R202" s="864"/>
      <c r="S202" s="864"/>
      <c r="T202" s="864"/>
      <c r="U202" s="864"/>
      <c r="V202" s="864"/>
      <c r="W202" s="864"/>
      <c r="X202" s="864"/>
      <c r="Y202" s="864"/>
      <c r="Z202" s="864"/>
    </row>
    <row r="203" spans="1:26" ht="15.75">
      <c r="A203" s="864"/>
      <c r="B203" s="879"/>
      <c r="C203" s="864"/>
      <c r="D203" s="864"/>
      <c r="E203" s="864"/>
      <c r="F203" s="864"/>
      <c r="G203" s="864"/>
      <c r="H203" s="864"/>
      <c r="I203" s="864"/>
      <c r="J203" s="864"/>
      <c r="K203" s="864"/>
      <c r="L203" s="864"/>
      <c r="M203" s="864"/>
      <c r="N203" s="864"/>
      <c r="O203" s="864"/>
      <c r="P203" s="864"/>
      <c r="Q203" s="864"/>
      <c r="R203" s="864"/>
      <c r="S203" s="864"/>
      <c r="T203" s="864"/>
      <c r="U203" s="864"/>
      <c r="V203" s="864"/>
      <c r="W203" s="864"/>
      <c r="X203" s="864"/>
      <c r="Y203" s="864"/>
      <c r="Z203" s="864"/>
    </row>
    <row r="204" spans="1:26" ht="15.75">
      <c r="A204" s="864"/>
      <c r="B204" s="879"/>
      <c r="C204" s="864"/>
      <c r="D204" s="864"/>
      <c r="E204" s="864"/>
      <c r="F204" s="864"/>
      <c r="G204" s="864"/>
      <c r="H204" s="864"/>
      <c r="I204" s="864"/>
      <c r="J204" s="864"/>
      <c r="K204" s="864"/>
      <c r="L204" s="864"/>
      <c r="M204" s="864"/>
      <c r="N204" s="864"/>
      <c r="O204" s="864"/>
      <c r="P204" s="864"/>
      <c r="Q204" s="864"/>
      <c r="R204" s="864"/>
      <c r="S204" s="864"/>
      <c r="T204" s="864"/>
      <c r="U204" s="864"/>
      <c r="V204" s="864"/>
      <c r="W204" s="864"/>
      <c r="X204" s="864"/>
      <c r="Y204" s="864"/>
      <c r="Z204" s="864"/>
    </row>
    <row r="205" spans="1:26" ht="15.75">
      <c r="A205" s="864"/>
      <c r="B205" s="879"/>
      <c r="C205" s="864"/>
      <c r="D205" s="864"/>
      <c r="E205" s="864"/>
      <c r="F205" s="864"/>
      <c r="G205" s="864"/>
      <c r="H205" s="864"/>
      <c r="I205" s="864"/>
      <c r="J205" s="864"/>
      <c r="K205" s="864"/>
      <c r="L205" s="864"/>
      <c r="M205" s="864"/>
      <c r="N205" s="864"/>
      <c r="O205" s="864"/>
      <c r="P205" s="864"/>
      <c r="Q205" s="864"/>
      <c r="R205" s="864"/>
      <c r="S205" s="864"/>
      <c r="T205" s="864"/>
      <c r="U205" s="864"/>
      <c r="V205" s="864"/>
      <c r="W205" s="864"/>
      <c r="X205" s="864"/>
      <c r="Y205" s="864"/>
      <c r="Z205" s="864"/>
    </row>
    <row r="206" spans="1:26" ht="15.75">
      <c r="A206" s="864"/>
      <c r="B206" s="879"/>
      <c r="C206" s="864"/>
      <c r="D206" s="864"/>
      <c r="E206" s="864"/>
      <c r="F206" s="864"/>
      <c r="G206" s="864"/>
      <c r="H206" s="864"/>
      <c r="I206" s="864"/>
      <c r="J206" s="864"/>
      <c r="K206" s="864"/>
      <c r="L206" s="864"/>
      <c r="M206" s="864"/>
      <c r="N206" s="864"/>
      <c r="O206" s="864"/>
      <c r="P206" s="864"/>
      <c r="Q206" s="864"/>
      <c r="R206" s="864"/>
      <c r="S206" s="864"/>
      <c r="T206" s="864"/>
      <c r="U206" s="864"/>
      <c r="V206" s="864"/>
      <c r="W206" s="864"/>
      <c r="X206" s="864"/>
      <c r="Y206" s="864"/>
      <c r="Z206" s="864"/>
    </row>
    <row r="207" spans="1:26" ht="15.75">
      <c r="A207" s="864"/>
      <c r="B207" s="879"/>
      <c r="C207" s="864"/>
      <c r="D207" s="864"/>
      <c r="E207" s="864"/>
      <c r="F207" s="864"/>
      <c r="G207" s="864"/>
      <c r="H207" s="864"/>
      <c r="I207" s="864"/>
      <c r="J207" s="864"/>
      <c r="K207" s="864"/>
      <c r="L207" s="864"/>
      <c r="M207" s="864"/>
      <c r="N207" s="864"/>
      <c r="O207" s="864"/>
      <c r="P207" s="864"/>
      <c r="Q207" s="864"/>
      <c r="R207" s="864"/>
      <c r="S207" s="864"/>
      <c r="T207" s="864"/>
      <c r="U207" s="864"/>
      <c r="V207" s="864"/>
      <c r="W207" s="864"/>
      <c r="X207" s="864"/>
      <c r="Y207" s="864"/>
      <c r="Z207" s="864"/>
    </row>
    <row r="208" spans="1:26" ht="15.75">
      <c r="A208" s="864"/>
      <c r="B208" s="879"/>
      <c r="C208" s="864"/>
      <c r="D208" s="864"/>
      <c r="E208" s="864"/>
      <c r="F208" s="864"/>
      <c r="G208" s="864"/>
      <c r="H208" s="864"/>
      <c r="I208" s="864"/>
      <c r="J208" s="864"/>
      <c r="K208" s="864"/>
      <c r="L208" s="864"/>
      <c r="M208" s="864"/>
      <c r="N208" s="864"/>
      <c r="O208" s="864"/>
      <c r="P208" s="864"/>
      <c r="Q208" s="864"/>
      <c r="R208" s="864"/>
      <c r="S208" s="864"/>
      <c r="T208" s="864"/>
      <c r="U208" s="864"/>
      <c r="V208" s="864"/>
      <c r="W208" s="864"/>
      <c r="X208" s="864"/>
      <c r="Y208" s="864"/>
      <c r="Z208" s="864"/>
    </row>
    <row r="209" spans="1:26" ht="15.75">
      <c r="A209" s="864"/>
      <c r="B209" s="879"/>
      <c r="C209" s="864"/>
      <c r="D209" s="864"/>
      <c r="E209" s="864"/>
      <c r="F209" s="864"/>
      <c r="G209" s="864"/>
      <c r="H209" s="864"/>
      <c r="I209" s="864"/>
      <c r="J209" s="864"/>
      <c r="K209" s="864"/>
      <c r="L209" s="864"/>
      <c r="M209" s="864"/>
      <c r="N209" s="864"/>
      <c r="O209" s="864"/>
      <c r="P209" s="864"/>
      <c r="Q209" s="864"/>
      <c r="R209" s="864"/>
      <c r="S209" s="864"/>
      <c r="T209" s="864"/>
      <c r="U209" s="864"/>
      <c r="V209" s="864"/>
      <c r="W209" s="864"/>
      <c r="X209" s="864"/>
      <c r="Y209" s="864"/>
      <c r="Z209" s="864"/>
    </row>
    <row r="210" spans="1:26" ht="15.75">
      <c r="A210" s="864"/>
      <c r="B210" s="879"/>
      <c r="C210" s="864"/>
      <c r="D210" s="864"/>
      <c r="E210" s="864"/>
      <c r="F210" s="864"/>
      <c r="G210" s="864"/>
      <c r="H210" s="864"/>
      <c r="I210" s="864"/>
      <c r="J210" s="864"/>
      <c r="K210" s="864"/>
      <c r="L210" s="864"/>
      <c r="M210" s="864"/>
      <c r="N210" s="864"/>
      <c r="O210" s="864"/>
      <c r="P210" s="864"/>
      <c r="Q210" s="864"/>
      <c r="R210" s="864"/>
      <c r="S210" s="864"/>
      <c r="T210" s="864"/>
      <c r="U210" s="864"/>
      <c r="V210" s="864"/>
      <c r="W210" s="864"/>
      <c r="X210" s="864"/>
      <c r="Y210" s="864"/>
      <c r="Z210" s="864"/>
    </row>
    <row r="211" spans="1:26" ht="15.75">
      <c r="A211" s="864"/>
      <c r="B211" s="879"/>
      <c r="C211" s="864"/>
      <c r="D211" s="864"/>
      <c r="E211" s="864"/>
      <c r="F211" s="864"/>
      <c r="G211" s="864"/>
      <c r="H211" s="864"/>
      <c r="I211" s="864"/>
      <c r="J211" s="864"/>
      <c r="K211" s="864"/>
      <c r="L211" s="864"/>
      <c r="M211" s="864"/>
      <c r="N211" s="864"/>
      <c r="O211" s="864"/>
      <c r="P211" s="864"/>
      <c r="Q211" s="864"/>
      <c r="R211" s="864"/>
      <c r="S211" s="864"/>
      <c r="T211" s="864"/>
      <c r="U211" s="864"/>
      <c r="V211" s="864"/>
      <c r="W211" s="864"/>
      <c r="X211" s="864"/>
      <c r="Y211" s="864"/>
      <c r="Z211" s="864"/>
    </row>
    <row r="212" spans="1:26" ht="15.75">
      <c r="A212" s="864"/>
      <c r="B212" s="879"/>
      <c r="C212" s="864"/>
      <c r="D212" s="864"/>
      <c r="E212" s="864"/>
      <c r="F212" s="864"/>
      <c r="G212" s="864"/>
      <c r="H212" s="864"/>
      <c r="I212" s="864"/>
      <c r="J212" s="864"/>
      <c r="K212" s="864"/>
      <c r="L212" s="864"/>
      <c r="M212" s="864"/>
      <c r="N212" s="864"/>
      <c r="O212" s="864"/>
      <c r="P212" s="864"/>
      <c r="Q212" s="864"/>
      <c r="R212" s="864"/>
      <c r="S212" s="864"/>
      <c r="T212" s="864"/>
      <c r="U212" s="864"/>
      <c r="V212" s="864"/>
      <c r="W212" s="864"/>
      <c r="X212" s="864"/>
      <c r="Y212" s="864"/>
      <c r="Z212" s="864"/>
    </row>
    <row r="213" spans="1:26" ht="15.75">
      <c r="A213" s="864"/>
      <c r="B213" s="879"/>
      <c r="C213" s="864"/>
      <c r="D213" s="864"/>
      <c r="E213" s="864"/>
      <c r="F213" s="864"/>
      <c r="G213" s="864"/>
      <c r="H213" s="864"/>
      <c r="I213" s="864"/>
      <c r="J213" s="864"/>
      <c r="K213" s="864"/>
      <c r="L213" s="864"/>
      <c r="M213" s="864"/>
      <c r="N213" s="864"/>
      <c r="O213" s="864"/>
      <c r="P213" s="864"/>
      <c r="Q213" s="864"/>
      <c r="R213" s="864"/>
      <c r="S213" s="864"/>
      <c r="T213" s="864"/>
      <c r="U213" s="864"/>
      <c r="V213" s="864"/>
      <c r="W213" s="864"/>
      <c r="X213" s="864"/>
      <c r="Y213" s="864"/>
      <c r="Z213" s="864"/>
    </row>
    <row r="214" spans="1:26" ht="15.75">
      <c r="A214" s="864"/>
      <c r="B214" s="879"/>
      <c r="C214" s="864"/>
      <c r="D214" s="864"/>
      <c r="E214" s="864"/>
      <c r="F214" s="864"/>
      <c r="G214" s="864"/>
      <c r="H214" s="864"/>
      <c r="I214" s="864"/>
      <c r="J214" s="864"/>
      <c r="K214" s="864"/>
      <c r="L214" s="864"/>
      <c r="M214" s="864"/>
      <c r="N214" s="864"/>
      <c r="O214" s="864"/>
      <c r="P214" s="864"/>
      <c r="Q214" s="864"/>
      <c r="R214" s="864"/>
      <c r="S214" s="864"/>
      <c r="T214" s="864"/>
      <c r="U214" s="864"/>
      <c r="V214" s="864"/>
      <c r="W214" s="864"/>
      <c r="X214" s="864"/>
      <c r="Y214" s="864"/>
      <c r="Z214" s="864"/>
    </row>
    <row r="215" spans="1:26" ht="15.75">
      <c r="A215" s="864"/>
      <c r="B215" s="879"/>
      <c r="C215" s="864"/>
      <c r="D215" s="864"/>
      <c r="E215" s="864"/>
      <c r="F215" s="864"/>
      <c r="G215" s="864"/>
      <c r="H215" s="864"/>
      <c r="I215" s="864"/>
      <c r="J215" s="864"/>
      <c r="K215" s="864"/>
      <c r="L215" s="864"/>
      <c r="M215" s="864"/>
      <c r="N215" s="864"/>
      <c r="O215" s="864"/>
      <c r="P215" s="864"/>
      <c r="Q215" s="864"/>
      <c r="R215" s="864"/>
      <c r="S215" s="864"/>
      <c r="T215" s="864"/>
      <c r="U215" s="864"/>
      <c r="V215" s="864"/>
      <c r="W215" s="864"/>
      <c r="X215" s="864"/>
      <c r="Y215" s="864"/>
      <c r="Z215" s="864"/>
    </row>
    <row r="216" spans="1:26" ht="15.75">
      <c r="A216" s="864"/>
      <c r="B216" s="879"/>
      <c r="C216" s="864"/>
      <c r="D216" s="864"/>
      <c r="E216" s="864"/>
      <c r="F216" s="864"/>
      <c r="G216" s="864"/>
      <c r="H216" s="864"/>
      <c r="I216" s="864"/>
      <c r="J216" s="864"/>
      <c r="K216" s="864"/>
      <c r="L216" s="864"/>
      <c r="M216" s="864"/>
      <c r="N216" s="864"/>
      <c r="O216" s="864"/>
      <c r="P216" s="864"/>
      <c r="Q216" s="864"/>
      <c r="R216" s="864"/>
      <c r="S216" s="864"/>
      <c r="T216" s="864"/>
      <c r="U216" s="864"/>
      <c r="V216" s="864"/>
      <c r="W216" s="864"/>
      <c r="X216" s="864"/>
      <c r="Y216" s="864"/>
      <c r="Z216" s="864"/>
    </row>
    <row r="217" spans="1:26" ht="15.75">
      <c r="A217" s="864"/>
      <c r="B217" s="879"/>
      <c r="C217" s="864"/>
      <c r="D217" s="864"/>
      <c r="E217" s="864"/>
      <c r="F217" s="864"/>
      <c r="G217" s="864"/>
      <c r="H217" s="864"/>
      <c r="I217" s="864"/>
      <c r="J217" s="864"/>
      <c r="K217" s="864"/>
      <c r="L217" s="864"/>
      <c r="M217" s="864"/>
      <c r="N217" s="864"/>
      <c r="O217" s="864"/>
      <c r="P217" s="864"/>
      <c r="Q217" s="864"/>
      <c r="R217" s="864"/>
      <c r="S217" s="864"/>
      <c r="T217" s="864"/>
      <c r="U217" s="864"/>
      <c r="V217" s="864"/>
      <c r="W217" s="864"/>
      <c r="X217" s="864"/>
      <c r="Y217" s="864"/>
      <c r="Z217" s="864"/>
    </row>
    <row r="218" spans="1:26" ht="15.75">
      <c r="A218" s="864"/>
      <c r="B218" s="879"/>
      <c r="C218" s="864"/>
      <c r="D218" s="864"/>
      <c r="E218" s="864"/>
      <c r="F218" s="864"/>
      <c r="G218" s="864"/>
      <c r="H218" s="864"/>
      <c r="I218" s="864"/>
      <c r="J218" s="864"/>
      <c r="K218" s="864"/>
      <c r="L218" s="864"/>
      <c r="M218" s="864"/>
      <c r="N218" s="864"/>
      <c r="O218" s="864"/>
      <c r="P218" s="864"/>
      <c r="Q218" s="864"/>
      <c r="R218" s="864"/>
      <c r="S218" s="864"/>
      <c r="T218" s="864"/>
      <c r="U218" s="864"/>
      <c r="V218" s="864"/>
      <c r="W218" s="864"/>
      <c r="X218" s="864"/>
      <c r="Y218" s="864"/>
      <c r="Z218" s="864"/>
    </row>
    <row r="219" spans="1:26" ht="15.75">
      <c r="A219" s="864"/>
      <c r="B219" s="879"/>
      <c r="C219" s="864"/>
      <c r="D219" s="864"/>
      <c r="E219" s="864"/>
      <c r="F219" s="864"/>
      <c r="G219" s="864"/>
      <c r="H219" s="864"/>
      <c r="I219" s="864"/>
      <c r="J219" s="864"/>
      <c r="K219" s="864"/>
      <c r="L219" s="864"/>
      <c r="M219" s="864"/>
      <c r="N219" s="864"/>
      <c r="O219" s="864"/>
      <c r="P219" s="864"/>
      <c r="Q219" s="864"/>
      <c r="R219" s="864"/>
      <c r="S219" s="864"/>
      <c r="T219" s="864"/>
      <c r="U219" s="864"/>
      <c r="V219" s="864"/>
      <c r="W219" s="864"/>
      <c r="X219" s="864"/>
      <c r="Y219" s="864"/>
      <c r="Z219" s="864"/>
    </row>
    <row r="220" spans="1:26" ht="15.75">
      <c r="A220" s="864"/>
      <c r="B220" s="879"/>
      <c r="C220" s="864"/>
      <c r="D220" s="864"/>
      <c r="E220" s="864"/>
      <c r="F220" s="864"/>
      <c r="G220" s="864"/>
      <c r="H220" s="864"/>
      <c r="I220" s="864"/>
      <c r="J220" s="864"/>
      <c r="K220" s="864"/>
      <c r="L220" s="864"/>
      <c r="M220" s="864"/>
      <c r="N220" s="864"/>
      <c r="O220" s="864"/>
      <c r="P220" s="864"/>
      <c r="Q220" s="864"/>
      <c r="R220" s="864"/>
      <c r="S220" s="864"/>
      <c r="T220" s="864"/>
      <c r="U220" s="864"/>
      <c r="V220" s="864"/>
      <c r="W220" s="864"/>
      <c r="X220" s="864"/>
      <c r="Y220" s="864"/>
      <c r="Z220" s="864"/>
    </row>
    <row r="221" spans="1:26" ht="15.75">
      <c r="A221" s="864"/>
      <c r="B221" s="879"/>
      <c r="C221" s="864"/>
      <c r="D221" s="864"/>
      <c r="E221" s="864"/>
      <c r="F221" s="864"/>
      <c r="G221" s="864"/>
      <c r="H221" s="864"/>
      <c r="I221" s="864"/>
      <c r="J221" s="864"/>
      <c r="K221" s="864"/>
      <c r="L221" s="864"/>
      <c r="M221" s="864"/>
      <c r="N221" s="864"/>
      <c r="O221" s="864"/>
      <c r="P221" s="864"/>
      <c r="Q221" s="864"/>
      <c r="R221" s="864"/>
      <c r="S221" s="864"/>
      <c r="T221" s="864"/>
      <c r="U221" s="864"/>
      <c r="V221" s="864"/>
      <c r="W221" s="864"/>
      <c r="X221" s="864"/>
      <c r="Y221" s="864"/>
      <c r="Z221" s="864"/>
    </row>
    <row r="222" spans="1:26" ht="15.75">
      <c r="A222" s="864"/>
      <c r="B222" s="879"/>
      <c r="C222" s="864"/>
      <c r="D222" s="864"/>
      <c r="E222" s="864"/>
      <c r="F222" s="864"/>
      <c r="G222" s="864"/>
      <c r="H222" s="864"/>
      <c r="I222" s="864"/>
      <c r="J222" s="864"/>
      <c r="K222" s="864"/>
      <c r="L222" s="864"/>
      <c r="M222" s="864"/>
      <c r="N222" s="864"/>
      <c r="O222" s="864"/>
      <c r="P222" s="864"/>
      <c r="Q222" s="864"/>
      <c r="R222" s="864"/>
      <c r="S222" s="864"/>
      <c r="T222" s="864"/>
      <c r="U222" s="864"/>
      <c r="V222" s="864"/>
      <c r="W222" s="864"/>
      <c r="X222" s="864"/>
      <c r="Y222" s="864"/>
      <c r="Z222" s="864"/>
    </row>
    <row r="223" spans="1:26" ht="15.75">
      <c r="A223" s="864"/>
      <c r="B223" s="879"/>
      <c r="C223" s="864"/>
      <c r="D223" s="864"/>
      <c r="E223" s="864"/>
      <c r="F223" s="864"/>
      <c r="G223" s="864"/>
      <c r="H223" s="864"/>
      <c r="I223" s="864"/>
      <c r="J223" s="864"/>
      <c r="K223" s="864"/>
      <c r="L223" s="864"/>
      <c r="M223" s="864"/>
      <c r="N223" s="864"/>
      <c r="O223" s="864"/>
      <c r="P223" s="864"/>
      <c r="Q223" s="864"/>
      <c r="R223" s="864"/>
      <c r="S223" s="864"/>
      <c r="T223" s="864"/>
      <c r="U223" s="864"/>
      <c r="V223" s="864"/>
      <c r="W223" s="864"/>
      <c r="X223" s="864"/>
      <c r="Y223" s="864"/>
      <c r="Z223" s="864"/>
    </row>
    <row r="224" spans="1:26" ht="15.75">
      <c r="A224" s="864"/>
      <c r="B224" s="879"/>
      <c r="C224" s="864"/>
      <c r="D224" s="864"/>
      <c r="E224" s="864"/>
      <c r="F224" s="864"/>
      <c r="G224" s="864"/>
      <c r="H224" s="864"/>
      <c r="I224" s="864"/>
      <c r="J224" s="864"/>
      <c r="K224" s="864"/>
      <c r="L224" s="864"/>
      <c r="M224" s="864"/>
      <c r="N224" s="864"/>
      <c r="O224" s="864"/>
      <c r="P224" s="864"/>
      <c r="Q224" s="864"/>
      <c r="R224" s="864"/>
      <c r="S224" s="864"/>
      <c r="T224" s="864"/>
      <c r="U224" s="864"/>
      <c r="V224" s="864"/>
      <c r="W224" s="864"/>
      <c r="X224" s="864"/>
      <c r="Y224" s="864"/>
      <c r="Z224" s="864"/>
    </row>
    <row r="225" spans="1:26" ht="15.75">
      <c r="A225" s="864"/>
      <c r="B225" s="879"/>
      <c r="C225" s="864"/>
      <c r="D225" s="864"/>
      <c r="E225" s="864"/>
      <c r="F225" s="864"/>
      <c r="G225" s="864"/>
      <c r="H225" s="864"/>
      <c r="I225" s="864"/>
      <c r="J225" s="864"/>
      <c r="K225" s="864"/>
      <c r="L225" s="864"/>
      <c r="M225" s="864"/>
      <c r="N225" s="864"/>
      <c r="O225" s="864"/>
      <c r="P225" s="864"/>
      <c r="Q225" s="864"/>
      <c r="R225" s="864"/>
      <c r="S225" s="864"/>
      <c r="T225" s="864"/>
      <c r="U225" s="864"/>
      <c r="V225" s="864"/>
      <c r="W225" s="864"/>
      <c r="X225" s="864"/>
      <c r="Y225" s="864"/>
      <c r="Z225" s="864"/>
    </row>
    <row r="226" spans="1:26" ht="15.75">
      <c r="A226" s="864"/>
      <c r="B226" s="879"/>
      <c r="C226" s="864"/>
      <c r="D226" s="864"/>
      <c r="E226" s="864"/>
      <c r="F226" s="864"/>
      <c r="G226" s="864"/>
      <c r="H226" s="864"/>
      <c r="I226" s="864"/>
      <c r="J226" s="864"/>
      <c r="K226" s="864"/>
      <c r="L226" s="864"/>
      <c r="M226" s="864"/>
      <c r="N226" s="864"/>
      <c r="O226" s="864"/>
      <c r="P226" s="864"/>
      <c r="Q226" s="864"/>
      <c r="R226" s="864"/>
      <c r="S226" s="864"/>
      <c r="T226" s="864"/>
      <c r="U226" s="864"/>
      <c r="V226" s="864"/>
      <c r="W226" s="864"/>
      <c r="X226" s="864"/>
      <c r="Y226" s="864"/>
      <c r="Z226" s="864"/>
    </row>
    <row r="227" spans="1:26" ht="15.75">
      <c r="A227" s="864"/>
      <c r="B227" s="879"/>
      <c r="C227" s="864"/>
      <c r="D227" s="864"/>
      <c r="E227" s="864"/>
      <c r="F227" s="864"/>
      <c r="G227" s="864"/>
      <c r="H227" s="864"/>
      <c r="I227" s="864"/>
      <c r="J227" s="864"/>
      <c r="K227" s="864"/>
      <c r="L227" s="864"/>
      <c r="M227" s="864"/>
      <c r="N227" s="864"/>
      <c r="O227" s="864"/>
      <c r="P227" s="864"/>
      <c r="Q227" s="864"/>
      <c r="R227" s="864"/>
      <c r="S227" s="864"/>
      <c r="T227" s="864"/>
      <c r="U227" s="864"/>
      <c r="V227" s="864"/>
      <c r="W227" s="864"/>
      <c r="X227" s="864"/>
      <c r="Y227" s="864"/>
      <c r="Z227" s="864"/>
    </row>
    <row r="228" spans="1:26" ht="15.75">
      <c r="A228" s="864"/>
      <c r="B228" s="879"/>
      <c r="C228" s="864"/>
      <c r="D228" s="864"/>
      <c r="E228" s="864"/>
      <c r="F228" s="864"/>
      <c r="G228" s="864"/>
      <c r="H228" s="864"/>
      <c r="I228" s="864"/>
      <c r="J228" s="864"/>
      <c r="K228" s="864"/>
      <c r="L228" s="864"/>
      <c r="M228" s="864"/>
      <c r="N228" s="864"/>
      <c r="O228" s="864"/>
      <c r="P228" s="864"/>
      <c r="Q228" s="864"/>
      <c r="R228" s="864"/>
      <c r="S228" s="864"/>
      <c r="T228" s="864"/>
      <c r="U228" s="864"/>
      <c r="V228" s="864"/>
      <c r="W228" s="864"/>
      <c r="X228" s="864"/>
      <c r="Y228" s="864"/>
      <c r="Z228" s="864"/>
    </row>
    <row r="229" spans="1:26" ht="15.75">
      <c r="A229" s="864"/>
      <c r="B229" s="879"/>
      <c r="C229" s="864"/>
      <c r="D229" s="864"/>
      <c r="E229" s="864"/>
      <c r="F229" s="864"/>
      <c r="G229" s="864"/>
      <c r="H229" s="864"/>
      <c r="I229" s="864"/>
      <c r="J229" s="864"/>
      <c r="K229" s="864"/>
      <c r="L229" s="864"/>
      <c r="M229" s="864"/>
      <c r="N229" s="864"/>
      <c r="O229" s="864"/>
      <c r="P229" s="864"/>
      <c r="Q229" s="864"/>
      <c r="R229" s="864"/>
      <c r="S229" s="864"/>
      <c r="T229" s="864"/>
      <c r="U229" s="864"/>
      <c r="V229" s="864"/>
      <c r="W229" s="864"/>
      <c r="X229" s="864"/>
      <c r="Y229" s="864"/>
      <c r="Z229" s="864"/>
    </row>
    <row r="230" spans="1:26" ht="15.75">
      <c r="A230" s="864"/>
      <c r="B230" s="879"/>
      <c r="C230" s="864"/>
      <c r="D230" s="864"/>
      <c r="E230" s="864"/>
      <c r="F230" s="864"/>
      <c r="G230" s="864"/>
      <c r="H230" s="864"/>
      <c r="I230" s="864"/>
      <c r="J230" s="864"/>
      <c r="K230" s="864"/>
      <c r="L230" s="864"/>
      <c r="M230" s="864"/>
      <c r="N230" s="864"/>
      <c r="O230" s="864"/>
      <c r="P230" s="864"/>
      <c r="Q230" s="864"/>
      <c r="R230" s="864"/>
      <c r="S230" s="864"/>
      <c r="T230" s="864"/>
      <c r="U230" s="864"/>
      <c r="V230" s="864"/>
      <c r="W230" s="864"/>
      <c r="X230" s="864"/>
      <c r="Y230" s="864"/>
      <c r="Z230" s="864"/>
    </row>
    <row r="231" spans="1:26" ht="15.75">
      <c r="A231" s="864"/>
      <c r="B231" s="879"/>
      <c r="C231" s="864"/>
      <c r="D231" s="864"/>
      <c r="E231" s="864"/>
      <c r="F231" s="864"/>
      <c r="G231" s="864"/>
      <c r="H231" s="864"/>
      <c r="I231" s="864"/>
      <c r="J231" s="864"/>
      <c r="K231" s="864"/>
      <c r="L231" s="864"/>
      <c r="M231" s="864"/>
      <c r="N231" s="864"/>
      <c r="O231" s="864"/>
      <c r="P231" s="864"/>
      <c r="Q231" s="864"/>
      <c r="R231" s="864"/>
      <c r="S231" s="864"/>
      <c r="T231" s="864"/>
      <c r="U231" s="864"/>
      <c r="V231" s="864"/>
      <c r="W231" s="864"/>
      <c r="X231" s="864"/>
      <c r="Y231" s="864"/>
      <c r="Z231" s="864"/>
    </row>
    <row r="232" spans="1:26" ht="15.75">
      <c r="A232" s="864"/>
      <c r="B232" s="879"/>
      <c r="C232" s="864"/>
      <c r="D232" s="864"/>
      <c r="E232" s="864"/>
      <c r="F232" s="864"/>
      <c r="G232" s="864"/>
      <c r="H232" s="864"/>
      <c r="I232" s="864"/>
      <c r="J232" s="864"/>
      <c r="K232" s="864"/>
      <c r="L232" s="864"/>
      <c r="M232" s="864"/>
      <c r="N232" s="864"/>
      <c r="O232" s="864"/>
      <c r="P232" s="864"/>
      <c r="Q232" s="864"/>
      <c r="R232" s="864"/>
      <c r="S232" s="864"/>
      <c r="T232" s="864"/>
      <c r="U232" s="864"/>
      <c r="V232" s="864"/>
      <c r="W232" s="864"/>
      <c r="X232" s="864"/>
      <c r="Y232" s="864"/>
      <c r="Z232" s="864"/>
    </row>
    <row r="233" spans="1:26" ht="15.75">
      <c r="A233" s="864"/>
      <c r="B233" s="879"/>
      <c r="C233" s="864"/>
      <c r="D233" s="864"/>
      <c r="E233" s="864"/>
      <c r="F233" s="864"/>
      <c r="G233" s="864"/>
      <c r="H233" s="864"/>
      <c r="I233" s="864"/>
      <c r="J233" s="864"/>
      <c r="K233" s="864"/>
      <c r="L233" s="864"/>
      <c r="M233" s="864"/>
      <c r="N233" s="864"/>
      <c r="O233" s="864"/>
      <c r="P233" s="864"/>
      <c r="Q233" s="864"/>
      <c r="R233" s="864"/>
      <c r="S233" s="864"/>
      <c r="T233" s="864"/>
      <c r="U233" s="864"/>
      <c r="V233" s="864"/>
      <c r="W233" s="864"/>
      <c r="X233" s="864"/>
      <c r="Y233" s="864"/>
      <c r="Z233" s="864"/>
    </row>
    <row r="234" spans="1:26" ht="15.75">
      <c r="A234" s="864"/>
      <c r="B234" s="879"/>
      <c r="C234" s="864"/>
      <c r="D234" s="864"/>
      <c r="E234" s="864"/>
      <c r="F234" s="864"/>
      <c r="G234" s="864"/>
      <c r="H234" s="864"/>
      <c r="I234" s="864"/>
      <c r="J234" s="864"/>
      <c r="K234" s="864"/>
      <c r="L234" s="864"/>
      <c r="M234" s="864"/>
      <c r="N234" s="864"/>
      <c r="O234" s="864"/>
      <c r="P234" s="864"/>
      <c r="Q234" s="864"/>
      <c r="R234" s="864"/>
      <c r="S234" s="864"/>
      <c r="T234" s="864"/>
      <c r="U234" s="864"/>
      <c r="V234" s="864"/>
      <c r="W234" s="864"/>
      <c r="X234" s="864"/>
      <c r="Y234" s="864"/>
      <c r="Z234" s="864"/>
    </row>
    <row r="235" spans="1:26" ht="15.75">
      <c r="A235" s="864"/>
      <c r="B235" s="879"/>
      <c r="C235" s="864"/>
      <c r="D235" s="864"/>
      <c r="E235" s="864"/>
      <c r="F235" s="864"/>
      <c r="G235" s="864"/>
      <c r="H235" s="864"/>
      <c r="I235" s="864"/>
      <c r="J235" s="864"/>
      <c r="K235" s="864"/>
      <c r="L235" s="864"/>
      <c r="M235" s="864"/>
      <c r="N235" s="864"/>
      <c r="O235" s="864"/>
      <c r="P235" s="864"/>
      <c r="Q235" s="864"/>
      <c r="R235" s="864"/>
      <c r="S235" s="864"/>
      <c r="T235" s="864"/>
      <c r="U235" s="864"/>
      <c r="V235" s="864"/>
      <c r="W235" s="864"/>
      <c r="X235" s="864"/>
      <c r="Y235" s="864"/>
      <c r="Z235" s="864"/>
    </row>
    <row r="236" spans="1:26" ht="15.75">
      <c r="A236" s="864"/>
      <c r="B236" s="879"/>
      <c r="C236" s="864"/>
      <c r="D236" s="864"/>
      <c r="E236" s="864"/>
      <c r="F236" s="864"/>
      <c r="G236" s="864"/>
      <c r="H236" s="864"/>
      <c r="I236" s="864"/>
      <c r="J236" s="864"/>
      <c r="K236" s="864"/>
      <c r="L236" s="864"/>
      <c r="M236" s="864"/>
      <c r="N236" s="864"/>
      <c r="O236" s="864"/>
      <c r="P236" s="864"/>
      <c r="Q236" s="864"/>
      <c r="R236" s="864"/>
      <c r="S236" s="864"/>
      <c r="T236" s="864"/>
      <c r="U236" s="864"/>
      <c r="V236" s="864"/>
      <c r="W236" s="864"/>
      <c r="X236" s="864"/>
      <c r="Y236" s="864"/>
      <c r="Z236" s="864"/>
    </row>
    <row r="237" spans="1:26" ht="15.75">
      <c r="A237" s="864"/>
      <c r="B237" s="879"/>
      <c r="C237" s="864"/>
      <c r="D237" s="864"/>
      <c r="E237" s="864"/>
      <c r="F237" s="864"/>
      <c r="G237" s="864"/>
      <c r="H237" s="864"/>
      <c r="I237" s="864"/>
      <c r="J237" s="864"/>
      <c r="K237" s="864"/>
      <c r="L237" s="864"/>
      <c r="M237" s="864"/>
      <c r="N237" s="864"/>
      <c r="O237" s="864"/>
      <c r="P237" s="864"/>
      <c r="Q237" s="864"/>
      <c r="R237" s="864"/>
      <c r="S237" s="864"/>
      <c r="T237" s="864"/>
      <c r="U237" s="864"/>
      <c r="V237" s="864"/>
      <c r="W237" s="864"/>
      <c r="X237" s="864"/>
      <c r="Y237" s="864"/>
      <c r="Z237" s="864"/>
    </row>
    <row r="238" spans="1:26" ht="15.75">
      <c r="A238" s="864"/>
      <c r="B238" s="879"/>
      <c r="C238" s="864"/>
      <c r="D238" s="864"/>
      <c r="E238" s="864"/>
      <c r="F238" s="864"/>
      <c r="G238" s="864"/>
      <c r="H238" s="864"/>
      <c r="I238" s="864"/>
      <c r="J238" s="864"/>
      <c r="K238" s="864"/>
      <c r="L238" s="864"/>
      <c r="M238" s="864"/>
      <c r="N238" s="864"/>
      <c r="O238" s="864"/>
      <c r="P238" s="864"/>
      <c r="Q238" s="864"/>
      <c r="R238" s="864"/>
      <c r="S238" s="864"/>
      <c r="T238" s="864"/>
      <c r="U238" s="864"/>
      <c r="V238" s="864"/>
      <c r="W238" s="864"/>
      <c r="X238" s="864"/>
      <c r="Y238" s="864"/>
      <c r="Z238" s="864"/>
    </row>
    <row r="239" spans="1:26" ht="15.75">
      <c r="A239" s="864"/>
      <c r="B239" s="879"/>
      <c r="C239" s="864"/>
      <c r="D239" s="864"/>
      <c r="E239" s="864"/>
      <c r="F239" s="864"/>
      <c r="G239" s="864"/>
      <c r="H239" s="864"/>
      <c r="I239" s="864"/>
      <c r="J239" s="864"/>
      <c r="K239" s="864"/>
      <c r="L239" s="864"/>
      <c r="M239" s="864"/>
      <c r="N239" s="864"/>
      <c r="O239" s="864"/>
      <c r="P239" s="864"/>
      <c r="Q239" s="864"/>
      <c r="R239" s="864"/>
      <c r="S239" s="864"/>
      <c r="T239" s="864"/>
      <c r="U239" s="864"/>
      <c r="V239" s="864"/>
      <c r="W239" s="864"/>
      <c r="X239" s="864"/>
      <c r="Y239" s="864"/>
      <c r="Z239" s="864"/>
    </row>
    <row r="240" spans="1:26" ht="15.75">
      <c r="A240" s="864"/>
      <c r="B240" s="879"/>
      <c r="C240" s="864"/>
      <c r="D240" s="864"/>
      <c r="E240" s="864"/>
      <c r="F240" s="864"/>
      <c r="G240" s="864"/>
      <c r="H240" s="864"/>
      <c r="I240" s="864"/>
      <c r="J240" s="864"/>
      <c r="K240" s="864"/>
      <c r="L240" s="864"/>
      <c r="M240" s="864"/>
      <c r="N240" s="864"/>
      <c r="O240" s="864"/>
      <c r="P240" s="864"/>
      <c r="Q240" s="864"/>
      <c r="R240" s="864"/>
      <c r="S240" s="864"/>
      <c r="T240" s="864"/>
      <c r="U240" s="864"/>
      <c r="V240" s="864"/>
      <c r="W240" s="864"/>
      <c r="X240" s="864"/>
      <c r="Y240" s="864"/>
      <c r="Z240" s="864"/>
    </row>
    <row r="241" spans="1:26" ht="15.75">
      <c r="A241" s="864"/>
      <c r="B241" s="879"/>
      <c r="C241" s="864"/>
      <c r="D241" s="864"/>
      <c r="E241" s="864"/>
      <c r="F241" s="864"/>
      <c r="G241" s="864"/>
      <c r="H241" s="864"/>
      <c r="I241" s="864"/>
      <c r="J241" s="864"/>
      <c r="K241" s="864"/>
      <c r="L241" s="864"/>
      <c r="M241" s="864"/>
      <c r="N241" s="864"/>
      <c r="O241" s="864"/>
      <c r="P241" s="864"/>
      <c r="Q241" s="864"/>
      <c r="R241" s="864"/>
      <c r="S241" s="864"/>
      <c r="T241" s="864"/>
      <c r="U241" s="864"/>
      <c r="V241" s="864"/>
      <c r="W241" s="864"/>
      <c r="X241" s="864"/>
      <c r="Y241" s="864"/>
      <c r="Z241" s="864"/>
    </row>
    <row r="242" spans="1:26" ht="15.75">
      <c r="A242" s="864"/>
      <c r="B242" s="879"/>
      <c r="C242" s="864"/>
      <c r="D242" s="864"/>
      <c r="E242" s="864"/>
      <c r="F242" s="864"/>
      <c r="G242" s="864"/>
      <c r="H242" s="864"/>
      <c r="I242" s="864"/>
      <c r="J242" s="864"/>
      <c r="K242" s="864"/>
      <c r="L242" s="864"/>
      <c r="M242" s="864"/>
      <c r="N242" s="864"/>
      <c r="O242" s="864"/>
      <c r="P242" s="864"/>
      <c r="Q242" s="864"/>
      <c r="R242" s="864"/>
      <c r="S242" s="864"/>
      <c r="T242" s="864"/>
      <c r="U242" s="864"/>
      <c r="V242" s="864"/>
      <c r="W242" s="864"/>
      <c r="X242" s="864"/>
      <c r="Y242" s="864"/>
      <c r="Z242" s="864"/>
    </row>
    <row r="243" spans="1:26" ht="15.75">
      <c r="A243" s="864"/>
      <c r="B243" s="879"/>
      <c r="C243" s="864"/>
      <c r="D243" s="864"/>
      <c r="E243" s="864"/>
      <c r="F243" s="864"/>
      <c r="G243" s="864"/>
      <c r="H243" s="864"/>
      <c r="I243" s="864"/>
      <c r="J243" s="864"/>
      <c r="K243" s="864"/>
      <c r="L243" s="864"/>
      <c r="M243" s="864"/>
      <c r="N243" s="864"/>
      <c r="O243" s="864"/>
      <c r="P243" s="864"/>
      <c r="Q243" s="864"/>
      <c r="R243" s="864"/>
      <c r="S243" s="864"/>
      <c r="T243" s="864"/>
      <c r="U243" s="864"/>
      <c r="V243" s="864"/>
      <c r="W243" s="864"/>
      <c r="X243" s="864"/>
      <c r="Y243" s="864"/>
      <c r="Z243" s="864"/>
    </row>
    <row r="244" spans="1:26" ht="15.75">
      <c r="A244" s="864"/>
      <c r="B244" s="879"/>
      <c r="C244" s="864"/>
      <c r="D244" s="864"/>
      <c r="E244" s="864"/>
      <c r="F244" s="864"/>
      <c r="G244" s="864"/>
      <c r="H244" s="864"/>
      <c r="I244" s="864"/>
      <c r="J244" s="864"/>
      <c r="K244" s="864"/>
      <c r="L244" s="864"/>
      <c r="M244" s="864"/>
      <c r="N244" s="864"/>
      <c r="O244" s="864"/>
      <c r="P244" s="864"/>
      <c r="Q244" s="864"/>
      <c r="R244" s="864"/>
      <c r="S244" s="864"/>
      <c r="T244" s="864"/>
      <c r="U244" s="864"/>
      <c r="V244" s="864"/>
      <c r="W244" s="864"/>
      <c r="X244" s="864"/>
      <c r="Y244" s="864"/>
      <c r="Z244" s="864"/>
    </row>
    <row r="245" spans="1:26" ht="15.75">
      <c r="A245" s="864"/>
      <c r="B245" s="879"/>
      <c r="C245" s="864"/>
      <c r="D245" s="864"/>
      <c r="E245" s="864"/>
      <c r="F245" s="864"/>
      <c r="G245" s="864"/>
      <c r="H245" s="864"/>
      <c r="I245" s="864"/>
      <c r="J245" s="864"/>
      <c r="K245" s="864"/>
      <c r="L245" s="864"/>
      <c r="M245" s="864"/>
      <c r="N245" s="864"/>
      <c r="O245" s="864"/>
      <c r="P245" s="864"/>
      <c r="Q245" s="864"/>
      <c r="R245" s="864"/>
      <c r="S245" s="864"/>
      <c r="T245" s="864"/>
      <c r="U245" s="864"/>
      <c r="V245" s="864"/>
      <c r="W245" s="864"/>
      <c r="X245" s="864"/>
      <c r="Y245" s="864"/>
      <c r="Z245" s="864"/>
    </row>
    <row r="246" spans="1:26" ht="15.75">
      <c r="A246" s="864"/>
      <c r="B246" s="879"/>
      <c r="C246" s="864"/>
      <c r="D246" s="864"/>
      <c r="E246" s="864"/>
      <c r="F246" s="864"/>
      <c r="G246" s="864"/>
      <c r="H246" s="864"/>
      <c r="I246" s="864"/>
      <c r="J246" s="864"/>
      <c r="K246" s="864"/>
      <c r="L246" s="864"/>
      <c r="M246" s="864"/>
      <c r="N246" s="864"/>
      <c r="O246" s="864"/>
      <c r="P246" s="864"/>
      <c r="Q246" s="864"/>
      <c r="R246" s="864"/>
      <c r="S246" s="864"/>
      <c r="T246" s="864"/>
      <c r="U246" s="864"/>
      <c r="V246" s="864"/>
      <c r="W246" s="864"/>
      <c r="X246" s="864"/>
      <c r="Y246" s="864"/>
      <c r="Z246" s="864"/>
    </row>
    <row r="247" spans="1:26" ht="15.75">
      <c r="A247" s="864"/>
      <c r="B247" s="879"/>
      <c r="C247" s="864"/>
      <c r="D247" s="864"/>
      <c r="E247" s="864"/>
      <c r="F247" s="864"/>
      <c r="G247" s="864"/>
      <c r="H247" s="864"/>
      <c r="I247" s="864"/>
      <c r="J247" s="864"/>
      <c r="K247" s="864"/>
      <c r="L247" s="864"/>
      <c r="M247" s="864"/>
      <c r="N247" s="864"/>
      <c r="O247" s="864"/>
      <c r="P247" s="864"/>
      <c r="Q247" s="864"/>
      <c r="R247" s="864"/>
      <c r="S247" s="864"/>
      <c r="T247" s="864"/>
      <c r="U247" s="864"/>
      <c r="V247" s="864"/>
      <c r="W247" s="864"/>
      <c r="X247" s="864"/>
      <c r="Y247" s="864"/>
      <c r="Z247" s="864"/>
    </row>
    <row r="248" spans="1:26" ht="15.75">
      <c r="A248" s="864"/>
      <c r="B248" s="879"/>
      <c r="C248" s="864"/>
      <c r="D248" s="864"/>
      <c r="E248" s="864"/>
      <c r="F248" s="864"/>
      <c r="G248" s="864"/>
      <c r="H248" s="864"/>
      <c r="I248" s="864"/>
      <c r="J248" s="864"/>
      <c r="K248" s="864"/>
      <c r="L248" s="864"/>
      <c r="M248" s="864"/>
      <c r="N248" s="864"/>
      <c r="O248" s="864"/>
      <c r="P248" s="864"/>
      <c r="Q248" s="864"/>
      <c r="R248" s="864"/>
      <c r="S248" s="864"/>
      <c r="T248" s="864"/>
      <c r="U248" s="864"/>
      <c r="V248" s="864"/>
      <c r="W248" s="864"/>
      <c r="X248" s="864"/>
      <c r="Y248" s="864"/>
      <c r="Z248" s="864"/>
    </row>
    <row r="249" spans="1:26" ht="15.75">
      <c r="A249" s="864"/>
      <c r="B249" s="879"/>
      <c r="C249" s="864"/>
      <c r="D249" s="864"/>
      <c r="E249" s="864"/>
      <c r="F249" s="864"/>
      <c r="G249" s="864"/>
      <c r="H249" s="864"/>
      <c r="I249" s="864"/>
      <c r="J249" s="864"/>
      <c r="K249" s="864"/>
      <c r="L249" s="864"/>
      <c r="M249" s="864"/>
      <c r="N249" s="864"/>
      <c r="O249" s="864"/>
      <c r="P249" s="864"/>
      <c r="Q249" s="864"/>
      <c r="R249" s="864"/>
      <c r="S249" s="864"/>
      <c r="T249" s="864"/>
      <c r="U249" s="864"/>
      <c r="V249" s="864"/>
      <c r="W249" s="864"/>
      <c r="X249" s="864"/>
      <c r="Y249" s="864"/>
      <c r="Z249" s="864"/>
    </row>
    <row r="250" spans="1:26" ht="15.75">
      <c r="A250" s="864"/>
      <c r="B250" s="879"/>
      <c r="C250" s="864"/>
      <c r="D250" s="864"/>
      <c r="E250" s="864"/>
      <c r="F250" s="864"/>
      <c r="G250" s="864"/>
      <c r="H250" s="864"/>
      <c r="I250" s="864"/>
      <c r="J250" s="864"/>
      <c r="K250" s="864"/>
      <c r="L250" s="864"/>
      <c r="M250" s="864"/>
      <c r="N250" s="864"/>
      <c r="O250" s="864"/>
      <c r="P250" s="864"/>
      <c r="Q250" s="864"/>
      <c r="R250" s="864"/>
      <c r="S250" s="864"/>
      <c r="T250" s="864"/>
      <c r="U250" s="864"/>
      <c r="V250" s="864"/>
      <c r="W250" s="864"/>
      <c r="X250" s="864"/>
      <c r="Y250" s="864"/>
      <c r="Z250" s="864"/>
    </row>
    <row r="251" spans="1:26" ht="15.75">
      <c r="A251" s="864"/>
      <c r="B251" s="879"/>
      <c r="C251" s="864"/>
      <c r="D251" s="864"/>
      <c r="E251" s="864"/>
      <c r="F251" s="864"/>
      <c r="G251" s="864"/>
      <c r="H251" s="864"/>
      <c r="I251" s="864"/>
      <c r="J251" s="864"/>
      <c r="K251" s="864"/>
      <c r="L251" s="864"/>
      <c r="M251" s="864"/>
      <c r="N251" s="864"/>
      <c r="O251" s="864"/>
      <c r="P251" s="864"/>
      <c r="Q251" s="864"/>
      <c r="R251" s="864"/>
      <c r="S251" s="864"/>
      <c r="T251" s="864"/>
      <c r="U251" s="864"/>
      <c r="V251" s="864"/>
      <c r="W251" s="864"/>
      <c r="X251" s="864"/>
      <c r="Y251" s="864"/>
      <c r="Z251" s="864"/>
    </row>
    <row r="252" spans="1:26" ht="15.75">
      <c r="A252" s="864"/>
      <c r="B252" s="879"/>
      <c r="C252" s="864"/>
      <c r="D252" s="864"/>
      <c r="E252" s="864"/>
      <c r="F252" s="864"/>
      <c r="G252" s="864"/>
      <c r="H252" s="864"/>
      <c r="I252" s="864"/>
      <c r="J252" s="864"/>
      <c r="K252" s="864"/>
      <c r="L252" s="864"/>
      <c r="M252" s="864"/>
      <c r="N252" s="864"/>
      <c r="O252" s="864"/>
      <c r="P252" s="864"/>
      <c r="Q252" s="864"/>
      <c r="R252" s="864"/>
      <c r="S252" s="864"/>
      <c r="T252" s="864"/>
      <c r="U252" s="864"/>
      <c r="V252" s="864"/>
      <c r="W252" s="864"/>
      <c r="X252" s="864"/>
      <c r="Y252" s="864"/>
      <c r="Z252" s="864"/>
    </row>
    <row r="253" spans="1:26" ht="15.75">
      <c r="A253" s="864"/>
      <c r="B253" s="879"/>
      <c r="C253" s="864"/>
      <c r="D253" s="864"/>
      <c r="E253" s="864"/>
      <c r="F253" s="864"/>
      <c r="G253" s="864"/>
      <c r="H253" s="864"/>
      <c r="I253" s="864"/>
      <c r="J253" s="864"/>
      <c r="K253" s="864"/>
      <c r="L253" s="864"/>
      <c r="M253" s="864"/>
      <c r="N253" s="864"/>
      <c r="O253" s="864"/>
      <c r="P253" s="864"/>
      <c r="Q253" s="864"/>
      <c r="R253" s="864"/>
      <c r="S253" s="864"/>
      <c r="T253" s="864"/>
      <c r="U253" s="864"/>
      <c r="V253" s="864"/>
      <c r="W253" s="864"/>
      <c r="X253" s="864"/>
      <c r="Y253" s="864"/>
      <c r="Z253" s="864"/>
    </row>
    <row r="254" spans="1:26" ht="15.75">
      <c r="A254" s="864"/>
      <c r="B254" s="879"/>
      <c r="C254" s="864"/>
      <c r="D254" s="864"/>
      <c r="E254" s="864"/>
      <c r="F254" s="864"/>
      <c r="G254" s="864"/>
      <c r="H254" s="864"/>
      <c r="I254" s="864"/>
      <c r="J254" s="864"/>
      <c r="K254" s="864"/>
      <c r="L254" s="864"/>
      <c r="M254" s="864"/>
      <c r="N254" s="864"/>
      <c r="O254" s="864"/>
      <c r="P254" s="864"/>
      <c r="Q254" s="864"/>
      <c r="R254" s="864"/>
      <c r="S254" s="864"/>
      <c r="T254" s="864"/>
      <c r="U254" s="864"/>
      <c r="V254" s="864"/>
      <c r="W254" s="864"/>
      <c r="X254" s="864"/>
      <c r="Y254" s="864"/>
      <c r="Z254" s="864"/>
    </row>
    <row r="255" spans="1:26" ht="15.75">
      <c r="A255" s="864"/>
      <c r="B255" s="879"/>
      <c r="C255" s="864"/>
      <c r="D255" s="864"/>
      <c r="E255" s="864"/>
      <c r="F255" s="864"/>
      <c r="G255" s="864"/>
      <c r="H255" s="864"/>
      <c r="I255" s="864"/>
      <c r="J255" s="864"/>
      <c r="K255" s="864"/>
      <c r="L255" s="864"/>
      <c r="M255" s="864"/>
      <c r="N255" s="864"/>
      <c r="O255" s="864"/>
      <c r="P255" s="864"/>
      <c r="Q255" s="864"/>
      <c r="R255" s="864"/>
      <c r="S255" s="864"/>
      <c r="T255" s="864"/>
      <c r="U255" s="864"/>
      <c r="V255" s="864"/>
      <c r="W255" s="864"/>
      <c r="X255" s="864"/>
      <c r="Y255" s="864"/>
      <c r="Z255" s="864"/>
    </row>
    <row r="256" spans="1:26" ht="15.75">
      <c r="A256" s="864"/>
      <c r="B256" s="879"/>
      <c r="C256" s="864"/>
      <c r="D256" s="864"/>
      <c r="E256" s="864"/>
      <c r="F256" s="864"/>
      <c r="G256" s="864"/>
      <c r="H256" s="864"/>
      <c r="I256" s="864"/>
      <c r="J256" s="864"/>
      <c r="K256" s="864"/>
      <c r="L256" s="864"/>
      <c r="M256" s="864"/>
      <c r="N256" s="864"/>
      <c r="O256" s="864"/>
      <c r="P256" s="864"/>
      <c r="Q256" s="864"/>
      <c r="R256" s="864"/>
      <c r="S256" s="864"/>
      <c r="T256" s="864"/>
      <c r="U256" s="864"/>
      <c r="V256" s="864"/>
      <c r="W256" s="864"/>
      <c r="X256" s="864"/>
      <c r="Y256" s="864"/>
      <c r="Z256" s="864"/>
    </row>
    <row r="257" spans="1:26" ht="15.75">
      <c r="A257" s="864"/>
      <c r="B257" s="879"/>
      <c r="C257" s="864"/>
      <c r="D257" s="864"/>
      <c r="E257" s="864"/>
      <c r="F257" s="864"/>
      <c r="G257" s="864"/>
      <c r="H257" s="864"/>
      <c r="I257" s="864"/>
      <c r="J257" s="864"/>
      <c r="K257" s="864"/>
      <c r="L257" s="864"/>
      <c r="M257" s="864"/>
      <c r="N257" s="864"/>
      <c r="O257" s="864"/>
      <c r="P257" s="864"/>
      <c r="Q257" s="864"/>
      <c r="R257" s="864"/>
      <c r="S257" s="864"/>
      <c r="T257" s="864"/>
      <c r="U257" s="864"/>
      <c r="V257" s="864"/>
      <c r="W257" s="864"/>
      <c r="X257" s="864"/>
      <c r="Y257" s="864"/>
      <c r="Z257" s="864"/>
    </row>
    <row r="258" spans="1:26" ht="15.75">
      <c r="A258" s="864"/>
      <c r="B258" s="879"/>
      <c r="C258" s="864"/>
      <c r="D258" s="864"/>
      <c r="E258" s="864"/>
      <c r="F258" s="864"/>
      <c r="G258" s="864"/>
      <c r="H258" s="864"/>
      <c r="I258" s="864"/>
      <c r="J258" s="864"/>
      <c r="K258" s="864"/>
      <c r="L258" s="864"/>
      <c r="M258" s="864"/>
      <c r="N258" s="864"/>
      <c r="O258" s="864"/>
      <c r="P258" s="864"/>
      <c r="Q258" s="864"/>
      <c r="R258" s="864"/>
      <c r="S258" s="864"/>
      <c r="T258" s="864"/>
      <c r="U258" s="864"/>
      <c r="V258" s="864"/>
      <c r="W258" s="864"/>
      <c r="X258" s="864"/>
      <c r="Y258" s="864"/>
      <c r="Z258" s="864"/>
    </row>
    <row r="259" spans="1:26" ht="15.75">
      <c r="A259" s="864"/>
      <c r="B259" s="879"/>
      <c r="C259" s="864"/>
      <c r="D259" s="864"/>
      <c r="E259" s="864"/>
      <c r="F259" s="864"/>
      <c r="G259" s="864"/>
      <c r="H259" s="864"/>
      <c r="I259" s="864"/>
      <c r="J259" s="864"/>
      <c r="K259" s="864"/>
      <c r="L259" s="864"/>
      <c r="M259" s="864"/>
      <c r="N259" s="864"/>
      <c r="O259" s="864"/>
      <c r="P259" s="864"/>
      <c r="Q259" s="864"/>
      <c r="R259" s="864"/>
      <c r="S259" s="864"/>
      <c r="T259" s="864"/>
      <c r="U259" s="864"/>
      <c r="V259" s="864"/>
      <c r="W259" s="864"/>
      <c r="X259" s="864"/>
      <c r="Y259" s="864"/>
      <c r="Z259" s="864"/>
    </row>
    <row r="260" spans="1:26" ht="15.75">
      <c r="A260" s="864"/>
      <c r="B260" s="879"/>
      <c r="C260" s="864"/>
      <c r="D260" s="864"/>
      <c r="E260" s="864"/>
      <c r="F260" s="864"/>
      <c r="G260" s="864"/>
      <c r="H260" s="864"/>
      <c r="I260" s="864"/>
      <c r="J260" s="864"/>
      <c r="K260" s="864"/>
      <c r="L260" s="864"/>
      <c r="M260" s="864"/>
      <c r="N260" s="864"/>
      <c r="O260" s="864"/>
      <c r="P260" s="864"/>
      <c r="Q260" s="864"/>
      <c r="R260" s="864"/>
      <c r="S260" s="864"/>
      <c r="T260" s="864"/>
      <c r="U260" s="864"/>
      <c r="V260" s="864"/>
      <c r="W260" s="864"/>
      <c r="X260" s="864"/>
      <c r="Y260" s="864"/>
      <c r="Z260" s="864"/>
    </row>
    <row r="261" spans="1:26" ht="15.75">
      <c r="A261" s="864"/>
      <c r="B261" s="879"/>
      <c r="C261" s="864"/>
      <c r="D261" s="864"/>
      <c r="E261" s="864"/>
      <c r="F261" s="864"/>
      <c r="G261" s="864"/>
      <c r="H261" s="864"/>
      <c r="I261" s="864"/>
      <c r="J261" s="864"/>
      <c r="K261" s="864"/>
      <c r="L261" s="864"/>
      <c r="M261" s="864"/>
      <c r="N261" s="864"/>
      <c r="O261" s="864"/>
      <c r="P261" s="864"/>
      <c r="Q261" s="864"/>
      <c r="R261" s="864"/>
      <c r="S261" s="864"/>
      <c r="T261" s="864"/>
      <c r="U261" s="864"/>
      <c r="V261" s="864"/>
      <c r="W261" s="864"/>
      <c r="X261" s="864"/>
      <c r="Y261" s="864"/>
      <c r="Z261" s="864"/>
    </row>
    <row r="262" spans="1:26" ht="15.75">
      <c r="A262" s="864"/>
      <c r="B262" s="879"/>
      <c r="C262" s="864"/>
      <c r="D262" s="864"/>
      <c r="E262" s="864"/>
      <c r="F262" s="864"/>
      <c r="G262" s="864"/>
      <c r="H262" s="864"/>
      <c r="I262" s="864"/>
      <c r="J262" s="864"/>
      <c r="K262" s="864"/>
      <c r="L262" s="864"/>
      <c r="M262" s="864"/>
      <c r="N262" s="864"/>
      <c r="O262" s="864"/>
      <c r="P262" s="864"/>
      <c r="Q262" s="864"/>
      <c r="R262" s="864"/>
      <c r="S262" s="864"/>
      <c r="T262" s="864"/>
      <c r="U262" s="864"/>
      <c r="V262" s="864"/>
      <c r="W262" s="864"/>
      <c r="X262" s="864"/>
      <c r="Y262" s="864"/>
      <c r="Z262" s="864"/>
    </row>
    <row r="263" spans="1:26" ht="15.75">
      <c r="A263" s="864"/>
      <c r="B263" s="879"/>
      <c r="C263" s="864"/>
      <c r="D263" s="864"/>
      <c r="E263" s="864"/>
      <c r="F263" s="864"/>
      <c r="G263" s="864"/>
      <c r="H263" s="864"/>
      <c r="I263" s="864"/>
      <c r="J263" s="864"/>
      <c r="K263" s="864"/>
      <c r="L263" s="864"/>
      <c r="M263" s="864"/>
      <c r="N263" s="864"/>
      <c r="O263" s="864"/>
      <c r="P263" s="864"/>
      <c r="Q263" s="864"/>
      <c r="R263" s="864"/>
      <c r="S263" s="864"/>
      <c r="T263" s="864"/>
      <c r="U263" s="864"/>
      <c r="V263" s="864"/>
      <c r="W263" s="864"/>
      <c r="X263" s="864"/>
      <c r="Y263" s="864"/>
      <c r="Z263" s="864"/>
    </row>
    <row r="264" spans="1:26" ht="15.75">
      <c r="A264" s="864"/>
      <c r="B264" s="879"/>
      <c r="C264" s="864"/>
      <c r="D264" s="864"/>
      <c r="E264" s="864"/>
      <c r="F264" s="864"/>
      <c r="G264" s="864"/>
      <c r="H264" s="864"/>
      <c r="I264" s="864"/>
      <c r="J264" s="864"/>
      <c r="K264" s="864"/>
      <c r="L264" s="864"/>
      <c r="M264" s="864"/>
      <c r="N264" s="864"/>
      <c r="O264" s="864"/>
      <c r="P264" s="864"/>
      <c r="Q264" s="864"/>
      <c r="R264" s="864"/>
      <c r="S264" s="864"/>
      <c r="T264" s="864"/>
      <c r="U264" s="864"/>
      <c r="V264" s="864"/>
      <c r="W264" s="864"/>
      <c r="X264" s="864"/>
      <c r="Y264" s="864"/>
      <c r="Z264" s="864"/>
    </row>
    <row r="265" spans="1:26" ht="15.75">
      <c r="A265" s="864"/>
      <c r="B265" s="879"/>
      <c r="C265" s="864"/>
      <c r="D265" s="864"/>
      <c r="E265" s="864"/>
      <c r="F265" s="864"/>
      <c r="G265" s="864"/>
      <c r="H265" s="864"/>
      <c r="I265" s="864"/>
      <c r="J265" s="864"/>
      <c r="K265" s="864"/>
      <c r="L265" s="864"/>
      <c r="M265" s="864"/>
      <c r="N265" s="864"/>
      <c r="O265" s="864"/>
      <c r="P265" s="864"/>
      <c r="Q265" s="864"/>
      <c r="R265" s="864"/>
      <c r="S265" s="864"/>
      <c r="T265" s="864"/>
      <c r="U265" s="864"/>
      <c r="V265" s="864"/>
      <c r="W265" s="864"/>
      <c r="X265" s="864"/>
      <c r="Y265" s="864"/>
      <c r="Z265" s="864"/>
    </row>
    <row r="266" spans="1:26" ht="15.75">
      <c r="A266" s="864"/>
      <c r="B266" s="879"/>
      <c r="C266" s="864"/>
      <c r="D266" s="864"/>
      <c r="E266" s="864"/>
      <c r="F266" s="864"/>
      <c r="G266" s="864"/>
      <c r="H266" s="864"/>
      <c r="I266" s="864"/>
      <c r="J266" s="864"/>
      <c r="K266" s="864"/>
      <c r="L266" s="864"/>
      <c r="M266" s="864"/>
      <c r="N266" s="864"/>
      <c r="O266" s="864"/>
      <c r="P266" s="864"/>
      <c r="Q266" s="864"/>
      <c r="R266" s="864"/>
      <c r="S266" s="864"/>
      <c r="T266" s="864"/>
      <c r="U266" s="864"/>
      <c r="V266" s="864"/>
      <c r="W266" s="864"/>
      <c r="X266" s="864"/>
      <c r="Y266" s="864"/>
      <c r="Z266" s="864"/>
    </row>
    <row r="267" spans="1:26" ht="15.75">
      <c r="A267" s="864"/>
      <c r="B267" s="879"/>
      <c r="C267" s="864"/>
      <c r="D267" s="864"/>
      <c r="E267" s="864"/>
      <c r="F267" s="864"/>
      <c r="G267" s="864"/>
      <c r="H267" s="864"/>
      <c r="I267" s="864"/>
      <c r="J267" s="864"/>
      <c r="K267" s="864"/>
      <c r="L267" s="864"/>
      <c r="M267" s="864"/>
      <c r="N267" s="864"/>
      <c r="O267" s="864"/>
      <c r="P267" s="864"/>
      <c r="Q267" s="864"/>
      <c r="R267" s="864"/>
      <c r="S267" s="864"/>
      <c r="T267" s="864"/>
      <c r="U267" s="864"/>
      <c r="V267" s="864"/>
      <c r="W267" s="864"/>
      <c r="X267" s="864"/>
      <c r="Y267" s="864"/>
      <c r="Z267" s="864"/>
    </row>
    <row r="268" spans="1:26" ht="15.75">
      <c r="A268" s="864"/>
      <c r="B268" s="879"/>
      <c r="C268" s="864"/>
      <c r="D268" s="864"/>
      <c r="E268" s="864"/>
      <c r="F268" s="864"/>
      <c r="G268" s="864"/>
      <c r="H268" s="864"/>
      <c r="I268" s="864"/>
      <c r="J268" s="864"/>
      <c r="K268" s="864"/>
      <c r="L268" s="864"/>
      <c r="M268" s="864"/>
      <c r="N268" s="864"/>
      <c r="O268" s="864"/>
      <c r="P268" s="864"/>
      <c r="Q268" s="864"/>
      <c r="R268" s="864"/>
      <c r="S268" s="864"/>
      <c r="T268" s="864"/>
      <c r="U268" s="864"/>
      <c r="V268" s="864"/>
      <c r="W268" s="864"/>
      <c r="X268" s="864"/>
      <c r="Y268" s="864"/>
      <c r="Z268" s="864"/>
    </row>
    <row r="269" spans="1:26" ht="15.75">
      <c r="A269" s="864"/>
      <c r="B269" s="879"/>
      <c r="C269" s="864"/>
      <c r="D269" s="864"/>
      <c r="E269" s="864"/>
      <c r="F269" s="864"/>
      <c r="G269" s="864"/>
      <c r="H269" s="864"/>
      <c r="I269" s="864"/>
      <c r="J269" s="864"/>
      <c r="K269" s="864"/>
      <c r="L269" s="864"/>
      <c r="M269" s="864"/>
      <c r="N269" s="864"/>
      <c r="O269" s="864"/>
      <c r="P269" s="864"/>
      <c r="Q269" s="864"/>
      <c r="R269" s="864"/>
      <c r="S269" s="864"/>
      <c r="T269" s="864"/>
      <c r="U269" s="864"/>
      <c r="V269" s="864"/>
      <c r="W269" s="864"/>
      <c r="X269" s="864"/>
      <c r="Y269" s="864"/>
      <c r="Z269" s="864"/>
    </row>
    <row r="270" spans="1:26" ht="15.75">
      <c r="A270" s="864"/>
      <c r="B270" s="879"/>
      <c r="C270" s="864"/>
      <c r="D270" s="864"/>
      <c r="E270" s="864"/>
      <c r="F270" s="864"/>
      <c r="G270" s="864"/>
      <c r="H270" s="864"/>
      <c r="I270" s="864"/>
      <c r="J270" s="864"/>
      <c r="K270" s="864"/>
      <c r="L270" s="864"/>
      <c r="M270" s="864"/>
      <c r="N270" s="864"/>
      <c r="O270" s="864"/>
      <c r="P270" s="864"/>
      <c r="Q270" s="864"/>
      <c r="R270" s="864"/>
      <c r="S270" s="864"/>
      <c r="T270" s="864"/>
      <c r="U270" s="864"/>
      <c r="V270" s="864"/>
      <c r="W270" s="864"/>
      <c r="X270" s="864"/>
      <c r="Y270" s="864"/>
      <c r="Z270" s="864"/>
    </row>
    <row r="271" spans="1:26" ht="15.75">
      <c r="A271" s="864"/>
      <c r="B271" s="879"/>
      <c r="C271" s="864"/>
      <c r="D271" s="864"/>
      <c r="E271" s="864"/>
      <c r="F271" s="864"/>
      <c r="G271" s="864"/>
      <c r="H271" s="864"/>
      <c r="I271" s="864"/>
      <c r="J271" s="864"/>
      <c r="K271" s="864"/>
      <c r="L271" s="864"/>
      <c r="M271" s="864"/>
      <c r="N271" s="864"/>
      <c r="O271" s="864"/>
      <c r="P271" s="864"/>
      <c r="Q271" s="864"/>
      <c r="R271" s="864"/>
      <c r="S271" s="864"/>
      <c r="T271" s="864"/>
      <c r="U271" s="864"/>
      <c r="V271" s="864"/>
      <c r="W271" s="864"/>
      <c r="X271" s="864"/>
      <c r="Y271" s="864"/>
      <c r="Z271" s="864"/>
    </row>
    <row r="272" spans="1:26" ht="15.75">
      <c r="A272" s="864"/>
      <c r="B272" s="879"/>
      <c r="C272" s="864"/>
      <c r="D272" s="864"/>
      <c r="E272" s="864"/>
      <c r="F272" s="864"/>
      <c r="G272" s="864"/>
      <c r="H272" s="864"/>
      <c r="I272" s="864"/>
      <c r="J272" s="864"/>
      <c r="K272" s="864"/>
      <c r="L272" s="864"/>
      <c r="M272" s="864"/>
      <c r="N272" s="864"/>
      <c r="O272" s="864"/>
      <c r="P272" s="864"/>
      <c r="Q272" s="864"/>
      <c r="R272" s="864"/>
      <c r="S272" s="864"/>
      <c r="T272" s="864"/>
      <c r="U272" s="864"/>
      <c r="V272" s="864"/>
      <c r="W272" s="864"/>
      <c r="X272" s="864"/>
      <c r="Y272" s="864"/>
      <c r="Z272" s="864"/>
    </row>
    <row r="273" spans="1:26" ht="15.75">
      <c r="A273" s="864"/>
      <c r="B273" s="879"/>
      <c r="C273" s="864"/>
      <c r="D273" s="864"/>
      <c r="E273" s="864"/>
      <c r="F273" s="864"/>
      <c r="G273" s="864"/>
      <c r="H273" s="864"/>
      <c r="I273" s="864"/>
      <c r="J273" s="864"/>
      <c r="K273" s="864"/>
      <c r="L273" s="864"/>
      <c r="M273" s="864"/>
      <c r="N273" s="864"/>
      <c r="O273" s="864"/>
      <c r="P273" s="864"/>
      <c r="Q273" s="864"/>
      <c r="R273" s="864"/>
      <c r="S273" s="864"/>
      <c r="T273" s="864"/>
      <c r="U273" s="864"/>
      <c r="V273" s="864"/>
      <c r="W273" s="864"/>
      <c r="X273" s="864"/>
      <c r="Y273" s="864"/>
      <c r="Z273" s="864"/>
    </row>
    <row r="274" spans="1:26" ht="15.75">
      <c r="A274" s="864"/>
      <c r="B274" s="879"/>
      <c r="C274" s="864"/>
      <c r="D274" s="864"/>
      <c r="E274" s="864"/>
      <c r="F274" s="864"/>
      <c r="G274" s="864"/>
      <c r="H274" s="864"/>
      <c r="I274" s="864"/>
      <c r="J274" s="864"/>
      <c r="K274" s="864"/>
      <c r="L274" s="864"/>
      <c r="M274" s="864"/>
      <c r="N274" s="864"/>
      <c r="O274" s="864"/>
      <c r="P274" s="864"/>
      <c r="Q274" s="864"/>
      <c r="R274" s="864"/>
      <c r="S274" s="864"/>
      <c r="T274" s="864"/>
      <c r="U274" s="864"/>
      <c r="V274" s="864"/>
      <c r="W274" s="864"/>
      <c r="X274" s="864"/>
      <c r="Y274" s="864"/>
      <c r="Z274" s="864"/>
    </row>
    <row r="275" spans="1:26" ht="15.75">
      <c r="A275" s="864"/>
      <c r="B275" s="879"/>
      <c r="C275" s="864"/>
      <c r="D275" s="864"/>
      <c r="E275" s="864"/>
      <c r="F275" s="864"/>
      <c r="G275" s="864"/>
      <c r="H275" s="864"/>
      <c r="I275" s="864"/>
      <c r="J275" s="864"/>
      <c r="K275" s="864"/>
      <c r="L275" s="864"/>
      <c r="M275" s="864"/>
      <c r="N275" s="864"/>
      <c r="O275" s="864"/>
      <c r="P275" s="864"/>
      <c r="Q275" s="864"/>
      <c r="R275" s="864"/>
      <c r="S275" s="864"/>
      <c r="T275" s="864"/>
      <c r="U275" s="864"/>
      <c r="V275" s="864"/>
      <c r="W275" s="864"/>
      <c r="X275" s="864"/>
      <c r="Y275" s="864"/>
      <c r="Z275" s="864"/>
    </row>
    <row r="276" spans="1:26" ht="15.75">
      <c r="A276" s="864"/>
      <c r="B276" s="879"/>
      <c r="C276" s="864"/>
      <c r="D276" s="864"/>
      <c r="E276" s="864"/>
      <c r="F276" s="864"/>
      <c r="G276" s="864"/>
      <c r="H276" s="864"/>
      <c r="I276" s="864"/>
      <c r="J276" s="864"/>
      <c r="K276" s="864"/>
      <c r="L276" s="864"/>
      <c r="M276" s="864"/>
      <c r="N276" s="864"/>
      <c r="O276" s="864"/>
      <c r="P276" s="864"/>
      <c r="Q276" s="864"/>
      <c r="R276" s="864"/>
      <c r="S276" s="864"/>
      <c r="T276" s="864"/>
      <c r="U276" s="864"/>
      <c r="V276" s="864"/>
      <c r="W276" s="864"/>
      <c r="X276" s="864"/>
      <c r="Y276" s="864"/>
      <c r="Z276" s="864"/>
    </row>
    <row r="277" spans="1:26" ht="15.75">
      <c r="A277" s="864"/>
      <c r="B277" s="879"/>
      <c r="C277" s="864"/>
      <c r="D277" s="864"/>
      <c r="E277" s="864"/>
      <c r="F277" s="864"/>
      <c r="G277" s="864"/>
      <c r="H277" s="864"/>
      <c r="I277" s="864"/>
      <c r="J277" s="864"/>
      <c r="K277" s="864"/>
      <c r="L277" s="864"/>
      <c r="M277" s="864"/>
      <c r="N277" s="864"/>
      <c r="O277" s="864"/>
      <c r="P277" s="864"/>
      <c r="Q277" s="864"/>
      <c r="R277" s="864"/>
      <c r="S277" s="864"/>
      <c r="T277" s="864"/>
      <c r="U277" s="864"/>
      <c r="V277" s="864"/>
      <c r="W277" s="864"/>
      <c r="X277" s="864"/>
      <c r="Y277" s="864"/>
      <c r="Z277" s="864"/>
    </row>
    <row r="278" spans="1:26" ht="15.75">
      <c r="A278" s="864"/>
      <c r="B278" s="879"/>
      <c r="C278" s="864"/>
      <c r="D278" s="864"/>
      <c r="E278" s="864"/>
      <c r="F278" s="864"/>
      <c r="G278" s="864"/>
      <c r="H278" s="864"/>
      <c r="I278" s="864"/>
      <c r="J278" s="864"/>
      <c r="K278" s="864"/>
      <c r="L278" s="864"/>
      <c r="M278" s="864"/>
      <c r="N278" s="864"/>
      <c r="O278" s="864"/>
      <c r="P278" s="864"/>
      <c r="Q278" s="864"/>
      <c r="R278" s="864"/>
      <c r="S278" s="864"/>
      <c r="T278" s="864"/>
      <c r="U278" s="864"/>
      <c r="V278" s="864"/>
      <c r="W278" s="864"/>
      <c r="X278" s="864"/>
      <c r="Y278" s="864"/>
      <c r="Z278" s="864"/>
    </row>
    <row r="279" spans="1:26" ht="15.75">
      <c r="A279" s="864"/>
      <c r="B279" s="879"/>
      <c r="C279" s="864"/>
      <c r="D279" s="864"/>
      <c r="E279" s="864"/>
      <c r="F279" s="864"/>
      <c r="G279" s="864"/>
      <c r="H279" s="864"/>
      <c r="I279" s="864"/>
      <c r="J279" s="864"/>
      <c r="K279" s="864"/>
      <c r="L279" s="864"/>
      <c r="M279" s="864"/>
      <c r="N279" s="864"/>
      <c r="O279" s="864"/>
      <c r="P279" s="864"/>
      <c r="Q279" s="864"/>
      <c r="R279" s="864"/>
      <c r="S279" s="864"/>
      <c r="T279" s="864"/>
      <c r="U279" s="864"/>
      <c r="V279" s="864"/>
      <c r="W279" s="864"/>
      <c r="X279" s="864"/>
      <c r="Y279" s="864"/>
      <c r="Z279" s="864"/>
    </row>
    <row r="280" spans="1:26" ht="15.75">
      <c r="A280" s="864"/>
      <c r="B280" s="879"/>
      <c r="C280" s="864"/>
      <c r="D280" s="864"/>
      <c r="E280" s="864"/>
      <c r="F280" s="864"/>
      <c r="G280" s="864"/>
      <c r="H280" s="864"/>
      <c r="I280" s="864"/>
      <c r="J280" s="864"/>
      <c r="K280" s="864"/>
      <c r="L280" s="864"/>
      <c r="M280" s="864"/>
      <c r="N280" s="864"/>
      <c r="O280" s="864"/>
      <c r="P280" s="864"/>
      <c r="Q280" s="864"/>
      <c r="R280" s="864"/>
      <c r="S280" s="864"/>
      <c r="T280" s="864"/>
      <c r="U280" s="864"/>
      <c r="V280" s="864"/>
      <c r="W280" s="864"/>
      <c r="X280" s="864"/>
      <c r="Y280" s="864"/>
      <c r="Z280" s="864"/>
    </row>
    <row r="281" spans="1:26" ht="15.75">
      <c r="A281" s="864"/>
      <c r="B281" s="879"/>
      <c r="C281" s="864"/>
      <c r="D281" s="864"/>
      <c r="E281" s="864"/>
      <c r="F281" s="864"/>
      <c r="G281" s="864"/>
      <c r="H281" s="864"/>
      <c r="I281" s="864"/>
      <c r="J281" s="864"/>
      <c r="K281" s="864"/>
      <c r="L281" s="864"/>
      <c r="M281" s="864"/>
      <c r="N281" s="864"/>
      <c r="O281" s="864"/>
      <c r="P281" s="864"/>
      <c r="Q281" s="864"/>
      <c r="R281" s="864"/>
      <c r="S281" s="864"/>
      <c r="T281" s="864"/>
      <c r="U281" s="864"/>
      <c r="V281" s="864"/>
      <c r="W281" s="864"/>
      <c r="X281" s="864"/>
      <c r="Y281" s="864"/>
      <c r="Z281" s="864"/>
    </row>
    <row r="282" spans="1:26" ht="15.75">
      <c r="A282" s="864"/>
      <c r="B282" s="879"/>
      <c r="C282" s="864"/>
      <c r="D282" s="864"/>
      <c r="E282" s="864"/>
      <c r="F282" s="864"/>
      <c r="G282" s="864"/>
      <c r="H282" s="864"/>
      <c r="I282" s="864"/>
      <c r="J282" s="864"/>
      <c r="K282" s="864"/>
      <c r="L282" s="864"/>
      <c r="M282" s="864"/>
      <c r="N282" s="864"/>
      <c r="O282" s="864"/>
      <c r="P282" s="864"/>
      <c r="Q282" s="864"/>
      <c r="R282" s="864"/>
      <c r="S282" s="864"/>
      <c r="T282" s="864"/>
      <c r="U282" s="864"/>
      <c r="V282" s="864"/>
      <c r="W282" s="864"/>
      <c r="X282" s="864"/>
      <c r="Y282" s="864"/>
      <c r="Z282" s="864"/>
    </row>
    <row r="283" spans="1:26" ht="15.75">
      <c r="A283" s="864"/>
      <c r="B283" s="879"/>
      <c r="C283" s="864"/>
      <c r="D283" s="864"/>
      <c r="E283" s="864"/>
      <c r="F283" s="864"/>
      <c r="G283" s="864"/>
      <c r="H283" s="864"/>
      <c r="I283" s="864"/>
      <c r="J283" s="864"/>
      <c r="K283" s="864"/>
      <c r="L283" s="864"/>
      <c r="M283" s="864"/>
      <c r="N283" s="864"/>
      <c r="O283" s="864"/>
      <c r="P283" s="864"/>
      <c r="Q283" s="864"/>
      <c r="R283" s="864"/>
      <c r="S283" s="864"/>
      <c r="T283" s="864"/>
      <c r="U283" s="864"/>
      <c r="V283" s="864"/>
      <c r="W283" s="864"/>
      <c r="X283" s="864"/>
      <c r="Y283" s="864"/>
      <c r="Z283" s="864"/>
    </row>
    <row r="284" spans="1:26" ht="15.75">
      <c r="A284" s="864"/>
      <c r="B284" s="879"/>
      <c r="C284" s="864"/>
      <c r="D284" s="864"/>
      <c r="E284" s="864"/>
      <c r="F284" s="864"/>
      <c r="G284" s="864"/>
      <c r="H284" s="864"/>
      <c r="I284" s="864"/>
      <c r="J284" s="864"/>
      <c r="K284" s="864"/>
      <c r="L284" s="864"/>
      <c r="M284" s="864"/>
      <c r="N284" s="864"/>
      <c r="O284" s="864"/>
      <c r="P284" s="864"/>
      <c r="Q284" s="864"/>
      <c r="R284" s="864"/>
      <c r="S284" s="864"/>
      <c r="T284" s="864"/>
      <c r="U284" s="864"/>
      <c r="V284" s="864"/>
      <c r="W284" s="864"/>
      <c r="X284" s="864"/>
      <c r="Y284" s="864"/>
      <c r="Z284" s="864"/>
    </row>
    <row r="285" spans="1:26" ht="15.75">
      <c r="A285" s="864"/>
      <c r="B285" s="879"/>
      <c r="C285" s="864"/>
      <c r="D285" s="864"/>
      <c r="E285" s="864"/>
      <c r="F285" s="864"/>
      <c r="G285" s="864"/>
      <c r="H285" s="864"/>
      <c r="I285" s="864"/>
      <c r="J285" s="864"/>
      <c r="K285" s="864"/>
      <c r="L285" s="864"/>
      <c r="M285" s="864"/>
      <c r="N285" s="864"/>
      <c r="O285" s="864"/>
      <c r="P285" s="864"/>
      <c r="Q285" s="864"/>
      <c r="R285" s="864"/>
      <c r="S285" s="864"/>
      <c r="T285" s="864"/>
      <c r="U285" s="864"/>
      <c r="V285" s="864"/>
      <c r="W285" s="864"/>
      <c r="X285" s="864"/>
      <c r="Y285" s="864"/>
      <c r="Z285" s="864"/>
    </row>
    <row r="286" spans="1:26" ht="15.75">
      <c r="A286" s="864"/>
      <c r="B286" s="879"/>
      <c r="C286" s="864"/>
      <c r="D286" s="864"/>
      <c r="E286" s="864"/>
      <c r="F286" s="864"/>
      <c r="G286" s="864"/>
      <c r="H286" s="864"/>
      <c r="I286" s="864"/>
      <c r="J286" s="864"/>
      <c r="K286" s="864"/>
      <c r="L286" s="864"/>
      <c r="M286" s="864"/>
      <c r="N286" s="864"/>
      <c r="O286" s="864"/>
      <c r="P286" s="864"/>
      <c r="Q286" s="864"/>
      <c r="R286" s="864"/>
      <c r="S286" s="864"/>
      <c r="T286" s="864"/>
      <c r="U286" s="864"/>
      <c r="V286" s="864"/>
      <c r="W286" s="864"/>
      <c r="X286" s="864"/>
      <c r="Y286" s="864"/>
      <c r="Z286" s="864"/>
    </row>
    <row r="287" spans="1:26" ht="15.75">
      <c r="A287" s="864"/>
      <c r="B287" s="879"/>
      <c r="C287" s="864"/>
      <c r="D287" s="864"/>
      <c r="E287" s="864"/>
      <c r="F287" s="864"/>
      <c r="G287" s="864"/>
      <c r="H287" s="864"/>
      <c r="I287" s="864"/>
      <c r="J287" s="864"/>
      <c r="K287" s="864"/>
      <c r="L287" s="864"/>
      <c r="M287" s="864"/>
      <c r="N287" s="864"/>
      <c r="O287" s="864"/>
      <c r="P287" s="864"/>
      <c r="Q287" s="864"/>
      <c r="R287" s="864"/>
      <c r="S287" s="864"/>
      <c r="T287" s="864"/>
      <c r="U287" s="864"/>
      <c r="V287" s="864"/>
      <c r="W287" s="864"/>
      <c r="X287" s="864"/>
      <c r="Y287" s="864"/>
      <c r="Z287" s="864"/>
    </row>
    <row r="288" spans="1:26" ht="15.75">
      <c r="A288" s="864"/>
      <c r="B288" s="879"/>
      <c r="C288" s="864"/>
      <c r="D288" s="864"/>
      <c r="E288" s="864"/>
      <c r="F288" s="864"/>
      <c r="G288" s="864"/>
      <c r="H288" s="864"/>
      <c r="I288" s="864"/>
      <c r="J288" s="864"/>
      <c r="K288" s="864"/>
      <c r="L288" s="864"/>
      <c r="M288" s="864"/>
      <c r="N288" s="864"/>
      <c r="O288" s="864"/>
      <c r="P288" s="864"/>
      <c r="Q288" s="864"/>
      <c r="R288" s="864"/>
      <c r="S288" s="864"/>
      <c r="T288" s="864"/>
      <c r="U288" s="864"/>
      <c r="V288" s="864"/>
      <c r="W288" s="864"/>
      <c r="X288" s="864"/>
      <c r="Y288" s="864"/>
      <c r="Z288" s="864"/>
    </row>
    <row r="289" spans="1:26" ht="15.75">
      <c r="A289" s="864"/>
      <c r="B289" s="879"/>
      <c r="C289" s="864"/>
      <c r="D289" s="864"/>
      <c r="E289" s="864"/>
      <c r="F289" s="864"/>
      <c r="G289" s="864"/>
      <c r="H289" s="864"/>
      <c r="I289" s="864"/>
      <c r="J289" s="864"/>
      <c r="K289" s="864"/>
      <c r="L289" s="864"/>
      <c r="M289" s="864"/>
      <c r="N289" s="864"/>
      <c r="O289" s="864"/>
      <c r="P289" s="864"/>
      <c r="Q289" s="864"/>
      <c r="R289" s="864"/>
      <c r="S289" s="864"/>
      <c r="T289" s="864"/>
      <c r="U289" s="864"/>
      <c r="V289" s="864"/>
      <c r="W289" s="864"/>
      <c r="X289" s="864"/>
      <c r="Y289" s="864"/>
      <c r="Z289" s="864"/>
    </row>
    <row r="290" spans="1:26" ht="15.75">
      <c r="A290" s="864"/>
      <c r="B290" s="879"/>
      <c r="C290" s="864"/>
      <c r="D290" s="864"/>
      <c r="E290" s="864"/>
      <c r="F290" s="864"/>
      <c r="G290" s="864"/>
      <c r="H290" s="864"/>
      <c r="I290" s="864"/>
      <c r="J290" s="864"/>
      <c r="K290" s="864"/>
      <c r="L290" s="864"/>
      <c r="M290" s="864"/>
      <c r="N290" s="864"/>
      <c r="O290" s="864"/>
      <c r="P290" s="864"/>
      <c r="Q290" s="864"/>
      <c r="R290" s="864"/>
      <c r="S290" s="864"/>
      <c r="T290" s="864"/>
      <c r="U290" s="864"/>
      <c r="V290" s="864"/>
      <c r="W290" s="864"/>
      <c r="X290" s="864"/>
      <c r="Y290" s="864"/>
      <c r="Z290" s="864"/>
    </row>
    <row r="291" spans="1:26" ht="15.75">
      <c r="A291" s="864"/>
      <c r="B291" s="879"/>
      <c r="C291" s="864"/>
      <c r="D291" s="864"/>
      <c r="E291" s="864"/>
      <c r="F291" s="864"/>
      <c r="G291" s="864"/>
      <c r="H291" s="864"/>
      <c r="I291" s="864"/>
      <c r="J291" s="864"/>
      <c r="K291" s="864"/>
      <c r="L291" s="864"/>
      <c r="M291" s="864"/>
      <c r="N291" s="864"/>
      <c r="O291" s="864"/>
      <c r="P291" s="864"/>
      <c r="Q291" s="864"/>
      <c r="R291" s="864"/>
      <c r="S291" s="864"/>
      <c r="T291" s="864"/>
      <c r="U291" s="864"/>
      <c r="V291" s="864"/>
      <c r="W291" s="864"/>
      <c r="X291" s="864"/>
      <c r="Y291" s="864"/>
      <c r="Z291" s="864"/>
    </row>
    <row r="292" spans="1:26" ht="15.75">
      <c r="A292" s="864"/>
      <c r="B292" s="879"/>
      <c r="C292" s="864"/>
      <c r="D292" s="864"/>
      <c r="E292" s="864"/>
      <c r="F292" s="864"/>
      <c r="G292" s="864"/>
      <c r="H292" s="864"/>
      <c r="I292" s="864"/>
      <c r="J292" s="864"/>
      <c r="K292" s="864"/>
      <c r="L292" s="864"/>
      <c r="M292" s="864"/>
      <c r="N292" s="864"/>
      <c r="O292" s="864"/>
      <c r="P292" s="864"/>
      <c r="Q292" s="864"/>
      <c r="R292" s="864"/>
      <c r="S292" s="864"/>
      <c r="T292" s="864"/>
      <c r="U292" s="864"/>
      <c r="V292" s="864"/>
      <c r="W292" s="864"/>
      <c r="X292" s="864"/>
      <c r="Y292" s="864"/>
      <c r="Z292" s="864"/>
    </row>
    <row r="293" spans="1:26" ht="15.75">
      <c r="A293" s="864"/>
      <c r="B293" s="879"/>
      <c r="C293" s="864"/>
      <c r="D293" s="864"/>
      <c r="E293" s="864"/>
      <c r="F293" s="864"/>
      <c r="G293" s="864"/>
      <c r="H293" s="864"/>
      <c r="I293" s="864"/>
      <c r="J293" s="864"/>
      <c r="K293" s="864"/>
      <c r="L293" s="864"/>
      <c r="M293" s="864"/>
      <c r="N293" s="864"/>
      <c r="O293" s="864"/>
      <c r="P293" s="864"/>
      <c r="Q293" s="864"/>
      <c r="R293" s="864"/>
      <c r="S293" s="864"/>
      <c r="T293" s="864"/>
      <c r="U293" s="864"/>
      <c r="V293" s="864"/>
      <c r="W293" s="864"/>
      <c r="X293" s="864"/>
      <c r="Y293" s="864"/>
      <c r="Z293" s="864"/>
    </row>
    <row r="294" spans="1:26" ht="15.75">
      <c r="A294" s="864"/>
      <c r="B294" s="879"/>
      <c r="C294" s="864"/>
      <c r="D294" s="864"/>
      <c r="E294" s="864"/>
      <c r="F294" s="864"/>
      <c r="G294" s="864"/>
      <c r="H294" s="864"/>
      <c r="I294" s="864"/>
      <c r="J294" s="864"/>
      <c r="K294" s="864"/>
      <c r="L294" s="864"/>
      <c r="M294" s="864"/>
      <c r="N294" s="864"/>
      <c r="O294" s="864"/>
      <c r="P294" s="864"/>
      <c r="Q294" s="864"/>
      <c r="R294" s="864"/>
      <c r="S294" s="864"/>
      <c r="T294" s="864"/>
      <c r="U294" s="864"/>
      <c r="V294" s="864"/>
      <c r="W294" s="864"/>
      <c r="X294" s="864"/>
      <c r="Y294" s="864"/>
      <c r="Z294" s="864"/>
    </row>
    <row r="295" spans="1:26" ht="15.75">
      <c r="A295" s="864"/>
      <c r="B295" s="879"/>
      <c r="C295" s="864"/>
      <c r="D295" s="864"/>
      <c r="E295" s="864"/>
      <c r="F295" s="864"/>
      <c r="G295" s="864"/>
      <c r="H295" s="864"/>
      <c r="I295" s="864"/>
      <c r="J295" s="864"/>
      <c r="K295" s="864"/>
      <c r="L295" s="864"/>
      <c r="M295" s="864"/>
      <c r="N295" s="864"/>
      <c r="O295" s="864"/>
      <c r="P295" s="864"/>
      <c r="Q295" s="864"/>
      <c r="R295" s="864"/>
      <c r="S295" s="864"/>
      <c r="T295" s="864"/>
      <c r="U295" s="864"/>
      <c r="V295" s="864"/>
      <c r="W295" s="864"/>
      <c r="X295" s="864"/>
      <c r="Y295" s="864"/>
      <c r="Z295" s="864"/>
    </row>
    <row r="296" spans="1:26" ht="15.75">
      <c r="A296" s="864"/>
      <c r="B296" s="879"/>
      <c r="C296" s="864"/>
      <c r="D296" s="864"/>
      <c r="E296" s="864"/>
      <c r="F296" s="864"/>
      <c r="G296" s="864"/>
      <c r="H296" s="864"/>
      <c r="I296" s="864"/>
      <c r="J296" s="864"/>
      <c r="K296" s="864"/>
      <c r="L296" s="864"/>
      <c r="M296" s="864"/>
      <c r="N296" s="864"/>
      <c r="O296" s="864"/>
      <c r="P296" s="864"/>
      <c r="Q296" s="864"/>
      <c r="R296" s="864"/>
      <c r="S296" s="864"/>
      <c r="T296" s="864"/>
      <c r="U296" s="864"/>
      <c r="V296" s="864"/>
      <c r="W296" s="864"/>
      <c r="X296" s="864"/>
      <c r="Y296" s="864"/>
      <c r="Z296" s="864"/>
    </row>
    <row r="297" spans="1:26" ht="15.75">
      <c r="A297" s="864"/>
      <c r="B297" s="879"/>
      <c r="C297" s="864"/>
      <c r="D297" s="864"/>
      <c r="E297" s="864"/>
      <c r="F297" s="864"/>
      <c r="G297" s="864"/>
      <c r="H297" s="864"/>
      <c r="I297" s="864"/>
      <c r="J297" s="864"/>
      <c r="K297" s="864"/>
      <c r="L297" s="864"/>
      <c r="M297" s="864"/>
      <c r="N297" s="864"/>
      <c r="O297" s="864"/>
      <c r="P297" s="864"/>
      <c r="Q297" s="864"/>
      <c r="R297" s="864"/>
      <c r="S297" s="864"/>
      <c r="T297" s="864"/>
      <c r="U297" s="864"/>
      <c r="V297" s="864"/>
      <c r="W297" s="864"/>
      <c r="X297" s="864"/>
      <c r="Y297" s="864"/>
      <c r="Z297" s="864"/>
    </row>
    <row r="298" spans="1:26" ht="15.75">
      <c r="A298" s="864"/>
      <c r="B298" s="879"/>
      <c r="C298" s="864"/>
      <c r="D298" s="864"/>
      <c r="E298" s="864"/>
      <c r="F298" s="864"/>
      <c r="G298" s="864"/>
      <c r="H298" s="864"/>
      <c r="I298" s="864"/>
      <c r="J298" s="864"/>
      <c r="K298" s="864"/>
      <c r="L298" s="864"/>
      <c r="M298" s="864"/>
      <c r="N298" s="864"/>
      <c r="O298" s="864"/>
      <c r="P298" s="864"/>
      <c r="Q298" s="864"/>
      <c r="R298" s="864"/>
      <c r="S298" s="864"/>
      <c r="T298" s="864"/>
      <c r="U298" s="864"/>
      <c r="V298" s="864"/>
      <c r="W298" s="864"/>
      <c r="X298" s="864"/>
      <c r="Y298" s="864"/>
      <c r="Z298" s="864"/>
    </row>
    <row r="299" spans="1:26" ht="15.75">
      <c r="A299" s="864"/>
      <c r="B299" s="879"/>
      <c r="C299" s="864"/>
      <c r="D299" s="864"/>
      <c r="E299" s="864"/>
      <c r="F299" s="864"/>
      <c r="G299" s="864"/>
      <c r="H299" s="864"/>
      <c r="I299" s="864"/>
      <c r="J299" s="864"/>
      <c r="K299" s="864"/>
      <c r="L299" s="864"/>
      <c r="M299" s="864"/>
      <c r="N299" s="864"/>
      <c r="O299" s="864"/>
      <c r="P299" s="864"/>
      <c r="Q299" s="864"/>
      <c r="R299" s="864"/>
      <c r="S299" s="864"/>
      <c r="T299" s="864"/>
      <c r="U299" s="864"/>
      <c r="V299" s="864"/>
      <c r="W299" s="864"/>
      <c r="X299" s="864"/>
      <c r="Y299" s="864"/>
      <c r="Z299" s="864"/>
    </row>
    <row r="300" spans="1:26" ht="15.75">
      <c r="A300" s="864"/>
      <c r="B300" s="879"/>
      <c r="C300" s="864"/>
      <c r="D300" s="864"/>
      <c r="E300" s="864"/>
      <c r="F300" s="864"/>
      <c r="G300" s="864"/>
      <c r="H300" s="864"/>
      <c r="I300" s="864"/>
      <c r="J300" s="864"/>
      <c r="K300" s="864"/>
      <c r="L300" s="864"/>
      <c r="M300" s="864"/>
      <c r="N300" s="864"/>
      <c r="O300" s="864"/>
      <c r="P300" s="864"/>
      <c r="Q300" s="864"/>
      <c r="R300" s="864"/>
      <c r="S300" s="864"/>
      <c r="T300" s="864"/>
      <c r="U300" s="864"/>
      <c r="V300" s="864"/>
      <c r="W300" s="864"/>
      <c r="X300" s="864"/>
      <c r="Y300" s="864"/>
      <c r="Z300" s="864"/>
    </row>
    <row r="301" spans="1:26" ht="15.75">
      <c r="A301" s="864"/>
      <c r="B301" s="879"/>
      <c r="C301" s="864"/>
      <c r="D301" s="864"/>
      <c r="E301" s="864"/>
      <c r="F301" s="864"/>
      <c r="G301" s="864"/>
      <c r="H301" s="864"/>
      <c r="I301" s="864"/>
      <c r="J301" s="864"/>
      <c r="K301" s="864"/>
      <c r="L301" s="864"/>
      <c r="M301" s="864"/>
      <c r="N301" s="864"/>
      <c r="O301" s="864"/>
      <c r="P301" s="864"/>
      <c r="Q301" s="864"/>
      <c r="R301" s="864"/>
      <c r="S301" s="864"/>
      <c r="T301" s="864"/>
      <c r="U301" s="864"/>
      <c r="V301" s="864"/>
      <c r="W301" s="864"/>
      <c r="X301" s="864"/>
      <c r="Y301" s="864"/>
      <c r="Z301" s="864"/>
    </row>
    <row r="302" spans="1:26" ht="15.75">
      <c r="A302" s="864"/>
      <c r="B302" s="879"/>
      <c r="C302" s="864"/>
      <c r="D302" s="864"/>
      <c r="E302" s="864"/>
      <c r="F302" s="864"/>
      <c r="G302" s="864"/>
      <c r="H302" s="864"/>
      <c r="I302" s="864"/>
      <c r="J302" s="864"/>
      <c r="K302" s="864"/>
      <c r="L302" s="864"/>
      <c r="M302" s="864"/>
      <c r="N302" s="864"/>
      <c r="O302" s="864"/>
      <c r="P302" s="864"/>
      <c r="Q302" s="864"/>
      <c r="R302" s="864"/>
      <c r="S302" s="864"/>
      <c r="T302" s="864"/>
      <c r="U302" s="864"/>
      <c r="V302" s="864"/>
      <c r="W302" s="864"/>
      <c r="X302" s="864"/>
      <c r="Y302" s="864"/>
      <c r="Z302" s="864"/>
    </row>
    <row r="303" spans="1:26" ht="15.75">
      <c r="A303" s="864"/>
      <c r="B303" s="879"/>
      <c r="C303" s="864"/>
      <c r="D303" s="864"/>
      <c r="E303" s="864"/>
      <c r="F303" s="864"/>
      <c r="G303" s="864"/>
      <c r="H303" s="864"/>
      <c r="I303" s="864"/>
      <c r="J303" s="864"/>
      <c r="K303" s="864"/>
      <c r="L303" s="864"/>
      <c r="M303" s="864"/>
      <c r="N303" s="864"/>
      <c r="O303" s="864"/>
      <c r="P303" s="864"/>
      <c r="Q303" s="864"/>
      <c r="R303" s="864"/>
      <c r="S303" s="864"/>
      <c r="T303" s="864"/>
      <c r="U303" s="864"/>
      <c r="V303" s="864"/>
      <c r="W303" s="864"/>
      <c r="X303" s="864"/>
      <c r="Y303" s="864"/>
      <c r="Z303" s="864"/>
    </row>
    <row r="304" spans="1:26" ht="15.75">
      <c r="A304" s="864"/>
      <c r="B304" s="879"/>
      <c r="C304" s="864"/>
      <c r="D304" s="864"/>
      <c r="E304" s="864"/>
      <c r="F304" s="864"/>
      <c r="G304" s="864"/>
      <c r="H304" s="864"/>
      <c r="I304" s="864"/>
      <c r="J304" s="864"/>
      <c r="K304" s="864"/>
      <c r="L304" s="864"/>
      <c r="M304" s="864"/>
      <c r="N304" s="864"/>
      <c r="O304" s="864"/>
      <c r="P304" s="864"/>
      <c r="Q304" s="864"/>
      <c r="R304" s="864"/>
      <c r="S304" s="864"/>
      <c r="T304" s="864"/>
      <c r="U304" s="864"/>
      <c r="V304" s="864"/>
      <c r="W304" s="864"/>
      <c r="X304" s="864"/>
      <c r="Y304" s="864"/>
      <c r="Z304" s="864"/>
    </row>
    <row r="305" spans="1:26" ht="15.75">
      <c r="A305" s="864"/>
      <c r="B305" s="879"/>
      <c r="C305" s="864"/>
      <c r="D305" s="864"/>
      <c r="E305" s="864"/>
      <c r="F305" s="864"/>
      <c r="G305" s="864"/>
      <c r="H305" s="864"/>
      <c r="I305" s="864"/>
      <c r="J305" s="864"/>
      <c r="K305" s="864"/>
      <c r="L305" s="864"/>
      <c r="M305" s="864"/>
      <c r="N305" s="864"/>
      <c r="O305" s="864"/>
      <c r="P305" s="864"/>
      <c r="Q305" s="864"/>
      <c r="R305" s="864"/>
      <c r="S305" s="864"/>
      <c r="T305" s="864"/>
      <c r="U305" s="864"/>
      <c r="V305" s="864"/>
      <c r="W305" s="864"/>
      <c r="X305" s="864"/>
      <c r="Y305" s="864"/>
      <c r="Z305" s="864"/>
    </row>
    <row r="306" spans="1:26" ht="15.75">
      <c r="A306" s="864"/>
      <c r="B306" s="879"/>
      <c r="C306" s="864"/>
      <c r="D306" s="864"/>
      <c r="E306" s="864"/>
      <c r="F306" s="864"/>
      <c r="G306" s="864"/>
      <c r="H306" s="864"/>
      <c r="I306" s="864"/>
      <c r="J306" s="864"/>
      <c r="K306" s="864"/>
      <c r="L306" s="864"/>
      <c r="M306" s="864"/>
      <c r="N306" s="864"/>
      <c r="O306" s="864"/>
      <c r="P306" s="864"/>
      <c r="Q306" s="864"/>
      <c r="R306" s="864"/>
      <c r="S306" s="864"/>
      <c r="T306" s="864"/>
      <c r="U306" s="864"/>
      <c r="V306" s="864"/>
      <c r="W306" s="864"/>
      <c r="X306" s="864"/>
      <c r="Y306" s="864"/>
      <c r="Z306" s="864"/>
    </row>
    <row r="307" spans="1:26" ht="15.75">
      <c r="A307" s="864"/>
      <c r="B307" s="879"/>
      <c r="C307" s="864"/>
      <c r="D307" s="864"/>
      <c r="E307" s="864"/>
      <c r="F307" s="864"/>
      <c r="G307" s="864"/>
      <c r="H307" s="864"/>
      <c r="I307" s="864"/>
      <c r="J307" s="864"/>
      <c r="K307" s="864"/>
      <c r="L307" s="864"/>
      <c r="M307" s="864"/>
      <c r="N307" s="864"/>
      <c r="O307" s="864"/>
      <c r="P307" s="864"/>
      <c r="Q307" s="864"/>
      <c r="R307" s="864"/>
      <c r="S307" s="864"/>
      <c r="T307" s="864"/>
      <c r="U307" s="864"/>
      <c r="V307" s="864"/>
      <c r="W307" s="864"/>
      <c r="X307" s="864"/>
      <c r="Y307" s="864"/>
      <c r="Z307" s="864"/>
    </row>
    <row r="308" spans="1:26" ht="15.75">
      <c r="A308" s="864"/>
      <c r="B308" s="879"/>
      <c r="C308" s="864"/>
      <c r="D308" s="864"/>
      <c r="E308" s="864"/>
      <c r="F308" s="864"/>
      <c r="G308" s="864"/>
      <c r="H308" s="864"/>
      <c r="I308" s="864"/>
      <c r="J308" s="864"/>
      <c r="K308" s="864"/>
      <c r="L308" s="864"/>
      <c r="M308" s="864"/>
      <c r="N308" s="864"/>
      <c r="O308" s="864"/>
      <c r="P308" s="864"/>
      <c r="Q308" s="864"/>
      <c r="R308" s="864"/>
      <c r="S308" s="864"/>
      <c r="T308" s="864"/>
      <c r="U308" s="864"/>
      <c r="V308" s="864"/>
      <c r="W308" s="864"/>
      <c r="X308" s="864"/>
      <c r="Y308" s="864"/>
      <c r="Z308" s="864"/>
    </row>
    <row r="309" spans="1:26" ht="15.75">
      <c r="A309" s="864"/>
      <c r="B309" s="879"/>
      <c r="C309" s="864"/>
      <c r="D309" s="864"/>
      <c r="E309" s="864"/>
      <c r="F309" s="864"/>
      <c r="G309" s="864"/>
      <c r="H309" s="864"/>
      <c r="I309" s="864"/>
      <c r="J309" s="864"/>
      <c r="K309" s="864"/>
      <c r="L309" s="864"/>
      <c r="M309" s="864"/>
      <c r="N309" s="864"/>
      <c r="O309" s="864"/>
      <c r="P309" s="864"/>
      <c r="Q309" s="864"/>
      <c r="R309" s="864"/>
      <c r="S309" s="864"/>
      <c r="T309" s="864"/>
      <c r="U309" s="864"/>
      <c r="V309" s="864"/>
      <c r="W309" s="864"/>
      <c r="X309" s="864"/>
      <c r="Y309" s="864"/>
      <c r="Z309" s="864"/>
    </row>
    <row r="310" spans="1:26" ht="15.75">
      <c r="A310" s="864"/>
      <c r="B310" s="879"/>
      <c r="C310" s="864"/>
      <c r="D310" s="864"/>
      <c r="E310" s="864"/>
      <c r="F310" s="864"/>
      <c r="G310" s="864"/>
      <c r="H310" s="864"/>
      <c r="I310" s="864"/>
      <c r="J310" s="864"/>
      <c r="K310" s="864"/>
      <c r="L310" s="864"/>
      <c r="M310" s="864"/>
      <c r="N310" s="864"/>
      <c r="O310" s="864"/>
      <c r="P310" s="864"/>
      <c r="Q310" s="864"/>
      <c r="R310" s="864"/>
      <c r="S310" s="864"/>
      <c r="T310" s="864"/>
      <c r="U310" s="864"/>
      <c r="V310" s="864"/>
      <c r="W310" s="864"/>
      <c r="X310" s="864"/>
      <c r="Y310" s="864"/>
      <c r="Z310" s="864"/>
    </row>
    <row r="311" spans="1:26" ht="15.75">
      <c r="A311" s="864"/>
      <c r="B311" s="879"/>
      <c r="C311" s="864"/>
      <c r="D311" s="864"/>
      <c r="E311" s="864"/>
      <c r="F311" s="864"/>
      <c r="G311" s="864"/>
      <c r="H311" s="864"/>
      <c r="I311" s="864"/>
      <c r="J311" s="864"/>
      <c r="K311" s="864"/>
      <c r="L311" s="864"/>
      <c r="M311" s="864"/>
      <c r="N311" s="864"/>
      <c r="O311" s="864"/>
      <c r="P311" s="864"/>
      <c r="Q311" s="864"/>
      <c r="R311" s="864"/>
      <c r="S311" s="864"/>
      <c r="T311" s="864"/>
      <c r="U311" s="864"/>
      <c r="V311" s="864"/>
      <c r="W311" s="864"/>
      <c r="X311" s="864"/>
      <c r="Y311" s="864"/>
      <c r="Z311" s="864"/>
    </row>
    <row r="312" spans="1:26" ht="15.75">
      <c r="A312" s="864"/>
      <c r="B312" s="879"/>
      <c r="C312" s="864"/>
      <c r="D312" s="864"/>
      <c r="E312" s="864"/>
      <c r="F312" s="864"/>
      <c r="G312" s="864"/>
      <c r="H312" s="864"/>
      <c r="I312" s="864"/>
      <c r="J312" s="864"/>
      <c r="K312" s="864"/>
      <c r="L312" s="864"/>
      <c r="M312" s="864"/>
      <c r="N312" s="864"/>
      <c r="O312" s="864"/>
      <c r="P312" s="864"/>
      <c r="Q312" s="864"/>
      <c r="R312" s="864"/>
      <c r="S312" s="864"/>
      <c r="T312" s="864"/>
      <c r="U312" s="864"/>
      <c r="V312" s="864"/>
      <c r="W312" s="864"/>
      <c r="X312" s="864"/>
      <c r="Y312" s="864"/>
      <c r="Z312" s="864"/>
    </row>
    <row r="313" spans="1:26" ht="15.75">
      <c r="A313" s="864"/>
      <c r="B313" s="879"/>
      <c r="C313" s="864"/>
      <c r="D313" s="864"/>
      <c r="E313" s="864"/>
      <c r="F313" s="864"/>
      <c r="G313" s="864"/>
      <c r="H313" s="864"/>
      <c r="I313" s="864"/>
      <c r="J313" s="864"/>
      <c r="K313" s="864"/>
      <c r="L313" s="864"/>
      <c r="M313" s="864"/>
      <c r="N313" s="864"/>
      <c r="O313" s="864"/>
      <c r="P313" s="864"/>
      <c r="Q313" s="864"/>
      <c r="R313" s="864"/>
      <c r="S313" s="864"/>
      <c r="T313" s="864"/>
      <c r="U313" s="864"/>
      <c r="V313" s="864"/>
      <c r="W313" s="864"/>
      <c r="X313" s="864"/>
      <c r="Y313" s="864"/>
      <c r="Z313" s="864"/>
    </row>
    <row r="314" spans="1:26" ht="15.75">
      <c r="A314" s="864"/>
      <c r="B314" s="879"/>
      <c r="C314" s="864"/>
      <c r="D314" s="864"/>
      <c r="E314" s="864"/>
      <c r="F314" s="864"/>
      <c r="G314" s="864"/>
      <c r="H314" s="864"/>
      <c r="I314" s="864"/>
      <c r="J314" s="864"/>
      <c r="K314" s="864"/>
      <c r="L314" s="864"/>
      <c r="M314" s="864"/>
      <c r="N314" s="864"/>
      <c r="O314" s="864"/>
      <c r="P314" s="864"/>
      <c r="Q314" s="864"/>
      <c r="R314" s="864"/>
      <c r="S314" s="864"/>
      <c r="T314" s="864"/>
      <c r="U314" s="864"/>
      <c r="V314" s="864"/>
      <c r="W314" s="864"/>
      <c r="X314" s="864"/>
      <c r="Y314" s="864"/>
      <c r="Z314" s="864"/>
    </row>
    <row r="315" spans="1:26" ht="15.75">
      <c r="A315" s="864"/>
      <c r="B315" s="879"/>
      <c r="C315" s="864"/>
      <c r="D315" s="864"/>
      <c r="E315" s="864"/>
      <c r="F315" s="864"/>
      <c r="G315" s="864"/>
      <c r="H315" s="864"/>
      <c r="I315" s="864"/>
      <c r="J315" s="864"/>
      <c r="K315" s="864"/>
      <c r="L315" s="864"/>
      <c r="M315" s="864"/>
      <c r="N315" s="864"/>
      <c r="O315" s="864"/>
      <c r="P315" s="864"/>
      <c r="Q315" s="864"/>
      <c r="R315" s="864"/>
      <c r="S315" s="864"/>
      <c r="T315" s="864"/>
      <c r="U315" s="864"/>
      <c r="V315" s="864"/>
      <c r="W315" s="864"/>
      <c r="X315" s="864"/>
      <c r="Y315" s="864"/>
      <c r="Z315" s="864"/>
    </row>
    <row r="316" spans="1:26" ht="15.75">
      <c r="A316" s="864"/>
      <c r="B316" s="879"/>
      <c r="C316" s="864"/>
      <c r="D316" s="864"/>
      <c r="E316" s="864"/>
      <c r="F316" s="864"/>
      <c r="G316" s="864"/>
      <c r="H316" s="864"/>
      <c r="I316" s="864"/>
      <c r="J316" s="864"/>
      <c r="K316" s="864"/>
      <c r="L316" s="864"/>
      <c r="M316" s="864"/>
      <c r="N316" s="864"/>
      <c r="O316" s="864"/>
      <c r="P316" s="864"/>
      <c r="Q316" s="864"/>
      <c r="R316" s="864"/>
      <c r="S316" s="864"/>
      <c r="T316" s="864"/>
      <c r="U316" s="864"/>
      <c r="V316" s="864"/>
      <c r="W316" s="864"/>
      <c r="X316" s="864"/>
      <c r="Y316" s="864"/>
      <c r="Z316" s="864"/>
    </row>
    <row r="317" spans="1:26" ht="15.75">
      <c r="A317" s="864"/>
      <c r="B317" s="879"/>
      <c r="C317" s="864"/>
      <c r="D317" s="864"/>
      <c r="E317" s="864"/>
      <c r="F317" s="864"/>
      <c r="G317" s="864"/>
      <c r="H317" s="864"/>
      <c r="I317" s="864"/>
      <c r="J317" s="864"/>
      <c r="K317" s="864"/>
      <c r="L317" s="864"/>
      <c r="M317" s="864"/>
      <c r="N317" s="864"/>
      <c r="O317" s="864"/>
      <c r="P317" s="864"/>
      <c r="Q317" s="864"/>
      <c r="R317" s="864"/>
      <c r="S317" s="864"/>
      <c r="T317" s="864"/>
      <c r="U317" s="864"/>
      <c r="V317" s="864"/>
      <c r="W317" s="864"/>
      <c r="X317" s="864"/>
      <c r="Y317" s="864"/>
      <c r="Z317" s="864"/>
    </row>
    <row r="318" spans="1:26" ht="15.75">
      <c r="A318" s="864"/>
      <c r="B318" s="879"/>
      <c r="C318" s="864"/>
      <c r="D318" s="864"/>
      <c r="E318" s="864"/>
      <c r="F318" s="864"/>
      <c r="G318" s="864"/>
      <c r="H318" s="864"/>
      <c r="I318" s="864"/>
      <c r="J318" s="864"/>
      <c r="K318" s="864"/>
      <c r="L318" s="864"/>
      <c r="M318" s="864"/>
      <c r="N318" s="864"/>
      <c r="O318" s="864"/>
      <c r="P318" s="864"/>
      <c r="Q318" s="864"/>
      <c r="R318" s="864"/>
      <c r="S318" s="864"/>
      <c r="T318" s="864"/>
      <c r="U318" s="864"/>
      <c r="V318" s="864"/>
      <c r="W318" s="864"/>
      <c r="X318" s="864"/>
      <c r="Y318" s="864"/>
      <c r="Z318" s="864"/>
    </row>
    <row r="319" spans="1:26" ht="15.75">
      <c r="A319" s="864"/>
      <c r="B319" s="879"/>
      <c r="C319" s="864"/>
      <c r="D319" s="864"/>
      <c r="E319" s="864"/>
      <c r="F319" s="864"/>
      <c r="G319" s="864"/>
      <c r="H319" s="864"/>
      <c r="I319" s="864"/>
      <c r="J319" s="864"/>
      <c r="K319" s="864"/>
      <c r="L319" s="864"/>
      <c r="M319" s="864"/>
      <c r="N319" s="864"/>
      <c r="O319" s="864"/>
      <c r="P319" s="864"/>
      <c r="Q319" s="864"/>
      <c r="R319" s="864"/>
      <c r="S319" s="864"/>
      <c r="T319" s="864"/>
      <c r="U319" s="864"/>
      <c r="V319" s="864"/>
      <c r="W319" s="864"/>
      <c r="X319" s="864"/>
      <c r="Y319" s="864"/>
      <c r="Z319" s="864"/>
    </row>
    <row r="320" spans="1:26" ht="15.75">
      <c r="A320" s="864"/>
      <c r="B320" s="879"/>
      <c r="C320" s="864"/>
      <c r="D320" s="864"/>
      <c r="E320" s="864"/>
      <c r="F320" s="864"/>
      <c r="G320" s="864"/>
      <c r="H320" s="864"/>
      <c r="I320" s="864"/>
      <c r="J320" s="864"/>
      <c r="K320" s="864"/>
      <c r="L320" s="864"/>
      <c r="M320" s="864"/>
      <c r="N320" s="864"/>
      <c r="O320" s="864"/>
      <c r="P320" s="864"/>
      <c r="Q320" s="864"/>
      <c r="R320" s="864"/>
      <c r="S320" s="864"/>
      <c r="T320" s="864"/>
      <c r="U320" s="864"/>
      <c r="V320" s="864"/>
      <c r="W320" s="864"/>
      <c r="X320" s="864"/>
      <c r="Y320" s="864"/>
      <c r="Z320" s="864"/>
    </row>
    <row r="321" spans="1:26" ht="15.75">
      <c r="A321" s="864"/>
      <c r="B321" s="879"/>
      <c r="C321" s="864"/>
      <c r="D321" s="864"/>
      <c r="E321" s="864"/>
      <c r="F321" s="864"/>
      <c r="G321" s="864"/>
      <c r="H321" s="864"/>
      <c r="I321" s="864"/>
      <c r="J321" s="864"/>
      <c r="K321" s="864"/>
      <c r="L321" s="864"/>
      <c r="M321" s="864"/>
      <c r="N321" s="864"/>
      <c r="O321" s="864"/>
      <c r="P321" s="864"/>
      <c r="Q321" s="864"/>
      <c r="R321" s="864"/>
      <c r="S321" s="864"/>
      <c r="T321" s="864"/>
      <c r="U321" s="864"/>
      <c r="V321" s="864"/>
      <c r="W321" s="864"/>
      <c r="X321" s="864"/>
      <c r="Y321" s="864"/>
      <c r="Z321" s="864"/>
    </row>
    <row r="322" spans="1:26" ht="15.75">
      <c r="A322" s="864"/>
      <c r="B322" s="879"/>
      <c r="C322" s="864"/>
      <c r="D322" s="864"/>
      <c r="E322" s="864"/>
      <c r="F322" s="864"/>
      <c r="G322" s="864"/>
      <c r="H322" s="864"/>
      <c r="I322" s="864"/>
      <c r="J322" s="864"/>
      <c r="K322" s="864"/>
      <c r="L322" s="864"/>
      <c r="M322" s="864"/>
      <c r="N322" s="864"/>
      <c r="O322" s="864"/>
      <c r="P322" s="864"/>
      <c r="Q322" s="864"/>
      <c r="R322" s="864"/>
      <c r="S322" s="864"/>
      <c r="T322" s="864"/>
      <c r="U322" s="864"/>
      <c r="V322" s="864"/>
      <c r="W322" s="864"/>
      <c r="X322" s="864"/>
      <c r="Y322" s="864"/>
      <c r="Z322" s="864"/>
    </row>
    <row r="323" spans="1:26" ht="15.75">
      <c r="A323" s="864"/>
      <c r="B323" s="879"/>
      <c r="C323" s="864"/>
      <c r="D323" s="864"/>
      <c r="E323" s="864"/>
      <c r="F323" s="864"/>
      <c r="G323" s="864"/>
      <c r="H323" s="864"/>
      <c r="I323" s="864"/>
      <c r="J323" s="864"/>
      <c r="K323" s="864"/>
      <c r="L323" s="864"/>
      <c r="M323" s="864"/>
      <c r="N323" s="864"/>
      <c r="O323" s="864"/>
      <c r="P323" s="864"/>
      <c r="Q323" s="864"/>
      <c r="R323" s="864"/>
      <c r="S323" s="864"/>
      <c r="T323" s="864"/>
      <c r="U323" s="864"/>
      <c r="V323" s="864"/>
      <c r="W323" s="864"/>
      <c r="X323" s="864"/>
      <c r="Y323" s="864"/>
      <c r="Z323" s="864"/>
    </row>
    <row r="324" spans="1:26" ht="15.75">
      <c r="A324" s="864"/>
      <c r="B324" s="879"/>
      <c r="C324" s="864"/>
      <c r="D324" s="864"/>
      <c r="E324" s="864"/>
      <c r="F324" s="864"/>
      <c r="G324" s="864"/>
      <c r="H324" s="864"/>
      <c r="I324" s="864"/>
      <c r="J324" s="864"/>
      <c r="K324" s="864"/>
      <c r="L324" s="864"/>
      <c r="M324" s="864"/>
      <c r="N324" s="864"/>
      <c r="O324" s="864"/>
      <c r="P324" s="864"/>
      <c r="Q324" s="864"/>
      <c r="R324" s="864"/>
      <c r="S324" s="864"/>
      <c r="T324" s="864"/>
      <c r="U324" s="864"/>
      <c r="V324" s="864"/>
      <c r="W324" s="864"/>
      <c r="X324" s="864"/>
      <c r="Y324" s="864"/>
      <c r="Z324" s="864"/>
    </row>
    <row r="325" spans="1:26" ht="15.75">
      <c r="A325" s="864"/>
      <c r="B325" s="879"/>
      <c r="C325" s="864"/>
      <c r="D325" s="864"/>
      <c r="E325" s="864"/>
      <c r="F325" s="864"/>
      <c r="G325" s="864"/>
      <c r="H325" s="864"/>
      <c r="I325" s="864"/>
      <c r="J325" s="864"/>
      <c r="K325" s="864"/>
      <c r="L325" s="864"/>
      <c r="M325" s="864"/>
      <c r="N325" s="864"/>
      <c r="O325" s="864"/>
      <c r="P325" s="864"/>
      <c r="Q325" s="864"/>
      <c r="R325" s="864"/>
      <c r="S325" s="864"/>
      <c r="T325" s="864"/>
      <c r="U325" s="864"/>
      <c r="V325" s="864"/>
      <c r="W325" s="864"/>
      <c r="X325" s="864"/>
      <c r="Y325" s="864"/>
      <c r="Z325" s="864"/>
    </row>
    <row r="326" spans="1:26" ht="15.75">
      <c r="A326" s="864"/>
      <c r="B326" s="879"/>
      <c r="C326" s="864"/>
      <c r="D326" s="864"/>
      <c r="E326" s="864"/>
      <c r="F326" s="864"/>
      <c r="G326" s="864"/>
      <c r="H326" s="864"/>
      <c r="I326" s="864"/>
      <c r="J326" s="864"/>
      <c r="K326" s="864"/>
      <c r="L326" s="864"/>
      <c r="M326" s="864"/>
      <c r="N326" s="864"/>
      <c r="O326" s="864"/>
      <c r="P326" s="864"/>
      <c r="Q326" s="864"/>
      <c r="R326" s="864"/>
      <c r="S326" s="864"/>
      <c r="T326" s="864"/>
      <c r="U326" s="864"/>
      <c r="V326" s="864"/>
      <c r="W326" s="864"/>
      <c r="X326" s="864"/>
      <c r="Y326" s="864"/>
      <c r="Z326" s="864"/>
    </row>
    <row r="327" spans="1:26" ht="15.75">
      <c r="A327" s="864"/>
      <c r="B327" s="879"/>
      <c r="C327" s="864"/>
      <c r="D327" s="864"/>
      <c r="E327" s="864"/>
      <c r="F327" s="864"/>
      <c r="G327" s="864"/>
      <c r="H327" s="864"/>
      <c r="I327" s="864"/>
      <c r="J327" s="864"/>
      <c r="K327" s="864"/>
      <c r="L327" s="864"/>
      <c r="M327" s="864"/>
      <c r="N327" s="864"/>
      <c r="O327" s="864"/>
      <c r="P327" s="864"/>
      <c r="Q327" s="864"/>
      <c r="R327" s="864"/>
      <c r="S327" s="864"/>
      <c r="T327" s="864"/>
      <c r="U327" s="864"/>
      <c r="V327" s="864"/>
      <c r="W327" s="864"/>
      <c r="X327" s="864"/>
      <c r="Y327" s="864"/>
      <c r="Z327" s="864"/>
    </row>
    <row r="328" spans="1:26" ht="15.75">
      <c r="A328" s="864"/>
      <c r="B328" s="879"/>
      <c r="C328" s="864"/>
      <c r="D328" s="864"/>
      <c r="E328" s="864"/>
      <c r="F328" s="864"/>
      <c r="G328" s="864"/>
      <c r="H328" s="864"/>
      <c r="I328" s="864"/>
      <c r="J328" s="864"/>
      <c r="K328" s="864"/>
      <c r="L328" s="864"/>
      <c r="M328" s="864"/>
      <c r="N328" s="864"/>
      <c r="O328" s="864"/>
      <c r="P328" s="864"/>
      <c r="Q328" s="864"/>
      <c r="R328" s="864"/>
      <c r="S328" s="864"/>
      <c r="T328" s="864"/>
      <c r="U328" s="864"/>
      <c r="V328" s="864"/>
      <c r="W328" s="864"/>
      <c r="X328" s="864"/>
      <c r="Y328" s="864"/>
      <c r="Z328" s="864"/>
    </row>
    <row r="329" spans="1:26" ht="15.75">
      <c r="A329" s="864"/>
      <c r="B329" s="879"/>
      <c r="C329" s="864"/>
      <c r="D329" s="864"/>
      <c r="E329" s="864"/>
      <c r="F329" s="864"/>
      <c r="G329" s="864"/>
      <c r="H329" s="864"/>
      <c r="I329" s="864"/>
      <c r="J329" s="864"/>
      <c r="K329" s="864"/>
      <c r="L329" s="864"/>
      <c r="M329" s="864"/>
      <c r="N329" s="864"/>
      <c r="O329" s="864"/>
      <c r="P329" s="864"/>
      <c r="Q329" s="864"/>
      <c r="R329" s="864"/>
      <c r="S329" s="864"/>
      <c r="T329" s="864"/>
      <c r="U329" s="864"/>
      <c r="V329" s="864"/>
      <c r="W329" s="864"/>
      <c r="X329" s="864"/>
      <c r="Y329" s="864"/>
      <c r="Z329" s="864"/>
    </row>
    <row r="330" spans="1:26" ht="15.75">
      <c r="A330" s="864"/>
      <c r="B330" s="879"/>
      <c r="C330" s="864"/>
      <c r="D330" s="864"/>
      <c r="E330" s="864"/>
      <c r="F330" s="864"/>
      <c r="G330" s="864"/>
      <c r="H330" s="864"/>
      <c r="I330" s="864"/>
      <c r="J330" s="864"/>
      <c r="K330" s="864"/>
      <c r="L330" s="864"/>
      <c r="M330" s="864"/>
      <c r="N330" s="864"/>
      <c r="O330" s="864"/>
      <c r="P330" s="864"/>
      <c r="Q330" s="864"/>
      <c r="R330" s="864"/>
      <c r="S330" s="864"/>
      <c r="T330" s="864"/>
      <c r="U330" s="864"/>
      <c r="V330" s="864"/>
      <c r="W330" s="864"/>
      <c r="X330" s="864"/>
      <c r="Y330" s="864"/>
      <c r="Z330" s="864"/>
    </row>
    <row r="331" spans="1:26" ht="15.75">
      <c r="A331" s="864"/>
      <c r="B331" s="879"/>
      <c r="C331" s="864"/>
      <c r="D331" s="864"/>
      <c r="E331" s="864"/>
      <c r="F331" s="864"/>
      <c r="G331" s="864"/>
      <c r="H331" s="864"/>
      <c r="I331" s="864"/>
      <c r="J331" s="864"/>
      <c r="K331" s="864"/>
      <c r="L331" s="864"/>
      <c r="M331" s="864"/>
      <c r="N331" s="864"/>
      <c r="O331" s="864"/>
      <c r="P331" s="864"/>
      <c r="Q331" s="864"/>
      <c r="R331" s="864"/>
      <c r="S331" s="864"/>
      <c r="T331" s="864"/>
      <c r="U331" s="864"/>
      <c r="V331" s="864"/>
      <c r="W331" s="864"/>
      <c r="X331" s="864"/>
      <c r="Y331" s="864"/>
      <c r="Z331" s="864"/>
    </row>
    <row r="332" spans="1:26" ht="15.75">
      <c r="A332" s="864"/>
      <c r="B332" s="879"/>
      <c r="C332" s="864"/>
      <c r="D332" s="864"/>
      <c r="E332" s="864"/>
      <c r="F332" s="864"/>
      <c r="G332" s="864"/>
      <c r="H332" s="864"/>
      <c r="I332" s="864"/>
      <c r="J332" s="864"/>
      <c r="K332" s="864"/>
      <c r="L332" s="864"/>
      <c r="M332" s="864"/>
      <c r="N332" s="864"/>
      <c r="O332" s="864"/>
      <c r="P332" s="864"/>
      <c r="Q332" s="864"/>
      <c r="R332" s="864"/>
      <c r="S332" s="864"/>
      <c r="T332" s="864"/>
      <c r="U332" s="864"/>
      <c r="V332" s="864"/>
      <c r="W332" s="864"/>
      <c r="X332" s="864"/>
      <c r="Y332" s="864"/>
      <c r="Z332" s="864"/>
    </row>
    <row r="333" spans="1:26" ht="15.75">
      <c r="A333" s="864"/>
      <c r="B333" s="879"/>
      <c r="C333" s="864"/>
      <c r="D333" s="864"/>
      <c r="E333" s="864"/>
      <c r="F333" s="864"/>
      <c r="G333" s="864"/>
      <c r="H333" s="864"/>
      <c r="I333" s="864"/>
      <c r="J333" s="864"/>
      <c r="K333" s="864"/>
      <c r="L333" s="864"/>
      <c r="M333" s="864"/>
      <c r="N333" s="864"/>
      <c r="O333" s="864"/>
      <c r="P333" s="864"/>
      <c r="Q333" s="864"/>
      <c r="R333" s="864"/>
      <c r="S333" s="864"/>
      <c r="T333" s="864"/>
      <c r="U333" s="864"/>
      <c r="V333" s="864"/>
      <c r="W333" s="864"/>
      <c r="X333" s="864"/>
      <c r="Y333" s="864"/>
      <c r="Z333" s="864"/>
    </row>
    <row r="334" spans="1:26" ht="15.75">
      <c r="A334" s="864"/>
      <c r="B334" s="879"/>
      <c r="C334" s="864"/>
      <c r="D334" s="864"/>
      <c r="E334" s="864"/>
      <c r="F334" s="864"/>
      <c r="G334" s="864"/>
      <c r="H334" s="864"/>
      <c r="I334" s="864"/>
      <c r="J334" s="864"/>
      <c r="K334" s="864"/>
      <c r="L334" s="864"/>
      <c r="M334" s="864"/>
      <c r="N334" s="864"/>
      <c r="O334" s="864"/>
      <c r="P334" s="864"/>
      <c r="Q334" s="864"/>
      <c r="R334" s="864"/>
      <c r="S334" s="864"/>
      <c r="T334" s="864"/>
      <c r="U334" s="864"/>
      <c r="V334" s="864"/>
      <c r="W334" s="864"/>
      <c r="X334" s="864"/>
      <c r="Y334" s="864"/>
      <c r="Z334" s="864"/>
    </row>
    <row r="335" spans="1:26" ht="15.75">
      <c r="A335" s="864"/>
      <c r="B335" s="879"/>
      <c r="C335" s="864"/>
      <c r="D335" s="864"/>
      <c r="E335" s="864"/>
      <c r="F335" s="864"/>
      <c r="G335" s="864"/>
      <c r="H335" s="864"/>
      <c r="I335" s="864"/>
      <c r="J335" s="864"/>
      <c r="K335" s="864"/>
      <c r="L335" s="864"/>
      <c r="M335" s="864"/>
      <c r="N335" s="864"/>
      <c r="O335" s="864"/>
      <c r="P335" s="864"/>
      <c r="Q335" s="864"/>
      <c r="R335" s="864"/>
      <c r="S335" s="864"/>
      <c r="T335" s="864"/>
      <c r="U335" s="864"/>
      <c r="V335" s="864"/>
      <c r="W335" s="864"/>
      <c r="X335" s="864"/>
      <c r="Y335" s="864"/>
      <c r="Z335" s="864"/>
    </row>
    <row r="336" spans="1:26" ht="15.75">
      <c r="A336" s="864"/>
      <c r="B336" s="879"/>
      <c r="C336" s="864"/>
      <c r="D336" s="864"/>
      <c r="E336" s="864"/>
      <c r="F336" s="864"/>
      <c r="G336" s="864"/>
      <c r="H336" s="864"/>
      <c r="I336" s="864"/>
      <c r="J336" s="864"/>
      <c r="K336" s="864"/>
      <c r="L336" s="864"/>
      <c r="M336" s="864"/>
      <c r="N336" s="864"/>
      <c r="O336" s="864"/>
      <c r="P336" s="864"/>
      <c r="Q336" s="864"/>
      <c r="R336" s="864"/>
      <c r="S336" s="864"/>
      <c r="T336" s="864"/>
      <c r="U336" s="864"/>
      <c r="V336" s="864"/>
      <c r="W336" s="864"/>
      <c r="X336" s="864"/>
      <c r="Y336" s="864"/>
      <c r="Z336" s="864"/>
    </row>
    <row r="337" spans="1:26" ht="15.75">
      <c r="A337" s="864"/>
      <c r="B337" s="879"/>
      <c r="C337" s="864"/>
      <c r="D337" s="864"/>
      <c r="E337" s="864"/>
      <c r="F337" s="864"/>
      <c r="G337" s="864"/>
      <c r="H337" s="864"/>
      <c r="I337" s="864"/>
      <c r="J337" s="864"/>
      <c r="K337" s="864"/>
      <c r="L337" s="864"/>
      <c r="M337" s="864"/>
      <c r="N337" s="864"/>
      <c r="O337" s="864"/>
      <c r="P337" s="864"/>
      <c r="Q337" s="864"/>
      <c r="R337" s="864"/>
      <c r="S337" s="864"/>
      <c r="T337" s="864"/>
      <c r="U337" s="864"/>
      <c r="V337" s="864"/>
      <c r="W337" s="864"/>
      <c r="X337" s="864"/>
      <c r="Y337" s="864"/>
      <c r="Z337" s="864"/>
    </row>
    <row r="338" spans="1:26" ht="15.75">
      <c r="A338" s="864"/>
      <c r="B338" s="879"/>
      <c r="C338" s="864"/>
      <c r="D338" s="864"/>
      <c r="E338" s="864"/>
      <c r="F338" s="864"/>
      <c r="G338" s="864"/>
      <c r="H338" s="864"/>
      <c r="I338" s="864"/>
      <c r="J338" s="864"/>
      <c r="K338" s="864"/>
      <c r="L338" s="864"/>
      <c r="M338" s="864"/>
      <c r="N338" s="864"/>
      <c r="O338" s="864"/>
      <c r="P338" s="864"/>
      <c r="Q338" s="864"/>
      <c r="R338" s="864"/>
      <c r="S338" s="864"/>
      <c r="T338" s="864"/>
      <c r="U338" s="864"/>
      <c r="V338" s="864"/>
      <c r="W338" s="864"/>
      <c r="X338" s="864"/>
      <c r="Y338" s="864"/>
      <c r="Z338" s="864"/>
    </row>
    <row r="339" spans="1:26" ht="15.75">
      <c r="A339" s="864"/>
      <c r="B339" s="879"/>
      <c r="C339" s="864"/>
      <c r="D339" s="864"/>
      <c r="E339" s="864"/>
      <c r="F339" s="864"/>
      <c r="G339" s="864"/>
      <c r="H339" s="864"/>
      <c r="I339" s="864"/>
      <c r="J339" s="864"/>
      <c r="K339" s="864"/>
      <c r="L339" s="864"/>
      <c r="M339" s="864"/>
      <c r="N339" s="864"/>
      <c r="O339" s="864"/>
      <c r="P339" s="864"/>
      <c r="Q339" s="864"/>
      <c r="R339" s="864"/>
      <c r="S339" s="864"/>
      <c r="T339" s="864"/>
      <c r="U339" s="864"/>
      <c r="V339" s="864"/>
      <c r="W339" s="864"/>
      <c r="X339" s="864"/>
      <c r="Y339" s="864"/>
      <c r="Z339" s="864"/>
    </row>
    <row r="340" spans="1:26" ht="15.75">
      <c r="A340" s="864"/>
      <c r="B340" s="879"/>
      <c r="C340" s="864"/>
      <c r="D340" s="864"/>
      <c r="E340" s="864"/>
      <c r="F340" s="864"/>
      <c r="G340" s="864"/>
      <c r="H340" s="864"/>
      <c r="I340" s="864"/>
      <c r="J340" s="864"/>
      <c r="K340" s="864"/>
      <c r="L340" s="864"/>
      <c r="M340" s="864"/>
      <c r="N340" s="864"/>
      <c r="O340" s="864"/>
      <c r="P340" s="864"/>
      <c r="Q340" s="864"/>
      <c r="R340" s="864"/>
      <c r="S340" s="864"/>
      <c r="T340" s="864"/>
      <c r="U340" s="864"/>
      <c r="V340" s="864"/>
      <c r="W340" s="864"/>
      <c r="X340" s="864"/>
      <c r="Y340" s="864"/>
      <c r="Z340" s="864"/>
    </row>
    <row r="341" spans="1:26" ht="15.75">
      <c r="A341" s="864"/>
      <c r="B341" s="879"/>
      <c r="C341" s="864"/>
      <c r="D341" s="864"/>
      <c r="E341" s="864"/>
      <c r="F341" s="864"/>
      <c r="G341" s="864"/>
      <c r="H341" s="864"/>
      <c r="I341" s="864"/>
      <c r="J341" s="864"/>
      <c r="K341" s="864"/>
      <c r="L341" s="864"/>
      <c r="M341" s="864"/>
      <c r="N341" s="864"/>
      <c r="O341" s="864"/>
      <c r="P341" s="864"/>
      <c r="Q341" s="864"/>
      <c r="R341" s="864"/>
      <c r="S341" s="864"/>
      <c r="T341" s="864"/>
      <c r="U341" s="864"/>
      <c r="V341" s="864"/>
      <c r="W341" s="864"/>
      <c r="X341" s="864"/>
      <c r="Y341" s="864"/>
      <c r="Z341" s="864"/>
    </row>
    <row r="342" spans="1:26" ht="15.75">
      <c r="A342" s="864"/>
      <c r="B342" s="879"/>
      <c r="C342" s="864"/>
      <c r="D342" s="864"/>
      <c r="E342" s="864"/>
      <c r="F342" s="864"/>
      <c r="G342" s="864"/>
      <c r="H342" s="864"/>
      <c r="I342" s="864"/>
      <c r="J342" s="864"/>
      <c r="K342" s="864"/>
      <c r="L342" s="864"/>
      <c r="M342" s="864"/>
      <c r="N342" s="864"/>
      <c r="O342" s="864"/>
      <c r="P342" s="864"/>
      <c r="Q342" s="864"/>
      <c r="R342" s="864"/>
      <c r="S342" s="864"/>
      <c r="T342" s="864"/>
      <c r="U342" s="864"/>
      <c r="V342" s="864"/>
      <c r="W342" s="864"/>
      <c r="X342" s="864"/>
      <c r="Y342" s="864"/>
      <c r="Z342" s="864"/>
    </row>
    <row r="343" spans="1:26" ht="15.75">
      <c r="A343" s="864"/>
      <c r="B343" s="879"/>
      <c r="C343" s="864"/>
      <c r="D343" s="864"/>
      <c r="E343" s="864"/>
      <c r="F343" s="864"/>
      <c r="G343" s="864"/>
      <c r="H343" s="864"/>
      <c r="I343" s="864"/>
      <c r="J343" s="864"/>
      <c r="K343" s="864"/>
      <c r="L343" s="864"/>
      <c r="M343" s="864"/>
      <c r="N343" s="864"/>
      <c r="O343" s="864"/>
      <c r="P343" s="864"/>
      <c r="Q343" s="864"/>
      <c r="R343" s="864"/>
      <c r="S343" s="864"/>
      <c r="T343" s="864"/>
      <c r="U343" s="864"/>
      <c r="V343" s="864"/>
      <c r="W343" s="864"/>
      <c r="X343" s="864"/>
      <c r="Y343" s="864"/>
      <c r="Z343" s="864"/>
    </row>
    <row r="344" spans="1:26" ht="15.75">
      <c r="A344" s="864"/>
      <c r="B344" s="879"/>
      <c r="C344" s="864"/>
      <c r="D344" s="864"/>
      <c r="E344" s="864"/>
      <c r="F344" s="864"/>
      <c r="G344" s="864"/>
      <c r="H344" s="864"/>
      <c r="I344" s="864"/>
      <c r="J344" s="864"/>
      <c r="K344" s="864"/>
      <c r="L344" s="864"/>
      <c r="M344" s="864"/>
      <c r="N344" s="864"/>
      <c r="O344" s="864"/>
      <c r="P344" s="864"/>
      <c r="Q344" s="864"/>
      <c r="R344" s="864"/>
      <c r="S344" s="864"/>
      <c r="T344" s="864"/>
      <c r="U344" s="864"/>
      <c r="V344" s="864"/>
      <c r="W344" s="864"/>
      <c r="X344" s="864"/>
      <c r="Y344" s="864"/>
      <c r="Z344" s="864"/>
    </row>
    <row r="345" spans="1:26" ht="15.75">
      <c r="A345" s="864"/>
      <c r="B345" s="879"/>
      <c r="C345" s="864"/>
      <c r="D345" s="864"/>
      <c r="E345" s="864"/>
      <c r="F345" s="864"/>
      <c r="G345" s="864"/>
      <c r="H345" s="864"/>
      <c r="I345" s="864"/>
      <c r="J345" s="864"/>
      <c r="K345" s="864"/>
      <c r="L345" s="864"/>
      <c r="M345" s="864"/>
      <c r="N345" s="864"/>
      <c r="O345" s="864"/>
      <c r="P345" s="864"/>
      <c r="Q345" s="864"/>
      <c r="R345" s="864"/>
      <c r="S345" s="864"/>
      <c r="T345" s="864"/>
      <c r="U345" s="864"/>
      <c r="V345" s="864"/>
      <c r="W345" s="864"/>
      <c r="X345" s="864"/>
      <c r="Y345" s="864"/>
      <c r="Z345" s="864"/>
    </row>
    <row r="346" spans="1:26" ht="15.75">
      <c r="A346" s="864"/>
      <c r="B346" s="879"/>
      <c r="C346" s="864"/>
      <c r="D346" s="864"/>
      <c r="E346" s="864"/>
      <c r="F346" s="864"/>
      <c r="G346" s="864"/>
      <c r="H346" s="864"/>
      <c r="I346" s="864"/>
      <c r="J346" s="864"/>
      <c r="K346" s="864"/>
      <c r="L346" s="864"/>
      <c r="M346" s="864"/>
      <c r="N346" s="864"/>
      <c r="O346" s="864"/>
      <c r="P346" s="864"/>
      <c r="Q346" s="864"/>
      <c r="R346" s="864"/>
      <c r="S346" s="864"/>
      <c r="T346" s="864"/>
      <c r="U346" s="864"/>
      <c r="V346" s="864"/>
      <c r="W346" s="864"/>
      <c r="X346" s="864"/>
      <c r="Y346" s="864"/>
      <c r="Z346" s="864"/>
    </row>
    <row r="347" spans="1:26" ht="15.75">
      <c r="A347" s="864"/>
      <c r="B347" s="879"/>
      <c r="C347" s="864"/>
      <c r="D347" s="864"/>
      <c r="E347" s="864"/>
      <c r="F347" s="864"/>
      <c r="G347" s="864"/>
      <c r="H347" s="864"/>
      <c r="I347" s="864"/>
      <c r="J347" s="864"/>
      <c r="K347" s="864"/>
      <c r="L347" s="864"/>
      <c r="M347" s="864"/>
      <c r="N347" s="864"/>
      <c r="O347" s="864"/>
      <c r="P347" s="864"/>
      <c r="Q347" s="864"/>
      <c r="R347" s="864"/>
      <c r="S347" s="864"/>
      <c r="T347" s="864"/>
      <c r="U347" s="864"/>
      <c r="V347" s="864"/>
      <c r="W347" s="864"/>
      <c r="X347" s="864"/>
      <c r="Y347" s="864"/>
      <c r="Z347" s="864"/>
    </row>
    <row r="348" spans="1:26" ht="15.75">
      <c r="A348" s="864"/>
      <c r="B348" s="879"/>
      <c r="C348" s="864"/>
      <c r="D348" s="864"/>
      <c r="E348" s="864"/>
      <c r="F348" s="864"/>
      <c r="G348" s="864"/>
      <c r="H348" s="864"/>
      <c r="I348" s="864"/>
      <c r="J348" s="864"/>
      <c r="K348" s="864"/>
      <c r="L348" s="864"/>
      <c r="M348" s="864"/>
      <c r="N348" s="864"/>
      <c r="O348" s="864"/>
      <c r="P348" s="864"/>
      <c r="Q348" s="864"/>
      <c r="R348" s="864"/>
      <c r="S348" s="864"/>
      <c r="T348" s="864"/>
      <c r="U348" s="864"/>
      <c r="V348" s="864"/>
      <c r="W348" s="864"/>
      <c r="X348" s="864"/>
      <c r="Y348" s="864"/>
      <c r="Z348" s="864"/>
    </row>
    <row r="349" spans="1:26" ht="15.75">
      <c r="A349" s="864"/>
      <c r="B349" s="879"/>
      <c r="C349" s="864"/>
      <c r="D349" s="864"/>
      <c r="E349" s="864"/>
      <c r="F349" s="864"/>
      <c r="G349" s="864"/>
      <c r="H349" s="864"/>
      <c r="I349" s="864"/>
      <c r="J349" s="864"/>
      <c r="K349" s="864"/>
      <c r="L349" s="864"/>
      <c r="M349" s="864"/>
      <c r="N349" s="864"/>
      <c r="O349" s="864"/>
      <c r="P349" s="864"/>
      <c r="Q349" s="864"/>
      <c r="R349" s="864"/>
      <c r="S349" s="864"/>
      <c r="T349" s="864"/>
      <c r="U349" s="864"/>
      <c r="V349" s="864"/>
      <c r="W349" s="864"/>
      <c r="X349" s="864"/>
      <c r="Y349" s="864"/>
      <c r="Z349" s="864"/>
    </row>
    <row r="350" spans="1:26" ht="15.75">
      <c r="A350" s="864"/>
      <c r="B350" s="879"/>
      <c r="C350" s="864"/>
      <c r="D350" s="864"/>
      <c r="E350" s="864"/>
      <c r="F350" s="864"/>
      <c r="G350" s="864"/>
      <c r="H350" s="864"/>
      <c r="I350" s="864"/>
      <c r="J350" s="864"/>
      <c r="K350" s="864"/>
      <c r="L350" s="864"/>
      <c r="M350" s="864"/>
      <c r="N350" s="864"/>
      <c r="O350" s="864"/>
      <c r="P350" s="864"/>
      <c r="Q350" s="864"/>
      <c r="R350" s="864"/>
      <c r="S350" s="864"/>
      <c r="T350" s="864"/>
      <c r="U350" s="864"/>
      <c r="V350" s="864"/>
      <c r="W350" s="864"/>
      <c r="X350" s="864"/>
      <c r="Y350" s="864"/>
      <c r="Z350" s="864"/>
    </row>
    <row r="351" spans="1:26" ht="15.75">
      <c r="A351" s="864"/>
      <c r="B351" s="879"/>
      <c r="C351" s="864"/>
      <c r="D351" s="864"/>
      <c r="E351" s="864"/>
      <c r="F351" s="864"/>
      <c r="G351" s="864"/>
      <c r="H351" s="864"/>
      <c r="I351" s="864"/>
      <c r="J351" s="864"/>
      <c r="K351" s="864"/>
      <c r="L351" s="864"/>
      <c r="M351" s="864"/>
      <c r="N351" s="864"/>
      <c r="O351" s="864"/>
      <c r="P351" s="864"/>
      <c r="Q351" s="864"/>
      <c r="R351" s="864"/>
      <c r="S351" s="864"/>
      <c r="T351" s="864"/>
      <c r="U351" s="864"/>
      <c r="V351" s="864"/>
      <c r="W351" s="864"/>
      <c r="X351" s="864"/>
      <c r="Y351" s="864"/>
      <c r="Z351" s="864"/>
    </row>
    <row r="352" spans="1:26" ht="15.75">
      <c r="A352" s="864"/>
      <c r="B352" s="879"/>
      <c r="C352" s="864"/>
      <c r="D352" s="864"/>
      <c r="E352" s="864"/>
      <c r="F352" s="864"/>
      <c r="G352" s="864"/>
      <c r="H352" s="864"/>
      <c r="I352" s="864"/>
      <c r="J352" s="864"/>
      <c r="K352" s="864"/>
      <c r="L352" s="864"/>
      <c r="M352" s="864"/>
      <c r="N352" s="864"/>
      <c r="O352" s="864"/>
      <c r="P352" s="864"/>
      <c r="Q352" s="864"/>
      <c r="R352" s="864"/>
      <c r="S352" s="864"/>
      <c r="T352" s="864"/>
      <c r="U352" s="864"/>
      <c r="V352" s="864"/>
      <c r="W352" s="864"/>
      <c r="X352" s="864"/>
      <c r="Y352" s="864"/>
      <c r="Z352" s="864"/>
    </row>
    <row r="353" spans="1:26" ht="15.75">
      <c r="A353" s="864"/>
      <c r="B353" s="879"/>
      <c r="C353" s="864"/>
      <c r="D353" s="864"/>
      <c r="E353" s="864"/>
      <c r="F353" s="864"/>
      <c r="G353" s="864"/>
      <c r="H353" s="864"/>
      <c r="I353" s="864"/>
      <c r="J353" s="864"/>
      <c r="K353" s="864"/>
      <c r="L353" s="864"/>
      <c r="M353" s="864"/>
      <c r="N353" s="864"/>
      <c r="O353" s="864"/>
      <c r="P353" s="864"/>
      <c r="Q353" s="864"/>
      <c r="R353" s="864"/>
      <c r="S353" s="864"/>
      <c r="T353" s="864"/>
      <c r="U353" s="864"/>
      <c r="V353" s="864"/>
      <c r="W353" s="864"/>
      <c r="X353" s="864"/>
      <c r="Y353" s="864"/>
      <c r="Z353" s="864"/>
    </row>
    <row r="354" spans="1:26" ht="15.75">
      <c r="A354" s="864"/>
      <c r="B354" s="879"/>
      <c r="C354" s="864"/>
      <c r="D354" s="864"/>
      <c r="E354" s="864"/>
      <c r="F354" s="864"/>
      <c r="G354" s="864"/>
      <c r="H354" s="864"/>
      <c r="I354" s="864"/>
      <c r="J354" s="864"/>
      <c r="K354" s="864"/>
      <c r="L354" s="864"/>
      <c r="M354" s="864"/>
      <c r="N354" s="864"/>
      <c r="O354" s="864"/>
      <c r="P354" s="864"/>
      <c r="Q354" s="864"/>
      <c r="R354" s="864"/>
      <c r="S354" s="864"/>
      <c r="T354" s="864"/>
      <c r="U354" s="864"/>
      <c r="V354" s="864"/>
      <c r="W354" s="864"/>
      <c r="X354" s="864"/>
      <c r="Y354" s="864"/>
      <c r="Z354" s="864"/>
    </row>
    <row r="355" spans="1:26" ht="15.75">
      <c r="A355" s="864"/>
      <c r="B355" s="879"/>
      <c r="C355" s="864"/>
      <c r="D355" s="864"/>
      <c r="E355" s="864"/>
      <c r="F355" s="864"/>
      <c r="G355" s="864"/>
      <c r="H355" s="864"/>
      <c r="I355" s="864"/>
      <c r="J355" s="864"/>
      <c r="K355" s="864"/>
      <c r="L355" s="864"/>
      <c r="M355" s="864"/>
      <c r="N355" s="864"/>
      <c r="O355" s="864"/>
      <c r="P355" s="864"/>
      <c r="Q355" s="864"/>
      <c r="R355" s="864"/>
      <c r="S355" s="864"/>
      <c r="T355" s="864"/>
      <c r="U355" s="864"/>
      <c r="V355" s="864"/>
      <c r="W355" s="864"/>
      <c r="X355" s="864"/>
      <c r="Y355" s="864"/>
      <c r="Z355" s="864"/>
    </row>
    <row r="356" spans="1:26" ht="15.75">
      <c r="A356" s="864"/>
      <c r="B356" s="879"/>
      <c r="C356" s="864"/>
      <c r="D356" s="864"/>
      <c r="E356" s="864"/>
      <c r="F356" s="864"/>
      <c r="G356" s="864"/>
      <c r="H356" s="864"/>
      <c r="I356" s="864"/>
      <c r="J356" s="864"/>
      <c r="K356" s="864"/>
      <c r="L356" s="864"/>
      <c r="M356" s="864"/>
      <c r="N356" s="864"/>
      <c r="O356" s="864"/>
      <c r="P356" s="864"/>
      <c r="Q356" s="864"/>
      <c r="R356" s="864"/>
      <c r="S356" s="864"/>
      <c r="T356" s="864"/>
      <c r="U356" s="864"/>
      <c r="V356" s="864"/>
      <c r="W356" s="864"/>
      <c r="X356" s="864"/>
      <c r="Y356" s="864"/>
      <c r="Z356" s="864"/>
    </row>
    <row r="357" spans="1:26" ht="15.75">
      <c r="A357" s="864"/>
      <c r="B357" s="879"/>
      <c r="C357" s="864"/>
      <c r="D357" s="864"/>
      <c r="E357" s="864"/>
      <c r="F357" s="864"/>
      <c r="G357" s="864"/>
      <c r="H357" s="864"/>
      <c r="I357" s="864"/>
      <c r="J357" s="864"/>
      <c r="K357" s="864"/>
      <c r="L357" s="864"/>
      <c r="M357" s="864"/>
      <c r="N357" s="864"/>
      <c r="O357" s="864"/>
      <c r="P357" s="864"/>
      <c r="Q357" s="864"/>
      <c r="R357" s="864"/>
      <c r="S357" s="864"/>
      <c r="T357" s="864"/>
      <c r="U357" s="864"/>
      <c r="V357" s="864"/>
      <c r="W357" s="864"/>
      <c r="X357" s="864"/>
      <c r="Y357" s="864"/>
      <c r="Z357" s="864"/>
    </row>
    <row r="358" spans="1:26" ht="15.75">
      <c r="A358" s="864"/>
      <c r="B358" s="879"/>
      <c r="C358" s="864"/>
      <c r="D358" s="864"/>
      <c r="E358" s="864"/>
      <c r="F358" s="864"/>
      <c r="G358" s="864"/>
      <c r="H358" s="864"/>
      <c r="I358" s="864"/>
      <c r="J358" s="864"/>
      <c r="K358" s="864"/>
      <c r="L358" s="864"/>
      <c r="M358" s="864"/>
      <c r="N358" s="864"/>
      <c r="O358" s="864"/>
      <c r="P358" s="864"/>
      <c r="Q358" s="864"/>
      <c r="R358" s="864"/>
      <c r="S358" s="864"/>
      <c r="T358" s="864"/>
      <c r="U358" s="864"/>
      <c r="V358" s="864"/>
      <c r="W358" s="864"/>
      <c r="X358" s="864"/>
      <c r="Y358" s="864"/>
      <c r="Z358" s="864"/>
    </row>
    <row r="359" spans="1:26" ht="15.75">
      <c r="A359" s="864"/>
      <c r="B359" s="879"/>
      <c r="C359" s="864"/>
      <c r="D359" s="864"/>
      <c r="E359" s="864"/>
      <c r="F359" s="864"/>
      <c r="G359" s="864"/>
      <c r="H359" s="864"/>
      <c r="I359" s="864"/>
      <c r="J359" s="864"/>
      <c r="K359" s="864"/>
      <c r="L359" s="864"/>
      <c r="M359" s="864"/>
      <c r="N359" s="864"/>
      <c r="O359" s="864"/>
      <c r="P359" s="864"/>
      <c r="Q359" s="864"/>
      <c r="R359" s="864"/>
      <c r="S359" s="864"/>
      <c r="T359" s="864"/>
      <c r="U359" s="864"/>
      <c r="V359" s="864"/>
      <c r="W359" s="864"/>
      <c r="X359" s="864"/>
      <c r="Y359" s="864"/>
      <c r="Z359" s="864"/>
    </row>
    <row r="360" spans="1:26" ht="15.75">
      <c r="A360" s="864"/>
      <c r="B360" s="879"/>
      <c r="C360" s="864"/>
      <c r="D360" s="864"/>
      <c r="E360" s="864"/>
      <c r="F360" s="864"/>
      <c r="G360" s="864"/>
      <c r="H360" s="864"/>
      <c r="I360" s="864"/>
      <c r="J360" s="864"/>
      <c r="K360" s="864"/>
      <c r="L360" s="864"/>
      <c r="M360" s="864"/>
      <c r="N360" s="864"/>
      <c r="O360" s="864"/>
      <c r="P360" s="864"/>
      <c r="Q360" s="864"/>
      <c r="R360" s="864"/>
      <c r="S360" s="864"/>
      <c r="T360" s="864"/>
      <c r="U360" s="864"/>
      <c r="V360" s="864"/>
      <c r="W360" s="864"/>
      <c r="X360" s="864"/>
      <c r="Y360" s="864"/>
      <c r="Z360" s="864"/>
    </row>
    <row r="361" spans="1:26" ht="15.75">
      <c r="A361" s="864"/>
      <c r="B361" s="879"/>
      <c r="C361" s="864"/>
      <c r="D361" s="864"/>
      <c r="E361" s="864"/>
      <c r="F361" s="864"/>
      <c r="G361" s="864"/>
      <c r="H361" s="864"/>
      <c r="I361" s="864"/>
      <c r="J361" s="864"/>
      <c r="K361" s="864"/>
      <c r="L361" s="864"/>
      <c r="M361" s="864"/>
      <c r="N361" s="864"/>
      <c r="O361" s="864"/>
      <c r="P361" s="864"/>
      <c r="Q361" s="864"/>
      <c r="R361" s="864"/>
      <c r="S361" s="864"/>
      <c r="T361" s="864"/>
      <c r="U361" s="864"/>
      <c r="V361" s="864"/>
      <c r="W361" s="864"/>
      <c r="X361" s="864"/>
      <c r="Y361" s="864"/>
      <c r="Z361" s="864"/>
    </row>
    <row r="362" spans="1:26" ht="15.75">
      <c r="A362" s="864"/>
      <c r="B362" s="879"/>
      <c r="C362" s="864"/>
      <c r="D362" s="864"/>
      <c r="E362" s="864"/>
      <c r="F362" s="864"/>
      <c r="G362" s="864"/>
      <c r="H362" s="864"/>
      <c r="I362" s="864"/>
      <c r="J362" s="864"/>
      <c r="K362" s="864"/>
      <c r="L362" s="864"/>
      <c r="M362" s="864"/>
      <c r="N362" s="864"/>
      <c r="O362" s="864"/>
      <c r="P362" s="864"/>
      <c r="Q362" s="864"/>
      <c r="R362" s="864"/>
      <c r="S362" s="864"/>
      <c r="T362" s="864"/>
      <c r="U362" s="864"/>
      <c r="V362" s="864"/>
      <c r="W362" s="864"/>
      <c r="X362" s="864"/>
      <c r="Y362" s="864"/>
      <c r="Z362" s="864"/>
    </row>
    <row r="363" spans="1:26" ht="15.75">
      <c r="A363" s="864"/>
      <c r="B363" s="879"/>
      <c r="C363" s="864"/>
      <c r="D363" s="864"/>
      <c r="E363" s="864"/>
      <c r="F363" s="864"/>
      <c r="G363" s="864"/>
      <c r="H363" s="864"/>
      <c r="I363" s="864"/>
      <c r="J363" s="864"/>
      <c r="K363" s="864"/>
      <c r="L363" s="864"/>
      <c r="M363" s="864"/>
      <c r="N363" s="864"/>
      <c r="O363" s="864"/>
      <c r="P363" s="864"/>
      <c r="Q363" s="864"/>
      <c r="R363" s="864"/>
      <c r="S363" s="864"/>
      <c r="T363" s="864"/>
      <c r="U363" s="864"/>
      <c r="V363" s="864"/>
      <c r="W363" s="864"/>
      <c r="X363" s="864"/>
      <c r="Y363" s="864"/>
      <c r="Z363" s="864"/>
    </row>
    <row r="364" spans="1:26" ht="15.75">
      <c r="A364" s="864"/>
      <c r="B364" s="879"/>
      <c r="C364" s="864"/>
      <c r="D364" s="864"/>
      <c r="E364" s="864"/>
      <c r="F364" s="864"/>
      <c r="G364" s="864"/>
      <c r="H364" s="864"/>
      <c r="I364" s="864"/>
      <c r="J364" s="864"/>
      <c r="K364" s="864"/>
      <c r="L364" s="864"/>
      <c r="M364" s="864"/>
      <c r="N364" s="864"/>
      <c r="O364" s="864"/>
      <c r="P364" s="864"/>
      <c r="Q364" s="864"/>
      <c r="R364" s="864"/>
      <c r="S364" s="864"/>
      <c r="T364" s="864"/>
      <c r="U364" s="864"/>
      <c r="V364" s="864"/>
      <c r="W364" s="864"/>
      <c r="X364" s="864"/>
      <c r="Y364" s="864"/>
      <c r="Z364" s="864"/>
    </row>
    <row r="365" spans="1:26" ht="15.75">
      <c r="A365" s="864"/>
      <c r="B365" s="879"/>
      <c r="C365" s="864"/>
      <c r="D365" s="864"/>
      <c r="E365" s="864"/>
      <c r="F365" s="864"/>
      <c r="G365" s="864"/>
      <c r="H365" s="864"/>
      <c r="I365" s="864"/>
      <c r="J365" s="864"/>
      <c r="K365" s="864"/>
      <c r="L365" s="864"/>
      <c r="M365" s="864"/>
      <c r="N365" s="864"/>
      <c r="O365" s="864"/>
      <c r="P365" s="864"/>
      <c r="Q365" s="864"/>
      <c r="R365" s="864"/>
      <c r="S365" s="864"/>
      <c r="T365" s="864"/>
      <c r="U365" s="864"/>
      <c r="V365" s="864"/>
      <c r="W365" s="864"/>
      <c r="X365" s="864"/>
      <c r="Y365" s="864"/>
      <c r="Z365" s="864"/>
    </row>
    <row r="366" spans="1:26" ht="15.75">
      <c r="A366" s="864"/>
      <c r="B366" s="879"/>
      <c r="C366" s="864"/>
      <c r="D366" s="864"/>
      <c r="E366" s="864"/>
      <c r="F366" s="864"/>
      <c r="G366" s="864"/>
      <c r="H366" s="864"/>
      <c r="I366" s="864"/>
      <c r="J366" s="864"/>
      <c r="K366" s="864"/>
      <c r="L366" s="864"/>
      <c r="M366" s="864"/>
      <c r="N366" s="864"/>
      <c r="O366" s="864"/>
      <c r="P366" s="864"/>
      <c r="Q366" s="864"/>
      <c r="R366" s="864"/>
      <c r="S366" s="864"/>
      <c r="T366" s="864"/>
      <c r="U366" s="864"/>
      <c r="V366" s="864"/>
      <c r="W366" s="864"/>
      <c r="X366" s="864"/>
      <c r="Y366" s="864"/>
      <c r="Z366" s="864"/>
    </row>
    <row r="367" spans="1:26" ht="15.75">
      <c r="A367" s="864"/>
      <c r="B367" s="879"/>
      <c r="C367" s="864"/>
      <c r="D367" s="864"/>
      <c r="E367" s="864"/>
      <c r="F367" s="864"/>
      <c r="G367" s="864"/>
      <c r="H367" s="864"/>
      <c r="I367" s="864"/>
      <c r="J367" s="864"/>
      <c r="K367" s="864"/>
      <c r="L367" s="864"/>
      <c r="M367" s="864"/>
      <c r="N367" s="864"/>
      <c r="O367" s="864"/>
      <c r="P367" s="864"/>
      <c r="Q367" s="864"/>
      <c r="R367" s="864"/>
      <c r="S367" s="864"/>
      <c r="T367" s="864"/>
      <c r="U367" s="864"/>
      <c r="V367" s="864"/>
      <c r="W367" s="864"/>
      <c r="X367" s="864"/>
      <c r="Y367" s="864"/>
      <c r="Z367" s="864"/>
    </row>
    <row r="368" spans="1:26" ht="15.75">
      <c r="A368" s="864"/>
      <c r="B368" s="879"/>
      <c r="C368" s="864"/>
      <c r="D368" s="864"/>
      <c r="E368" s="864"/>
      <c r="F368" s="864"/>
      <c r="G368" s="864"/>
      <c r="H368" s="864"/>
      <c r="I368" s="864"/>
      <c r="J368" s="864"/>
      <c r="K368" s="864"/>
      <c r="L368" s="864"/>
      <c r="M368" s="864"/>
      <c r="N368" s="864"/>
      <c r="O368" s="864"/>
      <c r="P368" s="864"/>
      <c r="Q368" s="864"/>
      <c r="R368" s="864"/>
      <c r="S368" s="864"/>
      <c r="T368" s="864"/>
      <c r="U368" s="864"/>
      <c r="V368" s="864"/>
      <c r="W368" s="864"/>
      <c r="X368" s="864"/>
      <c r="Y368" s="864"/>
      <c r="Z368" s="864"/>
    </row>
    <row r="369" spans="1:26" ht="15.75">
      <c r="A369" s="864"/>
      <c r="B369" s="879"/>
      <c r="C369" s="864"/>
      <c r="D369" s="864"/>
      <c r="E369" s="864"/>
      <c r="F369" s="864"/>
      <c r="G369" s="864"/>
      <c r="H369" s="864"/>
      <c r="I369" s="864"/>
      <c r="J369" s="864"/>
      <c r="K369" s="864"/>
      <c r="L369" s="864"/>
      <c r="M369" s="864"/>
      <c r="N369" s="864"/>
      <c r="O369" s="864"/>
      <c r="P369" s="864"/>
      <c r="Q369" s="864"/>
      <c r="R369" s="864"/>
      <c r="S369" s="864"/>
      <c r="T369" s="864"/>
      <c r="U369" s="864"/>
      <c r="V369" s="864"/>
      <c r="W369" s="864"/>
      <c r="X369" s="864"/>
      <c r="Y369" s="864"/>
      <c r="Z369" s="864"/>
    </row>
    <row r="370" spans="1:26" ht="15.75">
      <c r="A370" s="864"/>
      <c r="B370" s="879"/>
      <c r="C370" s="864"/>
      <c r="D370" s="864"/>
      <c r="E370" s="864"/>
      <c r="F370" s="864"/>
      <c r="G370" s="864"/>
      <c r="H370" s="864"/>
      <c r="I370" s="864"/>
      <c r="J370" s="864"/>
      <c r="K370" s="864"/>
      <c r="L370" s="864"/>
      <c r="M370" s="864"/>
      <c r="N370" s="864"/>
      <c r="O370" s="864"/>
      <c r="P370" s="864"/>
      <c r="Q370" s="864"/>
      <c r="R370" s="864"/>
      <c r="S370" s="864"/>
      <c r="T370" s="864"/>
      <c r="U370" s="864"/>
      <c r="V370" s="864"/>
      <c r="W370" s="864"/>
      <c r="X370" s="864"/>
      <c r="Y370" s="864"/>
      <c r="Z370" s="864"/>
    </row>
    <row r="371" spans="1:26" ht="15.75">
      <c r="A371" s="864"/>
      <c r="B371" s="879"/>
      <c r="C371" s="864"/>
      <c r="D371" s="864"/>
      <c r="E371" s="864"/>
      <c r="F371" s="864"/>
      <c r="G371" s="864"/>
      <c r="H371" s="864"/>
      <c r="I371" s="864"/>
      <c r="J371" s="864"/>
      <c r="K371" s="864"/>
      <c r="L371" s="864"/>
      <c r="M371" s="864"/>
      <c r="N371" s="864"/>
      <c r="O371" s="864"/>
      <c r="P371" s="864"/>
      <c r="Q371" s="864"/>
      <c r="R371" s="864"/>
      <c r="S371" s="864"/>
      <c r="T371" s="864"/>
      <c r="U371" s="864"/>
      <c r="V371" s="864"/>
      <c r="W371" s="864"/>
      <c r="X371" s="864"/>
      <c r="Y371" s="864"/>
      <c r="Z371" s="864"/>
    </row>
    <row r="372" spans="1:26" ht="15.75">
      <c r="A372" s="864"/>
      <c r="B372" s="879"/>
      <c r="C372" s="864"/>
      <c r="D372" s="864"/>
      <c r="E372" s="864"/>
      <c r="F372" s="864"/>
      <c r="G372" s="864"/>
      <c r="H372" s="864"/>
      <c r="I372" s="864"/>
      <c r="J372" s="864"/>
      <c r="K372" s="864"/>
      <c r="L372" s="864"/>
      <c r="M372" s="864"/>
      <c r="N372" s="864"/>
      <c r="O372" s="864"/>
      <c r="P372" s="864"/>
      <c r="Q372" s="864"/>
      <c r="R372" s="864"/>
      <c r="S372" s="864"/>
      <c r="T372" s="864"/>
      <c r="U372" s="864"/>
      <c r="V372" s="864"/>
      <c r="W372" s="864"/>
      <c r="X372" s="864"/>
      <c r="Y372" s="864"/>
      <c r="Z372" s="864"/>
    </row>
    <row r="373" spans="1:26" ht="15.75">
      <c r="A373" s="864"/>
      <c r="B373" s="879"/>
      <c r="C373" s="864"/>
      <c r="D373" s="864"/>
      <c r="E373" s="864"/>
      <c r="F373" s="864"/>
      <c r="G373" s="864"/>
      <c r="H373" s="864"/>
      <c r="I373" s="864"/>
      <c r="J373" s="864"/>
      <c r="K373" s="864"/>
      <c r="L373" s="864"/>
      <c r="M373" s="864"/>
      <c r="N373" s="864"/>
      <c r="O373" s="864"/>
      <c r="P373" s="864"/>
      <c r="Q373" s="864"/>
      <c r="R373" s="864"/>
      <c r="S373" s="864"/>
      <c r="T373" s="864"/>
      <c r="U373" s="864"/>
      <c r="V373" s="864"/>
      <c r="W373" s="864"/>
      <c r="X373" s="864"/>
      <c r="Y373" s="864"/>
      <c r="Z373" s="864"/>
    </row>
    <row r="374" spans="1:26" ht="15.75">
      <c r="A374" s="864"/>
      <c r="B374" s="879"/>
      <c r="C374" s="864"/>
      <c r="D374" s="864"/>
      <c r="E374" s="864"/>
      <c r="F374" s="864"/>
      <c r="G374" s="864"/>
      <c r="H374" s="864"/>
      <c r="I374" s="864"/>
      <c r="J374" s="864"/>
      <c r="K374" s="864"/>
      <c r="L374" s="864"/>
      <c r="M374" s="864"/>
      <c r="N374" s="864"/>
      <c r="O374" s="864"/>
      <c r="P374" s="864"/>
      <c r="Q374" s="864"/>
      <c r="R374" s="864"/>
      <c r="S374" s="864"/>
      <c r="T374" s="864"/>
      <c r="U374" s="864"/>
      <c r="V374" s="864"/>
      <c r="W374" s="864"/>
      <c r="X374" s="864"/>
      <c r="Y374" s="864"/>
      <c r="Z374" s="864"/>
    </row>
    <row r="375" spans="1:26" ht="15.75">
      <c r="A375" s="864"/>
      <c r="B375" s="879"/>
      <c r="C375" s="864"/>
      <c r="D375" s="864"/>
      <c r="E375" s="864"/>
      <c r="F375" s="864"/>
      <c r="G375" s="864"/>
      <c r="H375" s="864"/>
      <c r="I375" s="864"/>
      <c r="J375" s="864"/>
      <c r="K375" s="864"/>
      <c r="L375" s="864"/>
      <c r="M375" s="864"/>
      <c r="N375" s="864"/>
      <c r="O375" s="864"/>
      <c r="P375" s="864"/>
      <c r="Q375" s="864"/>
      <c r="R375" s="864"/>
      <c r="S375" s="864"/>
      <c r="T375" s="864"/>
      <c r="U375" s="864"/>
      <c r="V375" s="864"/>
      <c r="W375" s="864"/>
      <c r="X375" s="864"/>
      <c r="Y375" s="864"/>
      <c r="Z375" s="864"/>
    </row>
    <row r="376" spans="1:26" ht="15.75">
      <c r="A376" s="864"/>
      <c r="B376" s="879"/>
      <c r="C376" s="864"/>
      <c r="D376" s="864"/>
      <c r="E376" s="864"/>
      <c r="F376" s="864"/>
      <c r="G376" s="864"/>
      <c r="H376" s="864"/>
      <c r="I376" s="864"/>
      <c r="J376" s="864"/>
      <c r="K376" s="864"/>
      <c r="L376" s="864"/>
      <c r="M376" s="864"/>
      <c r="N376" s="864"/>
      <c r="O376" s="864"/>
      <c r="P376" s="864"/>
      <c r="Q376" s="864"/>
      <c r="R376" s="864"/>
      <c r="S376" s="864"/>
      <c r="T376" s="864"/>
      <c r="U376" s="864"/>
      <c r="V376" s="864"/>
      <c r="W376" s="864"/>
      <c r="X376" s="864"/>
      <c r="Y376" s="864"/>
      <c r="Z376" s="864"/>
    </row>
    <row r="377" spans="1:26" ht="15.75">
      <c r="A377" s="864"/>
      <c r="B377" s="879"/>
      <c r="C377" s="864"/>
      <c r="D377" s="864"/>
      <c r="E377" s="864"/>
      <c r="F377" s="864"/>
      <c r="G377" s="864"/>
      <c r="H377" s="864"/>
      <c r="I377" s="864"/>
      <c r="J377" s="864"/>
      <c r="K377" s="864"/>
      <c r="L377" s="864"/>
      <c r="M377" s="864"/>
      <c r="N377" s="864"/>
      <c r="O377" s="864"/>
      <c r="P377" s="864"/>
      <c r="Q377" s="864"/>
      <c r="R377" s="864"/>
      <c r="S377" s="864"/>
      <c r="T377" s="864"/>
      <c r="U377" s="864"/>
      <c r="V377" s="864"/>
      <c r="W377" s="864"/>
      <c r="X377" s="864"/>
      <c r="Y377" s="864"/>
      <c r="Z377" s="864"/>
    </row>
    <row r="378" spans="1:26" ht="15.75">
      <c r="A378" s="864"/>
      <c r="B378" s="879"/>
      <c r="C378" s="864"/>
      <c r="D378" s="864"/>
      <c r="E378" s="864"/>
      <c r="F378" s="864"/>
      <c r="G378" s="864"/>
      <c r="H378" s="864"/>
      <c r="I378" s="864"/>
      <c r="J378" s="864"/>
      <c r="K378" s="864"/>
      <c r="L378" s="864"/>
      <c r="M378" s="864"/>
      <c r="N378" s="864"/>
      <c r="O378" s="864"/>
      <c r="P378" s="864"/>
      <c r="Q378" s="864"/>
      <c r="R378" s="864"/>
      <c r="S378" s="864"/>
      <c r="T378" s="864"/>
      <c r="U378" s="864"/>
      <c r="V378" s="864"/>
      <c r="W378" s="864"/>
      <c r="X378" s="864"/>
      <c r="Y378" s="864"/>
      <c r="Z378" s="864"/>
    </row>
    <row r="379" spans="1:26" ht="15.75">
      <c r="A379" s="864"/>
      <c r="B379" s="879"/>
      <c r="C379" s="864"/>
      <c r="D379" s="864"/>
      <c r="E379" s="864"/>
      <c r="F379" s="864"/>
      <c r="G379" s="864"/>
      <c r="H379" s="864"/>
      <c r="I379" s="864"/>
      <c r="J379" s="864"/>
      <c r="K379" s="864"/>
      <c r="L379" s="864"/>
      <c r="M379" s="864"/>
      <c r="N379" s="864"/>
      <c r="O379" s="864"/>
      <c r="P379" s="864"/>
      <c r="Q379" s="864"/>
      <c r="R379" s="864"/>
      <c r="S379" s="864"/>
      <c r="T379" s="864"/>
      <c r="U379" s="864"/>
      <c r="V379" s="864"/>
      <c r="W379" s="864"/>
      <c r="X379" s="864"/>
      <c r="Y379" s="864"/>
      <c r="Z379" s="864"/>
    </row>
    <row r="380" spans="1:26" ht="15.75">
      <c r="A380" s="864"/>
      <c r="B380" s="879"/>
      <c r="C380" s="864"/>
      <c r="D380" s="864"/>
      <c r="E380" s="864"/>
      <c r="F380" s="864"/>
      <c r="G380" s="864"/>
      <c r="H380" s="864"/>
      <c r="I380" s="864"/>
      <c r="J380" s="864"/>
      <c r="K380" s="864"/>
      <c r="L380" s="864"/>
      <c r="M380" s="864"/>
      <c r="N380" s="864"/>
      <c r="O380" s="864"/>
      <c r="P380" s="864"/>
      <c r="Q380" s="864"/>
      <c r="R380" s="864"/>
      <c r="S380" s="864"/>
      <c r="T380" s="864"/>
      <c r="U380" s="864"/>
      <c r="V380" s="864"/>
      <c r="W380" s="864"/>
      <c r="X380" s="864"/>
      <c r="Y380" s="864"/>
      <c r="Z380" s="864"/>
    </row>
    <row r="381" spans="1:26" ht="15.75">
      <c r="A381" s="864"/>
      <c r="B381" s="879"/>
      <c r="C381" s="864"/>
      <c r="D381" s="864"/>
      <c r="E381" s="864"/>
      <c r="F381" s="864"/>
      <c r="G381" s="864"/>
      <c r="H381" s="864"/>
      <c r="I381" s="864"/>
      <c r="J381" s="864"/>
      <c r="K381" s="864"/>
      <c r="L381" s="864"/>
      <c r="M381" s="864"/>
      <c r="N381" s="864"/>
      <c r="O381" s="864"/>
      <c r="P381" s="864"/>
      <c r="Q381" s="864"/>
      <c r="R381" s="864"/>
      <c r="S381" s="864"/>
      <c r="T381" s="864"/>
      <c r="U381" s="864"/>
      <c r="V381" s="864"/>
      <c r="W381" s="864"/>
      <c r="X381" s="864"/>
      <c r="Y381" s="864"/>
      <c r="Z381" s="864"/>
    </row>
    <row r="382" spans="1:26" ht="15.75">
      <c r="A382" s="864"/>
      <c r="B382" s="879"/>
      <c r="C382" s="864"/>
      <c r="D382" s="864"/>
      <c r="E382" s="864"/>
      <c r="F382" s="864"/>
      <c r="G382" s="864"/>
      <c r="H382" s="864"/>
      <c r="I382" s="864"/>
      <c r="J382" s="864"/>
      <c r="K382" s="864"/>
      <c r="L382" s="864"/>
      <c r="M382" s="864"/>
      <c r="N382" s="864"/>
      <c r="O382" s="864"/>
      <c r="P382" s="864"/>
      <c r="Q382" s="864"/>
      <c r="R382" s="864"/>
      <c r="S382" s="864"/>
      <c r="T382" s="864"/>
      <c r="U382" s="864"/>
      <c r="V382" s="864"/>
      <c r="W382" s="864"/>
      <c r="X382" s="864"/>
      <c r="Y382" s="864"/>
      <c r="Z382" s="864"/>
    </row>
    <row r="383" spans="1:26" ht="15.75">
      <c r="A383" s="864"/>
      <c r="B383" s="879"/>
      <c r="C383" s="864"/>
      <c r="D383" s="864"/>
      <c r="E383" s="864"/>
      <c r="F383" s="864"/>
      <c r="G383" s="864"/>
      <c r="H383" s="864"/>
      <c r="I383" s="864"/>
      <c r="J383" s="864"/>
      <c r="K383" s="864"/>
      <c r="L383" s="864"/>
      <c r="M383" s="864"/>
      <c r="N383" s="864"/>
      <c r="O383" s="864"/>
      <c r="P383" s="864"/>
      <c r="Q383" s="864"/>
      <c r="R383" s="864"/>
      <c r="S383" s="864"/>
      <c r="T383" s="864"/>
      <c r="U383" s="864"/>
      <c r="V383" s="864"/>
      <c r="W383" s="864"/>
      <c r="X383" s="864"/>
      <c r="Y383" s="864"/>
      <c r="Z383" s="864"/>
    </row>
    <row r="384" spans="1:26" ht="15.75">
      <c r="A384" s="864"/>
      <c r="B384" s="879"/>
      <c r="C384" s="864"/>
      <c r="D384" s="864"/>
      <c r="E384" s="864"/>
      <c r="F384" s="864"/>
      <c r="G384" s="864"/>
      <c r="H384" s="864"/>
      <c r="I384" s="864"/>
      <c r="J384" s="864"/>
      <c r="K384" s="864"/>
      <c r="L384" s="864"/>
      <c r="M384" s="864"/>
      <c r="N384" s="864"/>
      <c r="O384" s="864"/>
      <c r="P384" s="864"/>
      <c r="Q384" s="864"/>
      <c r="R384" s="864"/>
      <c r="S384" s="864"/>
      <c r="T384" s="864"/>
      <c r="U384" s="864"/>
      <c r="V384" s="864"/>
      <c r="W384" s="864"/>
      <c r="X384" s="864"/>
      <c r="Y384" s="864"/>
      <c r="Z384" s="864"/>
    </row>
    <row r="385" spans="1:26" ht="15.75">
      <c r="A385" s="864"/>
      <c r="B385" s="879"/>
      <c r="C385" s="864"/>
      <c r="D385" s="864"/>
      <c r="E385" s="864"/>
      <c r="F385" s="864"/>
      <c r="G385" s="864"/>
      <c r="H385" s="864"/>
      <c r="I385" s="864"/>
      <c r="J385" s="864"/>
      <c r="K385" s="864"/>
      <c r="L385" s="864"/>
      <c r="M385" s="864"/>
      <c r="N385" s="864"/>
      <c r="O385" s="864"/>
      <c r="P385" s="864"/>
      <c r="Q385" s="864"/>
      <c r="R385" s="864"/>
      <c r="S385" s="864"/>
      <c r="T385" s="864"/>
      <c r="U385" s="864"/>
      <c r="V385" s="864"/>
      <c r="W385" s="864"/>
      <c r="X385" s="864"/>
      <c r="Y385" s="864"/>
      <c r="Z385" s="864"/>
    </row>
    <row r="386" spans="1:26" ht="15.75">
      <c r="A386" s="864"/>
      <c r="B386" s="879"/>
      <c r="C386" s="864"/>
      <c r="D386" s="864"/>
      <c r="E386" s="864"/>
      <c r="F386" s="864"/>
      <c r="G386" s="864"/>
      <c r="H386" s="864"/>
      <c r="I386" s="864"/>
      <c r="J386" s="864"/>
      <c r="K386" s="864"/>
      <c r="L386" s="864"/>
      <c r="M386" s="864"/>
      <c r="N386" s="864"/>
      <c r="O386" s="864"/>
      <c r="P386" s="864"/>
      <c r="Q386" s="864"/>
      <c r="R386" s="864"/>
      <c r="S386" s="864"/>
      <c r="T386" s="864"/>
      <c r="U386" s="864"/>
      <c r="V386" s="864"/>
      <c r="W386" s="864"/>
      <c r="X386" s="864"/>
      <c r="Y386" s="864"/>
      <c r="Z386" s="864"/>
    </row>
    <row r="387" spans="1:26" ht="15.75">
      <c r="A387" s="864"/>
      <c r="B387" s="879"/>
      <c r="C387" s="864"/>
      <c r="D387" s="864"/>
      <c r="E387" s="864"/>
      <c r="F387" s="864"/>
      <c r="G387" s="864"/>
      <c r="H387" s="864"/>
      <c r="I387" s="864"/>
      <c r="J387" s="864"/>
      <c r="K387" s="864"/>
      <c r="L387" s="864"/>
      <c r="M387" s="864"/>
      <c r="N387" s="864"/>
      <c r="O387" s="864"/>
      <c r="P387" s="864"/>
      <c r="Q387" s="864"/>
      <c r="R387" s="864"/>
      <c r="S387" s="864"/>
      <c r="T387" s="864"/>
      <c r="U387" s="864"/>
      <c r="V387" s="864"/>
      <c r="W387" s="864"/>
      <c r="X387" s="864"/>
      <c r="Y387" s="864"/>
      <c r="Z387" s="864"/>
    </row>
    <row r="388" spans="1:26" ht="15.75">
      <c r="A388" s="864"/>
      <c r="B388" s="879"/>
      <c r="C388" s="864"/>
      <c r="D388" s="864"/>
      <c r="E388" s="864"/>
      <c r="F388" s="864"/>
      <c r="G388" s="864"/>
      <c r="H388" s="864"/>
      <c r="I388" s="864"/>
      <c r="J388" s="864"/>
      <c r="K388" s="864"/>
      <c r="L388" s="864"/>
      <c r="M388" s="864"/>
      <c r="N388" s="864"/>
      <c r="O388" s="864"/>
      <c r="P388" s="864"/>
      <c r="Q388" s="864"/>
      <c r="R388" s="864"/>
      <c r="S388" s="864"/>
      <c r="T388" s="864"/>
      <c r="U388" s="864"/>
      <c r="V388" s="864"/>
      <c r="W388" s="864"/>
      <c r="X388" s="864"/>
      <c r="Y388" s="864"/>
      <c r="Z388" s="864"/>
    </row>
    <row r="389" spans="1:26" ht="15.75">
      <c r="A389" s="864"/>
      <c r="B389" s="879"/>
      <c r="C389" s="864"/>
      <c r="D389" s="864"/>
      <c r="E389" s="864"/>
      <c r="F389" s="864"/>
      <c r="G389" s="864"/>
      <c r="H389" s="864"/>
      <c r="I389" s="864"/>
      <c r="J389" s="864"/>
      <c r="K389" s="864"/>
      <c r="L389" s="864"/>
      <c r="M389" s="864"/>
      <c r="N389" s="864"/>
      <c r="O389" s="864"/>
      <c r="P389" s="864"/>
      <c r="Q389" s="864"/>
      <c r="R389" s="864"/>
      <c r="S389" s="864"/>
      <c r="T389" s="864"/>
      <c r="U389" s="864"/>
      <c r="V389" s="864"/>
      <c r="W389" s="864"/>
      <c r="X389" s="864"/>
      <c r="Y389" s="864"/>
      <c r="Z389" s="864"/>
    </row>
    <row r="390" spans="1:26" ht="15.75">
      <c r="A390" s="864"/>
      <c r="B390" s="879"/>
      <c r="C390" s="864"/>
      <c r="D390" s="864"/>
      <c r="E390" s="864"/>
      <c r="F390" s="864"/>
      <c r="G390" s="864"/>
      <c r="H390" s="864"/>
      <c r="I390" s="864"/>
      <c r="J390" s="864"/>
      <c r="K390" s="864"/>
      <c r="L390" s="864"/>
      <c r="M390" s="864"/>
      <c r="N390" s="864"/>
      <c r="O390" s="864"/>
      <c r="P390" s="864"/>
      <c r="Q390" s="864"/>
      <c r="R390" s="864"/>
      <c r="S390" s="864"/>
      <c r="T390" s="864"/>
      <c r="U390" s="864"/>
      <c r="V390" s="864"/>
      <c r="W390" s="864"/>
      <c r="X390" s="864"/>
      <c r="Y390" s="864"/>
      <c r="Z390" s="864"/>
    </row>
    <row r="391" spans="1:26" ht="15.75">
      <c r="A391" s="864"/>
      <c r="B391" s="879"/>
      <c r="C391" s="864"/>
      <c r="D391" s="864"/>
      <c r="E391" s="864"/>
      <c r="F391" s="864"/>
      <c r="G391" s="864"/>
      <c r="H391" s="864"/>
      <c r="I391" s="864"/>
      <c r="J391" s="864"/>
      <c r="K391" s="864"/>
      <c r="L391" s="864"/>
      <c r="M391" s="864"/>
      <c r="N391" s="864"/>
      <c r="O391" s="864"/>
      <c r="P391" s="864"/>
      <c r="Q391" s="864"/>
      <c r="R391" s="864"/>
      <c r="S391" s="864"/>
      <c r="T391" s="864"/>
      <c r="U391" s="864"/>
      <c r="V391" s="864"/>
      <c r="W391" s="864"/>
      <c r="X391" s="864"/>
      <c r="Y391" s="864"/>
      <c r="Z391" s="864"/>
    </row>
    <row r="392" spans="1:26" ht="15.75">
      <c r="A392" s="864"/>
      <c r="B392" s="879"/>
      <c r="C392" s="864"/>
      <c r="D392" s="864"/>
      <c r="E392" s="864"/>
      <c r="F392" s="864"/>
      <c r="G392" s="864"/>
      <c r="H392" s="864"/>
      <c r="I392" s="864"/>
      <c r="J392" s="864"/>
      <c r="K392" s="864"/>
      <c r="L392" s="864"/>
      <c r="M392" s="864"/>
      <c r="N392" s="864"/>
      <c r="O392" s="864"/>
      <c r="P392" s="864"/>
      <c r="Q392" s="864"/>
      <c r="R392" s="864"/>
      <c r="S392" s="864"/>
      <c r="T392" s="864"/>
      <c r="U392" s="864"/>
      <c r="V392" s="864"/>
      <c r="W392" s="864"/>
      <c r="X392" s="864"/>
      <c r="Y392" s="864"/>
      <c r="Z392" s="864"/>
    </row>
    <row r="393" spans="1:26" ht="15.75">
      <c r="A393" s="864"/>
      <c r="B393" s="879"/>
      <c r="C393" s="864"/>
      <c r="D393" s="864"/>
      <c r="E393" s="864"/>
      <c r="F393" s="864"/>
      <c r="G393" s="864"/>
      <c r="H393" s="864"/>
      <c r="I393" s="864"/>
      <c r="J393" s="864"/>
      <c r="K393" s="864"/>
      <c r="L393" s="864"/>
      <c r="M393" s="864"/>
      <c r="N393" s="864"/>
      <c r="O393" s="864"/>
      <c r="P393" s="864"/>
      <c r="Q393" s="864"/>
      <c r="R393" s="864"/>
      <c r="S393" s="864"/>
      <c r="T393" s="864"/>
      <c r="U393" s="864"/>
      <c r="V393" s="864"/>
      <c r="W393" s="864"/>
      <c r="X393" s="864"/>
      <c r="Y393" s="864"/>
      <c r="Z393" s="864"/>
    </row>
    <row r="394" spans="1:26" ht="15.75">
      <c r="A394" s="864"/>
      <c r="B394" s="879"/>
      <c r="C394" s="864"/>
      <c r="D394" s="864"/>
      <c r="E394" s="864"/>
      <c r="F394" s="864"/>
      <c r="G394" s="864"/>
      <c r="H394" s="864"/>
      <c r="I394" s="864"/>
      <c r="J394" s="864"/>
      <c r="K394" s="864"/>
      <c r="L394" s="864"/>
      <c r="M394" s="864"/>
      <c r="N394" s="864"/>
      <c r="O394" s="864"/>
      <c r="P394" s="864"/>
      <c r="Q394" s="864"/>
      <c r="R394" s="864"/>
      <c r="S394" s="864"/>
      <c r="T394" s="864"/>
      <c r="U394" s="864"/>
      <c r="V394" s="864"/>
      <c r="W394" s="864"/>
      <c r="X394" s="864"/>
      <c r="Y394" s="864"/>
      <c r="Z394" s="864"/>
    </row>
    <row r="395" spans="1:26" ht="15.75">
      <c r="A395" s="864"/>
      <c r="B395" s="879"/>
      <c r="C395" s="864"/>
      <c r="D395" s="864"/>
      <c r="E395" s="864"/>
      <c r="F395" s="864"/>
      <c r="G395" s="864"/>
      <c r="H395" s="864"/>
      <c r="I395" s="864"/>
      <c r="J395" s="864"/>
      <c r="K395" s="864"/>
      <c r="L395" s="864"/>
      <c r="M395" s="864"/>
      <c r="N395" s="864"/>
      <c r="O395" s="864"/>
      <c r="P395" s="864"/>
      <c r="Q395" s="864"/>
      <c r="R395" s="864"/>
      <c r="S395" s="864"/>
      <c r="T395" s="864"/>
      <c r="U395" s="864"/>
      <c r="V395" s="864"/>
      <c r="W395" s="864"/>
      <c r="X395" s="864"/>
      <c r="Y395" s="864"/>
      <c r="Z395" s="864"/>
    </row>
    <row r="396" spans="1:26" ht="15.75">
      <c r="A396" s="864"/>
      <c r="B396" s="879"/>
      <c r="C396" s="864"/>
      <c r="D396" s="864"/>
      <c r="E396" s="864"/>
      <c r="F396" s="864"/>
      <c r="G396" s="864"/>
      <c r="H396" s="864"/>
      <c r="I396" s="864"/>
      <c r="J396" s="864"/>
      <c r="K396" s="864"/>
      <c r="L396" s="864"/>
      <c r="M396" s="864"/>
      <c r="N396" s="864"/>
      <c r="O396" s="864"/>
      <c r="P396" s="864"/>
      <c r="Q396" s="864"/>
      <c r="R396" s="864"/>
      <c r="S396" s="864"/>
      <c r="T396" s="864"/>
      <c r="U396" s="864"/>
      <c r="V396" s="864"/>
      <c r="W396" s="864"/>
      <c r="X396" s="864"/>
      <c r="Y396" s="864"/>
      <c r="Z396" s="864"/>
    </row>
    <row r="397" spans="1:26" ht="15.75">
      <c r="A397" s="864"/>
      <c r="B397" s="879"/>
      <c r="C397" s="864"/>
      <c r="D397" s="864"/>
      <c r="E397" s="864"/>
      <c r="F397" s="864"/>
      <c r="G397" s="864"/>
      <c r="H397" s="864"/>
      <c r="I397" s="864"/>
      <c r="J397" s="864"/>
      <c r="K397" s="864"/>
      <c r="L397" s="864"/>
      <c r="M397" s="864"/>
      <c r="N397" s="864"/>
      <c r="O397" s="864"/>
      <c r="P397" s="864"/>
      <c r="Q397" s="864"/>
      <c r="R397" s="864"/>
      <c r="S397" s="864"/>
      <c r="T397" s="864"/>
      <c r="U397" s="864"/>
      <c r="V397" s="864"/>
      <c r="W397" s="864"/>
      <c r="X397" s="864"/>
      <c r="Y397" s="864"/>
      <c r="Z397" s="864"/>
    </row>
    <row r="398" spans="1:26" ht="15.75">
      <c r="A398" s="864"/>
      <c r="B398" s="879"/>
      <c r="C398" s="864"/>
      <c r="D398" s="864"/>
      <c r="E398" s="864"/>
      <c r="F398" s="864"/>
      <c r="G398" s="864"/>
      <c r="H398" s="864"/>
      <c r="I398" s="864"/>
      <c r="J398" s="864"/>
      <c r="K398" s="864"/>
      <c r="L398" s="864"/>
      <c r="M398" s="864"/>
      <c r="N398" s="864"/>
      <c r="O398" s="864"/>
      <c r="P398" s="864"/>
      <c r="Q398" s="864"/>
      <c r="R398" s="864"/>
      <c r="S398" s="864"/>
      <c r="T398" s="864"/>
      <c r="U398" s="864"/>
      <c r="V398" s="864"/>
      <c r="W398" s="864"/>
      <c r="X398" s="864"/>
      <c r="Y398" s="864"/>
      <c r="Z398" s="864"/>
    </row>
    <row r="399" spans="1:26" ht="15.75">
      <c r="A399" s="864"/>
      <c r="B399" s="879"/>
      <c r="C399" s="864"/>
      <c r="D399" s="864"/>
      <c r="E399" s="864"/>
      <c r="F399" s="864"/>
      <c r="G399" s="864"/>
      <c r="H399" s="864"/>
      <c r="I399" s="864"/>
      <c r="J399" s="864"/>
      <c r="K399" s="864"/>
      <c r="L399" s="864"/>
      <c r="M399" s="864"/>
      <c r="N399" s="864"/>
      <c r="O399" s="864"/>
      <c r="P399" s="864"/>
      <c r="Q399" s="864"/>
      <c r="R399" s="864"/>
      <c r="S399" s="864"/>
      <c r="T399" s="864"/>
      <c r="U399" s="864"/>
      <c r="V399" s="864"/>
      <c r="W399" s="864"/>
      <c r="X399" s="864"/>
      <c r="Y399" s="864"/>
      <c r="Z399" s="864"/>
    </row>
    <row r="400" spans="1:26" ht="15.75">
      <c r="A400" s="864"/>
      <c r="B400" s="879"/>
      <c r="C400" s="864"/>
      <c r="D400" s="864"/>
      <c r="E400" s="864"/>
      <c r="F400" s="864"/>
      <c r="G400" s="864"/>
      <c r="H400" s="864"/>
      <c r="I400" s="864"/>
      <c r="J400" s="864"/>
      <c r="K400" s="864"/>
      <c r="L400" s="864"/>
      <c r="M400" s="864"/>
      <c r="N400" s="864"/>
      <c r="O400" s="864"/>
      <c r="P400" s="864"/>
      <c r="Q400" s="864"/>
      <c r="R400" s="864"/>
      <c r="S400" s="864"/>
      <c r="T400" s="864"/>
      <c r="U400" s="864"/>
      <c r="V400" s="864"/>
      <c r="W400" s="864"/>
      <c r="X400" s="864"/>
      <c r="Y400" s="864"/>
      <c r="Z400" s="864"/>
    </row>
    <row r="401" spans="1:26" ht="15.75">
      <c r="A401" s="864"/>
      <c r="B401" s="879"/>
      <c r="C401" s="864"/>
      <c r="D401" s="864"/>
      <c r="E401" s="864"/>
      <c r="F401" s="864"/>
      <c r="G401" s="864"/>
      <c r="H401" s="864"/>
      <c r="I401" s="864"/>
      <c r="J401" s="864"/>
      <c r="K401" s="864"/>
      <c r="L401" s="864"/>
      <c r="M401" s="864"/>
      <c r="N401" s="864"/>
      <c r="O401" s="864"/>
      <c r="P401" s="864"/>
      <c r="Q401" s="864"/>
      <c r="R401" s="864"/>
      <c r="S401" s="864"/>
      <c r="T401" s="864"/>
      <c r="U401" s="864"/>
      <c r="V401" s="864"/>
      <c r="W401" s="864"/>
      <c r="X401" s="864"/>
      <c r="Y401" s="864"/>
      <c r="Z401" s="864"/>
    </row>
    <row r="402" spans="1:26" ht="15.75">
      <c r="A402" s="864"/>
      <c r="B402" s="879"/>
      <c r="C402" s="864"/>
      <c r="D402" s="864"/>
      <c r="E402" s="864"/>
      <c r="F402" s="864"/>
      <c r="G402" s="864"/>
      <c r="H402" s="864"/>
      <c r="I402" s="864"/>
      <c r="J402" s="864"/>
      <c r="K402" s="864"/>
      <c r="L402" s="864"/>
      <c r="M402" s="864"/>
      <c r="N402" s="864"/>
      <c r="O402" s="864"/>
      <c r="P402" s="864"/>
      <c r="Q402" s="864"/>
      <c r="R402" s="864"/>
      <c r="S402" s="864"/>
      <c r="T402" s="864"/>
      <c r="U402" s="864"/>
      <c r="V402" s="864"/>
      <c r="W402" s="864"/>
      <c r="X402" s="864"/>
      <c r="Y402" s="864"/>
      <c r="Z402" s="864"/>
    </row>
    <row r="403" spans="1:26" ht="15.75">
      <c r="A403" s="864"/>
      <c r="B403" s="879"/>
      <c r="C403" s="864"/>
      <c r="D403" s="864"/>
      <c r="E403" s="864"/>
      <c r="F403" s="864"/>
      <c r="G403" s="864"/>
      <c r="H403" s="864"/>
      <c r="I403" s="864"/>
      <c r="J403" s="864"/>
      <c r="K403" s="864"/>
      <c r="L403" s="864"/>
      <c r="M403" s="864"/>
      <c r="N403" s="864"/>
      <c r="O403" s="864"/>
      <c r="P403" s="864"/>
      <c r="Q403" s="864"/>
      <c r="R403" s="864"/>
      <c r="S403" s="864"/>
      <c r="T403" s="864"/>
      <c r="U403" s="864"/>
      <c r="V403" s="864"/>
      <c r="W403" s="864"/>
      <c r="X403" s="864"/>
      <c r="Y403" s="864"/>
      <c r="Z403" s="864"/>
    </row>
    <row r="404" spans="1:26" ht="15.75">
      <c r="A404" s="864"/>
      <c r="B404" s="879"/>
      <c r="C404" s="864"/>
      <c r="D404" s="864"/>
      <c r="E404" s="864"/>
      <c r="F404" s="864"/>
      <c r="G404" s="864"/>
      <c r="H404" s="864"/>
      <c r="I404" s="864"/>
      <c r="J404" s="864"/>
      <c r="K404" s="864"/>
      <c r="L404" s="864"/>
      <c r="M404" s="864"/>
      <c r="N404" s="864"/>
      <c r="O404" s="864"/>
      <c r="P404" s="864"/>
      <c r="Q404" s="864"/>
      <c r="R404" s="864"/>
      <c r="S404" s="864"/>
      <c r="T404" s="864"/>
      <c r="U404" s="864"/>
      <c r="V404" s="864"/>
      <c r="W404" s="864"/>
      <c r="X404" s="864"/>
      <c r="Y404" s="864"/>
      <c r="Z404" s="864"/>
    </row>
    <row r="405" spans="1:26" ht="15.75">
      <c r="A405" s="864"/>
      <c r="B405" s="879"/>
      <c r="C405" s="864"/>
      <c r="D405" s="864"/>
      <c r="E405" s="864"/>
      <c r="F405" s="864"/>
      <c r="G405" s="864"/>
      <c r="H405" s="864"/>
      <c r="I405" s="864"/>
      <c r="J405" s="864"/>
      <c r="K405" s="864"/>
      <c r="L405" s="864"/>
      <c r="M405" s="864"/>
      <c r="N405" s="864"/>
      <c r="O405" s="864"/>
      <c r="P405" s="864"/>
      <c r="Q405" s="864"/>
      <c r="R405" s="864"/>
      <c r="S405" s="864"/>
      <c r="T405" s="864"/>
      <c r="U405" s="864"/>
      <c r="V405" s="864"/>
      <c r="W405" s="864"/>
      <c r="X405" s="864"/>
      <c r="Y405" s="864"/>
      <c r="Z405" s="864"/>
    </row>
    <row r="406" spans="1:26" ht="15.75">
      <c r="A406" s="864"/>
      <c r="B406" s="879"/>
      <c r="C406" s="864"/>
      <c r="D406" s="864"/>
      <c r="E406" s="864"/>
      <c r="F406" s="864"/>
      <c r="G406" s="864"/>
      <c r="H406" s="864"/>
      <c r="I406" s="864"/>
      <c r="J406" s="864"/>
      <c r="K406" s="864"/>
      <c r="L406" s="864"/>
      <c r="M406" s="864"/>
      <c r="N406" s="864"/>
      <c r="O406" s="864"/>
      <c r="P406" s="864"/>
      <c r="Q406" s="864"/>
      <c r="R406" s="864"/>
      <c r="S406" s="864"/>
      <c r="T406" s="864"/>
      <c r="U406" s="864"/>
      <c r="V406" s="864"/>
      <c r="W406" s="864"/>
      <c r="X406" s="864"/>
      <c r="Y406" s="864"/>
      <c r="Z406" s="864"/>
    </row>
    <row r="407" spans="1:26" ht="15.75">
      <c r="A407" s="864"/>
      <c r="B407" s="879"/>
      <c r="C407" s="864"/>
      <c r="D407" s="864"/>
      <c r="E407" s="864"/>
      <c r="F407" s="864"/>
      <c r="G407" s="864"/>
      <c r="H407" s="864"/>
      <c r="I407" s="864"/>
      <c r="J407" s="864"/>
      <c r="K407" s="864"/>
      <c r="L407" s="864"/>
      <c r="M407" s="864"/>
      <c r="N407" s="864"/>
      <c r="O407" s="864"/>
      <c r="P407" s="864"/>
      <c r="Q407" s="864"/>
      <c r="R407" s="864"/>
      <c r="S407" s="864"/>
      <c r="T407" s="864"/>
      <c r="U407" s="864"/>
      <c r="V407" s="864"/>
      <c r="W407" s="864"/>
      <c r="X407" s="864"/>
      <c r="Y407" s="864"/>
      <c r="Z407" s="864"/>
    </row>
    <row r="408" spans="1:26" ht="15.75">
      <c r="A408" s="864"/>
      <c r="B408" s="879"/>
      <c r="C408" s="864"/>
      <c r="D408" s="864"/>
      <c r="E408" s="864"/>
      <c r="F408" s="864"/>
      <c r="G408" s="864"/>
      <c r="H408" s="864"/>
      <c r="I408" s="864"/>
      <c r="J408" s="864"/>
      <c r="K408" s="864"/>
      <c r="L408" s="864"/>
      <c r="M408" s="864"/>
      <c r="N408" s="864"/>
      <c r="O408" s="864"/>
      <c r="P408" s="864"/>
      <c r="Q408" s="864"/>
      <c r="R408" s="864"/>
      <c r="S408" s="864"/>
      <c r="T408" s="864"/>
      <c r="U408" s="864"/>
      <c r="V408" s="864"/>
      <c r="W408" s="864"/>
      <c r="X408" s="864"/>
      <c r="Y408" s="864"/>
      <c r="Z408" s="864"/>
    </row>
    <row r="409" spans="1:26" ht="15.75">
      <c r="A409" s="864"/>
      <c r="B409" s="879"/>
      <c r="C409" s="864"/>
      <c r="D409" s="864"/>
      <c r="E409" s="864"/>
      <c r="F409" s="864"/>
      <c r="G409" s="864"/>
      <c r="H409" s="864"/>
      <c r="I409" s="864"/>
      <c r="J409" s="864"/>
      <c r="K409" s="864"/>
      <c r="L409" s="864"/>
      <c r="M409" s="864"/>
      <c r="N409" s="864"/>
      <c r="O409" s="864"/>
      <c r="P409" s="864"/>
      <c r="Q409" s="864"/>
      <c r="R409" s="864"/>
      <c r="S409" s="864"/>
      <c r="T409" s="864"/>
      <c r="U409" s="864"/>
      <c r="V409" s="864"/>
      <c r="W409" s="864"/>
      <c r="X409" s="864"/>
      <c r="Y409" s="864"/>
      <c r="Z409" s="864"/>
    </row>
    <row r="410" spans="1:26" ht="15.75">
      <c r="A410" s="864"/>
      <c r="B410" s="879"/>
      <c r="C410" s="864"/>
      <c r="D410" s="864"/>
      <c r="E410" s="864"/>
      <c r="F410" s="864"/>
      <c r="G410" s="864"/>
      <c r="H410" s="864"/>
      <c r="I410" s="864"/>
      <c r="J410" s="864"/>
      <c r="K410" s="864"/>
      <c r="L410" s="864"/>
      <c r="M410" s="864"/>
      <c r="N410" s="864"/>
      <c r="O410" s="864"/>
      <c r="P410" s="864"/>
      <c r="Q410" s="864"/>
      <c r="R410" s="864"/>
      <c r="S410" s="864"/>
      <c r="T410" s="864"/>
      <c r="U410" s="864"/>
      <c r="V410" s="864"/>
      <c r="W410" s="864"/>
      <c r="X410" s="864"/>
      <c r="Y410" s="864"/>
      <c r="Z410" s="864"/>
    </row>
    <row r="411" spans="1:26" ht="15.75">
      <c r="A411" s="864"/>
      <c r="B411" s="879"/>
      <c r="C411" s="864"/>
      <c r="D411" s="864"/>
      <c r="E411" s="864"/>
      <c r="F411" s="864"/>
      <c r="G411" s="864"/>
      <c r="H411" s="864"/>
      <c r="I411" s="864"/>
      <c r="J411" s="864"/>
      <c r="K411" s="864"/>
      <c r="L411" s="864"/>
      <c r="M411" s="864"/>
      <c r="N411" s="864"/>
      <c r="O411" s="864"/>
      <c r="P411" s="864"/>
      <c r="Q411" s="864"/>
      <c r="R411" s="864"/>
      <c r="S411" s="864"/>
      <c r="T411" s="864"/>
      <c r="U411" s="864"/>
      <c r="V411" s="864"/>
      <c r="W411" s="864"/>
      <c r="X411" s="864"/>
      <c r="Y411" s="864"/>
      <c r="Z411" s="864"/>
    </row>
    <row r="412" spans="1:26" ht="15.75">
      <c r="A412" s="864"/>
      <c r="B412" s="879"/>
      <c r="C412" s="864"/>
      <c r="D412" s="864"/>
      <c r="E412" s="864"/>
      <c r="F412" s="864"/>
      <c r="G412" s="864"/>
      <c r="H412" s="864"/>
      <c r="I412" s="864"/>
      <c r="J412" s="864"/>
      <c r="K412" s="864"/>
      <c r="L412" s="864"/>
      <c r="M412" s="864"/>
      <c r="N412" s="864"/>
      <c r="O412" s="864"/>
      <c r="P412" s="864"/>
      <c r="Q412" s="864"/>
      <c r="R412" s="864"/>
      <c r="S412" s="864"/>
      <c r="T412" s="864"/>
      <c r="U412" s="864"/>
      <c r="V412" s="864"/>
      <c r="W412" s="864"/>
      <c r="X412" s="864"/>
      <c r="Y412" s="864"/>
      <c r="Z412" s="864"/>
    </row>
    <row r="413" spans="1:26" ht="15.75">
      <c r="A413" s="864"/>
      <c r="B413" s="879"/>
      <c r="C413" s="864"/>
      <c r="D413" s="864"/>
      <c r="E413" s="864"/>
      <c r="F413" s="864"/>
      <c r="G413" s="864"/>
      <c r="H413" s="864"/>
      <c r="I413" s="864"/>
      <c r="J413" s="864"/>
      <c r="K413" s="864"/>
      <c r="L413" s="864"/>
      <c r="M413" s="864"/>
      <c r="N413" s="864"/>
      <c r="O413" s="864"/>
      <c r="P413" s="864"/>
      <c r="Q413" s="864"/>
      <c r="R413" s="864"/>
      <c r="S413" s="864"/>
      <c r="T413" s="864"/>
      <c r="U413" s="864"/>
      <c r="V413" s="864"/>
      <c r="W413" s="864"/>
      <c r="X413" s="864"/>
      <c r="Y413" s="864"/>
      <c r="Z413" s="864"/>
    </row>
    <row r="414" spans="1:26" ht="15.75">
      <c r="A414" s="864"/>
      <c r="B414" s="879"/>
      <c r="C414" s="864"/>
      <c r="D414" s="864"/>
      <c r="E414" s="864"/>
      <c r="F414" s="864"/>
      <c r="G414" s="864"/>
      <c r="H414" s="864"/>
      <c r="I414" s="864"/>
      <c r="J414" s="864"/>
      <c r="K414" s="864"/>
      <c r="L414" s="864"/>
      <c r="M414" s="864"/>
      <c r="N414" s="864"/>
      <c r="O414" s="864"/>
      <c r="P414" s="864"/>
      <c r="Q414" s="864"/>
      <c r="R414" s="864"/>
      <c r="S414" s="864"/>
      <c r="T414" s="864"/>
      <c r="U414" s="864"/>
      <c r="V414" s="864"/>
      <c r="W414" s="864"/>
      <c r="X414" s="864"/>
      <c r="Y414" s="864"/>
      <c r="Z414" s="864"/>
    </row>
    <row r="415" spans="1:26" ht="15.75">
      <c r="A415" s="864"/>
      <c r="B415" s="879"/>
      <c r="C415" s="864"/>
      <c r="D415" s="864"/>
      <c r="E415" s="864"/>
      <c r="F415" s="864"/>
      <c r="G415" s="864"/>
      <c r="H415" s="864"/>
      <c r="I415" s="864"/>
      <c r="J415" s="864"/>
      <c r="K415" s="864"/>
      <c r="L415" s="864"/>
      <c r="M415" s="864"/>
      <c r="N415" s="864"/>
      <c r="O415" s="864"/>
      <c r="P415" s="864"/>
      <c r="Q415" s="864"/>
      <c r="R415" s="864"/>
      <c r="S415" s="864"/>
      <c r="T415" s="864"/>
      <c r="U415" s="864"/>
      <c r="V415" s="864"/>
      <c r="W415" s="864"/>
      <c r="X415" s="864"/>
      <c r="Y415" s="864"/>
      <c r="Z415" s="864"/>
    </row>
    <row r="416" spans="1:26" ht="15.75">
      <c r="A416" s="864"/>
      <c r="B416" s="879"/>
      <c r="C416" s="864"/>
      <c r="D416" s="864"/>
      <c r="E416" s="864"/>
      <c r="F416" s="864"/>
      <c r="G416" s="864"/>
      <c r="H416" s="864"/>
      <c r="I416" s="864"/>
      <c r="J416" s="864"/>
      <c r="K416" s="864"/>
      <c r="L416" s="864"/>
      <c r="M416" s="864"/>
      <c r="N416" s="864"/>
      <c r="O416" s="864"/>
      <c r="P416" s="864"/>
      <c r="Q416" s="864"/>
      <c r="R416" s="864"/>
      <c r="S416" s="864"/>
      <c r="T416" s="864"/>
      <c r="U416" s="864"/>
      <c r="V416" s="864"/>
      <c r="W416" s="864"/>
      <c r="X416" s="864"/>
      <c r="Y416" s="864"/>
      <c r="Z416" s="864"/>
    </row>
    <row r="417" spans="1:26" ht="15.75">
      <c r="A417" s="864"/>
      <c r="B417" s="879"/>
      <c r="C417" s="864"/>
      <c r="D417" s="864"/>
      <c r="E417" s="864"/>
      <c r="F417" s="864"/>
      <c r="G417" s="864"/>
      <c r="H417" s="864"/>
      <c r="I417" s="864"/>
      <c r="J417" s="864"/>
      <c r="K417" s="864"/>
      <c r="L417" s="864"/>
      <c r="M417" s="864"/>
      <c r="N417" s="864"/>
      <c r="O417" s="864"/>
      <c r="P417" s="864"/>
      <c r="Q417" s="864"/>
      <c r="R417" s="864"/>
      <c r="S417" s="864"/>
      <c r="T417" s="864"/>
      <c r="U417" s="864"/>
      <c r="V417" s="864"/>
      <c r="W417" s="864"/>
      <c r="X417" s="864"/>
      <c r="Y417" s="864"/>
      <c r="Z417" s="864"/>
    </row>
    <row r="418" spans="1:26" ht="15.75">
      <c r="A418" s="864"/>
      <c r="B418" s="879"/>
      <c r="C418" s="864"/>
      <c r="D418" s="864"/>
      <c r="E418" s="864"/>
      <c r="F418" s="864"/>
      <c r="G418" s="864"/>
      <c r="H418" s="864"/>
      <c r="I418" s="864"/>
      <c r="J418" s="864"/>
      <c r="K418" s="864"/>
      <c r="L418" s="864"/>
      <c r="M418" s="864"/>
      <c r="N418" s="864"/>
      <c r="O418" s="864"/>
      <c r="P418" s="864"/>
      <c r="Q418" s="864"/>
      <c r="R418" s="864"/>
      <c r="S418" s="864"/>
      <c r="T418" s="864"/>
      <c r="U418" s="864"/>
      <c r="V418" s="864"/>
      <c r="W418" s="864"/>
      <c r="X418" s="864"/>
      <c r="Y418" s="864"/>
      <c r="Z418" s="864"/>
    </row>
    <row r="419" spans="1:26" ht="15.75">
      <c r="A419" s="864"/>
      <c r="B419" s="879"/>
      <c r="C419" s="864"/>
      <c r="D419" s="864"/>
      <c r="E419" s="864"/>
      <c r="F419" s="864"/>
      <c r="G419" s="864"/>
      <c r="H419" s="864"/>
      <c r="I419" s="864"/>
      <c r="J419" s="864"/>
      <c r="K419" s="864"/>
      <c r="L419" s="864"/>
      <c r="M419" s="864"/>
      <c r="N419" s="864"/>
      <c r="O419" s="864"/>
      <c r="P419" s="864"/>
      <c r="Q419" s="864"/>
      <c r="R419" s="864"/>
      <c r="S419" s="864"/>
      <c r="T419" s="864"/>
      <c r="U419" s="864"/>
      <c r="V419" s="864"/>
      <c r="W419" s="864"/>
      <c r="X419" s="864"/>
      <c r="Y419" s="864"/>
      <c r="Z419" s="864"/>
    </row>
    <row r="420" spans="1:26" ht="15.75">
      <c r="A420" s="864"/>
      <c r="B420" s="879"/>
      <c r="C420" s="864"/>
      <c r="D420" s="864"/>
      <c r="E420" s="864"/>
      <c r="F420" s="864"/>
      <c r="G420" s="864"/>
      <c r="H420" s="864"/>
      <c r="I420" s="864"/>
      <c r="J420" s="864"/>
      <c r="K420" s="864"/>
      <c r="L420" s="864"/>
      <c r="M420" s="864"/>
      <c r="N420" s="864"/>
      <c r="O420" s="864"/>
      <c r="P420" s="864"/>
      <c r="Q420" s="864"/>
      <c r="R420" s="864"/>
      <c r="S420" s="864"/>
      <c r="T420" s="864"/>
      <c r="U420" s="864"/>
      <c r="V420" s="864"/>
      <c r="W420" s="864"/>
      <c r="X420" s="864"/>
      <c r="Y420" s="864"/>
      <c r="Z420" s="864"/>
    </row>
    <row r="421" spans="1:26" ht="15.75">
      <c r="A421" s="864"/>
      <c r="B421" s="879"/>
      <c r="C421" s="864"/>
      <c r="D421" s="864"/>
      <c r="E421" s="864"/>
      <c r="F421" s="864"/>
      <c r="G421" s="864"/>
      <c r="H421" s="864"/>
      <c r="I421" s="864"/>
      <c r="J421" s="864"/>
      <c r="K421" s="864"/>
      <c r="L421" s="864"/>
      <c r="M421" s="864"/>
      <c r="N421" s="864"/>
      <c r="O421" s="864"/>
      <c r="P421" s="864"/>
      <c r="Q421" s="864"/>
      <c r="R421" s="864"/>
      <c r="S421" s="864"/>
      <c r="T421" s="864"/>
      <c r="U421" s="864"/>
      <c r="V421" s="864"/>
      <c r="W421" s="864"/>
      <c r="X421" s="864"/>
      <c r="Y421" s="864"/>
      <c r="Z421" s="864"/>
    </row>
    <row r="422" spans="1:26" ht="15.75">
      <c r="A422" s="864"/>
      <c r="B422" s="879"/>
      <c r="C422" s="864"/>
      <c r="D422" s="864"/>
      <c r="E422" s="864"/>
      <c r="F422" s="864"/>
      <c r="G422" s="864"/>
      <c r="H422" s="864"/>
      <c r="I422" s="864"/>
      <c r="J422" s="864"/>
      <c r="K422" s="864"/>
      <c r="L422" s="864"/>
      <c r="M422" s="864"/>
      <c r="N422" s="864"/>
      <c r="O422" s="864"/>
      <c r="P422" s="864"/>
      <c r="Q422" s="864"/>
      <c r="R422" s="864"/>
      <c r="S422" s="864"/>
      <c r="T422" s="864"/>
      <c r="U422" s="864"/>
      <c r="V422" s="864"/>
      <c r="W422" s="864"/>
      <c r="X422" s="864"/>
      <c r="Y422" s="864"/>
      <c r="Z422" s="864"/>
    </row>
    <row r="423" spans="1:26" ht="15.75">
      <c r="A423" s="864"/>
      <c r="B423" s="879"/>
      <c r="C423" s="864"/>
      <c r="D423" s="864"/>
      <c r="E423" s="864"/>
      <c r="F423" s="864"/>
      <c r="G423" s="864"/>
      <c r="H423" s="864"/>
      <c r="I423" s="864"/>
      <c r="J423" s="864"/>
      <c r="K423" s="864"/>
      <c r="L423" s="864"/>
      <c r="M423" s="864"/>
      <c r="N423" s="864"/>
      <c r="O423" s="864"/>
      <c r="P423" s="864"/>
      <c r="Q423" s="864"/>
      <c r="R423" s="864"/>
      <c r="S423" s="864"/>
      <c r="T423" s="864"/>
      <c r="U423" s="864"/>
      <c r="V423" s="864"/>
      <c r="W423" s="864"/>
      <c r="X423" s="864"/>
      <c r="Y423" s="864"/>
      <c r="Z423" s="864"/>
    </row>
    <row r="424" spans="1:26" ht="15.75">
      <c r="A424" s="864"/>
      <c r="B424" s="879"/>
      <c r="C424" s="864"/>
      <c r="D424" s="864"/>
      <c r="E424" s="864"/>
      <c r="F424" s="864"/>
      <c r="G424" s="864"/>
      <c r="H424" s="864"/>
      <c r="I424" s="864"/>
      <c r="J424" s="864"/>
      <c r="K424" s="864"/>
      <c r="L424" s="864"/>
      <c r="M424" s="864"/>
      <c r="N424" s="864"/>
      <c r="O424" s="864"/>
      <c r="P424" s="864"/>
      <c r="Q424" s="864"/>
      <c r="R424" s="864"/>
      <c r="S424" s="864"/>
      <c r="T424" s="864"/>
      <c r="U424" s="864"/>
      <c r="V424" s="864"/>
      <c r="W424" s="864"/>
      <c r="X424" s="864"/>
      <c r="Y424" s="864"/>
      <c r="Z424" s="864"/>
    </row>
    <row r="425" spans="1:26" ht="15.75">
      <c r="A425" s="864"/>
      <c r="B425" s="879"/>
      <c r="C425" s="864"/>
      <c r="D425" s="864"/>
      <c r="E425" s="864"/>
      <c r="F425" s="864"/>
      <c r="G425" s="864"/>
      <c r="H425" s="864"/>
      <c r="I425" s="864"/>
      <c r="J425" s="864"/>
      <c r="K425" s="864"/>
      <c r="L425" s="864"/>
      <c r="M425" s="864"/>
      <c r="N425" s="864"/>
      <c r="O425" s="864"/>
      <c r="P425" s="864"/>
      <c r="Q425" s="864"/>
      <c r="R425" s="864"/>
      <c r="S425" s="864"/>
      <c r="T425" s="864"/>
      <c r="U425" s="864"/>
      <c r="V425" s="864"/>
      <c r="W425" s="864"/>
      <c r="X425" s="864"/>
      <c r="Y425" s="864"/>
      <c r="Z425" s="864"/>
    </row>
    <row r="426" spans="1:26" ht="15.75">
      <c r="A426" s="864"/>
      <c r="B426" s="879"/>
      <c r="C426" s="864"/>
      <c r="D426" s="864"/>
      <c r="E426" s="864"/>
      <c r="F426" s="864"/>
      <c r="G426" s="864"/>
      <c r="H426" s="864"/>
      <c r="I426" s="864"/>
      <c r="J426" s="864"/>
      <c r="K426" s="864"/>
      <c r="L426" s="864"/>
      <c r="M426" s="864"/>
      <c r="N426" s="864"/>
      <c r="O426" s="864"/>
      <c r="P426" s="864"/>
      <c r="Q426" s="864"/>
      <c r="R426" s="864"/>
      <c r="S426" s="864"/>
      <c r="T426" s="864"/>
      <c r="U426" s="864"/>
      <c r="V426" s="864"/>
      <c r="W426" s="864"/>
      <c r="X426" s="864"/>
      <c r="Y426" s="864"/>
      <c r="Z426" s="864"/>
    </row>
    <row r="427" spans="1:26" ht="15.75">
      <c r="A427" s="864"/>
      <c r="B427" s="879"/>
      <c r="C427" s="864"/>
      <c r="D427" s="864"/>
      <c r="E427" s="864"/>
      <c r="F427" s="864"/>
      <c r="G427" s="864"/>
      <c r="H427" s="864"/>
      <c r="I427" s="864"/>
      <c r="J427" s="864"/>
      <c r="K427" s="864"/>
      <c r="L427" s="864"/>
      <c r="M427" s="864"/>
      <c r="N427" s="864"/>
      <c r="O427" s="864"/>
      <c r="P427" s="864"/>
      <c r="Q427" s="864"/>
      <c r="R427" s="864"/>
      <c r="S427" s="864"/>
      <c r="T427" s="864"/>
      <c r="U427" s="864"/>
      <c r="V427" s="864"/>
      <c r="W427" s="864"/>
      <c r="X427" s="864"/>
      <c r="Y427" s="864"/>
      <c r="Z427" s="864"/>
    </row>
    <row r="428" spans="1:26" ht="15.75">
      <c r="A428" s="864"/>
      <c r="B428" s="879"/>
      <c r="C428" s="864"/>
      <c r="D428" s="864"/>
      <c r="E428" s="864"/>
      <c r="F428" s="864"/>
      <c r="G428" s="864"/>
      <c r="H428" s="864"/>
      <c r="I428" s="864"/>
      <c r="J428" s="864"/>
      <c r="K428" s="864"/>
      <c r="L428" s="864"/>
      <c r="M428" s="864"/>
      <c r="N428" s="864"/>
      <c r="O428" s="864"/>
      <c r="P428" s="864"/>
      <c r="Q428" s="864"/>
      <c r="R428" s="864"/>
      <c r="S428" s="864"/>
      <c r="T428" s="864"/>
      <c r="U428" s="864"/>
      <c r="V428" s="864"/>
      <c r="W428" s="864"/>
      <c r="X428" s="864"/>
      <c r="Y428" s="864"/>
      <c r="Z428" s="864"/>
    </row>
    <row r="429" spans="1:26" ht="15.75">
      <c r="A429" s="864"/>
      <c r="B429" s="879"/>
      <c r="C429" s="864"/>
      <c r="D429" s="864"/>
      <c r="E429" s="864"/>
      <c r="F429" s="864"/>
      <c r="G429" s="864"/>
      <c r="H429" s="864"/>
      <c r="I429" s="864"/>
      <c r="J429" s="864"/>
      <c r="K429" s="864"/>
      <c r="L429" s="864"/>
      <c r="M429" s="864"/>
      <c r="N429" s="864"/>
      <c r="O429" s="864"/>
      <c r="P429" s="864"/>
      <c r="Q429" s="864"/>
      <c r="R429" s="864"/>
      <c r="S429" s="864"/>
      <c r="T429" s="864"/>
      <c r="U429" s="864"/>
      <c r="V429" s="864"/>
      <c r="W429" s="864"/>
      <c r="X429" s="864"/>
      <c r="Y429" s="864"/>
      <c r="Z429" s="864"/>
    </row>
    <row r="430" spans="1:26" ht="15.75">
      <c r="A430" s="864"/>
      <c r="B430" s="879"/>
      <c r="C430" s="864"/>
      <c r="D430" s="864"/>
      <c r="E430" s="864"/>
      <c r="F430" s="864"/>
      <c r="G430" s="864"/>
      <c r="H430" s="864"/>
      <c r="I430" s="864"/>
      <c r="J430" s="864"/>
      <c r="K430" s="864"/>
      <c r="L430" s="864"/>
      <c r="M430" s="864"/>
      <c r="N430" s="864"/>
      <c r="O430" s="864"/>
      <c r="P430" s="864"/>
      <c r="Q430" s="864"/>
      <c r="R430" s="864"/>
      <c r="S430" s="864"/>
      <c r="T430" s="864"/>
      <c r="U430" s="864"/>
      <c r="V430" s="864"/>
      <c r="W430" s="864"/>
      <c r="X430" s="864"/>
      <c r="Y430" s="864"/>
      <c r="Z430" s="864"/>
    </row>
    <row r="431" spans="1:26" ht="15.75">
      <c r="A431" s="864"/>
      <c r="B431" s="879"/>
      <c r="C431" s="864"/>
      <c r="D431" s="864"/>
      <c r="E431" s="864"/>
      <c r="F431" s="864"/>
      <c r="G431" s="864"/>
      <c r="H431" s="864"/>
      <c r="I431" s="864"/>
      <c r="J431" s="864"/>
      <c r="K431" s="864"/>
      <c r="L431" s="864"/>
      <c r="M431" s="864"/>
      <c r="N431" s="864"/>
      <c r="O431" s="864"/>
      <c r="P431" s="864"/>
      <c r="Q431" s="864"/>
      <c r="R431" s="864"/>
      <c r="S431" s="864"/>
      <c r="T431" s="864"/>
      <c r="U431" s="864"/>
      <c r="V431" s="864"/>
      <c r="W431" s="864"/>
      <c r="X431" s="864"/>
      <c r="Y431" s="864"/>
      <c r="Z431" s="864"/>
    </row>
    <row r="432" spans="1:26" ht="15.75">
      <c r="A432" s="864"/>
      <c r="B432" s="879"/>
      <c r="C432" s="864"/>
      <c r="D432" s="864"/>
      <c r="E432" s="864"/>
      <c r="F432" s="864"/>
      <c r="G432" s="864"/>
      <c r="H432" s="864"/>
      <c r="I432" s="864"/>
      <c r="J432" s="864"/>
      <c r="K432" s="864"/>
      <c r="L432" s="864"/>
      <c r="M432" s="864"/>
      <c r="N432" s="864"/>
      <c r="O432" s="864"/>
      <c r="P432" s="864"/>
      <c r="Q432" s="864"/>
      <c r="R432" s="864"/>
      <c r="S432" s="864"/>
      <c r="T432" s="864"/>
      <c r="U432" s="864"/>
      <c r="V432" s="864"/>
      <c r="W432" s="864"/>
      <c r="X432" s="864"/>
      <c r="Y432" s="864"/>
      <c r="Z432" s="864"/>
    </row>
    <row r="433" spans="1:26" ht="15.75">
      <c r="A433" s="864"/>
      <c r="B433" s="879"/>
      <c r="C433" s="864"/>
      <c r="D433" s="864"/>
      <c r="E433" s="864"/>
      <c r="F433" s="864"/>
      <c r="G433" s="864"/>
      <c r="H433" s="864"/>
      <c r="I433" s="864"/>
      <c r="J433" s="864"/>
      <c r="K433" s="864"/>
      <c r="L433" s="864"/>
      <c r="M433" s="864"/>
      <c r="N433" s="864"/>
      <c r="O433" s="864"/>
      <c r="P433" s="864"/>
      <c r="Q433" s="864"/>
      <c r="R433" s="864"/>
      <c r="S433" s="864"/>
      <c r="T433" s="864"/>
      <c r="U433" s="864"/>
      <c r="V433" s="864"/>
      <c r="W433" s="864"/>
      <c r="X433" s="864"/>
      <c r="Y433" s="864"/>
      <c r="Z433" s="864"/>
    </row>
    <row r="434" spans="1:26" ht="15.75">
      <c r="A434" s="864"/>
      <c r="B434" s="879"/>
      <c r="C434" s="864"/>
      <c r="D434" s="864"/>
      <c r="E434" s="864"/>
      <c r="F434" s="864"/>
      <c r="G434" s="864"/>
      <c r="H434" s="864"/>
      <c r="I434" s="864"/>
      <c r="J434" s="864"/>
      <c r="K434" s="864"/>
      <c r="L434" s="864"/>
      <c r="M434" s="864"/>
      <c r="N434" s="864"/>
      <c r="O434" s="864"/>
      <c r="P434" s="864"/>
      <c r="Q434" s="864"/>
      <c r="R434" s="864"/>
      <c r="S434" s="864"/>
      <c r="T434" s="864"/>
      <c r="U434" s="864"/>
      <c r="V434" s="864"/>
      <c r="W434" s="864"/>
      <c r="X434" s="864"/>
      <c r="Y434" s="864"/>
      <c r="Z434" s="864"/>
    </row>
    <row r="435" spans="1:26" ht="15.75">
      <c r="A435" s="864"/>
      <c r="B435" s="879"/>
      <c r="C435" s="864"/>
      <c r="D435" s="864"/>
      <c r="E435" s="864"/>
      <c r="F435" s="864"/>
      <c r="G435" s="864"/>
      <c r="H435" s="864"/>
      <c r="I435" s="864"/>
      <c r="J435" s="864"/>
      <c r="K435" s="864"/>
      <c r="L435" s="864"/>
      <c r="M435" s="864"/>
      <c r="N435" s="864"/>
      <c r="O435" s="864"/>
      <c r="P435" s="864"/>
      <c r="Q435" s="864"/>
      <c r="R435" s="864"/>
      <c r="S435" s="864"/>
      <c r="T435" s="864"/>
      <c r="U435" s="864"/>
      <c r="V435" s="864"/>
      <c r="W435" s="864"/>
      <c r="X435" s="864"/>
      <c r="Y435" s="864"/>
      <c r="Z435" s="864"/>
    </row>
    <row r="436" spans="1:26" ht="15.75">
      <c r="A436" s="864"/>
      <c r="B436" s="879"/>
      <c r="C436" s="864"/>
      <c r="D436" s="864"/>
      <c r="E436" s="864"/>
      <c r="F436" s="864"/>
      <c r="G436" s="864"/>
      <c r="H436" s="864"/>
      <c r="I436" s="864"/>
      <c r="J436" s="864"/>
      <c r="K436" s="864"/>
      <c r="L436" s="864"/>
      <c r="M436" s="864"/>
      <c r="N436" s="864"/>
      <c r="O436" s="864"/>
      <c r="P436" s="864"/>
      <c r="Q436" s="864"/>
      <c r="R436" s="864"/>
      <c r="S436" s="864"/>
      <c r="T436" s="864"/>
      <c r="U436" s="864"/>
      <c r="V436" s="864"/>
      <c r="W436" s="864"/>
      <c r="X436" s="864"/>
      <c r="Y436" s="864"/>
      <c r="Z436" s="864"/>
    </row>
    <row r="437" spans="1:26" ht="15.75">
      <c r="A437" s="864"/>
      <c r="B437" s="879"/>
      <c r="C437" s="864"/>
      <c r="D437" s="864"/>
      <c r="E437" s="864"/>
      <c r="F437" s="864"/>
      <c r="G437" s="864"/>
      <c r="H437" s="864"/>
      <c r="I437" s="864"/>
      <c r="J437" s="864"/>
      <c r="K437" s="864"/>
      <c r="L437" s="864"/>
      <c r="M437" s="864"/>
      <c r="N437" s="864"/>
      <c r="O437" s="864"/>
      <c r="P437" s="864"/>
      <c r="Q437" s="864"/>
      <c r="R437" s="864"/>
      <c r="S437" s="864"/>
      <c r="T437" s="864"/>
      <c r="U437" s="864"/>
      <c r="V437" s="864"/>
      <c r="W437" s="864"/>
      <c r="X437" s="864"/>
      <c r="Y437" s="864"/>
      <c r="Z437" s="864"/>
    </row>
    <row r="438" spans="1:26" ht="15.75">
      <c r="A438" s="864"/>
      <c r="B438" s="879"/>
      <c r="C438" s="864"/>
      <c r="D438" s="864"/>
      <c r="E438" s="864"/>
      <c r="F438" s="864"/>
      <c r="G438" s="864"/>
      <c r="H438" s="864"/>
      <c r="I438" s="864"/>
      <c r="J438" s="864"/>
      <c r="K438" s="864"/>
      <c r="L438" s="864"/>
      <c r="M438" s="864"/>
      <c r="N438" s="864"/>
      <c r="O438" s="864"/>
      <c r="P438" s="864"/>
      <c r="Q438" s="864"/>
      <c r="R438" s="864"/>
      <c r="S438" s="864"/>
      <c r="T438" s="864"/>
      <c r="U438" s="864"/>
      <c r="V438" s="864"/>
      <c r="W438" s="864"/>
      <c r="X438" s="864"/>
      <c r="Y438" s="864"/>
      <c r="Z438" s="864"/>
    </row>
    <row r="439" spans="1:26" ht="15.75">
      <c r="A439" s="864"/>
      <c r="B439" s="879"/>
      <c r="C439" s="864"/>
      <c r="D439" s="864"/>
      <c r="E439" s="864"/>
      <c r="F439" s="864"/>
      <c r="G439" s="864"/>
      <c r="H439" s="864"/>
      <c r="I439" s="864"/>
      <c r="J439" s="864"/>
      <c r="K439" s="864"/>
      <c r="L439" s="864"/>
      <c r="M439" s="864"/>
      <c r="N439" s="864"/>
      <c r="O439" s="864"/>
      <c r="P439" s="864"/>
      <c r="Q439" s="864"/>
      <c r="R439" s="864"/>
      <c r="S439" s="864"/>
      <c r="T439" s="864"/>
      <c r="U439" s="864"/>
      <c r="V439" s="864"/>
      <c r="W439" s="864"/>
      <c r="X439" s="864"/>
      <c r="Y439" s="864"/>
      <c r="Z439" s="864"/>
    </row>
    <row r="440" spans="1:26" ht="15.75">
      <c r="A440" s="864"/>
      <c r="B440" s="879"/>
      <c r="C440" s="864"/>
      <c r="D440" s="864"/>
      <c r="E440" s="864"/>
      <c r="F440" s="864"/>
      <c r="G440" s="864"/>
      <c r="H440" s="864"/>
      <c r="I440" s="864"/>
      <c r="J440" s="864"/>
      <c r="K440" s="864"/>
      <c r="L440" s="864"/>
      <c r="M440" s="864"/>
      <c r="N440" s="864"/>
      <c r="O440" s="864"/>
      <c r="P440" s="864"/>
      <c r="Q440" s="864"/>
      <c r="R440" s="864"/>
      <c r="S440" s="864"/>
      <c r="T440" s="864"/>
      <c r="U440" s="864"/>
      <c r="V440" s="864"/>
      <c r="W440" s="864"/>
      <c r="X440" s="864"/>
      <c r="Y440" s="864"/>
      <c r="Z440" s="864"/>
    </row>
    <row r="441" spans="1:26" ht="15.75">
      <c r="A441" s="864"/>
      <c r="B441" s="879"/>
      <c r="C441" s="864"/>
      <c r="D441" s="864"/>
      <c r="E441" s="864"/>
      <c r="F441" s="864"/>
      <c r="G441" s="864"/>
      <c r="H441" s="864"/>
      <c r="I441" s="864"/>
      <c r="J441" s="864"/>
      <c r="K441" s="864"/>
      <c r="L441" s="864"/>
      <c r="M441" s="864"/>
      <c r="N441" s="864"/>
      <c r="O441" s="864"/>
      <c r="P441" s="864"/>
      <c r="Q441" s="864"/>
      <c r="R441" s="864"/>
      <c r="S441" s="864"/>
      <c r="T441" s="864"/>
      <c r="U441" s="864"/>
      <c r="V441" s="864"/>
      <c r="W441" s="864"/>
      <c r="X441" s="864"/>
      <c r="Y441" s="864"/>
      <c r="Z441" s="864"/>
    </row>
    <row r="442" spans="1:26" ht="15.75">
      <c r="A442" s="864"/>
      <c r="B442" s="879"/>
      <c r="C442" s="864"/>
      <c r="D442" s="864"/>
      <c r="E442" s="864"/>
      <c r="F442" s="864"/>
      <c r="G442" s="864"/>
      <c r="H442" s="864"/>
      <c r="I442" s="864"/>
      <c r="J442" s="864"/>
      <c r="K442" s="864"/>
      <c r="L442" s="864"/>
      <c r="M442" s="864"/>
      <c r="N442" s="864"/>
      <c r="O442" s="864"/>
      <c r="P442" s="864"/>
      <c r="Q442" s="864"/>
      <c r="R442" s="864"/>
      <c r="S442" s="864"/>
      <c r="T442" s="864"/>
      <c r="U442" s="864"/>
      <c r="V442" s="864"/>
      <c r="W442" s="864"/>
      <c r="X442" s="864"/>
      <c r="Y442" s="864"/>
      <c r="Z442" s="864"/>
    </row>
    <row r="443" spans="1:26" ht="15.75">
      <c r="A443" s="864"/>
      <c r="B443" s="879"/>
      <c r="C443" s="864"/>
      <c r="D443" s="864"/>
      <c r="E443" s="864"/>
      <c r="F443" s="864"/>
      <c r="G443" s="864"/>
      <c r="H443" s="864"/>
      <c r="I443" s="864"/>
      <c r="J443" s="864"/>
      <c r="K443" s="864"/>
      <c r="L443" s="864"/>
      <c r="M443" s="864"/>
      <c r="N443" s="864"/>
      <c r="O443" s="864"/>
      <c r="P443" s="864"/>
      <c r="Q443" s="864"/>
      <c r="R443" s="864"/>
      <c r="S443" s="864"/>
      <c r="T443" s="864"/>
      <c r="U443" s="864"/>
      <c r="V443" s="864"/>
      <c r="W443" s="864"/>
      <c r="X443" s="864"/>
      <c r="Y443" s="864"/>
      <c r="Z443" s="864"/>
    </row>
    <row r="444" spans="1:26" ht="15.75">
      <c r="A444" s="864"/>
      <c r="B444" s="879"/>
      <c r="C444" s="864"/>
      <c r="D444" s="864"/>
      <c r="E444" s="864"/>
      <c r="F444" s="864"/>
      <c r="G444" s="864"/>
      <c r="H444" s="864"/>
      <c r="I444" s="864"/>
      <c r="J444" s="864"/>
      <c r="K444" s="864"/>
      <c r="L444" s="864"/>
      <c r="M444" s="864"/>
      <c r="N444" s="864"/>
      <c r="O444" s="864"/>
      <c r="P444" s="864"/>
      <c r="Q444" s="864"/>
      <c r="R444" s="864"/>
      <c r="S444" s="864"/>
      <c r="T444" s="864"/>
      <c r="U444" s="864"/>
      <c r="V444" s="864"/>
      <c r="W444" s="864"/>
      <c r="X444" s="864"/>
      <c r="Y444" s="864"/>
      <c r="Z444" s="864"/>
    </row>
    <row r="445" spans="1:26" ht="15.75">
      <c r="A445" s="864"/>
      <c r="B445" s="879"/>
      <c r="C445" s="864"/>
      <c r="D445" s="864"/>
      <c r="E445" s="864"/>
      <c r="F445" s="864"/>
      <c r="G445" s="864"/>
      <c r="H445" s="864"/>
      <c r="I445" s="864"/>
      <c r="J445" s="864"/>
      <c r="K445" s="864"/>
      <c r="L445" s="864"/>
      <c r="M445" s="864"/>
      <c r="N445" s="864"/>
      <c r="O445" s="864"/>
      <c r="P445" s="864"/>
      <c r="Q445" s="864"/>
      <c r="R445" s="864"/>
      <c r="S445" s="864"/>
      <c r="T445" s="864"/>
      <c r="U445" s="864"/>
      <c r="V445" s="864"/>
      <c r="W445" s="864"/>
      <c r="X445" s="864"/>
      <c r="Y445" s="864"/>
      <c r="Z445" s="864"/>
    </row>
    <row r="446" spans="1:26" ht="15.75">
      <c r="A446" s="864"/>
      <c r="B446" s="879"/>
      <c r="C446" s="864"/>
      <c r="D446" s="864"/>
      <c r="E446" s="864"/>
      <c r="F446" s="864"/>
      <c r="G446" s="864"/>
      <c r="H446" s="864"/>
      <c r="I446" s="864"/>
      <c r="J446" s="864"/>
      <c r="K446" s="864"/>
      <c r="L446" s="864"/>
      <c r="M446" s="864"/>
      <c r="N446" s="864"/>
      <c r="O446" s="864"/>
      <c r="P446" s="864"/>
      <c r="Q446" s="864"/>
      <c r="R446" s="864"/>
      <c r="S446" s="864"/>
      <c r="T446" s="864"/>
      <c r="U446" s="864"/>
      <c r="V446" s="864"/>
      <c r="W446" s="864"/>
      <c r="X446" s="864"/>
      <c r="Y446" s="864"/>
      <c r="Z446" s="864"/>
    </row>
    <row r="447" spans="1:26" ht="15.75">
      <c r="A447" s="864"/>
      <c r="B447" s="879"/>
      <c r="C447" s="864"/>
      <c r="D447" s="864"/>
      <c r="E447" s="864"/>
      <c r="F447" s="864"/>
      <c r="G447" s="864"/>
      <c r="H447" s="864"/>
      <c r="I447" s="864"/>
      <c r="J447" s="864"/>
      <c r="K447" s="864"/>
      <c r="L447" s="864"/>
      <c r="M447" s="864"/>
      <c r="N447" s="864"/>
      <c r="O447" s="864"/>
      <c r="P447" s="864"/>
      <c r="Q447" s="864"/>
      <c r="R447" s="864"/>
      <c r="S447" s="864"/>
      <c r="T447" s="864"/>
      <c r="U447" s="864"/>
      <c r="V447" s="864"/>
      <c r="W447" s="864"/>
      <c r="X447" s="864"/>
      <c r="Y447" s="864"/>
      <c r="Z447" s="864"/>
    </row>
    <row r="448" spans="1:26" ht="15.75">
      <c r="A448" s="864"/>
      <c r="B448" s="879"/>
      <c r="C448" s="864"/>
      <c r="D448" s="864"/>
      <c r="E448" s="864"/>
      <c r="F448" s="864"/>
      <c r="G448" s="864"/>
      <c r="H448" s="864"/>
      <c r="I448" s="864"/>
      <c r="J448" s="864"/>
      <c r="K448" s="864"/>
      <c r="L448" s="864"/>
      <c r="M448" s="864"/>
      <c r="N448" s="864"/>
      <c r="O448" s="864"/>
      <c r="P448" s="864"/>
      <c r="Q448" s="864"/>
      <c r="R448" s="864"/>
      <c r="S448" s="864"/>
      <c r="T448" s="864"/>
      <c r="U448" s="864"/>
      <c r="V448" s="864"/>
      <c r="W448" s="864"/>
      <c r="X448" s="864"/>
      <c r="Y448" s="864"/>
      <c r="Z448" s="864"/>
    </row>
    <row r="449" spans="1:26" ht="15.75">
      <c r="A449" s="864"/>
      <c r="B449" s="879"/>
      <c r="C449" s="864"/>
      <c r="D449" s="864"/>
      <c r="E449" s="864"/>
      <c r="F449" s="864"/>
      <c r="G449" s="864"/>
      <c r="H449" s="864"/>
      <c r="I449" s="864"/>
      <c r="J449" s="864"/>
      <c r="K449" s="864"/>
      <c r="L449" s="864"/>
      <c r="M449" s="864"/>
      <c r="N449" s="864"/>
      <c r="O449" s="864"/>
      <c r="P449" s="864"/>
      <c r="Q449" s="864"/>
      <c r="R449" s="864"/>
      <c r="S449" s="864"/>
      <c r="T449" s="864"/>
      <c r="U449" s="864"/>
      <c r="V449" s="864"/>
      <c r="W449" s="864"/>
      <c r="X449" s="864"/>
      <c r="Y449" s="864"/>
      <c r="Z449" s="864"/>
    </row>
    <row r="450" spans="1:26" ht="15.75">
      <c r="A450" s="864"/>
      <c r="B450" s="879"/>
      <c r="C450" s="864"/>
      <c r="D450" s="864"/>
      <c r="E450" s="864"/>
      <c r="F450" s="864"/>
      <c r="G450" s="864"/>
      <c r="H450" s="864"/>
      <c r="I450" s="864"/>
      <c r="J450" s="864"/>
      <c r="K450" s="864"/>
      <c r="L450" s="864"/>
      <c r="M450" s="864"/>
      <c r="N450" s="864"/>
      <c r="O450" s="864"/>
      <c r="P450" s="864"/>
      <c r="Q450" s="864"/>
      <c r="R450" s="864"/>
      <c r="S450" s="864"/>
      <c r="T450" s="864"/>
      <c r="U450" s="864"/>
      <c r="V450" s="864"/>
      <c r="W450" s="864"/>
      <c r="X450" s="864"/>
      <c r="Y450" s="864"/>
      <c r="Z450" s="864"/>
    </row>
    <row r="451" spans="1:26" ht="15.75">
      <c r="A451" s="864"/>
      <c r="B451" s="879"/>
      <c r="C451" s="864"/>
      <c r="D451" s="864"/>
      <c r="E451" s="864"/>
      <c r="F451" s="864"/>
      <c r="G451" s="864"/>
      <c r="H451" s="864"/>
      <c r="I451" s="864"/>
      <c r="J451" s="864"/>
      <c r="K451" s="864"/>
      <c r="L451" s="864"/>
      <c r="M451" s="864"/>
      <c r="N451" s="864"/>
      <c r="O451" s="864"/>
      <c r="P451" s="864"/>
      <c r="Q451" s="864"/>
      <c r="R451" s="864"/>
      <c r="S451" s="864"/>
      <c r="T451" s="864"/>
      <c r="U451" s="864"/>
      <c r="V451" s="864"/>
      <c r="W451" s="864"/>
      <c r="X451" s="864"/>
      <c r="Y451" s="864"/>
      <c r="Z451" s="864"/>
    </row>
    <row r="452" spans="1:26" ht="15.75">
      <c r="A452" s="864"/>
      <c r="B452" s="879"/>
      <c r="C452" s="864"/>
      <c r="D452" s="864"/>
      <c r="E452" s="864"/>
      <c r="F452" s="864"/>
      <c r="G452" s="864"/>
      <c r="H452" s="864"/>
      <c r="I452" s="864"/>
      <c r="J452" s="864"/>
      <c r="K452" s="864"/>
      <c r="L452" s="864"/>
      <c r="M452" s="864"/>
      <c r="N452" s="864"/>
      <c r="O452" s="864"/>
      <c r="P452" s="864"/>
      <c r="Q452" s="864"/>
      <c r="R452" s="864"/>
      <c r="S452" s="864"/>
      <c r="T452" s="864"/>
      <c r="U452" s="864"/>
      <c r="V452" s="864"/>
      <c r="W452" s="864"/>
      <c r="X452" s="864"/>
      <c r="Y452" s="864"/>
      <c r="Z452" s="864"/>
    </row>
    <row r="453" spans="1:26" ht="15.75">
      <c r="A453" s="864"/>
      <c r="B453" s="879"/>
      <c r="C453" s="864"/>
      <c r="D453" s="864"/>
      <c r="E453" s="864"/>
      <c r="F453" s="864"/>
      <c r="G453" s="864"/>
      <c r="H453" s="864"/>
      <c r="I453" s="864"/>
      <c r="J453" s="864"/>
      <c r="K453" s="864"/>
      <c r="L453" s="864"/>
      <c r="M453" s="864"/>
      <c r="N453" s="864"/>
      <c r="O453" s="864"/>
      <c r="P453" s="864"/>
      <c r="Q453" s="864"/>
      <c r="R453" s="864"/>
      <c r="S453" s="864"/>
      <c r="T453" s="864"/>
      <c r="U453" s="864"/>
      <c r="V453" s="864"/>
      <c r="W453" s="864"/>
      <c r="X453" s="864"/>
      <c r="Y453" s="864"/>
      <c r="Z453" s="864"/>
    </row>
    <row r="454" spans="1:26" ht="15.75">
      <c r="A454" s="864"/>
      <c r="B454" s="879"/>
      <c r="C454" s="864"/>
      <c r="D454" s="864"/>
      <c r="E454" s="864"/>
      <c r="F454" s="864"/>
      <c r="G454" s="864"/>
      <c r="H454" s="864"/>
      <c r="I454" s="864"/>
      <c r="J454" s="864"/>
      <c r="K454" s="864"/>
      <c r="L454" s="864"/>
      <c r="M454" s="864"/>
      <c r="N454" s="864"/>
      <c r="O454" s="864"/>
      <c r="P454" s="864"/>
      <c r="Q454" s="864"/>
      <c r="R454" s="864"/>
      <c r="S454" s="864"/>
      <c r="T454" s="864"/>
      <c r="U454" s="864"/>
      <c r="V454" s="864"/>
      <c r="W454" s="864"/>
      <c r="X454" s="864"/>
      <c r="Y454" s="864"/>
      <c r="Z454" s="864"/>
    </row>
    <row r="455" spans="1:26" ht="15.75">
      <c r="A455" s="864"/>
      <c r="B455" s="879"/>
      <c r="C455" s="864"/>
      <c r="D455" s="864"/>
      <c r="E455" s="864"/>
      <c r="F455" s="864"/>
      <c r="G455" s="864"/>
      <c r="H455" s="864"/>
      <c r="I455" s="864"/>
      <c r="J455" s="864"/>
      <c r="K455" s="864"/>
      <c r="L455" s="864"/>
      <c r="M455" s="864"/>
      <c r="N455" s="864"/>
      <c r="O455" s="864"/>
      <c r="P455" s="864"/>
      <c r="Q455" s="864"/>
      <c r="R455" s="864"/>
      <c r="S455" s="864"/>
      <c r="T455" s="864"/>
      <c r="U455" s="864"/>
      <c r="V455" s="864"/>
      <c r="W455" s="864"/>
      <c r="X455" s="864"/>
      <c r="Y455" s="864"/>
      <c r="Z455" s="864"/>
    </row>
    <row r="456" spans="1:26" ht="15.75">
      <c r="A456" s="864"/>
      <c r="B456" s="879"/>
      <c r="C456" s="864"/>
      <c r="D456" s="864"/>
      <c r="E456" s="864"/>
      <c r="F456" s="864"/>
      <c r="G456" s="864"/>
      <c r="H456" s="864"/>
      <c r="I456" s="864"/>
      <c r="J456" s="864"/>
      <c r="K456" s="864"/>
      <c r="L456" s="864"/>
      <c r="M456" s="864"/>
      <c r="N456" s="864"/>
      <c r="O456" s="864"/>
      <c r="P456" s="864"/>
      <c r="Q456" s="864"/>
      <c r="R456" s="864"/>
      <c r="S456" s="864"/>
      <c r="T456" s="864"/>
      <c r="U456" s="864"/>
      <c r="V456" s="864"/>
      <c r="W456" s="864"/>
      <c r="X456" s="864"/>
      <c r="Y456" s="864"/>
      <c r="Z456" s="864"/>
    </row>
    <row r="457" spans="1:26" ht="15.75">
      <c r="A457" s="864"/>
      <c r="B457" s="879"/>
      <c r="C457" s="864"/>
      <c r="D457" s="864"/>
      <c r="E457" s="864"/>
      <c r="F457" s="864"/>
      <c r="G457" s="864"/>
      <c r="H457" s="864"/>
      <c r="I457" s="864"/>
      <c r="J457" s="864"/>
      <c r="K457" s="864"/>
      <c r="L457" s="864"/>
      <c r="M457" s="864"/>
      <c r="N457" s="864"/>
      <c r="O457" s="864"/>
      <c r="P457" s="864"/>
      <c r="Q457" s="864"/>
      <c r="R457" s="864"/>
      <c r="S457" s="864"/>
      <c r="T457" s="864"/>
      <c r="U457" s="864"/>
      <c r="V457" s="864"/>
      <c r="W457" s="864"/>
      <c r="X457" s="864"/>
      <c r="Y457" s="864"/>
      <c r="Z457" s="864"/>
    </row>
    <row r="458" spans="1:26" ht="15.75">
      <c r="A458" s="864"/>
      <c r="B458" s="879"/>
      <c r="C458" s="864"/>
      <c r="D458" s="864"/>
      <c r="E458" s="864"/>
      <c r="F458" s="864"/>
      <c r="G458" s="864"/>
      <c r="H458" s="864"/>
      <c r="I458" s="864"/>
      <c r="J458" s="864"/>
      <c r="K458" s="864"/>
      <c r="L458" s="864"/>
      <c r="M458" s="864"/>
      <c r="N458" s="864"/>
      <c r="O458" s="864"/>
      <c r="P458" s="864"/>
      <c r="Q458" s="864"/>
      <c r="R458" s="864"/>
      <c r="S458" s="864"/>
      <c r="T458" s="864"/>
      <c r="U458" s="864"/>
      <c r="V458" s="864"/>
      <c r="W458" s="864"/>
      <c r="X458" s="864"/>
      <c r="Y458" s="864"/>
      <c r="Z458" s="864"/>
    </row>
    <row r="459" spans="1:26" ht="15.75">
      <c r="A459" s="864"/>
      <c r="B459" s="879"/>
      <c r="C459" s="864"/>
      <c r="D459" s="864"/>
      <c r="E459" s="864"/>
      <c r="F459" s="864"/>
      <c r="G459" s="864"/>
      <c r="H459" s="864"/>
      <c r="I459" s="864"/>
      <c r="J459" s="864"/>
      <c r="K459" s="864"/>
      <c r="L459" s="864"/>
      <c r="M459" s="864"/>
      <c r="N459" s="864"/>
      <c r="O459" s="864"/>
      <c r="P459" s="864"/>
      <c r="Q459" s="864"/>
      <c r="R459" s="864"/>
      <c r="S459" s="864"/>
      <c r="T459" s="864"/>
      <c r="U459" s="864"/>
      <c r="V459" s="864"/>
      <c r="W459" s="864"/>
      <c r="X459" s="864"/>
      <c r="Y459" s="864"/>
      <c r="Z459" s="864"/>
    </row>
    <row r="460" spans="1:26" ht="15.75">
      <c r="A460" s="864"/>
      <c r="B460" s="879"/>
      <c r="C460" s="864"/>
      <c r="D460" s="864"/>
      <c r="E460" s="864"/>
      <c r="F460" s="864"/>
      <c r="G460" s="864"/>
      <c r="H460" s="864"/>
      <c r="I460" s="864"/>
      <c r="J460" s="864"/>
      <c r="K460" s="864"/>
      <c r="L460" s="864"/>
      <c r="M460" s="864"/>
      <c r="N460" s="864"/>
      <c r="O460" s="864"/>
      <c r="P460" s="864"/>
      <c r="Q460" s="864"/>
      <c r="R460" s="864"/>
      <c r="S460" s="864"/>
      <c r="T460" s="864"/>
      <c r="U460" s="864"/>
      <c r="V460" s="864"/>
      <c r="W460" s="864"/>
      <c r="X460" s="864"/>
      <c r="Y460" s="864"/>
      <c r="Z460" s="864"/>
    </row>
    <row r="461" spans="1:26" ht="15.75">
      <c r="A461" s="864"/>
      <c r="B461" s="879"/>
      <c r="C461" s="864"/>
      <c r="D461" s="864"/>
      <c r="E461" s="864"/>
      <c r="F461" s="864"/>
      <c r="G461" s="864"/>
      <c r="H461" s="864"/>
      <c r="I461" s="864"/>
      <c r="J461" s="864"/>
      <c r="K461" s="864"/>
      <c r="L461" s="864"/>
      <c r="M461" s="864"/>
      <c r="N461" s="864"/>
      <c r="O461" s="864"/>
      <c r="P461" s="864"/>
      <c r="Q461" s="864"/>
      <c r="R461" s="864"/>
      <c r="S461" s="864"/>
      <c r="T461" s="864"/>
      <c r="U461" s="864"/>
      <c r="V461" s="864"/>
      <c r="W461" s="864"/>
      <c r="X461" s="864"/>
      <c r="Y461" s="864"/>
      <c r="Z461" s="864"/>
    </row>
    <row r="462" spans="1:26" ht="15.75">
      <c r="A462" s="864"/>
      <c r="B462" s="879"/>
      <c r="C462" s="864"/>
      <c r="D462" s="864"/>
      <c r="E462" s="864"/>
      <c r="F462" s="864"/>
      <c r="G462" s="864"/>
      <c r="H462" s="864"/>
      <c r="I462" s="864"/>
      <c r="J462" s="864"/>
      <c r="K462" s="864"/>
      <c r="L462" s="864"/>
      <c r="M462" s="864"/>
      <c r="N462" s="864"/>
      <c r="O462" s="864"/>
      <c r="P462" s="864"/>
      <c r="Q462" s="864"/>
      <c r="R462" s="864"/>
      <c r="S462" s="864"/>
      <c r="T462" s="864"/>
      <c r="U462" s="864"/>
      <c r="V462" s="864"/>
      <c r="W462" s="864"/>
      <c r="X462" s="864"/>
      <c r="Y462" s="864"/>
      <c r="Z462" s="864"/>
    </row>
    <row r="463" spans="1:26" ht="15.75">
      <c r="A463" s="864"/>
      <c r="B463" s="879"/>
      <c r="C463" s="864"/>
      <c r="D463" s="864"/>
      <c r="E463" s="864"/>
      <c r="F463" s="864"/>
      <c r="G463" s="864"/>
      <c r="H463" s="864"/>
      <c r="I463" s="864"/>
      <c r="J463" s="864"/>
      <c r="K463" s="864"/>
      <c r="L463" s="864"/>
      <c r="M463" s="864"/>
      <c r="N463" s="864"/>
      <c r="O463" s="864"/>
      <c r="P463" s="864"/>
      <c r="Q463" s="864"/>
      <c r="R463" s="864"/>
      <c r="S463" s="864"/>
      <c r="T463" s="864"/>
      <c r="U463" s="864"/>
      <c r="V463" s="864"/>
      <c r="W463" s="864"/>
      <c r="X463" s="864"/>
      <c r="Y463" s="864"/>
      <c r="Z463" s="864"/>
    </row>
    <row r="464" spans="1:26" ht="15.75">
      <c r="A464" s="864"/>
      <c r="B464" s="879"/>
      <c r="C464" s="864"/>
      <c r="D464" s="864"/>
      <c r="E464" s="864"/>
      <c r="F464" s="864"/>
      <c r="G464" s="864"/>
      <c r="H464" s="864"/>
      <c r="I464" s="864"/>
      <c r="J464" s="864"/>
      <c r="K464" s="864"/>
      <c r="L464" s="864"/>
      <c r="M464" s="864"/>
      <c r="N464" s="864"/>
      <c r="O464" s="864"/>
      <c r="P464" s="864"/>
      <c r="Q464" s="864"/>
      <c r="R464" s="864"/>
      <c r="S464" s="864"/>
      <c r="T464" s="864"/>
      <c r="U464" s="864"/>
      <c r="V464" s="864"/>
      <c r="W464" s="864"/>
      <c r="X464" s="864"/>
      <c r="Y464" s="864"/>
      <c r="Z464" s="864"/>
    </row>
    <row r="465" spans="1:26" ht="15.75">
      <c r="A465" s="864"/>
      <c r="B465" s="879"/>
      <c r="C465" s="864"/>
      <c r="D465" s="864"/>
      <c r="E465" s="864"/>
      <c r="F465" s="864"/>
      <c r="G465" s="864"/>
      <c r="H465" s="864"/>
      <c r="I465" s="864"/>
      <c r="J465" s="864"/>
      <c r="K465" s="864"/>
      <c r="L465" s="864"/>
      <c r="M465" s="864"/>
      <c r="N465" s="864"/>
      <c r="O465" s="864"/>
      <c r="P465" s="864"/>
      <c r="Q465" s="864"/>
      <c r="R465" s="864"/>
      <c r="S465" s="864"/>
      <c r="T465" s="864"/>
      <c r="U465" s="864"/>
      <c r="V465" s="864"/>
      <c r="W465" s="864"/>
      <c r="X465" s="864"/>
      <c r="Y465" s="864"/>
      <c r="Z465" s="864"/>
    </row>
    <row r="466" spans="1:26" ht="15.75">
      <c r="A466" s="864"/>
      <c r="B466" s="879"/>
      <c r="C466" s="864"/>
      <c r="D466" s="864"/>
      <c r="E466" s="864"/>
      <c r="F466" s="864"/>
      <c r="G466" s="864"/>
      <c r="H466" s="864"/>
      <c r="I466" s="864"/>
      <c r="J466" s="864"/>
      <c r="K466" s="864"/>
      <c r="L466" s="864"/>
      <c r="M466" s="864"/>
      <c r="N466" s="864"/>
      <c r="O466" s="864"/>
      <c r="P466" s="864"/>
      <c r="Q466" s="864"/>
      <c r="R466" s="864"/>
      <c r="S466" s="864"/>
      <c r="T466" s="864"/>
      <c r="U466" s="864"/>
      <c r="V466" s="864"/>
      <c r="W466" s="864"/>
      <c r="X466" s="864"/>
      <c r="Y466" s="864"/>
      <c r="Z466" s="864"/>
    </row>
    <row r="467" spans="1:26" ht="15.75">
      <c r="A467" s="864"/>
      <c r="B467" s="879"/>
      <c r="C467" s="864"/>
      <c r="D467" s="864"/>
      <c r="E467" s="864"/>
      <c r="F467" s="864"/>
      <c r="G467" s="864"/>
      <c r="H467" s="864"/>
      <c r="I467" s="864"/>
      <c r="J467" s="864"/>
      <c r="K467" s="864"/>
      <c r="L467" s="864"/>
      <c r="M467" s="864"/>
      <c r="N467" s="864"/>
      <c r="O467" s="864"/>
      <c r="P467" s="864"/>
      <c r="Q467" s="864"/>
      <c r="R467" s="864"/>
      <c r="S467" s="864"/>
      <c r="T467" s="864"/>
      <c r="U467" s="864"/>
      <c r="V467" s="864"/>
      <c r="W467" s="864"/>
      <c r="X467" s="864"/>
      <c r="Y467" s="864"/>
      <c r="Z467" s="864"/>
    </row>
    <row r="468" spans="1:26" ht="15.75">
      <c r="A468" s="864"/>
      <c r="B468" s="879"/>
      <c r="C468" s="864"/>
      <c r="D468" s="864"/>
      <c r="E468" s="864"/>
      <c r="F468" s="864"/>
      <c r="G468" s="864"/>
      <c r="H468" s="864"/>
      <c r="I468" s="864"/>
      <c r="J468" s="864"/>
      <c r="K468" s="864"/>
      <c r="L468" s="864"/>
      <c r="M468" s="864"/>
      <c r="N468" s="864"/>
      <c r="O468" s="864"/>
      <c r="P468" s="864"/>
      <c r="Q468" s="864"/>
      <c r="R468" s="864"/>
      <c r="S468" s="864"/>
      <c r="T468" s="864"/>
      <c r="U468" s="864"/>
      <c r="V468" s="864"/>
      <c r="W468" s="864"/>
      <c r="X468" s="864"/>
      <c r="Y468" s="864"/>
      <c r="Z468" s="864"/>
    </row>
    <row r="469" spans="1:26" ht="15.75">
      <c r="A469" s="864"/>
      <c r="B469" s="879"/>
      <c r="C469" s="864"/>
      <c r="D469" s="864"/>
      <c r="E469" s="864"/>
      <c r="F469" s="864"/>
      <c r="G469" s="864"/>
      <c r="H469" s="864"/>
      <c r="I469" s="864"/>
      <c r="J469" s="864"/>
      <c r="K469" s="864"/>
      <c r="L469" s="864"/>
      <c r="M469" s="864"/>
      <c r="N469" s="864"/>
      <c r="O469" s="864"/>
      <c r="P469" s="864"/>
      <c r="Q469" s="864"/>
      <c r="R469" s="864"/>
      <c r="S469" s="864"/>
      <c r="T469" s="864"/>
      <c r="U469" s="864"/>
      <c r="V469" s="864"/>
      <c r="W469" s="864"/>
      <c r="X469" s="864"/>
      <c r="Y469" s="864"/>
      <c r="Z469" s="864"/>
    </row>
    <row r="470" spans="1:26" ht="15.75">
      <c r="A470" s="864"/>
      <c r="B470" s="879"/>
      <c r="C470" s="864"/>
      <c r="D470" s="864"/>
      <c r="E470" s="864"/>
      <c r="F470" s="864"/>
      <c r="G470" s="864"/>
      <c r="H470" s="864"/>
      <c r="I470" s="864"/>
      <c r="J470" s="864"/>
      <c r="K470" s="864"/>
      <c r="L470" s="864"/>
      <c r="M470" s="864"/>
      <c r="N470" s="864"/>
      <c r="O470" s="864"/>
      <c r="P470" s="864"/>
      <c r="Q470" s="864"/>
      <c r="R470" s="864"/>
      <c r="S470" s="864"/>
      <c r="T470" s="864"/>
      <c r="U470" s="864"/>
      <c r="V470" s="864"/>
      <c r="W470" s="864"/>
      <c r="X470" s="864"/>
      <c r="Y470" s="864"/>
      <c r="Z470" s="864"/>
    </row>
    <row r="471" spans="1:26" ht="15.75">
      <c r="A471" s="864"/>
      <c r="B471" s="879"/>
      <c r="C471" s="864"/>
      <c r="D471" s="864"/>
      <c r="E471" s="864"/>
      <c r="F471" s="864"/>
      <c r="G471" s="864"/>
      <c r="H471" s="864"/>
      <c r="I471" s="864"/>
      <c r="J471" s="864"/>
      <c r="K471" s="864"/>
      <c r="L471" s="864"/>
      <c r="M471" s="864"/>
      <c r="N471" s="864"/>
      <c r="O471" s="864"/>
      <c r="P471" s="864"/>
      <c r="Q471" s="864"/>
      <c r="R471" s="864"/>
      <c r="S471" s="864"/>
      <c r="T471" s="864"/>
      <c r="U471" s="864"/>
      <c r="V471" s="864"/>
      <c r="W471" s="864"/>
      <c r="X471" s="864"/>
      <c r="Y471" s="864"/>
      <c r="Z471" s="864"/>
    </row>
    <row r="472" spans="1:26" ht="15.75">
      <c r="A472" s="864"/>
      <c r="B472" s="879"/>
      <c r="C472" s="864"/>
      <c r="D472" s="864"/>
      <c r="E472" s="864"/>
      <c r="F472" s="864"/>
      <c r="G472" s="864"/>
      <c r="H472" s="864"/>
      <c r="I472" s="864"/>
      <c r="J472" s="864"/>
      <c r="K472" s="864"/>
      <c r="L472" s="864"/>
      <c r="M472" s="864"/>
      <c r="N472" s="864"/>
      <c r="O472" s="864"/>
      <c r="P472" s="864"/>
      <c r="Q472" s="864"/>
      <c r="R472" s="864"/>
      <c r="S472" s="864"/>
      <c r="T472" s="864"/>
      <c r="U472" s="864"/>
      <c r="V472" s="864"/>
      <c r="W472" s="864"/>
      <c r="X472" s="864"/>
      <c r="Y472" s="864"/>
      <c r="Z472" s="864"/>
    </row>
    <row r="473" spans="1:26" ht="15.75">
      <c r="A473" s="864"/>
      <c r="B473" s="879"/>
      <c r="C473" s="864"/>
      <c r="D473" s="864"/>
      <c r="E473" s="864"/>
      <c r="F473" s="864"/>
      <c r="G473" s="864"/>
      <c r="H473" s="864"/>
      <c r="I473" s="864"/>
      <c r="J473" s="864"/>
      <c r="K473" s="864"/>
      <c r="L473" s="864"/>
      <c r="M473" s="864"/>
      <c r="N473" s="864"/>
      <c r="O473" s="864"/>
      <c r="P473" s="864"/>
      <c r="Q473" s="864"/>
      <c r="R473" s="864"/>
      <c r="S473" s="864"/>
      <c r="T473" s="864"/>
      <c r="U473" s="864"/>
      <c r="V473" s="864"/>
      <c r="W473" s="864"/>
      <c r="X473" s="864"/>
      <c r="Y473" s="864"/>
      <c r="Z473" s="864"/>
    </row>
    <row r="474" spans="1:26" ht="15.75">
      <c r="A474" s="864"/>
      <c r="B474" s="879"/>
      <c r="C474" s="864"/>
      <c r="D474" s="864"/>
      <c r="E474" s="864"/>
      <c r="F474" s="864"/>
      <c r="G474" s="864"/>
      <c r="H474" s="864"/>
      <c r="I474" s="864"/>
      <c r="J474" s="864"/>
      <c r="K474" s="864"/>
      <c r="L474" s="864"/>
      <c r="M474" s="864"/>
      <c r="N474" s="864"/>
      <c r="O474" s="864"/>
      <c r="P474" s="864"/>
      <c r="Q474" s="864"/>
      <c r="R474" s="864"/>
      <c r="S474" s="864"/>
      <c r="T474" s="864"/>
      <c r="U474" s="864"/>
      <c r="V474" s="864"/>
      <c r="W474" s="864"/>
      <c r="X474" s="864"/>
      <c r="Y474" s="864"/>
      <c r="Z474" s="864"/>
    </row>
    <row r="475" spans="1:26" ht="15.75">
      <c r="A475" s="864"/>
      <c r="B475" s="879"/>
      <c r="C475" s="864"/>
      <c r="D475" s="864"/>
      <c r="E475" s="864"/>
      <c r="F475" s="864"/>
      <c r="G475" s="864"/>
      <c r="H475" s="864"/>
      <c r="I475" s="864"/>
      <c r="J475" s="864"/>
      <c r="K475" s="864"/>
      <c r="L475" s="864"/>
      <c r="M475" s="864"/>
      <c r="N475" s="864"/>
      <c r="O475" s="864"/>
      <c r="P475" s="864"/>
      <c r="Q475" s="864"/>
      <c r="R475" s="864"/>
      <c r="S475" s="864"/>
      <c r="T475" s="864"/>
      <c r="U475" s="864"/>
      <c r="V475" s="864"/>
      <c r="W475" s="864"/>
      <c r="X475" s="864"/>
      <c r="Y475" s="864"/>
      <c r="Z475" s="864"/>
    </row>
    <row r="476" spans="1:26" ht="15.75">
      <c r="A476" s="864"/>
      <c r="B476" s="879"/>
      <c r="C476" s="864"/>
      <c r="D476" s="864"/>
      <c r="E476" s="864"/>
      <c r="F476" s="864"/>
      <c r="G476" s="864"/>
      <c r="H476" s="864"/>
      <c r="I476" s="864"/>
      <c r="J476" s="864"/>
      <c r="K476" s="864"/>
      <c r="L476" s="864"/>
      <c r="M476" s="864"/>
      <c r="N476" s="864"/>
      <c r="O476" s="864"/>
      <c r="P476" s="864"/>
      <c r="Q476" s="864"/>
      <c r="R476" s="864"/>
      <c r="S476" s="864"/>
      <c r="T476" s="864"/>
      <c r="U476" s="864"/>
      <c r="V476" s="864"/>
      <c r="W476" s="864"/>
      <c r="X476" s="864"/>
      <c r="Y476" s="864"/>
      <c r="Z476" s="864"/>
    </row>
    <row r="477" spans="1:26" ht="15.75">
      <c r="A477" s="864"/>
      <c r="B477" s="879"/>
      <c r="C477" s="864"/>
      <c r="D477" s="864"/>
      <c r="E477" s="864"/>
      <c r="F477" s="864"/>
      <c r="G477" s="864"/>
      <c r="H477" s="864"/>
      <c r="I477" s="864"/>
      <c r="J477" s="864"/>
      <c r="K477" s="864"/>
      <c r="L477" s="864"/>
      <c r="M477" s="864"/>
      <c r="N477" s="864"/>
      <c r="O477" s="864"/>
      <c r="P477" s="864"/>
      <c r="Q477" s="864"/>
      <c r="R477" s="864"/>
      <c r="S477" s="864"/>
      <c r="T477" s="864"/>
      <c r="U477" s="864"/>
      <c r="V477" s="864"/>
      <c r="W477" s="864"/>
      <c r="X477" s="864"/>
      <c r="Y477" s="864"/>
      <c r="Z477" s="864"/>
    </row>
    <row r="478" spans="1:26" ht="15.75">
      <c r="A478" s="864"/>
      <c r="B478" s="879"/>
      <c r="C478" s="864"/>
      <c r="D478" s="864"/>
      <c r="E478" s="864"/>
      <c r="F478" s="864"/>
      <c r="G478" s="864"/>
      <c r="H478" s="864"/>
      <c r="I478" s="864"/>
      <c r="J478" s="864"/>
      <c r="K478" s="864"/>
      <c r="L478" s="864"/>
      <c r="M478" s="864"/>
      <c r="N478" s="864"/>
      <c r="O478" s="864"/>
      <c r="P478" s="864"/>
      <c r="Q478" s="864"/>
      <c r="R478" s="864"/>
      <c r="S478" s="864"/>
      <c r="T478" s="864"/>
      <c r="U478" s="864"/>
      <c r="V478" s="864"/>
      <c r="W478" s="864"/>
      <c r="X478" s="864"/>
      <c r="Y478" s="864"/>
      <c r="Z478" s="864"/>
    </row>
    <row r="479" spans="1:26" ht="15.75">
      <c r="A479" s="864"/>
      <c r="B479" s="879"/>
      <c r="C479" s="864"/>
      <c r="D479" s="864"/>
      <c r="E479" s="864"/>
      <c r="F479" s="864"/>
      <c r="G479" s="864"/>
      <c r="H479" s="864"/>
      <c r="I479" s="864"/>
      <c r="J479" s="864"/>
      <c r="K479" s="864"/>
      <c r="L479" s="864"/>
      <c r="M479" s="864"/>
      <c r="N479" s="864"/>
      <c r="O479" s="864"/>
      <c r="P479" s="864"/>
      <c r="Q479" s="864"/>
      <c r="R479" s="864"/>
      <c r="S479" s="864"/>
      <c r="T479" s="864"/>
      <c r="U479" s="864"/>
      <c r="V479" s="864"/>
      <c r="W479" s="864"/>
      <c r="X479" s="864"/>
      <c r="Y479" s="864"/>
      <c r="Z479" s="864"/>
    </row>
    <row r="480" spans="1:26" ht="15.75">
      <c r="A480" s="864"/>
      <c r="B480" s="879"/>
      <c r="C480" s="864"/>
      <c r="D480" s="864"/>
      <c r="E480" s="864"/>
      <c r="F480" s="864"/>
      <c r="G480" s="864"/>
      <c r="H480" s="864"/>
      <c r="I480" s="864"/>
      <c r="J480" s="864"/>
      <c r="K480" s="864"/>
      <c r="L480" s="864"/>
      <c r="M480" s="864"/>
      <c r="N480" s="864"/>
      <c r="O480" s="864"/>
      <c r="P480" s="864"/>
      <c r="Q480" s="864"/>
      <c r="R480" s="864"/>
      <c r="S480" s="864"/>
      <c r="T480" s="864"/>
      <c r="U480" s="864"/>
      <c r="V480" s="864"/>
      <c r="W480" s="864"/>
      <c r="X480" s="864"/>
      <c r="Y480" s="864"/>
      <c r="Z480" s="864"/>
    </row>
    <row r="481" spans="1:26" ht="15.75">
      <c r="A481" s="864"/>
      <c r="B481" s="879"/>
      <c r="C481" s="864"/>
      <c r="D481" s="864"/>
      <c r="E481" s="864"/>
      <c r="F481" s="864"/>
      <c r="G481" s="864"/>
      <c r="H481" s="864"/>
      <c r="I481" s="864"/>
      <c r="J481" s="864"/>
      <c r="K481" s="864"/>
      <c r="L481" s="864"/>
      <c r="M481" s="864"/>
      <c r="N481" s="864"/>
      <c r="O481" s="864"/>
      <c r="P481" s="864"/>
      <c r="Q481" s="864"/>
      <c r="R481" s="864"/>
      <c r="S481" s="864"/>
      <c r="T481" s="864"/>
      <c r="U481" s="864"/>
      <c r="V481" s="864"/>
      <c r="W481" s="864"/>
      <c r="X481" s="864"/>
      <c r="Y481" s="864"/>
      <c r="Z481" s="864"/>
    </row>
    <row r="482" spans="1:26" ht="15.75">
      <c r="A482" s="864"/>
      <c r="B482" s="879"/>
      <c r="C482" s="864"/>
      <c r="D482" s="864"/>
      <c r="E482" s="864"/>
      <c r="F482" s="864"/>
      <c r="G482" s="864"/>
      <c r="H482" s="864"/>
      <c r="I482" s="864"/>
      <c r="J482" s="864"/>
      <c r="K482" s="864"/>
      <c r="L482" s="864"/>
      <c r="M482" s="864"/>
      <c r="N482" s="864"/>
      <c r="O482" s="864"/>
      <c r="P482" s="864"/>
      <c r="Q482" s="864"/>
      <c r="R482" s="864"/>
      <c r="S482" s="864"/>
      <c r="T482" s="864"/>
      <c r="U482" s="864"/>
      <c r="V482" s="864"/>
      <c r="W482" s="864"/>
      <c r="X482" s="864"/>
      <c r="Y482" s="864"/>
      <c r="Z482" s="864"/>
    </row>
    <row r="483" spans="1:26" ht="15.75">
      <c r="A483" s="864"/>
      <c r="B483" s="879"/>
      <c r="C483" s="864"/>
      <c r="D483" s="864"/>
      <c r="E483" s="864"/>
      <c r="F483" s="864"/>
      <c r="G483" s="864"/>
      <c r="H483" s="864"/>
      <c r="I483" s="864"/>
      <c r="J483" s="864"/>
      <c r="K483" s="864"/>
      <c r="L483" s="864"/>
      <c r="M483" s="864"/>
      <c r="N483" s="864"/>
      <c r="O483" s="864"/>
      <c r="P483" s="864"/>
      <c r="Q483" s="864"/>
      <c r="R483" s="864"/>
      <c r="S483" s="864"/>
      <c r="T483" s="864"/>
      <c r="U483" s="864"/>
      <c r="V483" s="864"/>
      <c r="W483" s="864"/>
      <c r="X483" s="864"/>
      <c r="Y483" s="864"/>
      <c r="Z483" s="864"/>
    </row>
    <row r="484" spans="1:26" ht="15.75">
      <c r="A484" s="864"/>
      <c r="B484" s="879"/>
      <c r="C484" s="864"/>
      <c r="D484" s="864"/>
      <c r="E484" s="864"/>
      <c r="F484" s="864"/>
      <c r="G484" s="864"/>
      <c r="H484" s="864"/>
      <c r="I484" s="864"/>
      <c r="J484" s="864"/>
      <c r="K484" s="864"/>
      <c r="L484" s="864"/>
      <c r="M484" s="864"/>
      <c r="N484" s="864"/>
      <c r="O484" s="864"/>
      <c r="P484" s="864"/>
      <c r="Q484" s="864"/>
      <c r="R484" s="864"/>
      <c r="S484" s="864"/>
      <c r="T484" s="864"/>
      <c r="U484" s="864"/>
      <c r="V484" s="864"/>
      <c r="W484" s="864"/>
      <c r="X484" s="864"/>
      <c r="Y484" s="864"/>
      <c r="Z484" s="864"/>
    </row>
    <row r="485" spans="1:26" ht="15.75">
      <c r="A485" s="864"/>
      <c r="B485" s="879"/>
      <c r="C485" s="864"/>
      <c r="D485" s="864"/>
      <c r="E485" s="864"/>
      <c r="F485" s="864"/>
      <c r="G485" s="864"/>
      <c r="H485" s="864"/>
      <c r="I485" s="864"/>
      <c r="J485" s="864"/>
      <c r="K485" s="864"/>
      <c r="L485" s="864"/>
      <c r="M485" s="864"/>
      <c r="N485" s="864"/>
      <c r="O485" s="864"/>
      <c r="P485" s="864"/>
      <c r="Q485" s="864"/>
      <c r="R485" s="864"/>
      <c r="S485" s="864"/>
      <c r="T485" s="864"/>
      <c r="U485" s="864"/>
      <c r="V485" s="864"/>
      <c r="W485" s="864"/>
      <c r="X485" s="864"/>
      <c r="Y485" s="864"/>
      <c r="Z485" s="864"/>
    </row>
    <row r="486" spans="1:26" ht="15.75">
      <c r="A486" s="864"/>
      <c r="B486" s="879"/>
      <c r="C486" s="864"/>
      <c r="D486" s="864"/>
      <c r="E486" s="864"/>
      <c r="F486" s="864"/>
      <c r="G486" s="864"/>
      <c r="H486" s="864"/>
      <c r="I486" s="864"/>
      <c r="J486" s="864"/>
      <c r="K486" s="864"/>
      <c r="L486" s="864"/>
      <c r="M486" s="864"/>
      <c r="N486" s="864"/>
      <c r="O486" s="864"/>
      <c r="P486" s="864"/>
      <c r="Q486" s="864"/>
      <c r="R486" s="864"/>
      <c r="S486" s="864"/>
      <c r="T486" s="864"/>
      <c r="U486" s="864"/>
      <c r="V486" s="864"/>
      <c r="W486" s="864"/>
      <c r="X486" s="864"/>
      <c r="Y486" s="864"/>
      <c r="Z486" s="864"/>
    </row>
    <row r="487" spans="1:26" ht="15.75">
      <c r="A487" s="864"/>
      <c r="B487" s="879"/>
      <c r="C487" s="864"/>
      <c r="D487" s="864"/>
      <c r="E487" s="864"/>
      <c r="F487" s="864"/>
      <c r="G487" s="864"/>
      <c r="H487" s="864"/>
      <c r="I487" s="864"/>
      <c r="J487" s="864"/>
      <c r="K487" s="864"/>
      <c r="L487" s="864"/>
      <c r="M487" s="864"/>
      <c r="N487" s="864"/>
      <c r="O487" s="864"/>
      <c r="P487" s="864"/>
      <c r="Q487" s="864"/>
      <c r="R487" s="864"/>
      <c r="S487" s="864"/>
      <c r="T487" s="864"/>
      <c r="U487" s="864"/>
      <c r="V487" s="864"/>
      <c r="W487" s="864"/>
      <c r="X487" s="864"/>
      <c r="Y487" s="864"/>
      <c r="Z487" s="864"/>
    </row>
    <row r="488" spans="1:26" ht="15.75">
      <c r="A488" s="864"/>
      <c r="B488" s="879"/>
      <c r="C488" s="864"/>
      <c r="D488" s="864"/>
      <c r="E488" s="864"/>
      <c r="F488" s="864"/>
      <c r="G488" s="864"/>
      <c r="H488" s="864"/>
      <c r="I488" s="864"/>
      <c r="J488" s="864"/>
      <c r="K488" s="864"/>
      <c r="L488" s="864"/>
      <c r="M488" s="864"/>
      <c r="N488" s="864"/>
      <c r="O488" s="864"/>
      <c r="P488" s="864"/>
      <c r="Q488" s="864"/>
      <c r="R488" s="864"/>
      <c r="S488" s="864"/>
      <c r="T488" s="864"/>
      <c r="U488" s="864"/>
      <c r="V488" s="864"/>
      <c r="W488" s="864"/>
      <c r="X488" s="864"/>
      <c r="Y488" s="864"/>
      <c r="Z488" s="864"/>
    </row>
    <row r="489" spans="1:26" ht="15.75">
      <c r="A489" s="864"/>
      <c r="B489" s="879"/>
      <c r="C489" s="864"/>
      <c r="D489" s="864"/>
      <c r="E489" s="864"/>
      <c r="F489" s="864"/>
      <c r="G489" s="864"/>
      <c r="H489" s="864"/>
      <c r="I489" s="864"/>
      <c r="J489" s="864"/>
      <c r="K489" s="864"/>
      <c r="L489" s="864"/>
      <c r="M489" s="864"/>
      <c r="N489" s="864"/>
      <c r="O489" s="864"/>
      <c r="P489" s="864"/>
      <c r="Q489" s="864"/>
      <c r="R489" s="864"/>
      <c r="S489" s="864"/>
      <c r="T489" s="864"/>
      <c r="U489" s="864"/>
      <c r="V489" s="864"/>
      <c r="W489" s="864"/>
      <c r="X489" s="864"/>
      <c r="Y489" s="864"/>
      <c r="Z489" s="864"/>
    </row>
    <row r="490" spans="1:26" ht="15.75">
      <c r="A490" s="864"/>
      <c r="B490" s="879"/>
      <c r="C490" s="864"/>
      <c r="D490" s="864"/>
      <c r="E490" s="864"/>
      <c r="F490" s="864"/>
      <c r="G490" s="864"/>
      <c r="H490" s="864"/>
      <c r="I490" s="864"/>
      <c r="J490" s="864"/>
      <c r="K490" s="864"/>
      <c r="L490" s="864"/>
      <c r="M490" s="864"/>
      <c r="N490" s="864"/>
      <c r="O490" s="864"/>
      <c r="P490" s="864"/>
      <c r="Q490" s="864"/>
      <c r="R490" s="864"/>
      <c r="S490" s="864"/>
      <c r="T490" s="864"/>
      <c r="U490" s="864"/>
      <c r="V490" s="864"/>
      <c r="W490" s="864"/>
      <c r="X490" s="864"/>
      <c r="Y490" s="864"/>
      <c r="Z490" s="864"/>
    </row>
    <row r="491" spans="1:26" ht="15.75">
      <c r="A491" s="864"/>
      <c r="B491" s="879"/>
      <c r="C491" s="864"/>
      <c r="D491" s="864"/>
      <c r="E491" s="864"/>
      <c r="F491" s="864"/>
      <c r="G491" s="864"/>
      <c r="H491" s="864"/>
      <c r="I491" s="864"/>
      <c r="J491" s="864"/>
      <c r="K491" s="864"/>
      <c r="L491" s="864"/>
      <c r="M491" s="864"/>
      <c r="N491" s="864"/>
      <c r="O491" s="864"/>
      <c r="P491" s="864"/>
      <c r="Q491" s="864"/>
      <c r="R491" s="864"/>
      <c r="S491" s="864"/>
      <c r="T491" s="864"/>
      <c r="U491" s="864"/>
      <c r="V491" s="864"/>
      <c r="W491" s="864"/>
      <c r="X491" s="864"/>
      <c r="Y491" s="864"/>
      <c r="Z491" s="864"/>
    </row>
    <row r="492" spans="1:26" ht="15.75">
      <c r="A492" s="864"/>
      <c r="B492" s="879"/>
      <c r="C492" s="864"/>
      <c r="D492" s="864"/>
      <c r="E492" s="864"/>
      <c r="F492" s="864"/>
      <c r="G492" s="864"/>
      <c r="H492" s="864"/>
      <c r="I492" s="864"/>
      <c r="J492" s="864"/>
      <c r="K492" s="864"/>
      <c r="L492" s="864"/>
      <c r="M492" s="864"/>
      <c r="N492" s="864"/>
      <c r="O492" s="864"/>
      <c r="P492" s="864"/>
      <c r="Q492" s="864"/>
      <c r="R492" s="864"/>
      <c r="S492" s="864"/>
      <c r="T492" s="864"/>
      <c r="U492" s="864"/>
      <c r="V492" s="864"/>
      <c r="W492" s="864"/>
      <c r="X492" s="864"/>
      <c r="Y492" s="864"/>
      <c r="Z492" s="864"/>
    </row>
    <row r="493" spans="1:26" ht="15.75">
      <c r="A493" s="864"/>
      <c r="B493" s="879"/>
      <c r="C493" s="864"/>
      <c r="D493" s="864"/>
      <c r="E493" s="864"/>
      <c r="F493" s="864"/>
      <c r="G493" s="864"/>
      <c r="H493" s="864"/>
      <c r="I493" s="864"/>
      <c r="J493" s="864"/>
      <c r="K493" s="864"/>
      <c r="L493" s="864"/>
      <c r="M493" s="864"/>
      <c r="N493" s="864"/>
      <c r="O493" s="864"/>
      <c r="P493" s="864"/>
      <c r="Q493" s="864"/>
      <c r="R493" s="864"/>
      <c r="S493" s="864"/>
      <c r="T493" s="864"/>
      <c r="U493" s="864"/>
      <c r="V493" s="864"/>
      <c r="W493" s="864"/>
      <c r="X493" s="864"/>
      <c r="Y493" s="864"/>
      <c r="Z493" s="864"/>
    </row>
    <row r="494" spans="1:26" ht="15.75">
      <c r="A494" s="864"/>
      <c r="B494" s="879"/>
      <c r="C494" s="864"/>
      <c r="D494" s="864"/>
      <c r="E494" s="864"/>
      <c r="F494" s="864"/>
      <c r="G494" s="864"/>
      <c r="H494" s="864"/>
      <c r="I494" s="864"/>
      <c r="J494" s="864"/>
      <c r="K494" s="864"/>
      <c r="L494" s="864"/>
      <c r="M494" s="864"/>
      <c r="N494" s="864"/>
      <c r="O494" s="864"/>
      <c r="P494" s="864"/>
      <c r="Q494" s="864"/>
      <c r="R494" s="864"/>
      <c r="S494" s="864"/>
      <c r="T494" s="864"/>
      <c r="U494" s="864"/>
      <c r="V494" s="864"/>
      <c r="W494" s="864"/>
      <c r="X494" s="864"/>
      <c r="Y494" s="864"/>
      <c r="Z494" s="864"/>
    </row>
    <row r="495" spans="1:26" ht="15.75">
      <c r="A495" s="864"/>
      <c r="B495" s="879"/>
      <c r="C495" s="864"/>
      <c r="D495" s="864"/>
      <c r="E495" s="864"/>
      <c r="F495" s="864"/>
      <c r="G495" s="864"/>
      <c r="H495" s="864"/>
      <c r="I495" s="864"/>
      <c r="J495" s="864"/>
      <c r="K495" s="864"/>
      <c r="L495" s="864"/>
      <c r="M495" s="864"/>
      <c r="N495" s="864"/>
      <c r="O495" s="864"/>
      <c r="P495" s="864"/>
      <c r="Q495" s="864"/>
      <c r="R495" s="864"/>
      <c r="S495" s="864"/>
      <c r="T495" s="864"/>
      <c r="U495" s="864"/>
      <c r="V495" s="864"/>
      <c r="W495" s="864"/>
      <c r="X495" s="864"/>
      <c r="Y495" s="864"/>
      <c r="Z495" s="864"/>
    </row>
    <row r="496" spans="1:26" ht="15.75">
      <c r="A496" s="864"/>
      <c r="B496" s="879"/>
      <c r="C496" s="864"/>
      <c r="D496" s="864"/>
      <c r="E496" s="864"/>
      <c r="F496" s="864"/>
      <c r="G496" s="864"/>
      <c r="H496" s="864"/>
      <c r="I496" s="864"/>
      <c r="J496" s="864"/>
      <c r="K496" s="864"/>
      <c r="L496" s="864"/>
      <c r="M496" s="864"/>
      <c r="N496" s="864"/>
      <c r="O496" s="864"/>
      <c r="P496" s="864"/>
      <c r="Q496" s="864"/>
      <c r="R496" s="864"/>
      <c r="S496" s="864"/>
      <c r="T496" s="864"/>
      <c r="U496" s="864"/>
      <c r="V496" s="864"/>
      <c r="W496" s="864"/>
      <c r="X496" s="864"/>
      <c r="Y496" s="864"/>
      <c r="Z496" s="864"/>
    </row>
    <row r="497" spans="1:26" ht="15.75">
      <c r="A497" s="864"/>
      <c r="B497" s="879"/>
      <c r="C497" s="864"/>
      <c r="D497" s="864"/>
      <c r="E497" s="864"/>
      <c r="F497" s="864"/>
      <c r="G497" s="864"/>
      <c r="H497" s="864"/>
      <c r="I497" s="864"/>
      <c r="J497" s="864"/>
      <c r="K497" s="864"/>
      <c r="L497" s="864"/>
      <c r="M497" s="864"/>
      <c r="N497" s="864"/>
      <c r="O497" s="864"/>
      <c r="P497" s="864"/>
      <c r="Q497" s="864"/>
      <c r="R497" s="864"/>
      <c r="S497" s="864"/>
      <c r="T497" s="864"/>
      <c r="U497" s="864"/>
      <c r="V497" s="864"/>
      <c r="W497" s="864"/>
      <c r="X497" s="864"/>
      <c r="Y497" s="864"/>
      <c r="Z497" s="864"/>
    </row>
    <row r="498" spans="1:26" ht="15.75">
      <c r="A498" s="864"/>
      <c r="B498" s="879"/>
      <c r="C498" s="864"/>
      <c r="D498" s="864"/>
      <c r="E498" s="864"/>
      <c r="F498" s="864"/>
      <c r="G498" s="864"/>
      <c r="H498" s="864"/>
      <c r="I498" s="864"/>
      <c r="J498" s="864"/>
      <c r="K498" s="864"/>
      <c r="L498" s="864"/>
      <c r="M498" s="864"/>
      <c r="N498" s="864"/>
      <c r="O498" s="864"/>
      <c r="P498" s="864"/>
      <c r="Q498" s="864"/>
      <c r="R498" s="864"/>
      <c r="S498" s="864"/>
      <c r="T498" s="864"/>
      <c r="U498" s="864"/>
      <c r="V498" s="864"/>
      <c r="W498" s="864"/>
      <c r="X498" s="864"/>
      <c r="Y498" s="864"/>
      <c r="Z498" s="864"/>
    </row>
    <row r="499" spans="1:26" ht="15.75">
      <c r="A499" s="864"/>
      <c r="B499" s="879"/>
      <c r="C499" s="864"/>
      <c r="D499" s="864"/>
      <c r="E499" s="864"/>
      <c r="F499" s="864"/>
      <c r="G499" s="864"/>
      <c r="H499" s="864"/>
      <c r="I499" s="864"/>
      <c r="J499" s="864"/>
      <c r="K499" s="864"/>
      <c r="L499" s="864"/>
      <c r="M499" s="864"/>
      <c r="N499" s="864"/>
      <c r="O499" s="864"/>
      <c r="P499" s="864"/>
      <c r="Q499" s="864"/>
      <c r="R499" s="864"/>
      <c r="S499" s="864"/>
      <c r="T499" s="864"/>
      <c r="U499" s="864"/>
      <c r="V499" s="864"/>
      <c r="W499" s="864"/>
      <c r="X499" s="864"/>
      <c r="Y499" s="864"/>
      <c r="Z499" s="864"/>
    </row>
    <row r="500" spans="1:26" ht="15.75">
      <c r="A500" s="864"/>
      <c r="B500" s="879"/>
      <c r="C500" s="864"/>
      <c r="D500" s="864"/>
      <c r="E500" s="864"/>
      <c r="F500" s="864"/>
      <c r="G500" s="864"/>
      <c r="H500" s="864"/>
      <c r="I500" s="864"/>
      <c r="J500" s="864"/>
      <c r="K500" s="864"/>
      <c r="L500" s="864"/>
      <c r="M500" s="864"/>
      <c r="N500" s="864"/>
      <c r="O500" s="864"/>
      <c r="P500" s="864"/>
      <c r="Q500" s="864"/>
      <c r="R500" s="864"/>
      <c r="S500" s="864"/>
      <c r="T500" s="864"/>
      <c r="U500" s="864"/>
      <c r="V500" s="864"/>
      <c r="W500" s="864"/>
      <c r="X500" s="864"/>
      <c r="Y500" s="864"/>
      <c r="Z500" s="864"/>
    </row>
    <row r="501" spans="1:26" ht="15.75">
      <c r="A501" s="864"/>
      <c r="B501" s="879"/>
      <c r="C501" s="864"/>
      <c r="D501" s="864"/>
      <c r="E501" s="864"/>
      <c r="F501" s="864"/>
      <c r="G501" s="864"/>
      <c r="H501" s="864"/>
      <c r="I501" s="864"/>
      <c r="J501" s="864"/>
      <c r="K501" s="864"/>
      <c r="L501" s="864"/>
      <c r="M501" s="864"/>
      <c r="N501" s="864"/>
      <c r="O501" s="864"/>
      <c r="P501" s="864"/>
      <c r="Q501" s="864"/>
      <c r="R501" s="864"/>
      <c r="S501" s="864"/>
      <c r="T501" s="864"/>
      <c r="U501" s="864"/>
      <c r="V501" s="864"/>
      <c r="W501" s="864"/>
      <c r="X501" s="864"/>
      <c r="Y501" s="864"/>
      <c r="Z501" s="864"/>
    </row>
    <row r="502" spans="1:26" ht="15.75">
      <c r="A502" s="864"/>
      <c r="B502" s="879"/>
      <c r="C502" s="864"/>
      <c r="D502" s="864"/>
      <c r="E502" s="864"/>
      <c r="F502" s="864"/>
      <c r="G502" s="864"/>
      <c r="H502" s="864"/>
      <c r="I502" s="864"/>
      <c r="J502" s="864"/>
      <c r="K502" s="864"/>
      <c r="L502" s="864"/>
      <c r="M502" s="864"/>
      <c r="N502" s="864"/>
      <c r="O502" s="864"/>
      <c r="P502" s="864"/>
      <c r="Q502" s="864"/>
      <c r="R502" s="864"/>
      <c r="S502" s="864"/>
      <c r="T502" s="864"/>
      <c r="U502" s="864"/>
      <c r="V502" s="864"/>
      <c r="W502" s="864"/>
      <c r="X502" s="864"/>
      <c r="Y502" s="864"/>
      <c r="Z502" s="864"/>
    </row>
    <row r="503" spans="1:26" ht="15.75">
      <c r="A503" s="864"/>
      <c r="B503" s="879"/>
      <c r="C503" s="864"/>
      <c r="D503" s="864"/>
      <c r="E503" s="864"/>
      <c r="F503" s="864"/>
      <c r="G503" s="864"/>
      <c r="H503" s="864"/>
      <c r="I503" s="864"/>
      <c r="J503" s="864"/>
      <c r="K503" s="864"/>
      <c r="L503" s="864"/>
      <c r="M503" s="864"/>
      <c r="N503" s="864"/>
      <c r="O503" s="864"/>
      <c r="P503" s="864"/>
      <c r="Q503" s="864"/>
      <c r="R503" s="864"/>
      <c r="S503" s="864"/>
      <c r="T503" s="864"/>
      <c r="U503" s="864"/>
      <c r="V503" s="864"/>
      <c r="W503" s="864"/>
      <c r="X503" s="864"/>
      <c r="Y503" s="864"/>
      <c r="Z503" s="864"/>
    </row>
    <row r="504" spans="1:26" ht="15.75">
      <c r="A504" s="864"/>
      <c r="B504" s="879"/>
      <c r="C504" s="864"/>
      <c r="D504" s="864"/>
      <c r="E504" s="864"/>
      <c r="F504" s="864"/>
      <c r="G504" s="864"/>
      <c r="H504" s="864"/>
      <c r="I504" s="864"/>
      <c r="J504" s="864"/>
      <c r="K504" s="864"/>
      <c r="L504" s="864"/>
      <c r="M504" s="864"/>
      <c r="N504" s="864"/>
      <c r="O504" s="864"/>
      <c r="P504" s="864"/>
      <c r="Q504" s="864"/>
      <c r="R504" s="864"/>
      <c r="S504" s="864"/>
      <c r="T504" s="864"/>
      <c r="U504" s="864"/>
      <c r="V504" s="864"/>
      <c r="W504" s="864"/>
      <c r="X504" s="864"/>
      <c r="Y504" s="864"/>
      <c r="Z504" s="864"/>
    </row>
    <row r="505" spans="1:26" ht="15.75">
      <c r="A505" s="864"/>
      <c r="B505" s="879"/>
      <c r="C505" s="864"/>
      <c r="D505" s="864"/>
      <c r="E505" s="864"/>
      <c r="F505" s="864"/>
      <c r="G505" s="864"/>
      <c r="H505" s="864"/>
      <c r="I505" s="864"/>
      <c r="J505" s="864"/>
      <c r="K505" s="864"/>
      <c r="L505" s="864"/>
      <c r="M505" s="864"/>
      <c r="N505" s="864"/>
      <c r="O505" s="864"/>
      <c r="P505" s="864"/>
      <c r="Q505" s="864"/>
      <c r="R505" s="864"/>
      <c r="S505" s="864"/>
      <c r="T505" s="864"/>
      <c r="U505" s="864"/>
      <c r="V505" s="864"/>
      <c r="W505" s="864"/>
      <c r="X505" s="864"/>
      <c r="Y505" s="864"/>
      <c r="Z505" s="864"/>
    </row>
    <row r="506" spans="1:26" ht="15.75">
      <c r="A506" s="864"/>
      <c r="B506" s="879"/>
      <c r="C506" s="864"/>
      <c r="D506" s="864"/>
      <c r="E506" s="864"/>
      <c r="F506" s="864"/>
      <c r="G506" s="864"/>
      <c r="H506" s="864"/>
      <c r="I506" s="864"/>
      <c r="J506" s="864"/>
      <c r="K506" s="864"/>
      <c r="L506" s="864"/>
      <c r="M506" s="864"/>
      <c r="N506" s="864"/>
      <c r="O506" s="864"/>
      <c r="P506" s="864"/>
      <c r="Q506" s="864"/>
      <c r="R506" s="864"/>
      <c r="S506" s="864"/>
      <c r="T506" s="864"/>
      <c r="U506" s="864"/>
      <c r="V506" s="864"/>
      <c r="W506" s="864"/>
      <c r="X506" s="864"/>
      <c r="Y506" s="864"/>
      <c r="Z506" s="864"/>
    </row>
    <row r="507" spans="1:26" ht="15.75">
      <c r="A507" s="864"/>
      <c r="B507" s="879"/>
      <c r="C507" s="864"/>
      <c r="D507" s="864"/>
      <c r="E507" s="864"/>
      <c r="F507" s="864"/>
      <c r="G507" s="864"/>
      <c r="H507" s="864"/>
      <c r="I507" s="864"/>
      <c r="J507" s="864"/>
      <c r="K507" s="864"/>
      <c r="L507" s="864"/>
      <c r="M507" s="864"/>
      <c r="N507" s="864"/>
      <c r="O507" s="864"/>
      <c r="P507" s="864"/>
      <c r="Q507" s="864"/>
      <c r="R507" s="864"/>
      <c r="S507" s="864"/>
      <c r="T507" s="864"/>
      <c r="U507" s="864"/>
      <c r="V507" s="864"/>
      <c r="W507" s="864"/>
      <c r="X507" s="864"/>
      <c r="Y507" s="864"/>
      <c r="Z507" s="864"/>
    </row>
    <row r="508" spans="1:26" ht="15.75">
      <c r="A508" s="864"/>
      <c r="B508" s="879"/>
      <c r="C508" s="864"/>
      <c r="D508" s="864"/>
      <c r="E508" s="864"/>
      <c r="F508" s="864"/>
      <c r="G508" s="864"/>
      <c r="H508" s="864"/>
      <c r="I508" s="864"/>
      <c r="J508" s="864"/>
      <c r="K508" s="864"/>
      <c r="L508" s="864"/>
      <c r="M508" s="864"/>
      <c r="N508" s="864"/>
      <c r="O508" s="864"/>
      <c r="P508" s="864"/>
      <c r="Q508" s="864"/>
      <c r="R508" s="864"/>
      <c r="S508" s="864"/>
      <c r="T508" s="864"/>
      <c r="U508" s="864"/>
      <c r="V508" s="864"/>
      <c r="W508" s="864"/>
      <c r="X508" s="864"/>
      <c r="Y508" s="864"/>
      <c r="Z508" s="864"/>
    </row>
    <row r="509" spans="1:26" ht="15.75">
      <c r="A509" s="864"/>
      <c r="B509" s="879"/>
      <c r="C509" s="864"/>
      <c r="D509" s="864"/>
      <c r="E509" s="864"/>
      <c r="F509" s="864"/>
      <c r="G509" s="864"/>
      <c r="H509" s="864"/>
      <c r="I509" s="864"/>
      <c r="J509" s="864"/>
      <c r="K509" s="864"/>
      <c r="L509" s="864"/>
      <c r="M509" s="864"/>
      <c r="N509" s="864"/>
      <c r="O509" s="864"/>
      <c r="P509" s="864"/>
      <c r="Q509" s="864"/>
      <c r="R509" s="864"/>
      <c r="S509" s="864"/>
      <c r="T509" s="864"/>
      <c r="U509" s="864"/>
      <c r="V509" s="864"/>
      <c r="W509" s="864"/>
      <c r="X509" s="864"/>
      <c r="Y509" s="864"/>
      <c r="Z509" s="864"/>
    </row>
    <row r="510" spans="1:26" ht="15.75">
      <c r="A510" s="864"/>
      <c r="B510" s="879"/>
      <c r="C510" s="864"/>
      <c r="D510" s="864"/>
      <c r="E510" s="864"/>
      <c r="F510" s="864"/>
      <c r="G510" s="864"/>
      <c r="H510" s="864"/>
      <c r="I510" s="864"/>
      <c r="J510" s="864"/>
      <c r="K510" s="864"/>
      <c r="L510" s="864"/>
      <c r="M510" s="864"/>
      <c r="N510" s="864"/>
      <c r="O510" s="864"/>
      <c r="P510" s="864"/>
      <c r="Q510" s="864"/>
      <c r="R510" s="864"/>
      <c r="S510" s="864"/>
      <c r="T510" s="864"/>
      <c r="U510" s="864"/>
      <c r="V510" s="864"/>
      <c r="W510" s="864"/>
      <c r="X510" s="864"/>
      <c r="Y510" s="864"/>
      <c r="Z510" s="864"/>
    </row>
    <row r="511" spans="1:26" ht="15.75">
      <c r="A511" s="864"/>
      <c r="B511" s="879"/>
      <c r="C511" s="864"/>
      <c r="D511" s="864"/>
      <c r="E511" s="864"/>
      <c r="F511" s="864"/>
      <c r="G511" s="864"/>
      <c r="H511" s="864"/>
      <c r="I511" s="864"/>
      <c r="J511" s="864"/>
      <c r="K511" s="864"/>
      <c r="L511" s="864"/>
      <c r="M511" s="864"/>
      <c r="N511" s="864"/>
      <c r="O511" s="864"/>
      <c r="P511" s="864"/>
      <c r="Q511" s="864"/>
      <c r="R511" s="864"/>
      <c r="S511" s="864"/>
      <c r="T511" s="864"/>
      <c r="U511" s="864"/>
      <c r="V511" s="864"/>
      <c r="W511" s="864"/>
      <c r="X511" s="864"/>
      <c r="Y511" s="864"/>
      <c r="Z511" s="864"/>
    </row>
    <row r="512" spans="1:26" ht="15.75">
      <c r="A512" s="864"/>
      <c r="B512" s="879"/>
      <c r="C512" s="864"/>
      <c r="D512" s="864"/>
      <c r="E512" s="864"/>
      <c r="F512" s="864"/>
      <c r="G512" s="864"/>
      <c r="H512" s="864"/>
      <c r="I512" s="864"/>
      <c r="J512" s="864"/>
      <c r="K512" s="864"/>
      <c r="L512" s="864"/>
      <c r="M512" s="864"/>
      <c r="N512" s="864"/>
      <c r="O512" s="864"/>
      <c r="P512" s="864"/>
      <c r="Q512" s="864"/>
      <c r="R512" s="864"/>
      <c r="S512" s="864"/>
      <c r="T512" s="864"/>
      <c r="U512" s="864"/>
      <c r="V512" s="864"/>
      <c r="W512" s="864"/>
      <c r="X512" s="864"/>
      <c r="Y512" s="864"/>
      <c r="Z512" s="864"/>
    </row>
    <row r="513" spans="1:26" ht="15.75">
      <c r="A513" s="864"/>
      <c r="B513" s="879"/>
      <c r="C513" s="864"/>
      <c r="D513" s="864"/>
      <c r="E513" s="864"/>
      <c r="F513" s="864"/>
      <c r="G513" s="864"/>
      <c r="H513" s="864"/>
      <c r="I513" s="864"/>
      <c r="J513" s="864"/>
      <c r="K513" s="864"/>
      <c r="L513" s="864"/>
      <c r="M513" s="864"/>
      <c r="N513" s="864"/>
      <c r="O513" s="864"/>
      <c r="P513" s="864"/>
      <c r="Q513" s="864"/>
      <c r="R513" s="864"/>
      <c r="S513" s="864"/>
      <c r="T513" s="864"/>
      <c r="U513" s="864"/>
      <c r="V513" s="864"/>
      <c r="W513" s="864"/>
      <c r="X513" s="864"/>
      <c r="Y513" s="864"/>
      <c r="Z513" s="864"/>
    </row>
    <row r="514" spans="1:26" ht="15.75">
      <c r="A514" s="864"/>
      <c r="B514" s="879"/>
      <c r="C514" s="864"/>
      <c r="D514" s="864"/>
      <c r="E514" s="864"/>
      <c r="F514" s="864"/>
      <c r="G514" s="864"/>
      <c r="H514" s="864"/>
      <c r="I514" s="864"/>
      <c r="J514" s="864"/>
      <c r="K514" s="864"/>
      <c r="L514" s="864"/>
      <c r="M514" s="864"/>
      <c r="N514" s="864"/>
      <c r="O514" s="864"/>
      <c r="P514" s="864"/>
      <c r="Q514" s="864"/>
      <c r="R514" s="864"/>
      <c r="S514" s="864"/>
      <c r="T514" s="864"/>
      <c r="U514" s="864"/>
      <c r="V514" s="864"/>
      <c r="W514" s="864"/>
      <c r="X514" s="864"/>
      <c r="Y514" s="864"/>
      <c r="Z514" s="864"/>
    </row>
    <row r="515" spans="1:26" ht="15.75">
      <c r="A515" s="864"/>
      <c r="B515" s="879"/>
      <c r="C515" s="864"/>
      <c r="D515" s="864"/>
      <c r="E515" s="864"/>
      <c r="F515" s="864"/>
      <c r="G515" s="864"/>
      <c r="H515" s="864"/>
      <c r="I515" s="864"/>
      <c r="J515" s="864"/>
      <c r="K515" s="864"/>
      <c r="L515" s="864"/>
      <c r="M515" s="864"/>
      <c r="N515" s="864"/>
      <c r="O515" s="864"/>
      <c r="P515" s="864"/>
      <c r="Q515" s="864"/>
      <c r="R515" s="864"/>
      <c r="S515" s="864"/>
      <c r="T515" s="864"/>
      <c r="U515" s="864"/>
      <c r="V515" s="864"/>
      <c r="W515" s="864"/>
      <c r="X515" s="864"/>
      <c r="Y515" s="864"/>
      <c r="Z515" s="864"/>
    </row>
    <row r="516" spans="1:26" ht="15.75">
      <c r="A516" s="864"/>
      <c r="B516" s="879"/>
      <c r="C516" s="864"/>
      <c r="D516" s="864"/>
      <c r="E516" s="864"/>
      <c r="F516" s="864"/>
      <c r="G516" s="864"/>
      <c r="H516" s="864"/>
      <c r="I516" s="864"/>
      <c r="J516" s="864"/>
      <c r="K516" s="864"/>
      <c r="L516" s="864"/>
      <c r="M516" s="864"/>
      <c r="N516" s="864"/>
      <c r="O516" s="864"/>
      <c r="P516" s="864"/>
      <c r="Q516" s="864"/>
      <c r="R516" s="864"/>
      <c r="S516" s="864"/>
      <c r="T516" s="864"/>
      <c r="U516" s="864"/>
      <c r="V516" s="864"/>
      <c r="W516" s="864"/>
      <c r="X516" s="864"/>
      <c r="Y516" s="864"/>
      <c r="Z516" s="864"/>
    </row>
    <row r="517" spans="1:26" ht="15.75">
      <c r="A517" s="864"/>
      <c r="B517" s="879"/>
      <c r="C517" s="864"/>
      <c r="D517" s="864"/>
      <c r="E517" s="864"/>
      <c r="F517" s="864"/>
      <c r="G517" s="864"/>
      <c r="H517" s="864"/>
      <c r="I517" s="864"/>
      <c r="J517" s="864"/>
      <c r="K517" s="864"/>
      <c r="L517" s="864"/>
      <c r="M517" s="864"/>
      <c r="N517" s="864"/>
      <c r="O517" s="864"/>
      <c r="P517" s="864"/>
      <c r="Q517" s="864"/>
      <c r="R517" s="864"/>
      <c r="S517" s="864"/>
      <c r="T517" s="864"/>
      <c r="U517" s="864"/>
      <c r="V517" s="864"/>
      <c r="W517" s="864"/>
      <c r="X517" s="864"/>
      <c r="Y517" s="864"/>
      <c r="Z517" s="864"/>
    </row>
    <row r="518" spans="1:26" ht="15.75">
      <c r="A518" s="864"/>
      <c r="B518" s="879"/>
      <c r="C518" s="864"/>
      <c r="D518" s="864"/>
      <c r="E518" s="864"/>
      <c r="F518" s="864"/>
      <c r="G518" s="864"/>
      <c r="H518" s="864"/>
      <c r="I518" s="864"/>
      <c r="J518" s="864"/>
      <c r="K518" s="864"/>
      <c r="L518" s="864"/>
      <c r="M518" s="864"/>
      <c r="N518" s="864"/>
      <c r="O518" s="864"/>
      <c r="P518" s="864"/>
      <c r="Q518" s="864"/>
      <c r="R518" s="864"/>
      <c r="S518" s="864"/>
      <c r="T518" s="864"/>
      <c r="U518" s="864"/>
      <c r="V518" s="864"/>
      <c r="W518" s="864"/>
      <c r="X518" s="864"/>
      <c r="Y518" s="864"/>
      <c r="Z518" s="864"/>
    </row>
    <row r="519" spans="1:26" ht="15.75">
      <c r="A519" s="864"/>
      <c r="B519" s="879"/>
      <c r="C519" s="864"/>
      <c r="D519" s="864"/>
      <c r="E519" s="864"/>
      <c r="F519" s="864"/>
      <c r="G519" s="864"/>
      <c r="H519" s="864"/>
      <c r="I519" s="864"/>
      <c r="J519" s="864"/>
      <c r="K519" s="864"/>
      <c r="L519" s="864"/>
      <c r="M519" s="864"/>
      <c r="N519" s="864"/>
      <c r="O519" s="864"/>
      <c r="P519" s="864"/>
      <c r="Q519" s="864"/>
      <c r="R519" s="864"/>
      <c r="S519" s="864"/>
      <c r="T519" s="864"/>
      <c r="U519" s="864"/>
      <c r="V519" s="864"/>
      <c r="W519" s="864"/>
      <c r="X519" s="864"/>
      <c r="Y519" s="864"/>
      <c r="Z519" s="864"/>
    </row>
    <row r="520" spans="1:26" ht="15.75">
      <c r="A520" s="864"/>
      <c r="B520" s="879"/>
      <c r="C520" s="864"/>
      <c r="D520" s="864"/>
      <c r="E520" s="864"/>
      <c r="F520" s="864"/>
      <c r="G520" s="864"/>
      <c r="H520" s="864"/>
      <c r="I520" s="864"/>
      <c r="J520" s="864"/>
      <c r="K520" s="864"/>
      <c r="L520" s="864"/>
      <c r="M520" s="864"/>
      <c r="N520" s="864"/>
      <c r="O520" s="864"/>
      <c r="P520" s="864"/>
      <c r="Q520" s="864"/>
      <c r="R520" s="864"/>
      <c r="S520" s="864"/>
      <c r="T520" s="864"/>
      <c r="U520" s="864"/>
      <c r="V520" s="864"/>
      <c r="W520" s="864"/>
      <c r="X520" s="864"/>
      <c r="Y520" s="864"/>
      <c r="Z520" s="864"/>
    </row>
    <row r="521" spans="1:26" ht="15.75">
      <c r="A521" s="864"/>
      <c r="B521" s="879"/>
      <c r="C521" s="864"/>
      <c r="D521" s="864"/>
      <c r="E521" s="864"/>
      <c r="F521" s="864"/>
      <c r="G521" s="864"/>
      <c r="H521" s="864"/>
      <c r="I521" s="864"/>
      <c r="J521" s="864"/>
      <c r="K521" s="864"/>
      <c r="L521" s="864"/>
      <c r="M521" s="864"/>
      <c r="N521" s="864"/>
      <c r="O521" s="864"/>
      <c r="P521" s="864"/>
      <c r="Q521" s="864"/>
      <c r="R521" s="864"/>
      <c r="S521" s="864"/>
      <c r="T521" s="864"/>
      <c r="U521" s="864"/>
      <c r="V521" s="864"/>
      <c r="W521" s="864"/>
      <c r="X521" s="864"/>
      <c r="Y521" s="864"/>
      <c r="Z521" s="864"/>
    </row>
    <row r="522" spans="1:26" ht="15.75">
      <c r="A522" s="864"/>
      <c r="B522" s="879"/>
      <c r="C522" s="864"/>
      <c r="D522" s="864"/>
      <c r="E522" s="864"/>
      <c r="F522" s="864"/>
      <c r="G522" s="864"/>
      <c r="H522" s="864"/>
      <c r="I522" s="864"/>
      <c r="J522" s="864"/>
      <c r="K522" s="864"/>
      <c r="L522" s="864"/>
      <c r="M522" s="864"/>
      <c r="N522" s="864"/>
      <c r="O522" s="864"/>
      <c r="P522" s="864"/>
      <c r="Q522" s="864"/>
      <c r="R522" s="864"/>
      <c r="S522" s="864"/>
      <c r="T522" s="864"/>
      <c r="U522" s="864"/>
      <c r="V522" s="864"/>
      <c r="W522" s="864"/>
      <c r="X522" s="864"/>
      <c r="Y522" s="864"/>
      <c r="Z522" s="864"/>
    </row>
    <row r="523" spans="1:26" ht="15.75">
      <c r="A523" s="864"/>
      <c r="B523" s="879"/>
      <c r="C523" s="864"/>
      <c r="D523" s="864"/>
      <c r="E523" s="864"/>
      <c r="F523" s="864"/>
      <c r="G523" s="864"/>
      <c r="H523" s="864"/>
      <c r="I523" s="864"/>
      <c r="J523" s="864"/>
      <c r="K523" s="864"/>
      <c r="L523" s="864"/>
      <c r="M523" s="864"/>
      <c r="N523" s="864"/>
      <c r="O523" s="864"/>
      <c r="P523" s="864"/>
      <c r="Q523" s="864"/>
      <c r="R523" s="864"/>
      <c r="S523" s="864"/>
      <c r="T523" s="864"/>
      <c r="U523" s="864"/>
      <c r="V523" s="864"/>
      <c r="W523" s="864"/>
      <c r="X523" s="864"/>
      <c r="Y523" s="864"/>
      <c r="Z523" s="864"/>
    </row>
    <row r="524" spans="1:26" ht="15.75">
      <c r="A524" s="864"/>
      <c r="B524" s="879"/>
      <c r="C524" s="864"/>
      <c r="D524" s="864"/>
      <c r="E524" s="864"/>
      <c r="F524" s="864"/>
      <c r="G524" s="864"/>
      <c r="H524" s="864"/>
      <c r="I524" s="864"/>
      <c r="J524" s="864"/>
      <c r="K524" s="864"/>
      <c r="L524" s="864"/>
      <c r="M524" s="864"/>
      <c r="N524" s="864"/>
      <c r="O524" s="864"/>
      <c r="P524" s="864"/>
      <c r="Q524" s="864"/>
      <c r="R524" s="864"/>
      <c r="S524" s="864"/>
      <c r="T524" s="864"/>
      <c r="U524" s="864"/>
      <c r="V524" s="864"/>
      <c r="W524" s="864"/>
      <c r="X524" s="864"/>
      <c r="Y524" s="864"/>
      <c r="Z524" s="864"/>
    </row>
    <row r="525" spans="1:26" ht="15.75">
      <c r="A525" s="864"/>
      <c r="B525" s="879"/>
      <c r="C525" s="864"/>
      <c r="D525" s="864"/>
      <c r="E525" s="864"/>
      <c r="F525" s="864"/>
      <c r="G525" s="864"/>
      <c r="H525" s="864"/>
      <c r="I525" s="864"/>
      <c r="J525" s="864"/>
      <c r="K525" s="864"/>
      <c r="L525" s="864"/>
      <c r="M525" s="864"/>
      <c r="N525" s="864"/>
      <c r="O525" s="864"/>
      <c r="P525" s="864"/>
      <c r="Q525" s="864"/>
      <c r="R525" s="864"/>
      <c r="S525" s="864"/>
      <c r="T525" s="864"/>
      <c r="U525" s="864"/>
      <c r="V525" s="864"/>
      <c r="W525" s="864"/>
      <c r="X525" s="864"/>
      <c r="Y525" s="864"/>
      <c r="Z525" s="864"/>
    </row>
    <row r="526" spans="1:26" ht="15.75">
      <c r="A526" s="864"/>
      <c r="B526" s="879"/>
      <c r="C526" s="864"/>
      <c r="D526" s="864"/>
      <c r="E526" s="864"/>
      <c r="F526" s="864"/>
      <c r="G526" s="864"/>
      <c r="H526" s="864"/>
      <c r="I526" s="864"/>
      <c r="J526" s="864"/>
      <c r="K526" s="864"/>
      <c r="L526" s="864"/>
      <c r="M526" s="864"/>
      <c r="N526" s="864"/>
      <c r="O526" s="864"/>
      <c r="P526" s="864"/>
      <c r="Q526" s="864"/>
      <c r="R526" s="864"/>
      <c r="S526" s="864"/>
      <c r="T526" s="864"/>
      <c r="U526" s="864"/>
      <c r="V526" s="864"/>
      <c r="W526" s="864"/>
      <c r="X526" s="864"/>
      <c r="Y526" s="864"/>
      <c r="Z526" s="864"/>
    </row>
    <row r="527" spans="1:26" ht="15.75">
      <c r="A527" s="864"/>
      <c r="B527" s="879"/>
      <c r="C527" s="864"/>
      <c r="D527" s="864"/>
      <c r="E527" s="864"/>
      <c r="F527" s="864"/>
      <c r="G527" s="864"/>
      <c r="H527" s="864"/>
      <c r="I527" s="864"/>
      <c r="J527" s="864"/>
      <c r="K527" s="864"/>
      <c r="L527" s="864"/>
      <c r="M527" s="864"/>
      <c r="N527" s="864"/>
      <c r="O527" s="864"/>
      <c r="P527" s="864"/>
      <c r="Q527" s="864"/>
      <c r="R527" s="864"/>
      <c r="S527" s="864"/>
      <c r="T527" s="864"/>
      <c r="U527" s="864"/>
      <c r="V527" s="864"/>
      <c r="W527" s="864"/>
      <c r="X527" s="864"/>
      <c r="Y527" s="864"/>
      <c r="Z527" s="864"/>
    </row>
    <row r="528" spans="1:26" ht="15.75">
      <c r="A528" s="864"/>
      <c r="B528" s="879"/>
      <c r="C528" s="864"/>
      <c r="D528" s="864"/>
      <c r="E528" s="864"/>
      <c r="F528" s="864"/>
      <c r="G528" s="864"/>
      <c r="H528" s="864"/>
      <c r="I528" s="864"/>
      <c r="J528" s="864"/>
      <c r="K528" s="864"/>
      <c r="L528" s="864"/>
      <c r="M528" s="864"/>
      <c r="N528" s="864"/>
      <c r="O528" s="864"/>
      <c r="P528" s="864"/>
      <c r="Q528" s="864"/>
      <c r="R528" s="864"/>
      <c r="S528" s="864"/>
      <c r="T528" s="864"/>
      <c r="U528" s="864"/>
      <c r="V528" s="864"/>
      <c r="W528" s="864"/>
      <c r="X528" s="864"/>
      <c r="Y528" s="864"/>
      <c r="Z528" s="864"/>
    </row>
    <row r="529" spans="1:26" ht="15.75">
      <c r="A529" s="864"/>
      <c r="B529" s="879"/>
      <c r="C529" s="864"/>
      <c r="D529" s="864"/>
      <c r="E529" s="864"/>
      <c r="F529" s="864"/>
      <c r="G529" s="864"/>
      <c r="H529" s="864"/>
      <c r="I529" s="864"/>
      <c r="J529" s="864"/>
      <c r="K529" s="864"/>
      <c r="L529" s="864"/>
      <c r="M529" s="864"/>
      <c r="N529" s="864"/>
      <c r="O529" s="864"/>
      <c r="P529" s="864"/>
      <c r="Q529" s="864"/>
      <c r="R529" s="864"/>
      <c r="S529" s="864"/>
      <c r="T529" s="864"/>
      <c r="U529" s="864"/>
      <c r="V529" s="864"/>
      <c r="W529" s="864"/>
      <c r="X529" s="864"/>
      <c r="Y529" s="864"/>
      <c r="Z529" s="864"/>
    </row>
    <row r="530" spans="1:26" ht="15.75">
      <c r="A530" s="864"/>
      <c r="B530" s="879"/>
      <c r="C530" s="864"/>
      <c r="D530" s="864"/>
      <c r="E530" s="864"/>
      <c r="F530" s="864"/>
      <c r="G530" s="864"/>
      <c r="H530" s="864"/>
      <c r="I530" s="864"/>
      <c r="J530" s="864"/>
      <c r="K530" s="864"/>
      <c r="L530" s="864"/>
      <c r="M530" s="864"/>
      <c r="N530" s="864"/>
      <c r="O530" s="864"/>
      <c r="P530" s="864"/>
      <c r="Q530" s="864"/>
      <c r="R530" s="864"/>
      <c r="S530" s="864"/>
      <c r="T530" s="864"/>
      <c r="U530" s="864"/>
      <c r="V530" s="864"/>
      <c r="W530" s="864"/>
      <c r="X530" s="864"/>
      <c r="Y530" s="864"/>
      <c r="Z530" s="864"/>
    </row>
    <row r="531" spans="1:26" ht="15.75">
      <c r="A531" s="864"/>
      <c r="B531" s="879"/>
      <c r="C531" s="864"/>
      <c r="D531" s="864"/>
      <c r="E531" s="864"/>
      <c r="F531" s="864"/>
      <c r="G531" s="864"/>
      <c r="H531" s="864"/>
      <c r="I531" s="864"/>
      <c r="J531" s="864"/>
      <c r="K531" s="864"/>
      <c r="L531" s="864"/>
      <c r="M531" s="864"/>
      <c r="N531" s="864"/>
      <c r="O531" s="864"/>
      <c r="P531" s="864"/>
      <c r="Q531" s="864"/>
      <c r="R531" s="864"/>
      <c r="S531" s="864"/>
      <c r="T531" s="864"/>
      <c r="U531" s="864"/>
      <c r="V531" s="864"/>
      <c r="W531" s="864"/>
      <c r="X531" s="864"/>
      <c r="Y531" s="864"/>
      <c r="Z531" s="864"/>
    </row>
    <row r="532" spans="1:26" ht="15.75">
      <c r="A532" s="864"/>
      <c r="B532" s="879"/>
      <c r="C532" s="864"/>
      <c r="D532" s="864"/>
      <c r="E532" s="864"/>
      <c r="F532" s="864"/>
      <c r="G532" s="864"/>
      <c r="H532" s="864"/>
      <c r="I532" s="864"/>
      <c r="J532" s="864"/>
      <c r="K532" s="864"/>
      <c r="L532" s="864"/>
      <c r="M532" s="864"/>
      <c r="N532" s="864"/>
      <c r="O532" s="864"/>
      <c r="P532" s="864"/>
      <c r="Q532" s="864"/>
      <c r="R532" s="864"/>
      <c r="S532" s="864"/>
      <c r="T532" s="864"/>
      <c r="U532" s="864"/>
      <c r="V532" s="864"/>
      <c r="W532" s="864"/>
      <c r="X532" s="864"/>
      <c r="Y532" s="864"/>
      <c r="Z532" s="864"/>
    </row>
    <row r="533" spans="1:26" ht="15.75">
      <c r="A533" s="864"/>
      <c r="B533" s="879"/>
      <c r="C533" s="864"/>
      <c r="D533" s="864"/>
      <c r="E533" s="864"/>
      <c r="F533" s="864"/>
      <c r="G533" s="864"/>
      <c r="H533" s="864"/>
      <c r="I533" s="864"/>
      <c r="J533" s="864"/>
      <c r="K533" s="864"/>
      <c r="L533" s="864"/>
      <c r="M533" s="864"/>
      <c r="N533" s="864"/>
      <c r="O533" s="864"/>
      <c r="P533" s="864"/>
      <c r="Q533" s="864"/>
      <c r="R533" s="864"/>
      <c r="S533" s="864"/>
      <c r="T533" s="864"/>
      <c r="U533" s="864"/>
      <c r="V533" s="864"/>
      <c r="W533" s="864"/>
      <c r="X533" s="864"/>
      <c r="Y533" s="864"/>
      <c r="Z533" s="864"/>
    </row>
    <row r="534" spans="1:26" ht="15.75">
      <c r="A534" s="864"/>
      <c r="B534" s="879"/>
      <c r="C534" s="864"/>
      <c r="D534" s="864"/>
      <c r="E534" s="864"/>
      <c r="F534" s="864"/>
      <c r="G534" s="864"/>
      <c r="H534" s="864"/>
      <c r="I534" s="864"/>
      <c r="J534" s="864"/>
      <c r="K534" s="864"/>
      <c r="L534" s="864"/>
      <c r="M534" s="864"/>
      <c r="N534" s="864"/>
      <c r="O534" s="864"/>
      <c r="P534" s="864"/>
      <c r="Q534" s="864"/>
      <c r="R534" s="864"/>
      <c r="S534" s="864"/>
      <c r="T534" s="864"/>
      <c r="U534" s="864"/>
      <c r="V534" s="864"/>
      <c r="W534" s="864"/>
      <c r="X534" s="864"/>
      <c r="Y534" s="864"/>
      <c r="Z534" s="864"/>
    </row>
    <row r="535" spans="1:26" ht="15.75">
      <c r="A535" s="864"/>
      <c r="B535" s="879"/>
      <c r="C535" s="864"/>
      <c r="D535" s="864"/>
      <c r="E535" s="864"/>
      <c r="F535" s="864"/>
      <c r="G535" s="864"/>
      <c r="H535" s="864"/>
      <c r="I535" s="864"/>
      <c r="J535" s="864"/>
      <c r="K535" s="864"/>
      <c r="L535" s="864"/>
      <c r="M535" s="864"/>
      <c r="N535" s="864"/>
      <c r="O535" s="864"/>
      <c r="P535" s="864"/>
      <c r="Q535" s="864"/>
      <c r="R535" s="864"/>
      <c r="S535" s="864"/>
      <c r="T535" s="864"/>
      <c r="U535" s="864"/>
      <c r="V535" s="864"/>
      <c r="W535" s="864"/>
      <c r="X535" s="864"/>
      <c r="Y535" s="864"/>
      <c r="Z535" s="864"/>
    </row>
    <row r="536" spans="1:26" ht="15.75">
      <c r="A536" s="864"/>
      <c r="B536" s="879"/>
      <c r="C536" s="864"/>
      <c r="D536" s="864"/>
      <c r="E536" s="864"/>
      <c r="F536" s="864"/>
      <c r="G536" s="864"/>
      <c r="H536" s="864"/>
      <c r="I536" s="864"/>
      <c r="J536" s="864"/>
      <c r="K536" s="864"/>
      <c r="L536" s="864"/>
      <c r="M536" s="864"/>
      <c r="N536" s="864"/>
      <c r="O536" s="864"/>
      <c r="P536" s="864"/>
      <c r="Q536" s="864"/>
      <c r="R536" s="864"/>
      <c r="S536" s="864"/>
      <c r="T536" s="864"/>
      <c r="U536" s="864"/>
      <c r="V536" s="864"/>
      <c r="W536" s="864"/>
      <c r="X536" s="864"/>
      <c r="Y536" s="864"/>
      <c r="Z536" s="864"/>
    </row>
    <row r="537" spans="1:26" ht="15.75">
      <c r="A537" s="864"/>
      <c r="B537" s="879"/>
      <c r="C537" s="864"/>
      <c r="D537" s="864"/>
      <c r="E537" s="864"/>
      <c r="F537" s="864"/>
      <c r="G537" s="864"/>
      <c r="H537" s="864"/>
      <c r="I537" s="864"/>
      <c r="J537" s="864"/>
      <c r="K537" s="864"/>
      <c r="L537" s="864"/>
      <c r="M537" s="864"/>
      <c r="N537" s="864"/>
      <c r="O537" s="864"/>
      <c r="P537" s="864"/>
      <c r="Q537" s="864"/>
      <c r="R537" s="864"/>
      <c r="S537" s="864"/>
      <c r="T537" s="864"/>
      <c r="U537" s="864"/>
      <c r="V537" s="864"/>
      <c r="W537" s="864"/>
      <c r="X537" s="864"/>
      <c r="Y537" s="864"/>
      <c r="Z537" s="864"/>
    </row>
    <row r="538" spans="1:26" ht="15.75">
      <c r="A538" s="864"/>
      <c r="B538" s="879"/>
      <c r="C538" s="864"/>
      <c r="D538" s="864"/>
      <c r="E538" s="864"/>
      <c r="F538" s="864"/>
      <c r="G538" s="864"/>
      <c r="H538" s="864"/>
      <c r="I538" s="864"/>
      <c r="J538" s="864"/>
      <c r="K538" s="864"/>
      <c r="L538" s="864"/>
      <c r="M538" s="864"/>
      <c r="N538" s="864"/>
      <c r="O538" s="864"/>
      <c r="P538" s="864"/>
      <c r="Q538" s="864"/>
      <c r="R538" s="864"/>
      <c r="S538" s="864"/>
      <c r="T538" s="864"/>
      <c r="U538" s="864"/>
      <c r="V538" s="864"/>
      <c r="W538" s="864"/>
      <c r="X538" s="864"/>
      <c r="Y538" s="864"/>
      <c r="Z538" s="864"/>
    </row>
    <row r="539" spans="1:26" ht="15.75">
      <c r="A539" s="864"/>
      <c r="B539" s="879"/>
      <c r="C539" s="864"/>
      <c r="D539" s="864"/>
      <c r="E539" s="864"/>
      <c r="F539" s="864"/>
      <c r="G539" s="864"/>
      <c r="H539" s="864"/>
      <c r="I539" s="864"/>
      <c r="J539" s="864"/>
      <c r="K539" s="864"/>
      <c r="L539" s="864"/>
      <c r="M539" s="864"/>
      <c r="N539" s="864"/>
      <c r="O539" s="864"/>
      <c r="P539" s="864"/>
      <c r="Q539" s="864"/>
      <c r="R539" s="864"/>
      <c r="S539" s="864"/>
      <c r="T539" s="864"/>
      <c r="U539" s="864"/>
      <c r="V539" s="864"/>
      <c r="W539" s="864"/>
      <c r="X539" s="864"/>
      <c r="Y539" s="864"/>
      <c r="Z539" s="864"/>
    </row>
    <row r="540" spans="1:26" ht="15.75">
      <c r="A540" s="864"/>
      <c r="B540" s="879"/>
      <c r="C540" s="864"/>
      <c r="D540" s="864"/>
      <c r="E540" s="864"/>
      <c r="F540" s="864"/>
      <c r="G540" s="864"/>
      <c r="H540" s="864"/>
      <c r="I540" s="864"/>
      <c r="J540" s="864"/>
      <c r="K540" s="864"/>
      <c r="L540" s="864"/>
      <c r="M540" s="864"/>
      <c r="N540" s="864"/>
      <c r="O540" s="864"/>
      <c r="P540" s="864"/>
      <c r="Q540" s="864"/>
      <c r="R540" s="864"/>
      <c r="S540" s="864"/>
      <c r="T540" s="864"/>
      <c r="U540" s="864"/>
      <c r="V540" s="864"/>
      <c r="W540" s="864"/>
      <c r="X540" s="864"/>
      <c r="Y540" s="864"/>
      <c r="Z540" s="864"/>
    </row>
    <row r="541" spans="1:26" ht="15.75">
      <c r="A541" s="864"/>
      <c r="B541" s="879"/>
      <c r="C541" s="864"/>
      <c r="D541" s="864"/>
      <c r="E541" s="864"/>
      <c r="F541" s="864"/>
      <c r="G541" s="864"/>
      <c r="H541" s="864"/>
      <c r="I541" s="864"/>
      <c r="J541" s="864"/>
      <c r="K541" s="864"/>
      <c r="L541" s="864"/>
      <c r="M541" s="864"/>
      <c r="N541" s="864"/>
      <c r="O541" s="864"/>
      <c r="P541" s="864"/>
      <c r="Q541" s="864"/>
      <c r="R541" s="864"/>
      <c r="S541" s="864"/>
      <c r="T541" s="864"/>
      <c r="U541" s="864"/>
      <c r="V541" s="864"/>
      <c r="W541" s="864"/>
      <c r="X541" s="864"/>
      <c r="Y541" s="864"/>
      <c r="Z541" s="864"/>
    </row>
    <row r="542" spans="1:26" ht="15.75">
      <c r="A542" s="864"/>
      <c r="B542" s="879"/>
      <c r="C542" s="864"/>
      <c r="D542" s="864"/>
      <c r="E542" s="864"/>
      <c r="F542" s="864"/>
      <c r="G542" s="864"/>
      <c r="H542" s="864"/>
      <c r="I542" s="864"/>
      <c r="J542" s="864"/>
      <c r="K542" s="864"/>
      <c r="L542" s="864"/>
      <c r="M542" s="864"/>
      <c r="N542" s="864"/>
      <c r="O542" s="864"/>
      <c r="P542" s="864"/>
      <c r="Q542" s="864"/>
      <c r="R542" s="864"/>
      <c r="S542" s="864"/>
      <c r="T542" s="864"/>
      <c r="U542" s="864"/>
      <c r="V542" s="864"/>
      <c r="W542" s="864"/>
      <c r="X542" s="864"/>
      <c r="Y542" s="864"/>
      <c r="Z542" s="864"/>
    </row>
    <row r="543" spans="1:26" ht="15.75">
      <c r="A543" s="864"/>
      <c r="B543" s="879"/>
      <c r="C543" s="864"/>
      <c r="D543" s="864"/>
      <c r="E543" s="864"/>
      <c r="F543" s="864"/>
      <c r="G543" s="864"/>
      <c r="H543" s="864"/>
      <c r="I543" s="864"/>
      <c r="J543" s="864"/>
      <c r="K543" s="864"/>
      <c r="L543" s="864"/>
      <c r="M543" s="864"/>
      <c r="N543" s="864"/>
      <c r="O543" s="864"/>
      <c r="P543" s="864"/>
      <c r="Q543" s="864"/>
      <c r="R543" s="864"/>
      <c r="S543" s="864"/>
      <c r="T543" s="864"/>
      <c r="U543" s="864"/>
      <c r="V543" s="864"/>
      <c r="W543" s="864"/>
      <c r="X543" s="864"/>
      <c r="Y543" s="864"/>
      <c r="Z543" s="864"/>
    </row>
    <row r="544" spans="1:26" ht="15.75">
      <c r="A544" s="864"/>
      <c r="B544" s="879"/>
      <c r="C544" s="864"/>
      <c r="D544" s="864"/>
      <c r="E544" s="864"/>
      <c r="F544" s="864"/>
      <c r="G544" s="864"/>
      <c r="H544" s="864"/>
      <c r="I544" s="864"/>
      <c r="J544" s="864"/>
      <c r="K544" s="864"/>
      <c r="L544" s="864"/>
      <c r="M544" s="864"/>
      <c r="N544" s="864"/>
      <c r="O544" s="864"/>
      <c r="P544" s="864"/>
      <c r="Q544" s="864"/>
      <c r="R544" s="864"/>
      <c r="S544" s="864"/>
      <c r="T544" s="864"/>
      <c r="U544" s="864"/>
      <c r="V544" s="864"/>
      <c r="W544" s="864"/>
      <c r="X544" s="864"/>
      <c r="Y544" s="864"/>
      <c r="Z544" s="864"/>
    </row>
    <row r="545" spans="1:26" ht="15.75">
      <c r="A545" s="864"/>
      <c r="B545" s="879"/>
      <c r="C545" s="864"/>
      <c r="D545" s="864"/>
      <c r="E545" s="864"/>
      <c r="F545" s="864"/>
      <c r="G545" s="864"/>
      <c r="H545" s="864"/>
      <c r="I545" s="864"/>
      <c r="J545" s="864"/>
      <c r="K545" s="864"/>
      <c r="L545" s="864"/>
      <c r="M545" s="864"/>
      <c r="N545" s="864"/>
      <c r="O545" s="864"/>
      <c r="P545" s="864"/>
      <c r="Q545" s="864"/>
      <c r="R545" s="864"/>
      <c r="S545" s="864"/>
      <c r="T545" s="864"/>
      <c r="U545" s="864"/>
      <c r="V545" s="864"/>
      <c r="W545" s="864"/>
      <c r="X545" s="864"/>
      <c r="Y545" s="864"/>
      <c r="Z545" s="864"/>
    </row>
    <row r="546" spans="1:26" ht="15.75">
      <c r="A546" s="864"/>
      <c r="B546" s="879"/>
      <c r="C546" s="864"/>
      <c r="D546" s="864"/>
      <c r="E546" s="864"/>
      <c r="F546" s="864"/>
      <c r="G546" s="864"/>
      <c r="H546" s="864"/>
      <c r="I546" s="864"/>
      <c r="J546" s="864"/>
      <c r="K546" s="864"/>
      <c r="L546" s="864"/>
      <c r="M546" s="864"/>
      <c r="N546" s="864"/>
      <c r="O546" s="864"/>
      <c r="P546" s="864"/>
      <c r="Q546" s="864"/>
      <c r="R546" s="864"/>
      <c r="S546" s="864"/>
      <c r="T546" s="864"/>
      <c r="U546" s="864"/>
      <c r="V546" s="864"/>
      <c r="W546" s="864"/>
      <c r="X546" s="864"/>
      <c r="Y546" s="864"/>
      <c r="Z546" s="864"/>
    </row>
    <row r="547" spans="1:26" ht="15.75">
      <c r="A547" s="864"/>
      <c r="B547" s="879"/>
      <c r="C547" s="864"/>
      <c r="D547" s="864"/>
      <c r="E547" s="864"/>
      <c r="F547" s="864"/>
      <c r="G547" s="864"/>
      <c r="H547" s="864"/>
      <c r="I547" s="864"/>
      <c r="J547" s="864"/>
      <c r="K547" s="864"/>
      <c r="L547" s="864"/>
      <c r="M547" s="864"/>
      <c r="N547" s="864"/>
      <c r="O547" s="864"/>
      <c r="P547" s="864"/>
      <c r="Q547" s="864"/>
      <c r="R547" s="864"/>
      <c r="S547" s="864"/>
      <c r="T547" s="864"/>
      <c r="U547" s="864"/>
      <c r="V547" s="864"/>
      <c r="W547" s="864"/>
      <c r="X547" s="864"/>
      <c r="Y547" s="864"/>
      <c r="Z547" s="864"/>
    </row>
    <row r="548" spans="1:26" ht="15.75">
      <c r="A548" s="864"/>
      <c r="B548" s="879"/>
      <c r="C548" s="864"/>
      <c r="D548" s="864"/>
      <c r="E548" s="864"/>
      <c r="F548" s="864"/>
      <c r="G548" s="864"/>
      <c r="H548" s="864"/>
      <c r="I548" s="864"/>
      <c r="J548" s="864"/>
      <c r="K548" s="864"/>
      <c r="L548" s="864"/>
      <c r="M548" s="864"/>
      <c r="N548" s="864"/>
      <c r="O548" s="864"/>
      <c r="P548" s="864"/>
      <c r="Q548" s="864"/>
      <c r="R548" s="864"/>
      <c r="S548" s="864"/>
      <c r="T548" s="864"/>
      <c r="U548" s="864"/>
      <c r="V548" s="864"/>
      <c r="W548" s="864"/>
      <c r="X548" s="864"/>
      <c r="Y548" s="864"/>
      <c r="Z548" s="864"/>
    </row>
    <row r="549" spans="1:26" ht="15.75">
      <c r="A549" s="864"/>
      <c r="B549" s="879"/>
      <c r="C549" s="864"/>
      <c r="D549" s="864"/>
      <c r="E549" s="864"/>
      <c r="F549" s="864"/>
      <c r="G549" s="864"/>
      <c r="H549" s="864"/>
      <c r="I549" s="864"/>
      <c r="J549" s="864"/>
      <c r="K549" s="864"/>
      <c r="L549" s="864"/>
      <c r="M549" s="864"/>
      <c r="N549" s="864"/>
      <c r="O549" s="864"/>
      <c r="P549" s="864"/>
      <c r="Q549" s="864"/>
      <c r="R549" s="864"/>
      <c r="S549" s="864"/>
      <c r="T549" s="864"/>
      <c r="U549" s="864"/>
      <c r="V549" s="864"/>
      <c r="W549" s="864"/>
      <c r="X549" s="864"/>
      <c r="Y549" s="864"/>
      <c r="Z549" s="864"/>
    </row>
    <row r="550" spans="1:26" ht="15.75">
      <c r="A550" s="864"/>
      <c r="B550" s="879"/>
      <c r="C550" s="864"/>
      <c r="D550" s="864"/>
      <c r="E550" s="864"/>
      <c r="F550" s="864"/>
      <c r="G550" s="864"/>
      <c r="H550" s="864"/>
      <c r="I550" s="864"/>
      <c r="J550" s="864"/>
      <c r="K550" s="864"/>
      <c r="L550" s="864"/>
      <c r="M550" s="864"/>
      <c r="N550" s="864"/>
      <c r="O550" s="864"/>
      <c r="P550" s="864"/>
      <c r="Q550" s="864"/>
      <c r="R550" s="864"/>
      <c r="S550" s="864"/>
      <c r="T550" s="864"/>
      <c r="U550" s="864"/>
      <c r="V550" s="864"/>
      <c r="W550" s="864"/>
      <c r="X550" s="864"/>
      <c r="Y550" s="864"/>
      <c r="Z550" s="864"/>
    </row>
    <row r="551" spans="1:26" ht="15.75">
      <c r="A551" s="864"/>
      <c r="B551" s="879"/>
      <c r="C551" s="864"/>
      <c r="D551" s="864"/>
      <c r="E551" s="864"/>
      <c r="F551" s="864"/>
      <c r="G551" s="864"/>
      <c r="H551" s="864"/>
      <c r="I551" s="864"/>
      <c r="J551" s="864"/>
      <c r="K551" s="864"/>
      <c r="L551" s="864"/>
      <c r="M551" s="864"/>
      <c r="N551" s="864"/>
      <c r="O551" s="864"/>
      <c r="P551" s="864"/>
      <c r="Q551" s="864"/>
      <c r="R551" s="864"/>
      <c r="S551" s="864"/>
      <c r="T551" s="864"/>
      <c r="U551" s="864"/>
      <c r="V551" s="864"/>
      <c r="W551" s="864"/>
      <c r="X551" s="864"/>
      <c r="Y551" s="864"/>
      <c r="Z551" s="864"/>
    </row>
    <row r="552" spans="1:26" ht="15.75">
      <c r="A552" s="864"/>
      <c r="B552" s="879"/>
      <c r="C552" s="864"/>
      <c r="D552" s="864"/>
      <c r="E552" s="864"/>
      <c r="F552" s="864"/>
      <c r="G552" s="864"/>
      <c r="H552" s="864"/>
      <c r="I552" s="864"/>
      <c r="J552" s="864"/>
      <c r="K552" s="864"/>
      <c r="L552" s="864"/>
      <c r="M552" s="864"/>
      <c r="N552" s="864"/>
      <c r="O552" s="864"/>
      <c r="P552" s="864"/>
      <c r="Q552" s="864"/>
      <c r="R552" s="864"/>
      <c r="S552" s="864"/>
      <c r="T552" s="864"/>
      <c r="U552" s="864"/>
      <c r="V552" s="864"/>
      <c r="W552" s="864"/>
      <c r="X552" s="864"/>
      <c r="Y552" s="864"/>
      <c r="Z552" s="864"/>
    </row>
    <row r="553" spans="1:26" ht="15.75">
      <c r="A553" s="864"/>
      <c r="B553" s="879"/>
      <c r="C553" s="864"/>
      <c r="D553" s="864"/>
      <c r="E553" s="864"/>
      <c r="F553" s="864"/>
      <c r="G553" s="864"/>
      <c r="H553" s="864"/>
      <c r="I553" s="864"/>
      <c r="J553" s="864"/>
      <c r="K553" s="864"/>
      <c r="L553" s="864"/>
      <c r="M553" s="864"/>
      <c r="N553" s="864"/>
      <c r="O553" s="864"/>
      <c r="P553" s="864"/>
      <c r="Q553" s="864"/>
      <c r="R553" s="864"/>
      <c r="S553" s="864"/>
      <c r="T553" s="864"/>
      <c r="U553" s="864"/>
      <c r="V553" s="864"/>
      <c r="W553" s="864"/>
      <c r="X553" s="864"/>
      <c r="Y553" s="864"/>
      <c r="Z553" s="864"/>
    </row>
    <row r="554" spans="1:26" ht="15.75">
      <c r="A554" s="864"/>
      <c r="B554" s="879"/>
      <c r="C554" s="864"/>
      <c r="D554" s="864"/>
      <c r="E554" s="864"/>
      <c r="F554" s="864"/>
      <c r="G554" s="864"/>
      <c r="H554" s="864"/>
      <c r="I554" s="864"/>
      <c r="J554" s="864"/>
      <c r="K554" s="864"/>
      <c r="L554" s="864"/>
      <c r="M554" s="864"/>
      <c r="N554" s="864"/>
      <c r="O554" s="864"/>
      <c r="P554" s="864"/>
      <c r="Q554" s="864"/>
      <c r="R554" s="864"/>
      <c r="S554" s="864"/>
      <c r="T554" s="864"/>
      <c r="U554" s="864"/>
      <c r="V554" s="864"/>
      <c r="W554" s="864"/>
      <c r="X554" s="864"/>
      <c r="Y554" s="864"/>
      <c r="Z554" s="864"/>
    </row>
    <row r="555" spans="1:26" ht="15.75">
      <c r="A555" s="864"/>
      <c r="B555" s="879"/>
      <c r="C555" s="864"/>
      <c r="D555" s="864"/>
      <c r="E555" s="864"/>
      <c r="F555" s="864"/>
      <c r="G555" s="864"/>
      <c r="H555" s="864"/>
      <c r="I555" s="864"/>
      <c r="J555" s="864"/>
      <c r="K555" s="864"/>
      <c r="L555" s="864"/>
      <c r="M555" s="864"/>
      <c r="N555" s="864"/>
      <c r="O555" s="864"/>
      <c r="P555" s="864"/>
      <c r="Q555" s="864"/>
      <c r="R555" s="864"/>
      <c r="S555" s="864"/>
      <c r="T555" s="864"/>
      <c r="U555" s="864"/>
      <c r="V555" s="864"/>
      <c r="W555" s="864"/>
      <c r="X555" s="864"/>
      <c r="Y555" s="864"/>
      <c r="Z555" s="864"/>
    </row>
    <row r="556" spans="1:26" ht="15.75">
      <c r="A556" s="864"/>
      <c r="B556" s="879"/>
      <c r="C556" s="864"/>
      <c r="D556" s="864"/>
      <c r="E556" s="864"/>
      <c r="F556" s="864"/>
      <c r="G556" s="864"/>
      <c r="H556" s="864"/>
      <c r="I556" s="864"/>
      <c r="J556" s="864"/>
      <c r="K556" s="864"/>
      <c r="L556" s="864"/>
      <c r="M556" s="864"/>
      <c r="N556" s="864"/>
      <c r="O556" s="864"/>
      <c r="P556" s="864"/>
      <c r="Q556" s="864"/>
      <c r="R556" s="864"/>
      <c r="S556" s="864"/>
      <c r="T556" s="864"/>
      <c r="U556" s="864"/>
      <c r="V556" s="864"/>
      <c r="W556" s="864"/>
      <c r="X556" s="864"/>
      <c r="Y556" s="864"/>
      <c r="Z556" s="864"/>
    </row>
    <row r="557" spans="1:26" ht="15.75">
      <c r="A557" s="864"/>
      <c r="B557" s="879"/>
      <c r="C557" s="864"/>
      <c r="D557" s="864"/>
      <c r="E557" s="864"/>
      <c r="F557" s="864"/>
      <c r="G557" s="864"/>
      <c r="H557" s="864"/>
      <c r="I557" s="864"/>
      <c r="J557" s="864"/>
      <c r="K557" s="864"/>
      <c r="L557" s="864"/>
      <c r="M557" s="864"/>
      <c r="N557" s="864"/>
      <c r="O557" s="864"/>
      <c r="P557" s="864"/>
      <c r="Q557" s="864"/>
      <c r="R557" s="864"/>
      <c r="S557" s="864"/>
      <c r="T557" s="864"/>
      <c r="U557" s="864"/>
      <c r="V557" s="864"/>
      <c r="W557" s="864"/>
      <c r="X557" s="864"/>
      <c r="Y557" s="864"/>
      <c r="Z557" s="864"/>
    </row>
    <row r="558" spans="1:26" ht="15.75">
      <c r="A558" s="864"/>
      <c r="B558" s="879"/>
      <c r="C558" s="864"/>
      <c r="D558" s="864"/>
      <c r="E558" s="864"/>
      <c r="F558" s="864"/>
      <c r="G558" s="864"/>
      <c r="H558" s="864"/>
      <c r="I558" s="864"/>
      <c r="J558" s="864"/>
      <c r="K558" s="864"/>
      <c r="L558" s="864"/>
      <c r="M558" s="864"/>
      <c r="N558" s="864"/>
      <c r="O558" s="864"/>
      <c r="P558" s="864"/>
      <c r="Q558" s="864"/>
      <c r="R558" s="864"/>
      <c r="S558" s="864"/>
      <c r="T558" s="864"/>
      <c r="U558" s="864"/>
      <c r="V558" s="864"/>
      <c r="W558" s="864"/>
      <c r="X558" s="864"/>
      <c r="Y558" s="864"/>
      <c r="Z558" s="864"/>
    </row>
    <row r="559" spans="1:26" ht="15.75">
      <c r="A559" s="864"/>
      <c r="B559" s="879"/>
      <c r="C559" s="864"/>
      <c r="D559" s="864"/>
      <c r="E559" s="864"/>
      <c r="F559" s="864"/>
      <c r="G559" s="864"/>
      <c r="H559" s="864"/>
      <c r="I559" s="864"/>
      <c r="J559" s="864"/>
      <c r="K559" s="864"/>
      <c r="L559" s="864"/>
      <c r="M559" s="864"/>
      <c r="N559" s="864"/>
      <c r="O559" s="864"/>
      <c r="P559" s="864"/>
      <c r="Q559" s="864"/>
      <c r="R559" s="864"/>
      <c r="S559" s="864"/>
      <c r="T559" s="864"/>
      <c r="U559" s="864"/>
      <c r="V559" s="864"/>
      <c r="W559" s="864"/>
      <c r="X559" s="864"/>
      <c r="Y559" s="864"/>
      <c r="Z559" s="864"/>
    </row>
    <row r="560" spans="1:26" ht="15.75">
      <c r="A560" s="864"/>
      <c r="B560" s="879"/>
      <c r="C560" s="864"/>
      <c r="D560" s="864"/>
      <c r="E560" s="864"/>
      <c r="F560" s="864"/>
      <c r="G560" s="864"/>
      <c r="H560" s="864"/>
      <c r="I560" s="864"/>
      <c r="J560" s="864"/>
      <c r="K560" s="864"/>
      <c r="L560" s="864"/>
      <c r="M560" s="864"/>
      <c r="N560" s="864"/>
      <c r="O560" s="864"/>
      <c r="P560" s="864"/>
      <c r="Q560" s="864"/>
      <c r="R560" s="864"/>
      <c r="S560" s="864"/>
      <c r="T560" s="864"/>
      <c r="U560" s="864"/>
      <c r="V560" s="864"/>
      <c r="W560" s="864"/>
      <c r="X560" s="864"/>
      <c r="Y560" s="864"/>
      <c r="Z560" s="864"/>
    </row>
    <row r="561" spans="1:26" ht="15.75">
      <c r="A561" s="864"/>
      <c r="B561" s="879"/>
      <c r="C561" s="864"/>
      <c r="D561" s="864"/>
      <c r="E561" s="864"/>
      <c r="F561" s="864"/>
      <c r="G561" s="864"/>
      <c r="H561" s="864"/>
      <c r="I561" s="864"/>
      <c r="J561" s="864"/>
      <c r="K561" s="864"/>
      <c r="L561" s="864"/>
      <c r="M561" s="864"/>
      <c r="N561" s="864"/>
      <c r="O561" s="864"/>
      <c r="P561" s="864"/>
      <c r="Q561" s="864"/>
      <c r="R561" s="864"/>
      <c r="S561" s="864"/>
      <c r="T561" s="864"/>
      <c r="U561" s="864"/>
      <c r="V561" s="864"/>
      <c r="W561" s="864"/>
      <c r="X561" s="864"/>
      <c r="Y561" s="864"/>
      <c r="Z561" s="864"/>
    </row>
    <row r="562" spans="1:26" ht="15.75">
      <c r="A562" s="864"/>
      <c r="B562" s="879"/>
      <c r="C562" s="864"/>
      <c r="D562" s="864"/>
      <c r="E562" s="864"/>
      <c r="F562" s="864"/>
      <c r="G562" s="864"/>
      <c r="H562" s="864"/>
      <c r="I562" s="864"/>
      <c r="J562" s="864"/>
      <c r="K562" s="864"/>
      <c r="L562" s="864"/>
      <c r="M562" s="864"/>
      <c r="N562" s="864"/>
      <c r="O562" s="864"/>
      <c r="P562" s="864"/>
      <c r="Q562" s="864"/>
      <c r="R562" s="864"/>
      <c r="S562" s="864"/>
      <c r="T562" s="864"/>
      <c r="U562" s="864"/>
      <c r="V562" s="864"/>
      <c r="W562" s="864"/>
      <c r="X562" s="864"/>
      <c r="Y562" s="864"/>
      <c r="Z562" s="864"/>
    </row>
    <row r="563" spans="1:26" ht="15.75">
      <c r="A563" s="864"/>
      <c r="B563" s="879"/>
      <c r="C563" s="864"/>
      <c r="D563" s="864"/>
      <c r="E563" s="864"/>
      <c r="F563" s="864"/>
      <c r="G563" s="864"/>
      <c r="H563" s="864"/>
      <c r="I563" s="864"/>
      <c r="J563" s="864"/>
      <c r="K563" s="864"/>
      <c r="L563" s="864"/>
      <c r="M563" s="864"/>
      <c r="N563" s="864"/>
      <c r="O563" s="864"/>
      <c r="P563" s="864"/>
      <c r="Q563" s="864"/>
      <c r="R563" s="864"/>
      <c r="S563" s="864"/>
      <c r="T563" s="864"/>
      <c r="U563" s="864"/>
      <c r="V563" s="864"/>
      <c r="W563" s="864"/>
      <c r="X563" s="864"/>
      <c r="Y563" s="864"/>
      <c r="Z563" s="864"/>
    </row>
    <row r="564" spans="1:26" ht="15.75">
      <c r="A564" s="864"/>
      <c r="B564" s="879"/>
      <c r="C564" s="864"/>
      <c r="D564" s="864"/>
      <c r="E564" s="864"/>
      <c r="F564" s="864"/>
      <c r="G564" s="864"/>
      <c r="H564" s="864"/>
      <c r="I564" s="864"/>
      <c r="J564" s="864"/>
      <c r="K564" s="864"/>
      <c r="L564" s="864"/>
      <c r="M564" s="864"/>
      <c r="N564" s="864"/>
      <c r="O564" s="864"/>
      <c r="P564" s="864"/>
      <c r="Q564" s="864"/>
      <c r="R564" s="864"/>
      <c r="S564" s="864"/>
      <c r="T564" s="864"/>
      <c r="U564" s="864"/>
      <c r="V564" s="864"/>
      <c r="W564" s="864"/>
      <c r="X564" s="864"/>
      <c r="Y564" s="864"/>
      <c r="Z564" s="864"/>
    </row>
    <row r="565" spans="1:26" ht="15.75">
      <c r="A565" s="864"/>
      <c r="B565" s="879"/>
      <c r="C565" s="864"/>
      <c r="D565" s="864"/>
      <c r="E565" s="864"/>
      <c r="F565" s="864"/>
      <c r="G565" s="864"/>
      <c r="H565" s="864"/>
      <c r="I565" s="864"/>
      <c r="J565" s="864"/>
      <c r="K565" s="864"/>
      <c r="L565" s="864"/>
      <c r="M565" s="864"/>
      <c r="N565" s="864"/>
      <c r="O565" s="864"/>
      <c r="P565" s="864"/>
      <c r="Q565" s="864"/>
      <c r="R565" s="864"/>
      <c r="S565" s="864"/>
      <c r="T565" s="864"/>
      <c r="U565" s="864"/>
      <c r="V565" s="864"/>
      <c r="W565" s="864"/>
      <c r="X565" s="864"/>
      <c r="Y565" s="864"/>
      <c r="Z565" s="864"/>
    </row>
    <row r="566" spans="1:26" ht="15.75">
      <c r="A566" s="864"/>
      <c r="B566" s="879"/>
      <c r="C566" s="864"/>
      <c r="D566" s="864"/>
      <c r="E566" s="864"/>
      <c r="F566" s="864"/>
      <c r="G566" s="864"/>
      <c r="H566" s="864"/>
      <c r="I566" s="864"/>
      <c r="J566" s="864"/>
      <c r="K566" s="864"/>
      <c r="L566" s="864"/>
      <c r="M566" s="864"/>
      <c r="N566" s="864"/>
      <c r="O566" s="864"/>
      <c r="P566" s="864"/>
      <c r="Q566" s="864"/>
      <c r="R566" s="864"/>
      <c r="S566" s="864"/>
      <c r="T566" s="864"/>
      <c r="U566" s="864"/>
      <c r="V566" s="864"/>
      <c r="W566" s="864"/>
      <c r="X566" s="864"/>
      <c r="Y566" s="864"/>
      <c r="Z566" s="864"/>
    </row>
    <row r="567" spans="1:26" ht="15.75">
      <c r="A567" s="864"/>
      <c r="B567" s="879"/>
      <c r="C567" s="864"/>
      <c r="D567" s="864"/>
      <c r="E567" s="864"/>
      <c r="F567" s="864"/>
      <c r="G567" s="864"/>
      <c r="H567" s="864"/>
      <c r="I567" s="864"/>
      <c r="J567" s="864"/>
      <c r="K567" s="864"/>
      <c r="L567" s="864"/>
      <c r="M567" s="864"/>
      <c r="N567" s="864"/>
      <c r="O567" s="864"/>
      <c r="P567" s="864"/>
      <c r="Q567" s="864"/>
      <c r="R567" s="864"/>
      <c r="S567" s="864"/>
      <c r="T567" s="864"/>
      <c r="U567" s="864"/>
      <c r="V567" s="864"/>
      <c r="W567" s="864"/>
      <c r="X567" s="864"/>
      <c r="Y567" s="864"/>
      <c r="Z567" s="864"/>
    </row>
    <row r="568" spans="1:26" ht="15.75">
      <c r="A568" s="864"/>
      <c r="B568" s="879"/>
      <c r="C568" s="864"/>
      <c r="D568" s="864"/>
      <c r="E568" s="864"/>
      <c r="F568" s="864"/>
      <c r="G568" s="864"/>
      <c r="H568" s="864"/>
      <c r="I568" s="864"/>
      <c r="J568" s="864"/>
      <c r="K568" s="864"/>
      <c r="L568" s="864"/>
      <c r="M568" s="864"/>
      <c r="N568" s="864"/>
      <c r="O568" s="864"/>
      <c r="P568" s="864"/>
      <c r="Q568" s="864"/>
      <c r="R568" s="864"/>
      <c r="S568" s="864"/>
      <c r="T568" s="864"/>
      <c r="U568" s="864"/>
      <c r="V568" s="864"/>
      <c r="W568" s="864"/>
      <c r="X568" s="864"/>
      <c r="Y568" s="864"/>
      <c r="Z568" s="864"/>
    </row>
    <row r="569" spans="1:26" ht="15.75">
      <c r="A569" s="864"/>
      <c r="B569" s="879"/>
      <c r="C569" s="864"/>
      <c r="D569" s="864"/>
      <c r="E569" s="864"/>
      <c r="F569" s="864"/>
      <c r="G569" s="864"/>
      <c r="H569" s="864"/>
      <c r="I569" s="864"/>
      <c r="J569" s="864"/>
      <c r="K569" s="864"/>
      <c r="L569" s="864"/>
      <c r="M569" s="864"/>
      <c r="N569" s="864"/>
      <c r="O569" s="864"/>
      <c r="P569" s="864"/>
      <c r="Q569" s="864"/>
      <c r="R569" s="864"/>
      <c r="S569" s="864"/>
      <c r="T569" s="864"/>
      <c r="U569" s="864"/>
      <c r="V569" s="864"/>
      <c r="W569" s="864"/>
      <c r="X569" s="864"/>
      <c r="Y569" s="864"/>
      <c r="Z569" s="864"/>
    </row>
    <row r="570" spans="1:26" ht="15.75">
      <c r="A570" s="864"/>
      <c r="B570" s="879"/>
      <c r="C570" s="864"/>
      <c r="D570" s="864"/>
      <c r="E570" s="864"/>
      <c r="F570" s="864"/>
      <c r="G570" s="864"/>
      <c r="H570" s="864"/>
      <c r="I570" s="864"/>
      <c r="J570" s="864"/>
      <c r="K570" s="864"/>
      <c r="L570" s="864"/>
      <c r="M570" s="864"/>
      <c r="N570" s="864"/>
      <c r="O570" s="864"/>
      <c r="P570" s="864"/>
      <c r="Q570" s="864"/>
      <c r="R570" s="864"/>
      <c r="S570" s="864"/>
      <c r="T570" s="864"/>
      <c r="U570" s="864"/>
      <c r="V570" s="864"/>
      <c r="W570" s="864"/>
      <c r="X570" s="864"/>
      <c r="Y570" s="864"/>
      <c r="Z570" s="864"/>
    </row>
    <row r="571" spans="1:26" ht="15.75">
      <c r="A571" s="864"/>
      <c r="B571" s="879"/>
      <c r="C571" s="864"/>
      <c r="D571" s="864"/>
      <c r="E571" s="864"/>
      <c r="F571" s="864"/>
      <c r="G571" s="864"/>
      <c r="H571" s="864"/>
      <c r="I571" s="864"/>
      <c r="J571" s="864"/>
      <c r="K571" s="864"/>
      <c r="L571" s="864"/>
      <c r="M571" s="864"/>
      <c r="N571" s="864"/>
      <c r="O571" s="864"/>
      <c r="P571" s="864"/>
      <c r="Q571" s="864"/>
      <c r="R571" s="864"/>
      <c r="S571" s="864"/>
      <c r="T571" s="864"/>
      <c r="U571" s="864"/>
      <c r="V571" s="864"/>
      <c r="W571" s="864"/>
      <c r="X571" s="864"/>
      <c r="Y571" s="864"/>
      <c r="Z571" s="864"/>
    </row>
    <row r="572" spans="1:26" ht="15.75">
      <c r="A572" s="864"/>
      <c r="B572" s="879"/>
      <c r="C572" s="864"/>
      <c r="D572" s="864"/>
      <c r="E572" s="864"/>
      <c r="F572" s="864"/>
      <c r="G572" s="864"/>
      <c r="H572" s="864"/>
      <c r="I572" s="864"/>
      <c r="J572" s="864"/>
      <c r="K572" s="864"/>
      <c r="L572" s="864"/>
      <c r="M572" s="864"/>
      <c r="N572" s="864"/>
      <c r="O572" s="864"/>
      <c r="P572" s="864"/>
      <c r="Q572" s="864"/>
      <c r="R572" s="864"/>
      <c r="S572" s="864"/>
      <c r="T572" s="864"/>
      <c r="U572" s="864"/>
      <c r="V572" s="864"/>
      <c r="W572" s="864"/>
      <c r="X572" s="864"/>
      <c r="Y572" s="864"/>
      <c r="Z572" s="864"/>
    </row>
    <row r="573" spans="1:26" ht="15.75">
      <c r="A573" s="864"/>
      <c r="B573" s="879"/>
      <c r="C573" s="864"/>
      <c r="D573" s="864"/>
      <c r="E573" s="864"/>
      <c r="F573" s="864"/>
      <c r="G573" s="864"/>
      <c r="H573" s="864"/>
      <c r="I573" s="864"/>
      <c r="J573" s="864"/>
      <c r="K573" s="864"/>
      <c r="L573" s="864"/>
      <c r="M573" s="864"/>
      <c r="N573" s="864"/>
      <c r="O573" s="864"/>
      <c r="P573" s="864"/>
      <c r="Q573" s="864"/>
      <c r="R573" s="864"/>
      <c r="S573" s="864"/>
      <c r="T573" s="864"/>
      <c r="U573" s="864"/>
      <c r="V573" s="864"/>
      <c r="W573" s="864"/>
      <c r="X573" s="864"/>
      <c r="Y573" s="864"/>
      <c r="Z573" s="864"/>
    </row>
    <row r="574" spans="1:26" ht="15.75">
      <c r="A574" s="864"/>
      <c r="B574" s="879"/>
      <c r="C574" s="864"/>
      <c r="D574" s="864"/>
      <c r="E574" s="864"/>
      <c r="F574" s="864"/>
      <c r="G574" s="864"/>
      <c r="H574" s="864"/>
      <c r="I574" s="864"/>
      <c r="J574" s="864"/>
      <c r="K574" s="864"/>
      <c r="L574" s="864"/>
      <c r="M574" s="864"/>
      <c r="N574" s="864"/>
      <c r="O574" s="864"/>
      <c r="P574" s="864"/>
      <c r="Q574" s="864"/>
      <c r="R574" s="864"/>
      <c r="S574" s="864"/>
      <c r="T574" s="864"/>
      <c r="U574" s="864"/>
      <c r="V574" s="864"/>
      <c r="W574" s="864"/>
      <c r="X574" s="864"/>
      <c r="Y574" s="864"/>
      <c r="Z574" s="864"/>
    </row>
    <row r="575" spans="1:26" ht="15.75">
      <c r="A575" s="864"/>
      <c r="B575" s="879"/>
      <c r="C575" s="864"/>
      <c r="D575" s="864"/>
      <c r="E575" s="864"/>
      <c r="F575" s="864"/>
      <c r="G575" s="864"/>
      <c r="H575" s="864"/>
      <c r="I575" s="864"/>
      <c r="J575" s="864"/>
      <c r="K575" s="864"/>
      <c r="L575" s="864"/>
      <c r="M575" s="864"/>
      <c r="N575" s="864"/>
      <c r="O575" s="864"/>
      <c r="P575" s="864"/>
      <c r="Q575" s="864"/>
      <c r="R575" s="864"/>
      <c r="S575" s="864"/>
      <c r="T575" s="864"/>
      <c r="U575" s="864"/>
      <c r="V575" s="864"/>
      <c r="W575" s="864"/>
      <c r="X575" s="864"/>
      <c r="Y575" s="864"/>
      <c r="Z575" s="864"/>
    </row>
    <row r="576" spans="1:26" ht="15.75">
      <c r="A576" s="864"/>
      <c r="B576" s="879"/>
      <c r="C576" s="864"/>
      <c r="D576" s="864"/>
      <c r="E576" s="864"/>
      <c r="F576" s="864"/>
      <c r="G576" s="864"/>
      <c r="H576" s="864"/>
      <c r="I576" s="864"/>
      <c r="J576" s="864"/>
      <c r="K576" s="864"/>
      <c r="L576" s="864"/>
      <c r="M576" s="864"/>
      <c r="N576" s="864"/>
      <c r="O576" s="864"/>
      <c r="P576" s="864"/>
      <c r="Q576" s="864"/>
      <c r="R576" s="864"/>
      <c r="S576" s="864"/>
      <c r="T576" s="864"/>
      <c r="U576" s="864"/>
      <c r="V576" s="864"/>
      <c r="W576" s="864"/>
      <c r="X576" s="864"/>
      <c r="Y576" s="864"/>
      <c r="Z576" s="864"/>
    </row>
    <row r="577" spans="1:26" ht="15.75">
      <c r="A577" s="864"/>
      <c r="B577" s="879"/>
      <c r="C577" s="864"/>
      <c r="D577" s="864"/>
      <c r="E577" s="864"/>
      <c r="F577" s="864"/>
      <c r="G577" s="864"/>
      <c r="H577" s="864"/>
      <c r="I577" s="864"/>
      <c r="J577" s="864"/>
      <c r="K577" s="864"/>
      <c r="L577" s="864"/>
      <c r="M577" s="864"/>
      <c r="N577" s="864"/>
      <c r="O577" s="864"/>
      <c r="P577" s="864"/>
      <c r="Q577" s="864"/>
      <c r="R577" s="864"/>
      <c r="S577" s="864"/>
      <c r="T577" s="864"/>
      <c r="U577" s="864"/>
      <c r="V577" s="864"/>
      <c r="W577" s="864"/>
      <c r="X577" s="864"/>
      <c r="Y577" s="864"/>
      <c r="Z577" s="864"/>
    </row>
    <row r="578" spans="1:26" ht="15.75">
      <c r="A578" s="864"/>
      <c r="B578" s="879"/>
      <c r="C578" s="864"/>
      <c r="D578" s="864"/>
      <c r="E578" s="864"/>
      <c r="F578" s="864"/>
      <c r="G578" s="864"/>
      <c r="H578" s="864"/>
      <c r="I578" s="864"/>
      <c r="J578" s="864"/>
      <c r="K578" s="864"/>
      <c r="L578" s="864"/>
      <c r="M578" s="864"/>
      <c r="N578" s="864"/>
      <c r="O578" s="864"/>
      <c r="P578" s="864"/>
      <c r="Q578" s="864"/>
      <c r="R578" s="864"/>
      <c r="S578" s="864"/>
      <c r="T578" s="864"/>
      <c r="U578" s="864"/>
      <c r="V578" s="864"/>
      <c r="W578" s="864"/>
      <c r="X578" s="864"/>
      <c r="Y578" s="864"/>
      <c r="Z578" s="864"/>
    </row>
    <row r="579" spans="1:26" ht="15.75">
      <c r="A579" s="864"/>
      <c r="B579" s="879"/>
      <c r="C579" s="864"/>
      <c r="D579" s="864"/>
      <c r="E579" s="864"/>
      <c r="F579" s="864"/>
      <c r="G579" s="864"/>
      <c r="H579" s="864"/>
      <c r="I579" s="864"/>
      <c r="J579" s="864"/>
      <c r="K579" s="864"/>
      <c r="L579" s="864"/>
      <c r="M579" s="864"/>
      <c r="N579" s="864"/>
      <c r="O579" s="864"/>
      <c r="P579" s="864"/>
      <c r="Q579" s="864"/>
      <c r="R579" s="864"/>
      <c r="S579" s="864"/>
      <c r="T579" s="864"/>
      <c r="U579" s="864"/>
      <c r="V579" s="864"/>
      <c r="W579" s="864"/>
      <c r="X579" s="864"/>
      <c r="Y579" s="864"/>
      <c r="Z579" s="864"/>
    </row>
    <row r="580" spans="1:26" ht="15.75">
      <c r="A580" s="864"/>
      <c r="B580" s="879"/>
      <c r="C580" s="864"/>
      <c r="D580" s="864"/>
      <c r="E580" s="864"/>
      <c r="F580" s="864"/>
      <c r="G580" s="864"/>
      <c r="H580" s="864"/>
      <c r="I580" s="864"/>
      <c r="J580" s="864"/>
      <c r="K580" s="864"/>
      <c r="L580" s="864"/>
      <c r="M580" s="864"/>
      <c r="N580" s="864"/>
      <c r="O580" s="864"/>
      <c r="P580" s="864"/>
      <c r="Q580" s="864"/>
      <c r="R580" s="864"/>
      <c r="S580" s="864"/>
      <c r="T580" s="864"/>
      <c r="U580" s="864"/>
      <c r="V580" s="864"/>
      <c r="W580" s="864"/>
      <c r="X580" s="864"/>
      <c r="Y580" s="864"/>
      <c r="Z580" s="864"/>
    </row>
    <row r="581" spans="1:26" ht="15.75">
      <c r="A581" s="864"/>
      <c r="B581" s="879"/>
      <c r="C581" s="864"/>
      <c r="D581" s="864"/>
      <c r="E581" s="864"/>
      <c r="F581" s="864"/>
      <c r="G581" s="864"/>
      <c r="H581" s="864"/>
      <c r="I581" s="864"/>
      <c r="J581" s="864"/>
      <c r="K581" s="864"/>
      <c r="L581" s="864"/>
      <c r="M581" s="864"/>
      <c r="N581" s="864"/>
      <c r="O581" s="864"/>
      <c r="P581" s="864"/>
      <c r="Q581" s="864"/>
      <c r="R581" s="864"/>
      <c r="S581" s="864"/>
      <c r="T581" s="864"/>
      <c r="U581" s="864"/>
      <c r="V581" s="864"/>
      <c r="W581" s="864"/>
      <c r="X581" s="864"/>
      <c r="Y581" s="864"/>
      <c r="Z581" s="864"/>
    </row>
    <row r="582" spans="1:26" ht="15.75">
      <c r="A582" s="864"/>
      <c r="B582" s="879"/>
      <c r="C582" s="864"/>
      <c r="D582" s="864"/>
      <c r="E582" s="864"/>
      <c r="F582" s="864"/>
      <c r="G582" s="864"/>
      <c r="H582" s="864"/>
      <c r="I582" s="864"/>
      <c r="J582" s="864"/>
      <c r="K582" s="864"/>
      <c r="L582" s="864"/>
      <c r="M582" s="864"/>
      <c r="N582" s="864"/>
      <c r="O582" s="864"/>
      <c r="P582" s="864"/>
      <c r="Q582" s="864"/>
      <c r="R582" s="864"/>
      <c r="S582" s="864"/>
      <c r="T582" s="864"/>
      <c r="U582" s="864"/>
      <c r="V582" s="864"/>
      <c r="W582" s="864"/>
      <c r="X582" s="864"/>
      <c r="Y582" s="864"/>
      <c r="Z582" s="864"/>
    </row>
    <row r="583" spans="1:26" ht="15.75">
      <c r="A583" s="864"/>
      <c r="B583" s="879"/>
      <c r="C583" s="864"/>
      <c r="D583" s="864"/>
      <c r="E583" s="864"/>
      <c r="F583" s="864"/>
      <c r="G583" s="864"/>
      <c r="H583" s="864"/>
      <c r="I583" s="864"/>
      <c r="J583" s="864"/>
      <c r="K583" s="864"/>
      <c r="L583" s="864"/>
      <c r="M583" s="864"/>
      <c r="N583" s="864"/>
      <c r="O583" s="864"/>
      <c r="P583" s="864"/>
      <c r="Q583" s="864"/>
      <c r="R583" s="864"/>
      <c r="S583" s="864"/>
      <c r="T583" s="864"/>
      <c r="U583" s="864"/>
      <c r="V583" s="864"/>
      <c r="W583" s="864"/>
      <c r="X583" s="864"/>
      <c r="Y583" s="864"/>
      <c r="Z583" s="864"/>
    </row>
    <row r="584" spans="1:26" ht="15.75">
      <c r="A584" s="864"/>
      <c r="B584" s="879"/>
      <c r="C584" s="864"/>
      <c r="D584" s="864"/>
      <c r="E584" s="864"/>
      <c r="F584" s="864"/>
      <c r="G584" s="864"/>
      <c r="H584" s="864"/>
      <c r="I584" s="864"/>
      <c r="J584" s="864"/>
      <c r="K584" s="864"/>
      <c r="L584" s="864"/>
      <c r="M584" s="864"/>
      <c r="N584" s="864"/>
      <c r="O584" s="864"/>
      <c r="P584" s="864"/>
      <c r="Q584" s="864"/>
      <c r="R584" s="864"/>
      <c r="S584" s="864"/>
      <c r="T584" s="864"/>
      <c r="U584" s="864"/>
      <c r="V584" s="864"/>
      <c r="W584" s="864"/>
      <c r="X584" s="864"/>
      <c r="Y584" s="864"/>
      <c r="Z584" s="864"/>
    </row>
    <row r="585" spans="1:26" ht="15.75">
      <c r="A585" s="864"/>
      <c r="B585" s="879"/>
      <c r="C585" s="864"/>
      <c r="D585" s="864"/>
      <c r="E585" s="864"/>
      <c r="F585" s="864"/>
      <c r="G585" s="864"/>
      <c r="H585" s="864"/>
      <c r="I585" s="864"/>
      <c r="J585" s="864"/>
      <c r="K585" s="864"/>
      <c r="L585" s="864"/>
      <c r="M585" s="864"/>
      <c r="N585" s="864"/>
      <c r="O585" s="864"/>
      <c r="P585" s="864"/>
      <c r="Q585" s="864"/>
      <c r="R585" s="864"/>
      <c r="S585" s="864"/>
      <c r="T585" s="864"/>
      <c r="U585" s="864"/>
      <c r="V585" s="864"/>
      <c r="W585" s="864"/>
      <c r="X585" s="864"/>
      <c r="Y585" s="864"/>
      <c r="Z585" s="864"/>
    </row>
    <row r="586" spans="1:26" ht="15.75">
      <c r="A586" s="864"/>
      <c r="B586" s="879"/>
      <c r="C586" s="864"/>
      <c r="D586" s="864"/>
      <c r="E586" s="864"/>
      <c r="F586" s="864"/>
      <c r="G586" s="864"/>
      <c r="H586" s="864"/>
      <c r="I586" s="864"/>
      <c r="J586" s="864"/>
      <c r="K586" s="864"/>
      <c r="L586" s="864"/>
      <c r="M586" s="864"/>
      <c r="N586" s="864"/>
      <c r="O586" s="864"/>
      <c r="P586" s="864"/>
      <c r="Q586" s="864"/>
      <c r="R586" s="864"/>
      <c r="S586" s="864"/>
      <c r="T586" s="864"/>
      <c r="U586" s="864"/>
      <c r="V586" s="864"/>
      <c r="W586" s="864"/>
      <c r="X586" s="864"/>
      <c r="Y586" s="864"/>
      <c r="Z586" s="864"/>
    </row>
    <row r="587" spans="1:26" ht="15.75">
      <c r="A587" s="864"/>
      <c r="B587" s="879"/>
      <c r="C587" s="864"/>
      <c r="D587" s="864"/>
      <c r="E587" s="864"/>
      <c r="F587" s="864"/>
      <c r="G587" s="864"/>
      <c r="H587" s="864"/>
      <c r="I587" s="864"/>
      <c r="J587" s="864"/>
      <c r="K587" s="864"/>
      <c r="L587" s="864"/>
      <c r="M587" s="864"/>
      <c r="N587" s="864"/>
      <c r="O587" s="864"/>
      <c r="P587" s="864"/>
      <c r="Q587" s="864"/>
      <c r="R587" s="864"/>
      <c r="S587" s="864"/>
      <c r="T587" s="864"/>
      <c r="U587" s="864"/>
      <c r="V587" s="864"/>
      <c r="W587" s="864"/>
      <c r="X587" s="864"/>
      <c r="Y587" s="864"/>
      <c r="Z587" s="864"/>
    </row>
    <row r="588" spans="1:26" ht="15.75">
      <c r="A588" s="864"/>
      <c r="B588" s="879"/>
      <c r="C588" s="864"/>
      <c r="D588" s="864"/>
      <c r="E588" s="864"/>
      <c r="F588" s="864"/>
      <c r="G588" s="864"/>
      <c r="H588" s="864"/>
      <c r="I588" s="864"/>
      <c r="J588" s="864"/>
      <c r="K588" s="864"/>
      <c r="L588" s="864"/>
      <c r="M588" s="864"/>
      <c r="N588" s="864"/>
      <c r="O588" s="864"/>
      <c r="P588" s="864"/>
      <c r="Q588" s="864"/>
      <c r="R588" s="864"/>
      <c r="S588" s="864"/>
      <c r="T588" s="864"/>
      <c r="U588" s="864"/>
      <c r="V588" s="864"/>
      <c r="W588" s="864"/>
      <c r="X588" s="864"/>
      <c r="Y588" s="864"/>
      <c r="Z588" s="864"/>
    </row>
    <row r="589" spans="1:26" ht="15.75">
      <c r="A589" s="864"/>
      <c r="B589" s="879"/>
      <c r="C589" s="864"/>
      <c r="D589" s="864"/>
      <c r="E589" s="864"/>
      <c r="F589" s="864"/>
      <c r="G589" s="864"/>
      <c r="H589" s="864"/>
      <c r="I589" s="864"/>
      <c r="J589" s="864"/>
      <c r="K589" s="864"/>
      <c r="L589" s="864"/>
      <c r="M589" s="864"/>
      <c r="N589" s="864"/>
      <c r="O589" s="864"/>
      <c r="P589" s="864"/>
      <c r="Q589" s="864"/>
      <c r="R589" s="864"/>
      <c r="S589" s="864"/>
      <c r="T589" s="864"/>
      <c r="U589" s="864"/>
      <c r="V589" s="864"/>
      <c r="W589" s="864"/>
      <c r="X589" s="864"/>
      <c r="Y589" s="864"/>
      <c r="Z589" s="864"/>
    </row>
    <row r="590" spans="1:26" ht="15.75">
      <c r="A590" s="864"/>
      <c r="B590" s="879"/>
      <c r="C590" s="864"/>
      <c r="D590" s="864"/>
      <c r="E590" s="864"/>
      <c r="F590" s="864"/>
      <c r="G590" s="864"/>
      <c r="H590" s="864"/>
      <c r="I590" s="864"/>
      <c r="J590" s="864"/>
      <c r="K590" s="864"/>
      <c r="L590" s="864"/>
      <c r="M590" s="864"/>
      <c r="N590" s="864"/>
      <c r="O590" s="864"/>
      <c r="P590" s="864"/>
      <c r="Q590" s="864"/>
      <c r="R590" s="864"/>
      <c r="S590" s="864"/>
      <c r="T590" s="864"/>
      <c r="U590" s="864"/>
      <c r="V590" s="864"/>
      <c r="W590" s="864"/>
      <c r="X590" s="864"/>
      <c r="Y590" s="864"/>
      <c r="Z590" s="864"/>
    </row>
    <row r="591" spans="1:26" ht="15.75">
      <c r="A591" s="864"/>
      <c r="B591" s="879"/>
      <c r="C591" s="864"/>
      <c r="D591" s="864"/>
      <c r="E591" s="864"/>
      <c r="F591" s="864"/>
      <c r="G591" s="864"/>
      <c r="H591" s="864"/>
      <c r="I591" s="864"/>
      <c r="J591" s="864"/>
      <c r="K591" s="864"/>
      <c r="L591" s="864"/>
      <c r="M591" s="864"/>
      <c r="N591" s="864"/>
      <c r="O591" s="864"/>
      <c r="P591" s="864"/>
      <c r="Q591" s="864"/>
      <c r="R591" s="864"/>
      <c r="S591" s="864"/>
      <c r="T591" s="864"/>
      <c r="U591" s="864"/>
      <c r="V591" s="864"/>
      <c r="W591" s="864"/>
      <c r="X591" s="864"/>
      <c r="Y591" s="864"/>
      <c r="Z591" s="864"/>
    </row>
    <row r="592" spans="1:26" ht="15.75">
      <c r="A592" s="864"/>
      <c r="B592" s="879"/>
      <c r="C592" s="864"/>
      <c r="D592" s="864"/>
      <c r="E592" s="864"/>
      <c r="F592" s="864"/>
      <c r="G592" s="864"/>
      <c r="H592" s="864"/>
      <c r="I592" s="864"/>
      <c r="J592" s="864"/>
      <c r="K592" s="864"/>
      <c r="L592" s="864"/>
      <c r="M592" s="864"/>
      <c r="N592" s="864"/>
      <c r="O592" s="864"/>
      <c r="P592" s="864"/>
      <c r="Q592" s="864"/>
      <c r="R592" s="864"/>
      <c r="S592" s="864"/>
      <c r="T592" s="864"/>
      <c r="U592" s="864"/>
      <c r="V592" s="864"/>
      <c r="W592" s="864"/>
      <c r="X592" s="864"/>
      <c r="Y592" s="864"/>
      <c r="Z592" s="864"/>
    </row>
    <row r="593" spans="1:26" ht="15.75">
      <c r="A593" s="864"/>
      <c r="B593" s="879"/>
      <c r="C593" s="864"/>
      <c r="D593" s="864"/>
      <c r="E593" s="864"/>
      <c r="F593" s="864"/>
      <c r="G593" s="864"/>
      <c r="H593" s="864"/>
      <c r="I593" s="864"/>
      <c r="J593" s="864"/>
      <c r="K593" s="864"/>
      <c r="L593" s="864"/>
      <c r="M593" s="864"/>
      <c r="N593" s="864"/>
      <c r="O593" s="864"/>
      <c r="P593" s="864"/>
      <c r="Q593" s="864"/>
      <c r="R593" s="864"/>
      <c r="S593" s="864"/>
      <c r="T593" s="864"/>
      <c r="U593" s="864"/>
      <c r="V593" s="864"/>
      <c r="W593" s="864"/>
      <c r="X593" s="864"/>
      <c r="Y593" s="864"/>
      <c r="Z593" s="864"/>
    </row>
    <row r="594" spans="1:26" ht="15.75">
      <c r="A594" s="864"/>
      <c r="B594" s="879"/>
      <c r="C594" s="864"/>
      <c r="D594" s="864"/>
      <c r="E594" s="864"/>
      <c r="F594" s="864"/>
      <c r="G594" s="864"/>
      <c r="H594" s="864"/>
      <c r="I594" s="864"/>
      <c r="J594" s="864"/>
      <c r="K594" s="864"/>
      <c r="L594" s="864"/>
      <c r="M594" s="864"/>
      <c r="N594" s="864"/>
      <c r="O594" s="864"/>
      <c r="P594" s="864"/>
      <c r="Q594" s="864"/>
      <c r="R594" s="864"/>
      <c r="S594" s="864"/>
      <c r="T594" s="864"/>
      <c r="U594" s="864"/>
      <c r="V594" s="864"/>
      <c r="W594" s="864"/>
      <c r="X594" s="864"/>
      <c r="Y594" s="864"/>
      <c r="Z594" s="864"/>
    </row>
    <row r="595" spans="1:26" ht="15.75">
      <c r="A595" s="864"/>
      <c r="B595" s="879"/>
      <c r="C595" s="864"/>
      <c r="D595" s="864"/>
      <c r="E595" s="864"/>
      <c r="F595" s="864"/>
      <c r="G595" s="864"/>
      <c r="H595" s="864"/>
      <c r="I595" s="864"/>
      <c r="J595" s="864"/>
      <c r="K595" s="864"/>
      <c r="L595" s="864"/>
      <c r="M595" s="864"/>
      <c r="N595" s="864"/>
      <c r="O595" s="864"/>
      <c r="P595" s="864"/>
      <c r="Q595" s="864"/>
      <c r="R595" s="864"/>
      <c r="S595" s="864"/>
      <c r="T595" s="864"/>
      <c r="U595" s="864"/>
      <c r="V595" s="864"/>
      <c r="W595" s="864"/>
      <c r="X595" s="864"/>
      <c r="Y595" s="864"/>
      <c r="Z595" s="864"/>
    </row>
    <row r="596" spans="1:26" ht="15.75">
      <c r="A596" s="864"/>
      <c r="B596" s="879"/>
      <c r="C596" s="864"/>
      <c r="D596" s="864"/>
      <c r="E596" s="864"/>
      <c r="F596" s="864"/>
      <c r="G596" s="864"/>
      <c r="H596" s="864"/>
      <c r="I596" s="864"/>
      <c r="J596" s="864"/>
      <c r="K596" s="864"/>
      <c r="L596" s="864"/>
      <c r="M596" s="864"/>
      <c r="N596" s="864"/>
      <c r="O596" s="864"/>
      <c r="P596" s="864"/>
      <c r="Q596" s="864"/>
      <c r="R596" s="864"/>
      <c r="S596" s="864"/>
      <c r="T596" s="864"/>
      <c r="U596" s="864"/>
      <c r="V596" s="864"/>
      <c r="W596" s="864"/>
      <c r="X596" s="864"/>
      <c r="Y596" s="864"/>
      <c r="Z596" s="864"/>
    </row>
    <row r="597" spans="1:26" ht="15.75">
      <c r="A597" s="864"/>
      <c r="B597" s="879"/>
      <c r="C597" s="864"/>
      <c r="D597" s="864"/>
      <c r="E597" s="864"/>
      <c r="F597" s="864"/>
      <c r="G597" s="864"/>
      <c r="H597" s="864"/>
      <c r="I597" s="864"/>
      <c r="J597" s="864"/>
      <c r="K597" s="864"/>
      <c r="L597" s="864"/>
      <c r="M597" s="864"/>
      <c r="N597" s="864"/>
      <c r="O597" s="864"/>
      <c r="P597" s="864"/>
      <c r="Q597" s="864"/>
      <c r="R597" s="864"/>
      <c r="S597" s="864"/>
      <c r="T597" s="864"/>
      <c r="U597" s="864"/>
      <c r="V597" s="864"/>
      <c r="W597" s="864"/>
      <c r="X597" s="864"/>
      <c r="Y597" s="864"/>
      <c r="Z597" s="864"/>
    </row>
    <row r="598" spans="1:26" ht="15.75">
      <c r="A598" s="864"/>
      <c r="B598" s="879"/>
      <c r="C598" s="864"/>
      <c r="D598" s="864"/>
      <c r="E598" s="864"/>
      <c r="F598" s="864"/>
      <c r="G598" s="864"/>
      <c r="H598" s="864"/>
      <c r="I598" s="864"/>
      <c r="J598" s="864"/>
      <c r="K598" s="864"/>
      <c r="L598" s="864"/>
      <c r="M598" s="864"/>
      <c r="N598" s="864"/>
      <c r="O598" s="864"/>
      <c r="P598" s="864"/>
      <c r="Q598" s="864"/>
      <c r="R598" s="864"/>
      <c r="S598" s="864"/>
      <c r="T598" s="864"/>
      <c r="U598" s="864"/>
      <c r="V598" s="864"/>
      <c r="W598" s="864"/>
      <c r="X598" s="864"/>
      <c r="Y598" s="864"/>
      <c r="Z598" s="864"/>
    </row>
    <row r="599" spans="1:26" ht="15.75">
      <c r="A599" s="864"/>
      <c r="B599" s="879"/>
      <c r="C599" s="864"/>
      <c r="D599" s="864"/>
      <c r="E599" s="864"/>
      <c r="F599" s="864"/>
      <c r="G599" s="864"/>
      <c r="H599" s="864"/>
      <c r="I599" s="864"/>
      <c r="J599" s="864"/>
      <c r="K599" s="864"/>
      <c r="L599" s="864"/>
      <c r="M599" s="864"/>
      <c r="N599" s="864"/>
      <c r="O599" s="864"/>
      <c r="P599" s="864"/>
      <c r="Q599" s="864"/>
      <c r="R599" s="864"/>
      <c r="S599" s="864"/>
      <c r="T599" s="864"/>
      <c r="U599" s="864"/>
      <c r="V599" s="864"/>
      <c r="W599" s="864"/>
      <c r="X599" s="864"/>
      <c r="Y599" s="864"/>
      <c r="Z599" s="864"/>
    </row>
    <row r="600" spans="1:26" ht="15.75">
      <c r="A600" s="864"/>
      <c r="B600" s="879"/>
      <c r="C600" s="864"/>
      <c r="D600" s="864"/>
      <c r="E600" s="864"/>
      <c r="F600" s="864"/>
      <c r="G600" s="864"/>
      <c r="H600" s="864"/>
      <c r="I600" s="864"/>
      <c r="J600" s="864"/>
      <c r="K600" s="864"/>
      <c r="L600" s="864"/>
      <c r="M600" s="864"/>
      <c r="N600" s="864"/>
      <c r="O600" s="864"/>
      <c r="P600" s="864"/>
      <c r="Q600" s="864"/>
      <c r="R600" s="864"/>
      <c r="S600" s="864"/>
      <c r="T600" s="864"/>
      <c r="U600" s="864"/>
      <c r="V600" s="864"/>
      <c r="W600" s="864"/>
      <c r="X600" s="864"/>
      <c r="Y600" s="864"/>
      <c r="Z600" s="864"/>
    </row>
    <row r="601" spans="1:26" ht="15.75">
      <c r="A601" s="864"/>
      <c r="B601" s="879"/>
      <c r="C601" s="864"/>
      <c r="D601" s="864"/>
      <c r="E601" s="864"/>
      <c r="F601" s="864"/>
      <c r="G601" s="864"/>
      <c r="H601" s="864"/>
      <c r="I601" s="864"/>
      <c r="J601" s="864"/>
      <c r="K601" s="864"/>
      <c r="L601" s="864"/>
      <c r="M601" s="864"/>
      <c r="N601" s="864"/>
      <c r="O601" s="864"/>
      <c r="P601" s="864"/>
      <c r="Q601" s="864"/>
      <c r="R601" s="864"/>
      <c r="S601" s="864"/>
      <c r="T601" s="864"/>
      <c r="U601" s="864"/>
      <c r="V601" s="864"/>
      <c r="W601" s="864"/>
      <c r="X601" s="864"/>
      <c r="Y601" s="864"/>
      <c r="Z601" s="864"/>
    </row>
    <row r="602" spans="1:26" ht="15.75">
      <c r="A602" s="864"/>
      <c r="B602" s="879"/>
      <c r="C602" s="864"/>
      <c r="D602" s="864"/>
      <c r="E602" s="864"/>
      <c r="F602" s="864"/>
      <c r="G602" s="864"/>
      <c r="H602" s="864"/>
      <c r="I602" s="864"/>
      <c r="J602" s="864"/>
      <c r="K602" s="864"/>
      <c r="L602" s="864"/>
      <c r="M602" s="864"/>
      <c r="N602" s="864"/>
      <c r="O602" s="864"/>
      <c r="P602" s="864"/>
      <c r="Q602" s="864"/>
      <c r="R602" s="864"/>
      <c r="S602" s="864"/>
      <c r="T602" s="864"/>
      <c r="U602" s="864"/>
      <c r="V602" s="864"/>
      <c r="W602" s="864"/>
      <c r="X602" s="864"/>
      <c r="Y602" s="864"/>
      <c r="Z602" s="864"/>
    </row>
    <row r="603" spans="1:26" ht="15.75">
      <c r="A603" s="864"/>
      <c r="B603" s="879"/>
      <c r="C603" s="864"/>
      <c r="D603" s="864"/>
      <c r="E603" s="864"/>
      <c r="F603" s="864"/>
      <c r="G603" s="864"/>
      <c r="H603" s="864"/>
      <c r="I603" s="864"/>
      <c r="J603" s="864"/>
      <c r="K603" s="864"/>
      <c r="L603" s="864"/>
      <c r="M603" s="864"/>
      <c r="N603" s="864"/>
      <c r="O603" s="864"/>
      <c r="P603" s="864"/>
      <c r="Q603" s="864"/>
      <c r="R603" s="864"/>
      <c r="S603" s="864"/>
      <c r="T603" s="864"/>
      <c r="U603" s="864"/>
      <c r="V603" s="864"/>
      <c r="W603" s="864"/>
      <c r="X603" s="864"/>
      <c r="Y603" s="864"/>
      <c r="Z603" s="864"/>
    </row>
    <row r="604" spans="1:26" ht="15.75">
      <c r="A604" s="864"/>
      <c r="B604" s="879"/>
      <c r="C604" s="864"/>
      <c r="D604" s="864"/>
      <c r="E604" s="864"/>
      <c r="F604" s="864"/>
      <c r="G604" s="864"/>
      <c r="H604" s="864"/>
      <c r="I604" s="864"/>
      <c r="J604" s="864"/>
      <c r="K604" s="864"/>
      <c r="L604" s="864"/>
      <c r="M604" s="864"/>
      <c r="N604" s="864"/>
      <c r="O604" s="864"/>
      <c r="P604" s="864"/>
      <c r="Q604" s="864"/>
      <c r="R604" s="864"/>
      <c r="S604" s="864"/>
      <c r="T604" s="864"/>
      <c r="U604" s="864"/>
      <c r="V604" s="864"/>
      <c r="W604" s="864"/>
      <c r="X604" s="864"/>
      <c r="Y604" s="864"/>
      <c r="Z604" s="864"/>
    </row>
    <row r="605" spans="1:26" ht="15.75">
      <c r="A605" s="864"/>
      <c r="B605" s="879"/>
      <c r="C605" s="864"/>
      <c r="D605" s="864"/>
      <c r="E605" s="864"/>
      <c r="F605" s="864"/>
      <c r="G605" s="864"/>
      <c r="H605" s="864"/>
      <c r="I605" s="864"/>
      <c r="J605" s="864"/>
      <c r="K605" s="864"/>
      <c r="L605" s="864"/>
      <c r="M605" s="864"/>
      <c r="N605" s="864"/>
      <c r="O605" s="864"/>
      <c r="P605" s="864"/>
      <c r="Q605" s="864"/>
      <c r="R605" s="864"/>
      <c r="S605" s="864"/>
      <c r="T605" s="864"/>
      <c r="U605" s="864"/>
      <c r="V605" s="864"/>
      <c r="W605" s="864"/>
      <c r="X605" s="864"/>
      <c r="Y605" s="864"/>
      <c r="Z605" s="864"/>
    </row>
    <row r="606" spans="1:26" ht="15.75">
      <c r="A606" s="864"/>
      <c r="B606" s="879"/>
      <c r="C606" s="864"/>
      <c r="D606" s="864"/>
      <c r="E606" s="864"/>
      <c r="F606" s="864"/>
      <c r="G606" s="864"/>
      <c r="H606" s="864"/>
      <c r="I606" s="864"/>
      <c r="J606" s="864"/>
      <c r="K606" s="864"/>
      <c r="L606" s="864"/>
      <c r="M606" s="864"/>
      <c r="N606" s="864"/>
      <c r="O606" s="864"/>
      <c r="P606" s="864"/>
      <c r="Q606" s="864"/>
      <c r="R606" s="864"/>
      <c r="S606" s="864"/>
      <c r="T606" s="864"/>
      <c r="U606" s="864"/>
      <c r="V606" s="864"/>
      <c r="W606" s="864"/>
      <c r="X606" s="864"/>
      <c r="Y606" s="864"/>
      <c r="Z606" s="864"/>
    </row>
    <row r="607" spans="1:26" ht="15.75">
      <c r="A607" s="864"/>
      <c r="B607" s="879"/>
      <c r="C607" s="864"/>
      <c r="D607" s="864"/>
      <c r="E607" s="864"/>
      <c r="F607" s="864"/>
      <c r="G607" s="864"/>
      <c r="H607" s="864"/>
      <c r="I607" s="864"/>
      <c r="J607" s="864"/>
      <c r="K607" s="864"/>
      <c r="L607" s="864"/>
      <c r="M607" s="864"/>
      <c r="N607" s="864"/>
      <c r="O607" s="864"/>
      <c r="P607" s="864"/>
      <c r="Q607" s="864"/>
      <c r="R607" s="864"/>
      <c r="S607" s="864"/>
      <c r="T607" s="864"/>
      <c r="U607" s="864"/>
      <c r="V607" s="864"/>
      <c r="W607" s="864"/>
      <c r="X607" s="864"/>
      <c r="Y607" s="864"/>
      <c r="Z607" s="864"/>
    </row>
    <row r="608" spans="1:26" ht="15.75">
      <c r="A608" s="864"/>
      <c r="B608" s="879"/>
      <c r="C608" s="864"/>
      <c r="D608" s="864"/>
      <c r="E608" s="864"/>
      <c r="F608" s="864"/>
      <c r="G608" s="864"/>
      <c r="H608" s="864"/>
      <c r="I608" s="864"/>
      <c r="J608" s="864"/>
      <c r="K608" s="864"/>
      <c r="L608" s="864"/>
      <c r="M608" s="864"/>
      <c r="N608" s="864"/>
      <c r="O608" s="864"/>
      <c r="P608" s="864"/>
      <c r="Q608" s="864"/>
      <c r="R608" s="864"/>
      <c r="S608" s="864"/>
      <c r="T608" s="864"/>
      <c r="U608" s="864"/>
      <c r="V608" s="864"/>
      <c r="W608" s="864"/>
      <c r="X608" s="864"/>
      <c r="Y608" s="864"/>
      <c r="Z608" s="864"/>
    </row>
    <row r="609" spans="1:26" ht="15.75">
      <c r="A609" s="864"/>
      <c r="B609" s="879"/>
      <c r="C609" s="864"/>
      <c r="D609" s="864"/>
      <c r="E609" s="864"/>
      <c r="F609" s="864"/>
      <c r="G609" s="864"/>
      <c r="H609" s="864"/>
      <c r="I609" s="864"/>
      <c r="J609" s="864"/>
      <c r="K609" s="864"/>
      <c r="L609" s="864"/>
      <c r="M609" s="864"/>
      <c r="N609" s="864"/>
      <c r="O609" s="864"/>
      <c r="P609" s="864"/>
      <c r="Q609" s="864"/>
      <c r="R609" s="864"/>
      <c r="S609" s="864"/>
      <c r="T609" s="864"/>
      <c r="U609" s="864"/>
      <c r="V609" s="864"/>
      <c r="W609" s="864"/>
      <c r="X609" s="864"/>
      <c r="Y609" s="864"/>
      <c r="Z609" s="864"/>
    </row>
    <row r="610" spans="1:26" ht="15.75">
      <c r="A610" s="864"/>
      <c r="B610" s="879"/>
      <c r="C610" s="864"/>
      <c r="D610" s="864"/>
      <c r="E610" s="864"/>
      <c r="F610" s="864"/>
      <c r="G610" s="864"/>
      <c r="H610" s="864"/>
      <c r="I610" s="864"/>
      <c r="J610" s="864"/>
      <c r="K610" s="864"/>
      <c r="L610" s="864"/>
      <c r="M610" s="864"/>
      <c r="N610" s="864"/>
      <c r="O610" s="864"/>
      <c r="P610" s="864"/>
      <c r="Q610" s="864"/>
      <c r="R610" s="864"/>
      <c r="S610" s="864"/>
      <c r="T610" s="864"/>
      <c r="U610" s="864"/>
      <c r="V610" s="864"/>
      <c r="W610" s="864"/>
      <c r="X610" s="864"/>
      <c r="Y610" s="864"/>
      <c r="Z610" s="864"/>
    </row>
    <row r="611" spans="1:26" ht="15.75">
      <c r="A611" s="864"/>
      <c r="B611" s="879"/>
      <c r="C611" s="864"/>
      <c r="D611" s="864"/>
      <c r="E611" s="864"/>
      <c r="F611" s="864"/>
      <c r="G611" s="864"/>
      <c r="H611" s="864"/>
      <c r="I611" s="864"/>
      <c r="J611" s="864"/>
      <c r="K611" s="864"/>
      <c r="L611" s="864"/>
      <c r="M611" s="864"/>
      <c r="N611" s="864"/>
      <c r="O611" s="864"/>
      <c r="P611" s="864"/>
      <c r="Q611" s="864"/>
      <c r="R611" s="864"/>
      <c r="S611" s="864"/>
      <c r="T611" s="864"/>
      <c r="U611" s="864"/>
      <c r="V611" s="864"/>
      <c r="W611" s="864"/>
      <c r="X611" s="864"/>
      <c r="Y611" s="864"/>
      <c r="Z611" s="864"/>
    </row>
    <row r="612" spans="1:26" ht="15.75">
      <c r="A612" s="864"/>
      <c r="B612" s="879"/>
      <c r="C612" s="864"/>
      <c r="D612" s="864"/>
      <c r="E612" s="864"/>
      <c r="F612" s="864"/>
      <c r="G612" s="864"/>
      <c r="H612" s="864"/>
      <c r="I612" s="864"/>
      <c r="J612" s="864"/>
      <c r="K612" s="864"/>
      <c r="L612" s="864"/>
      <c r="M612" s="864"/>
      <c r="N612" s="864"/>
      <c r="O612" s="864"/>
      <c r="P612" s="864"/>
      <c r="Q612" s="864"/>
      <c r="R612" s="864"/>
      <c r="S612" s="864"/>
      <c r="T612" s="864"/>
      <c r="U612" s="864"/>
      <c r="V612" s="864"/>
      <c r="W612" s="864"/>
      <c r="X612" s="864"/>
      <c r="Y612" s="864"/>
      <c r="Z612" s="864"/>
    </row>
    <row r="613" spans="1:26" ht="15.75">
      <c r="A613" s="864"/>
      <c r="B613" s="879"/>
      <c r="C613" s="864"/>
      <c r="D613" s="864"/>
      <c r="E613" s="864"/>
      <c r="F613" s="864"/>
      <c r="G613" s="864"/>
      <c r="H613" s="864"/>
      <c r="I613" s="864"/>
      <c r="J613" s="864"/>
      <c r="K613" s="864"/>
      <c r="L613" s="864"/>
      <c r="M613" s="864"/>
      <c r="N613" s="864"/>
      <c r="O613" s="864"/>
      <c r="P613" s="864"/>
      <c r="Q613" s="864"/>
      <c r="R613" s="864"/>
      <c r="S613" s="864"/>
      <c r="T613" s="864"/>
      <c r="U613" s="864"/>
      <c r="V613" s="864"/>
      <c r="W613" s="864"/>
      <c r="X613" s="864"/>
      <c r="Y613" s="864"/>
      <c r="Z613" s="864"/>
    </row>
    <row r="614" spans="1:26" ht="15.75">
      <c r="A614" s="864"/>
      <c r="B614" s="879"/>
      <c r="C614" s="864"/>
      <c r="D614" s="864"/>
      <c r="E614" s="864"/>
      <c r="F614" s="864"/>
      <c r="G614" s="864"/>
      <c r="H614" s="864"/>
      <c r="I614" s="864"/>
      <c r="J614" s="864"/>
      <c r="K614" s="864"/>
      <c r="L614" s="864"/>
      <c r="M614" s="864"/>
      <c r="N614" s="864"/>
      <c r="O614" s="864"/>
      <c r="P614" s="864"/>
      <c r="Q614" s="864"/>
      <c r="R614" s="864"/>
      <c r="S614" s="864"/>
      <c r="T614" s="864"/>
      <c r="U614" s="864"/>
      <c r="V614" s="864"/>
      <c r="W614" s="864"/>
      <c r="X614" s="864"/>
      <c r="Y614" s="864"/>
      <c r="Z614" s="864"/>
    </row>
    <row r="615" spans="1:26" ht="15.75">
      <c r="A615" s="864"/>
      <c r="B615" s="879"/>
      <c r="C615" s="864"/>
      <c r="D615" s="864"/>
      <c r="E615" s="864"/>
      <c r="F615" s="864"/>
      <c r="G615" s="864"/>
      <c r="H615" s="864"/>
      <c r="I615" s="864"/>
      <c r="J615" s="864"/>
      <c r="K615" s="864"/>
      <c r="L615" s="864"/>
      <c r="M615" s="864"/>
      <c r="N615" s="864"/>
      <c r="O615" s="864"/>
      <c r="P615" s="864"/>
      <c r="Q615" s="864"/>
      <c r="R615" s="864"/>
      <c r="S615" s="864"/>
      <c r="T615" s="864"/>
      <c r="U615" s="864"/>
      <c r="V615" s="864"/>
      <c r="W615" s="864"/>
      <c r="X615" s="864"/>
      <c r="Y615" s="864"/>
      <c r="Z615" s="864"/>
    </row>
    <row r="616" spans="1:26" ht="15.75">
      <c r="A616" s="864"/>
      <c r="B616" s="879"/>
      <c r="C616" s="864"/>
      <c r="D616" s="864"/>
      <c r="E616" s="864"/>
      <c r="F616" s="864"/>
      <c r="G616" s="864"/>
      <c r="H616" s="864"/>
      <c r="I616" s="864"/>
      <c r="J616" s="864"/>
      <c r="K616" s="864"/>
      <c r="L616" s="864"/>
      <c r="M616" s="864"/>
      <c r="N616" s="864"/>
      <c r="O616" s="864"/>
      <c r="P616" s="864"/>
      <c r="Q616" s="864"/>
      <c r="R616" s="864"/>
      <c r="S616" s="864"/>
      <c r="T616" s="864"/>
      <c r="U616" s="864"/>
      <c r="V616" s="864"/>
      <c r="W616" s="864"/>
      <c r="X616" s="864"/>
      <c r="Y616" s="864"/>
      <c r="Z616" s="864"/>
    </row>
    <row r="617" spans="1:26" ht="15.75">
      <c r="A617" s="864"/>
      <c r="B617" s="879"/>
      <c r="C617" s="864"/>
      <c r="D617" s="864"/>
      <c r="E617" s="864"/>
      <c r="F617" s="864"/>
      <c r="G617" s="864"/>
      <c r="H617" s="864"/>
      <c r="I617" s="864"/>
      <c r="J617" s="864"/>
      <c r="K617" s="864"/>
      <c r="L617" s="864"/>
      <c r="M617" s="864"/>
      <c r="N617" s="864"/>
      <c r="O617" s="864"/>
      <c r="P617" s="864"/>
      <c r="Q617" s="864"/>
      <c r="R617" s="864"/>
      <c r="S617" s="864"/>
      <c r="T617" s="864"/>
      <c r="U617" s="864"/>
      <c r="V617" s="864"/>
      <c r="W617" s="864"/>
      <c r="X617" s="864"/>
      <c r="Y617" s="864"/>
      <c r="Z617" s="864"/>
    </row>
    <row r="618" spans="1:26" ht="15.75">
      <c r="A618" s="864"/>
      <c r="B618" s="879"/>
      <c r="C618" s="864"/>
      <c r="D618" s="864"/>
      <c r="E618" s="864"/>
      <c r="F618" s="864"/>
      <c r="G618" s="864"/>
      <c r="H618" s="864"/>
      <c r="I618" s="864"/>
      <c r="J618" s="864"/>
      <c r="K618" s="864"/>
      <c r="L618" s="864"/>
      <c r="M618" s="864"/>
      <c r="N618" s="864"/>
      <c r="O618" s="864"/>
      <c r="P618" s="864"/>
      <c r="Q618" s="864"/>
      <c r="R618" s="864"/>
      <c r="S618" s="864"/>
      <c r="T618" s="864"/>
      <c r="U618" s="864"/>
      <c r="V618" s="864"/>
      <c r="W618" s="864"/>
      <c r="X618" s="864"/>
      <c r="Y618" s="864"/>
      <c r="Z618" s="864"/>
    </row>
    <row r="619" spans="1:26" ht="15.75">
      <c r="A619" s="864"/>
      <c r="B619" s="879"/>
      <c r="C619" s="864"/>
      <c r="D619" s="864"/>
      <c r="E619" s="864"/>
      <c r="F619" s="864"/>
      <c r="G619" s="864"/>
      <c r="H619" s="864"/>
      <c r="I619" s="864"/>
      <c r="J619" s="864"/>
      <c r="K619" s="864"/>
      <c r="L619" s="864"/>
      <c r="M619" s="864"/>
      <c r="N619" s="864"/>
      <c r="O619" s="864"/>
      <c r="P619" s="864"/>
      <c r="Q619" s="864"/>
      <c r="R619" s="864"/>
      <c r="S619" s="864"/>
      <c r="T619" s="864"/>
      <c r="U619" s="864"/>
      <c r="V619" s="864"/>
      <c r="W619" s="864"/>
      <c r="X619" s="864"/>
      <c r="Y619" s="864"/>
      <c r="Z619" s="864"/>
    </row>
    <row r="620" spans="1:26" ht="15.75">
      <c r="A620" s="864"/>
      <c r="B620" s="879"/>
      <c r="C620" s="864"/>
      <c r="D620" s="864"/>
      <c r="E620" s="864"/>
      <c r="F620" s="864"/>
      <c r="G620" s="864"/>
      <c r="H620" s="864"/>
      <c r="I620" s="864"/>
      <c r="J620" s="864"/>
      <c r="K620" s="864"/>
      <c r="L620" s="864"/>
      <c r="M620" s="864"/>
      <c r="N620" s="864"/>
      <c r="O620" s="864"/>
      <c r="P620" s="864"/>
      <c r="Q620" s="864"/>
      <c r="R620" s="864"/>
      <c r="S620" s="864"/>
      <c r="T620" s="864"/>
      <c r="U620" s="864"/>
      <c r="V620" s="864"/>
      <c r="W620" s="864"/>
      <c r="X620" s="864"/>
      <c r="Y620" s="864"/>
      <c r="Z620" s="864"/>
    </row>
    <row r="621" spans="1:26" ht="15.75">
      <c r="A621" s="864"/>
      <c r="B621" s="879"/>
      <c r="C621" s="864"/>
      <c r="D621" s="864"/>
      <c r="E621" s="864"/>
      <c r="F621" s="864"/>
      <c r="G621" s="864"/>
      <c r="H621" s="864"/>
      <c r="I621" s="864"/>
      <c r="J621" s="864"/>
      <c r="K621" s="864"/>
      <c r="L621" s="864"/>
      <c r="M621" s="864"/>
      <c r="N621" s="864"/>
      <c r="O621" s="864"/>
      <c r="P621" s="864"/>
      <c r="Q621" s="864"/>
      <c r="R621" s="864"/>
      <c r="S621" s="864"/>
      <c r="T621" s="864"/>
      <c r="U621" s="864"/>
      <c r="V621" s="864"/>
      <c r="W621" s="864"/>
      <c r="X621" s="864"/>
      <c r="Y621" s="864"/>
      <c r="Z621" s="864"/>
    </row>
    <row r="622" spans="1:26" ht="15.75">
      <c r="A622" s="864"/>
      <c r="B622" s="879"/>
      <c r="C622" s="864"/>
      <c r="D622" s="864"/>
      <c r="E622" s="864"/>
      <c r="F622" s="864"/>
      <c r="G622" s="864"/>
      <c r="H622" s="864"/>
      <c r="I622" s="864"/>
      <c r="J622" s="864"/>
      <c r="K622" s="864"/>
      <c r="L622" s="864"/>
      <c r="M622" s="864"/>
      <c r="N622" s="864"/>
      <c r="O622" s="864"/>
      <c r="P622" s="864"/>
      <c r="Q622" s="864"/>
      <c r="R622" s="864"/>
      <c r="S622" s="864"/>
      <c r="T622" s="864"/>
      <c r="U622" s="864"/>
      <c r="V622" s="864"/>
      <c r="W622" s="864"/>
      <c r="X622" s="864"/>
      <c r="Y622" s="864"/>
      <c r="Z622" s="864"/>
    </row>
    <row r="623" spans="1:26" ht="15.75">
      <c r="A623" s="864"/>
      <c r="B623" s="879"/>
      <c r="C623" s="864"/>
      <c r="D623" s="864"/>
      <c r="E623" s="864"/>
      <c r="F623" s="864"/>
      <c r="G623" s="864"/>
      <c r="H623" s="864"/>
      <c r="I623" s="864"/>
      <c r="J623" s="864"/>
      <c r="K623" s="864"/>
      <c r="L623" s="864"/>
      <c r="M623" s="864"/>
      <c r="N623" s="864"/>
      <c r="O623" s="864"/>
      <c r="P623" s="864"/>
      <c r="Q623" s="864"/>
      <c r="R623" s="864"/>
      <c r="S623" s="864"/>
      <c r="T623" s="864"/>
      <c r="U623" s="864"/>
      <c r="V623" s="864"/>
      <c r="W623" s="864"/>
      <c r="X623" s="864"/>
      <c r="Y623" s="864"/>
      <c r="Z623" s="864"/>
    </row>
    <row r="624" spans="1:26" ht="15.75">
      <c r="A624" s="864"/>
      <c r="B624" s="879"/>
      <c r="C624" s="864"/>
      <c r="D624" s="864"/>
      <c r="E624" s="864"/>
      <c r="F624" s="864"/>
      <c r="G624" s="864"/>
      <c r="H624" s="864"/>
      <c r="I624" s="864"/>
      <c r="J624" s="864"/>
      <c r="K624" s="864"/>
      <c r="L624" s="864"/>
      <c r="M624" s="864"/>
      <c r="N624" s="864"/>
      <c r="O624" s="864"/>
      <c r="P624" s="864"/>
      <c r="Q624" s="864"/>
      <c r="R624" s="864"/>
      <c r="S624" s="864"/>
      <c r="T624" s="864"/>
      <c r="U624" s="864"/>
      <c r="V624" s="864"/>
      <c r="W624" s="864"/>
      <c r="X624" s="864"/>
      <c r="Y624" s="864"/>
      <c r="Z624" s="864"/>
    </row>
    <row r="625" spans="1:26" ht="15.75">
      <c r="A625" s="864"/>
      <c r="B625" s="879"/>
      <c r="C625" s="864"/>
      <c r="D625" s="864"/>
      <c r="E625" s="864"/>
      <c r="F625" s="864"/>
      <c r="G625" s="864"/>
      <c r="H625" s="864"/>
      <c r="I625" s="864"/>
      <c r="J625" s="864"/>
      <c r="K625" s="864"/>
      <c r="L625" s="864"/>
      <c r="M625" s="864"/>
      <c r="N625" s="864"/>
      <c r="O625" s="864"/>
      <c r="P625" s="864"/>
      <c r="Q625" s="864"/>
      <c r="R625" s="864"/>
      <c r="S625" s="864"/>
      <c r="T625" s="864"/>
      <c r="U625" s="864"/>
      <c r="V625" s="864"/>
      <c r="W625" s="864"/>
      <c r="X625" s="864"/>
      <c r="Y625" s="864"/>
      <c r="Z625" s="864"/>
    </row>
    <row r="626" spans="1:26" ht="15.75">
      <c r="A626" s="864"/>
      <c r="B626" s="879"/>
      <c r="C626" s="864"/>
      <c r="D626" s="864"/>
      <c r="E626" s="864"/>
      <c r="F626" s="864"/>
      <c r="G626" s="864"/>
      <c r="H626" s="864"/>
      <c r="I626" s="864"/>
      <c r="J626" s="864"/>
      <c r="K626" s="864"/>
      <c r="L626" s="864"/>
      <c r="M626" s="864"/>
      <c r="N626" s="864"/>
      <c r="O626" s="864"/>
      <c r="P626" s="864"/>
      <c r="Q626" s="864"/>
      <c r="R626" s="864"/>
      <c r="S626" s="864"/>
      <c r="T626" s="864"/>
      <c r="U626" s="864"/>
      <c r="V626" s="864"/>
      <c r="W626" s="864"/>
      <c r="X626" s="864"/>
      <c r="Y626" s="864"/>
      <c r="Z626" s="864"/>
    </row>
    <row r="627" spans="1:26" ht="15.75">
      <c r="A627" s="864"/>
      <c r="B627" s="879"/>
      <c r="C627" s="864"/>
      <c r="D627" s="864"/>
      <c r="E627" s="864"/>
      <c r="F627" s="864"/>
      <c r="G627" s="864"/>
      <c r="H627" s="864"/>
      <c r="I627" s="864"/>
      <c r="J627" s="864"/>
      <c r="K627" s="864"/>
      <c r="L627" s="864"/>
      <c r="M627" s="864"/>
      <c r="N627" s="864"/>
      <c r="O627" s="864"/>
      <c r="P627" s="864"/>
      <c r="Q627" s="864"/>
      <c r="R627" s="864"/>
      <c r="S627" s="864"/>
      <c r="T627" s="864"/>
      <c r="U627" s="864"/>
      <c r="V627" s="864"/>
      <c r="W627" s="864"/>
      <c r="X627" s="864"/>
      <c r="Y627" s="864"/>
      <c r="Z627" s="864"/>
    </row>
    <row r="628" spans="1:26" ht="15.75">
      <c r="A628" s="864"/>
      <c r="B628" s="879"/>
      <c r="C628" s="864"/>
      <c r="D628" s="864"/>
      <c r="E628" s="864"/>
      <c r="F628" s="864"/>
      <c r="G628" s="864"/>
      <c r="H628" s="864"/>
      <c r="I628" s="864"/>
      <c r="J628" s="864"/>
      <c r="K628" s="864"/>
      <c r="L628" s="864"/>
      <c r="M628" s="864"/>
      <c r="N628" s="864"/>
      <c r="O628" s="864"/>
      <c r="P628" s="864"/>
      <c r="Q628" s="864"/>
      <c r="R628" s="864"/>
      <c r="S628" s="864"/>
      <c r="T628" s="864"/>
      <c r="U628" s="864"/>
      <c r="V628" s="864"/>
      <c r="W628" s="864"/>
      <c r="X628" s="864"/>
      <c r="Y628" s="864"/>
      <c r="Z628" s="864"/>
    </row>
    <row r="629" spans="1:26" ht="15.75">
      <c r="A629" s="864"/>
      <c r="B629" s="879"/>
      <c r="C629" s="864"/>
      <c r="D629" s="864"/>
      <c r="E629" s="864"/>
      <c r="F629" s="864"/>
      <c r="G629" s="864"/>
      <c r="H629" s="864"/>
      <c r="I629" s="864"/>
      <c r="J629" s="864"/>
      <c r="K629" s="864"/>
      <c r="L629" s="864"/>
      <c r="M629" s="864"/>
      <c r="N629" s="864"/>
      <c r="O629" s="864"/>
      <c r="P629" s="864"/>
      <c r="Q629" s="864"/>
      <c r="R629" s="864"/>
      <c r="S629" s="864"/>
      <c r="T629" s="864"/>
      <c r="U629" s="864"/>
      <c r="V629" s="864"/>
      <c r="W629" s="864"/>
      <c r="X629" s="864"/>
      <c r="Y629" s="864"/>
      <c r="Z629" s="864"/>
    </row>
    <row r="630" spans="1:26" ht="15.75">
      <c r="A630" s="864"/>
      <c r="B630" s="879"/>
      <c r="C630" s="864"/>
      <c r="D630" s="864"/>
      <c r="E630" s="864"/>
      <c r="F630" s="864"/>
      <c r="G630" s="864"/>
      <c r="H630" s="864"/>
      <c r="I630" s="864"/>
      <c r="J630" s="864"/>
      <c r="K630" s="864"/>
      <c r="L630" s="864"/>
      <c r="M630" s="864"/>
      <c r="N630" s="864"/>
      <c r="O630" s="864"/>
      <c r="P630" s="864"/>
      <c r="Q630" s="864"/>
      <c r="R630" s="864"/>
      <c r="S630" s="864"/>
      <c r="T630" s="864"/>
      <c r="U630" s="864"/>
      <c r="V630" s="864"/>
      <c r="W630" s="864"/>
      <c r="X630" s="864"/>
      <c r="Y630" s="864"/>
      <c r="Z630" s="864"/>
    </row>
    <row r="631" spans="1:26" ht="15.75">
      <c r="A631" s="864"/>
      <c r="B631" s="879"/>
      <c r="C631" s="864"/>
      <c r="D631" s="864"/>
      <c r="E631" s="864"/>
      <c r="F631" s="864"/>
      <c r="G631" s="864"/>
      <c r="H631" s="864"/>
      <c r="I631" s="864"/>
      <c r="J631" s="864"/>
      <c r="K631" s="864"/>
      <c r="L631" s="864"/>
      <c r="M631" s="864"/>
      <c r="N631" s="864"/>
      <c r="O631" s="864"/>
      <c r="P631" s="864"/>
      <c r="Q631" s="864"/>
      <c r="R631" s="864"/>
      <c r="S631" s="864"/>
      <c r="T631" s="864"/>
      <c r="U631" s="864"/>
      <c r="V631" s="864"/>
      <c r="W631" s="864"/>
      <c r="X631" s="864"/>
      <c r="Y631" s="864"/>
      <c r="Z631" s="864"/>
    </row>
    <row r="632" spans="1:26" ht="15.75">
      <c r="A632" s="864"/>
      <c r="B632" s="879"/>
      <c r="C632" s="864"/>
      <c r="D632" s="864"/>
      <c r="E632" s="864"/>
      <c r="F632" s="864"/>
      <c r="G632" s="864"/>
      <c r="H632" s="864"/>
      <c r="I632" s="864"/>
      <c r="J632" s="864"/>
      <c r="K632" s="864"/>
      <c r="L632" s="864"/>
      <c r="M632" s="864"/>
      <c r="N632" s="864"/>
      <c r="O632" s="864"/>
      <c r="P632" s="864"/>
      <c r="Q632" s="864"/>
      <c r="R632" s="864"/>
      <c r="S632" s="864"/>
      <c r="T632" s="864"/>
      <c r="U632" s="864"/>
      <c r="V632" s="864"/>
      <c r="W632" s="864"/>
      <c r="X632" s="864"/>
      <c r="Y632" s="864"/>
      <c r="Z632" s="864"/>
    </row>
    <row r="633" spans="1:26" ht="15.75">
      <c r="A633" s="864"/>
      <c r="B633" s="879"/>
      <c r="C633" s="864"/>
      <c r="D633" s="864"/>
      <c r="E633" s="864"/>
      <c r="F633" s="864"/>
      <c r="G633" s="864"/>
      <c r="H633" s="864"/>
      <c r="I633" s="864"/>
      <c r="J633" s="864"/>
      <c r="K633" s="864"/>
      <c r="L633" s="864"/>
      <c r="M633" s="864"/>
      <c r="N633" s="864"/>
      <c r="O633" s="864"/>
      <c r="P633" s="864"/>
      <c r="Q633" s="864"/>
      <c r="R633" s="864"/>
      <c r="S633" s="864"/>
      <c r="T633" s="864"/>
      <c r="U633" s="864"/>
      <c r="V633" s="864"/>
      <c r="W633" s="864"/>
      <c r="X633" s="864"/>
      <c r="Y633" s="864"/>
      <c r="Z633" s="864"/>
    </row>
    <row r="634" spans="1:26" ht="15.75">
      <c r="A634" s="864"/>
      <c r="B634" s="879"/>
      <c r="C634" s="864"/>
      <c r="D634" s="864"/>
      <c r="E634" s="864"/>
      <c r="F634" s="864"/>
      <c r="G634" s="864"/>
      <c r="H634" s="864"/>
      <c r="I634" s="864"/>
      <c r="J634" s="864"/>
      <c r="K634" s="864"/>
      <c r="L634" s="864"/>
      <c r="M634" s="864"/>
      <c r="N634" s="864"/>
      <c r="O634" s="864"/>
      <c r="P634" s="864"/>
      <c r="Q634" s="864"/>
      <c r="R634" s="864"/>
      <c r="S634" s="864"/>
      <c r="T634" s="864"/>
      <c r="U634" s="864"/>
      <c r="V634" s="864"/>
      <c r="W634" s="864"/>
      <c r="X634" s="864"/>
      <c r="Y634" s="864"/>
      <c r="Z634" s="864"/>
    </row>
    <row r="635" spans="1:26" ht="15.75">
      <c r="A635" s="864"/>
      <c r="B635" s="879"/>
      <c r="C635" s="864"/>
      <c r="D635" s="864"/>
      <c r="E635" s="864"/>
      <c r="F635" s="864"/>
      <c r="G635" s="864"/>
      <c r="H635" s="864"/>
      <c r="I635" s="864"/>
      <c r="J635" s="864"/>
      <c r="K635" s="864"/>
      <c r="L635" s="864"/>
      <c r="M635" s="864"/>
      <c r="N635" s="864"/>
      <c r="O635" s="864"/>
      <c r="P635" s="864"/>
      <c r="Q635" s="864"/>
      <c r="R635" s="864"/>
      <c r="S635" s="864"/>
      <c r="T635" s="864"/>
      <c r="U635" s="864"/>
      <c r="V635" s="864"/>
      <c r="W635" s="864"/>
      <c r="X635" s="864"/>
      <c r="Y635" s="864"/>
      <c r="Z635" s="864"/>
    </row>
    <row r="636" spans="1:26" ht="15.75">
      <c r="A636" s="864"/>
      <c r="B636" s="879"/>
      <c r="C636" s="864"/>
      <c r="D636" s="864"/>
      <c r="E636" s="864"/>
      <c r="F636" s="864"/>
      <c r="G636" s="864"/>
      <c r="H636" s="864"/>
      <c r="I636" s="864"/>
      <c r="J636" s="864"/>
      <c r="K636" s="864"/>
      <c r="L636" s="864"/>
      <c r="M636" s="864"/>
      <c r="N636" s="864"/>
      <c r="O636" s="864"/>
      <c r="P636" s="864"/>
      <c r="Q636" s="864"/>
      <c r="R636" s="864"/>
      <c r="S636" s="864"/>
      <c r="T636" s="864"/>
      <c r="U636" s="864"/>
      <c r="V636" s="864"/>
      <c r="W636" s="864"/>
      <c r="X636" s="864"/>
      <c r="Y636" s="864"/>
      <c r="Z636" s="864"/>
    </row>
    <row r="637" spans="1:26" ht="15.75">
      <c r="A637" s="864"/>
      <c r="B637" s="879"/>
      <c r="C637" s="864"/>
      <c r="D637" s="864"/>
      <c r="E637" s="864"/>
      <c r="F637" s="864"/>
      <c r="G637" s="864"/>
      <c r="H637" s="864"/>
      <c r="I637" s="864"/>
      <c r="J637" s="864"/>
      <c r="K637" s="864"/>
      <c r="L637" s="864"/>
      <c r="M637" s="864"/>
      <c r="N637" s="864"/>
      <c r="O637" s="864"/>
      <c r="P637" s="864"/>
      <c r="Q637" s="864"/>
      <c r="R637" s="864"/>
      <c r="S637" s="864"/>
      <c r="T637" s="864"/>
      <c r="U637" s="864"/>
      <c r="V637" s="864"/>
      <c r="W637" s="864"/>
      <c r="X637" s="864"/>
      <c r="Y637" s="864"/>
      <c r="Z637" s="864"/>
    </row>
    <row r="638" spans="1:26" ht="15.75">
      <c r="A638" s="864"/>
      <c r="B638" s="879"/>
      <c r="C638" s="864"/>
      <c r="D638" s="864"/>
      <c r="E638" s="864"/>
      <c r="F638" s="864"/>
      <c r="G638" s="864"/>
      <c r="H638" s="864"/>
      <c r="I638" s="864"/>
      <c r="J638" s="864"/>
      <c r="K638" s="864"/>
      <c r="L638" s="864"/>
      <c r="M638" s="864"/>
      <c r="N638" s="864"/>
      <c r="O638" s="864"/>
      <c r="P638" s="864"/>
      <c r="Q638" s="864"/>
      <c r="R638" s="864"/>
      <c r="S638" s="864"/>
      <c r="T638" s="864"/>
      <c r="U638" s="864"/>
      <c r="V638" s="864"/>
      <c r="W638" s="864"/>
      <c r="X638" s="864"/>
      <c r="Y638" s="864"/>
      <c r="Z638" s="864"/>
    </row>
    <row r="639" spans="1:26" ht="15.75">
      <c r="A639" s="864"/>
      <c r="B639" s="879"/>
      <c r="C639" s="864"/>
      <c r="D639" s="864"/>
      <c r="E639" s="864"/>
      <c r="F639" s="864"/>
      <c r="G639" s="864"/>
      <c r="H639" s="864"/>
      <c r="I639" s="864"/>
      <c r="J639" s="864"/>
      <c r="K639" s="864"/>
      <c r="L639" s="864"/>
      <c r="M639" s="864"/>
      <c r="N639" s="864"/>
      <c r="O639" s="864"/>
      <c r="P639" s="864"/>
      <c r="Q639" s="864"/>
      <c r="R639" s="864"/>
      <c r="S639" s="864"/>
      <c r="T639" s="864"/>
      <c r="U639" s="864"/>
      <c r="V639" s="864"/>
      <c r="W639" s="864"/>
      <c r="X639" s="864"/>
      <c r="Y639" s="864"/>
      <c r="Z639" s="864"/>
    </row>
    <row r="640" spans="1:26" ht="15.75">
      <c r="A640" s="864"/>
      <c r="B640" s="879"/>
      <c r="C640" s="864"/>
      <c r="D640" s="864"/>
      <c r="E640" s="864"/>
      <c r="F640" s="864"/>
      <c r="G640" s="864"/>
      <c r="H640" s="864"/>
      <c r="I640" s="864"/>
      <c r="J640" s="864"/>
      <c r="K640" s="864"/>
      <c r="L640" s="864"/>
      <c r="M640" s="864"/>
      <c r="N640" s="864"/>
      <c r="O640" s="864"/>
      <c r="P640" s="864"/>
      <c r="Q640" s="864"/>
      <c r="R640" s="864"/>
      <c r="S640" s="864"/>
      <c r="T640" s="864"/>
      <c r="U640" s="864"/>
      <c r="V640" s="864"/>
      <c r="W640" s="864"/>
      <c r="X640" s="864"/>
      <c r="Y640" s="864"/>
      <c r="Z640" s="864"/>
    </row>
    <row r="641" spans="1:26" ht="15.75">
      <c r="A641" s="864"/>
      <c r="B641" s="879"/>
      <c r="C641" s="864"/>
      <c r="D641" s="864"/>
      <c r="E641" s="864"/>
      <c r="F641" s="864"/>
      <c r="G641" s="864"/>
      <c r="H641" s="864"/>
      <c r="I641" s="864"/>
      <c r="J641" s="864"/>
      <c r="K641" s="864"/>
      <c r="L641" s="864"/>
      <c r="M641" s="864"/>
      <c r="N641" s="864"/>
      <c r="O641" s="864"/>
      <c r="P641" s="864"/>
      <c r="Q641" s="864"/>
      <c r="R641" s="864"/>
      <c r="S641" s="864"/>
      <c r="T641" s="864"/>
      <c r="U641" s="864"/>
      <c r="V641" s="864"/>
      <c r="W641" s="864"/>
      <c r="X641" s="864"/>
      <c r="Y641" s="864"/>
      <c r="Z641" s="864"/>
    </row>
    <row r="642" spans="1:26" ht="15.75">
      <c r="A642" s="864"/>
      <c r="B642" s="879"/>
      <c r="C642" s="864"/>
      <c r="D642" s="864"/>
      <c r="E642" s="864"/>
      <c r="F642" s="864"/>
      <c r="G642" s="864"/>
      <c r="H642" s="864"/>
      <c r="I642" s="864"/>
      <c r="J642" s="864"/>
      <c r="K642" s="864"/>
      <c r="L642" s="864"/>
      <c r="M642" s="864"/>
      <c r="N642" s="864"/>
      <c r="O642" s="864"/>
      <c r="P642" s="864"/>
      <c r="Q642" s="864"/>
      <c r="R642" s="864"/>
      <c r="S642" s="864"/>
      <c r="T642" s="864"/>
      <c r="U642" s="864"/>
      <c r="V642" s="864"/>
      <c r="W642" s="864"/>
      <c r="X642" s="864"/>
      <c r="Y642" s="864"/>
      <c r="Z642" s="864"/>
    </row>
    <row r="643" spans="1:26" ht="15.75">
      <c r="A643" s="864"/>
      <c r="B643" s="879"/>
      <c r="C643" s="864"/>
      <c r="D643" s="864"/>
      <c r="E643" s="864"/>
      <c r="F643" s="864"/>
      <c r="G643" s="864"/>
      <c r="H643" s="864"/>
      <c r="I643" s="864"/>
      <c r="J643" s="864"/>
      <c r="K643" s="864"/>
      <c r="L643" s="864"/>
      <c r="M643" s="864"/>
      <c r="N643" s="864"/>
      <c r="O643" s="864"/>
      <c r="P643" s="864"/>
      <c r="Q643" s="864"/>
      <c r="R643" s="864"/>
      <c r="S643" s="864"/>
      <c r="T643" s="864"/>
      <c r="U643" s="864"/>
      <c r="V643" s="864"/>
      <c r="W643" s="864"/>
      <c r="X643" s="864"/>
      <c r="Y643" s="864"/>
      <c r="Z643" s="864"/>
    </row>
    <row r="644" spans="1:26" ht="15.75">
      <c r="A644" s="864"/>
      <c r="B644" s="879"/>
      <c r="C644" s="864"/>
      <c r="D644" s="864"/>
      <c r="E644" s="864"/>
      <c r="F644" s="864"/>
      <c r="G644" s="864"/>
      <c r="H644" s="864"/>
      <c r="I644" s="864"/>
      <c r="J644" s="864"/>
      <c r="K644" s="864"/>
      <c r="L644" s="864"/>
      <c r="M644" s="864"/>
      <c r="N644" s="864"/>
      <c r="O644" s="864"/>
      <c r="P644" s="864"/>
      <c r="Q644" s="864"/>
      <c r="R644" s="864"/>
      <c r="S644" s="864"/>
      <c r="T644" s="864"/>
      <c r="U644" s="864"/>
      <c r="V644" s="864"/>
      <c r="W644" s="864"/>
      <c r="X644" s="864"/>
      <c r="Y644" s="864"/>
      <c r="Z644" s="864"/>
    </row>
    <row r="645" spans="1:26" ht="15.75">
      <c r="A645" s="864"/>
      <c r="B645" s="879"/>
      <c r="C645" s="864"/>
      <c r="D645" s="864"/>
      <c r="E645" s="864"/>
      <c r="F645" s="864"/>
      <c r="G645" s="864"/>
      <c r="H645" s="864"/>
      <c r="I645" s="864"/>
      <c r="J645" s="864"/>
      <c r="K645" s="864"/>
      <c r="L645" s="864"/>
      <c r="M645" s="864"/>
      <c r="N645" s="864"/>
      <c r="O645" s="864"/>
      <c r="P645" s="864"/>
      <c r="Q645" s="864"/>
      <c r="R645" s="864"/>
      <c r="S645" s="864"/>
      <c r="T645" s="864"/>
      <c r="U645" s="864"/>
      <c r="V645" s="864"/>
      <c r="W645" s="864"/>
      <c r="X645" s="864"/>
      <c r="Y645" s="864"/>
      <c r="Z645" s="864"/>
    </row>
    <row r="646" spans="1:26" ht="15.75">
      <c r="A646" s="864"/>
      <c r="B646" s="879"/>
      <c r="C646" s="864"/>
      <c r="D646" s="864"/>
      <c r="E646" s="864"/>
      <c r="F646" s="864"/>
      <c r="G646" s="864"/>
      <c r="H646" s="864"/>
      <c r="I646" s="864"/>
      <c r="J646" s="864"/>
      <c r="K646" s="864"/>
      <c r="L646" s="864"/>
      <c r="M646" s="864"/>
      <c r="N646" s="864"/>
      <c r="O646" s="864"/>
      <c r="P646" s="864"/>
      <c r="Q646" s="864"/>
      <c r="R646" s="864"/>
      <c r="S646" s="864"/>
      <c r="T646" s="864"/>
      <c r="U646" s="864"/>
      <c r="V646" s="864"/>
      <c r="W646" s="864"/>
      <c r="X646" s="864"/>
      <c r="Y646" s="864"/>
      <c r="Z646" s="864"/>
    </row>
    <row r="647" spans="1:26" ht="15.75">
      <c r="A647" s="864"/>
      <c r="B647" s="879"/>
      <c r="C647" s="864"/>
      <c r="D647" s="864"/>
      <c r="E647" s="864"/>
      <c r="F647" s="864"/>
      <c r="G647" s="864"/>
      <c r="H647" s="864"/>
      <c r="I647" s="864"/>
      <c r="J647" s="864"/>
      <c r="K647" s="864"/>
      <c r="L647" s="864"/>
      <c r="M647" s="864"/>
      <c r="N647" s="864"/>
      <c r="O647" s="864"/>
      <c r="P647" s="864"/>
      <c r="Q647" s="864"/>
      <c r="R647" s="864"/>
      <c r="S647" s="864"/>
      <c r="T647" s="864"/>
      <c r="U647" s="864"/>
      <c r="V647" s="864"/>
      <c r="W647" s="864"/>
      <c r="X647" s="864"/>
      <c r="Y647" s="864"/>
      <c r="Z647" s="864"/>
    </row>
    <row r="648" spans="1:26" ht="15.75">
      <c r="A648" s="864"/>
      <c r="B648" s="879"/>
      <c r="C648" s="864"/>
      <c r="D648" s="864"/>
      <c r="E648" s="864"/>
      <c r="F648" s="864"/>
      <c r="G648" s="864"/>
      <c r="H648" s="864"/>
      <c r="I648" s="864"/>
      <c r="J648" s="864"/>
      <c r="K648" s="864"/>
      <c r="L648" s="864"/>
      <c r="M648" s="864"/>
      <c r="N648" s="864"/>
      <c r="O648" s="864"/>
      <c r="P648" s="864"/>
      <c r="Q648" s="864"/>
      <c r="R648" s="864"/>
      <c r="S648" s="864"/>
      <c r="T648" s="864"/>
      <c r="U648" s="864"/>
      <c r="V648" s="864"/>
      <c r="W648" s="864"/>
      <c r="X648" s="864"/>
      <c r="Y648" s="864"/>
      <c r="Z648" s="864"/>
    </row>
    <row r="649" spans="1:26" ht="15.75">
      <c r="A649" s="864"/>
      <c r="B649" s="879"/>
      <c r="C649" s="864"/>
      <c r="D649" s="864"/>
      <c r="E649" s="864"/>
      <c r="F649" s="864"/>
      <c r="G649" s="864"/>
      <c r="H649" s="864"/>
      <c r="I649" s="864"/>
      <c r="J649" s="864"/>
      <c r="K649" s="864"/>
      <c r="L649" s="864"/>
      <c r="M649" s="864"/>
      <c r="N649" s="864"/>
      <c r="O649" s="864"/>
      <c r="P649" s="864"/>
      <c r="Q649" s="864"/>
      <c r="R649" s="864"/>
      <c r="S649" s="864"/>
      <c r="T649" s="864"/>
      <c r="U649" s="864"/>
      <c r="V649" s="864"/>
      <c r="W649" s="864"/>
      <c r="X649" s="864"/>
      <c r="Y649" s="864"/>
      <c r="Z649" s="864"/>
    </row>
    <row r="650" spans="1:26" ht="15.75">
      <c r="A650" s="864"/>
      <c r="B650" s="879"/>
      <c r="C650" s="864"/>
      <c r="D650" s="864"/>
      <c r="E650" s="864"/>
      <c r="F650" s="864"/>
      <c r="G650" s="864"/>
      <c r="H650" s="864"/>
      <c r="I650" s="864"/>
      <c r="J650" s="864"/>
      <c r="K650" s="864"/>
      <c r="L650" s="864"/>
      <c r="M650" s="864"/>
      <c r="N650" s="864"/>
      <c r="O650" s="864"/>
      <c r="P650" s="864"/>
      <c r="Q650" s="864"/>
      <c r="R650" s="864"/>
      <c r="S650" s="864"/>
      <c r="T650" s="864"/>
      <c r="U650" s="864"/>
      <c r="V650" s="864"/>
      <c r="W650" s="864"/>
      <c r="X650" s="864"/>
      <c r="Y650" s="864"/>
      <c r="Z650" s="864"/>
    </row>
    <row r="651" spans="1:26" ht="15.75">
      <c r="A651" s="864"/>
      <c r="B651" s="879"/>
      <c r="C651" s="864"/>
      <c r="D651" s="864"/>
      <c r="E651" s="864"/>
      <c r="F651" s="864"/>
      <c r="G651" s="864"/>
      <c r="H651" s="864"/>
      <c r="I651" s="864"/>
      <c r="J651" s="864"/>
      <c r="K651" s="864"/>
      <c r="L651" s="864"/>
      <c r="M651" s="864"/>
      <c r="N651" s="864"/>
      <c r="O651" s="864"/>
      <c r="P651" s="864"/>
      <c r="Q651" s="864"/>
      <c r="R651" s="864"/>
      <c r="S651" s="864"/>
      <c r="T651" s="864"/>
      <c r="U651" s="864"/>
      <c r="V651" s="864"/>
      <c r="W651" s="864"/>
      <c r="X651" s="864"/>
      <c r="Y651" s="864"/>
      <c r="Z651" s="864"/>
    </row>
    <row r="652" spans="1:26" ht="15.75">
      <c r="A652" s="864"/>
      <c r="B652" s="879"/>
      <c r="C652" s="864"/>
      <c r="D652" s="864"/>
      <c r="E652" s="864"/>
      <c r="F652" s="864"/>
      <c r="G652" s="864"/>
      <c r="H652" s="864"/>
      <c r="I652" s="864"/>
      <c r="J652" s="864"/>
      <c r="K652" s="864"/>
      <c r="L652" s="864"/>
      <c r="M652" s="864"/>
      <c r="N652" s="864"/>
      <c r="O652" s="864"/>
      <c r="P652" s="864"/>
      <c r="Q652" s="864"/>
      <c r="R652" s="864"/>
      <c r="S652" s="864"/>
      <c r="T652" s="864"/>
      <c r="U652" s="864"/>
      <c r="V652" s="864"/>
      <c r="W652" s="864"/>
      <c r="X652" s="864"/>
      <c r="Y652" s="864"/>
      <c r="Z652" s="864"/>
    </row>
    <row r="653" spans="1:26" ht="15.75">
      <c r="A653" s="864"/>
      <c r="B653" s="879"/>
      <c r="C653" s="864"/>
      <c r="D653" s="864"/>
      <c r="E653" s="864"/>
      <c r="F653" s="864"/>
      <c r="G653" s="864"/>
      <c r="H653" s="864"/>
      <c r="I653" s="864"/>
      <c r="J653" s="864"/>
      <c r="K653" s="864"/>
      <c r="L653" s="864"/>
      <c r="M653" s="864"/>
      <c r="N653" s="864"/>
      <c r="O653" s="864"/>
      <c r="P653" s="864"/>
      <c r="Q653" s="864"/>
      <c r="R653" s="864"/>
      <c r="S653" s="864"/>
      <c r="T653" s="864"/>
      <c r="U653" s="864"/>
      <c r="V653" s="864"/>
      <c r="W653" s="864"/>
      <c r="X653" s="864"/>
      <c r="Y653" s="864"/>
      <c r="Z653" s="864"/>
    </row>
    <row r="654" spans="1:26" ht="15.75">
      <c r="A654" s="864"/>
      <c r="B654" s="879"/>
      <c r="C654" s="864"/>
      <c r="D654" s="864"/>
      <c r="E654" s="864"/>
      <c r="F654" s="864"/>
      <c r="G654" s="864"/>
      <c r="H654" s="864"/>
      <c r="I654" s="864"/>
      <c r="J654" s="864"/>
      <c r="K654" s="864"/>
      <c r="L654" s="864"/>
      <c r="M654" s="864"/>
      <c r="N654" s="864"/>
      <c r="O654" s="864"/>
      <c r="P654" s="864"/>
      <c r="Q654" s="864"/>
      <c r="R654" s="864"/>
      <c r="S654" s="864"/>
      <c r="T654" s="864"/>
      <c r="U654" s="864"/>
      <c r="V654" s="864"/>
      <c r="W654" s="864"/>
      <c r="X654" s="864"/>
      <c r="Y654" s="864"/>
      <c r="Z654" s="864"/>
    </row>
    <row r="655" spans="1:26" ht="15.75">
      <c r="A655" s="864"/>
      <c r="B655" s="879"/>
      <c r="C655" s="864"/>
      <c r="D655" s="864"/>
      <c r="E655" s="864"/>
      <c r="F655" s="864"/>
      <c r="G655" s="864"/>
      <c r="H655" s="864"/>
      <c r="I655" s="864"/>
      <c r="J655" s="864"/>
      <c r="K655" s="864"/>
      <c r="L655" s="864"/>
      <c r="M655" s="864"/>
      <c r="N655" s="864"/>
      <c r="O655" s="864"/>
      <c r="P655" s="864"/>
      <c r="Q655" s="864"/>
      <c r="R655" s="864"/>
      <c r="S655" s="864"/>
      <c r="T655" s="864"/>
      <c r="U655" s="864"/>
      <c r="V655" s="864"/>
      <c r="W655" s="864"/>
      <c r="X655" s="864"/>
      <c r="Y655" s="864"/>
      <c r="Z655" s="864"/>
    </row>
    <row r="656" spans="1:26" ht="15.75">
      <c r="A656" s="864"/>
      <c r="B656" s="879"/>
      <c r="C656" s="864"/>
      <c r="D656" s="864"/>
      <c r="E656" s="864"/>
      <c r="F656" s="864"/>
      <c r="G656" s="864"/>
      <c r="H656" s="864"/>
      <c r="I656" s="864"/>
      <c r="J656" s="864"/>
      <c r="K656" s="864"/>
      <c r="L656" s="864"/>
      <c r="M656" s="864"/>
      <c r="N656" s="864"/>
      <c r="O656" s="864"/>
      <c r="P656" s="864"/>
      <c r="Q656" s="864"/>
      <c r="R656" s="864"/>
      <c r="S656" s="864"/>
      <c r="T656" s="864"/>
      <c r="U656" s="864"/>
      <c r="V656" s="864"/>
      <c r="W656" s="864"/>
      <c r="X656" s="864"/>
      <c r="Y656" s="864"/>
      <c r="Z656" s="864"/>
    </row>
    <row r="657" spans="1:26" ht="15.75">
      <c r="A657" s="864"/>
      <c r="B657" s="879"/>
      <c r="C657" s="864"/>
      <c r="D657" s="864"/>
      <c r="E657" s="864"/>
      <c r="F657" s="864"/>
      <c r="G657" s="864"/>
      <c r="H657" s="864"/>
      <c r="I657" s="864"/>
      <c r="J657" s="864"/>
      <c r="K657" s="864"/>
      <c r="L657" s="864"/>
      <c r="M657" s="864"/>
      <c r="N657" s="864"/>
      <c r="O657" s="864"/>
      <c r="P657" s="864"/>
      <c r="Q657" s="864"/>
      <c r="R657" s="864"/>
      <c r="S657" s="864"/>
      <c r="T657" s="864"/>
      <c r="U657" s="864"/>
      <c r="V657" s="864"/>
      <c r="W657" s="864"/>
      <c r="X657" s="864"/>
      <c r="Y657" s="864"/>
      <c r="Z657" s="864"/>
    </row>
    <row r="658" spans="1:26" ht="15.75">
      <c r="A658" s="864"/>
      <c r="B658" s="879"/>
      <c r="C658" s="864"/>
      <c r="D658" s="864"/>
      <c r="E658" s="864"/>
      <c r="F658" s="864"/>
      <c r="G658" s="864"/>
      <c r="H658" s="864"/>
      <c r="I658" s="864"/>
      <c r="J658" s="864"/>
      <c r="K658" s="864"/>
      <c r="L658" s="864"/>
      <c r="M658" s="864"/>
      <c r="N658" s="864"/>
      <c r="O658" s="864"/>
      <c r="P658" s="864"/>
      <c r="Q658" s="864"/>
      <c r="R658" s="864"/>
      <c r="S658" s="864"/>
      <c r="T658" s="864"/>
      <c r="U658" s="864"/>
      <c r="V658" s="864"/>
      <c r="W658" s="864"/>
      <c r="X658" s="864"/>
      <c r="Y658" s="864"/>
      <c r="Z658" s="864"/>
    </row>
    <row r="659" spans="1:26" ht="15.75">
      <c r="A659" s="864"/>
      <c r="B659" s="879"/>
      <c r="C659" s="864"/>
      <c r="D659" s="864"/>
      <c r="E659" s="864"/>
      <c r="F659" s="864"/>
      <c r="G659" s="864"/>
      <c r="H659" s="864"/>
      <c r="I659" s="864"/>
      <c r="J659" s="864"/>
      <c r="K659" s="864"/>
      <c r="L659" s="864"/>
      <c r="M659" s="864"/>
      <c r="N659" s="864"/>
      <c r="O659" s="864"/>
      <c r="P659" s="864"/>
      <c r="Q659" s="864"/>
      <c r="R659" s="864"/>
      <c r="S659" s="864"/>
      <c r="T659" s="864"/>
      <c r="U659" s="864"/>
      <c r="V659" s="864"/>
      <c r="W659" s="864"/>
      <c r="X659" s="864"/>
      <c r="Y659" s="864"/>
      <c r="Z659" s="864"/>
    </row>
    <row r="660" spans="1:26" ht="15.75">
      <c r="A660" s="864"/>
      <c r="B660" s="879"/>
      <c r="C660" s="864"/>
      <c r="D660" s="864"/>
      <c r="E660" s="864"/>
      <c r="F660" s="864"/>
      <c r="G660" s="864"/>
      <c r="H660" s="864"/>
      <c r="I660" s="864"/>
      <c r="J660" s="864"/>
      <c r="K660" s="864"/>
      <c r="L660" s="864"/>
      <c r="M660" s="864"/>
      <c r="N660" s="864"/>
      <c r="O660" s="864"/>
      <c r="P660" s="864"/>
      <c r="Q660" s="864"/>
      <c r="R660" s="864"/>
      <c r="S660" s="864"/>
      <c r="T660" s="864"/>
      <c r="U660" s="864"/>
      <c r="V660" s="864"/>
      <c r="W660" s="864"/>
      <c r="X660" s="864"/>
      <c r="Y660" s="864"/>
      <c r="Z660" s="864"/>
    </row>
    <row r="661" spans="1:26" ht="15.75">
      <c r="A661" s="864"/>
      <c r="B661" s="879"/>
      <c r="C661" s="864"/>
      <c r="D661" s="864"/>
      <c r="E661" s="864"/>
      <c r="F661" s="864"/>
      <c r="G661" s="864"/>
      <c r="H661" s="864"/>
      <c r="I661" s="864"/>
      <c r="J661" s="864"/>
      <c r="K661" s="864"/>
      <c r="L661" s="864"/>
      <c r="M661" s="864"/>
      <c r="N661" s="864"/>
      <c r="O661" s="864"/>
      <c r="P661" s="864"/>
      <c r="Q661" s="864"/>
      <c r="R661" s="864"/>
      <c r="S661" s="864"/>
      <c r="T661" s="864"/>
      <c r="U661" s="864"/>
      <c r="V661" s="864"/>
      <c r="W661" s="864"/>
      <c r="X661" s="864"/>
      <c r="Y661" s="864"/>
      <c r="Z661" s="864"/>
    </row>
    <row r="662" spans="1:26" ht="15.75">
      <c r="A662" s="864"/>
      <c r="B662" s="879"/>
      <c r="C662" s="864"/>
      <c r="D662" s="864"/>
      <c r="E662" s="864"/>
      <c r="F662" s="864"/>
      <c r="G662" s="864"/>
      <c r="H662" s="864"/>
      <c r="I662" s="864"/>
      <c r="J662" s="864"/>
      <c r="K662" s="864"/>
      <c r="L662" s="864"/>
      <c r="M662" s="864"/>
      <c r="N662" s="864"/>
      <c r="O662" s="864"/>
      <c r="P662" s="864"/>
      <c r="Q662" s="864"/>
      <c r="R662" s="864"/>
      <c r="S662" s="864"/>
      <c r="T662" s="864"/>
      <c r="U662" s="864"/>
      <c r="V662" s="864"/>
      <c r="W662" s="864"/>
      <c r="X662" s="864"/>
      <c r="Y662" s="864"/>
      <c r="Z662" s="864"/>
    </row>
    <row r="663" spans="1:26" ht="15.75">
      <c r="A663" s="864"/>
      <c r="B663" s="879"/>
      <c r="C663" s="864"/>
      <c r="D663" s="864"/>
      <c r="E663" s="864"/>
      <c r="F663" s="864"/>
      <c r="G663" s="864"/>
      <c r="H663" s="864"/>
      <c r="I663" s="864"/>
      <c r="J663" s="864"/>
      <c r="K663" s="864"/>
      <c r="L663" s="864"/>
      <c r="M663" s="864"/>
      <c r="N663" s="864"/>
      <c r="O663" s="864"/>
      <c r="P663" s="864"/>
      <c r="Q663" s="864"/>
      <c r="R663" s="864"/>
      <c r="S663" s="864"/>
      <c r="T663" s="864"/>
      <c r="U663" s="864"/>
      <c r="V663" s="864"/>
      <c r="W663" s="864"/>
      <c r="X663" s="864"/>
      <c r="Y663" s="864"/>
      <c r="Z663" s="864"/>
    </row>
    <row r="664" spans="1:26" ht="15.75">
      <c r="A664" s="864"/>
      <c r="B664" s="879"/>
      <c r="C664" s="864"/>
      <c r="D664" s="864"/>
      <c r="E664" s="864"/>
      <c r="F664" s="864"/>
      <c r="G664" s="864"/>
      <c r="H664" s="864"/>
      <c r="I664" s="864"/>
      <c r="J664" s="864"/>
      <c r="K664" s="864"/>
      <c r="L664" s="864"/>
      <c r="M664" s="864"/>
      <c r="N664" s="864"/>
      <c r="O664" s="864"/>
      <c r="P664" s="864"/>
      <c r="Q664" s="864"/>
      <c r="R664" s="864"/>
      <c r="S664" s="864"/>
      <c r="T664" s="864"/>
      <c r="U664" s="864"/>
      <c r="V664" s="864"/>
      <c r="W664" s="864"/>
      <c r="X664" s="864"/>
      <c r="Y664" s="864"/>
      <c r="Z664" s="864"/>
    </row>
    <row r="665" spans="1:26" ht="15.75">
      <c r="A665" s="864"/>
      <c r="B665" s="879"/>
      <c r="C665" s="864"/>
      <c r="D665" s="864"/>
      <c r="E665" s="864"/>
      <c r="F665" s="864"/>
      <c r="G665" s="864"/>
      <c r="H665" s="864"/>
      <c r="I665" s="864"/>
      <c r="J665" s="864"/>
      <c r="K665" s="864"/>
      <c r="L665" s="864"/>
      <c r="M665" s="864"/>
      <c r="N665" s="864"/>
      <c r="O665" s="864"/>
      <c r="P665" s="864"/>
      <c r="Q665" s="864"/>
      <c r="R665" s="864"/>
      <c r="S665" s="864"/>
      <c r="T665" s="864"/>
      <c r="U665" s="864"/>
      <c r="V665" s="864"/>
      <c r="W665" s="864"/>
      <c r="X665" s="864"/>
      <c r="Y665" s="864"/>
      <c r="Z665" s="864"/>
    </row>
    <row r="666" spans="1:26" ht="15.75">
      <c r="A666" s="864"/>
      <c r="B666" s="879"/>
      <c r="C666" s="864"/>
      <c r="D666" s="864"/>
      <c r="E666" s="864"/>
      <c r="F666" s="864"/>
      <c r="G666" s="864"/>
      <c r="H666" s="864"/>
      <c r="I666" s="864"/>
      <c r="J666" s="864"/>
      <c r="K666" s="864"/>
      <c r="L666" s="864"/>
      <c r="M666" s="864"/>
      <c r="N666" s="864"/>
      <c r="O666" s="864"/>
      <c r="P666" s="864"/>
      <c r="Q666" s="864"/>
      <c r="R666" s="864"/>
      <c r="S666" s="864"/>
      <c r="T666" s="864"/>
      <c r="U666" s="864"/>
      <c r="V666" s="864"/>
      <c r="W666" s="864"/>
      <c r="X666" s="864"/>
      <c r="Y666" s="864"/>
      <c r="Z666" s="864"/>
    </row>
    <row r="667" spans="1:26" ht="15.75">
      <c r="A667" s="864"/>
      <c r="B667" s="879"/>
      <c r="C667" s="864"/>
      <c r="D667" s="864"/>
      <c r="E667" s="864"/>
      <c r="F667" s="864"/>
      <c r="G667" s="864"/>
      <c r="H667" s="864"/>
      <c r="I667" s="864"/>
      <c r="J667" s="864"/>
      <c r="K667" s="864"/>
      <c r="L667" s="864"/>
      <c r="M667" s="864"/>
      <c r="N667" s="864"/>
      <c r="O667" s="864"/>
      <c r="P667" s="864"/>
      <c r="Q667" s="864"/>
      <c r="R667" s="864"/>
      <c r="S667" s="864"/>
      <c r="T667" s="864"/>
      <c r="U667" s="864"/>
      <c r="V667" s="864"/>
      <c r="W667" s="864"/>
      <c r="X667" s="864"/>
      <c r="Y667" s="864"/>
      <c r="Z667" s="864"/>
    </row>
    <row r="668" spans="1:26" ht="15.75">
      <c r="A668" s="864"/>
      <c r="B668" s="879"/>
      <c r="C668" s="864"/>
      <c r="D668" s="864"/>
      <c r="E668" s="864"/>
      <c r="F668" s="864"/>
      <c r="G668" s="864"/>
      <c r="H668" s="864"/>
      <c r="I668" s="864"/>
      <c r="J668" s="864"/>
      <c r="K668" s="864"/>
      <c r="L668" s="864"/>
      <c r="M668" s="864"/>
      <c r="N668" s="864"/>
      <c r="O668" s="864"/>
      <c r="P668" s="864"/>
      <c r="Q668" s="864"/>
      <c r="R668" s="864"/>
      <c r="S668" s="864"/>
      <c r="T668" s="864"/>
      <c r="U668" s="864"/>
      <c r="V668" s="864"/>
      <c r="W668" s="864"/>
      <c r="X668" s="864"/>
      <c r="Y668" s="864"/>
      <c r="Z668" s="864"/>
    </row>
    <row r="669" spans="1:26" ht="15.75">
      <c r="A669" s="864"/>
      <c r="B669" s="879"/>
      <c r="C669" s="864"/>
      <c r="D669" s="864"/>
      <c r="E669" s="864"/>
      <c r="F669" s="864"/>
      <c r="G669" s="864"/>
      <c r="H669" s="864"/>
      <c r="I669" s="864"/>
      <c r="J669" s="864"/>
      <c r="K669" s="864"/>
      <c r="L669" s="864"/>
      <c r="M669" s="864"/>
      <c r="N669" s="864"/>
      <c r="O669" s="864"/>
      <c r="P669" s="864"/>
      <c r="Q669" s="864"/>
      <c r="R669" s="864"/>
      <c r="S669" s="864"/>
      <c r="T669" s="864"/>
      <c r="U669" s="864"/>
      <c r="V669" s="864"/>
      <c r="W669" s="864"/>
      <c r="X669" s="864"/>
      <c r="Y669" s="864"/>
      <c r="Z669" s="864"/>
    </row>
    <row r="670" spans="1:26" ht="15.75">
      <c r="A670" s="864"/>
      <c r="B670" s="879"/>
      <c r="C670" s="864"/>
      <c r="D670" s="864"/>
      <c r="E670" s="864"/>
      <c r="F670" s="864"/>
      <c r="G670" s="864"/>
      <c r="H670" s="864"/>
      <c r="I670" s="864"/>
      <c r="J670" s="864"/>
      <c r="K670" s="864"/>
      <c r="L670" s="864"/>
      <c r="M670" s="864"/>
      <c r="N670" s="864"/>
      <c r="O670" s="864"/>
      <c r="P670" s="864"/>
      <c r="Q670" s="864"/>
      <c r="R670" s="864"/>
      <c r="S670" s="864"/>
      <c r="T670" s="864"/>
      <c r="U670" s="864"/>
      <c r="V670" s="864"/>
      <c r="W670" s="864"/>
      <c r="X670" s="864"/>
      <c r="Y670" s="864"/>
      <c r="Z670" s="864"/>
    </row>
    <row r="671" spans="1:26" ht="15.75">
      <c r="A671" s="864"/>
      <c r="B671" s="879"/>
      <c r="C671" s="864"/>
      <c r="D671" s="864"/>
      <c r="E671" s="864"/>
      <c r="F671" s="864"/>
      <c r="G671" s="864"/>
      <c r="H671" s="864"/>
      <c r="I671" s="864"/>
      <c r="J671" s="864"/>
      <c r="K671" s="864"/>
      <c r="L671" s="864"/>
      <c r="M671" s="864"/>
      <c r="N671" s="864"/>
      <c r="O671" s="864"/>
      <c r="P671" s="864"/>
      <c r="Q671" s="864"/>
      <c r="R671" s="864"/>
      <c r="S671" s="864"/>
      <c r="T671" s="864"/>
      <c r="U671" s="864"/>
      <c r="V671" s="864"/>
      <c r="W671" s="864"/>
      <c r="X671" s="864"/>
      <c r="Y671" s="864"/>
      <c r="Z671" s="864"/>
    </row>
    <row r="672" spans="1:26" ht="15.75">
      <c r="A672" s="864"/>
      <c r="B672" s="879"/>
      <c r="C672" s="864"/>
      <c r="D672" s="864"/>
      <c r="E672" s="864"/>
      <c r="F672" s="864"/>
      <c r="G672" s="864"/>
      <c r="H672" s="864"/>
      <c r="I672" s="864"/>
      <c r="J672" s="864"/>
      <c r="K672" s="864"/>
      <c r="L672" s="864"/>
      <c r="M672" s="864"/>
      <c r="N672" s="864"/>
      <c r="O672" s="864"/>
      <c r="P672" s="864"/>
      <c r="Q672" s="864"/>
      <c r="R672" s="864"/>
      <c r="S672" s="864"/>
      <c r="T672" s="864"/>
      <c r="U672" s="864"/>
      <c r="V672" s="864"/>
      <c r="W672" s="864"/>
      <c r="X672" s="864"/>
      <c r="Y672" s="864"/>
      <c r="Z672" s="864"/>
    </row>
    <row r="673" spans="1:26" ht="15.75">
      <c r="A673" s="864"/>
      <c r="B673" s="879"/>
      <c r="C673" s="864"/>
      <c r="D673" s="864"/>
      <c r="E673" s="864"/>
      <c r="F673" s="864"/>
      <c r="G673" s="864"/>
      <c r="H673" s="864"/>
      <c r="I673" s="864"/>
      <c r="J673" s="864"/>
      <c r="K673" s="864"/>
      <c r="L673" s="864"/>
      <c r="M673" s="864"/>
      <c r="N673" s="864"/>
      <c r="O673" s="864"/>
      <c r="P673" s="864"/>
      <c r="Q673" s="864"/>
      <c r="R673" s="864"/>
      <c r="S673" s="864"/>
      <c r="T673" s="864"/>
      <c r="U673" s="864"/>
      <c r="V673" s="864"/>
      <c r="W673" s="864"/>
      <c r="X673" s="864"/>
      <c r="Y673" s="864"/>
      <c r="Z673" s="864"/>
    </row>
    <row r="674" spans="1:26" ht="15.75">
      <c r="A674" s="864"/>
      <c r="B674" s="879"/>
      <c r="C674" s="864"/>
      <c r="D674" s="864"/>
      <c r="E674" s="864"/>
      <c r="F674" s="864"/>
      <c r="G674" s="864"/>
      <c r="H674" s="864"/>
      <c r="I674" s="864"/>
      <c r="J674" s="864"/>
      <c r="K674" s="864"/>
      <c r="L674" s="864"/>
      <c r="M674" s="864"/>
      <c r="N674" s="864"/>
      <c r="O674" s="864"/>
      <c r="P674" s="864"/>
      <c r="Q674" s="864"/>
      <c r="R674" s="864"/>
      <c r="S674" s="864"/>
      <c r="T674" s="864"/>
      <c r="U674" s="864"/>
      <c r="V674" s="864"/>
      <c r="W674" s="864"/>
      <c r="X674" s="864"/>
      <c r="Y674" s="864"/>
      <c r="Z674" s="864"/>
    </row>
    <row r="675" spans="1:26" ht="15.75">
      <c r="A675" s="864"/>
      <c r="B675" s="879"/>
      <c r="C675" s="864"/>
      <c r="D675" s="864"/>
      <c r="E675" s="864"/>
      <c r="F675" s="864"/>
      <c r="G675" s="864"/>
      <c r="H675" s="864"/>
      <c r="I675" s="864"/>
      <c r="J675" s="864"/>
      <c r="K675" s="864"/>
      <c r="L675" s="864"/>
      <c r="M675" s="864"/>
      <c r="N675" s="864"/>
      <c r="O675" s="864"/>
      <c r="P675" s="864"/>
      <c r="Q675" s="864"/>
      <c r="R675" s="864"/>
      <c r="S675" s="864"/>
      <c r="T675" s="864"/>
      <c r="U675" s="864"/>
      <c r="V675" s="864"/>
      <c r="W675" s="864"/>
      <c r="X675" s="864"/>
      <c r="Y675" s="864"/>
      <c r="Z675" s="864"/>
    </row>
    <row r="676" spans="1:26" ht="15.75">
      <c r="A676" s="864"/>
      <c r="B676" s="879"/>
      <c r="C676" s="864"/>
      <c r="D676" s="864"/>
      <c r="E676" s="864"/>
      <c r="F676" s="864"/>
      <c r="G676" s="864"/>
      <c r="H676" s="864"/>
      <c r="I676" s="864"/>
      <c r="J676" s="864"/>
      <c r="K676" s="864"/>
      <c r="L676" s="864"/>
      <c r="M676" s="864"/>
      <c r="N676" s="864"/>
      <c r="O676" s="864"/>
      <c r="P676" s="864"/>
      <c r="Q676" s="864"/>
      <c r="R676" s="864"/>
      <c r="S676" s="864"/>
      <c r="T676" s="864"/>
      <c r="U676" s="864"/>
      <c r="V676" s="864"/>
      <c r="W676" s="864"/>
      <c r="X676" s="864"/>
      <c r="Y676" s="864"/>
      <c r="Z676" s="864"/>
    </row>
    <row r="677" spans="1:26" ht="15.75">
      <c r="A677" s="864"/>
      <c r="B677" s="879"/>
      <c r="C677" s="864"/>
      <c r="D677" s="864"/>
      <c r="E677" s="864"/>
      <c r="F677" s="864"/>
      <c r="G677" s="864"/>
      <c r="H677" s="864"/>
      <c r="I677" s="864"/>
      <c r="J677" s="864"/>
      <c r="K677" s="864"/>
      <c r="L677" s="864"/>
      <c r="M677" s="864"/>
      <c r="N677" s="864"/>
      <c r="O677" s="864"/>
      <c r="P677" s="864"/>
      <c r="Q677" s="864"/>
      <c r="R677" s="864"/>
      <c r="S677" s="864"/>
      <c r="T677" s="864"/>
      <c r="U677" s="864"/>
      <c r="V677" s="864"/>
      <c r="W677" s="864"/>
      <c r="X677" s="864"/>
      <c r="Y677" s="864"/>
      <c r="Z677" s="864"/>
    </row>
    <row r="678" spans="1:26" ht="15.75">
      <c r="A678" s="864"/>
      <c r="B678" s="879"/>
      <c r="C678" s="864"/>
      <c r="D678" s="864"/>
      <c r="E678" s="864"/>
      <c r="F678" s="864"/>
      <c r="G678" s="864"/>
      <c r="H678" s="864"/>
      <c r="I678" s="864"/>
      <c r="J678" s="864"/>
      <c r="K678" s="864"/>
      <c r="L678" s="864"/>
      <c r="M678" s="864"/>
      <c r="N678" s="864"/>
      <c r="O678" s="864"/>
      <c r="P678" s="864"/>
      <c r="Q678" s="864"/>
      <c r="R678" s="864"/>
      <c r="S678" s="864"/>
      <c r="T678" s="864"/>
      <c r="U678" s="864"/>
      <c r="V678" s="864"/>
      <c r="W678" s="864"/>
      <c r="X678" s="864"/>
      <c r="Y678" s="864"/>
      <c r="Z678" s="864"/>
    </row>
    <row r="679" spans="1:26" ht="15.75">
      <c r="A679" s="864"/>
      <c r="B679" s="879"/>
      <c r="C679" s="864"/>
      <c r="D679" s="864"/>
      <c r="E679" s="864"/>
      <c r="F679" s="864"/>
      <c r="G679" s="864"/>
      <c r="H679" s="864"/>
      <c r="I679" s="864"/>
      <c r="J679" s="864"/>
      <c r="K679" s="864"/>
      <c r="L679" s="864"/>
      <c r="M679" s="864"/>
      <c r="N679" s="864"/>
      <c r="O679" s="864"/>
      <c r="P679" s="864"/>
      <c r="Q679" s="864"/>
      <c r="R679" s="864"/>
      <c r="S679" s="864"/>
      <c r="T679" s="864"/>
      <c r="U679" s="864"/>
      <c r="V679" s="864"/>
      <c r="W679" s="864"/>
      <c r="X679" s="864"/>
      <c r="Y679" s="864"/>
      <c r="Z679" s="864"/>
    </row>
    <row r="680" spans="1:26" ht="15.75">
      <c r="A680" s="864"/>
      <c r="B680" s="879"/>
      <c r="C680" s="864"/>
      <c r="D680" s="864"/>
      <c r="E680" s="864"/>
      <c r="F680" s="864"/>
      <c r="G680" s="864"/>
      <c r="H680" s="864"/>
      <c r="I680" s="864"/>
      <c r="J680" s="864"/>
      <c r="K680" s="864"/>
      <c r="L680" s="864"/>
      <c r="M680" s="864"/>
      <c r="N680" s="864"/>
      <c r="O680" s="864"/>
      <c r="P680" s="864"/>
      <c r="Q680" s="864"/>
      <c r="R680" s="864"/>
      <c r="S680" s="864"/>
      <c r="T680" s="864"/>
      <c r="U680" s="864"/>
      <c r="V680" s="864"/>
      <c r="W680" s="864"/>
      <c r="X680" s="864"/>
      <c r="Y680" s="864"/>
      <c r="Z680" s="864"/>
    </row>
    <row r="681" spans="1:26" ht="15.75">
      <c r="A681" s="864"/>
      <c r="B681" s="879"/>
      <c r="C681" s="864"/>
      <c r="D681" s="864"/>
      <c r="E681" s="864"/>
      <c r="F681" s="864"/>
      <c r="G681" s="864"/>
      <c r="H681" s="864"/>
      <c r="I681" s="864"/>
      <c r="J681" s="864"/>
      <c r="K681" s="864"/>
      <c r="L681" s="864"/>
      <c r="M681" s="864"/>
      <c r="N681" s="864"/>
      <c r="O681" s="864"/>
      <c r="P681" s="864"/>
      <c r="Q681" s="864"/>
      <c r="R681" s="864"/>
      <c r="S681" s="864"/>
      <c r="T681" s="864"/>
      <c r="U681" s="864"/>
      <c r="V681" s="864"/>
      <c r="W681" s="864"/>
      <c r="X681" s="864"/>
      <c r="Y681" s="864"/>
      <c r="Z681" s="864"/>
    </row>
    <row r="682" spans="1:26" ht="15.75">
      <c r="A682" s="864"/>
      <c r="B682" s="879"/>
      <c r="C682" s="864"/>
      <c r="D682" s="864"/>
      <c r="E682" s="864"/>
      <c r="F682" s="864"/>
      <c r="G682" s="864"/>
      <c r="H682" s="864"/>
      <c r="I682" s="864"/>
      <c r="J682" s="864"/>
      <c r="K682" s="864"/>
      <c r="L682" s="864"/>
      <c r="M682" s="864"/>
      <c r="N682" s="864"/>
      <c r="O682" s="864"/>
      <c r="P682" s="864"/>
      <c r="Q682" s="864"/>
      <c r="R682" s="864"/>
      <c r="S682" s="864"/>
      <c r="T682" s="864"/>
      <c r="U682" s="864"/>
      <c r="V682" s="864"/>
      <c r="W682" s="864"/>
      <c r="X682" s="864"/>
      <c r="Y682" s="864"/>
      <c r="Z682" s="864"/>
    </row>
    <row r="683" spans="1:26" ht="15.75">
      <c r="A683" s="864"/>
      <c r="B683" s="879"/>
      <c r="C683" s="864"/>
      <c r="D683" s="864"/>
      <c r="E683" s="864"/>
      <c r="F683" s="864"/>
      <c r="G683" s="864"/>
      <c r="H683" s="864"/>
      <c r="I683" s="864"/>
      <c r="J683" s="864"/>
      <c r="K683" s="864"/>
      <c r="L683" s="864"/>
      <c r="M683" s="864"/>
      <c r="N683" s="864"/>
      <c r="O683" s="864"/>
      <c r="P683" s="864"/>
      <c r="Q683" s="864"/>
      <c r="R683" s="864"/>
      <c r="S683" s="864"/>
      <c r="T683" s="864"/>
      <c r="U683" s="864"/>
      <c r="V683" s="864"/>
      <c r="W683" s="864"/>
      <c r="X683" s="864"/>
      <c r="Y683" s="864"/>
      <c r="Z683" s="864"/>
    </row>
    <row r="684" spans="1:26" ht="15.75">
      <c r="A684" s="864"/>
      <c r="B684" s="879"/>
      <c r="C684" s="864"/>
      <c r="D684" s="864"/>
      <c r="E684" s="864"/>
      <c r="F684" s="864"/>
      <c r="G684" s="864"/>
      <c r="H684" s="864"/>
      <c r="I684" s="864"/>
      <c r="J684" s="864"/>
      <c r="K684" s="864"/>
      <c r="L684" s="864"/>
      <c r="M684" s="864"/>
      <c r="N684" s="864"/>
      <c r="O684" s="864"/>
      <c r="P684" s="864"/>
      <c r="Q684" s="864"/>
      <c r="R684" s="864"/>
      <c r="S684" s="864"/>
      <c r="T684" s="864"/>
      <c r="U684" s="864"/>
      <c r="V684" s="864"/>
      <c r="W684" s="864"/>
      <c r="X684" s="864"/>
      <c r="Y684" s="864"/>
      <c r="Z684" s="864"/>
    </row>
    <row r="685" spans="1:26" ht="15.75">
      <c r="A685" s="864"/>
      <c r="B685" s="879"/>
      <c r="C685" s="864"/>
      <c r="D685" s="864"/>
      <c r="E685" s="864"/>
      <c r="F685" s="864"/>
      <c r="G685" s="864"/>
      <c r="H685" s="864"/>
      <c r="I685" s="864"/>
      <c r="J685" s="864"/>
      <c r="K685" s="864"/>
      <c r="L685" s="864"/>
      <c r="M685" s="864"/>
      <c r="N685" s="864"/>
      <c r="O685" s="864"/>
      <c r="P685" s="864"/>
      <c r="Q685" s="864"/>
      <c r="R685" s="864"/>
      <c r="S685" s="864"/>
      <c r="T685" s="864"/>
      <c r="U685" s="864"/>
      <c r="V685" s="864"/>
      <c r="W685" s="864"/>
      <c r="X685" s="864"/>
      <c r="Y685" s="864"/>
      <c r="Z685" s="864"/>
    </row>
    <row r="686" spans="1:26" ht="15.75">
      <c r="A686" s="864"/>
      <c r="B686" s="879"/>
      <c r="C686" s="864"/>
      <c r="D686" s="864"/>
      <c r="E686" s="864"/>
      <c r="F686" s="864"/>
      <c r="G686" s="864"/>
      <c r="H686" s="864"/>
      <c r="I686" s="864"/>
      <c r="J686" s="864"/>
      <c r="K686" s="864"/>
      <c r="L686" s="864"/>
      <c r="M686" s="864"/>
      <c r="N686" s="864"/>
      <c r="O686" s="864"/>
      <c r="P686" s="864"/>
      <c r="Q686" s="864"/>
      <c r="R686" s="864"/>
      <c r="S686" s="864"/>
      <c r="T686" s="864"/>
      <c r="U686" s="864"/>
      <c r="V686" s="864"/>
      <c r="W686" s="864"/>
      <c r="X686" s="864"/>
      <c r="Y686" s="864"/>
      <c r="Z686" s="864"/>
    </row>
    <row r="687" spans="1:26" ht="15.75">
      <c r="A687" s="864"/>
      <c r="B687" s="879"/>
      <c r="C687" s="864"/>
      <c r="D687" s="864"/>
      <c r="E687" s="864"/>
      <c r="F687" s="864"/>
      <c r="G687" s="864"/>
      <c r="H687" s="864"/>
      <c r="I687" s="864"/>
      <c r="J687" s="864"/>
      <c r="K687" s="864"/>
      <c r="L687" s="864"/>
      <c r="M687" s="864"/>
      <c r="N687" s="864"/>
      <c r="O687" s="864"/>
      <c r="P687" s="864"/>
      <c r="Q687" s="864"/>
      <c r="R687" s="864"/>
      <c r="S687" s="864"/>
      <c r="T687" s="864"/>
      <c r="U687" s="864"/>
      <c r="V687" s="864"/>
      <c r="W687" s="864"/>
      <c r="X687" s="864"/>
      <c r="Y687" s="864"/>
      <c r="Z687" s="864"/>
    </row>
    <row r="688" spans="1:26" ht="15.75">
      <c r="A688" s="864"/>
      <c r="B688" s="879"/>
      <c r="C688" s="864"/>
      <c r="D688" s="864"/>
      <c r="E688" s="864"/>
      <c r="F688" s="864"/>
      <c r="G688" s="864"/>
      <c r="H688" s="864"/>
      <c r="I688" s="864"/>
      <c r="J688" s="864"/>
      <c r="K688" s="864"/>
      <c r="L688" s="864"/>
      <c r="M688" s="864"/>
      <c r="N688" s="864"/>
      <c r="O688" s="864"/>
      <c r="P688" s="864"/>
      <c r="Q688" s="864"/>
      <c r="R688" s="864"/>
      <c r="S688" s="864"/>
      <c r="T688" s="864"/>
      <c r="U688" s="864"/>
      <c r="V688" s="864"/>
      <c r="W688" s="864"/>
      <c r="X688" s="864"/>
      <c r="Y688" s="864"/>
      <c r="Z688" s="864"/>
    </row>
    <row r="689" spans="1:26" ht="15.75">
      <c r="A689" s="864"/>
      <c r="B689" s="879"/>
      <c r="C689" s="864"/>
      <c r="D689" s="864"/>
      <c r="E689" s="864"/>
      <c r="F689" s="864"/>
      <c r="G689" s="864"/>
      <c r="H689" s="864"/>
      <c r="I689" s="864"/>
      <c r="J689" s="864"/>
      <c r="K689" s="864"/>
      <c r="L689" s="864"/>
      <c r="M689" s="864"/>
      <c r="N689" s="864"/>
      <c r="O689" s="864"/>
      <c r="P689" s="864"/>
      <c r="Q689" s="864"/>
      <c r="R689" s="864"/>
      <c r="S689" s="864"/>
      <c r="T689" s="864"/>
      <c r="U689" s="864"/>
      <c r="V689" s="864"/>
      <c r="W689" s="864"/>
      <c r="X689" s="864"/>
      <c r="Y689" s="864"/>
      <c r="Z689" s="864"/>
    </row>
    <row r="690" spans="1:26" ht="15.75">
      <c r="A690" s="864"/>
      <c r="B690" s="879"/>
      <c r="C690" s="864"/>
      <c r="D690" s="864"/>
      <c r="E690" s="864"/>
      <c r="F690" s="864"/>
      <c r="G690" s="864"/>
      <c r="H690" s="864"/>
      <c r="I690" s="864"/>
      <c r="J690" s="864"/>
      <c r="K690" s="864"/>
      <c r="L690" s="864"/>
      <c r="M690" s="864"/>
      <c r="N690" s="864"/>
      <c r="O690" s="864"/>
      <c r="P690" s="864"/>
      <c r="Q690" s="864"/>
      <c r="R690" s="864"/>
      <c r="S690" s="864"/>
      <c r="T690" s="864"/>
      <c r="U690" s="864"/>
      <c r="V690" s="864"/>
      <c r="W690" s="864"/>
      <c r="X690" s="864"/>
      <c r="Y690" s="864"/>
      <c r="Z690" s="864"/>
    </row>
    <row r="691" spans="1:26" ht="15.75">
      <c r="A691" s="864"/>
      <c r="B691" s="879"/>
      <c r="C691" s="864"/>
      <c r="D691" s="864"/>
      <c r="E691" s="864"/>
      <c r="F691" s="864"/>
      <c r="G691" s="864"/>
      <c r="H691" s="864"/>
      <c r="I691" s="864"/>
      <c r="J691" s="864"/>
      <c r="K691" s="864"/>
      <c r="L691" s="864"/>
      <c r="M691" s="864"/>
      <c r="N691" s="864"/>
      <c r="O691" s="864"/>
      <c r="P691" s="864"/>
      <c r="Q691" s="864"/>
      <c r="R691" s="864"/>
      <c r="S691" s="864"/>
      <c r="T691" s="864"/>
      <c r="U691" s="864"/>
      <c r="V691" s="864"/>
      <c r="W691" s="864"/>
      <c r="X691" s="864"/>
      <c r="Y691" s="864"/>
      <c r="Z691" s="864"/>
    </row>
    <row r="692" spans="1:26" ht="15.75">
      <c r="A692" s="864"/>
      <c r="B692" s="879"/>
      <c r="C692" s="864"/>
      <c r="D692" s="864"/>
      <c r="E692" s="864"/>
      <c r="F692" s="864"/>
      <c r="G692" s="864"/>
      <c r="H692" s="864"/>
      <c r="I692" s="864"/>
      <c r="J692" s="864"/>
      <c r="K692" s="864"/>
      <c r="L692" s="864"/>
      <c r="M692" s="864"/>
      <c r="N692" s="864"/>
      <c r="O692" s="864"/>
      <c r="P692" s="864"/>
      <c r="Q692" s="864"/>
      <c r="R692" s="864"/>
      <c r="S692" s="864"/>
      <c r="T692" s="864"/>
      <c r="U692" s="864"/>
      <c r="V692" s="864"/>
      <c r="W692" s="864"/>
      <c r="X692" s="864"/>
      <c r="Y692" s="864"/>
      <c r="Z692" s="864"/>
    </row>
    <row r="693" spans="1:26" ht="15.75">
      <c r="A693" s="864"/>
      <c r="B693" s="879"/>
      <c r="C693" s="864"/>
      <c r="D693" s="864"/>
      <c r="E693" s="864"/>
      <c r="F693" s="864"/>
      <c r="G693" s="864"/>
      <c r="H693" s="864"/>
      <c r="I693" s="864"/>
      <c r="J693" s="864"/>
      <c r="K693" s="864"/>
      <c r="L693" s="864"/>
      <c r="M693" s="864"/>
      <c r="N693" s="864"/>
      <c r="O693" s="864"/>
      <c r="P693" s="864"/>
      <c r="Q693" s="864"/>
      <c r="R693" s="864"/>
      <c r="S693" s="864"/>
      <c r="T693" s="864"/>
      <c r="U693" s="864"/>
      <c r="V693" s="864"/>
      <c r="W693" s="864"/>
      <c r="X693" s="864"/>
      <c r="Y693" s="864"/>
      <c r="Z693" s="864"/>
    </row>
    <row r="694" spans="1:26" ht="15.75">
      <c r="A694" s="864"/>
      <c r="B694" s="879"/>
      <c r="C694" s="864"/>
      <c r="D694" s="864"/>
      <c r="E694" s="864"/>
      <c r="F694" s="864"/>
      <c r="G694" s="864"/>
      <c r="H694" s="864"/>
      <c r="I694" s="864"/>
      <c r="J694" s="864"/>
      <c r="K694" s="864"/>
      <c r="L694" s="864"/>
      <c r="M694" s="864"/>
      <c r="N694" s="864"/>
      <c r="O694" s="864"/>
      <c r="P694" s="864"/>
      <c r="Q694" s="864"/>
      <c r="R694" s="864"/>
      <c r="S694" s="864"/>
      <c r="T694" s="864"/>
      <c r="U694" s="864"/>
      <c r="V694" s="864"/>
      <c r="W694" s="864"/>
      <c r="X694" s="864"/>
      <c r="Y694" s="864"/>
      <c r="Z694" s="864"/>
    </row>
    <row r="695" spans="1:26" ht="15.75">
      <c r="A695" s="864"/>
      <c r="B695" s="879"/>
      <c r="C695" s="864"/>
      <c r="D695" s="864"/>
      <c r="E695" s="864"/>
      <c r="F695" s="864"/>
      <c r="G695" s="864"/>
      <c r="H695" s="864"/>
      <c r="I695" s="864"/>
      <c r="J695" s="864"/>
      <c r="K695" s="864"/>
      <c r="L695" s="864"/>
      <c r="M695" s="864"/>
      <c r="N695" s="864"/>
      <c r="O695" s="864"/>
      <c r="P695" s="864"/>
      <c r="Q695" s="864"/>
      <c r="R695" s="864"/>
      <c r="S695" s="864"/>
      <c r="T695" s="864"/>
      <c r="U695" s="864"/>
      <c r="V695" s="864"/>
      <c r="W695" s="864"/>
      <c r="X695" s="864"/>
      <c r="Y695" s="864"/>
      <c r="Z695" s="864"/>
    </row>
    <row r="696" spans="1:26" ht="15.75">
      <c r="A696" s="864"/>
      <c r="B696" s="879"/>
      <c r="C696" s="864"/>
      <c r="D696" s="864"/>
      <c r="E696" s="864"/>
      <c r="F696" s="864"/>
      <c r="G696" s="864"/>
      <c r="H696" s="864"/>
      <c r="I696" s="864"/>
      <c r="J696" s="864"/>
      <c r="K696" s="864"/>
      <c r="L696" s="864"/>
      <c r="M696" s="864"/>
      <c r="N696" s="864"/>
      <c r="O696" s="864"/>
      <c r="P696" s="864"/>
      <c r="Q696" s="864"/>
      <c r="R696" s="864"/>
      <c r="S696" s="864"/>
      <c r="T696" s="864"/>
      <c r="U696" s="864"/>
      <c r="V696" s="864"/>
      <c r="W696" s="864"/>
      <c r="X696" s="864"/>
      <c r="Y696" s="864"/>
      <c r="Z696" s="864"/>
    </row>
    <row r="697" spans="1:26" ht="15.75">
      <c r="A697" s="864"/>
      <c r="B697" s="879"/>
      <c r="C697" s="864"/>
      <c r="D697" s="864"/>
      <c r="E697" s="864"/>
      <c r="F697" s="864"/>
      <c r="G697" s="864"/>
      <c r="H697" s="864"/>
      <c r="I697" s="864"/>
      <c r="J697" s="864"/>
      <c r="K697" s="864"/>
      <c r="L697" s="864"/>
      <c r="M697" s="864"/>
      <c r="N697" s="864"/>
      <c r="O697" s="864"/>
      <c r="P697" s="864"/>
      <c r="Q697" s="864"/>
      <c r="R697" s="864"/>
      <c r="S697" s="864"/>
      <c r="T697" s="864"/>
      <c r="U697" s="864"/>
      <c r="V697" s="864"/>
      <c r="W697" s="864"/>
      <c r="X697" s="864"/>
      <c r="Y697" s="864"/>
      <c r="Z697" s="864"/>
    </row>
    <row r="698" spans="1:26" ht="15.75">
      <c r="A698" s="864"/>
      <c r="B698" s="879"/>
      <c r="C698" s="864"/>
      <c r="D698" s="864"/>
      <c r="E698" s="864"/>
      <c r="F698" s="864"/>
      <c r="G698" s="864"/>
      <c r="H698" s="864"/>
      <c r="I698" s="864"/>
      <c r="J698" s="864"/>
      <c r="K698" s="864"/>
      <c r="L698" s="864"/>
      <c r="M698" s="864"/>
      <c r="N698" s="864"/>
      <c r="O698" s="864"/>
      <c r="P698" s="864"/>
      <c r="Q698" s="864"/>
      <c r="R698" s="864"/>
      <c r="S698" s="864"/>
      <c r="T698" s="864"/>
      <c r="U698" s="864"/>
      <c r="V698" s="864"/>
      <c r="W698" s="864"/>
      <c r="X698" s="864"/>
      <c r="Y698" s="864"/>
      <c r="Z698" s="864"/>
    </row>
    <row r="699" spans="1:26" ht="15.75">
      <c r="A699" s="864"/>
      <c r="B699" s="879"/>
      <c r="C699" s="864"/>
      <c r="D699" s="864"/>
      <c r="E699" s="864"/>
      <c r="F699" s="864"/>
      <c r="G699" s="864"/>
      <c r="H699" s="864"/>
      <c r="I699" s="864"/>
      <c r="J699" s="864"/>
      <c r="K699" s="864"/>
      <c r="L699" s="864"/>
      <c r="M699" s="864"/>
      <c r="N699" s="864"/>
      <c r="O699" s="864"/>
      <c r="P699" s="864"/>
      <c r="Q699" s="864"/>
      <c r="R699" s="864"/>
      <c r="S699" s="864"/>
      <c r="T699" s="864"/>
      <c r="U699" s="864"/>
      <c r="V699" s="864"/>
      <c r="W699" s="864"/>
      <c r="X699" s="864"/>
      <c r="Y699" s="864"/>
      <c r="Z699" s="864"/>
    </row>
    <row r="700" spans="1:26" ht="15.75">
      <c r="A700" s="864"/>
      <c r="B700" s="879"/>
      <c r="C700" s="864"/>
      <c r="D700" s="864"/>
      <c r="E700" s="864"/>
      <c r="F700" s="864"/>
      <c r="G700" s="864"/>
      <c r="H700" s="864"/>
      <c r="I700" s="864"/>
      <c r="J700" s="864"/>
      <c r="K700" s="864"/>
      <c r="L700" s="864"/>
      <c r="M700" s="864"/>
      <c r="N700" s="864"/>
      <c r="O700" s="864"/>
      <c r="P700" s="864"/>
      <c r="Q700" s="864"/>
      <c r="R700" s="864"/>
      <c r="S700" s="864"/>
      <c r="T700" s="864"/>
      <c r="U700" s="864"/>
      <c r="V700" s="864"/>
      <c r="W700" s="864"/>
      <c r="X700" s="864"/>
      <c r="Y700" s="864"/>
      <c r="Z700" s="864"/>
    </row>
    <row r="701" spans="1:26" ht="15.75">
      <c r="A701" s="864"/>
      <c r="B701" s="879"/>
      <c r="C701" s="864"/>
      <c r="D701" s="864"/>
      <c r="E701" s="864"/>
      <c r="F701" s="864"/>
      <c r="G701" s="864"/>
      <c r="H701" s="864"/>
      <c r="I701" s="864"/>
      <c r="J701" s="864"/>
      <c r="K701" s="864"/>
      <c r="L701" s="864"/>
      <c r="M701" s="864"/>
      <c r="N701" s="864"/>
      <c r="O701" s="864"/>
      <c r="P701" s="864"/>
      <c r="Q701" s="864"/>
      <c r="R701" s="864"/>
      <c r="S701" s="864"/>
      <c r="T701" s="864"/>
      <c r="U701" s="864"/>
      <c r="V701" s="864"/>
      <c r="W701" s="864"/>
      <c r="X701" s="864"/>
      <c r="Y701" s="864"/>
      <c r="Z701" s="864"/>
    </row>
    <row r="702" spans="1:26" ht="15.75">
      <c r="A702" s="864"/>
      <c r="B702" s="879"/>
      <c r="C702" s="864"/>
      <c r="D702" s="864"/>
      <c r="E702" s="864"/>
      <c r="F702" s="864"/>
      <c r="G702" s="864"/>
      <c r="H702" s="864"/>
      <c r="I702" s="864"/>
      <c r="J702" s="864"/>
      <c r="K702" s="864"/>
      <c r="L702" s="864"/>
      <c r="M702" s="864"/>
      <c r="N702" s="864"/>
      <c r="O702" s="864"/>
      <c r="P702" s="864"/>
      <c r="Q702" s="864"/>
      <c r="R702" s="864"/>
      <c r="S702" s="864"/>
      <c r="T702" s="864"/>
      <c r="U702" s="864"/>
      <c r="V702" s="864"/>
      <c r="W702" s="864"/>
      <c r="X702" s="864"/>
      <c r="Y702" s="864"/>
      <c r="Z702" s="864"/>
    </row>
    <row r="703" spans="1:26" ht="15.75">
      <c r="A703" s="864"/>
      <c r="B703" s="879"/>
      <c r="C703" s="864"/>
      <c r="D703" s="864"/>
      <c r="E703" s="864"/>
      <c r="F703" s="864"/>
      <c r="G703" s="864"/>
      <c r="H703" s="864"/>
      <c r="I703" s="864"/>
      <c r="J703" s="864"/>
      <c r="K703" s="864"/>
      <c r="L703" s="864"/>
      <c r="M703" s="864"/>
      <c r="N703" s="864"/>
      <c r="O703" s="864"/>
      <c r="P703" s="864"/>
      <c r="Q703" s="864"/>
      <c r="R703" s="864"/>
      <c r="S703" s="864"/>
      <c r="T703" s="864"/>
      <c r="U703" s="864"/>
      <c r="V703" s="864"/>
      <c r="W703" s="864"/>
      <c r="X703" s="864"/>
      <c r="Y703" s="864"/>
      <c r="Z703" s="864"/>
    </row>
    <row r="704" spans="1:26" ht="15.75">
      <c r="A704" s="864"/>
      <c r="B704" s="879"/>
      <c r="C704" s="864"/>
      <c r="D704" s="864"/>
      <c r="E704" s="864"/>
      <c r="F704" s="864"/>
      <c r="G704" s="864"/>
      <c r="H704" s="864"/>
      <c r="I704" s="864"/>
      <c r="J704" s="864"/>
      <c r="K704" s="864"/>
      <c r="L704" s="864"/>
      <c r="M704" s="864"/>
      <c r="N704" s="864"/>
      <c r="O704" s="864"/>
      <c r="P704" s="864"/>
      <c r="Q704" s="864"/>
      <c r="R704" s="864"/>
      <c r="S704" s="864"/>
      <c r="T704" s="864"/>
      <c r="U704" s="864"/>
      <c r="V704" s="864"/>
      <c r="W704" s="864"/>
      <c r="X704" s="864"/>
      <c r="Y704" s="864"/>
      <c r="Z704" s="864"/>
    </row>
    <row r="705" spans="1:26" ht="15.75">
      <c r="A705" s="864"/>
      <c r="B705" s="879"/>
      <c r="C705" s="864"/>
      <c r="D705" s="864"/>
      <c r="E705" s="864"/>
      <c r="F705" s="864"/>
      <c r="G705" s="864"/>
      <c r="H705" s="864"/>
      <c r="I705" s="864"/>
      <c r="J705" s="864"/>
      <c r="K705" s="864"/>
      <c r="L705" s="864"/>
      <c r="M705" s="864"/>
      <c r="N705" s="864"/>
      <c r="O705" s="864"/>
      <c r="P705" s="864"/>
      <c r="Q705" s="864"/>
      <c r="R705" s="864"/>
      <c r="S705" s="864"/>
      <c r="T705" s="864"/>
      <c r="U705" s="864"/>
      <c r="V705" s="864"/>
      <c r="W705" s="864"/>
      <c r="X705" s="864"/>
      <c r="Y705" s="864"/>
      <c r="Z705" s="864"/>
    </row>
    <row r="706" spans="1:26" ht="15.75">
      <c r="A706" s="864"/>
      <c r="B706" s="879"/>
      <c r="C706" s="864"/>
      <c r="D706" s="864"/>
      <c r="E706" s="864"/>
      <c r="F706" s="864"/>
      <c r="G706" s="864"/>
      <c r="H706" s="864"/>
      <c r="I706" s="864"/>
      <c r="J706" s="864"/>
      <c r="K706" s="864"/>
      <c r="L706" s="864"/>
      <c r="M706" s="864"/>
      <c r="N706" s="864"/>
      <c r="O706" s="864"/>
      <c r="P706" s="864"/>
      <c r="Q706" s="864"/>
      <c r="R706" s="864"/>
      <c r="S706" s="864"/>
      <c r="T706" s="864"/>
      <c r="U706" s="864"/>
      <c r="V706" s="864"/>
      <c r="W706" s="864"/>
      <c r="X706" s="864"/>
      <c r="Y706" s="864"/>
      <c r="Z706" s="864"/>
    </row>
    <row r="707" spans="1:26" ht="15.75">
      <c r="A707" s="864"/>
      <c r="B707" s="879"/>
      <c r="C707" s="864"/>
      <c r="D707" s="864"/>
      <c r="E707" s="864"/>
      <c r="F707" s="864"/>
      <c r="G707" s="864"/>
      <c r="H707" s="864"/>
      <c r="I707" s="864"/>
      <c r="J707" s="864"/>
      <c r="K707" s="864"/>
      <c r="L707" s="864"/>
      <c r="M707" s="864"/>
      <c r="N707" s="864"/>
      <c r="O707" s="864"/>
      <c r="P707" s="864"/>
      <c r="Q707" s="864"/>
      <c r="R707" s="864"/>
      <c r="S707" s="864"/>
      <c r="T707" s="864"/>
      <c r="U707" s="864"/>
      <c r="V707" s="864"/>
      <c r="W707" s="864"/>
      <c r="X707" s="864"/>
      <c r="Y707" s="864"/>
      <c r="Z707" s="864"/>
    </row>
    <row r="708" spans="1:26" ht="15.75">
      <c r="A708" s="864"/>
      <c r="B708" s="879"/>
      <c r="C708" s="864"/>
      <c r="D708" s="864"/>
      <c r="E708" s="864"/>
      <c r="F708" s="864"/>
      <c r="G708" s="864"/>
      <c r="H708" s="864"/>
      <c r="I708" s="864"/>
      <c r="J708" s="864"/>
      <c r="K708" s="864"/>
      <c r="L708" s="864"/>
      <c r="M708" s="864"/>
      <c r="N708" s="864"/>
      <c r="O708" s="864"/>
      <c r="P708" s="864"/>
      <c r="Q708" s="864"/>
      <c r="R708" s="864"/>
      <c r="S708" s="864"/>
      <c r="T708" s="864"/>
      <c r="U708" s="864"/>
      <c r="V708" s="864"/>
      <c r="W708" s="864"/>
      <c r="X708" s="864"/>
      <c r="Y708" s="864"/>
      <c r="Z708" s="864"/>
    </row>
    <row r="709" spans="1:26" ht="15.75">
      <c r="A709" s="864"/>
      <c r="B709" s="879"/>
      <c r="C709" s="864"/>
      <c r="D709" s="864"/>
      <c r="E709" s="864"/>
      <c r="F709" s="864"/>
      <c r="G709" s="864"/>
      <c r="H709" s="864"/>
      <c r="I709" s="864"/>
      <c r="J709" s="864"/>
      <c r="K709" s="864"/>
      <c r="L709" s="864"/>
      <c r="M709" s="864"/>
      <c r="N709" s="864"/>
      <c r="O709" s="864"/>
      <c r="P709" s="864"/>
      <c r="Q709" s="864"/>
      <c r="R709" s="864"/>
      <c r="S709" s="864"/>
      <c r="T709" s="864"/>
      <c r="U709" s="864"/>
      <c r="V709" s="864"/>
      <c r="W709" s="864"/>
      <c r="X709" s="864"/>
      <c r="Y709" s="864"/>
      <c r="Z709" s="864"/>
    </row>
    <row r="710" spans="1:26" ht="15.75">
      <c r="A710" s="864"/>
      <c r="B710" s="879"/>
      <c r="C710" s="864"/>
      <c r="D710" s="864"/>
      <c r="E710" s="864"/>
      <c r="F710" s="864"/>
      <c r="G710" s="864"/>
      <c r="H710" s="864"/>
      <c r="I710" s="864"/>
      <c r="J710" s="864"/>
      <c r="K710" s="864"/>
      <c r="L710" s="864"/>
      <c r="M710" s="864"/>
      <c r="N710" s="864"/>
      <c r="O710" s="864"/>
      <c r="P710" s="864"/>
      <c r="Q710" s="864"/>
      <c r="R710" s="864"/>
      <c r="S710" s="864"/>
      <c r="T710" s="864"/>
      <c r="U710" s="864"/>
      <c r="V710" s="864"/>
      <c r="W710" s="864"/>
      <c r="X710" s="864"/>
      <c r="Y710" s="864"/>
      <c r="Z710" s="864"/>
    </row>
    <row r="711" spans="1:26" ht="15.75">
      <c r="A711" s="864"/>
      <c r="B711" s="879"/>
      <c r="C711" s="864"/>
      <c r="D711" s="864"/>
      <c r="E711" s="864"/>
      <c r="F711" s="864"/>
      <c r="G711" s="864"/>
      <c r="H711" s="864"/>
      <c r="I711" s="864"/>
      <c r="J711" s="864"/>
      <c r="K711" s="864"/>
      <c r="L711" s="864"/>
      <c r="M711" s="864"/>
      <c r="N711" s="864"/>
      <c r="O711" s="864"/>
      <c r="P711" s="864"/>
      <c r="Q711" s="864"/>
      <c r="R711" s="864"/>
      <c r="S711" s="864"/>
      <c r="T711" s="864"/>
      <c r="U711" s="864"/>
      <c r="V711" s="864"/>
      <c r="W711" s="864"/>
      <c r="X711" s="864"/>
      <c r="Y711" s="864"/>
      <c r="Z711" s="864"/>
    </row>
    <row r="712" spans="1:26" ht="15.75">
      <c r="A712" s="864"/>
      <c r="B712" s="879"/>
      <c r="C712" s="864"/>
      <c r="D712" s="864"/>
      <c r="E712" s="864"/>
      <c r="F712" s="864"/>
      <c r="G712" s="864"/>
      <c r="H712" s="864"/>
      <c r="I712" s="864"/>
      <c r="J712" s="864"/>
      <c r="K712" s="864"/>
      <c r="L712" s="864"/>
      <c r="M712" s="864"/>
      <c r="N712" s="864"/>
      <c r="O712" s="864"/>
      <c r="P712" s="864"/>
      <c r="Q712" s="864"/>
      <c r="R712" s="864"/>
      <c r="S712" s="864"/>
      <c r="T712" s="864"/>
      <c r="U712" s="864"/>
      <c r="V712" s="864"/>
      <c r="W712" s="864"/>
      <c r="X712" s="864"/>
      <c r="Y712" s="864"/>
      <c r="Z712" s="864"/>
    </row>
    <row r="713" spans="1:26" ht="15.75">
      <c r="A713" s="864"/>
      <c r="B713" s="879"/>
      <c r="C713" s="864"/>
      <c r="D713" s="864"/>
      <c r="E713" s="864"/>
      <c r="F713" s="864"/>
      <c r="G713" s="864"/>
      <c r="H713" s="864"/>
      <c r="I713" s="864"/>
      <c r="J713" s="864"/>
      <c r="K713" s="864"/>
      <c r="L713" s="864"/>
      <c r="M713" s="864"/>
      <c r="N713" s="864"/>
      <c r="O713" s="864"/>
      <c r="P713" s="864"/>
      <c r="Q713" s="864"/>
      <c r="R713" s="864"/>
      <c r="S713" s="864"/>
      <c r="T713" s="864"/>
      <c r="U713" s="864"/>
      <c r="V713" s="864"/>
      <c r="W713" s="864"/>
      <c r="X713" s="864"/>
      <c r="Y713" s="864"/>
      <c r="Z713" s="864"/>
    </row>
    <row r="714" spans="1:26" ht="15.75">
      <c r="A714" s="864"/>
      <c r="B714" s="879"/>
      <c r="C714" s="864"/>
      <c r="D714" s="864"/>
      <c r="E714" s="864"/>
      <c r="F714" s="864"/>
      <c r="G714" s="864"/>
      <c r="H714" s="864"/>
      <c r="I714" s="864"/>
      <c r="J714" s="864"/>
      <c r="K714" s="864"/>
      <c r="L714" s="864"/>
      <c r="M714" s="864"/>
      <c r="N714" s="864"/>
      <c r="O714" s="864"/>
      <c r="P714" s="864"/>
      <c r="Q714" s="864"/>
      <c r="R714" s="864"/>
      <c r="S714" s="864"/>
      <c r="T714" s="864"/>
      <c r="U714" s="864"/>
      <c r="V714" s="864"/>
      <c r="W714" s="864"/>
      <c r="X714" s="864"/>
      <c r="Y714" s="864"/>
      <c r="Z714" s="864"/>
    </row>
    <row r="715" spans="1:26" ht="15.75">
      <c r="A715" s="864"/>
      <c r="B715" s="879"/>
      <c r="C715" s="864"/>
      <c r="D715" s="864"/>
      <c r="E715" s="864"/>
      <c r="F715" s="864"/>
      <c r="G715" s="864"/>
      <c r="H715" s="864"/>
      <c r="I715" s="864"/>
      <c r="J715" s="864"/>
      <c r="K715" s="864"/>
      <c r="L715" s="864"/>
      <c r="M715" s="864"/>
      <c r="N715" s="864"/>
      <c r="O715" s="864"/>
      <c r="P715" s="864"/>
      <c r="Q715" s="864"/>
      <c r="R715" s="864"/>
      <c r="S715" s="864"/>
      <c r="T715" s="864"/>
      <c r="U715" s="864"/>
      <c r="V715" s="864"/>
      <c r="W715" s="864"/>
      <c r="X715" s="864"/>
      <c r="Y715" s="864"/>
      <c r="Z715" s="864"/>
    </row>
    <row r="716" spans="1:26" ht="15.75">
      <c r="A716" s="864"/>
      <c r="B716" s="879"/>
      <c r="C716" s="864"/>
      <c r="D716" s="864"/>
      <c r="E716" s="864"/>
      <c r="F716" s="864"/>
      <c r="G716" s="864"/>
      <c r="H716" s="864"/>
      <c r="I716" s="864"/>
      <c r="J716" s="864"/>
      <c r="K716" s="864"/>
      <c r="L716" s="864"/>
      <c r="M716" s="864"/>
      <c r="N716" s="864"/>
      <c r="O716" s="864"/>
      <c r="P716" s="864"/>
      <c r="Q716" s="864"/>
      <c r="R716" s="864"/>
      <c r="S716" s="864"/>
      <c r="T716" s="864"/>
      <c r="U716" s="864"/>
      <c r="V716" s="864"/>
      <c r="W716" s="864"/>
      <c r="X716" s="864"/>
      <c r="Y716" s="864"/>
      <c r="Z716" s="864"/>
    </row>
    <row r="717" spans="1:26" ht="15.75">
      <c r="A717" s="864"/>
      <c r="B717" s="879"/>
      <c r="C717" s="864"/>
      <c r="D717" s="864"/>
      <c r="E717" s="864"/>
      <c r="F717" s="864"/>
      <c r="G717" s="864"/>
      <c r="H717" s="864"/>
      <c r="I717" s="864"/>
      <c r="J717" s="864"/>
      <c r="K717" s="864"/>
      <c r="L717" s="864"/>
      <c r="M717" s="864"/>
      <c r="N717" s="864"/>
      <c r="O717" s="864"/>
      <c r="P717" s="864"/>
      <c r="Q717" s="864"/>
      <c r="R717" s="864"/>
      <c r="S717" s="864"/>
      <c r="T717" s="864"/>
      <c r="U717" s="864"/>
      <c r="V717" s="864"/>
      <c r="W717" s="864"/>
      <c r="X717" s="864"/>
      <c r="Y717" s="864"/>
      <c r="Z717" s="864"/>
    </row>
    <row r="718" spans="1:26" ht="15.75">
      <c r="A718" s="864"/>
      <c r="B718" s="879"/>
      <c r="C718" s="864"/>
      <c r="D718" s="864"/>
      <c r="E718" s="864"/>
      <c r="F718" s="864"/>
      <c r="G718" s="864"/>
      <c r="H718" s="864"/>
      <c r="I718" s="864"/>
      <c r="J718" s="864"/>
      <c r="K718" s="864"/>
      <c r="L718" s="864"/>
      <c r="M718" s="864"/>
      <c r="N718" s="864"/>
      <c r="O718" s="864"/>
      <c r="P718" s="864"/>
      <c r="Q718" s="864"/>
      <c r="R718" s="864"/>
      <c r="S718" s="864"/>
      <c r="T718" s="864"/>
      <c r="U718" s="864"/>
      <c r="V718" s="864"/>
      <c r="W718" s="864"/>
      <c r="X718" s="864"/>
      <c r="Y718" s="864"/>
      <c r="Z718" s="864"/>
    </row>
    <row r="719" spans="1:26" ht="15.75">
      <c r="A719" s="864"/>
      <c r="B719" s="879"/>
      <c r="C719" s="864"/>
      <c r="D719" s="864"/>
      <c r="E719" s="864"/>
      <c r="F719" s="864"/>
      <c r="G719" s="864"/>
      <c r="H719" s="864"/>
      <c r="I719" s="864"/>
      <c r="J719" s="864"/>
      <c r="K719" s="864"/>
      <c r="L719" s="864"/>
      <c r="M719" s="864"/>
      <c r="N719" s="864"/>
      <c r="O719" s="864"/>
      <c r="P719" s="864"/>
      <c r="Q719" s="864"/>
      <c r="R719" s="864"/>
      <c r="S719" s="864"/>
      <c r="T719" s="864"/>
      <c r="U719" s="864"/>
      <c r="V719" s="864"/>
      <c r="W719" s="864"/>
      <c r="X719" s="864"/>
      <c r="Y719" s="864"/>
      <c r="Z719" s="864"/>
    </row>
    <row r="720" spans="1:26" ht="15.75">
      <c r="A720" s="864"/>
      <c r="B720" s="879"/>
      <c r="C720" s="864"/>
      <c r="D720" s="864"/>
      <c r="E720" s="864"/>
      <c r="F720" s="864"/>
      <c r="G720" s="864"/>
      <c r="H720" s="864"/>
      <c r="I720" s="864"/>
      <c r="J720" s="864"/>
      <c r="K720" s="864"/>
      <c r="L720" s="864"/>
      <c r="M720" s="864"/>
      <c r="N720" s="864"/>
      <c r="O720" s="864"/>
      <c r="P720" s="864"/>
      <c r="Q720" s="864"/>
      <c r="R720" s="864"/>
      <c r="S720" s="864"/>
      <c r="T720" s="864"/>
      <c r="U720" s="864"/>
      <c r="V720" s="864"/>
      <c r="W720" s="864"/>
      <c r="X720" s="864"/>
      <c r="Y720" s="864"/>
      <c r="Z720" s="864"/>
    </row>
    <row r="721" spans="1:26" ht="15.75">
      <c r="A721" s="864"/>
      <c r="B721" s="879"/>
      <c r="C721" s="864"/>
      <c r="D721" s="864"/>
      <c r="E721" s="864"/>
      <c r="F721" s="864"/>
      <c r="G721" s="864"/>
      <c r="H721" s="864"/>
      <c r="I721" s="864"/>
      <c r="J721" s="864"/>
      <c r="K721" s="864"/>
      <c r="L721" s="864"/>
      <c r="M721" s="864"/>
      <c r="N721" s="864"/>
      <c r="O721" s="864"/>
      <c r="P721" s="864"/>
      <c r="Q721" s="864"/>
      <c r="R721" s="864"/>
      <c r="S721" s="864"/>
      <c r="T721" s="864"/>
      <c r="U721" s="864"/>
      <c r="V721" s="864"/>
      <c r="W721" s="864"/>
      <c r="X721" s="864"/>
      <c r="Y721" s="864"/>
      <c r="Z721" s="864"/>
    </row>
    <row r="722" spans="1:26" ht="15.75">
      <c r="A722" s="864"/>
      <c r="B722" s="879"/>
      <c r="C722" s="864"/>
      <c r="D722" s="864"/>
      <c r="E722" s="864"/>
      <c r="F722" s="864"/>
      <c r="G722" s="864"/>
      <c r="H722" s="864"/>
      <c r="I722" s="864"/>
      <c r="J722" s="864"/>
      <c r="K722" s="864"/>
      <c r="L722" s="864"/>
      <c r="M722" s="864"/>
      <c r="N722" s="864"/>
      <c r="O722" s="864"/>
      <c r="P722" s="864"/>
      <c r="Q722" s="864"/>
      <c r="R722" s="864"/>
      <c r="S722" s="864"/>
      <c r="T722" s="864"/>
      <c r="U722" s="864"/>
      <c r="V722" s="864"/>
      <c r="W722" s="864"/>
      <c r="X722" s="864"/>
      <c r="Y722" s="864"/>
      <c r="Z722" s="864"/>
    </row>
    <row r="723" spans="1:26" ht="15.75">
      <c r="A723" s="864"/>
      <c r="B723" s="879"/>
      <c r="C723" s="864"/>
      <c r="D723" s="864"/>
      <c r="E723" s="864"/>
      <c r="F723" s="864"/>
      <c r="G723" s="864"/>
      <c r="H723" s="864"/>
      <c r="I723" s="864"/>
      <c r="J723" s="864"/>
      <c r="K723" s="864"/>
      <c r="L723" s="864"/>
      <c r="M723" s="864"/>
      <c r="N723" s="864"/>
      <c r="O723" s="864"/>
      <c r="P723" s="864"/>
      <c r="Q723" s="864"/>
      <c r="R723" s="864"/>
      <c r="S723" s="864"/>
      <c r="T723" s="864"/>
      <c r="U723" s="864"/>
      <c r="V723" s="864"/>
      <c r="W723" s="864"/>
      <c r="X723" s="864"/>
      <c r="Y723" s="864"/>
      <c r="Z723" s="864"/>
    </row>
    <row r="724" spans="1:26" ht="15.75">
      <c r="A724" s="864"/>
      <c r="B724" s="879"/>
      <c r="C724" s="864"/>
      <c r="D724" s="864"/>
      <c r="E724" s="864"/>
      <c r="F724" s="864"/>
      <c r="G724" s="864"/>
      <c r="H724" s="864"/>
      <c r="I724" s="864"/>
      <c r="J724" s="864"/>
      <c r="K724" s="864"/>
      <c r="L724" s="864"/>
      <c r="M724" s="864"/>
      <c r="N724" s="864"/>
      <c r="O724" s="864"/>
      <c r="P724" s="864"/>
      <c r="Q724" s="864"/>
      <c r="R724" s="864"/>
      <c r="S724" s="864"/>
      <c r="T724" s="864"/>
      <c r="U724" s="864"/>
      <c r="V724" s="864"/>
      <c r="W724" s="864"/>
      <c r="X724" s="864"/>
      <c r="Y724" s="864"/>
      <c r="Z724" s="864"/>
    </row>
    <row r="725" spans="1:26" ht="15.75">
      <c r="A725" s="864"/>
      <c r="B725" s="879"/>
      <c r="C725" s="864"/>
      <c r="D725" s="864"/>
      <c r="E725" s="864"/>
      <c r="F725" s="864"/>
      <c r="G725" s="864"/>
      <c r="H725" s="864"/>
      <c r="I725" s="864"/>
      <c r="J725" s="864"/>
      <c r="K725" s="864"/>
      <c r="L725" s="864"/>
      <c r="M725" s="864"/>
      <c r="N725" s="864"/>
      <c r="O725" s="864"/>
      <c r="P725" s="864"/>
      <c r="Q725" s="864"/>
      <c r="R725" s="864"/>
      <c r="S725" s="864"/>
      <c r="T725" s="864"/>
      <c r="U725" s="864"/>
      <c r="V725" s="864"/>
      <c r="W725" s="864"/>
      <c r="X725" s="864"/>
      <c r="Y725" s="864"/>
      <c r="Z725" s="864"/>
    </row>
    <row r="726" spans="1:26" ht="15.75">
      <c r="A726" s="864"/>
      <c r="B726" s="879"/>
      <c r="C726" s="864"/>
      <c r="D726" s="864"/>
      <c r="E726" s="864"/>
      <c r="F726" s="864"/>
      <c r="G726" s="864"/>
      <c r="H726" s="864"/>
      <c r="I726" s="864"/>
      <c r="J726" s="864"/>
      <c r="K726" s="864"/>
      <c r="L726" s="864"/>
      <c r="M726" s="864"/>
      <c r="N726" s="864"/>
      <c r="O726" s="864"/>
      <c r="P726" s="864"/>
      <c r="Q726" s="864"/>
      <c r="R726" s="864"/>
      <c r="S726" s="864"/>
      <c r="T726" s="864"/>
      <c r="U726" s="864"/>
      <c r="V726" s="864"/>
      <c r="W726" s="864"/>
      <c r="X726" s="864"/>
      <c r="Y726" s="864"/>
      <c r="Z726" s="864"/>
    </row>
    <row r="727" spans="1:26" ht="15.75">
      <c r="A727" s="864"/>
      <c r="B727" s="879"/>
      <c r="C727" s="864"/>
      <c r="D727" s="864"/>
      <c r="E727" s="864"/>
      <c r="F727" s="864"/>
      <c r="G727" s="864"/>
      <c r="H727" s="864"/>
      <c r="I727" s="864"/>
      <c r="J727" s="864"/>
      <c r="K727" s="864"/>
      <c r="L727" s="864"/>
      <c r="M727" s="864"/>
      <c r="N727" s="864"/>
      <c r="O727" s="864"/>
      <c r="P727" s="864"/>
      <c r="Q727" s="864"/>
      <c r="R727" s="864"/>
      <c r="S727" s="864"/>
      <c r="T727" s="864"/>
      <c r="U727" s="864"/>
      <c r="V727" s="864"/>
      <c r="W727" s="864"/>
      <c r="X727" s="864"/>
      <c r="Y727" s="864"/>
      <c r="Z727" s="864"/>
    </row>
    <row r="728" spans="1:26" ht="15.75">
      <c r="A728" s="864"/>
      <c r="B728" s="879"/>
      <c r="C728" s="864"/>
      <c r="D728" s="864"/>
      <c r="E728" s="864"/>
      <c r="F728" s="864"/>
      <c r="G728" s="864"/>
      <c r="H728" s="864"/>
      <c r="I728" s="864"/>
      <c r="J728" s="864"/>
      <c r="K728" s="864"/>
      <c r="L728" s="864"/>
      <c r="M728" s="864"/>
      <c r="N728" s="864"/>
      <c r="O728" s="864"/>
      <c r="P728" s="864"/>
      <c r="Q728" s="864"/>
      <c r="R728" s="864"/>
      <c r="S728" s="864"/>
      <c r="T728" s="864"/>
      <c r="U728" s="864"/>
      <c r="V728" s="864"/>
      <c r="W728" s="864"/>
      <c r="X728" s="864"/>
      <c r="Y728" s="864"/>
      <c r="Z728" s="864"/>
    </row>
    <row r="729" spans="1:26" ht="15.75">
      <c r="A729" s="864"/>
      <c r="B729" s="879"/>
      <c r="C729" s="864"/>
      <c r="D729" s="864"/>
      <c r="E729" s="864"/>
      <c r="F729" s="864"/>
      <c r="G729" s="864"/>
      <c r="H729" s="864"/>
      <c r="I729" s="864"/>
      <c r="J729" s="864"/>
      <c r="K729" s="864"/>
      <c r="L729" s="864"/>
      <c r="M729" s="864"/>
      <c r="N729" s="864"/>
      <c r="O729" s="864"/>
      <c r="P729" s="864"/>
      <c r="Q729" s="864"/>
      <c r="R729" s="864"/>
      <c r="S729" s="864"/>
      <c r="T729" s="864"/>
      <c r="U729" s="864"/>
      <c r="V729" s="864"/>
      <c r="W729" s="864"/>
      <c r="X729" s="864"/>
      <c r="Y729" s="864"/>
      <c r="Z729" s="864"/>
    </row>
    <row r="730" spans="1:26" ht="15.75">
      <c r="A730" s="864"/>
      <c r="B730" s="879"/>
      <c r="C730" s="864"/>
      <c r="D730" s="864"/>
      <c r="E730" s="864"/>
      <c r="F730" s="864"/>
      <c r="G730" s="864"/>
      <c r="H730" s="864"/>
      <c r="I730" s="864"/>
      <c r="J730" s="864"/>
      <c r="K730" s="864"/>
      <c r="L730" s="864"/>
      <c r="M730" s="864"/>
      <c r="N730" s="864"/>
      <c r="O730" s="864"/>
      <c r="P730" s="864"/>
      <c r="Q730" s="864"/>
      <c r="R730" s="864"/>
      <c r="S730" s="864"/>
      <c r="T730" s="864"/>
      <c r="U730" s="864"/>
      <c r="V730" s="864"/>
      <c r="W730" s="864"/>
      <c r="X730" s="864"/>
      <c r="Y730" s="864"/>
      <c r="Z730" s="864"/>
    </row>
    <row r="731" spans="1:26" ht="15.75">
      <c r="A731" s="864"/>
      <c r="B731" s="879"/>
      <c r="C731" s="864"/>
      <c r="D731" s="864"/>
      <c r="E731" s="864"/>
      <c r="F731" s="864"/>
      <c r="G731" s="864"/>
      <c r="H731" s="864"/>
      <c r="I731" s="864"/>
      <c r="J731" s="864"/>
      <c r="K731" s="864"/>
      <c r="L731" s="864"/>
      <c r="M731" s="864"/>
      <c r="N731" s="864"/>
      <c r="O731" s="864"/>
      <c r="P731" s="864"/>
      <c r="Q731" s="864"/>
      <c r="R731" s="864"/>
      <c r="S731" s="864"/>
      <c r="T731" s="864"/>
      <c r="U731" s="864"/>
      <c r="V731" s="864"/>
      <c r="W731" s="864"/>
      <c r="X731" s="864"/>
      <c r="Y731" s="864"/>
      <c r="Z731" s="864"/>
    </row>
    <row r="732" spans="1:26" ht="15.75">
      <c r="A732" s="864"/>
      <c r="B732" s="879"/>
      <c r="C732" s="864"/>
      <c r="D732" s="864"/>
      <c r="E732" s="864"/>
      <c r="F732" s="864"/>
      <c r="G732" s="864"/>
      <c r="H732" s="864"/>
      <c r="I732" s="864"/>
      <c r="J732" s="864"/>
      <c r="K732" s="864"/>
      <c r="L732" s="864"/>
      <c r="M732" s="864"/>
      <c r="N732" s="864"/>
      <c r="O732" s="864"/>
      <c r="P732" s="864"/>
      <c r="Q732" s="864"/>
      <c r="R732" s="864"/>
      <c r="S732" s="864"/>
      <c r="T732" s="864"/>
      <c r="U732" s="864"/>
      <c r="V732" s="864"/>
      <c r="W732" s="864"/>
      <c r="X732" s="864"/>
      <c r="Y732" s="864"/>
      <c r="Z732" s="864"/>
    </row>
    <row r="733" spans="1:26" ht="15.75">
      <c r="A733" s="864"/>
      <c r="B733" s="879"/>
      <c r="C733" s="864"/>
      <c r="D733" s="864"/>
      <c r="E733" s="864"/>
      <c r="F733" s="864"/>
      <c r="G733" s="864"/>
      <c r="H733" s="864"/>
      <c r="I733" s="864"/>
      <c r="J733" s="864"/>
      <c r="K733" s="864"/>
      <c r="L733" s="864"/>
      <c r="M733" s="864"/>
      <c r="N733" s="864"/>
      <c r="O733" s="864"/>
      <c r="P733" s="864"/>
      <c r="Q733" s="864"/>
      <c r="R733" s="864"/>
      <c r="S733" s="864"/>
      <c r="T733" s="864"/>
      <c r="U733" s="864"/>
      <c r="V733" s="864"/>
      <c r="W733" s="864"/>
      <c r="X733" s="864"/>
      <c r="Y733" s="864"/>
      <c r="Z733" s="864"/>
    </row>
    <row r="734" spans="1:26" ht="15.75">
      <c r="A734" s="864"/>
      <c r="B734" s="879"/>
      <c r="C734" s="864"/>
      <c r="D734" s="864"/>
      <c r="E734" s="864"/>
      <c r="F734" s="864"/>
      <c r="G734" s="864"/>
      <c r="H734" s="864"/>
      <c r="I734" s="864"/>
      <c r="J734" s="864"/>
      <c r="K734" s="864"/>
      <c r="L734" s="864"/>
      <c r="M734" s="864"/>
      <c r="N734" s="864"/>
      <c r="O734" s="864"/>
      <c r="P734" s="864"/>
      <c r="Q734" s="864"/>
      <c r="R734" s="864"/>
      <c r="S734" s="864"/>
      <c r="T734" s="864"/>
      <c r="U734" s="864"/>
      <c r="V734" s="864"/>
      <c r="W734" s="864"/>
      <c r="X734" s="864"/>
      <c r="Y734" s="864"/>
      <c r="Z734" s="864"/>
    </row>
    <row r="735" spans="1:26" ht="15.75">
      <c r="A735" s="864"/>
      <c r="B735" s="879"/>
      <c r="C735" s="864"/>
      <c r="D735" s="864"/>
      <c r="E735" s="864"/>
      <c r="F735" s="864"/>
      <c r="G735" s="864"/>
      <c r="H735" s="864"/>
      <c r="I735" s="864"/>
      <c r="J735" s="864"/>
      <c r="K735" s="864"/>
      <c r="L735" s="864"/>
      <c r="M735" s="864"/>
      <c r="N735" s="864"/>
      <c r="O735" s="864"/>
      <c r="P735" s="864"/>
      <c r="Q735" s="864"/>
      <c r="R735" s="864"/>
      <c r="S735" s="864"/>
      <c r="T735" s="864"/>
      <c r="U735" s="864"/>
      <c r="V735" s="864"/>
      <c r="W735" s="864"/>
      <c r="X735" s="864"/>
      <c r="Y735" s="864"/>
      <c r="Z735" s="864"/>
    </row>
    <row r="736" spans="1:26" ht="15.75">
      <c r="A736" s="864"/>
      <c r="B736" s="879"/>
      <c r="C736" s="864"/>
      <c r="D736" s="864"/>
      <c r="E736" s="864"/>
      <c r="F736" s="864"/>
      <c r="G736" s="864"/>
      <c r="H736" s="864"/>
      <c r="I736" s="864"/>
      <c r="J736" s="864"/>
      <c r="K736" s="864"/>
      <c r="L736" s="864"/>
      <c r="M736" s="864"/>
      <c r="N736" s="864"/>
      <c r="O736" s="864"/>
      <c r="P736" s="864"/>
      <c r="Q736" s="864"/>
      <c r="R736" s="864"/>
      <c r="S736" s="864"/>
      <c r="T736" s="864"/>
      <c r="U736" s="864"/>
      <c r="V736" s="864"/>
      <c r="W736" s="864"/>
      <c r="X736" s="864"/>
      <c r="Y736" s="864"/>
      <c r="Z736" s="864"/>
    </row>
    <row r="737" spans="1:26" ht="15.75">
      <c r="A737" s="864"/>
      <c r="B737" s="879"/>
      <c r="C737" s="864"/>
      <c r="D737" s="864"/>
      <c r="E737" s="864"/>
      <c r="F737" s="864"/>
      <c r="G737" s="864"/>
      <c r="H737" s="864"/>
      <c r="I737" s="864"/>
      <c r="J737" s="864"/>
      <c r="K737" s="864"/>
      <c r="L737" s="864"/>
      <c r="M737" s="864"/>
      <c r="N737" s="864"/>
      <c r="O737" s="864"/>
      <c r="P737" s="864"/>
      <c r="Q737" s="864"/>
      <c r="R737" s="864"/>
      <c r="S737" s="864"/>
      <c r="T737" s="864"/>
      <c r="U737" s="864"/>
      <c r="V737" s="864"/>
      <c r="W737" s="864"/>
      <c r="X737" s="864"/>
      <c r="Y737" s="864"/>
      <c r="Z737" s="864"/>
    </row>
    <row r="738" spans="1:26" ht="15.75">
      <c r="A738" s="864"/>
      <c r="B738" s="879"/>
      <c r="C738" s="864"/>
      <c r="D738" s="864"/>
      <c r="E738" s="864"/>
      <c r="F738" s="864"/>
      <c r="G738" s="864"/>
      <c r="H738" s="864"/>
      <c r="I738" s="864"/>
      <c r="J738" s="864"/>
      <c r="K738" s="864"/>
      <c r="L738" s="864"/>
      <c r="M738" s="864"/>
      <c r="N738" s="864"/>
      <c r="O738" s="864"/>
      <c r="P738" s="864"/>
      <c r="Q738" s="864"/>
      <c r="R738" s="864"/>
      <c r="S738" s="864"/>
      <c r="T738" s="864"/>
      <c r="U738" s="864"/>
      <c r="V738" s="864"/>
      <c r="W738" s="864"/>
      <c r="X738" s="864"/>
      <c r="Y738" s="864"/>
      <c r="Z738" s="864"/>
    </row>
    <row r="739" spans="1:26" ht="15.75">
      <c r="A739" s="864"/>
      <c r="B739" s="879"/>
      <c r="C739" s="864"/>
      <c r="D739" s="864"/>
      <c r="E739" s="864"/>
      <c r="F739" s="864"/>
      <c r="G739" s="864"/>
      <c r="H739" s="864"/>
      <c r="I739" s="864"/>
      <c r="J739" s="864"/>
      <c r="K739" s="864"/>
      <c r="L739" s="864"/>
      <c r="M739" s="864"/>
      <c r="N739" s="864"/>
      <c r="O739" s="864"/>
      <c r="P739" s="864"/>
      <c r="Q739" s="864"/>
      <c r="R739" s="864"/>
      <c r="S739" s="864"/>
      <c r="T739" s="864"/>
      <c r="U739" s="864"/>
      <c r="V739" s="864"/>
      <c r="W739" s="864"/>
      <c r="X739" s="864"/>
      <c r="Y739" s="864"/>
      <c r="Z739" s="864"/>
    </row>
    <row r="740" spans="1:26" ht="15.75">
      <c r="A740" s="864"/>
      <c r="B740" s="879"/>
      <c r="C740" s="864"/>
      <c r="D740" s="864"/>
      <c r="E740" s="864"/>
      <c r="F740" s="864"/>
      <c r="G740" s="864"/>
      <c r="H740" s="864"/>
      <c r="I740" s="864"/>
      <c r="J740" s="864"/>
      <c r="K740" s="864"/>
      <c r="L740" s="864"/>
      <c r="M740" s="864"/>
      <c r="N740" s="864"/>
      <c r="O740" s="864"/>
      <c r="P740" s="864"/>
      <c r="Q740" s="864"/>
      <c r="R740" s="864"/>
      <c r="S740" s="864"/>
      <c r="T740" s="864"/>
      <c r="U740" s="864"/>
      <c r="V740" s="864"/>
      <c r="W740" s="864"/>
      <c r="X740" s="864"/>
      <c r="Y740" s="864"/>
      <c r="Z740" s="864"/>
    </row>
    <row r="741" spans="1:26" ht="15.75">
      <c r="A741" s="864"/>
      <c r="B741" s="879"/>
      <c r="C741" s="864"/>
      <c r="D741" s="864"/>
      <c r="E741" s="864"/>
      <c r="F741" s="864"/>
      <c r="G741" s="864"/>
      <c r="H741" s="864"/>
      <c r="I741" s="864"/>
      <c r="J741" s="864"/>
      <c r="K741" s="864"/>
      <c r="L741" s="864"/>
      <c r="M741" s="864"/>
      <c r="N741" s="864"/>
      <c r="O741" s="864"/>
      <c r="P741" s="864"/>
      <c r="Q741" s="864"/>
      <c r="R741" s="864"/>
      <c r="S741" s="864"/>
      <c r="T741" s="864"/>
      <c r="U741" s="864"/>
      <c r="V741" s="864"/>
      <c r="W741" s="864"/>
      <c r="X741" s="864"/>
      <c r="Y741" s="864"/>
      <c r="Z741" s="864"/>
    </row>
    <row r="742" spans="1:26" ht="15.75">
      <c r="A742" s="864"/>
      <c r="B742" s="879"/>
      <c r="C742" s="864"/>
      <c r="D742" s="864"/>
      <c r="E742" s="864"/>
      <c r="F742" s="864"/>
      <c r="G742" s="864"/>
      <c r="H742" s="864"/>
      <c r="I742" s="864"/>
      <c r="J742" s="864"/>
      <c r="K742" s="864"/>
      <c r="L742" s="864"/>
      <c r="M742" s="864"/>
      <c r="N742" s="864"/>
      <c r="O742" s="864"/>
      <c r="P742" s="864"/>
      <c r="Q742" s="864"/>
      <c r="R742" s="864"/>
      <c r="S742" s="864"/>
      <c r="T742" s="864"/>
      <c r="U742" s="864"/>
      <c r="V742" s="864"/>
      <c r="W742" s="864"/>
      <c r="X742" s="864"/>
      <c r="Y742" s="864"/>
      <c r="Z742" s="864"/>
    </row>
    <row r="743" spans="1:26" ht="15.75">
      <c r="A743" s="864"/>
      <c r="B743" s="879"/>
      <c r="C743" s="864"/>
      <c r="D743" s="864"/>
      <c r="E743" s="864"/>
      <c r="F743" s="864"/>
      <c r="G743" s="864"/>
      <c r="H743" s="864"/>
      <c r="I743" s="864"/>
      <c r="J743" s="864"/>
      <c r="K743" s="864"/>
      <c r="L743" s="864"/>
      <c r="M743" s="864"/>
      <c r="N743" s="864"/>
      <c r="O743" s="864"/>
      <c r="P743" s="864"/>
      <c r="Q743" s="864"/>
      <c r="R743" s="864"/>
      <c r="S743" s="864"/>
      <c r="T743" s="864"/>
      <c r="U743" s="864"/>
      <c r="V743" s="864"/>
      <c r="W743" s="864"/>
      <c r="X743" s="864"/>
      <c r="Y743" s="864"/>
      <c r="Z743" s="864"/>
    </row>
    <row r="744" spans="1:26" ht="15.75">
      <c r="A744" s="864"/>
      <c r="B744" s="879"/>
      <c r="C744" s="864"/>
      <c r="D744" s="864"/>
      <c r="E744" s="864"/>
      <c r="F744" s="864"/>
      <c r="G744" s="864"/>
      <c r="H744" s="864"/>
      <c r="I744" s="864"/>
      <c r="J744" s="864"/>
      <c r="K744" s="864"/>
      <c r="L744" s="864"/>
      <c r="M744" s="864"/>
      <c r="N744" s="864"/>
      <c r="O744" s="864"/>
      <c r="P744" s="864"/>
      <c r="Q744" s="864"/>
      <c r="R744" s="864"/>
      <c r="S744" s="864"/>
      <c r="T744" s="864"/>
      <c r="U744" s="864"/>
      <c r="V744" s="864"/>
      <c r="W744" s="864"/>
      <c r="X744" s="864"/>
      <c r="Y744" s="864"/>
      <c r="Z744" s="864"/>
    </row>
    <row r="745" spans="1:26" ht="15.75">
      <c r="A745" s="864"/>
      <c r="B745" s="879"/>
      <c r="C745" s="864"/>
      <c r="D745" s="864"/>
      <c r="E745" s="864"/>
      <c r="F745" s="864"/>
      <c r="G745" s="864"/>
      <c r="H745" s="864"/>
      <c r="I745" s="864"/>
      <c r="J745" s="864"/>
      <c r="K745" s="864"/>
      <c r="L745" s="864"/>
      <c r="M745" s="864"/>
      <c r="N745" s="864"/>
      <c r="O745" s="864"/>
      <c r="P745" s="864"/>
      <c r="Q745" s="864"/>
      <c r="R745" s="864"/>
      <c r="S745" s="864"/>
      <c r="T745" s="864"/>
      <c r="U745" s="864"/>
      <c r="V745" s="864"/>
      <c r="W745" s="864"/>
      <c r="X745" s="864"/>
      <c r="Y745" s="864"/>
      <c r="Z745" s="864"/>
    </row>
    <row r="746" spans="1:26" ht="15.75">
      <c r="A746" s="864"/>
      <c r="B746" s="879"/>
      <c r="C746" s="864"/>
      <c r="D746" s="864"/>
      <c r="E746" s="864"/>
      <c r="F746" s="864"/>
      <c r="G746" s="864"/>
      <c r="H746" s="864"/>
      <c r="I746" s="864"/>
      <c r="J746" s="864"/>
      <c r="K746" s="864"/>
      <c r="L746" s="864"/>
      <c r="M746" s="864"/>
      <c r="N746" s="864"/>
      <c r="O746" s="864"/>
      <c r="P746" s="864"/>
      <c r="Q746" s="864"/>
      <c r="R746" s="864"/>
      <c r="S746" s="864"/>
      <c r="T746" s="864"/>
      <c r="U746" s="864"/>
      <c r="V746" s="864"/>
      <c r="W746" s="864"/>
      <c r="X746" s="864"/>
      <c r="Y746" s="864"/>
      <c r="Z746" s="864"/>
    </row>
    <row r="747" spans="1:26" ht="15.75">
      <c r="A747" s="864"/>
      <c r="B747" s="879"/>
      <c r="C747" s="864"/>
      <c r="D747" s="864"/>
      <c r="E747" s="864"/>
      <c r="F747" s="864"/>
      <c r="G747" s="864"/>
      <c r="H747" s="864"/>
      <c r="I747" s="864"/>
      <c r="J747" s="864"/>
      <c r="K747" s="864"/>
      <c r="L747" s="864"/>
      <c r="M747" s="864"/>
      <c r="N747" s="864"/>
      <c r="O747" s="864"/>
      <c r="P747" s="864"/>
      <c r="Q747" s="864"/>
      <c r="R747" s="864"/>
      <c r="S747" s="864"/>
      <c r="T747" s="864"/>
      <c r="U747" s="864"/>
      <c r="V747" s="864"/>
      <c r="W747" s="864"/>
      <c r="X747" s="864"/>
      <c r="Y747" s="864"/>
      <c r="Z747" s="864"/>
    </row>
    <row r="748" spans="1:26" ht="15.75">
      <c r="A748" s="864"/>
      <c r="B748" s="879"/>
      <c r="C748" s="864"/>
      <c r="D748" s="864"/>
      <c r="E748" s="864"/>
      <c r="F748" s="864"/>
      <c r="G748" s="864"/>
      <c r="H748" s="864"/>
      <c r="I748" s="864"/>
      <c r="J748" s="864"/>
      <c r="K748" s="864"/>
      <c r="L748" s="864"/>
      <c r="M748" s="864"/>
      <c r="N748" s="864"/>
      <c r="O748" s="864"/>
      <c r="P748" s="864"/>
      <c r="Q748" s="864"/>
      <c r="R748" s="864"/>
      <c r="S748" s="864"/>
      <c r="T748" s="864"/>
      <c r="U748" s="864"/>
      <c r="V748" s="864"/>
      <c r="W748" s="864"/>
      <c r="X748" s="864"/>
      <c r="Y748" s="864"/>
      <c r="Z748" s="864"/>
    </row>
    <row r="749" spans="1:26" ht="15.75">
      <c r="A749" s="864"/>
      <c r="B749" s="879"/>
      <c r="C749" s="864"/>
      <c r="D749" s="864"/>
      <c r="E749" s="864"/>
      <c r="F749" s="864"/>
      <c r="G749" s="864"/>
      <c r="H749" s="864"/>
      <c r="I749" s="864"/>
      <c r="J749" s="864"/>
      <c r="K749" s="864"/>
      <c r="L749" s="864"/>
      <c r="M749" s="864"/>
      <c r="N749" s="864"/>
      <c r="O749" s="864"/>
      <c r="P749" s="864"/>
      <c r="Q749" s="864"/>
      <c r="R749" s="864"/>
      <c r="S749" s="864"/>
      <c r="T749" s="864"/>
      <c r="U749" s="864"/>
      <c r="V749" s="864"/>
      <c r="W749" s="864"/>
      <c r="X749" s="864"/>
      <c r="Y749" s="864"/>
      <c r="Z749" s="864"/>
    </row>
    <row r="750" spans="1:26" ht="15.75">
      <c r="A750" s="864"/>
      <c r="B750" s="879"/>
      <c r="C750" s="864"/>
      <c r="D750" s="864"/>
      <c r="E750" s="864"/>
      <c r="F750" s="864"/>
      <c r="G750" s="864"/>
      <c r="H750" s="864"/>
      <c r="I750" s="864"/>
      <c r="J750" s="864"/>
      <c r="K750" s="864"/>
      <c r="L750" s="864"/>
      <c r="M750" s="864"/>
      <c r="N750" s="864"/>
      <c r="O750" s="864"/>
      <c r="P750" s="864"/>
      <c r="Q750" s="864"/>
      <c r="R750" s="864"/>
      <c r="S750" s="864"/>
      <c r="T750" s="864"/>
      <c r="U750" s="864"/>
      <c r="V750" s="864"/>
      <c r="W750" s="864"/>
      <c r="X750" s="864"/>
      <c r="Y750" s="864"/>
      <c r="Z750" s="864"/>
    </row>
    <row r="751" spans="1:26" ht="15.75">
      <c r="A751" s="864"/>
      <c r="B751" s="879"/>
      <c r="C751" s="864"/>
      <c r="D751" s="864"/>
      <c r="E751" s="864"/>
      <c r="F751" s="864"/>
      <c r="G751" s="864"/>
      <c r="H751" s="864"/>
      <c r="I751" s="864"/>
      <c r="J751" s="864"/>
      <c r="K751" s="864"/>
      <c r="L751" s="864"/>
      <c r="M751" s="864"/>
      <c r="N751" s="864"/>
      <c r="O751" s="864"/>
      <c r="P751" s="864"/>
      <c r="Q751" s="864"/>
      <c r="R751" s="864"/>
      <c r="S751" s="864"/>
      <c r="T751" s="864"/>
      <c r="U751" s="864"/>
      <c r="V751" s="864"/>
      <c r="W751" s="864"/>
      <c r="X751" s="864"/>
      <c r="Y751" s="864"/>
      <c r="Z751" s="864"/>
    </row>
    <row r="752" spans="1:26" ht="15.75">
      <c r="A752" s="864"/>
      <c r="B752" s="879"/>
      <c r="C752" s="864"/>
      <c r="D752" s="864"/>
      <c r="E752" s="864"/>
      <c r="F752" s="864"/>
      <c r="G752" s="864"/>
      <c r="H752" s="864"/>
      <c r="I752" s="864"/>
      <c r="J752" s="864"/>
      <c r="K752" s="864"/>
      <c r="L752" s="864"/>
      <c r="M752" s="864"/>
      <c r="N752" s="864"/>
      <c r="O752" s="864"/>
      <c r="P752" s="864"/>
      <c r="Q752" s="864"/>
      <c r="R752" s="864"/>
      <c r="S752" s="864"/>
      <c r="T752" s="864"/>
      <c r="U752" s="864"/>
      <c r="V752" s="864"/>
      <c r="W752" s="864"/>
      <c r="X752" s="864"/>
      <c r="Y752" s="864"/>
      <c r="Z752" s="864"/>
    </row>
    <row r="753" spans="1:26" ht="15.75">
      <c r="A753" s="864"/>
      <c r="B753" s="879"/>
      <c r="C753" s="864"/>
      <c r="D753" s="864"/>
      <c r="E753" s="864"/>
      <c r="F753" s="864"/>
      <c r="G753" s="864"/>
      <c r="H753" s="864"/>
      <c r="I753" s="864"/>
      <c r="J753" s="864"/>
      <c r="K753" s="864"/>
      <c r="L753" s="864"/>
      <c r="M753" s="864"/>
      <c r="N753" s="864"/>
      <c r="O753" s="864"/>
      <c r="P753" s="864"/>
      <c r="Q753" s="864"/>
      <c r="R753" s="864"/>
      <c r="S753" s="864"/>
      <c r="T753" s="864"/>
      <c r="U753" s="864"/>
      <c r="V753" s="864"/>
      <c r="W753" s="864"/>
      <c r="X753" s="864"/>
      <c r="Y753" s="864"/>
      <c r="Z753" s="864"/>
    </row>
    <row r="754" spans="1:26" ht="15.75">
      <c r="A754" s="864"/>
      <c r="B754" s="879"/>
      <c r="C754" s="864"/>
      <c r="D754" s="864"/>
      <c r="E754" s="864"/>
      <c r="F754" s="864"/>
      <c r="G754" s="864"/>
      <c r="H754" s="864"/>
      <c r="I754" s="864"/>
      <c r="J754" s="864"/>
      <c r="K754" s="864"/>
      <c r="L754" s="864"/>
      <c r="M754" s="864"/>
      <c r="N754" s="864"/>
      <c r="O754" s="864"/>
      <c r="P754" s="864"/>
      <c r="Q754" s="864"/>
      <c r="R754" s="864"/>
      <c r="S754" s="864"/>
      <c r="T754" s="864"/>
      <c r="U754" s="864"/>
      <c r="V754" s="864"/>
      <c r="W754" s="864"/>
      <c r="X754" s="864"/>
      <c r="Y754" s="864"/>
      <c r="Z754" s="864"/>
    </row>
    <row r="755" spans="1:26" ht="15.75">
      <c r="A755" s="864"/>
      <c r="B755" s="879"/>
      <c r="C755" s="864"/>
      <c r="D755" s="864"/>
      <c r="E755" s="864"/>
      <c r="F755" s="864"/>
      <c r="G755" s="864"/>
      <c r="H755" s="864"/>
      <c r="I755" s="864"/>
      <c r="J755" s="864"/>
      <c r="K755" s="864"/>
      <c r="L755" s="864"/>
      <c r="M755" s="864"/>
      <c r="N755" s="864"/>
      <c r="O755" s="864"/>
      <c r="P755" s="864"/>
      <c r="Q755" s="864"/>
      <c r="R755" s="864"/>
      <c r="S755" s="864"/>
      <c r="T755" s="864"/>
      <c r="U755" s="864"/>
      <c r="V755" s="864"/>
      <c r="W755" s="864"/>
      <c r="X755" s="864"/>
      <c r="Y755" s="864"/>
      <c r="Z755" s="864"/>
    </row>
    <row r="756" spans="1:26" ht="15.75">
      <c r="A756" s="864"/>
      <c r="B756" s="879"/>
      <c r="C756" s="864"/>
      <c r="D756" s="864"/>
      <c r="E756" s="864"/>
      <c r="F756" s="864"/>
      <c r="G756" s="864"/>
      <c r="H756" s="864"/>
      <c r="I756" s="864"/>
      <c r="J756" s="864"/>
      <c r="K756" s="864"/>
      <c r="L756" s="864"/>
      <c r="M756" s="864"/>
      <c r="N756" s="864"/>
      <c r="O756" s="864"/>
      <c r="P756" s="864"/>
      <c r="Q756" s="864"/>
      <c r="R756" s="864"/>
      <c r="S756" s="864"/>
      <c r="T756" s="864"/>
      <c r="U756" s="864"/>
      <c r="V756" s="864"/>
      <c r="W756" s="864"/>
      <c r="X756" s="864"/>
      <c r="Y756" s="864"/>
      <c r="Z756" s="864"/>
    </row>
    <row r="757" spans="1:26" ht="15.75">
      <c r="A757" s="864"/>
      <c r="B757" s="879"/>
      <c r="C757" s="864"/>
      <c r="D757" s="864"/>
      <c r="E757" s="864"/>
      <c r="F757" s="864"/>
      <c r="G757" s="864"/>
      <c r="H757" s="864"/>
      <c r="I757" s="864"/>
      <c r="J757" s="864"/>
      <c r="K757" s="864"/>
      <c r="L757" s="864"/>
      <c r="M757" s="864"/>
      <c r="N757" s="864"/>
      <c r="O757" s="864"/>
      <c r="P757" s="864"/>
      <c r="Q757" s="864"/>
      <c r="R757" s="864"/>
      <c r="S757" s="864"/>
      <c r="T757" s="864"/>
      <c r="U757" s="864"/>
      <c r="V757" s="864"/>
      <c r="W757" s="864"/>
      <c r="X757" s="864"/>
      <c r="Y757" s="864"/>
      <c r="Z757" s="864"/>
    </row>
    <row r="758" spans="1:26" ht="15.75">
      <c r="A758" s="864"/>
      <c r="B758" s="879"/>
      <c r="C758" s="864"/>
      <c r="D758" s="864"/>
      <c r="E758" s="864"/>
      <c r="F758" s="864"/>
      <c r="G758" s="864"/>
      <c r="H758" s="864"/>
      <c r="I758" s="864"/>
      <c r="J758" s="864"/>
      <c r="K758" s="864"/>
      <c r="L758" s="864"/>
      <c r="M758" s="864"/>
      <c r="N758" s="864"/>
      <c r="O758" s="864"/>
      <c r="P758" s="864"/>
      <c r="Q758" s="864"/>
      <c r="R758" s="864"/>
      <c r="S758" s="864"/>
      <c r="T758" s="864"/>
      <c r="U758" s="864"/>
      <c r="V758" s="864"/>
      <c r="W758" s="864"/>
      <c r="X758" s="864"/>
      <c r="Y758" s="864"/>
      <c r="Z758" s="864"/>
    </row>
    <row r="759" spans="1:26" ht="15.75">
      <c r="A759" s="864"/>
      <c r="B759" s="879"/>
      <c r="C759" s="864"/>
      <c r="D759" s="864"/>
      <c r="E759" s="864"/>
      <c r="F759" s="864"/>
      <c r="G759" s="864"/>
      <c r="H759" s="864"/>
      <c r="I759" s="864"/>
      <c r="J759" s="864"/>
      <c r="K759" s="864"/>
      <c r="L759" s="864"/>
      <c r="M759" s="864"/>
      <c r="N759" s="864"/>
      <c r="O759" s="864"/>
      <c r="P759" s="864"/>
      <c r="Q759" s="864"/>
      <c r="R759" s="864"/>
      <c r="S759" s="864"/>
      <c r="T759" s="864"/>
      <c r="U759" s="864"/>
      <c r="V759" s="864"/>
      <c r="W759" s="864"/>
      <c r="X759" s="864"/>
      <c r="Y759" s="864"/>
      <c r="Z759" s="864"/>
    </row>
    <row r="760" spans="1:26" ht="15.75">
      <c r="A760" s="864"/>
      <c r="B760" s="879"/>
      <c r="C760" s="864"/>
      <c r="D760" s="864"/>
      <c r="E760" s="864"/>
      <c r="F760" s="864"/>
      <c r="G760" s="864"/>
      <c r="H760" s="864"/>
      <c r="I760" s="864"/>
      <c r="J760" s="864"/>
      <c r="K760" s="864"/>
      <c r="L760" s="864"/>
      <c r="M760" s="864"/>
      <c r="N760" s="864"/>
      <c r="O760" s="864"/>
      <c r="P760" s="864"/>
      <c r="Q760" s="864"/>
      <c r="R760" s="864"/>
      <c r="S760" s="864"/>
      <c r="T760" s="864"/>
      <c r="U760" s="864"/>
      <c r="V760" s="864"/>
      <c r="W760" s="864"/>
      <c r="X760" s="864"/>
      <c r="Y760" s="864"/>
      <c r="Z760" s="864"/>
    </row>
    <row r="761" spans="1:26" ht="15.75">
      <c r="A761" s="864"/>
      <c r="B761" s="879"/>
      <c r="C761" s="864"/>
      <c r="D761" s="864"/>
      <c r="E761" s="864"/>
      <c r="F761" s="864"/>
      <c r="G761" s="864"/>
      <c r="H761" s="864"/>
      <c r="I761" s="864"/>
      <c r="J761" s="864"/>
      <c r="K761" s="864"/>
      <c r="L761" s="864"/>
      <c r="M761" s="864"/>
      <c r="N761" s="864"/>
      <c r="O761" s="864"/>
      <c r="P761" s="864"/>
      <c r="Q761" s="864"/>
      <c r="R761" s="864"/>
      <c r="S761" s="864"/>
      <c r="T761" s="864"/>
      <c r="U761" s="864"/>
      <c r="V761" s="864"/>
      <c r="W761" s="864"/>
      <c r="X761" s="864"/>
      <c r="Y761" s="864"/>
      <c r="Z761" s="864"/>
    </row>
    <row r="762" spans="1:26" ht="15.75">
      <c r="A762" s="864"/>
      <c r="B762" s="879"/>
      <c r="C762" s="864"/>
      <c r="D762" s="864"/>
      <c r="E762" s="864"/>
      <c r="F762" s="864"/>
      <c r="G762" s="864"/>
      <c r="H762" s="864"/>
      <c r="I762" s="864"/>
      <c r="J762" s="864"/>
      <c r="K762" s="864"/>
      <c r="L762" s="864"/>
      <c r="M762" s="864"/>
      <c r="N762" s="864"/>
      <c r="O762" s="864"/>
      <c r="P762" s="864"/>
      <c r="Q762" s="864"/>
      <c r="R762" s="864"/>
      <c r="S762" s="864"/>
      <c r="T762" s="864"/>
      <c r="U762" s="864"/>
      <c r="V762" s="864"/>
      <c r="W762" s="864"/>
      <c r="X762" s="864"/>
      <c r="Y762" s="864"/>
      <c r="Z762" s="864"/>
    </row>
    <row r="763" spans="1:26" ht="15.75">
      <c r="A763" s="864"/>
      <c r="B763" s="879"/>
      <c r="C763" s="864"/>
      <c r="D763" s="864"/>
      <c r="E763" s="864"/>
      <c r="F763" s="864"/>
      <c r="G763" s="864"/>
      <c r="H763" s="864"/>
      <c r="I763" s="864"/>
      <c r="J763" s="864"/>
      <c r="K763" s="864"/>
      <c r="L763" s="864"/>
      <c r="M763" s="864"/>
      <c r="N763" s="864"/>
      <c r="O763" s="864"/>
      <c r="P763" s="864"/>
      <c r="Q763" s="864"/>
      <c r="R763" s="864"/>
      <c r="S763" s="864"/>
      <c r="T763" s="864"/>
      <c r="U763" s="864"/>
      <c r="V763" s="864"/>
      <c r="W763" s="864"/>
      <c r="X763" s="864"/>
      <c r="Y763" s="864"/>
      <c r="Z763" s="864"/>
    </row>
    <row r="764" spans="1:26" ht="15.75">
      <c r="A764" s="864"/>
      <c r="B764" s="879"/>
      <c r="C764" s="864"/>
      <c r="D764" s="864"/>
      <c r="E764" s="864"/>
      <c r="F764" s="864"/>
      <c r="G764" s="864"/>
      <c r="H764" s="864"/>
      <c r="I764" s="864"/>
      <c r="J764" s="864"/>
      <c r="K764" s="864"/>
      <c r="L764" s="864"/>
      <c r="M764" s="864"/>
      <c r="N764" s="864"/>
      <c r="O764" s="864"/>
      <c r="P764" s="864"/>
      <c r="Q764" s="864"/>
      <c r="R764" s="864"/>
      <c r="S764" s="864"/>
      <c r="T764" s="864"/>
      <c r="U764" s="864"/>
      <c r="V764" s="864"/>
      <c r="W764" s="864"/>
      <c r="X764" s="864"/>
      <c r="Y764" s="864"/>
      <c r="Z764" s="864"/>
    </row>
    <row r="765" spans="1:26" ht="15.75">
      <c r="A765" s="864"/>
      <c r="B765" s="879"/>
      <c r="C765" s="864"/>
      <c r="D765" s="864"/>
      <c r="E765" s="864"/>
      <c r="F765" s="864"/>
      <c r="G765" s="864"/>
      <c r="H765" s="864"/>
      <c r="I765" s="864"/>
      <c r="J765" s="864"/>
      <c r="K765" s="864"/>
      <c r="L765" s="864"/>
      <c r="M765" s="864"/>
      <c r="N765" s="864"/>
      <c r="O765" s="864"/>
      <c r="P765" s="864"/>
      <c r="Q765" s="864"/>
      <c r="R765" s="864"/>
      <c r="S765" s="864"/>
      <c r="T765" s="864"/>
      <c r="U765" s="864"/>
      <c r="V765" s="864"/>
      <c r="W765" s="864"/>
      <c r="X765" s="864"/>
      <c r="Y765" s="864"/>
      <c r="Z765" s="864"/>
    </row>
    <row r="766" spans="1:26" ht="15.75">
      <c r="A766" s="864"/>
      <c r="B766" s="879"/>
      <c r="C766" s="864"/>
      <c r="D766" s="864"/>
      <c r="E766" s="864"/>
      <c r="F766" s="864"/>
      <c r="G766" s="864"/>
      <c r="H766" s="864"/>
      <c r="I766" s="864"/>
      <c r="J766" s="864"/>
      <c r="K766" s="864"/>
      <c r="L766" s="864"/>
      <c r="M766" s="864"/>
      <c r="N766" s="864"/>
      <c r="O766" s="864"/>
      <c r="P766" s="864"/>
      <c r="Q766" s="864"/>
      <c r="R766" s="864"/>
      <c r="S766" s="864"/>
      <c r="T766" s="864"/>
      <c r="U766" s="864"/>
      <c r="V766" s="864"/>
      <c r="W766" s="864"/>
      <c r="X766" s="864"/>
      <c r="Y766" s="864"/>
      <c r="Z766" s="864"/>
    </row>
    <row r="767" spans="1:26" ht="15.75">
      <c r="A767" s="864"/>
      <c r="B767" s="879"/>
      <c r="C767" s="864"/>
      <c r="D767" s="864"/>
      <c r="E767" s="864"/>
      <c r="F767" s="864"/>
      <c r="G767" s="864"/>
      <c r="H767" s="864"/>
      <c r="I767" s="864"/>
      <c r="J767" s="864"/>
      <c r="K767" s="864"/>
      <c r="L767" s="864"/>
      <c r="M767" s="864"/>
      <c r="N767" s="864"/>
      <c r="O767" s="864"/>
      <c r="P767" s="864"/>
      <c r="Q767" s="864"/>
      <c r="R767" s="864"/>
      <c r="S767" s="864"/>
      <c r="T767" s="864"/>
      <c r="U767" s="864"/>
      <c r="V767" s="864"/>
      <c r="W767" s="864"/>
      <c r="X767" s="864"/>
      <c r="Y767" s="864"/>
      <c r="Z767" s="864"/>
    </row>
    <row r="768" spans="1:26" ht="15.75">
      <c r="A768" s="864"/>
      <c r="B768" s="879"/>
      <c r="C768" s="864"/>
      <c r="D768" s="864"/>
      <c r="E768" s="864"/>
      <c r="F768" s="864"/>
      <c r="G768" s="864"/>
      <c r="H768" s="864"/>
      <c r="I768" s="864"/>
      <c r="J768" s="864"/>
      <c r="K768" s="864"/>
      <c r="L768" s="864"/>
      <c r="M768" s="864"/>
      <c r="N768" s="864"/>
      <c r="O768" s="864"/>
      <c r="P768" s="864"/>
      <c r="Q768" s="864"/>
      <c r="R768" s="864"/>
      <c r="S768" s="864"/>
      <c r="T768" s="864"/>
      <c r="U768" s="864"/>
      <c r="V768" s="864"/>
      <c r="W768" s="864"/>
      <c r="X768" s="864"/>
      <c r="Y768" s="864"/>
      <c r="Z768" s="864"/>
    </row>
    <row r="769" spans="1:26" ht="15.75">
      <c r="A769" s="864"/>
      <c r="B769" s="879"/>
      <c r="C769" s="864"/>
      <c r="D769" s="864"/>
      <c r="E769" s="864"/>
      <c r="F769" s="864"/>
      <c r="G769" s="864"/>
      <c r="H769" s="864"/>
      <c r="I769" s="864"/>
      <c r="J769" s="864"/>
      <c r="K769" s="864"/>
      <c r="L769" s="864"/>
      <c r="M769" s="864"/>
      <c r="N769" s="864"/>
      <c r="O769" s="864"/>
      <c r="P769" s="864"/>
      <c r="Q769" s="864"/>
      <c r="R769" s="864"/>
      <c r="S769" s="864"/>
      <c r="T769" s="864"/>
      <c r="U769" s="864"/>
      <c r="V769" s="864"/>
      <c r="W769" s="864"/>
      <c r="X769" s="864"/>
      <c r="Y769" s="864"/>
      <c r="Z769" s="864"/>
    </row>
    <row r="770" spans="1:26" ht="15.75">
      <c r="A770" s="864"/>
      <c r="B770" s="879"/>
      <c r="C770" s="864"/>
      <c r="D770" s="864"/>
      <c r="E770" s="864"/>
      <c r="F770" s="864"/>
      <c r="G770" s="864"/>
      <c r="H770" s="864"/>
      <c r="I770" s="864"/>
      <c r="J770" s="864"/>
      <c r="K770" s="864"/>
      <c r="L770" s="864"/>
      <c r="M770" s="864"/>
      <c r="N770" s="864"/>
      <c r="O770" s="864"/>
      <c r="P770" s="864"/>
      <c r="Q770" s="864"/>
      <c r="R770" s="864"/>
      <c r="S770" s="864"/>
      <c r="T770" s="864"/>
      <c r="U770" s="864"/>
      <c r="V770" s="864"/>
      <c r="W770" s="864"/>
      <c r="X770" s="864"/>
      <c r="Y770" s="864"/>
      <c r="Z770" s="864"/>
    </row>
    <row r="771" spans="1:26" ht="15.75">
      <c r="A771" s="864"/>
      <c r="B771" s="879"/>
      <c r="C771" s="864"/>
      <c r="D771" s="864"/>
      <c r="E771" s="864"/>
      <c r="F771" s="864"/>
      <c r="G771" s="864"/>
      <c r="H771" s="864"/>
      <c r="I771" s="864"/>
      <c r="J771" s="864"/>
      <c r="K771" s="864"/>
      <c r="L771" s="864"/>
      <c r="M771" s="864"/>
      <c r="N771" s="864"/>
      <c r="O771" s="864"/>
      <c r="P771" s="864"/>
      <c r="Q771" s="864"/>
      <c r="R771" s="864"/>
      <c r="S771" s="864"/>
      <c r="T771" s="864"/>
      <c r="U771" s="864"/>
      <c r="V771" s="864"/>
      <c r="W771" s="864"/>
      <c r="X771" s="864"/>
      <c r="Y771" s="864"/>
      <c r="Z771" s="864"/>
    </row>
    <row r="772" spans="1:26" ht="15.75">
      <c r="A772" s="864"/>
      <c r="B772" s="879"/>
      <c r="C772" s="864"/>
      <c r="D772" s="864"/>
      <c r="E772" s="864"/>
      <c r="F772" s="864"/>
      <c r="G772" s="864"/>
      <c r="H772" s="864"/>
      <c r="I772" s="864"/>
      <c r="J772" s="864"/>
      <c r="K772" s="864"/>
      <c r="L772" s="864"/>
      <c r="M772" s="864"/>
      <c r="N772" s="864"/>
      <c r="O772" s="864"/>
      <c r="P772" s="864"/>
      <c r="Q772" s="864"/>
      <c r="R772" s="864"/>
      <c r="S772" s="864"/>
      <c r="T772" s="864"/>
      <c r="U772" s="864"/>
      <c r="V772" s="864"/>
      <c r="W772" s="864"/>
      <c r="X772" s="864"/>
      <c r="Y772" s="864"/>
      <c r="Z772" s="864"/>
    </row>
    <row r="773" spans="1:26" ht="15.75">
      <c r="A773" s="864"/>
      <c r="B773" s="879"/>
      <c r="C773" s="864"/>
      <c r="D773" s="864"/>
      <c r="E773" s="864"/>
      <c r="F773" s="864"/>
      <c r="G773" s="864"/>
      <c r="H773" s="864"/>
      <c r="I773" s="864"/>
      <c r="J773" s="864"/>
      <c r="K773" s="864"/>
      <c r="L773" s="864"/>
      <c r="M773" s="864"/>
      <c r="N773" s="864"/>
      <c r="O773" s="864"/>
      <c r="P773" s="864"/>
      <c r="Q773" s="864"/>
      <c r="R773" s="864"/>
      <c r="S773" s="864"/>
      <c r="T773" s="864"/>
      <c r="U773" s="864"/>
      <c r="V773" s="864"/>
      <c r="W773" s="864"/>
      <c r="X773" s="864"/>
      <c r="Y773" s="864"/>
      <c r="Z773" s="864"/>
    </row>
    <row r="774" spans="1:26" ht="15.75">
      <c r="A774" s="864"/>
      <c r="B774" s="879"/>
      <c r="C774" s="864"/>
      <c r="D774" s="864"/>
      <c r="E774" s="864"/>
      <c r="F774" s="864"/>
      <c r="G774" s="864"/>
      <c r="H774" s="864"/>
      <c r="I774" s="864"/>
      <c r="J774" s="864"/>
      <c r="K774" s="864"/>
      <c r="L774" s="864"/>
      <c r="M774" s="864"/>
      <c r="N774" s="864"/>
      <c r="O774" s="864"/>
      <c r="P774" s="864"/>
      <c r="Q774" s="864"/>
      <c r="R774" s="864"/>
      <c r="S774" s="864"/>
      <c r="T774" s="864"/>
      <c r="U774" s="864"/>
      <c r="V774" s="864"/>
      <c r="W774" s="864"/>
      <c r="X774" s="864"/>
      <c r="Y774" s="864"/>
      <c r="Z774" s="864"/>
    </row>
    <row r="775" spans="1:26" ht="15.75">
      <c r="A775" s="864"/>
      <c r="B775" s="879"/>
      <c r="C775" s="864"/>
      <c r="D775" s="864"/>
      <c r="E775" s="864"/>
      <c r="F775" s="864"/>
      <c r="G775" s="864"/>
      <c r="H775" s="864"/>
      <c r="I775" s="864"/>
      <c r="J775" s="864"/>
      <c r="K775" s="864"/>
      <c r="L775" s="864"/>
      <c r="M775" s="864"/>
      <c r="N775" s="864"/>
      <c r="O775" s="864"/>
      <c r="P775" s="864"/>
      <c r="Q775" s="864"/>
      <c r="R775" s="864"/>
      <c r="S775" s="864"/>
      <c r="T775" s="864"/>
      <c r="U775" s="864"/>
      <c r="V775" s="864"/>
      <c r="W775" s="864"/>
      <c r="X775" s="864"/>
      <c r="Y775" s="864"/>
      <c r="Z775" s="864"/>
    </row>
    <row r="776" spans="1:26" ht="15.75">
      <c r="A776" s="864"/>
      <c r="B776" s="879"/>
      <c r="C776" s="864"/>
      <c r="D776" s="864"/>
      <c r="E776" s="864"/>
      <c r="F776" s="864"/>
      <c r="G776" s="864"/>
      <c r="H776" s="864"/>
      <c r="I776" s="864"/>
      <c r="J776" s="864"/>
      <c r="K776" s="864"/>
      <c r="L776" s="864"/>
      <c r="M776" s="864"/>
      <c r="N776" s="864"/>
      <c r="O776" s="864"/>
      <c r="P776" s="864"/>
      <c r="Q776" s="864"/>
      <c r="R776" s="864"/>
      <c r="S776" s="864"/>
      <c r="T776" s="864"/>
      <c r="U776" s="864"/>
      <c r="V776" s="864"/>
      <c r="W776" s="864"/>
      <c r="X776" s="864"/>
      <c r="Y776" s="864"/>
      <c r="Z776" s="864"/>
    </row>
    <row r="777" spans="1:26" ht="15.75">
      <c r="A777" s="864"/>
      <c r="B777" s="879"/>
      <c r="C777" s="864"/>
      <c r="D777" s="864"/>
      <c r="E777" s="864"/>
      <c r="F777" s="864"/>
      <c r="G777" s="864"/>
      <c r="H777" s="864"/>
      <c r="I777" s="864"/>
      <c r="J777" s="864"/>
      <c r="K777" s="864"/>
      <c r="L777" s="864"/>
      <c r="M777" s="864"/>
      <c r="N777" s="864"/>
      <c r="O777" s="864"/>
      <c r="P777" s="864"/>
      <c r="Q777" s="864"/>
      <c r="R777" s="864"/>
      <c r="S777" s="864"/>
      <c r="T777" s="864"/>
      <c r="U777" s="864"/>
      <c r="V777" s="864"/>
      <c r="W777" s="864"/>
      <c r="X777" s="864"/>
      <c r="Y777" s="864"/>
      <c r="Z777" s="864"/>
    </row>
    <row r="778" spans="1:26" ht="15.75">
      <c r="A778" s="864"/>
      <c r="B778" s="879"/>
      <c r="C778" s="864"/>
      <c r="D778" s="864"/>
      <c r="E778" s="864"/>
      <c r="F778" s="864"/>
      <c r="G778" s="864"/>
      <c r="H778" s="864"/>
      <c r="I778" s="864"/>
      <c r="J778" s="864"/>
      <c r="K778" s="864"/>
      <c r="L778" s="864"/>
      <c r="M778" s="864"/>
      <c r="N778" s="864"/>
      <c r="O778" s="864"/>
      <c r="P778" s="864"/>
      <c r="Q778" s="864"/>
      <c r="R778" s="864"/>
      <c r="S778" s="864"/>
      <c r="T778" s="864"/>
      <c r="U778" s="864"/>
      <c r="V778" s="864"/>
      <c r="W778" s="864"/>
      <c r="X778" s="864"/>
      <c r="Y778" s="864"/>
      <c r="Z778" s="864"/>
    </row>
    <row r="779" spans="1:26" ht="15.75">
      <c r="A779" s="864"/>
      <c r="B779" s="879"/>
      <c r="C779" s="864"/>
      <c r="D779" s="864"/>
      <c r="E779" s="864"/>
      <c r="F779" s="864"/>
      <c r="G779" s="864"/>
      <c r="H779" s="864"/>
      <c r="I779" s="864"/>
      <c r="J779" s="864"/>
      <c r="K779" s="864"/>
      <c r="L779" s="864"/>
      <c r="M779" s="864"/>
      <c r="N779" s="864"/>
      <c r="O779" s="864"/>
      <c r="P779" s="864"/>
      <c r="Q779" s="864"/>
      <c r="R779" s="864"/>
      <c r="S779" s="864"/>
      <c r="T779" s="864"/>
      <c r="U779" s="864"/>
      <c r="V779" s="864"/>
      <c r="W779" s="864"/>
      <c r="X779" s="864"/>
      <c r="Y779" s="864"/>
      <c r="Z779" s="864"/>
    </row>
    <row r="780" spans="1:26" ht="15.75">
      <c r="A780" s="864"/>
      <c r="B780" s="879"/>
      <c r="C780" s="864"/>
      <c r="D780" s="864"/>
      <c r="E780" s="864"/>
      <c r="F780" s="864"/>
      <c r="G780" s="864"/>
      <c r="H780" s="864"/>
      <c r="I780" s="864"/>
      <c r="J780" s="864"/>
      <c r="K780" s="864"/>
      <c r="L780" s="864"/>
      <c r="M780" s="864"/>
      <c r="N780" s="864"/>
      <c r="O780" s="864"/>
      <c r="P780" s="864"/>
      <c r="Q780" s="864"/>
      <c r="R780" s="864"/>
      <c r="S780" s="864"/>
      <c r="T780" s="864"/>
      <c r="U780" s="864"/>
      <c r="V780" s="864"/>
      <c r="W780" s="864"/>
      <c r="X780" s="864"/>
      <c r="Y780" s="864"/>
      <c r="Z780" s="864"/>
    </row>
    <row r="781" spans="1:26" ht="15.75">
      <c r="A781" s="864"/>
      <c r="B781" s="879"/>
      <c r="C781" s="864"/>
      <c r="D781" s="864"/>
      <c r="E781" s="864"/>
      <c r="F781" s="864"/>
      <c r="G781" s="864"/>
      <c r="H781" s="864"/>
      <c r="I781" s="864"/>
      <c r="J781" s="864"/>
      <c r="K781" s="864"/>
      <c r="L781" s="864"/>
      <c r="M781" s="864"/>
      <c r="N781" s="864"/>
      <c r="O781" s="864"/>
      <c r="P781" s="864"/>
      <c r="Q781" s="864"/>
      <c r="R781" s="864"/>
      <c r="S781" s="864"/>
      <c r="T781" s="864"/>
      <c r="U781" s="864"/>
      <c r="V781" s="864"/>
      <c r="W781" s="864"/>
      <c r="X781" s="864"/>
      <c r="Y781" s="864"/>
      <c r="Z781" s="864"/>
    </row>
    <row r="782" spans="1:26" ht="15.75">
      <c r="A782" s="864"/>
      <c r="B782" s="879"/>
      <c r="C782" s="864"/>
      <c r="D782" s="864"/>
      <c r="E782" s="864"/>
      <c r="F782" s="864"/>
      <c r="G782" s="864"/>
      <c r="H782" s="864"/>
      <c r="I782" s="864"/>
      <c r="J782" s="864"/>
      <c r="K782" s="864"/>
      <c r="L782" s="864"/>
      <c r="M782" s="864"/>
      <c r="N782" s="864"/>
      <c r="O782" s="864"/>
      <c r="P782" s="864"/>
      <c r="Q782" s="864"/>
      <c r="R782" s="864"/>
      <c r="S782" s="864"/>
      <c r="T782" s="864"/>
      <c r="U782" s="864"/>
      <c r="V782" s="864"/>
      <c r="W782" s="864"/>
      <c r="X782" s="864"/>
      <c r="Y782" s="864"/>
      <c r="Z782" s="864"/>
    </row>
    <row r="783" spans="1:26" ht="15.75">
      <c r="A783" s="864"/>
      <c r="B783" s="879"/>
      <c r="C783" s="864"/>
      <c r="D783" s="864"/>
      <c r="E783" s="864"/>
      <c r="F783" s="864"/>
      <c r="G783" s="864"/>
      <c r="H783" s="864"/>
      <c r="I783" s="864"/>
      <c r="J783" s="864"/>
      <c r="K783" s="864"/>
      <c r="L783" s="864"/>
      <c r="M783" s="864"/>
      <c r="N783" s="864"/>
      <c r="O783" s="864"/>
      <c r="P783" s="864"/>
      <c r="Q783" s="864"/>
      <c r="R783" s="864"/>
      <c r="S783" s="864"/>
      <c r="T783" s="864"/>
      <c r="U783" s="864"/>
      <c r="V783" s="864"/>
      <c r="W783" s="864"/>
      <c r="X783" s="864"/>
      <c r="Y783" s="864"/>
      <c r="Z783" s="864"/>
    </row>
    <row r="784" spans="1:26" ht="15.75">
      <c r="A784" s="864"/>
      <c r="B784" s="879"/>
      <c r="C784" s="864"/>
      <c r="D784" s="864"/>
      <c r="E784" s="864"/>
      <c r="F784" s="864"/>
      <c r="G784" s="864"/>
      <c r="H784" s="864"/>
      <c r="I784" s="864"/>
      <c r="J784" s="864"/>
      <c r="K784" s="864"/>
      <c r="L784" s="864"/>
      <c r="M784" s="864"/>
      <c r="N784" s="864"/>
      <c r="O784" s="864"/>
      <c r="P784" s="864"/>
      <c r="Q784" s="864"/>
      <c r="R784" s="864"/>
      <c r="S784" s="864"/>
      <c r="T784" s="864"/>
      <c r="U784" s="864"/>
      <c r="V784" s="864"/>
      <c r="W784" s="864"/>
      <c r="X784" s="864"/>
      <c r="Y784" s="864"/>
      <c r="Z784" s="864"/>
    </row>
    <row r="785" spans="1:26" ht="15.75">
      <c r="A785" s="864"/>
      <c r="B785" s="879"/>
      <c r="C785" s="864"/>
      <c r="D785" s="864"/>
      <c r="E785" s="864"/>
      <c r="F785" s="864"/>
      <c r="G785" s="864"/>
      <c r="H785" s="864"/>
      <c r="I785" s="864"/>
      <c r="J785" s="864"/>
      <c r="K785" s="864"/>
      <c r="L785" s="864"/>
      <c r="M785" s="864"/>
      <c r="N785" s="864"/>
      <c r="O785" s="864"/>
      <c r="P785" s="864"/>
      <c r="Q785" s="864"/>
      <c r="R785" s="864"/>
      <c r="S785" s="864"/>
      <c r="T785" s="864"/>
      <c r="U785" s="864"/>
      <c r="V785" s="864"/>
      <c r="W785" s="864"/>
      <c r="X785" s="864"/>
      <c r="Y785" s="864"/>
      <c r="Z785" s="864"/>
    </row>
    <row r="786" spans="1:26" ht="15.75">
      <c r="A786" s="864"/>
      <c r="B786" s="879"/>
      <c r="C786" s="864"/>
      <c r="D786" s="864"/>
      <c r="E786" s="864"/>
      <c r="F786" s="864"/>
      <c r="G786" s="864"/>
      <c r="H786" s="864"/>
      <c r="I786" s="864"/>
      <c r="J786" s="864"/>
      <c r="K786" s="864"/>
      <c r="L786" s="864"/>
      <c r="M786" s="864"/>
      <c r="N786" s="864"/>
      <c r="O786" s="864"/>
      <c r="P786" s="864"/>
      <c r="Q786" s="864"/>
      <c r="R786" s="864"/>
      <c r="S786" s="864"/>
      <c r="T786" s="864"/>
      <c r="U786" s="864"/>
      <c r="V786" s="864"/>
      <c r="W786" s="864"/>
      <c r="X786" s="864"/>
      <c r="Y786" s="864"/>
      <c r="Z786" s="864"/>
    </row>
    <row r="787" spans="1:26" ht="15.75">
      <c r="A787" s="864"/>
      <c r="B787" s="879"/>
      <c r="C787" s="864"/>
      <c r="D787" s="864"/>
      <c r="E787" s="864"/>
      <c r="F787" s="864"/>
      <c r="G787" s="864"/>
      <c r="H787" s="864"/>
      <c r="I787" s="864"/>
      <c r="J787" s="864"/>
      <c r="K787" s="864"/>
      <c r="L787" s="864"/>
      <c r="M787" s="864"/>
      <c r="N787" s="864"/>
      <c r="O787" s="864"/>
      <c r="P787" s="864"/>
      <c r="Q787" s="864"/>
      <c r="R787" s="864"/>
      <c r="S787" s="864"/>
      <c r="T787" s="864"/>
      <c r="U787" s="864"/>
      <c r="V787" s="864"/>
      <c r="W787" s="864"/>
      <c r="X787" s="864"/>
      <c r="Y787" s="864"/>
      <c r="Z787" s="864"/>
    </row>
    <row r="788" spans="1:26" ht="15.75">
      <c r="A788" s="864"/>
      <c r="B788" s="879"/>
      <c r="C788" s="864"/>
      <c r="D788" s="864"/>
      <c r="E788" s="864"/>
      <c r="F788" s="864"/>
      <c r="G788" s="864"/>
      <c r="H788" s="864"/>
      <c r="I788" s="864"/>
      <c r="J788" s="864"/>
      <c r="K788" s="864"/>
      <c r="L788" s="864"/>
      <c r="M788" s="864"/>
      <c r="N788" s="864"/>
      <c r="O788" s="864"/>
      <c r="P788" s="864"/>
      <c r="Q788" s="864"/>
      <c r="R788" s="864"/>
      <c r="S788" s="864"/>
      <c r="T788" s="864"/>
      <c r="U788" s="864"/>
      <c r="V788" s="864"/>
      <c r="W788" s="864"/>
      <c r="X788" s="864"/>
      <c r="Y788" s="864"/>
      <c r="Z788" s="864"/>
    </row>
    <row r="789" spans="1:26" ht="15.75">
      <c r="A789" s="864"/>
      <c r="B789" s="879"/>
      <c r="C789" s="864"/>
      <c r="D789" s="864"/>
      <c r="E789" s="864"/>
      <c r="F789" s="864"/>
      <c r="G789" s="864"/>
      <c r="H789" s="864"/>
      <c r="I789" s="864"/>
      <c r="J789" s="864"/>
      <c r="K789" s="864"/>
      <c r="L789" s="864"/>
      <c r="M789" s="864"/>
      <c r="N789" s="864"/>
      <c r="O789" s="864"/>
      <c r="P789" s="864"/>
      <c r="Q789" s="864"/>
      <c r="R789" s="864"/>
      <c r="S789" s="864"/>
      <c r="T789" s="864"/>
      <c r="U789" s="864"/>
      <c r="V789" s="864"/>
      <c r="W789" s="864"/>
      <c r="X789" s="864"/>
      <c r="Y789" s="864"/>
      <c r="Z789" s="864"/>
    </row>
    <row r="790" spans="1:26" ht="15.75">
      <c r="A790" s="864"/>
      <c r="B790" s="879"/>
      <c r="C790" s="864"/>
      <c r="D790" s="864"/>
      <c r="E790" s="864"/>
      <c r="F790" s="864"/>
      <c r="G790" s="864"/>
      <c r="H790" s="864"/>
      <c r="I790" s="864"/>
      <c r="J790" s="864"/>
      <c r="K790" s="864"/>
      <c r="L790" s="864"/>
      <c r="M790" s="864"/>
      <c r="N790" s="864"/>
      <c r="O790" s="864"/>
      <c r="P790" s="864"/>
      <c r="Q790" s="864"/>
      <c r="R790" s="864"/>
      <c r="S790" s="864"/>
      <c r="T790" s="864"/>
      <c r="U790" s="864"/>
      <c r="V790" s="864"/>
      <c r="W790" s="864"/>
      <c r="X790" s="864"/>
      <c r="Y790" s="864"/>
      <c r="Z790" s="864"/>
    </row>
    <row r="791" spans="1:26" ht="15.75">
      <c r="A791" s="864"/>
      <c r="B791" s="879"/>
      <c r="C791" s="864"/>
      <c r="D791" s="864"/>
      <c r="E791" s="864"/>
      <c r="F791" s="864"/>
      <c r="G791" s="864"/>
      <c r="H791" s="864"/>
      <c r="I791" s="864"/>
      <c r="J791" s="864"/>
      <c r="K791" s="864"/>
      <c r="L791" s="864"/>
      <c r="M791" s="864"/>
      <c r="N791" s="864"/>
      <c r="O791" s="864"/>
      <c r="P791" s="864"/>
      <c r="Q791" s="864"/>
      <c r="R791" s="864"/>
      <c r="S791" s="864"/>
      <c r="T791" s="864"/>
      <c r="U791" s="864"/>
      <c r="V791" s="864"/>
      <c r="W791" s="864"/>
      <c r="X791" s="864"/>
      <c r="Y791" s="864"/>
      <c r="Z791" s="864"/>
    </row>
    <row r="792" spans="1:26" ht="15.75">
      <c r="A792" s="864"/>
      <c r="B792" s="879"/>
      <c r="C792" s="864"/>
      <c r="D792" s="864"/>
      <c r="E792" s="864"/>
      <c r="F792" s="864"/>
      <c r="G792" s="864"/>
      <c r="H792" s="864"/>
      <c r="I792" s="864"/>
      <c r="J792" s="864"/>
      <c r="K792" s="864"/>
      <c r="L792" s="864"/>
      <c r="M792" s="864"/>
      <c r="N792" s="864"/>
      <c r="O792" s="864"/>
      <c r="P792" s="864"/>
      <c r="Q792" s="864"/>
      <c r="R792" s="864"/>
      <c r="S792" s="864"/>
      <c r="T792" s="864"/>
      <c r="U792" s="864"/>
      <c r="V792" s="864"/>
      <c r="W792" s="864"/>
      <c r="X792" s="864"/>
      <c r="Y792" s="864"/>
      <c r="Z792" s="864"/>
    </row>
    <row r="793" spans="1:26" ht="15.75">
      <c r="A793" s="864"/>
      <c r="B793" s="879"/>
      <c r="C793" s="864"/>
      <c r="D793" s="864"/>
      <c r="E793" s="864"/>
      <c r="F793" s="864"/>
      <c r="G793" s="864"/>
      <c r="H793" s="864"/>
      <c r="I793" s="864"/>
      <c r="J793" s="864"/>
      <c r="K793" s="864"/>
      <c r="L793" s="864"/>
      <c r="M793" s="864"/>
      <c r="N793" s="864"/>
      <c r="O793" s="864"/>
      <c r="P793" s="864"/>
      <c r="Q793" s="864"/>
      <c r="R793" s="864"/>
      <c r="S793" s="864"/>
      <c r="T793" s="864"/>
      <c r="U793" s="864"/>
      <c r="V793" s="864"/>
      <c r="W793" s="864"/>
      <c r="X793" s="864"/>
      <c r="Y793" s="864"/>
      <c r="Z793" s="864"/>
    </row>
    <row r="794" spans="1:26" ht="15.75">
      <c r="A794" s="864"/>
      <c r="B794" s="879"/>
      <c r="C794" s="864"/>
      <c r="D794" s="864"/>
      <c r="E794" s="864"/>
      <c r="F794" s="864"/>
      <c r="G794" s="864"/>
      <c r="H794" s="864"/>
      <c r="I794" s="864"/>
      <c r="J794" s="864"/>
      <c r="K794" s="864"/>
      <c r="L794" s="864"/>
      <c r="M794" s="864"/>
      <c r="N794" s="864"/>
      <c r="O794" s="864"/>
      <c r="P794" s="864"/>
      <c r="Q794" s="864"/>
      <c r="R794" s="864"/>
      <c r="S794" s="864"/>
      <c r="T794" s="864"/>
      <c r="U794" s="864"/>
      <c r="V794" s="864"/>
      <c r="W794" s="864"/>
      <c r="X794" s="864"/>
      <c r="Y794" s="864"/>
      <c r="Z794" s="864"/>
    </row>
    <row r="795" spans="1:26" ht="15.75">
      <c r="A795" s="864"/>
      <c r="B795" s="879"/>
      <c r="C795" s="864"/>
      <c r="D795" s="864"/>
      <c r="E795" s="864"/>
      <c r="F795" s="864"/>
      <c r="G795" s="864"/>
      <c r="H795" s="864"/>
      <c r="I795" s="864"/>
      <c r="J795" s="864"/>
      <c r="K795" s="864"/>
      <c r="L795" s="864"/>
      <c r="M795" s="864"/>
      <c r="N795" s="864"/>
      <c r="O795" s="864"/>
      <c r="P795" s="864"/>
      <c r="Q795" s="864"/>
      <c r="R795" s="864"/>
      <c r="S795" s="864"/>
      <c r="T795" s="864"/>
      <c r="U795" s="864"/>
      <c r="V795" s="864"/>
      <c r="W795" s="864"/>
      <c r="X795" s="864"/>
      <c r="Y795" s="864"/>
      <c r="Z795" s="864"/>
    </row>
    <row r="796" spans="1:26" ht="15.75">
      <c r="A796" s="864"/>
      <c r="B796" s="879"/>
      <c r="C796" s="864"/>
      <c r="D796" s="864"/>
      <c r="E796" s="864"/>
      <c r="F796" s="864"/>
      <c r="G796" s="864"/>
      <c r="H796" s="864"/>
      <c r="I796" s="864"/>
      <c r="J796" s="864"/>
      <c r="K796" s="864"/>
      <c r="L796" s="864"/>
      <c r="M796" s="864"/>
      <c r="N796" s="864"/>
      <c r="O796" s="864"/>
      <c r="P796" s="864"/>
      <c r="Q796" s="864"/>
      <c r="R796" s="864"/>
      <c r="S796" s="864"/>
      <c r="T796" s="864"/>
      <c r="U796" s="864"/>
      <c r="V796" s="864"/>
      <c r="W796" s="864"/>
      <c r="X796" s="864"/>
      <c r="Y796" s="864"/>
      <c r="Z796" s="864"/>
    </row>
    <row r="797" spans="1:26" ht="15.75">
      <c r="A797" s="864"/>
      <c r="B797" s="879"/>
      <c r="C797" s="864"/>
      <c r="D797" s="864"/>
      <c r="E797" s="864"/>
      <c r="F797" s="864"/>
      <c r="G797" s="864"/>
      <c r="H797" s="864"/>
      <c r="I797" s="864"/>
      <c r="J797" s="864"/>
      <c r="K797" s="864"/>
      <c r="L797" s="864"/>
      <c r="M797" s="864"/>
      <c r="N797" s="864"/>
      <c r="O797" s="864"/>
      <c r="P797" s="864"/>
      <c r="Q797" s="864"/>
      <c r="R797" s="864"/>
      <c r="S797" s="864"/>
      <c r="T797" s="864"/>
      <c r="U797" s="864"/>
      <c r="V797" s="864"/>
      <c r="W797" s="864"/>
      <c r="X797" s="864"/>
      <c r="Y797" s="864"/>
      <c r="Z797" s="864"/>
    </row>
    <row r="798" spans="1:26" ht="15.75">
      <c r="A798" s="864"/>
      <c r="B798" s="879"/>
      <c r="C798" s="864"/>
      <c r="D798" s="864"/>
      <c r="E798" s="864"/>
      <c r="F798" s="864"/>
      <c r="G798" s="864"/>
      <c r="H798" s="864"/>
      <c r="I798" s="864"/>
      <c r="J798" s="864"/>
      <c r="K798" s="864"/>
      <c r="L798" s="864"/>
      <c r="M798" s="864"/>
      <c r="N798" s="864"/>
      <c r="O798" s="864"/>
      <c r="P798" s="864"/>
      <c r="Q798" s="864"/>
      <c r="R798" s="864"/>
      <c r="S798" s="864"/>
      <c r="T798" s="864"/>
      <c r="U798" s="864"/>
      <c r="V798" s="864"/>
      <c r="W798" s="864"/>
      <c r="X798" s="864"/>
      <c r="Y798" s="864"/>
      <c r="Z798" s="864"/>
    </row>
    <row r="799" spans="1:26" ht="15.75">
      <c r="A799" s="864"/>
      <c r="B799" s="879"/>
      <c r="C799" s="864"/>
      <c r="D799" s="864"/>
      <c r="E799" s="864"/>
      <c r="F799" s="864"/>
      <c r="G799" s="864"/>
      <c r="H799" s="864"/>
      <c r="I799" s="864"/>
      <c r="J799" s="864"/>
      <c r="K799" s="864"/>
      <c r="L799" s="864"/>
      <c r="M799" s="864"/>
      <c r="N799" s="864"/>
      <c r="O799" s="864"/>
      <c r="P799" s="864"/>
      <c r="Q799" s="864"/>
      <c r="R799" s="864"/>
      <c r="S799" s="864"/>
      <c r="T799" s="864"/>
      <c r="U799" s="864"/>
      <c r="V799" s="864"/>
      <c r="W799" s="864"/>
      <c r="X799" s="864"/>
      <c r="Y799" s="864"/>
      <c r="Z799" s="864"/>
    </row>
    <row r="800" spans="1:26" ht="15.75">
      <c r="A800" s="864"/>
      <c r="B800" s="879"/>
      <c r="C800" s="864"/>
      <c r="D800" s="864"/>
      <c r="E800" s="864"/>
      <c r="F800" s="864"/>
      <c r="G800" s="864"/>
      <c r="H800" s="864"/>
      <c r="I800" s="864"/>
      <c r="J800" s="864"/>
      <c r="K800" s="864"/>
      <c r="L800" s="864"/>
      <c r="M800" s="864"/>
      <c r="N800" s="864"/>
      <c r="O800" s="864"/>
      <c r="P800" s="864"/>
      <c r="Q800" s="864"/>
      <c r="R800" s="864"/>
      <c r="S800" s="864"/>
      <c r="T800" s="864"/>
      <c r="U800" s="864"/>
      <c r="V800" s="864"/>
      <c r="W800" s="864"/>
      <c r="X800" s="864"/>
      <c r="Y800" s="864"/>
      <c r="Z800" s="864"/>
    </row>
    <row r="801" spans="1:26" ht="15.75">
      <c r="A801" s="864"/>
      <c r="B801" s="879"/>
      <c r="C801" s="864"/>
      <c r="D801" s="864"/>
      <c r="E801" s="864"/>
      <c r="F801" s="864"/>
      <c r="G801" s="864"/>
      <c r="H801" s="864"/>
      <c r="I801" s="864"/>
      <c r="J801" s="864"/>
      <c r="K801" s="864"/>
      <c r="L801" s="864"/>
      <c r="M801" s="864"/>
      <c r="N801" s="864"/>
      <c r="O801" s="864"/>
      <c r="P801" s="864"/>
      <c r="Q801" s="864"/>
      <c r="R801" s="864"/>
      <c r="S801" s="864"/>
      <c r="T801" s="864"/>
      <c r="U801" s="864"/>
      <c r="V801" s="864"/>
      <c r="W801" s="864"/>
      <c r="X801" s="864"/>
      <c r="Y801" s="864"/>
      <c r="Z801" s="864"/>
    </row>
    <row r="802" spans="1:26" ht="15.75">
      <c r="A802" s="864"/>
      <c r="B802" s="879"/>
      <c r="C802" s="864"/>
      <c r="D802" s="864"/>
      <c r="E802" s="864"/>
      <c r="F802" s="864"/>
      <c r="G802" s="864"/>
      <c r="H802" s="864"/>
      <c r="I802" s="864"/>
      <c r="J802" s="864"/>
      <c r="K802" s="864"/>
      <c r="L802" s="864"/>
      <c r="M802" s="864"/>
      <c r="N802" s="864"/>
      <c r="O802" s="864"/>
      <c r="P802" s="864"/>
      <c r="Q802" s="864"/>
      <c r="R802" s="864"/>
      <c r="S802" s="864"/>
      <c r="T802" s="864"/>
      <c r="U802" s="864"/>
      <c r="V802" s="864"/>
      <c r="W802" s="864"/>
      <c r="X802" s="864"/>
      <c r="Y802" s="864"/>
      <c r="Z802" s="864"/>
    </row>
    <row r="803" spans="1:26" ht="15.75">
      <c r="A803" s="864"/>
      <c r="B803" s="879"/>
      <c r="C803" s="864"/>
      <c r="D803" s="864"/>
      <c r="E803" s="864"/>
      <c r="F803" s="864"/>
      <c r="G803" s="864"/>
      <c r="H803" s="864"/>
      <c r="I803" s="864"/>
      <c r="J803" s="864"/>
      <c r="K803" s="864"/>
      <c r="L803" s="864"/>
      <c r="M803" s="864"/>
      <c r="N803" s="864"/>
      <c r="O803" s="864"/>
      <c r="P803" s="864"/>
      <c r="Q803" s="864"/>
      <c r="R803" s="864"/>
      <c r="S803" s="864"/>
      <c r="T803" s="864"/>
      <c r="U803" s="864"/>
      <c r="V803" s="864"/>
      <c r="W803" s="864"/>
      <c r="X803" s="864"/>
      <c r="Y803" s="864"/>
      <c r="Z803" s="864"/>
    </row>
    <row r="804" spans="1:26" ht="15.75">
      <c r="A804" s="864"/>
      <c r="B804" s="879"/>
      <c r="C804" s="864"/>
      <c r="D804" s="864"/>
      <c r="E804" s="864"/>
      <c r="F804" s="864"/>
      <c r="G804" s="864"/>
      <c r="H804" s="864"/>
      <c r="I804" s="864"/>
      <c r="J804" s="864"/>
      <c r="K804" s="864"/>
      <c r="L804" s="864"/>
      <c r="M804" s="864"/>
      <c r="N804" s="864"/>
      <c r="O804" s="864"/>
      <c r="P804" s="864"/>
      <c r="Q804" s="864"/>
      <c r="R804" s="864"/>
      <c r="S804" s="864"/>
      <c r="T804" s="864"/>
      <c r="U804" s="864"/>
      <c r="V804" s="864"/>
      <c r="W804" s="864"/>
      <c r="X804" s="864"/>
      <c r="Y804" s="864"/>
      <c r="Z804" s="864"/>
    </row>
    <row r="805" spans="1:26" ht="15.75">
      <c r="A805" s="864"/>
      <c r="B805" s="879"/>
      <c r="C805" s="864"/>
      <c r="D805" s="864"/>
      <c r="E805" s="864"/>
      <c r="F805" s="864"/>
      <c r="G805" s="864"/>
      <c r="H805" s="864"/>
      <c r="I805" s="864"/>
      <c r="J805" s="864"/>
      <c r="K805" s="864"/>
      <c r="L805" s="864"/>
      <c r="M805" s="864"/>
      <c r="N805" s="864"/>
      <c r="O805" s="864"/>
      <c r="P805" s="864"/>
      <c r="Q805" s="864"/>
      <c r="R805" s="864"/>
      <c r="S805" s="864"/>
      <c r="T805" s="864"/>
      <c r="U805" s="864"/>
      <c r="V805" s="864"/>
      <c r="W805" s="864"/>
      <c r="X805" s="864"/>
      <c r="Y805" s="864"/>
      <c r="Z805" s="864"/>
    </row>
    <row r="806" spans="1:26" ht="15.75">
      <c r="A806" s="864"/>
      <c r="B806" s="879"/>
      <c r="C806" s="864"/>
      <c r="D806" s="864"/>
      <c r="E806" s="864"/>
      <c r="F806" s="864"/>
      <c r="G806" s="864"/>
      <c r="H806" s="864"/>
      <c r="I806" s="864"/>
      <c r="J806" s="864"/>
      <c r="K806" s="864"/>
      <c r="L806" s="864"/>
      <c r="M806" s="864"/>
      <c r="N806" s="864"/>
      <c r="O806" s="864"/>
      <c r="P806" s="864"/>
      <c r="Q806" s="864"/>
      <c r="R806" s="864"/>
      <c r="S806" s="864"/>
      <c r="T806" s="864"/>
      <c r="U806" s="864"/>
      <c r="V806" s="864"/>
      <c r="W806" s="864"/>
      <c r="X806" s="864"/>
      <c r="Y806" s="864"/>
      <c r="Z806" s="864"/>
    </row>
    <row r="807" spans="1:26" ht="15.75">
      <c r="A807" s="864"/>
      <c r="B807" s="879"/>
      <c r="C807" s="864"/>
      <c r="D807" s="864"/>
      <c r="E807" s="864"/>
      <c r="F807" s="864"/>
      <c r="G807" s="864"/>
      <c r="H807" s="864"/>
      <c r="I807" s="864"/>
      <c r="J807" s="864"/>
      <c r="K807" s="864"/>
      <c r="L807" s="864"/>
      <c r="M807" s="864"/>
      <c r="N807" s="864"/>
      <c r="O807" s="864"/>
      <c r="P807" s="864"/>
      <c r="Q807" s="864"/>
      <c r="R807" s="864"/>
      <c r="S807" s="864"/>
      <c r="T807" s="864"/>
      <c r="U807" s="864"/>
      <c r="V807" s="864"/>
      <c r="W807" s="864"/>
      <c r="X807" s="864"/>
      <c r="Y807" s="864"/>
      <c r="Z807" s="864"/>
    </row>
    <row r="808" spans="1:26" ht="15.75">
      <c r="A808" s="864"/>
      <c r="B808" s="879"/>
      <c r="C808" s="864"/>
      <c r="D808" s="864"/>
      <c r="E808" s="864"/>
      <c r="F808" s="864"/>
      <c r="G808" s="864"/>
      <c r="H808" s="864"/>
      <c r="I808" s="864"/>
      <c r="J808" s="864"/>
      <c r="K808" s="864"/>
      <c r="L808" s="864"/>
      <c r="M808" s="864"/>
      <c r="N808" s="864"/>
      <c r="O808" s="864"/>
      <c r="P808" s="864"/>
      <c r="Q808" s="864"/>
      <c r="R808" s="864"/>
      <c r="S808" s="864"/>
      <c r="T808" s="864"/>
      <c r="U808" s="864"/>
      <c r="V808" s="864"/>
      <c r="W808" s="864"/>
      <c r="X808" s="864"/>
      <c r="Y808" s="864"/>
      <c r="Z808" s="864"/>
    </row>
    <row r="809" spans="1:26" ht="15.75">
      <c r="A809" s="864"/>
      <c r="B809" s="879"/>
      <c r="C809" s="864"/>
      <c r="D809" s="864"/>
      <c r="E809" s="864"/>
      <c r="F809" s="864"/>
      <c r="G809" s="864"/>
      <c r="H809" s="864"/>
      <c r="I809" s="864"/>
      <c r="J809" s="864"/>
      <c r="K809" s="864"/>
      <c r="L809" s="864"/>
      <c r="M809" s="864"/>
      <c r="N809" s="864"/>
      <c r="O809" s="864"/>
      <c r="P809" s="864"/>
      <c r="Q809" s="864"/>
      <c r="R809" s="864"/>
      <c r="S809" s="864"/>
      <c r="T809" s="864"/>
      <c r="U809" s="864"/>
      <c r="V809" s="864"/>
      <c r="W809" s="864"/>
      <c r="X809" s="864"/>
      <c r="Y809" s="864"/>
      <c r="Z809" s="864"/>
    </row>
    <row r="810" spans="1:26" ht="15.75">
      <c r="A810" s="864"/>
      <c r="B810" s="879"/>
      <c r="C810" s="864"/>
      <c r="D810" s="864"/>
      <c r="E810" s="864"/>
      <c r="F810" s="864"/>
      <c r="G810" s="864"/>
      <c r="H810" s="864"/>
      <c r="I810" s="864"/>
      <c r="J810" s="864"/>
      <c r="K810" s="864"/>
      <c r="L810" s="864"/>
      <c r="M810" s="864"/>
      <c r="N810" s="864"/>
      <c r="O810" s="864"/>
      <c r="P810" s="864"/>
      <c r="Q810" s="864"/>
      <c r="R810" s="864"/>
      <c r="S810" s="864"/>
      <c r="T810" s="864"/>
      <c r="U810" s="864"/>
      <c r="V810" s="864"/>
      <c r="W810" s="864"/>
      <c r="X810" s="864"/>
      <c r="Y810" s="864"/>
      <c r="Z810" s="864"/>
    </row>
    <row r="811" spans="1:26" ht="15.75">
      <c r="A811" s="864"/>
      <c r="B811" s="879"/>
      <c r="C811" s="864"/>
      <c r="D811" s="864"/>
      <c r="E811" s="864"/>
      <c r="F811" s="864"/>
      <c r="G811" s="864"/>
      <c r="H811" s="864"/>
      <c r="I811" s="864"/>
      <c r="J811" s="864"/>
      <c r="K811" s="864"/>
      <c r="L811" s="864"/>
      <c r="M811" s="864"/>
      <c r="N811" s="864"/>
      <c r="O811" s="864"/>
      <c r="P811" s="864"/>
      <c r="Q811" s="864"/>
      <c r="R811" s="864"/>
      <c r="S811" s="864"/>
      <c r="T811" s="864"/>
      <c r="U811" s="864"/>
      <c r="V811" s="864"/>
      <c r="W811" s="864"/>
      <c r="X811" s="864"/>
      <c r="Y811" s="864"/>
      <c r="Z811" s="864"/>
    </row>
    <row r="812" spans="1:26" ht="15.75">
      <c r="A812" s="864"/>
      <c r="B812" s="879"/>
      <c r="C812" s="864"/>
      <c r="D812" s="864"/>
      <c r="E812" s="864"/>
      <c r="F812" s="864"/>
      <c r="G812" s="864"/>
      <c r="H812" s="864"/>
      <c r="I812" s="864"/>
      <c r="J812" s="864"/>
      <c r="K812" s="864"/>
      <c r="L812" s="864"/>
      <c r="M812" s="864"/>
      <c r="N812" s="864"/>
      <c r="O812" s="864"/>
      <c r="P812" s="864"/>
      <c r="Q812" s="864"/>
      <c r="R812" s="864"/>
      <c r="S812" s="864"/>
      <c r="T812" s="864"/>
      <c r="U812" s="864"/>
      <c r="V812" s="864"/>
      <c r="W812" s="864"/>
      <c r="X812" s="864"/>
      <c r="Y812" s="864"/>
      <c r="Z812" s="864"/>
    </row>
    <row r="813" spans="1:26" ht="15.75">
      <c r="A813" s="864"/>
      <c r="B813" s="879"/>
      <c r="C813" s="864"/>
      <c r="D813" s="864"/>
      <c r="E813" s="864"/>
      <c r="F813" s="864"/>
      <c r="G813" s="864"/>
      <c r="H813" s="864"/>
      <c r="I813" s="864"/>
      <c r="J813" s="864"/>
      <c r="K813" s="864"/>
      <c r="L813" s="864"/>
      <c r="M813" s="864"/>
      <c r="N813" s="864"/>
      <c r="O813" s="864"/>
      <c r="P813" s="864"/>
      <c r="Q813" s="864"/>
      <c r="R813" s="864"/>
      <c r="S813" s="864"/>
      <c r="T813" s="864"/>
      <c r="U813" s="864"/>
      <c r="V813" s="864"/>
      <c r="W813" s="864"/>
      <c r="X813" s="864"/>
      <c r="Y813" s="864"/>
      <c r="Z813" s="864"/>
    </row>
    <row r="814" spans="1:26" ht="15.75">
      <c r="A814" s="864"/>
      <c r="B814" s="879"/>
      <c r="C814" s="864"/>
      <c r="D814" s="864"/>
      <c r="E814" s="864"/>
      <c r="F814" s="864"/>
      <c r="G814" s="864"/>
      <c r="H814" s="864"/>
      <c r="I814" s="864"/>
      <c r="J814" s="864"/>
      <c r="K814" s="864"/>
      <c r="L814" s="864"/>
      <c r="M814" s="864"/>
      <c r="N814" s="864"/>
      <c r="O814" s="864"/>
      <c r="P814" s="864"/>
      <c r="Q814" s="864"/>
      <c r="R814" s="864"/>
      <c r="S814" s="864"/>
      <c r="T814" s="864"/>
      <c r="U814" s="864"/>
      <c r="V814" s="864"/>
      <c r="W814" s="864"/>
      <c r="X814" s="864"/>
      <c r="Y814" s="864"/>
      <c r="Z814" s="864"/>
    </row>
    <row r="815" spans="1:26" ht="15.75">
      <c r="A815" s="864"/>
      <c r="B815" s="879"/>
      <c r="C815" s="864"/>
      <c r="D815" s="864"/>
      <c r="E815" s="864"/>
      <c r="F815" s="864"/>
      <c r="G815" s="864"/>
      <c r="H815" s="864"/>
      <c r="I815" s="864"/>
      <c r="J815" s="864"/>
      <c r="K815" s="864"/>
      <c r="L815" s="864"/>
      <c r="M815" s="864"/>
      <c r="N815" s="864"/>
      <c r="O815" s="864"/>
      <c r="P815" s="864"/>
      <c r="Q815" s="864"/>
      <c r="R815" s="864"/>
      <c r="S815" s="864"/>
      <c r="T815" s="864"/>
      <c r="U815" s="864"/>
      <c r="V815" s="864"/>
      <c r="W815" s="864"/>
      <c r="X815" s="864"/>
      <c r="Y815" s="864"/>
      <c r="Z815" s="864"/>
    </row>
    <row r="816" spans="1:26" ht="15.75">
      <c r="A816" s="864"/>
      <c r="B816" s="879"/>
      <c r="C816" s="864"/>
      <c r="D816" s="864"/>
      <c r="E816" s="864"/>
      <c r="F816" s="864"/>
      <c r="G816" s="864"/>
      <c r="H816" s="864"/>
      <c r="I816" s="864"/>
      <c r="J816" s="864"/>
      <c r="K816" s="864"/>
      <c r="L816" s="864"/>
      <c r="M816" s="864"/>
      <c r="N816" s="864"/>
      <c r="O816" s="864"/>
      <c r="P816" s="864"/>
      <c r="Q816" s="864"/>
      <c r="R816" s="864"/>
      <c r="S816" s="864"/>
      <c r="T816" s="864"/>
      <c r="U816" s="864"/>
      <c r="V816" s="864"/>
      <c r="W816" s="864"/>
      <c r="X816" s="864"/>
      <c r="Y816" s="864"/>
      <c r="Z816" s="864"/>
    </row>
    <row r="817" spans="1:26" ht="15.75">
      <c r="A817" s="864"/>
      <c r="B817" s="879"/>
      <c r="C817" s="864"/>
      <c r="D817" s="864"/>
      <c r="E817" s="864"/>
      <c r="F817" s="864"/>
      <c r="G817" s="864"/>
      <c r="H817" s="864"/>
      <c r="I817" s="864"/>
      <c r="J817" s="864"/>
      <c r="K817" s="864"/>
      <c r="L817" s="864"/>
      <c r="M817" s="864"/>
      <c r="N817" s="864"/>
      <c r="O817" s="864"/>
      <c r="P817" s="864"/>
      <c r="Q817" s="864"/>
      <c r="R817" s="864"/>
      <c r="S817" s="864"/>
      <c r="T817" s="864"/>
      <c r="U817" s="864"/>
      <c r="V817" s="864"/>
      <c r="W817" s="864"/>
      <c r="X817" s="864"/>
      <c r="Y817" s="864"/>
      <c r="Z817" s="864"/>
    </row>
    <row r="818" spans="1:26" ht="15.75">
      <c r="A818" s="864"/>
      <c r="B818" s="879"/>
      <c r="C818" s="864"/>
      <c r="D818" s="864"/>
      <c r="E818" s="864"/>
      <c r="F818" s="864"/>
      <c r="G818" s="864"/>
      <c r="H818" s="864"/>
      <c r="I818" s="864"/>
      <c r="J818" s="864"/>
      <c r="K818" s="864"/>
      <c r="L818" s="864"/>
      <c r="M818" s="864"/>
      <c r="N818" s="864"/>
      <c r="O818" s="864"/>
      <c r="P818" s="864"/>
      <c r="Q818" s="864"/>
      <c r="R818" s="864"/>
      <c r="S818" s="864"/>
      <c r="T818" s="864"/>
      <c r="U818" s="864"/>
      <c r="V818" s="864"/>
      <c r="W818" s="864"/>
      <c r="X818" s="864"/>
      <c r="Y818" s="864"/>
      <c r="Z818" s="864"/>
    </row>
    <row r="819" spans="1:26" ht="15.75">
      <c r="A819" s="864"/>
      <c r="B819" s="879"/>
      <c r="C819" s="864"/>
      <c r="D819" s="864"/>
      <c r="E819" s="864"/>
      <c r="F819" s="864"/>
      <c r="G819" s="864"/>
      <c r="H819" s="864"/>
      <c r="I819" s="864"/>
      <c r="J819" s="864"/>
      <c r="K819" s="864"/>
      <c r="L819" s="864"/>
      <c r="M819" s="864"/>
      <c r="N819" s="864"/>
      <c r="O819" s="864"/>
      <c r="P819" s="864"/>
      <c r="Q819" s="864"/>
      <c r="R819" s="864"/>
      <c r="S819" s="864"/>
      <c r="T819" s="864"/>
      <c r="U819" s="864"/>
      <c r="V819" s="864"/>
      <c r="W819" s="864"/>
      <c r="X819" s="864"/>
      <c r="Y819" s="864"/>
      <c r="Z819" s="864"/>
    </row>
    <row r="820" spans="1:26" ht="15.75">
      <c r="A820" s="864"/>
      <c r="B820" s="879"/>
      <c r="C820" s="864"/>
      <c r="D820" s="864"/>
      <c r="E820" s="864"/>
      <c r="F820" s="864"/>
      <c r="G820" s="864"/>
      <c r="H820" s="864"/>
      <c r="I820" s="864"/>
      <c r="J820" s="864"/>
      <c r="K820" s="864"/>
      <c r="L820" s="864"/>
      <c r="M820" s="864"/>
      <c r="N820" s="864"/>
      <c r="O820" s="864"/>
      <c r="P820" s="864"/>
      <c r="Q820" s="864"/>
      <c r="R820" s="864"/>
      <c r="S820" s="864"/>
      <c r="T820" s="864"/>
      <c r="U820" s="864"/>
      <c r="V820" s="864"/>
      <c r="W820" s="864"/>
      <c r="X820" s="864"/>
      <c r="Y820" s="864"/>
      <c r="Z820" s="864"/>
    </row>
    <row r="821" spans="1:26" ht="15.75">
      <c r="A821" s="864"/>
      <c r="B821" s="879"/>
      <c r="C821" s="864"/>
      <c r="D821" s="864"/>
      <c r="E821" s="864"/>
      <c r="F821" s="864"/>
      <c r="G821" s="864"/>
      <c r="H821" s="864"/>
      <c r="I821" s="864"/>
      <c r="J821" s="864"/>
      <c r="K821" s="864"/>
      <c r="L821" s="864"/>
      <c r="M821" s="864"/>
      <c r="N821" s="864"/>
      <c r="O821" s="864"/>
      <c r="P821" s="864"/>
      <c r="Q821" s="864"/>
      <c r="R821" s="864"/>
      <c r="S821" s="864"/>
      <c r="T821" s="864"/>
      <c r="U821" s="864"/>
      <c r="V821" s="864"/>
      <c r="W821" s="864"/>
      <c r="X821" s="864"/>
      <c r="Y821" s="864"/>
      <c r="Z821" s="864"/>
    </row>
    <row r="822" spans="1:26" ht="15.75">
      <c r="A822" s="864"/>
      <c r="B822" s="879"/>
      <c r="C822" s="864"/>
      <c r="D822" s="864"/>
      <c r="E822" s="864"/>
      <c r="F822" s="864"/>
      <c r="G822" s="864"/>
      <c r="H822" s="864"/>
      <c r="I822" s="864"/>
      <c r="J822" s="864"/>
      <c r="K822" s="864"/>
      <c r="L822" s="864"/>
      <c r="M822" s="864"/>
      <c r="N822" s="864"/>
      <c r="O822" s="864"/>
      <c r="P822" s="864"/>
      <c r="Q822" s="864"/>
      <c r="R822" s="864"/>
      <c r="S822" s="864"/>
      <c r="T822" s="864"/>
      <c r="U822" s="864"/>
      <c r="V822" s="864"/>
      <c r="W822" s="864"/>
      <c r="X822" s="864"/>
      <c r="Y822" s="864"/>
      <c r="Z822" s="864"/>
    </row>
    <row r="823" spans="1:26" ht="15.75">
      <c r="A823" s="864"/>
      <c r="B823" s="879"/>
      <c r="C823" s="864"/>
      <c r="D823" s="864"/>
      <c r="E823" s="864"/>
      <c r="F823" s="864"/>
      <c r="G823" s="864"/>
      <c r="H823" s="864"/>
      <c r="I823" s="864"/>
      <c r="J823" s="864"/>
      <c r="K823" s="864"/>
      <c r="L823" s="864"/>
      <c r="M823" s="864"/>
      <c r="N823" s="864"/>
      <c r="O823" s="864"/>
      <c r="P823" s="864"/>
      <c r="Q823" s="864"/>
      <c r="R823" s="864"/>
      <c r="S823" s="864"/>
      <c r="T823" s="864"/>
      <c r="U823" s="864"/>
      <c r="V823" s="864"/>
      <c r="W823" s="864"/>
      <c r="X823" s="864"/>
      <c r="Y823" s="864"/>
      <c r="Z823" s="864"/>
    </row>
    <row r="824" spans="1:26" ht="15.75">
      <c r="A824" s="864"/>
      <c r="B824" s="879"/>
      <c r="C824" s="864"/>
      <c r="D824" s="864"/>
      <c r="E824" s="864"/>
      <c r="F824" s="864"/>
      <c r="G824" s="864"/>
      <c r="H824" s="864"/>
      <c r="I824" s="864"/>
      <c r="J824" s="864"/>
      <c r="K824" s="864"/>
      <c r="L824" s="864"/>
      <c r="M824" s="864"/>
      <c r="N824" s="864"/>
      <c r="O824" s="864"/>
      <c r="P824" s="864"/>
      <c r="Q824" s="864"/>
      <c r="R824" s="864"/>
      <c r="S824" s="864"/>
      <c r="T824" s="864"/>
      <c r="U824" s="864"/>
      <c r="V824" s="864"/>
      <c r="W824" s="864"/>
      <c r="X824" s="864"/>
      <c r="Y824" s="864"/>
      <c r="Z824" s="864"/>
    </row>
    <row r="825" spans="1:26" ht="15.75">
      <c r="A825" s="864"/>
      <c r="B825" s="879"/>
      <c r="C825" s="864"/>
      <c r="D825" s="864"/>
      <c r="E825" s="864"/>
      <c r="F825" s="864"/>
      <c r="G825" s="864"/>
      <c r="H825" s="864"/>
      <c r="I825" s="864"/>
      <c r="J825" s="864"/>
      <c r="K825" s="864"/>
      <c r="L825" s="864"/>
      <c r="M825" s="864"/>
      <c r="N825" s="864"/>
      <c r="O825" s="864"/>
      <c r="P825" s="864"/>
      <c r="Q825" s="864"/>
      <c r="R825" s="864"/>
      <c r="S825" s="864"/>
      <c r="T825" s="864"/>
      <c r="U825" s="864"/>
      <c r="V825" s="864"/>
      <c r="W825" s="864"/>
      <c r="X825" s="864"/>
      <c r="Y825" s="864"/>
      <c r="Z825" s="864"/>
    </row>
    <row r="826" spans="1:26" ht="15.75">
      <c r="A826" s="864"/>
      <c r="B826" s="879"/>
      <c r="C826" s="864"/>
      <c r="D826" s="864"/>
      <c r="E826" s="864"/>
      <c r="F826" s="864"/>
      <c r="G826" s="864"/>
      <c r="H826" s="864"/>
      <c r="I826" s="864"/>
      <c r="J826" s="864"/>
      <c r="K826" s="864"/>
      <c r="L826" s="864"/>
      <c r="M826" s="864"/>
      <c r="N826" s="864"/>
      <c r="O826" s="864"/>
      <c r="P826" s="864"/>
      <c r="Q826" s="864"/>
      <c r="R826" s="864"/>
      <c r="S826" s="864"/>
      <c r="T826" s="864"/>
      <c r="U826" s="864"/>
      <c r="V826" s="864"/>
      <c r="W826" s="864"/>
      <c r="X826" s="864"/>
      <c r="Y826" s="864"/>
      <c r="Z826" s="864"/>
    </row>
    <row r="827" spans="1:26" ht="15.75">
      <c r="A827" s="864"/>
      <c r="B827" s="879"/>
      <c r="C827" s="864"/>
      <c r="D827" s="864"/>
      <c r="E827" s="864"/>
      <c r="F827" s="864"/>
      <c r="G827" s="864"/>
      <c r="H827" s="864"/>
      <c r="I827" s="864"/>
      <c r="J827" s="864"/>
      <c r="K827" s="864"/>
      <c r="L827" s="864"/>
      <c r="M827" s="864"/>
      <c r="N827" s="864"/>
      <c r="O827" s="864"/>
      <c r="P827" s="864"/>
      <c r="Q827" s="864"/>
      <c r="R827" s="864"/>
      <c r="S827" s="864"/>
      <c r="T827" s="864"/>
      <c r="U827" s="864"/>
      <c r="V827" s="864"/>
      <c r="W827" s="864"/>
      <c r="X827" s="864"/>
      <c r="Y827" s="864"/>
      <c r="Z827" s="864"/>
    </row>
    <row r="828" spans="1:26" ht="15.75">
      <c r="A828" s="864"/>
      <c r="B828" s="879"/>
      <c r="C828" s="864"/>
      <c r="D828" s="864"/>
      <c r="E828" s="864"/>
      <c r="F828" s="864"/>
      <c r="G828" s="864"/>
      <c r="H828" s="864"/>
      <c r="I828" s="864"/>
      <c r="J828" s="864"/>
      <c r="K828" s="864"/>
      <c r="L828" s="864"/>
      <c r="M828" s="864"/>
      <c r="N828" s="864"/>
      <c r="O828" s="864"/>
      <c r="P828" s="864"/>
      <c r="Q828" s="864"/>
      <c r="R828" s="864"/>
      <c r="S828" s="864"/>
      <c r="T828" s="864"/>
      <c r="U828" s="864"/>
      <c r="V828" s="864"/>
      <c r="W828" s="864"/>
      <c r="X828" s="864"/>
      <c r="Y828" s="864"/>
      <c r="Z828" s="864"/>
    </row>
    <row r="829" spans="1:26" ht="15.75">
      <c r="A829" s="864"/>
      <c r="B829" s="879"/>
      <c r="C829" s="864"/>
      <c r="D829" s="864"/>
      <c r="E829" s="864"/>
      <c r="F829" s="864"/>
      <c r="G829" s="864"/>
      <c r="H829" s="864"/>
      <c r="I829" s="864"/>
      <c r="J829" s="864"/>
      <c r="K829" s="864"/>
      <c r="L829" s="864"/>
      <c r="M829" s="864"/>
      <c r="N829" s="864"/>
      <c r="O829" s="864"/>
      <c r="P829" s="864"/>
      <c r="Q829" s="864"/>
      <c r="R829" s="864"/>
      <c r="S829" s="864"/>
      <c r="T829" s="864"/>
      <c r="U829" s="864"/>
      <c r="V829" s="864"/>
      <c r="W829" s="864"/>
      <c r="X829" s="864"/>
      <c r="Y829" s="864"/>
      <c r="Z829" s="864"/>
    </row>
    <row r="830" spans="1:26" ht="15.75">
      <c r="A830" s="864"/>
      <c r="B830" s="879"/>
      <c r="C830" s="864"/>
      <c r="D830" s="864"/>
      <c r="E830" s="864"/>
      <c r="F830" s="864"/>
      <c r="G830" s="864"/>
      <c r="H830" s="864"/>
      <c r="I830" s="864"/>
      <c r="J830" s="864"/>
      <c r="K830" s="864"/>
      <c r="L830" s="864"/>
      <c r="M830" s="864"/>
      <c r="N830" s="864"/>
      <c r="O830" s="864"/>
      <c r="P830" s="864"/>
      <c r="Q830" s="864"/>
      <c r="R830" s="864"/>
      <c r="S830" s="864"/>
      <c r="T830" s="864"/>
      <c r="U830" s="864"/>
      <c r="V830" s="864"/>
      <c r="W830" s="864"/>
      <c r="X830" s="864"/>
      <c r="Y830" s="864"/>
      <c r="Z830" s="864"/>
    </row>
    <row r="831" spans="1:26" ht="15.75">
      <c r="A831" s="864"/>
      <c r="B831" s="879"/>
      <c r="C831" s="864"/>
      <c r="D831" s="864"/>
      <c r="E831" s="864"/>
      <c r="F831" s="864"/>
      <c r="G831" s="864"/>
      <c r="H831" s="864"/>
      <c r="I831" s="864"/>
      <c r="J831" s="864"/>
      <c r="K831" s="864"/>
      <c r="L831" s="864"/>
      <c r="M831" s="864"/>
      <c r="N831" s="864"/>
      <c r="O831" s="864"/>
      <c r="P831" s="864"/>
      <c r="Q831" s="864"/>
      <c r="R831" s="864"/>
      <c r="S831" s="864"/>
      <c r="T831" s="864"/>
      <c r="U831" s="864"/>
      <c r="V831" s="864"/>
      <c r="W831" s="864"/>
      <c r="X831" s="864"/>
      <c r="Y831" s="864"/>
      <c r="Z831" s="864"/>
    </row>
    <row r="832" spans="1:26" ht="15.75">
      <c r="A832" s="864"/>
      <c r="B832" s="879"/>
      <c r="C832" s="864"/>
      <c r="D832" s="864"/>
      <c r="E832" s="864"/>
      <c r="F832" s="864"/>
      <c r="G832" s="864"/>
      <c r="H832" s="864"/>
      <c r="I832" s="864"/>
      <c r="J832" s="864"/>
      <c r="K832" s="864"/>
      <c r="L832" s="864"/>
      <c r="M832" s="864"/>
      <c r="N832" s="864"/>
      <c r="O832" s="864"/>
      <c r="P832" s="864"/>
      <c r="Q832" s="864"/>
      <c r="R832" s="864"/>
      <c r="S832" s="864"/>
      <c r="T832" s="864"/>
      <c r="U832" s="864"/>
      <c r="V832" s="864"/>
      <c r="W832" s="864"/>
      <c r="X832" s="864"/>
      <c r="Y832" s="864"/>
      <c r="Z832" s="864"/>
    </row>
    <row r="833" spans="1:26" ht="15.75">
      <c r="A833" s="864"/>
      <c r="B833" s="879"/>
      <c r="C833" s="864"/>
      <c r="D833" s="864"/>
      <c r="E833" s="864"/>
      <c r="F833" s="864"/>
      <c r="G833" s="864"/>
      <c r="H833" s="864"/>
      <c r="I833" s="864"/>
      <c r="J833" s="864"/>
      <c r="K833" s="864"/>
      <c r="L833" s="864"/>
      <c r="M833" s="864"/>
      <c r="N833" s="864"/>
      <c r="O833" s="864"/>
      <c r="P833" s="864"/>
      <c r="Q833" s="864"/>
      <c r="R833" s="864"/>
      <c r="S833" s="864"/>
      <c r="T833" s="864"/>
      <c r="U833" s="864"/>
      <c r="V833" s="864"/>
      <c r="W833" s="864"/>
      <c r="X833" s="864"/>
      <c r="Y833" s="864"/>
      <c r="Z833" s="864"/>
    </row>
    <row r="834" spans="1:26" ht="15.75">
      <c r="A834" s="864"/>
      <c r="B834" s="879"/>
      <c r="C834" s="864"/>
      <c r="D834" s="864"/>
      <c r="E834" s="864"/>
      <c r="F834" s="864"/>
      <c r="G834" s="864"/>
      <c r="H834" s="864"/>
      <c r="I834" s="864"/>
      <c r="J834" s="864"/>
      <c r="K834" s="864"/>
      <c r="L834" s="864"/>
      <c r="M834" s="864"/>
      <c r="N834" s="864"/>
      <c r="O834" s="864"/>
      <c r="P834" s="864"/>
      <c r="Q834" s="864"/>
      <c r="R834" s="864"/>
      <c r="S834" s="864"/>
      <c r="T834" s="864"/>
      <c r="U834" s="864"/>
      <c r="V834" s="864"/>
      <c r="W834" s="864"/>
      <c r="X834" s="864"/>
      <c r="Y834" s="864"/>
      <c r="Z834" s="864"/>
    </row>
    <row r="835" spans="1:26" ht="15.75">
      <c r="A835" s="864"/>
      <c r="B835" s="879"/>
      <c r="C835" s="864"/>
      <c r="D835" s="864"/>
      <c r="E835" s="864"/>
      <c r="F835" s="864"/>
      <c r="G835" s="864"/>
      <c r="H835" s="864"/>
      <c r="I835" s="864"/>
      <c r="J835" s="864"/>
      <c r="K835" s="864"/>
      <c r="L835" s="864"/>
      <c r="M835" s="864"/>
      <c r="N835" s="864"/>
      <c r="O835" s="864"/>
      <c r="P835" s="864"/>
      <c r="Q835" s="864"/>
      <c r="R835" s="864"/>
      <c r="S835" s="864"/>
      <c r="T835" s="864"/>
      <c r="U835" s="864"/>
      <c r="V835" s="864"/>
      <c r="W835" s="864"/>
      <c r="X835" s="864"/>
      <c r="Y835" s="864"/>
      <c r="Z835" s="864"/>
    </row>
    <row r="836" spans="1:26" ht="15.75">
      <c r="A836" s="864"/>
      <c r="B836" s="879"/>
      <c r="C836" s="864"/>
      <c r="D836" s="864"/>
      <c r="E836" s="864"/>
      <c r="F836" s="864"/>
      <c r="G836" s="864"/>
      <c r="H836" s="864"/>
      <c r="I836" s="864"/>
      <c r="J836" s="864"/>
      <c r="K836" s="864"/>
      <c r="L836" s="864"/>
      <c r="M836" s="864"/>
      <c r="N836" s="864"/>
      <c r="O836" s="864"/>
      <c r="P836" s="864"/>
      <c r="Q836" s="864"/>
      <c r="R836" s="864"/>
      <c r="S836" s="864"/>
      <c r="T836" s="864"/>
      <c r="U836" s="864"/>
      <c r="V836" s="864"/>
      <c r="W836" s="864"/>
      <c r="X836" s="864"/>
      <c r="Y836" s="864"/>
      <c r="Z836" s="864"/>
    </row>
    <row r="837" spans="1:26" ht="15.75">
      <c r="A837" s="864"/>
      <c r="B837" s="879"/>
      <c r="C837" s="864"/>
      <c r="D837" s="864"/>
      <c r="E837" s="864"/>
      <c r="F837" s="864"/>
      <c r="G837" s="864"/>
      <c r="H837" s="864"/>
      <c r="I837" s="864"/>
      <c r="J837" s="864"/>
      <c r="K837" s="864"/>
      <c r="L837" s="864"/>
      <c r="M837" s="864"/>
      <c r="N837" s="864"/>
      <c r="O837" s="864"/>
      <c r="P837" s="864"/>
      <c r="Q837" s="864"/>
      <c r="R837" s="864"/>
      <c r="S837" s="864"/>
      <c r="T837" s="864"/>
      <c r="U837" s="864"/>
      <c r="V837" s="864"/>
      <c r="W837" s="864"/>
      <c r="X837" s="864"/>
      <c r="Y837" s="864"/>
      <c r="Z837" s="864"/>
    </row>
    <row r="838" spans="1:26" ht="15.75">
      <c r="A838" s="864"/>
      <c r="B838" s="879"/>
      <c r="C838" s="864"/>
      <c r="D838" s="864"/>
      <c r="E838" s="864"/>
      <c r="F838" s="864"/>
      <c r="G838" s="864"/>
      <c r="H838" s="864"/>
      <c r="I838" s="864"/>
      <c r="J838" s="864"/>
      <c r="K838" s="864"/>
      <c r="L838" s="864"/>
      <c r="M838" s="864"/>
      <c r="N838" s="864"/>
      <c r="O838" s="864"/>
      <c r="P838" s="864"/>
      <c r="Q838" s="864"/>
      <c r="R838" s="864"/>
      <c r="S838" s="864"/>
      <c r="T838" s="864"/>
      <c r="U838" s="864"/>
      <c r="V838" s="864"/>
      <c r="W838" s="864"/>
      <c r="X838" s="864"/>
      <c r="Y838" s="864"/>
      <c r="Z838" s="864"/>
    </row>
    <row r="839" spans="1:26" ht="15.75">
      <c r="A839" s="864"/>
      <c r="B839" s="879"/>
      <c r="C839" s="864"/>
      <c r="D839" s="864"/>
      <c r="E839" s="864"/>
      <c r="F839" s="864"/>
      <c r="G839" s="864"/>
      <c r="H839" s="864"/>
      <c r="I839" s="864"/>
      <c r="J839" s="864"/>
      <c r="K839" s="864"/>
      <c r="L839" s="864"/>
      <c r="M839" s="864"/>
      <c r="N839" s="864"/>
      <c r="O839" s="864"/>
      <c r="P839" s="864"/>
      <c r="Q839" s="864"/>
      <c r="R839" s="864"/>
      <c r="S839" s="864"/>
      <c r="T839" s="864"/>
      <c r="U839" s="864"/>
      <c r="V839" s="864"/>
      <c r="W839" s="864"/>
      <c r="X839" s="864"/>
      <c r="Y839" s="864"/>
      <c r="Z839" s="864"/>
    </row>
    <row r="840" spans="1:26" ht="15.75">
      <c r="A840" s="864"/>
      <c r="B840" s="879"/>
      <c r="C840" s="864"/>
      <c r="D840" s="864"/>
      <c r="E840" s="864"/>
      <c r="F840" s="864"/>
      <c r="G840" s="864"/>
      <c r="H840" s="864"/>
      <c r="I840" s="864"/>
      <c r="J840" s="864"/>
      <c r="K840" s="864"/>
      <c r="L840" s="864"/>
      <c r="M840" s="864"/>
      <c r="N840" s="864"/>
      <c r="O840" s="864"/>
      <c r="P840" s="864"/>
      <c r="Q840" s="864"/>
      <c r="R840" s="864"/>
      <c r="S840" s="864"/>
      <c r="T840" s="864"/>
      <c r="U840" s="864"/>
      <c r="V840" s="864"/>
      <c r="W840" s="864"/>
      <c r="X840" s="864"/>
      <c r="Y840" s="864"/>
      <c r="Z840" s="864"/>
    </row>
    <row r="841" spans="1:26" ht="15.75">
      <c r="A841" s="864"/>
      <c r="B841" s="879"/>
      <c r="C841" s="864"/>
      <c r="D841" s="864"/>
      <c r="E841" s="864"/>
      <c r="F841" s="864"/>
      <c r="G841" s="864"/>
      <c r="H841" s="864"/>
      <c r="I841" s="864"/>
      <c r="J841" s="864"/>
      <c r="K841" s="864"/>
      <c r="L841" s="864"/>
      <c r="M841" s="864"/>
      <c r="N841" s="864"/>
      <c r="O841" s="864"/>
      <c r="P841" s="864"/>
      <c r="Q841" s="864"/>
      <c r="R841" s="864"/>
      <c r="S841" s="864"/>
      <c r="T841" s="864"/>
      <c r="U841" s="864"/>
      <c r="V841" s="864"/>
      <c r="W841" s="864"/>
      <c r="X841" s="864"/>
      <c r="Y841" s="864"/>
      <c r="Z841" s="864"/>
    </row>
    <row r="842" spans="1:26" ht="15.75">
      <c r="A842" s="864"/>
      <c r="B842" s="879"/>
      <c r="C842" s="864"/>
      <c r="D842" s="864"/>
      <c r="E842" s="864"/>
      <c r="F842" s="864"/>
      <c r="G842" s="864"/>
      <c r="H842" s="864"/>
      <c r="I842" s="864"/>
      <c r="J842" s="864"/>
      <c r="K842" s="864"/>
      <c r="L842" s="864"/>
      <c r="M842" s="864"/>
      <c r="N842" s="864"/>
      <c r="O842" s="864"/>
      <c r="P842" s="864"/>
      <c r="Q842" s="864"/>
      <c r="R842" s="864"/>
      <c r="S842" s="864"/>
      <c r="T842" s="864"/>
      <c r="U842" s="864"/>
      <c r="V842" s="864"/>
      <c r="W842" s="864"/>
      <c r="X842" s="864"/>
      <c r="Y842" s="864"/>
      <c r="Z842" s="864"/>
    </row>
    <row r="843" spans="1:26" ht="15.75">
      <c r="A843" s="864"/>
      <c r="B843" s="879"/>
      <c r="C843" s="864"/>
      <c r="D843" s="864"/>
      <c r="E843" s="864"/>
      <c r="F843" s="864"/>
      <c r="G843" s="864"/>
      <c r="H843" s="864"/>
      <c r="I843" s="864"/>
      <c r="J843" s="864"/>
      <c r="K843" s="864"/>
      <c r="L843" s="864"/>
      <c r="M843" s="864"/>
      <c r="N843" s="864"/>
      <c r="O843" s="864"/>
      <c r="P843" s="864"/>
      <c r="Q843" s="864"/>
      <c r="R843" s="864"/>
      <c r="S843" s="864"/>
      <c r="T843" s="864"/>
      <c r="U843" s="864"/>
      <c r="V843" s="864"/>
      <c r="W843" s="864"/>
      <c r="X843" s="864"/>
      <c r="Y843" s="864"/>
      <c r="Z843" s="864"/>
    </row>
    <row r="844" spans="1:26" ht="15.75">
      <c r="A844" s="864"/>
      <c r="B844" s="879"/>
      <c r="C844" s="864"/>
      <c r="D844" s="864"/>
      <c r="E844" s="864"/>
      <c r="F844" s="864"/>
      <c r="G844" s="864"/>
      <c r="H844" s="864"/>
      <c r="I844" s="864"/>
      <c r="J844" s="864"/>
      <c r="K844" s="864"/>
      <c r="L844" s="864"/>
      <c r="M844" s="864"/>
      <c r="N844" s="864"/>
      <c r="O844" s="864"/>
      <c r="P844" s="864"/>
      <c r="Q844" s="864"/>
      <c r="R844" s="864"/>
      <c r="S844" s="864"/>
      <c r="T844" s="864"/>
      <c r="U844" s="864"/>
      <c r="V844" s="864"/>
      <c r="W844" s="864"/>
      <c r="X844" s="864"/>
      <c r="Y844" s="864"/>
      <c r="Z844" s="864"/>
    </row>
    <row r="845" spans="1:26" ht="15.75">
      <c r="A845" s="864"/>
      <c r="B845" s="879"/>
      <c r="C845" s="864"/>
      <c r="D845" s="864"/>
      <c r="E845" s="864"/>
      <c r="F845" s="864"/>
      <c r="G845" s="864"/>
      <c r="H845" s="864"/>
      <c r="I845" s="864"/>
      <c r="J845" s="864"/>
      <c r="K845" s="864"/>
      <c r="L845" s="864"/>
      <c r="M845" s="864"/>
      <c r="N845" s="864"/>
      <c r="O845" s="864"/>
      <c r="P845" s="864"/>
      <c r="Q845" s="864"/>
      <c r="R845" s="864"/>
      <c r="S845" s="864"/>
      <c r="T845" s="864"/>
      <c r="U845" s="864"/>
      <c r="V845" s="864"/>
      <c r="W845" s="864"/>
      <c r="X845" s="864"/>
      <c r="Y845" s="864"/>
      <c r="Z845" s="864"/>
    </row>
    <row r="846" spans="1:26" ht="15.75">
      <c r="A846" s="864"/>
      <c r="B846" s="879"/>
      <c r="C846" s="864"/>
      <c r="D846" s="864"/>
      <c r="E846" s="864"/>
      <c r="F846" s="864"/>
      <c r="G846" s="864"/>
      <c r="H846" s="864"/>
      <c r="I846" s="864"/>
      <c r="J846" s="864"/>
      <c r="K846" s="864"/>
      <c r="L846" s="864"/>
      <c r="M846" s="864"/>
      <c r="N846" s="864"/>
      <c r="O846" s="864"/>
      <c r="P846" s="864"/>
      <c r="Q846" s="864"/>
      <c r="R846" s="864"/>
      <c r="S846" s="864"/>
      <c r="T846" s="864"/>
      <c r="U846" s="864"/>
      <c r="V846" s="864"/>
      <c r="W846" s="864"/>
      <c r="X846" s="864"/>
      <c r="Y846" s="864"/>
      <c r="Z846" s="864"/>
    </row>
    <row r="847" spans="1:26" ht="15.75">
      <c r="A847" s="864"/>
      <c r="B847" s="879"/>
      <c r="C847" s="864"/>
      <c r="D847" s="864"/>
      <c r="E847" s="864"/>
      <c r="F847" s="864"/>
      <c r="G847" s="864"/>
      <c r="H847" s="864"/>
      <c r="I847" s="864"/>
      <c r="J847" s="864"/>
      <c r="K847" s="864"/>
      <c r="L847" s="864"/>
      <c r="M847" s="864"/>
      <c r="N847" s="864"/>
      <c r="O847" s="864"/>
      <c r="P847" s="864"/>
      <c r="Q847" s="864"/>
      <c r="R847" s="864"/>
      <c r="S847" s="864"/>
      <c r="T847" s="864"/>
      <c r="U847" s="864"/>
      <c r="V847" s="864"/>
      <c r="W847" s="864"/>
      <c r="X847" s="864"/>
      <c r="Y847" s="864"/>
      <c r="Z847" s="864"/>
    </row>
    <row r="848" spans="1:26" ht="15.75">
      <c r="A848" s="864"/>
      <c r="B848" s="879"/>
      <c r="C848" s="864"/>
      <c r="D848" s="864"/>
      <c r="E848" s="864"/>
      <c r="F848" s="864"/>
      <c r="G848" s="864"/>
      <c r="H848" s="864"/>
      <c r="I848" s="864"/>
      <c r="J848" s="864"/>
      <c r="K848" s="864"/>
      <c r="L848" s="864"/>
      <c r="M848" s="864"/>
      <c r="N848" s="864"/>
      <c r="O848" s="864"/>
      <c r="P848" s="864"/>
      <c r="Q848" s="864"/>
      <c r="R848" s="864"/>
      <c r="S848" s="864"/>
      <c r="T848" s="864"/>
      <c r="U848" s="864"/>
      <c r="V848" s="864"/>
      <c r="W848" s="864"/>
      <c r="X848" s="864"/>
      <c r="Y848" s="864"/>
      <c r="Z848" s="864"/>
    </row>
    <row r="849" spans="1:26" ht="15.75">
      <c r="A849" s="864"/>
      <c r="B849" s="879"/>
      <c r="C849" s="864"/>
      <c r="D849" s="864"/>
      <c r="E849" s="864"/>
      <c r="F849" s="864"/>
      <c r="G849" s="864"/>
      <c r="H849" s="864"/>
      <c r="I849" s="864"/>
      <c r="J849" s="864"/>
      <c r="K849" s="864"/>
      <c r="L849" s="864"/>
      <c r="M849" s="864"/>
      <c r="N849" s="864"/>
      <c r="O849" s="864"/>
      <c r="P849" s="864"/>
      <c r="Q849" s="864"/>
      <c r="R849" s="864"/>
      <c r="S849" s="864"/>
      <c r="T849" s="864"/>
      <c r="U849" s="864"/>
      <c r="V849" s="864"/>
      <c r="W849" s="864"/>
      <c r="X849" s="864"/>
      <c r="Y849" s="864"/>
      <c r="Z849" s="864"/>
    </row>
    <row r="850" spans="1:26" ht="15.75">
      <c r="A850" s="864"/>
      <c r="B850" s="879"/>
      <c r="C850" s="864"/>
      <c r="D850" s="864"/>
      <c r="E850" s="864"/>
      <c r="F850" s="864"/>
      <c r="G850" s="864"/>
      <c r="H850" s="864"/>
      <c r="I850" s="864"/>
      <c r="J850" s="864"/>
      <c r="K850" s="864"/>
      <c r="L850" s="864"/>
      <c r="M850" s="864"/>
      <c r="N850" s="864"/>
      <c r="O850" s="864"/>
      <c r="P850" s="864"/>
      <c r="Q850" s="864"/>
      <c r="R850" s="864"/>
      <c r="S850" s="864"/>
      <c r="T850" s="864"/>
      <c r="U850" s="864"/>
      <c r="V850" s="864"/>
      <c r="W850" s="864"/>
      <c r="X850" s="864"/>
      <c r="Y850" s="864"/>
      <c r="Z850" s="864"/>
    </row>
    <row r="851" spans="1:26" ht="15.75">
      <c r="A851" s="864"/>
      <c r="B851" s="879"/>
      <c r="C851" s="864"/>
      <c r="D851" s="864"/>
      <c r="E851" s="864"/>
      <c r="F851" s="864"/>
      <c r="G851" s="864"/>
      <c r="H851" s="864"/>
      <c r="I851" s="864"/>
      <c r="J851" s="864"/>
      <c r="K851" s="864"/>
      <c r="L851" s="864"/>
      <c r="M851" s="864"/>
      <c r="N851" s="864"/>
      <c r="O851" s="864"/>
      <c r="P851" s="864"/>
      <c r="Q851" s="864"/>
      <c r="R851" s="864"/>
      <c r="S851" s="864"/>
      <c r="T851" s="864"/>
      <c r="U851" s="864"/>
      <c r="V851" s="864"/>
      <c r="W851" s="864"/>
      <c r="X851" s="864"/>
      <c r="Y851" s="864"/>
      <c r="Z851" s="864"/>
    </row>
    <row r="852" spans="1:26" ht="15.75">
      <c r="A852" s="864"/>
      <c r="B852" s="879"/>
      <c r="C852" s="864"/>
      <c r="D852" s="864"/>
      <c r="E852" s="864"/>
      <c r="F852" s="864"/>
      <c r="G852" s="864"/>
      <c r="H852" s="864"/>
      <c r="I852" s="864"/>
      <c r="J852" s="864"/>
      <c r="K852" s="864"/>
      <c r="L852" s="864"/>
      <c r="M852" s="864"/>
      <c r="N852" s="864"/>
      <c r="O852" s="864"/>
      <c r="P852" s="864"/>
      <c r="Q852" s="864"/>
      <c r="R852" s="864"/>
      <c r="S852" s="864"/>
      <c r="T852" s="864"/>
      <c r="U852" s="864"/>
      <c r="V852" s="864"/>
      <c r="W852" s="864"/>
      <c r="X852" s="864"/>
      <c r="Y852" s="864"/>
      <c r="Z852" s="864"/>
    </row>
    <row r="853" spans="1:26" ht="15.75">
      <c r="A853" s="864"/>
      <c r="B853" s="879"/>
      <c r="C853" s="864"/>
      <c r="D853" s="864"/>
      <c r="E853" s="864"/>
      <c r="F853" s="864"/>
      <c r="G853" s="864"/>
      <c r="H853" s="864"/>
      <c r="I853" s="864"/>
      <c r="J853" s="864"/>
      <c r="K853" s="864"/>
      <c r="L853" s="864"/>
      <c r="M853" s="864"/>
      <c r="N853" s="864"/>
      <c r="O853" s="864"/>
      <c r="P853" s="864"/>
      <c r="Q853" s="864"/>
      <c r="R853" s="864"/>
      <c r="S853" s="864"/>
      <c r="T853" s="864"/>
      <c r="U853" s="864"/>
      <c r="V853" s="864"/>
      <c r="W853" s="864"/>
      <c r="X853" s="864"/>
      <c r="Y853" s="864"/>
      <c r="Z853" s="864"/>
    </row>
    <row r="854" spans="1:26" ht="15.75">
      <c r="A854" s="864"/>
      <c r="B854" s="879"/>
      <c r="C854" s="864"/>
      <c r="D854" s="864"/>
      <c r="E854" s="864"/>
      <c r="F854" s="864"/>
      <c r="G854" s="864"/>
      <c r="H854" s="864"/>
      <c r="I854" s="864"/>
      <c r="J854" s="864"/>
      <c r="K854" s="864"/>
      <c r="L854" s="864"/>
      <c r="M854" s="864"/>
      <c r="N854" s="864"/>
      <c r="O854" s="864"/>
      <c r="P854" s="864"/>
      <c r="Q854" s="864"/>
      <c r="R854" s="864"/>
      <c r="S854" s="864"/>
      <c r="T854" s="864"/>
      <c r="U854" s="864"/>
      <c r="V854" s="864"/>
      <c r="W854" s="864"/>
      <c r="X854" s="864"/>
      <c r="Y854" s="864"/>
      <c r="Z854" s="864"/>
    </row>
    <row r="855" spans="1:26" ht="15.75">
      <c r="A855" s="864"/>
      <c r="B855" s="879"/>
      <c r="C855" s="864"/>
      <c r="D855" s="864"/>
      <c r="E855" s="864"/>
      <c r="F855" s="864"/>
      <c r="G855" s="864"/>
      <c r="H855" s="864"/>
      <c r="I855" s="864"/>
      <c r="J855" s="864"/>
      <c r="K855" s="864"/>
      <c r="L855" s="864"/>
      <c r="M855" s="864"/>
      <c r="N855" s="864"/>
      <c r="O855" s="864"/>
      <c r="P855" s="864"/>
      <c r="Q855" s="864"/>
      <c r="R855" s="864"/>
      <c r="S855" s="864"/>
      <c r="T855" s="864"/>
      <c r="U855" s="864"/>
      <c r="V855" s="864"/>
      <c r="W855" s="864"/>
      <c r="X855" s="864"/>
      <c r="Y855" s="864"/>
      <c r="Z855" s="864"/>
    </row>
    <row r="856" spans="1:26" ht="15.75">
      <c r="A856" s="864"/>
      <c r="B856" s="879"/>
      <c r="C856" s="864"/>
      <c r="D856" s="864"/>
      <c r="E856" s="864"/>
      <c r="F856" s="864"/>
      <c r="G856" s="864"/>
      <c r="H856" s="864"/>
      <c r="I856" s="864"/>
      <c r="J856" s="864"/>
      <c r="K856" s="864"/>
      <c r="L856" s="864"/>
      <c r="M856" s="864"/>
      <c r="N856" s="864"/>
      <c r="O856" s="864"/>
      <c r="P856" s="864"/>
      <c r="Q856" s="864"/>
      <c r="R856" s="864"/>
      <c r="S856" s="864"/>
      <c r="T856" s="864"/>
      <c r="U856" s="864"/>
      <c r="V856" s="864"/>
      <c r="W856" s="864"/>
      <c r="X856" s="864"/>
      <c r="Y856" s="864"/>
      <c r="Z856" s="864"/>
    </row>
    <row r="857" spans="1:26" ht="15.75">
      <c r="A857" s="864"/>
      <c r="B857" s="879"/>
      <c r="C857" s="864"/>
      <c r="D857" s="864"/>
      <c r="E857" s="864"/>
      <c r="F857" s="864"/>
      <c r="G857" s="864"/>
      <c r="H857" s="864"/>
      <c r="I857" s="864"/>
      <c r="J857" s="864"/>
      <c r="K857" s="864"/>
      <c r="L857" s="864"/>
      <c r="M857" s="864"/>
      <c r="N857" s="864"/>
      <c r="O857" s="864"/>
      <c r="P857" s="864"/>
      <c r="Q857" s="864"/>
      <c r="R857" s="864"/>
      <c r="S857" s="864"/>
      <c r="T857" s="864"/>
      <c r="U857" s="864"/>
      <c r="V857" s="864"/>
      <c r="W857" s="864"/>
      <c r="X857" s="864"/>
      <c r="Y857" s="864"/>
      <c r="Z857" s="864"/>
    </row>
    <row r="858" spans="1:26" ht="15.75">
      <c r="A858" s="864"/>
      <c r="B858" s="879"/>
      <c r="C858" s="864"/>
      <c r="D858" s="864"/>
      <c r="E858" s="864"/>
      <c r="F858" s="864"/>
      <c r="G858" s="864"/>
      <c r="H858" s="864"/>
      <c r="I858" s="864"/>
      <c r="J858" s="864"/>
      <c r="K858" s="864"/>
      <c r="L858" s="864"/>
      <c r="M858" s="864"/>
      <c r="N858" s="864"/>
      <c r="O858" s="864"/>
      <c r="P858" s="864"/>
      <c r="Q858" s="864"/>
      <c r="R858" s="864"/>
      <c r="S858" s="864"/>
      <c r="T858" s="864"/>
      <c r="U858" s="864"/>
      <c r="V858" s="864"/>
      <c r="W858" s="864"/>
      <c r="X858" s="864"/>
      <c r="Y858" s="864"/>
      <c r="Z858" s="864"/>
    </row>
    <row r="859" spans="1:26" ht="15.75">
      <c r="A859" s="864"/>
      <c r="B859" s="879"/>
      <c r="C859" s="864"/>
      <c r="D859" s="864"/>
      <c r="E859" s="864"/>
      <c r="F859" s="864"/>
      <c r="G859" s="864"/>
      <c r="H859" s="864"/>
      <c r="I859" s="864"/>
      <c r="J859" s="864"/>
      <c r="K859" s="864"/>
      <c r="L859" s="864"/>
      <c r="M859" s="864"/>
      <c r="N859" s="864"/>
      <c r="O859" s="864"/>
      <c r="P859" s="864"/>
      <c r="Q859" s="864"/>
      <c r="R859" s="864"/>
      <c r="S859" s="864"/>
      <c r="T859" s="864"/>
      <c r="U859" s="864"/>
      <c r="V859" s="864"/>
      <c r="W859" s="864"/>
      <c r="X859" s="864"/>
      <c r="Y859" s="864"/>
      <c r="Z859" s="864"/>
    </row>
    <row r="860" spans="1:26" ht="15.75">
      <c r="A860" s="864"/>
      <c r="B860" s="879"/>
      <c r="C860" s="864"/>
      <c r="D860" s="864"/>
      <c r="E860" s="864"/>
      <c r="F860" s="864"/>
      <c r="G860" s="864"/>
      <c r="H860" s="864"/>
      <c r="I860" s="864"/>
      <c r="J860" s="864"/>
      <c r="K860" s="864"/>
      <c r="L860" s="864"/>
      <c r="M860" s="864"/>
      <c r="N860" s="864"/>
      <c r="O860" s="864"/>
      <c r="P860" s="864"/>
      <c r="Q860" s="864"/>
      <c r="R860" s="864"/>
      <c r="S860" s="864"/>
      <c r="T860" s="864"/>
      <c r="U860" s="864"/>
      <c r="V860" s="864"/>
      <c r="W860" s="864"/>
      <c r="X860" s="864"/>
      <c r="Y860" s="864"/>
      <c r="Z860" s="864"/>
    </row>
    <row r="861" spans="1:26" ht="15.75">
      <c r="A861" s="864"/>
      <c r="B861" s="879"/>
      <c r="C861" s="864"/>
      <c r="D861" s="864"/>
      <c r="E861" s="864"/>
      <c r="F861" s="864"/>
      <c r="G861" s="864"/>
      <c r="H861" s="864"/>
      <c r="I861" s="864"/>
      <c r="J861" s="864"/>
      <c r="K861" s="864"/>
      <c r="L861" s="864"/>
      <c r="M861" s="864"/>
      <c r="N861" s="864"/>
      <c r="O861" s="864"/>
      <c r="P861" s="864"/>
      <c r="Q861" s="864"/>
      <c r="R861" s="864"/>
      <c r="S861" s="864"/>
      <c r="T861" s="864"/>
      <c r="U861" s="864"/>
      <c r="V861" s="864"/>
      <c r="W861" s="864"/>
      <c r="X861" s="864"/>
      <c r="Y861" s="864"/>
      <c r="Z861" s="864"/>
    </row>
    <row r="862" spans="1:26" ht="15.75">
      <c r="A862" s="864"/>
      <c r="B862" s="879"/>
      <c r="C862" s="864"/>
      <c r="D862" s="864"/>
      <c r="E862" s="864"/>
      <c r="F862" s="864"/>
      <c r="G862" s="864"/>
      <c r="H862" s="864"/>
      <c r="I862" s="864"/>
      <c r="J862" s="864"/>
      <c r="K862" s="864"/>
      <c r="L862" s="864"/>
      <c r="M862" s="864"/>
      <c r="N862" s="864"/>
      <c r="O862" s="864"/>
      <c r="P862" s="864"/>
      <c r="Q862" s="864"/>
      <c r="R862" s="864"/>
      <c r="S862" s="864"/>
      <c r="T862" s="864"/>
      <c r="U862" s="864"/>
      <c r="V862" s="864"/>
      <c r="W862" s="864"/>
      <c r="X862" s="864"/>
      <c r="Y862" s="864"/>
      <c r="Z862" s="864"/>
    </row>
    <row r="863" spans="1:26" ht="15.75">
      <c r="A863" s="864"/>
      <c r="B863" s="879"/>
      <c r="C863" s="864"/>
      <c r="D863" s="864"/>
      <c r="E863" s="864"/>
      <c r="F863" s="864"/>
      <c r="G863" s="864"/>
      <c r="H863" s="864"/>
      <c r="I863" s="864"/>
      <c r="J863" s="864"/>
      <c r="K863" s="864"/>
      <c r="L863" s="864"/>
      <c r="M863" s="864"/>
      <c r="N863" s="864"/>
      <c r="O863" s="864"/>
      <c r="P863" s="864"/>
      <c r="Q863" s="864"/>
      <c r="R863" s="864"/>
      <c r="S863" s="864"/>
      <c r="T863" s="864"/>
      <c r="U863" s="864"/>
      <c r="V863" s="864"/>
      <c r="W863" s="864"/>
      <c r="X863" s="864"/>
      <c r="Y863" s="864"/>
      <c r="Z863" s="864"/>
    </row>
    <row r="864" spans="1:26" ht="15.75">
      <c r="A864" s="864"/>
      <c r="B864" s="879"/>
      <c r="C864" s="864"/>
      <c r="D864" s="864"/>
      <c r="E864" s="864"/>
      <c r="F864" s="864"/>
      <c r="G864" s="864"/>
      <c r="H864" s="864"/>
      <c r="I864" s="864"/>
      <c r="J864" s="864"/>
      <c r="K864" s="864"/>
      <c r="L864" s="864"/>
      <c r="M864" s="864"/>
      <c r="N864" s="864"/>
      <c r="O864" s="864"/>
      <c r="P864" s="864"/>
      <c r="Q864" s="864"/>
      <c r="R864" s="864"/>
      <c r="S864" s="864"/>
      <c r="T864" s="864"/>
      <c r="U864" s="864"/>
      <c r="V864" s="864"/>
      <c r="W864" s="864"/>
      <c r="X864" s="864"/>
      <c r="Y864" s="864"/>
      <c r="Z864" s="864"/>
    </row>
    <row r="865" spans="1:26" ht="15.75">
      <c r="A865" s="864"/>
      <c r="B865" s="879"/>
      <c r="C865" s="864"/>
      <c r="D865" s="864"/>
      <c r="E865" s="864"/>
      <c r="F865" s="864"/>
      <c r="G865" s="864"/>
      <c r="H865" s="864"/>
      <c r="I865" s="864"/>
      <c r="J865" s="864"/>
      <c r="K865" s="864"/>
      <c r="L865" s="864"/>
      <c r="M865" s="864"/>
      <c r="N865" s="864"/>
      <c r="O865" s="864"/>
      <c r="P865" s="864"/>
      <c r="Q865" s="864"/>
      <c r="R865" s="864"/>
      <c r="S865" s="864"/>
      <c r="T865" s="864"/>
      <c r="U865" s="864"/>
      <c r="V865" s="864"/>
      <c r="W865" s="864"/>
      <c r="X865" s="864"/>
      <c r="Y865" s="864"/>
      <c r="Z865" s="864"/>
    </row>
    <row r="866" spans="1:26" ht="15.75">
      <c r="A866" s="864"/>
      <c r="B866" s="879"/>
      <c r="C866" s="864"/>
      <c r="D866" s="864"/>
      <c r="E866" s="864"/>
      <c r="F866" s="864"/>
      <c r="G866" s="864"/>
      <c r="H866" s="864"/>
      <c r="I866" s="864"/>
      <c r="J866" s="864"/>
      <c r="K866" s="864"/>
      <c r="L866" s="864"/>
      <c r="M866" s="864"/>
      <c r="N866" s="864"/>
      <c r="O866" s="864"/>
      <c r="P866" s="864"/>
      <c r="Q866" s="864"/>
      <c r="R866" s="864"/>
      <c r="S866" s="864"/>
      <c r="T866" s="864"/>
      <c r="U866" s="864"/>
      <c r="V866" s="864"/>
      <c r="W866" s="864"/>
      <c r="X866" s="864"/>
      <c r="Y866" s="864"/>
      <c r="Z866" s="864"/>
    </row>
    <row r="867" spans="1:26" ht="15.75">
      <c r="A867" s="864"/>
      <c r="B867" s="879"/>
      <c r="C867" s="864"/>
      <c r="D867" s="864"/>
      <c r="E867" s="864"/>
      <c r="F867" s="864"/>
      <c r="G867" s="864"/>
      <c r="H867" s="864"/>
      <c r="I867" s="864"/>
      <c r="J867" s="864"/>
      <c r="K867" s="864"/>
      <c r="L867" s="864"/>
      <c r="M867" s="864"/>
      <c r="N867" s="864"/>
      <c r="O867" s="864"/>
      <c r="P867" s="864"/>
      <c r="Q867" s="864"/>
      <c r="R867" s="864"/>
      <c r="S867" s="864"/>
      <c r="T867" s="864"/>
      <c r="U867" s="864"/>
      <c r="V867" s="864"/>
      <c r="W867" s="864"/>
      <c r="X867" s="864"/>
      <c r="Y867" s="864"/>
      <c r="Z867" s="864"/>
    </row>
    <row r="868" spans="1:26" ht="15.75">
      <c r="A868" s="864"/>
      <c r="B868" s="879"/>
      <c r="C868" s="864"/>
      <c r="D868" s="864"/>
      <c r="E868" s="864"/>
      <c r="F868" s="864"/>
      <c r="G868" s="864"/>
      <c r="H868" s="864"/>
      <c r="I868" s="864"/>
      <c r="J868" s="864"/>
      <c r="K868" s="864"/>
      <c r="L868" s="864"/>
      <c r="M868" s="864"/>
      <c r="N868" s="864"/>
      <c r="O868" s="864"/>
      <c r="P868" s="864"/>
      <c r="Q868" s="864"/>
      <c r="R868" s="864"/>
      <c r="S868" s="864"/>
      <c r="T868" s="864"/>
      <c r="U868" s="864"/>
      <c r="V868" s="864"/>
      <c r="W868" s="864"/>
      <c r="X868" s="864"/>
      <c r="Y868" s="864"/>
      <c r="Z868" s="864"/>
    </row>
    <row r="869" spans="1:26" ht="15.75">
      <c r="A869" s="864"/>
      <c r="B869" s="879"/>
      <c r="C869" s="864"/>
      <c r="D869" s="864"/>
      <c r="E869" s="864"/>
      <c r="F869" s="864"/>
      <c r="G869" s="864"/>
      <c r="H869" s="864"/>
      <c r="I869" s="864"/>
      <c r="J869" s="864"/>
      <c r="K869" s="864"/>
      <c r="L869" s="864"/>
      <c r="M869" s="864"/>
      <c r="N869" s="864"/>
      <c r="O869" s="864"/>
      <c r="P869" s="864"/>
      <c r="Q869" s="864"/>
      <c r="R869" s="864"/>
      <c r="S869" s="864"/>
      <c r="T869" s="864"/>
      <c r="U869" s="864"/>
      <c r="V869" s="864"/>
      <c r="W869" s="864"/>
      <c r="X869" s="864"/>
      <c r="Y869" s="864"/>
      <c r="Z869" s="864"/>
    </row>
    <row r="870" spans="1:26" ht="15.75">
      <c r="A870" s="864"/>
      <c r="B870" s="879"/>
      <c r="C870" s="864"/>
      <c r="D870" s="864"/>
      <c r="E870" s="864"/>
      <c r="F870" s="864"/>
      <c r="G870" s="864"/>
      <c r="H870" s="864"/>
      <c r="I870" s="864"/>
      <c r="J870" s="864"/>
      <c r="K870" s="864"/>
      <c r="L870" s="864"/>
      <c r="M870" s="864"/>
      <c r="N870" s="864"/>
      <c r="O870" s="864"/>
      <c r="P870" s="864"/>
      <c r="Q870" s="864"/>
      <c r="R870" s="864"/>
      <c r="S870" s="864"/>
      <c r="T870" s="864"/>
      <c r="U870" s="864"/>
      <c r="V870" s="864"/>
      <c r="W870" s="864"/>
      <c r="X870" s="864"/>
      <c r="Y870" s="864"/>
      <c r="Z870" s="864"/>
    </row>
    <row r="871" spans="1:26" ht="15.75">
      <c r="A871" s="864"/>
      <c r="B871" s="879"/>
      <c r="C871" s="864"/>
      <c r="D871" s="864"/>
      <c r="E871" s="864"/>
      <c r="F871" s="864"/>
      <c r="G871" s="864"/>
      <c r="H871" s="864"/>
      <c r="I871" s="864"/>
      <c r="J871" s="864"/>
      <c r="K871" s="864"/>
      <c r="L871" s="864"/>
      <c r="M871" s="864"/>
      <c r="N871" s="864"/>
      <c r="O871" s="864"/>
      <c r="P871" s="864"/>
      <c r="Q871" s="864"/>
      <c r="R871" s="864"/>
      <c r="S871" s="864"/>
      <c r="T871" s="864"/>
      <c r="U871" s="864"/>
      <c r="V871" s="864"/>
      <c r="W871" s="864"/>
      <c r="X871" s="864"/>
      <c r="Y871" s="864"/>
      <c r="Z871" s="864"/>
    </row>
    <row r="872" spans="1:26" ht="15.75">
      <c r="A872" s="864"/>
      <c r="B872" s="879"/>
      <c r="C872" s="864"/>
      <c r="D872" s="864"/>
      <c r="E872" s="864"/>
      <c r="F872" s="864"/>
      <c r="G872" s="864"/>
      <c r="H872" s="864"/>
      <c r="I872" s="864"/>
      <c r="J872" s="864"/>
      <c r="K872" s="864"/>
      <c r="L872" s="864"/>
      <c r="M872" s="864"/>
      <c r="N872" s="864"/>
      <c r="O872" s="864"/>
      <c r="P872" s="864"/>
      <c r="Q872" s="864"/>
      <c r="R872" s="864"/>
      <c r="S872" s="864"/>
      <c r="T872" s="864"/>
      <c r="U872" s="864"/>
      <c r="V872" s="864"/>
      <c r="W872" s="864"/>
      <c r="X872" s="864"/>
      <c r="Y872" s="864"/>
      <c r="Z872" s="864"/>
    </row>
    <row r="873" spans="1:26" ht="15.75">
      <c r="A873" s="864"/>
      <c r="B873" s="879"/>
      <c r="C873" s="864"/>
      <c r="D873" s="864"/>
      <c r="E873" s="864"/>
      <c r="F873" s="864"/>
      <c r="G873" s="864"/>
      <c r="H873" s="864"/>
      <c r="I873" s="864"/>
      <c r="J873" s="864"/>
      <c r="K873" s="864"/>
      <c r="L873" s="864"/>
      <c r="M873" s="864"/>
      <c r="N873" s="864"/>
      <c r="O873" s="864"/>
      <c r="P873" s="864"/>
      <c r="Q873" s="864"/>
      <c r="R873" s="864"/>
      <c r="S873" s="864"/>
      <c r="T873" s="864"/>
      <c r="U873" s="864"/>
      <c r="V873" s="864"/>
      <c r="W873" s="864"/>
      <c r="X873" s="864"/>
      <c r="Y873" s="864"/>
      <c r="Z873" s="864"/>
    </row>
    <row r="874" spans="1:26" ht="15.75">
      <c r="A874" s="864"/>
      <c r="B874" s="879"/>
      <c r="C874" s="864"/>
      <c r="D874" s="864"/>
      <c r="E874" s="864"/>
      <c r="F874" s="864"/>
      <c r="G874" s="864"/>
      <c r="H874" s="864"/>
      <c r="I874" s="864"/>
      <c r="J874" s="864"/>
      <c r="K874" s="864"/>
      <c r="L874" s="864"/>
      <c r="M874" s="864"/>
      <c r="N874" s="864"/>
      <c r="O874" s="864"/>
      <c r="P874" s="864"/>
      <c r="Q874" s="864"/>
      <c r="R874" s="864"/>
      <c r="S874" s="864"/>
      <c r="T874" s="864"/>
      <c r="U874" s="864"/>
      <c r="V874" s="864"/>
      <c r="W874" s="864"/>
      <c r="X874" s="864"/>
      <c r="Y874" s="864"/>
      <c r="Z874" s="864"/>
    </row>
    <row r="875" spans="1:26" ht="15.75">
      <c r="A875" s="864"/>
      <c r="B875" s="879"/>
      <c r="C875" s="864"/>
      <c r="D875" s="864"/>
      <c r="E875" s="864"/>
      <c r="F875" s="864"/>
      <c r="G875" s="864"/>
      <c r="H875" s="864"/>
      <c r="I875" s="864"/>
      <c r="J875" s="864"/>
      <c r="K875" s="864"/>
      <c r="L875" s="864"/>
      <c r="M875" s="864"/>
      <c r="N875" s="864"/>
      <c r="O875" s="864"/>
      <c r="P875" s="864"/>
      <c r="Q875" s="864"/>
      <c r="R875" s="864"/>
      <c r="S875" s="864"/>
      <c r="T875" s="864"/>
      <c r="U875" s="864"/>
      <c r="V875" s="864"/>
      <c r="W875" s="864"/>
      <c r="X875" s="864"/>
      <c r="Y875" s="864"/>
      <c r="Z875" s="864"/>
    </row>
    <row r="876" spans="1:26" ht="15.75">
      <c r="A876" s="864"/>
      <c r="B876" s="879"/>
      <c r="C876" s="864"/>
      <c r="D876" s="864"/>
      <c r="E876" s="864"/>
      <c r="F876" s="864"/>
      <c r="G876" s="864"/>
      <c r="H876" s="864"/>
      <c r="I876" s="864"/>
      <c r="J876" s="864"/>
      <c r="K876" s="864"/>
      <c r="L876" s="864"/>
      <c r="M876" s="864"/>
      <c r="N876" s="864"/>
      <c r="O876" s="864"/>
      <c r="P876" s="864"/>
      <c r="Q876" s="864"/>
      <c r="R876" s="864"/>
      <c r="S876" s="864"/>
      <c r="T876" s="864"/>
      <c r="U876" s="864"/>
      <c r="V876" s="864"/>
      <c r="W876" s="864"/>
      <c r="X876" s="864"/>
      <c r="Y876" s="864"/>
      <c r="Z876" s="864"/>
    </row>
    <row r="877" spans="1:26" ht="15.75">
      <c r="A877" s="864"/>
      <c r="B877" s="879"/>
      <c r="C877" s="864"/>
      <c r="D877" s="864"/>
      <c r="E877" s="864"/>
      <c r="F877" s="864"/>
      <c r="G877" s="864"/>
      <c r="H877" s="864"/>
      <c r="I877" s="864"/>
      <c r="J877" s="864"/>
      <c r="K877" s="864"/>
      <c r="L877" s="864"/>
      <c r="M877" s="864"/>
      <c r="N877" s="864"/>
      <c r="O877" s="864"/>
      <c r="P877" s="864"/>
      <c r="Q877" s="864"/>
      <c r="R877" s="864"/>
      <c r="S877" s="864"/>
      <c r="T877" s="864"/>
      <c r="U877" s="864"/>
      <c r="V877" s="864"/>
      <c r="W877" s="864"/>
      <c r="X877" s="864"/>
      <c r="Y877" s="864"/>
      <c r="Z877" s="864"/>
    </row>
    <row r="878" spans="1:26" ht="15.75">
      <c r="A878" s="864"/>
      <c r="B878" s="879"/>
      <c r="C878" s="864"/>
      <c r="D878" s="864"/>
      <c r="E878" s="864"/>
      <c r="F878" s="864"/>
      <c r="G878" s="864"/>
      <c r="H878" s="864"/>
      <c r="I878" s="864"/>
      <c r="J878" s="864"/>
      <c r="K878" s="864"/>
      <c r="L878" s="864"/>
      <c r="M878" s="864"/>
      <c r="N878" s="864"/>
      <c r="O878" s="864"/>
      <c r="P878" s="864"/>
      <c r="Q878" s="864"/>
      <c r="R878" s="864"/>
      <c r="S878" s="864"/>
      <c r="T878" s="864"/>
      <c r="U878" s="864"/>
      <c r="V878" s="864"/>
      <c r="W878" s="864"/>
      <c r="X878" s="864"/>
      <c r="Y878" s="864"/>
      <c r="Z878" s="864"/>
    </row>
    <row r="879" spans="1:26" ht="15.75">
      <c r="A879" s="864"/>
      <c r="B879" s="879"/>
      <c r="C879" s="864"/>
      <c r="D879" s="864"/>
      <c r="E879" s="864"/>
      <c r="F879" s="864"/>
      <c r="G879" s="864"/>
      <c r="H879" s="864"/>
      <c r="I879" s="864"/>
      <c r="J879" s="864"/>
      <c r="K879" s="864"/>
      <c r="L879" s="864"/>
      <c r="M879" s="864"/>
      <c r="N879" s="864"/>
      <c r="O879" s="864"/>
      <c r="P879" s="864"/>
      <c r="Q879" s="864"/>
      <c r="R879" s="864"/>
      <c r="S879" s="864"/>
      <c r="T879" s="864"/>
      <c r="U879" s="864"/>
      <c r="V879" s="864"/>
      <c r="W879" s="864"/>
      <c r="X879" s="864"/>
      <c r="Y879" s="864"/>
      <c r="Z879" s="864"/>
    </row>
    <row r="880" spans="1:26" ht="15.75">
      <c r="A880" s="864"/>
      <c r="B880" s="879"/>
      <c r="C880" s="864"/>
      <c r="D880" s="864"/>
      <c r="E880" s="864"/>
      <c r="F880" s="864"/>
      <c r="G880" s="864"/>
      <c r="H880" s="864"/>
      <c r="I880" s="864"/>
      <c r="J880" s="864"/>
      <c r="K880" s="864"/>
      <c r="L880" s="864"/>
      <c r="M880" s="864"/>
      <c r="N880" s="864"/>
      <c r="O880" s="864"/>
      <c r="P880" s="864"/>
      <c r="Q880" s="864"/>
      <c r="R880" s="864"/>
      <c r="S880" s="864"/>
      <c r="T880" s="864"/>
      <c r="U880" s="864"/>
      <c r="V880" s="864"/>
      <c r="W880" s="864"/>
      <c r="X880" s="864"/>
      <c r="Y880" s="864"/>
      <c r="Z880" s="864"/>
    </row>
    <row r="881" spans="1:26" ht="15.75">
      <c r="A881" s="864"/>
      <c r="B881" s="879"/>
      <c r="C881" s="864"/>
      <c r="D881" s="864"/>
      <c r="E881" s="864"/>
      <c r="F881" s="864"/>
      <c r="G881" s="864"/>
      <c r="H881" s="864"/>
      <c r="I881" s="864"/>
      <c r="J881" s="864"/>
      <c r="K881" s="864"/>
      <c r="L881" s="864"/>
      <c r="M881" s="864"/>
      <c r="N881" s="864"/>
      <c r="O881" s="864"/>
      <c r="P881" s="864"/>
      <c r="Q881" s="864"/>
      <c r="R881" s="864"/>
      <c r="S881" s="864"/>
      <c r="T881" s="864"/>
      <c r="U881" s="864"/>
      <c r="V881" s="864"/>
      <c r="W881" s="864"/>
      <c r="X881" s="864"/>
      <c r="Y881" s="864"/>
      <c r="Z881" s="864"/>
    </row>
    <row r="882" spans="1:26" ht="15.75">
      <c r="A882" s="864"/>
      <c r="B882" s="879"/>
      <c r="C882" s="864"/>
      <c r="D882" s="864"/>
      <c r="E882" s="864"/>
      <c r="F882" s="864"/>
      <c r="G882" s="864"/>
      <c r="H882" s="864"/>
      <c r="I882" s="864"/>
      <c r="J882" s="864"/>
      <c r="K882" s="864"/>
      <c r="L882" s="864"/>
      <c r="M882" s="864"/>
      <c r="N882" s="864"/>
      <c r="O882" s="864"/>
      <c r="P882" s="864"/>
      <c r="Q882" s="864"/>
      <c r="R882" s="864"/>
      <c r="S882" s="864"/>
      <c r="T882" s="864"/>
      <c r="U882" s="864"/>
      <c r="V882" s="864"/>
      <c r="W882" s="864"/>
      <c r="X882" s="864"/>
      <c r="Y882" s="864"/>
      <c r="Z882" s="864"/>
    </row>
    <row r="883" spans="1:26" ht="15.75">
      <c r="A883" s="864"/>
      <c r="B883" s="879"/>
      <c r="C883" s="864"/>
      <c r="D883" s="864"/>
      <c r="E883" s="864"/>
      <c r="F883" s="864"/>
      <c r="G883" s="864"/>
      <c r="H883" s="864"/>
      <c r="I883" s="864"/>
      <c r="J883" s="864"/>
      <c r="K883" s="864"/>
      <c r="L883" s="864"/>
      <c r="M883" s="864"/>
      <c r="N883" s="864"/>
      <c r="O883" s="864"/>
      <c r="P883" s="864"/>
      <c r="Q883" s="864"/>
      <c r="R883" s="864"/>
      <c r="S883" s="864"/>
      <c r="T883" s="864"/>
      <c r="U883" s="864"/>
      <c r="V883" s="864"/>
      <c r="W883" s="864"/>
      <c r="X883" s="864"/>
      <c r="Y883" s="864"/>
      <c r="Z883" s="864"/>
    </row>
    <row r="884" spans="1:26" ht="15.75">
      <c r="A884" s="864"/>
      <c r="B884" s="879"/>
      <c r="C884" s="864"/>
      <c r="D884" s="864"/>
      <c r="E884" s="864"/>
      <c r="F884" s="864"/>
      <c r="G884" s="864"/>
      <c r="H884" s="864"/>
      <c r="I884" s="864"/>
      <c r="J884" s="864"/>
      <c r="K884" s="864"/>
      <c r="L884" s="864"/>
      <c r="M884" s="864"/>
      <c r="N884" s="864"/>
      <c r="O884" s="864"/>
      <c r="P884" s="864"/>
      <c r="Q884" s="864"/>
      <c r="R884" s="864"/>
      <c r="S884" s="864"/>
      <c r="T884" s="864"/>
      <c r="U884" s="864"/>
      <c r="V884" s="864"/>
      <c r="W884" s="864"/>
      <c r="X884" s="864"/>
      <c r="Y884" s="864"/>
      <c r="Z884" s="864"/>
    </row>
    <row r="885" spans="1:26" ht="15.75">
      <c r="A885" s="864"/>
      <c r="B885" s="879"/>
      <c r="C885" s="864"/>
      <c r="D885" s="864"/>
      <c r="E885" s="864"/>
      <c r="F885" s="864"/>
      <c r="G885" s="864"/>
      <c r="H885" s="864"/>
      <c r="I885" s="864"/>
      <c r="J885" s="864"/>
      <c r="K885" s="864"/>
      <c r="L885" s="864"/>
      <c r="M885" s="864"/>
      <c r="N885" s="864"/>
      <c r="O885" s="864"/>
      <c r="P885" s="864"/>
      <c r="Q885" s="864"/>
      <c r="R885" s="864"/>
      <c r="S885" s="864"/>
      <c r="T885" s="864"/>
      <c r="U885" s="864"/>
      <c r="V885" s="864"/>
      <c r="W885" s="864"/>
      <c r="X885" s="864"/>
      <c r="Y885" s="864"/>
      <c r="Z885" s="864"/>
    </row>
    <row r="886" spans="1:26" ht="15.75">
      <c r="A886" s="864"/>
      <c r="B886" s="879"/>
      <c r="C886" s="864"/>
      <c r="D886" s="864"/>
      <c r="E886" s="864"/>
      <c r="F886" s="864"/>
      <c r="G886" s="864"/>
      <c r="H886" s="864"/>
      <c r="I886" s="864"/>
      <c r="J886" s="864"/>
      <c r="K886" s="864"/>
      <c r="L886" s="864"/>
      <c r="M886" s="864"/>
      <c r="N886" s="864"/>
      <c r="O886" s="864"/>
      <c r="P886" s="864"/>
      <c r="Q886" s="864"/>
      <c r="R886" s="864"/>
      <c r="S886" s="864"/>
      <c r="T886" s="864"/>
      <c r="U886" s="864"/>
      <c r="V886" s="864"/>
      <c r="W886" s="864"/>
      <c r="X886" s="864"/>
      <c r="Y886" s="864"/>
      <c r="Z886" s="864"/>
    </row>
    <row r="887" spans="1:26" ht="15.75">
      <c r="A887" s="864"/>
      <c r="B887" s="879"/>
      <c r="C887" s="864"/>
      <c r="D887" s="864"/>
      <c r="E887" s="864"/>
      <c r="F887" s="864"/>
      <c r="G887" s="864"/>
      <c r="H887" s="864"/>
      <c r="I887" s="864"/>
      <c r="J887" s="864"/>
      <c r="K887" s="864"/>
      <c r="L887" s="864"/>
      <c r="M887" s="864"/>
      <c r="N887" s="864"/>
      <c r="O887" s="864"/>
      <c r="P887" s="864"/>
      <c r="Q887" s="864"/>
      <c r="R887" s="864"/>
      <c r="S887" s="864"/>
      <c r="T887" s="864"/>
      <c r="U887" s="864"/>
      <c r="V887" s="864"/>
      <c r="W887" s="864"/>
      <c r="X887" s="864"/>
      <c r="Y887" s="864"/>
      <c r="Z887" s="864"/>
    </row>
    <row r="888" spans="1:26" ht="15.75">
      <c r="A888" s="864"/>
      <c r="B888" s="879"/>
      <c r="C888" s="864"/>
      <c r="D888" s="864"/>
      <c r="E888" s="864"/>
      <c r="F888" s="864"/>
      <c r="G888" s="864"/>
      <c r="H888" s="864"/>
      <c r="I888" s="864"/>
      <c r="J888" s="864"/>
      <c r="K888" s="864"/>
      <c r="L888" s="864"/>
      <c r="M888" s="864"/>
      <c r="N888" s="864"/>
      <c r="O888" s="864"/>
      <c r="P888" s="864"/>
      <c r="Q888" s="864"/>
      <c r="R888" s="864"/>
      <c r="S888" s="864"/>
      <c r="T888" s="864"/>
      <c r="U888" s="864"/>
      <c r="V888" s="864"/>
      <c r="W888" s="864"/>
      <c r="X888" s="864"/>
      <c r="Y888" s="864"/>
      <c r="Z888" s="864"/>
    </row>
    <row r="889" spans="1:26" ht="15.75">
      <c r="A889" s="864"/>
      <c r="B889" s="879"/>
      <c r="C889" s="864"/>
      <c r="D889" s="864"/>
      <c r="E889" s="864"/>
      <c r="F889" s="864"/>
      <c r="G889" s="864"/>
      <c r="H889" s="864"/>
      <c r="I889" s="864"/>
      <c r="J889" s="864"/>
      <c r="K889" s="864"/>
      <c r="L889" s="864"/>
      <c r="M889" s="864"/>
      <c r="N889" s="864"/>
      <c r="O889" s="864"/>
      <c r="P889" s="864"/>
      <c r="Q889" s="864"/>
      <c r="R889" s="864"/>
      <c r="S889" s="864"/>
      <c r="T889" s="864"/>
      <c r="U889" s="864"/>
      <c r="V889" s="864"/>
      <c r="W889" s="864"/>
      <c r="X889" s="864"/>
      <c r="Y889" s="864"/>
      <c r="Z889" s="864"/>
    </row>
    <row r="890" spans="1:26" ht="15.75">
      <c r="A890" s="864"/>
      <c r="B890" s="879"/>
      <c r="C890" s="864"/>
      <c r="D890" s="864"/>
      <c r="E890" s="864"/>
      <c r="F890" s="864"/>
      <c r="G890" s="864"/>
      <c r="H890" s="864"/>
      <c r="I890" s="864"/>
      <c r="J890" s="864"/>
      <c r="K890" s="864"/>
      <c r="L890" s="864"/>
      <c r="M890" s="864"/>
      <c r="N890" s="864"/>
      <c r="O890" s="864"/>
      <c r="P890" s="864"/>
      <c r="Q890" s="864"/>
      <c r="R890" s="864"/>
      <c r="S890" s="864"/>
      <c r="T890" s="864"/>
      <c r="U890" s="864"/>
      <c r="V890" s="864"/>
      <c r="W890" s="864"/>
      <c r="X890" s="864"/>
      <c r="Y890" s="864"/>
      <c r="Z890" s="864"/>
    </row>
    <row r="891" spans="1:26" ht="15.75">
      <c r="A891" s="864"/>
      <c r="B891" s="879"/>
      <c r="C891" s="864"/>
      <c r="D891" s="864"/>
      <c r="E891" s="864"/>
      <c r="F891" s="864"/>
      <c r="G891" s="864"/>
      <c r="H891" s="864"/>
      <c r="I891" s="864"/>
      <c r="J891" s="864"/>
      <c r="K891" s="864"/>
      <c r="L891" s="864"/>
      <c r="M891" s="864"/>
      <c r="N891" s="864"/>
      <c r="O891" s="864"/>
      <c r="P891" s="864"/>
      <c r="Q891" s="864"/>
      <c r="R891" s="864"/>
      <c r="S891" s="864"/>
      <c r="T891" s="864"/>
      <c r="U891" s="864"/>
      <c r="V891" s="864"/>
      <c r="W891" s="864"/>
      <c r="X891" s="864"/>
      <c r="Y891" s="864"/>
      <c r="Z891" s="864"/>
    </row>
    <row r="892" spans="1:26" ht="15.75">
      <c r="A892" s="864"/>
      <c r="B892" s="879"/>
      <c r="C892" s="864"/>
      <c r="D892" s="864"/>
      <c r="E892" s="864"/>
      <c r="F892" s="864"/>
      <c r="G892" s="864"/>
      <c r="H892" s="864"/>
      <c r="I892" s="864"/>
      <c r="J892" s="864"/>
      <c r="K892" s="864"/>
      <c r="L892" s="864"/>
      <c r="M892" s="864"/>
      <c r="N892" s="864"/>
      <c r="O892" s="864"/>
      <c r="P892" s="864"/>
      <c r="Q892" s="864"/>
      <c r="R892" s="864"/>
      <c r="S892" s="864"/>
      <c r="T892" s="864"/>
      <c r="U892" s="864"/>
      <c r="V892" s="864"/>
      <c r="W892" s="864"/>
      <c r="X892" s="864"/>
      <c r="Y892" s="864"/>
      <c r="Z892" s="864"/>
    </row>
    <row r="893" spans="1:26" ht="15.75">
      <c r="A893" s="864"/>
      <c r="B893" s="879"/>
      <c r="C893" s="864"/>
      <c r="D893" s="864"/>
      <c r="E893" s="864"/>
      <c r="F893" s="864"/>
      <c r="G893" s="864"/>
      <c r="H893" s="864"/>
      <c r="I893" s="864"/>
      <c r="J893" s="864"/>
      <c r="K893" s="864"/>
      <c r="L893" s="864"/>
      <c r="M893" s="864"/>
      <c r="N893" s="864"/>
      <c r="O893" s="864"/>
      <c r="P893" s="864"/>
      <c r="Q893" s="864"/>
      <c r="R893" s="864"/>
      <c r="S893" s="864"/>
      <c r="T893" s="864"/>
      <c r="U893" s="864"/>
      <c r="V893" s="864"/>
      <c r="W893" s="864"/>
      <c r="X893" s="864"/>
      <c r="Y893" s="864"/>
      <c r="Z893" s="864"/>
    </row>
    <row r="894" spans="1:26" ht="15.75">
      <c r="A894" s="864"/>
      <c r="B894" s="879"/>
      <c r="C894" s="864"/>
      <c r="D894" s="864"/>
      <c r="E894" s="864"/>
      <c r="F894" s="864"/>
      <c r="G894" s="864"/>
      <c r="H894" s="864"/>
      <c r="I894" s="864"/>
      <c r="J894" s="864"/>
      <c r="K894" s="864"/>
      <c r="L894" s="864"/>
      <c r="M894" s="864"/>
      <c r="N894" s="864"/>
      <c r="O894" s="864"/>
      <c r="P894" s="864"/>
      <c r="Q894" s="864"/>
      <c r="R894" s="864"/>
      <c r="S894" s="864"/>
      <c r="T894" s="864"/>
      <c r="U894" s="864"/>
      <c r="V894" s="864"/>
      <c r="W894" s="864"/>
      <c r="X894" s="864"/>
      <c r="Y894" s="864"/>
      <c r="Z894" s="864"/>
    </row>
    <row r="895" spans="1:26" ht="15.75">
      <c r="A895" s="864"/>
      <c r="B895" s="879"/>
      <c r="C895" s="864"/>
      <c r="D895" s="864"/>
      <c r="E895" s="864"/>
      <c r="F895" s="864"/>
      <c r="G895" s="864"/>
      <c r="H895" s="864"/>
      <c r="I895" s="864"/>
      <c r="J895" s="864"/>
      <c r="K895" s="864"/>
      <c r="L895" s="864"/>
      <c r="M895" s="864"/>
      <c r="N895" s="864"/>
      <c r="O895" s="864"/>
      <c r="P895" s="864"/>
      <c r="Q895" s="864"/>
      <c r="R895" s="864"/>
      <c r="S895" s="864"/>
      <c r="T895" s="864"/>
      <c r="U895" s="864"/>
      <c r="V895" s="864"/>
      <c r="W895" s="864"/>
      <c r="X895" s="864"/>
      <c r="Y895" s="864"/>
      <c r="Z895" s="864"/>
    </row>
    <row r="896" spans="1:26" ht="15.75">
      <c r="A896" s="864"/>
      <c r="B896" s="879"/>
      <c r="C896" s="864"/>
      <c r="D896" s="864"/>
      <c r="E896" s="864"/>
      <c r="F896" s="864"/>
      <c r="G896" s="864"/>
      <c r="H896" s="864"/>
      <c r="I896" s="864"/>
      <c r="J896" s="864"/>
      <c r="K896" s="864"/>
      <c r="L896" s="864"/>
      <c r="M896" s="864"/>
      <c r="N896" s="864"/>
      <c r="O896" s="864"/>
      <c r="P896" s="864"/>
      <c r="Q896" s="864"/>
      <c r="R896" s="864"/>
      <c r="S896" s="864"/>
      <c r="T896" s="864"/>
      <c r="U896" s="864"/>
      <c r="V896" s="864"/>
      <c r="W896" s="864"/>
      <c r="X896" s="864"/>
      <c r="Y896" s="864"/>
      <c r="Z896" s="864"/>
    </row>
    <row r="897" spans="1:26" ht="15.75">
      <c r="A897" s="864"/>
      <c r="B897" s="879"/>
      <c r="C897" s="864"/>
      <c r="D897" s="864"/>
      <c r="E897" s="864"/>
      <c r="F897" s="864"/>
      <c r="G897" s="864"/>
      <c r="H897" s="864"/>
      <c r="I897" s="864"/>
      <c r="J897" s="864"/>
      <c r="K897" s="864"/>
      <c r="L897" s="864"/>
      <c r="M897" s="864"/>
      <c r="N897" s="864"/>
      <c r="O897" s="864"/>
      <c r="P897" s="864"/>
      <c r="Q897" s="864"/>
      <c r="R897" s="864"/>
      <c r="S897" s="864"/>
      <c r="T897" s="864"/>
      <c r="U897" s="864"/>
      <c r="V897" s="864"/>
      <c r="W897" s="864"/>
      <c r="X897" s="864"/>
      <c r="Y897" s="864"/>
      <c r="Z897" s="864"/>
    </row>
    <row r="898" spans="1:26" ht="15.75">
      <c r="A898" s="864"/>
      <c r="B898" s="879"/>
      <c r="C898" s="864"/>
      <c r="D898" s="864"/>
      <c r="E898" s="864"/>
      <c r="F898" s="864"/>
      <c r="G898" s="864"/>
      <c r="H898" s="864"/>
      <c r="I898" s="864"/>
      <c r="J898" s="864"/>
      <c r="K898" s="864"/>
      <c r="L898" s="864"/>
      <c r="M898" s="864"/>
      <c r="N898" s="864"/>
      <c r="O898" s="864"/>
      <c r="P898" s="864"/>
      <c r="Q898" s="864"/>
      <c r="R898" s="864"/>
      <c r="S898" s="864"/>
      <c r="T898" s="864"/>
      <c r="U898" s="864"/>
      <c r="V898" s="864"/>
      <c r="W898" s="864"/>
      <c r="X898" s="864"/>
      <c r="Y898" s="864"/>
      <c r="Z898" s="864"/>
    </row>
    <row r="899" spans="1:26" ht="15.75">
      <c r="A899" s="864"/>
      <c r="B899" s="879"/>
      <c r="C899" s="864"/>
      <c r="D899" s="864"/>
      <c r="E899" s="864"/>
      <c r="F899" s="864"/>
      <c r="G899" s="864"/>
      <c r="H899" s="864"/>
      <c r="I899" s="864"/>
      <c r="J899" s="864"/>
      <c r="K899" s="864"/>
      <c r="L899" s="864"/>
      <c r="M899" s="864"/>
      <c r="N899" s="864"/>
      <c r="O899" s="864"/>
      <c r="P899" s="864"/>
      <c r="Q899" s="864"/>
      <c r="R899" s="864"/>
      <c r="S899" s="864"/>
      <c r="T899" s="864"/>
      <c r="U899" s="864"/>
      <c r="V899" s="864"/>
      <c r="W899" s="864"/>
      <c r="X899" s="864"/>
      <c r="Y899" s="864"/>
      <c r="Z899" s="864"/>
    </row>
    <row r="900" spans="1:26" ht="15.75">
      <c r="A900" s="864"/>
      <c r="B900" s="879"/>
      <c r="C900" s="864"/>
      <c r="D900" s="864"/>
      <c r="E900" s="864"/>
      <c r="F900" s="864"/>
      <c r="G900" s="864"/>
      <c r="H900" s="864"/>
      <c r="I900" s="864"/>
      <c r="J900" s="864"/>
      <c r="K900" s="864"/>
      <c r="L900" s="864"/>
      <c r="M900" s="864"/>
      <c r="N900" s="864"/>
      <c r="O900" s="864"/>
      <c r="P900" s="864"/>
      <c r="Q900" s="864"/>
      <c r="R900" s="864"/>
      <c r="S900" s="864"/>
      <c r="T900" s="864"/>
      <c r="U900" s="864"/>
      <c r="V900" s="864"/>
      <c r="W900" s="864"/>
      <c r="X900" s="864"/>
      <c r="Y900" s="864"/>
      <c r="Z900" s="864"/>
    </row>
    <row r="901" spans="1:26" ht="15.75">
      <c r="A901" s="864"/>
      <c r="B901" s="879"/>
      <c r="C901" s="864"/>
      <c r="D901" s="864"/>
      <c r="E901" s="864"/>
      <c r="F901" s="864"/>
      <c r="G901" s="864"/>
      <c r="H901" s="864"/>
      <c r="I901" s="864"/>
      <c r="J901" s="864"/>
      <c r="K901" s="864"/>
      <c r="L901" s="864"/>
      <c r="M901" s="864"/>
      <c r="N901" s="864"/>
      <c r="O901" s="864"/>
      <c r="P901" s="864"/>
      <c r="Q901" s="864"/>
      <c r="R901" s="864"/>
      <c r="S901" s="864"/>
      <c r="T901" s="864"/>
      <c r="U901" s="864"/>
      <c r="V901" s="864"/>
      <c r="W901" s="864"/>
      <c r="X901" s="864"/>
      <c r="Y901" s="864"/>
      <c r="Z901" s="864"/>
    </row>
    <row r="902" spans="1:26" ht="15.75">
      <c r="A902" s="864"/>
      <c r="B902" s="879"/>
      <c r="C902" s="864"/>
      <c r="D902" s="864"/>
      <c r="E902" s="864"/>
      <c r="F902" s="864"/>
      <c r="G902" s="864"/>
      <c r="H902" s="864"/>
      <c r="I902" s="864"/>
      <c r="J902" s="864"/>
      <c r="K902" s="864"/>
      <c r="L902" s="864"/>
      <c r="M902" s="864"/>
      <c r="N902" s="864"/>
      <c r="O902" s="864"/>
      <c r="P902" s="864"/>
      <c r="Q902" s="864"/>
      <c r="R902" s="864"/>
      <c r="S902" s="864"/>
      <c r="T902" s="864"/>
      <c r="U902" s="864"/>
      <c r="V902" s="864"/>
      <c r="W902" s="864"/>
      <c r="X902" s="864"/>
      <c r="Y902" s="864"/>
      <c r="Z902" s="864"/>
    </row>
    <row r="903" spans="1:26" ht="15.75">
      <c r="A903" s="864"/>
      <c r="B903" s="879"/>
      <c r="C903" s="864"/>
      <c r="D903" s="864"/>
      <c r="E903" s="864"/>
      <c r="F903" s="864"/>
      <c r="G903" s="864"/>
      <c r="H903" s="864"/>
      <c r="I903" s="864"/>
      <c r="J903" s="864"/>
      <c r="K903" s="864"/>
      <c r="L903" s="864"/>
      <c r="M903" s="864"/>
      <c r="N903" s="864"/>
      <c r="O903" s="864"/>
      <c r="P903" s="864"/>
      <c r="Q903" s="864"/>
      <c r="R903" s="864"/>
      <c r="S903" s="864"/>
      <c r="T903" s="864"/>
      <c r="U903" s="864"/>
      <c r="V903" s="864"/>
      <c r="W903" s="864"/>
      <c r="X903" s="864"/>
      <c r="Y903" s="864"/>
      <c r="Z903" s="864"/>
    </row>
    <row r="904" spans="1:26" ht="15.75">
      <c r="A904" s="864"/>
      <c r="B904" s="879"/>
      <c r="C904" s="864"/>
      <c r="D904" s="864"/>
      <c r="E904" s="864"/>
      <c r="F904" s="864"/>
      <c r="G904" s="864"/>
      <c r="H904" s="864"/>
      <c r="I904" s="864"/>
      <c r="J904" s="864"/>
      <c r="K904" s="864"/>
      <c r="L904" s="864"/>
      <c r="M904" s="864"/>
      <c r="N904" s="864"/>
      <c r="O904" s="864"/>
      <c r="P904" s="864"/>
      <c r="Q904" s="864"/>
      <c r="R904" s="864"/>
      <c r="S904" s="864"/>
      <c r="T904" s="864"/>
      <c r="U904" s="864"/>
      <c r="V904" s="864"/>
      <c r="W904" s="864"/>
      <c r="X904" s="864"/>
      <c r="Y904" s="864"/>
      <c r="Z904" s="864"/>
    </row>
    <row r="905" spans="1:26" ht="15.75">
      <c r="A905" s="864"/>
      <c r="B905" s="879"/>
      <c r="C905" s="864"/>
      <c r="D905" s="864"/>
      <c r="E905" s="864"/>
      <c r="F905" s="864"/>
      <c r="G905" s="864"/>
      <c r="H905" s="864"/>
      <c r="I905" s="864"/>
      <c r="J905" s="864"/>
      <c r="K905" s="864"/>
      <c r="L905" s="864"/>
      <c r="M905" s="864"/>
      <c r="N905" s="864"/>
      <c r="O905" s="864"/>
      <c r="P905" s="864"/>
      <c r="Q905" s="864"/>
      <c r="R905" s="864"/>
      <c r="S905" s="864"/>
      <c r="T905" s="864"/>
      <c r="U905" s="864"/>
      <c r="V905" s="864"/>
      <c r="W905" s="864"/>
      <c r="X905" s="864"/>
      <c r="Y905" s="864"/>
      <c r="Z905" s="864"/>
    </row>
    <row r="906" spans="1:26" ht="15.75">
      <c r="A906" s="864"/>
      <c r="B906" s="879"/>
      <c r="C906" s="864"/>
      <c r="D906" s="864"/>
      <c r="E906" s="864"/>
      <c r="F906" s="864"/>
      <c r="G906" s="864"/>
      <c r="H906" s="864"/>
      <c r="I906" s="864"/>
      <c r="J906" s="864"/>
      <c r="K906" s="864"/>
      <c r="L906" s="864"/>
      <c r="M906" s="864"/>
      <c r="N906" s="864"/>
      <c r="O906" s="864"/>
      <c r="P906" s="864"/>
      <c r="Q906" s="864"/>
      <c r="R906" s="864"/>
      <c r="S906" s="864"/>
      <c r="T906" s="864"/>
      <c r="U906" s="864"/>
      <c r="V906" s="864"/>
      <c r="W906" s="864"/>
      <c r="X906" s="864"/>
      <c r="Y906" s="864"/>
      <c r="Z906" s="864"/>
    </row>
    <row r="907" spans="1:26" ht="15.75">
      <c r="A907" s="864"/>
      <c r="B907" s="879"/>
      <c r="C907" s="864"/>
      <c r="D907" s="864"/>
      <c r="E907" s="864"/>
      <c r="F907" s="864"/>
      <c r="G907" s="864"/>
      <c r="H907" s="864"/>
      <c r="I907" s="864"/>
      <c r="J907" s="864"/>
      <c r="K907" s="864"/>
      <c r="L907" s="864"/>
      <c r="M907" s="864"/>
      <c r="N907" s="864"/>
      <c r="O907" s="864"/>
      <c r="P907" s="864"/>
      <c r="Q907" s="864"/>
      <c r="R907" s="864"/>
      <c r="S907" s="864"/>
      <c r="T907" s="864"/>
      <c r="U907" s="864"/>
      <c r="V907" s="864"/>
      <c r="W907" s="864"/>
      <c r="X907" s="864"/>
      <c r="Y907" s="864"/>
      <c r="Z907" s="864"/>
    </row>
    <row r="908" spans="1:26" ht="15.75">
      <c r="A908" s="864"/>
      <c r="B908" s="879"/>
      <c r="C908" s="864"/>
      <c r="D908" s="864"/>
      <c r="E908" s="864"/>
      <c r="F908" s="864"/>
      <c r="G908" s="864"/>
      <c r="H908" s="864"/>
      <c r="I908" s="864"/>
      <c r="J908" s="864"/>
      <c r="K908" s="864"/>
      <c r="L908" s="864"/>
      <c r="M908" s="864"/>
      <c r="N908" s="864"/>
      <c r="O908" s="864"/>
      <c r="P908" s="864"/>
      <c r="Q908" s="864"/>
      <c r="R908" s="864"/>
      <c r="S908" s="864"/>
      <c r="T908" s="864"/>
      <c r="U908" s="864"/>
      <c r="V908" s="864"/>
      <c r="W908" s="864"/>
      <c r="X908" s="864"/>
      <c r="Y908" s="864"/>
      <c r="Z908" s="864"/>
    </row>
    <row r="909" spans="1:26" ht="15.75">
      <c r="A909" s="864"/>
      <c r="B909" s="879"/>
      <c r="C909" s="864"/>
      <c r="D909" s="864"/>
      <c r="E909" s="864"/>
      <c r="F909" s="864"/>
      <c r="G909" s="864"/>
      <c r="H909" s="864"/>
      <c r="I909" s="864"/>
      <c r="J909" s="864"/>
      <c r="K909" s="864"/>
      <c r="L909" s="864"/>
      <c r="M909" s="864"/>
      <c r="N909" s="864"/>
      <c r="O909" s="864"/>
      <c r="P909" s="864"/>
      <c r="Q909" s="864"/>
      <c r="R909" s="864"/>
      <c r="S909" s="864"/>
      <c r="T909" s="864"/>
      <c r="U909" s="864"/>
      <c r="V909" s="864"/>
      <c r="W909" s="864"/>
      <c r="X909" s="864"/>
      <c r="Y909" s="864"/>
      <c r="Z909" s="864"/>
    </row>
    <row r="910" spans="1:26" ht="15.75">
      <c r="A910" s="864"/>
      <c r="B910" s="879"/>
      <c r="C910" s="864"/>
      <c r="D910" s="864"/>
      <c r="E910" s="864"/>
      <c r="F910" s="864"/>
      <c r="G910" s="864"/>
      <c r="H910" s="864"/>
      <c r="I910" s="864"/>
      <c r="J910" s="864"/>
      <c r="K910" s="864"/>
      <c r="L910" s="864"/>
      <c r="M910" s="864"/>
      <c r="N910" s="864"/>
      <c r="O910" s="864"/>
      <c r="P910" s="864"/>
      <c r="Q910" s="864"/>
      <c r="R910" s="864"/>
      <c r="S910" s="864"/>
      <c r="T910" s="864"/>
      <c r="U910" s="864"/>
      <c r="V910" s="864"/>
      <c r="W910" s="864"/>
      <c r="X910" s="864"/>
      <c r="Y910" s="864"/>
      <c r="Z910" s="864"/>
    </row>
    <row r="911" spans="1:26" ht="15.75">
      <c r="A911" s="864"/>
      <c r="B911" s="879"/>
      <c r="C911" s="864"/>
      <c r="D911" s="864"/>
      <c r="E911" s="864"/>
      <c r="F911" s="864"/>
      <c r="G911" s="864"/>
      <c r="H911" s="864"/>
      <c r="I911" s="864"/>
      <c r="J911" s="864"/>
      <c r="K911" s="864"/>
      <c r="L911" s="864"/>
      <c r="M911" s="864"/>
      <c r="N911" s="864"/>
      <c r="O911" s="864"/>
      <c r="P911" s="864"/>
      <c r="Q911" s="864"/>
      <c r="R911" s="864"/>
      <c r="S911" s="864"/>
      <c r="T911" s="864"/>
      <c r="U911" s="864"/>
      <c r="V911" s="864"/>
      <c r="W911" s="864"/>
      <c r="X911" s="864"/>
      <c r="Y911" s="864"/>
      <c r="Z911" s="864"/>
    </row>
    <row r="912" spans="1:26" ht="15.75">
      <c r="A912" s="864"/>
      <c r="B912" s="879"/>
      <c r="C912" s="864"/>
      <c r="D912" s="864"/>
      <c r="E912" s="864"/>
      <c r="F912" s="864"/>
      <c r="G912" s="864"/>
      <c r="H912" s="864"/>
      <c r="I912" s="864"/>
      <c r="J912" s="864"/>
      <c r="K912" s="864"/>
      <c r="L912" s="864"/>
      <c r="M912" s="864"/>
      <c r="N912" s="864"/>
      <c r="O912" s="864"/>
      <c r="P912" s="864"/>
      <c r="Q912" s="864"/>
      <c r="R912" s="864"/>
      <c r="S912" s="864"/>
      <c r="T912" s="864"/>
      <c r="U912" s="864"/>
      <c r="V912" s="864"/>
      <c r="W912" s="864"/>
      <c r="X912" s="864"/>
      <c r="Y912" s="864"/>
      <c r="Z912" s="864"/>
    </row>
    <row r="913" spans="1:26" ht="15.75">
      <c r="A913" s="864"/>
      <c r="B913" s="879"/>
      <c r="C913" s="864"/>
      <c r="D913" s="864"/>
      <c r="E913" s="864"/>
      <c r="F913" s="864"/>
      <c r="G913" s="864"/>
      <c r="H913" s="864"/>
      <c r="I913" s="864"/>
      <c r="J913" s="864"/>
      <c r="K913" s="864"/>
      <c r="L913" s="864"/>
      <c r="M913" s="864"/>
      <c r="N913" s="864"/>
      <c r="O913" s="864"/>
      <c r="P913" s="864"/>
      <c r="Q913" s="864"/>
      <c r="R913" s="864"/>
      <c r="S913" s="864"/>
      <c r="T913" s="864"/>
      <c r="U913" s="864"/>
      <c r="V913" s="864"/>
      <c r="W913" s="864"/>
      <c r="X913" s="864"/>
      <c r="Y913" s="864"/>
      <c r="Z913" s="864"/>
    </row>
    <row r="914" spans="1:26" ht="15.75">
      <c r="A914" s="864"/>
      <c r="B914" s="879"/>
      <c r="C914" s="864"/>
      <c r="D914" s="864"/>
      <c r="E914" s="864"/>
      <c r="F914" s="864"/>
      <c r="G914" s="864"/>
      <c r="H914" s="864"/>
      <c r="I914" s="864"/>
      <c r="J914" s="864"/>
      <c r="K914" s="864"/>
      <c r="L914" s="864"/>
      <c r="M914" s="864"/>
      <c r="N914" s="864"/>
      <c r="O914" s="864"/>
      <c r="P914" s="864"/>
      <c r="Q914" s="864"/>
      <c r="R914" s="864"/>
      <c r="S914" s="864"/>
      <c r="T914" s="864"/>
      <c r="U914" s="864"/>
      <c r="V914" s="864"/>
      <c r="W914" s="864"/>
      <c r="X914" s="864"/>
      <c r="Y914" s="864"/>
      <c r="Z914" s="864"/>
    </row>
    <row r="915" spans="1:26" ht="15.75">
      <c r="A915" s="864"/>
      <c r="B915" s="879"/>
      <c r="C915" s="864"/>
      <c r="D915" s="864"/>
      <c r="E915" s="864"/>
      <c r="F915" s="864"/>
      <c r="G915" s="864"/>
      <c r="H915" s="864"/>
      <c r="I915" s="864"/>
      <c r="J915" s="864"/>
      <c r="K915" s="864"/>
      <c r="L915" s="864"/>
      <c r="M915" s="864"/>
      <c r="N915" s="864"/>
      <c r="O915" s="864"/>
      <c r="P915" s="864"/>
      <c r="Q915" s="864"/>
      <c r="R915" s="864"/>
      <c r="S915" s="864"/>
      <c r="T915" s="864"/>
      <c r="U915" s="864"/>
      <c r="V915" s="864"/>
      <c r="W915" s="864"/>
      <c r="X915" s="864"/>
      <c r="Y915" s="864"/>
      <c r="Z915" s="864"/>
    </row>
    <row r="916" spans="1:26" ht="15.75">
      <c r="A916" s="864"/>
      <c r="B916" s="879"/>
      <c r="C916" s="864"/>
      <c r="D916" s="864"/>
      <c r="E916" s="864"/>
      <c r="F916" s="864"/>
      <c r="G916" s="864"/>
      <c r="H916" s="864"/>
      <c r="I916" s="864"/>
      <c r="J916" s="864"/>
      <c r="K916" s="864"/>
      <c r="L916" s="864"/>
      <c r="M916" s="864"/>
      <c r="N916" s="864"/>
      <c r="O916" s="864"/>
      <c r="P916" s="864"/>
      <c r="Q916" s="864"/>
      <c r="R916" s="864"/>
      <c r="S916" s="864"/>
      <c r="T916" s="864"/>
      <c r="U916" s="864"/>
      <c r="V916" s="864"/>
      <c r="W916" s="864"/>
      <c r="X916" s="864"/>
      <c r="Y916" s="864"/>
      <c r="Z916" s="864"/>
    </row>
    <row r="917" spans="1:26" ht="15.75">
      <c r="A917" s="864"/>
      <c r="B917" s="879"/>
      <c r="C917" s="864"/>
      <c r="D917" s="864"/>
      <c r="E917" s="864"/>
      <c r="F917" s="864"/>
      <c r="G917" s="864"/>
      <c r="H917" s="864"/>
      <c r="I917" s="864"/>
      <c r="J917" s="864"/>
      <c r="K917" s="864"/>
      <c r="L917" s="864"/>
      <c r="M917" s="864"/>
      <c r="N917" s="864"/>
      <c r="O917" s="864"/>
      <c r="P917" s="864"/>
      <c r="Q917" s="864"/>
      <c r="R917" s="864"/>
      <c r="S917" s="864"/>
      <c r="T917" s="864"/>
      <c r="U917" s="864"/>
      <c r="V917" s="864"/>
      <c r="W917" s="864"/>
      <c r="X917" s="864"/>
      <c r="Y917" s="864"/>
      <c r="Z917" s="864"/>
    </row>
    <row r="918" spans="1:26" ht="15.75">
      <c r="A918" s="864"/>
      <c r="B918" s="879"/>
      <c r="C918" s="864"/>
      <c r="D918" s="864"/>
      <c r="E918" s="864"/>
      <c r="F918" s="864"/>
      <c r="G918" s="864"/>
      <c r="H918" s="864"/>
      <c r="I918" s="864"/>
      <c r="J918" s="864"/>
      <c r="K918" s="864"/>
      <c r="L918" s="864"/>
      <c r="M918" s="864"/>
      <c r="N918" s="864"/>
      <c r="O918" s="864"/>
      <c r="P918" s="864"/>
      <c r="Q918" s="864"/>
      <c r="R918" s="864"/>
      <c r="S918" s="864"/>
      <c r="T918" s="864"/>
      <c r="U918" s="864"/>
      <c r="V918" s="864"/>
      <c r="W918" s="864"/>
      <c r="X918" s="864"/>
      <c r="Y918" s="864"/>
      <c r="Z918" s="864"/>
    </row>
    <row r="919" spans="1:26" ht="15.75">
      <c r="A919" s="864"/>
      <c r="B919" s="879"/>
      <c r="C919" s="864"/>
      <c r="D919" s="864"/>
      <c r="E919" s="864"/>
      <c r="F919" s="864"/>
      <c r="G919" s="864"/>
      <c r="H919" s="864"/>
      <c r="I919" s="864"/>
      <c r="J919" s="864"/>
      <c r="K919" s="864"/>
      <c r="L919" s="864"/>
      <c r="M919" s="864"/>
      <c r="N919" s="864"/>
      <c r="O919" s="864"/>
      <c r="P919" s="864"/>
      <c r="Q919" s="864"/>
      <c r="R919" s="864"/>
      <c r="S919" s="864"/>
      <c r="T919" s="864"/>
      <c r="U919" s="864"/>
      <c r="V919" s="864"/>
      <c r="W919" s="864"/>
      <c r="X919" s="864"/>
      <c r="Y919" s="864"/>
      <c r="Z919" s="864"/>
    </row>
    <row r="920" spans="1:26" ht="15.75">
      <c r="A920" s="864"/>
      <c r="B920" s="879"/>
      <c r="C920" s="864"/>
      <c r="D920" s="864"/>
      <c r="E920" s="864"/>
      <c r="F920" s="864"/>
      <c r="G920" s="864"/>
      <c r="H920" s="864"/>
      <c r="I920" s="864"/>
      <c r="J920" s="864"/>
      <c r="K920" s="864"/>
      <c r="L920" s="864"/>
      <c r="M920" s="864"/>
      <c r="N920" s="864"/>
      <c r="O920" s="864"/>
      <c r="P920" s="864"/>
      <c r="Q920" s="864"/>
      <c r="R920" s="864"/>
      <c r="S920" s="864"/>
      <c r="T920" s="864"/>
      <c r="U920" s="864"/>
      <c r="V920" s="864"/>
      <c r="W920" s="864"/>
      <c r="X920" s="864"/>
      <c r="Y920" s="864"/>
      <c r="Z920" s="864"/>
    </row>
    <row r="921" spans="1:26" ht="15.75">
      <c r="A921" s="864"/>
      <c r="B921" s="879"/>
      <c r="C921" s="864"/>
      <c r="D921" s="864"/>
      <c r="E921" s="864"/>
      <c r="F921" s="864"/>
      <c r="G921" s="864"/>
      <c r="H921" s="864"/>
      <c r="I921" s="864"/>
      <c r="J921" s="864"/>
      <c r="K921" s="864"/>
      <c r="L921" s="864"/>
      <c r="M921" s="864"/>
      <c r="N921" s="864"/>
      <c r="O921" s="864"/>
      <c r="P921" s="864"/>
      <c r="Q921" s="864"/>
      <c r="R921" s="864"/>
      <c r="S921" s="864"/>
      <c r="T921" s="864"/>
      <c r="U921" s="864"/>
      <c r="V921" s="864"/>
      <c r="W921" s="864"/>
      <c r="X921" s="864"/>
      <c r="Y921" s="864"/>
      <c r="Z921" s="864"/>
    </row>
    <row r="922" spans="1:26" ht="15.75">
      <c r="A922" s="864"/>
      <c r="B922" s="879"/>
      <c r="C922" s="864"/>
      <c r="D922" s="864"/>
      <c r="E922" s="864"/>
      <c r="F922" s="864"/>
      <c r="G922" s="864"/>
      <c r="H922" s="864"/>
      <c r="I922" s="864"/>
      <c r="J922" s="864"/>
      <c r="K922" s="864"/>
      <c r="L922" s="864"/>
      <c r="M922" s="864"/>
      <c r="N922" s="864"/>
      <c r="O922" s="864"/>
      <c r="P922" s="864"/>
      <c r="Q922" s="864"/>
      <c r="R922" s="864"/>
      <c r="S922" s="864"/>
      <c r="T922" s="864"/>
      <c r="U922" s="864"/>
      <c r="V922" s="864"/>
      <c r="W922" s="864"/>
      <c r="X922" s="864"/>
      <c r="Y922" s="864"/>
      <c r="Z922" s="864"/>
    </row>
    <row r="923" spans="1:26" ht="15.75">
      <c r="A923" s="864"/>
      <c r="B923" s="879"/>
      <c r="C923" s="864"/>
      <c r="D923" s="864"/>
      <c r="E923" s="864"/>
      <c r="F923" s="864"/>
      <c r="G923" s="864"/>
      <c r="H923" s="864"/>
      <c r="I923" s="864"/>
      <c r="J923" s="864"/>
      <c r="K923" s="864"/>
      <c r="L923" s="864"/>
      <c r="M923" s="864"/>
      <c r="N923" s="864"/>
      <c r="O923" s="864"/>
      <c r="P923" s="864"/>
      <c r="Q923" s="864"/>
      <c r="R923" s="864"/>
      <c r="S923" s="864"/>
      <c r="T923" s="864"/>
      <c r="U923" s="864"/>
      <c r="V923" s="864"/>
      <c r="W923" s="864"/>
      <c r="X923" s="864"/>
      <c r="Y923" s="864"/>
      <c r="Z923" s="864"/>
    </row>
    <row r="924" spans="1:26" ht="15.75">
      <c r="A924" s="864"/>
      <c r="B924" s="879"/>
      <c r="C924" s="864"/>
      <c r="D924" s="864"/>
      <c r="E924" s="864"/>
      <c r="F924" s="864"/>
      <c r="G924" s="864"/>
      <c r="H924" s="864"/>
      <c r="I924" s="864"/>
      <c r="J924" s="864"/>
      <c r="K924" s="864"/>
      <c r="L924" s="864"/>
      <c r="M924" s="864"/>
      <c r="N924" s="864"/>
      <c r="O924" s="864"/>
      <c r="P924" s="864"/>
      <c r="Q924" s="864"/>
      <c r="R924" s="864"/>
      <c r="S924" s="864"/>
      <c r="T924" s="864"/>
      <c r="U924" s="864"/>
      <c r="V924" s="864"/>
      <c r="W924" s="864"/>
      <c r="X924" s="864"/>
      <c r="Y924" s="864"/>
      <c r="Z924" s="864"/>
    </row>
    <row r="925" spans="1:26" ht="15.75">
      <c r="A925" s="864"/>
      <c r="B925" s="879"/>
      <c r="C925" s="864"/>
      <c r="D925" s="864"/>
      <c r="E925" s="864"/>
      <c r="F925" s="864"/>
      <c r="G925" s="864"/>
      <c r="H925" s="864"/>
      <c r="I925" s="864"/>
      <c r="J925" s="864"/>
      <c r="K925" s="864"/>
      <c r="L925" s="864"/>
      <c r="M925" s="864"/>
      <c r="N925" s="864"/>
      <c r="O925" s="864"/>
      <c r="P925" s="864"/>
      <c r="Q925" s="864"/>
      <c r="R925" s="864"/>
      <c r="S925" s="864"/>
      <c r="T925" s="864"/>
      <c r="U925" s="864"/>
      <c r="V925" s="864"/>
      <c r="W925" s="864"/>
      <c r="X925" s="864"/>
      <c r="Y925" s="864"/>
      <c r="Z925" s="864"/>
    </row>
    <row r="926" spans="1:26" ht="15.75">
      <c r="A926" s="864"/>
      <c r="B926" s="879"/>
      <c r="C926" s="864"/>
      <c r="D926" s="864"/>
      <c r="E926" s="864"/>
      <c r="F926" s="864"/>
      <c r="G926" s="864"/>
      <c r="H926" s="864"/>
      <c r="I926" s="864"/>
      <c r="J926" s="864"/>
      <c r="K926" s="864"/>
      <c r="L926" s="864"/>
      <c r="M926" s="864"/>
      <c r="N926" s="864"/>
      <c r="O926" s="864"/>
      <c r="P926" s="864"/>
      <c r="Q926" s="864"/>
      <c r="R926" s="864"/>
      <c r="S926" s="864"/>
      <c r="T926" s="864"/>
      <c r="U926" s="864"/>
      <c r="V926" s="864"/>
      <c r="W926" s="864"/>
      <c r="X926" s="864"/>
      <c r="Y926" s="864"/>
      <c r="Z926" s="864"/>
    </row>
    <row r="927" spans="1:26" ht="15.75">
      <c r="A927" s="864"/>
      <c r="B927" s="879"/>
      <c r="C927" s="864"/>
      <c r="D927" s="864"/>
      <c r="E927" s="864"/>
      <c r="F927" s="864"/>
      <c r="G927" s="864"/>
      <c r="H927" s="864"/>
      <c r="I927" s="864"/>
      <c r="J927" s="864"/>
      <c r="K927" s="864"/>
      <c r="L927" s="864"/>
      <c r="M927" s="864"/>
      <c r="N927" s="864"/>
      <c r="O927" s="864"/>
      <c r="P927" s="864"/>
      <c r="Q927" s="864"/>
      <c r="R927" s="864"/>
      <c r="S927" s="864"/>
      <c r="T927" s="864"/>
      <c r="U927" s="864"/>
      <c r="V927" s="864"/>
      <c r="W927" s="864"/>
      <c r="X927" s="864"/>
      <c r="Y927" s="864"/>
      <c r="Z927" s="864"/>
    </row>
    <row r="928" spans="1:26" ht="15.75">
      <c r="A928" s="864"/>
      <c r="B928" s="879"/>
      <c r="C928" s="864"/>
      <c r="D928" s="864"/>
      <c r="E928" s="864"/>
      <c r="F928" s="864"/>
      <c r="G928" s="864"/>
      <c r="H928" s="864"/>
      <c r="I928" s="864"/>
      <c r="J928" s="864"/>
      <c r="K928" s="864"/>
      <c r="L928" s="864"/>
      <c r="M928" s="864"/>
      <c r="N928" s="864"/>
      <c r="O928" s="864"/>
      <c r="P928" s="864"/>
      <c r="Q928" s="864"/>
      <c r="R928" s="864"/>
      <c r="S928" s="864"/>
      <c r="T928" s="864"/>
      <c r="U928" s="864"/>
      <c r="V928" s="864"/>
      <c r="W928" s="864"/>
      <c r="X928" s="864"/>
      <c r="Y928" s="864"/>
      <c r="Z928" s="864"/>
    </row>
    <row r="929" spans="1:26" ht="15.75">
      <c r="A929" s="864"/>
      <c r="B929" s="879"/>
      <c r="C929" s="864"/>
      <c r="D929" s="864"/>
      <c r="E929" s="864"/>
      <c r="F929" s="864"/>
      <c r="G929" s="864"/>
      <c r="H929" s="864"/>
      <c r="I929" s="864"/>
      <c r="J929" s="864"/>
      <c r="K929" s="864"/>
      <c r="L929" s="864"/>
      <c r="M929" s="864"/>
      <c r="N929" s="864"/>
      <c r="O929" s="864"/>
      <c r="P929" s="864"/>
      <c r="Q929" s="864"/>
      <c r="R929" s="864"/>
      <c r="S929" s="864"/>
      <c r="T929" s="864"/>
      <c r="U929" s="864"/>
      <c r="V929" s="864"/>
      <c r="W929" s="864"/>
      <c r="X929" s="864"/>
      <c r="Y929" s="864"/>
      <c r="Z929" s="864"/>
    </row>
    <row r="930" spans="1:26" ht="15.75">
      <c r="A930" s="864"/>
      <c r="B930" s="879"/>
      <c r="C930" s="864"/>
      <c r="D930" s="864"/>
      <c r="E930" s="864"/>
      <c r="F930" s="864"/>
      <c r="G930" s="864"/>
      <c r="H930" s="864"/>
      <c r="I930" s="864"/>
      <c r="J930" s="864"/>
      <c r="K930" s="864"/>
      <c r="L930" s="864"/>
      <c r="M930" s="864"/>
      <c r="N930" s="864"/>
      <c r="O930" s="864"/>
      <c r="P930" s="864"/>
      <c r="Q930" s="864"/>
      <c r="R930" s="864"/>
      <c r="S930" s="864"/>
      <c r="T930" s="864"/>
      <c r="U930" s="864"/>
      <c r="V930" s="864"/>
      <c r="W930" s="864"/>
      <c r="X930" s="864"/>
      <c r="Y930" s="864"/>
      <c r="Z930" s="864"/>
    </row>
    <row r="931" spans="1:26" ht="15.75">
      <c r="A931" s="864"/>
      <c r="B931" s="879"/>
      <c r="C931" s="864"/>
      <c r="D931" s="864"/>
      <c r="E931" s="864"/>
      <c r="F931" s="864"/>
      <c r="G931" s="864"/>
      <c r="H931" s="864"/>
      <c r="I931" s="864"/>
      <c r="J931" s="864"/>
      <c r="K931" s="864"/>
      <c r="L931" s="864"/>
      <c r="M931" s="864"/>
      <c r="N931" s="864"/>
      <c r="O931" s="864"/>
      <c r="P931" s="864"/>
      <c r="Q931" s="864"/>
      <c r="R931" s="864"/>
      <c r="S931" s="864"/>
      <c r="T931" s="864"/>
      <c r="U931" s="864"/>
      <c r="V931" s="864"/>
      <c r="W931" s="864"/>
      <c r="X931" s="864"/>
      <c r="Y931" s="864"/>
      <c r="Z931" s="864"/>
    </row>
    <row r="932" spans="1:26" ht="15.75">
      <c r="A932" s="864"/>
      <c r="B932" s="879"/>
      <c r="C932" s="864"/>
      <c r="D932" s="864"/>
      <c r="E932" s="864"/>
      <c r="F932" s="864"/>
      <c r="G932" s="864"/>
      <c r="H932" s="864"/>
      <c r="I932" s="864"/>
      <c r="J932" s="864"/>
      <c r="K932" s="864"/>
      <c r="L932" s="864"/>
      <c r="M932" s="864"/>
      <c r="N932" s="864"/>
      <c r="O932" s="864"/>
      <c r="P932" s="864"/>
      <c r="Q932" s="864"/>
      <c r="R932" s="864"/>
      <c r="S932" s="864"/>
      <c r="T932" s="864"/>
      <c r="U932" s="864"/>
      <c r="V932" s="864"/>
      <c r="W932" s="864"/>
      <c r="X932" s="864"/>
      <c r="Y932" s="864"/>
      <c r="Z932" s="864"/>
    </row>
    <row r="933" spans="1:26" ht="15.75">
      <c r="A933" s="864"/>
      <c r="B933" s="879"/>
      <c r="C933" s="864"/>
      <c r="D933" s="864"/>
      <c r="E933" s="864"/>
      <c r="F933" s="864"/>
      <c r="G933" s="864"/>
      <c r="H933" s="864"/>
      <c r="I933" s="864"/>
      <c r="J933" s="864"/>
      <c r="K933" s="864"/>
      <c r="L933" s="864"/>
      <c r="M933" s="864"/>
      <c r="N933" s="864"/>
      <c r="O933" s="864"/>
      <c r="P933" s="864"/>
      <c r="Q933" s="864"/>
      <c r="R933" s="864"/>
      <c r="S933" s="864"/>
      <c r="T933" s="864"/>
      <c r="U933" s="864"/>
      <c r="V933" s="864"/>
      <c r="W933" s="864"/>
      <c r="X933" s="864"/>
      <c r="Y933" s="864"/>
      <c r="Z933" s="864"/>
    </row>
    <row r="934" spans="1:26" ht="15.75">
      <c r="A934" s="864"/>
      <c r="B934" s="879"/>
      <c r="C934" s="864"/>
      <c r="D934" s="864"/>
      <c r="E934" s="864"/>
      <c r="F934" s="864"/>
      <c r="G934" s="864"/>
      <c r="H934" s="864"/>
      <c r="I934" s="864"/>
      <c r="J934" s="864"/>
      <c r="K934" s="864"/>
      <c r="L934" s="864"/>
      <c r="M934" s="864"/>
      <c r="N934" s="864"/>
      <c r="O934" s="864"/>
      <c r="P934" s="864"/>
      <c r="Q934" s="864"/>
      <c r="R934" s="864"/>
      <c r="S934" s="864"/>
      <c r="T934" s="864"/>
      <c r="U934" s="864"/>
      <c r="V934" s="864"/>
      <c r="W934" s="864"/>
      <c r="X934" s="864"/>
      <c r="Y934" s="864"/>
      <c r="Z934" s="864"/>
    </row>
    <row r="935" spans="1:26" ht="15.75">
      <c r="A935" s="864"/>
      <c r="B935" s="879"/>
      <c r="C935" s="864"/>
      <c r="D935" s="864"/>
      <c r="E935" s="864"/>
      <c r="F935" s="864"/>
      <c r="G935" s="864"/>
      <c r="H935" s="864"/>
      <c r="I935" s="864"/>
      <c r="J935" s="864"/>
      <c r="K935" s="864"/>
      <c r="L935" s="864"/>
      <c r="M935" s="864"/>
      <c r="N935" s="864"/>
      <c r="O935" s="864"/>
      <c r="P935" s="864"/>
      <c r="Q935" s="864"/>
      <c r="R935" s="864"/>
      <c r="S935" s="864"/>
      <c r="T935" s="864"/>
      <c r="U935" s="864"/>
      <c r="V935" s="864"/>
      <c r="W935" s="864"/>
      <c r="X935" s="864"/>
      <c r="Y935" s="864"/>
      <c r="Z935" s="864"/>
    </row>
    <row r="936" spans="1:26" ht="15.75">
      <c r="A936" s="864"/>
      <c r="B936" s="879"/>
      <c r="C936" s="864"/>
      <c r="D936" s="864"/>
      <c r="E936" s="864"/>
      <c r="F936" s="864"/>
      <c r="G936" s="864"/>
      <c r="H936" s="864"/>
      <c r="I936" s="864"/>
      <c r="J936" s="864"/>
      <c r="K936" s="864"/>
      <c r="L936" s="864"/>
      <c r="M936" s="864"/>
      <c r="N936" s="864"/>
      <c r="O936" s="864"/>
      <c r="P936" s="864"/>
      <c r="Q936" s="864"/>
      <c r="R936" s="864"/>
      <c r="S936" s="864"/>
      <c r="T936" s="864"/>
      <c r="U936" s="864"/>
      <c r="V936" s="864"/>
      <c r="W936" s="864"/>
      <c r="X936" s="864"/>
      <c r="Y936" s="864"/>
      <c r="Z936" s="864"/>
    </row>
    <row r="937" spans="1:26" ht="15.75">
      <c r="A937" s="864"/>
      <c r="B937" s="879"/>
      <c r="C937" s="864"/>
      <c r="D937" s="864"/>
      <c r="E937" s="864"/>
      <c r="F937" s="864"/>
      <c r="G937" s="864"/>
      <c r="H937" s="864"/>
      <c r="I937" s="864"/>
      <c r="J937" s="864"/>
      <c r="K937" s="864"/>
      <c r="L937" s="864"/>
      <c r="M937" s="864"/>
      <c r="N937" s="864"/>
      <c r="O937" s="864"/>
      <c r="P937" s="864"/>
      <c r="Q937" s="864"/>
      <c r="R937" s="864"/>
      <c r="S937" s="864"/>
      <c r="T937" s="864"/>
      <c r="U937" s="864"/>
      <c r="V937" s="864"/>
      <c r="W937" s="864"/>
      <c r="X937" s="864"/>
      <c r="Y937" s="864"/>
      <c r="Z937" s="864"/>
    </row>
    <row r="938" spans="1:26" ht="15.75">
      <c r="A938" s="864"/>
      <c r="B938" s="879"/>
      <c r="C938" s="864"/>
      <c r="D938" s="864"/>
      <c r="E938" s="864"/>
      <c r="F938" s="864"/>
      <c r="G938" s="864"/>
      <c r="H938" s="864"/>
      <c r="I938" s="864"/>
      <c r="J938" s="864"/>
      <c r="K938" s="864"/>
      <c r="L938" s="864"/>
      <c r="M938" s="864"/>
      <c r="N938" s="864"/>
      <c r="O938" s="864"/>
      <c r="P938" s="864"/>
      <c r="Q938" s="864"/>
      <c r="R938" s="864"/>
      <c r="S938" s="864"/>
      <c r="T938" s="864"/>
      <c r="U938" s="864"/>
      <c r="V938" s="864"/>
      <c r="W938" s="864"/>
      <c r="X938" s="864"/>
      <c r="Y938" s="864"/>
      <c r="Z938" s="864"/>
    </row>
    <row r="939" spans="1:26" ht="15.75">
      <c r="A939" s="864"/>
      <c r="B939" s="879"/>
      <c r="C939" s="864"/>
      <c r="D939" s="864"/>
      <c r="E939" s="864"/>
      <c r="F939" s="864"/>
      <c r="G939" s="864"/>
      <c r="H939" s="864"/>
      <c r="I939" s="864"/>
      <c r="J939" s="864"/>
      <c r="K939" s="864"/>
      <c r="L939" s="864"/>
      <c r="M939" s="864"/>
      <c r="N939" s="864"/>
      <c r="O939" s="864"/>
      <c r="P939" s="864"/>
      <c r="Q939" s="864"/>
      <c r="R939" s="864"/>
      <c r="S939" s="864"/>
      <c r="T939" s="864"/>
      <c r="U939" s="864"/>
      <c r="V939" s="864"/>
      <c r="W939" s="864"/>
      <c r="X939" s="864"/>
      <c r="Y939" s="864"/>
      <c r="Z939" s="864"/>
    </row>
    <row r="940" spans="1:26" ht="15.75">
      <c r="A940" s="864"/>
      <c r="B940" s="879"/>
      <c r="C940" s="864"/>
      <c r="D940" s="864"/>
      <c r="E940" s="864"/>
      <c r="F940" s="864"/>
      <c r="G940" s="864"/>
      <c r="H940" s="864"/>
      <c r="I940" s="864"/>
      <c r="J940" s="864"/>
      <c r="K940" s="864"/>
      <c r="L940" s="864"/>
      <c r="M940" s="864"/>
      <c r="N940" s="864"/>
      <c r="O940" s="864"/>
      <c r="P940" s="864"/>
      <c r="Q940" s="864"/>
      <c r="R940" s="864"/>
      <c r="S940" s="864"/>
      <c r="T940" s="864"/>
      <c r="U940" s="864"/>
      <c r="V940" s="864"/>
      <c r="W940" s="864"/>
      <c r="X940" s="864"/>
      <c r="Y940" s="864"/>
      <c r="Z940" s="864"/>
    </row>
    <row r="941" spans="1:26" ht="15.75">
      <c r="A941" s="864"/>
      <c r="B941" s="879"/>
      <c r="C941" s="864"/>
      <c r="D941" s="864"/>
      <c r="E941" s="864"/>
      <c r="F941" s="864"/>
      <c r="G941" s="864"/>
      <c r="H941" s="864"/>
      <c r="I941" s="864"/>
      <c r="J941" s="864"/>
      <c r="K941" s="864"/>
      <c r="L941" s="864"/>
      <c r="M941" s="864"/>
      <c r="N941" s="864"/>
      <c r="O941" s="864"/>
      <c r="P941" s="864"/>
      <c r="Q941" s="864"/>
      <c r="R941" s="864"/>
      <c r="S941" s="864"/>
      <c r="T941" s="864"/>
      <c r="U941" s="864"/>
      <c r="V941" s="864"/>
      <c r="W941" s="864"/>
      <c r="X941" s="864"/>
      <c r="Y941" s="864"/>
      <c r="Z941" s="864"/>
    </row>
    <row r="942" spans="1:26" ht="15.75">
      <c r="A942" s="864"/>
      <c r="B942" s="879"/>
      <c r="C942" s="864"/>
      <c r="D942" s="864"/>
      <c r="E942" s="864"/>
      <c r="F942" s="864"/>
      <c r="G942" s="864"/>
      <c r="H942" s="864"/>
      <c r="I942" s="864"/>
      <c r="J942" s="864"/>
      <c r="K942" s="864"/>
      <c r="L942" s="864"/>
      <c r="M942" s="864"/>
      <c r="N942" s="864"/>
      <c r="O942" s="864"/>
      <c r="P942" s="864"/>
      <c r="Q942" s="864"/>
      <c r="R942" s="864"/>
      <c r="S942" s="864"/>
      <c r="T942" s="864"/>
      <c r="U942" s="864"/>
      <c r="V942" s="864"/>
      <c r="W942" s="864"/>
      <c r="X942" s="864"/>
      <c r="Y942" s="864"/>
      <c r="Z942" s="864"/>
    </row>
    <row r="943" spans="1:26" ht="15.75">
      <c r="A943" s="864"/>
      <c r="B943" s="879"/>
      <c r="C943" s="864"/>
      <c r="D943" s="864"/>
      <c r="E943" s="864"/>
      <c r="F943" s="864"/>
      <c r="G943" s="864"/>
      <c r="H943" s="864"/>
      <c r="I943" s="864"/>
      <c r="J943" s="864"/>
      <c r="K943" s="864"/>
      <c r="L943" s="864"/>
      <c r="M943" s="864"/>
      <c r="N943" s="864"/>
      <c r="O943" s="864"/>
      <c r="P943" s="864"/>
      <c r="Q943" s="864"/>
      <c r="R943" s="864"/>
      <c r="S943" s="864"/>
      <c r="T943" s="864"/>
      <c r="U943" s="864"/>
      <c r="V943" s="864"/>
      <c r="W943" s="864"/>
      <c r="X943" s="864"/>
      <c r="Y943" s="864"/>
      <c r="Z943" s="864"/>
    </row>
    <row r="944" spans="1:26" ht="15.75">
      <c r="A944" s="864"/>
      <c r="B944" s="879"/>
      <c r="C944" s="864"/>
      <c r="D944" s="864"/>
      <c r="E944" s="864"/>
      <c r="F944" s="864"/>
      <c r="G944" s="864"/>
      <c r="H944" s="864"/>
      <c r="I944" s="864"/>
      <c r="J944" s="864"/>
      <c r="K944" s="864"/>
      <c r="L944" s="864"/>
      <c r="M944" s="864"/>
      <c r="N944" s="864"/>
      <c r="O944" s="864"/>
      <c r="P944" s="864"/>
      <c r="Q944" s="864"/>
      <c r="R944" s="864"/>
      <c r="S944" s="864"/>
      <c r="T944" s="864"/>
      <c r="U944" s="864"/>
      <c r="V944" s="864"/>
      <c r="W944" s="864"/>
      <c r="X944" s="864"/>
      <c r="Y944" s="864"/>
      <c r="Z944" s="864"/>
    </row>
    <row r="945" spans="1:26" ht="15.75">
      <c r="A945" s="864"/>
      <c r="B945" s="879"/>
      <c r="C945" s="864"/>
      <c r="D945" s="864"/>
      <c r="E945" s="864"/>
      <c r="F945" s="864"/>
      <c r="G945" s="864"/>
      <c r="H945" s="864"/>
      <c r="I945" s="864"/>
      <c r="J945" s="864"/>
      <c r="K945" s="864"/>
      <c r="L945" s="864"/>
      <c r="M945" s="864"/>
      <c r="N945" s="864"/>
      <c r="O945" s="864"/>
      <c r="P945" s="864"/>
      <c r="Q945" s="864"/>
      <c r="R945" s="864"/>
      <c r="S945" s="864"/>
      <c r="T945" s="864"/>
      <c r="U945" s="864"/>
      <c r="V945" s="864"/>
      <c r="W945" s="864"/>
      <c r="X945" s="864"/>
      <c r="Y945" s="864"/>
      <c r="Z945" s="864"/>
    </row>
    <row r="946" spans="1:26" ht="15.75">
      <c r="A946" s="864"/>
      <c r="B946" s="879"/>
      <c r="C946" s="864"/>
      <c r="D946" s="864"/>
      <c r="E946" s="864"/>
      <c r="F946" s="864"/>
      <c r="G946" s="864"/>
      <c r="H946" s="864"/>
      <c r="I946" s="864"/>
      <c r="J946" s="864"/>
      <c r="K946" s="864"/>
      <c r="L946" s="864"/>
      <c r="M946" s="864"/>
      <c r="N946" s="864"/>
      <c r="O946" s="864"/>
      <c r="P946" s="864"/>
      <c r="Q946" s="864"/>
      <c r="R946" s="864"/>
      <c r="S946" s="864"/>
      <c r="T946" s="864"/>
      <c r="U946" s="864"/>
      <c r="V946" s="864"/>
      <c r="W946" s="864"/>
      <c r="X946" s="864"/>
      <c r="Y946" s="864"/>
      <c r="Z946" s="864"/>
    </row>
    <row r="947" spans="1:26" ht="15.75">
      <c r="A947" s="864"/>
      <c r="B947" s="879"/>
      <c r="C947" s="864"/>
      <c r="D947" s="864"/>
      <c r="E947" s="864"/>
      <c r="F947" s="864"/>
      <c r="G947" s="864"/>
      <c r="H947" s="864"/>
      <c r="I947" s="864"/>
      <c r="J947" s="864"/>
      <c r="K947" s="864"/>
      <c r="L947" s="864"/>
      <c r="M947" s="864"/>
      <c r="N947" s="864"/>
      <c r="O947" s="864"/>
      <c r="P947" s="864"/>
      <c r="Q947" s="864"/>
      <c r="R947" s="864"/>
      <c r="S947" s="864"/>
      <c r="T947" s="864"/>
      <c r="U947" s="864"/>
      <c r="V947" s="864"/>
      <c r="W947" s="864"/>
      <c r="X947" s="864"/>
      <c r="Y947" s="864"/>
      <c r="Z947" s="864"/>
    </row>
    <row r="948" spans="1:26" ht="15.75">
      <c r="A948" s="864"/>
      <c r="B948" s="879"/>
      <c r="C948" s="864"/>
      <c r="D948" s="864"/>
      <c r="E948" s="864"/>
      <c r="F948" s="864"/>
      <c r="G948" s="864"/>
      <c r="H948" s="864"/>
      <c r="I948" s="864"/>
      <c r="J948" s="864"/>
      <c r="K948" s="864"/>
      <c r="L948" s="864"/>
      <c r="M948" s="864"/>
      <c r="N948" s="864"/>
      <c r="O948" s="864"/>
      <c r="P948" s="864"/>
      <c r="Q948" s="864"/>
      <c r="R948" s="864"/>
      <c r="S948" s="864"/>
      <c r="T948" s="864"/>
      <c r="U948" s="864"/>
      <c r="V948" s="864"/>
      <c r="W948" s="864"/>
      <c r="X948" s="864"/>
      <c r="Y948" s="864"/>
      <c r="Z948" s="864"/>
    </row>
    <row r="949" spans="1:26" ht="15.75">
      <c r="A949" s="864"/>
      <c r="B949" s="879"/>
      <c r="C949" s="864"/>
      <c r="D949" s="864"/>
      <c r="E949" s="864"/>
      <c r="F949" s="864"/>
      <c r="G949" s="864"/>
      <c r="H949" s="864"/>
      <c r="I949" s="864"/>
      <c r="J949" s="864"/>
      <c r="K949" s="864"/>
      <c r="L949" s="864"/>
      <c r="M949" s="864"/>
      <c r="N949" s="864"/>
      <c r="O949" s="864"/>
      <c r="P949" s="864"/>
      <c r="Q949" s="864"/>
      <c r="R949" s="864"/>
      <c r="S949" s="864"/>
      <c r="T949" s="864"/>
      <c r="U949" s="864"/>
      <c r="V949" s="864"/>
      <c r="W949" s="864"/>
      <c r="X949" s="864"/>
      <c r="Y949" s="864"/>
      <c r="Z949" s="864"/>
    </row>
    <row r="950" spans="1:26" ht="15.75">
      <c r="A950" s="864"/>
      <c r="B950" s="879"/>
      <c r="C950" s="864"/>
      <c r="D950" s="864"/>
      <c r="E950" s="864"/>
      <c r="F950" s="864"/>
      <c r="G950" s="864"/>
      <c r="H950" s="864"/>
      <c r="I950" s="864"/>
      <c r="J950" s="864"/>
      <c r="K950" s="864"/>
      <c r="L950" s="864"/>
      <c r="M950" s="864"/>
      <c r="N950" s="864"/>
      <c r="O950" s="864"/>
      <c r="P950" s="864"/>
      <c r="Q950" s="864"/>
      <c r="R950" s="864"/>
      <c r="S950" s="864"/>
      <c r="T950" s="864"/>
      <c r="U950" s="864"/>
      <c r="V950" s="864"/>
      <c r="W950" s="864"/>
      <c r="X950" s="864"/>
      <c r="Y950" s="864"/>
      <c r="Z950" s="864"/>
    </row>
    <row r="951" spans="1:26" ht="15.75">
      <c r="A951" s="864"/>
      <c r="B951" s="879"/>
      <c r="C951" s="864"/>
      <c r="D951" s="864"/>
      <c r="E951" s="864"/>
      <c r="F951" s="864"/>
      <c r="G951" s="864"/>
      <c r="H951" s="864"/>
      <c r="I951" s="864"/>
      <c r="J951" s="864"/>
      <c r="K951" s="864"/>
      <c r="L951" s="864"/>
      <c r="M951" s="864"/>
      <c r="N951" s="864"/>
      <c r="O951" s="864"/>
      <c r="P951" s="864"/>
      <c r="Q951" s="864"/>
      <c r="R951" s="864"/>
      <c r="S951" s="864"/>
      <c r="T951" s="864"/>
      <c r="U951" s="864"/>
      <c r="V951" s="864"/>
      <c r="W951" s="864"/>
      <c r="X951" s="864"/>
      <c r="Y951" s="864"/>
      <c r="Z951" s="864"/>
    </row>
    <row r="952" spans="1:26" ht="15.75">
      <c r="A952" s="864"/>
      <c r="B952" s="879"/>
      <c r="C952" s="864"/>
      <c r="D952" s="864"/>
      <c r="E952" s="864"/>
      <c r="F952" s="864"/>
      <c r="G952" s="864"/>
      <c r="H952" s="864"/>
      <c r="I952" s="864"/>
      <c r="J952" s="864"/>
      <c r="K952" s="864"/>
      <c r="L952" s="864"/>
      <c r="M952" s="864"/>
      <c r="N952" s="864"/>
      <c r="O952" s="864"/>
      <c r="P952" s="864"/>
      <c r="Q952" s="864"/>
      <c r="R952" s="864"/>
      <c r="S952" s="864"/>
      <c r="T952" s="864"/>
      <c r="U952" s="864"/>
      <c r="V952" s="864"/>
      <c r="W952" s="864"/>
      <c r="X952" s="864"/>
      <c r="Y952" s="864"/>
      <c r="Z952" s="864"/>
    </row>
    <row r="953" spans="1:26" ht="15.75">
      <c r="A953" s="864"/>
      <c r="B953" s="879"/>
      <c r="C953" s="864"/>
      <c r="D953" s="864"/>
      <c r="E953" s="864"/>
      <c r="F953" s="864"/>
      <c r="G953" s="864"/>
      <c r="H953" s="864"/>
      <c r="I953" s="864"/>
      <c r="J953" s="864"/>
      <c r="K953" s="864"/>
      <c r="L953" s="864"/>
      <c r="M953" s="864"/>
      <c r="N953" s="864"/>
      <c r="O953" s="864"/>
      <c r="P953" s="864"/>
      <c r="Q953" s="864"/>
      <c r="R953" s="864"/>
      <c r="S953" s="864"/>
      <c r="T953" s="864"/>
      <c r="U953" s="864"/>
      <c r="V953" s="864"/>
      <c r="W953" s="864"/>
      <c r="X953" s="864"/>
      <c r="Y953" s="864"/>
      <c r="Z953" s="864"/>
    </row>
    <row r="954" spans="1:26" ht="15.75">
      <c r="A954" s="864"/>
      <c r="B954" s="879"/>
      <c r="C954" s="864"/>
      <c r="D954" s="864"/>
      <c r="E954" s="864"/>
      <c r="F954" s="864"/>
      <c r="G954" s="864"/>
      <c r="H954" s="864"/>
      <c r="I954" s="864"/>
      <c r="J954" s="864"/>
      <c r="K954" s="864"/>
      <c r="L954" s="864"/>
      <c r="M954" s="864"/>
      <c r="N954" s="864"/>
      <c r="O954" s="864"/>
      <c r="P954" s="864"/>
      <c r="Q954" s="864"/>
      <c r="R954" s="864"/>
      <c r="S954" s="864"/>
      <c r="T954" s="864"/>
      <c r="U954" s="864"/>
      <c r="V954" s="864"/>
      <c r="W954" s="864"/>
      <c r="X954" s="864"/>
      <c r="Y954" s="864"/>
      <c r="Z954" s="864"/>
    </row>
    <row r="955" spans="1:26" ht="15.75">
      <c r="A955" s="864"/>
      <c r="B955" s="879"/>
      <c r="C955" s="864"/>
      <c r="D955" s="864"/>
      <c r="E955" s="864"/>
      <c r="F955" s="864"/>
      <c r="G955" s="864"/>
      <c r="H955" s="864"/>
      <c r="I955" s="864"/>
      <c r="J955" s="864"/>
      <c r="K955" s="864"/>
      <c r="L955" s="864"/>
      <c r="M955" s="864"/>
      <c r="N955" s="864"/>
      <c r="O955" s="864"/>
      <c r="P955" s="864"/>
      <c r="Q955" s="864"/>
      <c r="R955" s="864"/>
      <c r="S955" s="864"/>
      <c r="T955" s="864"/>
      <c r="U955" s="864"/>
      <c r="V955" s="864"/>
      <c r="W955" s="864"/>
      <c r="X955" s="864"/>
      <c r="Y955" s="864"/>
      <c r="Z955" s="864"/>
    </row>
    <row r="956" spans="1:26" ht="15.75">
      <c r="A956" s="864"/>
      <c r="B956" s="879"/>
      <c r="C956" s="864"/>
      <c r="D956" s="864"/>
      <c r="E956" s="864"/>
      <c r="F956" s="864"/>
      <c r="G956" s="864"/>
      <c r="H956" s="864"/>
      <c r="I956" s="864"/>
      <c r="J956" s="864"/>
      <c r="K956" s="864"/>
      <c r="L956" s="864"/>
      <c r="M956" s="864"/>
      <c r="N956" s="864"/>
      <c r="O956" s="864"/>
      <c r="P956" s="864"/>
      <c r="Q956" s="864"/>
      <c r="R956" s="864"/>
      <c r="S956" s="864"/>
      <c r="T956" s="864"/>
      <c r="U956" s="864"/>
      <c r="V956" s="864"/>
      <c r="W956" s="864"/>
      <c r="X956" s="864"/>
      <c r="Y956" s="864"/>
      <c r="Z956" s="864"/>
    </row>
    <row r="957" spans="1:26" ht="15.75">
      <c r="A957" s="864"/>
      <c r="B957" s="879"/>
      <c r="C957" s="864"/>
      <c r="D957" s="864"/>
      <c r="E957" s="864"/>
      <c r="F957" s="864"/>
      <c r="G957" s="864"/>
      <c r="H957" s="864"/>
      <c r="I957" s="864"/>
      <c r="J957" s="864"/>
      <c r="K957" s="864"/>
      <c r="L957" s="864"/>
      <c r="M957" s="864"/>
      <c r="N957" s="864"/>
      <c r="O957" s="864"/>
      <c r="P957" s="864"/>
      <c r="Q957" s="864"/>
      <c r="R957" s="864"/>
      <c r="S957" s="864"/>
      <c r="T957" s="864"/>
      <c r="U957" s="864"/>
      <c r="V957" s="864"/>
      <c r="W957" s="864"/>
      <c r="X957" s="864"/>
      <c r="Y957" s="864"/>
      <c r="Z957" s="864"/>
    </row>
    <row r="958" spans="1:26" ht="15.75">
      <c r="A958" s="864"/>
      <c r="B958" s="879"/>
      <c r="C958" s="864"/>
      <c r="D958" s="864"/>
      <c r="E958" s="864"/>
      <c r="F958" s="864"/>
      <c r="G958" s="864"/>
      <c r="H958" s="864"/>
      <c r="I958" s="864"/>
      <c r="J958" s="864"/>
      <c r="K958" s="864"/>
      <c r="L958" s="864"/>
      <c r="M958" s="864"/>
      <c r="N958" s="864"/>
      <c r="O958" s="864"/>
      <c r="P958" s="864"/>
      <c r="Q958" s="864"/>
      <c r="R958" s="864"/>
      <c r="S958" s="864"/>
      <c r="T958" s="864"/>
      <c r="U958" s="864"/>
      <c r="V958" s="864"/>
      <c r="W958" s="864"/>
      <c r="X958" s="864"/>
      <c r="Y958" s="864"/>
      <c r="Z958" s="864"/>
    </row>
    <row r="959" spans="1:26" ht="15.75">
      <c r="A959" s="864"/>
      <c r="B959" s="879"/>
      <c r="C959" s="864"/>
      <c r="D959" s="864"/>
      <c r="E959" s="864"/>
      <c r="F959" s="864"/>
      <c r="G959" s="864"/>
      <c r="H959" s="864"/>
      <c r="I959" s="864"/>
      <c r="J959" s="864"/>
      <c r="K959" s="864"/>
      <c r="L959" s="864"/>
      <c r="M959" s="864"/>
      <c r="N959" s="864"/>
      <c r="O959" s="864"/>
      <c r="P959" s="864"/>
      <c r="Q959" s="864"/>
      <c r="R959" s="864"/>
      <c r="S959" s="864"/>
      <c r="T959" s="864"/>
      <c r="U959" s="864"/>
      <c r="V959" s="864"/>
      <c r="W959" s="864"/>
      <c r="X959" s="864"/>
      <c r="Y959" s="864"/>
      <c r="Z959" s="864"/>
    </row>
    <row r="960" spans="1:26" ht="15.75">
      <c r="A960" s="864"/>
      <c r="B960" s="879"/>
      <c r="C960" s="864"/>
      <c r="D960" s="864"/>
      <c r="E960" s="864"/>
      <c r="F960" s="864"/>
      <c r="G960" s="864"/>
      <c r="H960" s="864"/>
      <c r="I960" s="864"/>
      <c r="J960" s="864"/>
      <c r="K960" s="864"/>
      <c r="L960" s="864"/>
      <c r="M960" s="864"/>
      <c r="N960" s="864"/>
      <c r="O960" s="864"/>
      <c r="P960" s="864"/>
      <c r="Q960" s="864"/>
      <c r="R960" s="864"/>
      <c r="S960" s="864"/>
      <c r="T960" s="864"/>
      <c r="U960" s="864"/>
      <c r="V960" s="864"/>
      <c r="W960" s="864"/>
      <c r="X960" s="864"/>
      <c r="Y960" s="864"/>
      <c r="Z960" s="864"/>
    </row>
    <row r="961" spans="1:26" ht="15.75">
      <c r="A961" s="864"/>
      <c r="B961" s="879"/>
      <c r="C961" s="864"/>
      <c r="D961" s="864"/>
      <c r="E961" s="864"/>
      <c r="F961" s="864"/>
      <c r="G961" s="864"/>
      <c r="H961" s="864"/>
      <c r="I961" s="864"/>
      <c r="J961" s="864"/>
      <c r="K961" s="864"/>
      <c r="L961" s="864"/>
      <c r="M961" s="864"/>
      <c r="N961" s="864"/>
      <c r="O961" s="864"/>
      <c r="P961" s="864"/>
      <c r="Q961" s="864"/>
      <c r="R961" s="864"/>
      <c r="S961" s="864"/>
      <c r="T961" s="864"/>
      <c r="U961" s="864"/>
      <c r="V961" s="864"/>
      <c r="W961" s="864"/>
      <c r="X961" s="864"/>
      <c r="Y961" s="864"/>
      <c r="Z961" s="864"/>
    </row>
    <row r="962" spans="1:26" ht="15.75">
      <c r="A962" s="864"/>
      <c r="B962" s="879"/>
      <c r="C962" s="864"/>
      <c r="D962" s="864"/>
      <c r="E962" s="864"/>
      <c r="F962" s="864"/>
      <c r="G962" s="864"/>
      <c r="H962" s="864"/>
      <c r="I962" s="864"/>
      <c r="J962" s="864"/>
      <c r="K962" s="864"/>
      <c r="L962" s="864"/>
      <c r="M962" s="864"/>
      <c r="N962" s="864"/>
      <c r="O962" s="864"/>
      <c r="P962" s="864"/>
      <c r="Q962" s="864"/>
      <c r="R962" s="864"/>
      <c r="S962" s="864"/>
      <c r="T962" s="864"/>
      <c r="U962" s="864"/>
      <c r="V962" s="864"/>
      <c r="W962" s="864"/>
      <c r="X962" s="864"/>
      <c r="Y962" s="864"/>
      <c r="Z962" s="864"/>
    </row>
    <row r="963" spans="1:26" ht="15.75">
      <c r="A963" s="864"/>
      <c r="B963" s="879"/>
      <c r="C963" s="864"/>
      <c r="D963" s="864"/>
      <c r="E963" s="864"/>
      <c r="F963" s="864"/>
      <c r="G963" s="864"/>
      <c r="H963" s="864"/>
      <c r="I963" s="864"/>
      <c r="J963" s="864"/>
      <c r="K963" s="864"/>
      <c r="L963" s="864"/>
      <c r="M963" s="864"/>
      <c r="N963" s="864"/>
      <c r="O963" s="864"/>
      <c r="P963" s="864"/>
      <c r="Q963" s="864"/>
      <c r="R963" s="864"/>
      <c r="S963" s="864"/>
      <c r="T963" s="864"/>
      <c r="U963" s="864"/>
      <c r="V963" s="864"/>
      <c r="W963" s="864"/>
      <c r="X963" s="864"/>
      <c r="Y963" s="864"/>
      <c r="Z963" s="864"/>
    </row>
    <row r="964" spans="1:26" ht="15.75">
      <c r="A964" s="864"/>
      <c r="B964" s="879"/>
      <c r="C964" s="864"/>
      <c r="D964" s="864"/>
      <c r="E964" s="864"/>
      <c r="F964" s="864"/>
      <c r="G964" s="864"/>
      <c r="H964" s="864"/>
      <c r="I964" s="864"/>
      <c r="J964" s="864"/>
      <c r="K964" s="864"/>
      <c r="L964" s="864"/>
      <c r="M964" s="864"/>
      <c r="N964" s="864"/>
      <c r="O964" s="864"/>
      <c r="P964" s="864"/>
      <c r="Q964" s="864"/>
      <c r="R964" s="864"/>
      <c r="S964" s="864"/>
      <c r="T964" s="864"/>
      <c r="U964" s="864"/>
      <c r="V964" s="864"/>
      <c r="W964" s="864"/>
      <c r="X964" s="864"/>
      <c r="Y964" s="864"/>
      <c r="Z964" s="864"/>
    </row>
    <row r="965" spans="1:26" ht="15.75">
      <c r="A965" s="864"/>
      <c r="B965" s="879"/>
      <c r="C965" s="864"/>
      <c r="D965" s="864"/>
      <c r="E965" s="864"/>
      <c r="F965" s="864"/>
      <c r="G965" s="864"/>
      <c r="H965" s="864"/>
      <c r="I965" s="864"/>
      <c r="J965" s="864"/>
      <c r="K965" s="864"/>
      <c r="L965" s="864"/>
      <c r="M965" s="864"/>
      <c r="N965" s="864"/>
      <c r="O965" s="864"/>
      <c r="P965" s="864"/>
      <c r="Q965" s="864"/>
      <c r="R965" s="864"/>
      <c r="S965" s="864"/>
      <c r="T965" s="864"/>
      <c r="U965" s="864"/>
      <c r="V965" s="864"/>
      <c r="W965" s="864"/>
      <c r="X965" s="864"/>
      <c r="Y965" s="864"/>
      <c r="Z965" s="864"/>
    </row>
    <row r="966" spans="1:26" ht="15.75">
      <c r="A966" s="864"/>
      <c r="B966" s="879"/>
      <c r="C966" s="864"/>
      <c r="D966" s="864"/>
      <c r="E966" s="864"/>
      <c r="F966" s="864"/>
      <c r="G966" s="864"/>
      <c r="H966" s="864"/>
      <c r="I966" s="864"/>
      <c r="J966" s="864"/>
      <c r="K966" s="864"/>
      <c r="L966" s="864"/>
      <c r="M966" s="864"/>
      <c r="N966" s="864"/>
      <c r="O966" s="864"/>
      <c r="P966" s="864"/>
      <c r="Q966" s="864"/>
      <c r="R966" s="864"/>
      <c r="S966" s="864"/>
      <c r="T966" s="864"/>
      <c r="U966" s="864"/>
      <c r="V966" s="864"/>
      <c r="W966" s="864"/>
      <c r="X966" s="864"/>
      <c r="Y966" s="864"/>
      <c r="Z966" s="864"/>
    </row>
    <row r="967" spans="1:26" ht="15.75">
      <c r="A967" s="864"/>
      <c r="B967" s="879"/>
      <c r="C967" s="864"/>
      <c r="D967" s="864"/>
      <c r="E967" s="864"/>
      <c r="F967" s="864"/>
      <c r="G967" s="864"/>
      <c r="H967" s="864"/>
      <c r="I967" s="864"/>
      <c r="J967" s="864"/>
      <c r="K967" s="864"/>
      <c r="L967" s="864"/>
      <c r="M967" s="864"/>
      <c r="N967" s="864"/>
      <c r="O967" s="864"/>
      <c r="P967" s="864"/>
      <c r="Q967" s="864"/>
      <c r="R967" s="864"/>
      <c r="S967" s="864"/>
      <c r="T967" s="864"/>
      <c r="U967" s="864"/>
      <c r="V967" s="864"/>
      <c r="W967" s="864"/>
      <c r="X967" s="864"/>
      <c r="Y967" s="864"/>
      <c r="Z967" s="864"/>
    </row>
    <row r="968" spans="1:26" ht="15.75">
      <c r="A968" s="864"/>
      <c r="B968" s="879"/>
      <c r="C968" s="864"/>
      <c r="D968" s="864"/>
      <c r="E968" s="864"/>
      <c r="F968" s="864"/>
      <c r="G968" s="864"/>
      <c r="H968" s="864"/>
      <c r="I968" s="864"/>
      <c r="J968" s="864"/>
      <c r="K968" s="864"/>
      <c r="L968" s="864"/>
      <c r="M968" s="864"/>
      <c r="N968" s="864"/>
      <c r="O968" s="864"/>
      <c r="P968" s="864"/>
      <c r="Q968" s="864"/>
      <c r="R968" s="864"/>
      <c r="S968" s="864"/>
      <c r="T968" s="864"/>
      <c r="U968" s="864"/>
      <c r="V968" s="864"/>
      <c r="W968" s="864"/>
      <c r="X968" s="864"/>
      <c r="Y968" s="864"/>
      <c r="Z968" s="864"/>
    </row>
    <row r="969" spans="1:26" ht="15.75">
      <c r="A969" s="864"/>
      <c r="B969" s="879"/>
      <c r="C969" s="864"/>
      <c r="D969" s="864"/>
      <c r="E969" s="864"/>
      <c r="F969" s="864"/>
      <c r="G969" s="864"/>
      <c r="H969" s="864"/>
      <c r="I969" s="864"/>
      <c r="J969" s="864"/>
      <c r="K969" s="864"/>
      <c r="L969" s="864"/>
      <c r="M969" s="864"/>
      <c r="N969" s="864"/>
      <c r="O969" s="864"/>
      <c r="P969" s="864"/>
      <c r="Q969" s="864"/>
      <c r="R969" s="864"/>
      <c r="S969" s="864"/>
      <c r="T969" s="864"/>
      <c r="U969" s="864"/>
      <c r="V969" s="864"/>
      <c r="W969" s="864"/>
      <c r="X969" s="864"/>
      <c r="Y969" s="864"/>
      <c r="Z969" s="864"/>
    </row>
    <row r="970" spans="1:26" ht="15.75">
      <c r="A970" s="864"/>
      <c r="B970" s="879"/>
      <c r="C970" s="864"/>
      <c r="D970" s="864"/>
      <c r="E970" s="864"/>
      <c r="F970" s="864"/>
      <c r="G970" s="864"/>
      <c r="H970" s="864"/>
      <c r="I970" s="864"/>
      <c r="J970" s="864"/>
      <c r="K970" s="864"/>
      <c r="L970" s="864"/>
      <c r="M970" s="864"/>
      <c r="N970" s="864"/>
      <c r="O970" s="864"/>
      <c r="P970" s="864"/>
      <c r="Q970" s="864"/>
      <c r="R970" s="864"/>
      <c r="S970" s="864"/>
      <c r="T970" s="864"/>
      <c r="U970" s="864"/>
      <c r="V970" s="864"/>
      <c r="W970" s="864"/>
      <c r="X970" s="864"/>
      <c r="Y970" s="864"/>
      <c r="Z970" s="864"/>
    </row>
    <row r="971" spans="1:26" ht="15.75">
      <c r="A971" s="864"/>
      <c r="B971" s="879"/>
      <c r="C971" s="864"/>
      <c r="D971" s="864"/>
      <c r="E971" s="864"/>
      <c r="F971" s="864"/>
      <c r="G971" s="864"/>
      <c r="H971" s="864"/>
      <c r="I971" s="864"/>
      <c r="J971" s="864"/>
      <c r="K971" s="864"/>
      <c r="L971" s="864"/>
      <c r="M971" s="864"/>
      <c r="N971" s="864"/>
      <c r="O971" s="864"/>
      <c r="P971" s="864"/>
      <c r="Q971" s="864"/>
      <c r="R971" s="864"/>
      <c r="S971" s="864"/>
      <c r="T971" s="864"/>
      <c r="U971" s="864"/>
      <c r="V971" s="864"/>
      <c r="W971" s="864"/>
      <c r="X971" s="864"/>
      <c r="Y971" s="864"/>
      <c r="Z971" s="864"/>
    </row>
    <row r="972" spans="1:26" ht="15.75">
      <c r="A972" s="864"/>
      <c r="B972" s="879"/>
      <c r="C972" s="864"/>
      <c r="D972" s="864"/>
      <c r="E972" s="864"/>
      <c r="F972" s="864"/>
      <c r="G972" s="864"/>
      <c r="H972" s="864"/>
      <c r="I972" s="864"/>
      <c r="J972" s="864"/>
      <c r="K972" s="864"/>
      <c r="L972" s="864"/>
      <c r="M972" s="864"/>
      <c r="N972" s="864"/>
      <c r="O972" s="864"/>
      <c r="P972" s="864"/>
      <c r="Q972" s="864"/>
      <c r="R972" s="864"/>
      <c r="S972" s="864"/>
      <c r="T972" s="864"/>
      <c r="U972" s="864"/>
      <c r="V972" s="864"/>
      <c r="W972" s="864"/>
      <c r="X972" s="864"/>
      <c r="Y972" s="864"/>
      <c r="Z972" s="864"/>
    </row>
    <row r="973" spans="1:26" ht="15.75">
      <c r="A973" s="864"/>
      <c r="B973" s="879"/>
      <c r="C973" s="864"/>
      <c r="D973" s="864"/>
      <c r="E973" s="864"/>
      <c r="F973" s="864"/>
      <c r="G973" s="864"/>
      <c r="H973" s="864"/>
      <c r="I973" s="864"/>
      <c r="J973" s="864"/>
      <c r="K973" s="864"/>
      <c r="L973" s="864"/>
      <c r="M973" s="864"/>
      <c r="N973" s="864"/>
      <c r="O973" s="864"/>
      <c r="P973" s="864"/>
      <c r="Q973" s="864"/>
      <c r="R973" s="864"/>
      <c r="S973" s="864"/>
      <c r="T973" s="864"/>
      <c r="U973" s="864"/>
      <c r="V973" s="864"/>
      <c r="W973" s="864"/>
      <c r="X973" s="864"/>
      <c r="Y973" s="864"/>
      <c r="Z973" s="864"/>
    </row>
    <row r="974" spans="1:26" ht="15.75">
      <c r="A974" s="864"/>
      <c r="B974" s="879"/>
      <c r="C974" s="864"/>
      <c r="D974" s="864"/>
      <c r="E974" s="864"/>
      <c r="F974" s="864"/>
      <c r="G974" s="864"/>
      <c r="H974" s="864"/>
      <c r="I974" s="864"/>
      <c r="J974" s="864"/>
      <c r="K974" s="864"/>
      <c r="L974" s="864"/>
      <c r="M974" s="864"/>
      <c r="N974" s="864"/>
      <c r="O974" s="864"/>
      <c r="P974" s="864"/>
      <c r="Q974" s="864"/>
      <c r="R974" s="864"/>
      <c r="S974" s="864"/>
      <c r="T974" s="864"/>
      <c r="U974" s="864"/>
      <c r="V974" s="864"/>
      <c r="W974" s="864"/>
      <c r="X974" s="864"/>
      <c r="Y974" s="864"/>
      <c r="Z974" s="864"/>
    </row>
    <row r="975" spans="1:26" ht="15.75">
      <c r="A975" s="864"/>
      <c r="B975" s="879"/>
      <c r="C975" s="864"/>
      <c r="D975" s="864"/>
      <c r="E975" s="864"/>
      <c r="F975" s="864"/>
      <c r="G975" s="864"/>
      <c r="H975" s="864"/>
      <c r="I975" s="864"/>
      <c r="J975" s="864"/>
      <c r="K975" s="864"/>
      <c r="L975" s="864"/>
      <c r="M975" s="864"/>
      <c r="N975" s="864"/>
      <c r="O975" s="864"/>
      <c r="P975" s="864"/>
      <c r="Q975" s="864"/>
      <c r="R975" s="864"/>
      <c r="S975" s="864"/>
      <c r="T975" s="864"/>
      <c r="U975" s="864"/>
      <c r="V975" s="864"/>
      <c r="W975" s="864"/>
      <c r="X975" s="864"/>
      <c r="Y975" s="864"/>
      <c r="Z975" s="864"/>
    </row>
    <row r="976" spans="1:26" ht="15.75">
      <c r="A976" s="864"/>
      <c r="B976" s="879"/>
      <c r="C976" s="864"/>
      <c r="D976" s="864"/>
      <c r="E976" s="864"/>
      <c r="F976" s="864"/>
      <c r="G976" s="864"/>
      <c r="H976" s="864"/>
      <c r="I976" s="864"/>
      <c r="J976" s="864"/>
      <c r="K976" s="864"/>
      <c r="L976" s="864"/>
      <c r="M976" s="864"/>
      <c r="N976" s="864"/>
      <c r="O976" s="864"/>
      <c r="P976" s="864"/>
      <c r="Q976" s="864"/>
      <c r="R976" s="864"/>
      <c r="S976" s="864"/>
      <c r="T976" s="864"/>
      <c r="U976" s="864"/>
      <c r="V976" s="864"/>
      <c r="W976" s="864"/>
      <c r="X976" s="864"/>
      <c r="Y976" s="864"/>
      <c r="Z976" s="864"/>
    </row>
    <row r="977" spans="1:26" ht="15.75">
      <c r="A977" s="864"/>
      <c r="B977" s="879"/>
      <c r="C977" s="864"/>
      <c r="D977" s="864"/>
      <c r="E977" s="864"/>
      <c r="F977" s="864"/>
      <c r="G977" s="864"/>
      <c r="H977" s="864"/>
      <c r="I977" s="864"/>
      <c r="J977" s="864"/>
      <c r="K977" s="864"/>
      <c r="L977" s="864"/>
      <c r="M977" s="864"/>
      <c r="N977" s="864"/>
      <c r="O977" s="864"/>
      <c r="P977" s="864"/>
      <c r="Q977" s="864"/>
      <c r="R977" s="864"/>
      <c r="S977" s="864"/>
      <c r="T977" s="864"/>
      <c r="U977" s="864"/>
      <c r="V977" s="864"/>
      <c r="W977" s="864"/>
      <c r="X977" s="864"/>
      <c r="Y977" s="864"/>
      <c r="Z977" s="864"/>
    </row>
    <row r="978" spans="1:26" ht="15.75">
      <c r="A978" s="864"/>
      <c r="B978" s="879"/>
      <c r="C978" s="864"/>
      <c r="D978" s="864"/>
      <c r="E978" s="864"/>
      <c r="F978" s="864"/>
      <c r="G978" s="864"/>
      <c r="H978" s="864"/>
      <c r="I978" s="864"/>
      <c r="J978" s="864"/>
      <c r="K978" s="864"/>
      <c r="L978" s="864"/>
      <c r="M978" s="864"/>
      <c r="N978" s="864"/>
      <c r="O978" s="864"/>
      <c r="P978" s="864"/>
      <c r="Q978" s="864"/>
      <c r="R978" s="864"/>
      <c r="S978" s="864"/>
      <c r="T978" s="864"/>
      <c r="U978" s="864"/>
      <c r="V978" s="864"/>
      <c r="W978" s="864"/>
      <c r="X978" s="864"/>
      <c r="Y978" s="864"/>
      <c r="Z978" s="864"/>
    </row>
    <row r="979" spans="1:26" ht="15.75">
      <c r="A979" s="864"/>
      <c r="B979" s="879"/>
      <c r="C979" s="864"/>
      <c r="D979" s="864"/>
      <c r="E979" s="864"/>
      <c r="F979" s="864"/>
      <c r="G979" s="864"/>
      <c r="H979" s="864"/>
      <c r="I979" s="864"/>
      <c r="J979" s="864"/>
      <c r="K979" s="864"/>
      <c r="L979" s="864"/>
      <c r="M979" s="864"/>
      <c r="N979" s="864"/>
      <c r="O979" s="864"/>
      <c r="P979" s="864"/>
      <c r="Q979" s="864"/>
      <c r="R979" s="864"/>
      <c r="S979" s="864"/>
      <c r="T979" s="864"/>
      <c r="U979" s="864"/>
      <c r="V979" s="864"/>
      <c r="W979" s="864"/>
      <c r="X979" s="864"/>
      <c r="Y979" s="864"/>
      <c r="Z979" s="864"/>
    </row>
    <row r="980" spans="1:26" ht="15.75">
      <c r="A980" s="864"/>
      <c r="B980" s="879"/>
      <c r="C980" s="864"/>
      <c r="D980" s="864"/>
      <c r="E980" s="864"/>
      <c r="F980" s="864"/>
      <c r="G980" s="864"/>
      <c r="H980" s="864"/>
      <c r="I980" s="864"/>
      <c r="J980" s="864"/>
      <c r="K980" s="864"/>
      <c r="L980" s="864"/>
      <c r="M980" s="864"/>
      <c r="N980" s="864"/>
      <c r="O980" s="864"/>
      <c r="P980" s="864"/>
      <c r="Q980" s="864"/>
      <c r="R980" s="864"/>
      <c r="S980" s="864"/>
      <c r="T980" s="864"/>
      <c r="U980" s="864"/>
      <c r="V980" s="864"/>
      <c r="W980" s="864"/>
      <c r="X980" s="864"/>
      <c r="Y980" s="864"/>
      <c r="Z980" s="864"/>
    </row>
    <row r="981" spans="1:26" ht="15.75">
      <c r="A981" s="864"/>
      <c r="B981" s="879"/>
      <c r="C981" s="864"/>
      <c r="D981" s="864"/>
      <c r="E981" s="864"/>
      <c r="F981" s="864"/>
      <c r="G981" s="864"/>
      <c r="H981" s="864"/>
      <c r="I981" s="864"/>
      <c r="J981" s="864"/>
      <c r="K981" s="864"/>
      <c r="L981" s="864"/>
      <c r="M981" s="864"/>
      <c r="N981" s="864"/>
      <c r="O981" s="864"/>
      <c r="P981" s="864"/>
      <c r="Q981" s="864"/>
      <c r="R981" s="864"/>
      <c r="S981" s="864"/>
      <c r="T981" s="864"/>
      <c r="U981" s="864"/>
      <c r="V981" s="864"/>
      <c r="W981" s="864"/>
      <c r="X981" s="864"/>
      <c r="Y981" s="864"/>
      <c r="Z981" s="864"/>
    </row>
    <row r="982" spans="1:26" ht="15.75">
      <c r="A982" s="864"/>
      <c r="B982" s="879"/>
      <c r="C982" s="864"/>
      <c r="D982" s="864"/>
      <c r="E982" s="864"/>
      <c r="F982" s="864"/>
      <c r="G982" s="864"/>
      <c r="H982" s="864"/>
      <c r="I982" s="864"/>
      <c r="J982" s="864"/>
      <c r="K982" s="864"/>
      <c r="L982" s="864"/>
      <c r="M982" s="864"/>
      <c r="N982" s="864"/>
      <c r="O982" s="864"/>
      <c r="P982" s="864"/>
      <c r="Q982" s="864"/>
      <c r="R982" s="864"/>
      <c r="S982" s="864"/>
      <c r="T982" s="864"/>
      <c r="U982" s="864"/>
      <c r="V982" s="864"/>
      <c r="W982" s="864"/>
      <c r="X982" s="864"/>
      <c r="Y982" s="864"/>
      <c r="Z982" s="864"/>
    </row>
    <row r="983" spans="1:26" ht="15.75">
      <c r="A983" s="864"/>
      <c r="B983" s="879"/>
      <c r="C983" s="864"/>
      <c r="D983" s="864"/>
      <c r="E983" s="864"/>
      <c r="F983" s="864"/>
      <c r="G983" s="864"/>
      <c r="H983" s="864"/>
      <c r="I983" s="864"/>
      <c r="J983" s="864"/>
      <c r="K983" s="864"/>
      <c r="L983" s="864"/>
      <c r="M983" s="864"/>
      <c r="N983" s="864"/>
      <c r="O983" s="864"/>
      <c r="P983" s="864"/>
      <c r="Q983" s="864"/>
      <c r="R983" s="864"/>
      <c r="S983" s="864"/>
      <c r="T983" s="864"/>
      <c r="U983" s="864"/>
      <c r="V983" s="864"/>
      <c r="W983" s="864"/>
      <c r="X983" s="864"/>
      <c r="Y983" s="864"/>
      <c r="Z983" s="864"/>
    </row>
    <row r="984" spans="1:26" ht="15.75">
      <c r="A984" s="864"/>
      <c r="B984" s="879"/>
      <c r="C984" s="864"/>
      <c r="D984" s="864"/>
      <c r="E984" s="864"/>
      <c r="F984" s="864"/>
      <c r="G984" s="864"/>
      <c r="H984" s="864"/>
      <c r="I984" s="864"/>
      <c r="J984" s="864"/>
      <c r="K984" s="864"/>
      <c r="L984" s="864"/>
      <c r="M984" s="864"/>
      <c r="N984" s="864"/>
      <c r="O984" s="864"/>
      <c r="P984" s="864"/>
      <c r="Q984" s="864"/>
      <c r="R984" s="864"/>
      <c r="S984" s="864"/>
      <c r="T984" s="864"/>
      <c r="U984" s="864"/>
      <c r="V984" s="864"/>
      <c r="W984" s="864"/>
      <c r="X984" s="864"/>
      <c r="Y984" s="864"/>
      <c r="Z984" s="864"/>
    </row>
    <row r="985" spans="1:26" ht="15.75">
      <c r="A985" s="864"/>
      <c r="B985" s="879"/>
      <c r="C985" s="864"/>
      <c r="D985" s="864"/>
      <c r="E985" s="864"/>
      <c r="F985" s="864"/>
      <c r="G985" s="864"/>
      <c r="H985" s="864"/>
      <c r="I985" s="864"/>
      <c r="J985" s="864"/>
      <c r="K985" s="864"/>
      <c r="L985" s="864"/>
      <c r="M985" s="864"/>
      <c r="N985" s="864"/>
      <c r="O985" s="864"/>
      <c r="P985" s="864"/>
      <c r="Q985" s="864"/>
      <c r="R985" s="864"/>
      <c r="S985" s="864"/>
      <c r="T985" s="864"/>
      <c r="U985" s="864"/>
      <c r="V985" s="864"/>
      <c r="W985" s="864"/>
      <c r="X985" s="864"/>
      <c r="Y985" s="864"/>
      <c r="Z985" s="864"/>
    </row>
    <row r="986" spans="1:26" ht="15.75">
      <c r="A986" s="864"/>
      <c r="B986" s="879"/>
      <c r="C986" s="864"/>
      <c r="D986" s="864"/>
      <c r="E986" s="864"/>
      <c r="F986" s="864"/>
      <c r="G986" s="864"/>
      <c r="H986" s="864"/>
      <c r="I986" s="864"/>
      <c r="J986" s="864"/>
      <c r="K986" s="864"/>
      <c r="L986" s="864"/>
      <c r="M986" s="864"/>
      <c r="N986" s="864"/>
      <c r="O986" s="864"/>
      <c r="P986" s="864"/>
      <c r="Q986" s="864"/>
      <c r="R986" s="864"/>
      <c r="S986" s="864"/>
      <c r="T986" s="864"/>
      <c r="U986" s="864"/>
      <c r="V986" s="864"/>
      <c r="W986" s="864"/>
      <c r="X986" s="864"/>
      <c r="Y986" s="864"/>
      <c r="Z986" s="864"/>
    </row>
    <row r="987" spans="1:26" ht="15.75">
      <c r="A987" s="864"/>
      <c r="B987" s="879"/>
      <c r="C987" s="864"/>
      <c r="D987" s="864"/>
      <c r="E987" s="864"/>
      <c r="F987" s="864"/>
      <c r="G987" s="864"/>
      <c r="H987" s="864"/>
      <c r="I987" s="864"/>
      <c r="J987" s="864"/>
      <c r="K987" s="864"/>
      <c r="L987" s="864"/>
      <c r="M987" s="864"/>
      <c r="N987" s="864"/>
      <c r="O987" s="864"/>
      <c r="P987" s="864"/>
      <c r="Q987" s="864"/>
      <c r="R987" s="864"/>
      <c r="S987" s="864"/>
      <c r="T987" s="864"/>
      <c r="U987" s="864"/>
      <c r="V987" s="864"/>
      <c r="W987" s="864"/>
      <c r="X987" s="864"/>
      <c r="Y987" s="864"/>
      <c r="Z987" s="864"/>
    </row>
    <row r="988" spans="1:26" ht="15.75">
      <c r="A988" s="864"/>
      <c r="B988" s="879"/>
      <c r="C988" s="864"/>
      <c r="D988" s="864"/>
      <c r="E988" s="864"/>
      <c r="F988" s="864"/>
      <c r="G988" s="864"/>
      <c r="H988" s="864"/>
      <c r="I988" s="864"/>
      <c r="J988" s="864"/>
      <c r="K988" s="864"/>
      <c r="L988" s="864"/>
      <c r="M988" s="864"/>
      <c r="N988" s="864"/>
      <c r="O988" s="864"/>
      <c r="P988" s="864"/>
      <c r="Q988" s="864"/>
      <c r="R988" s="864"/>
      <c r="S988" s="864"/>
      <c r="T988" s="864"/>
      <c r="U988" s="864"/>
      <c r="V988" s="864"/>
      <c r="W988" s="864"/>
      <c r="X988" s="864"/>
      <c r="Y988" s="864"/>
      <c r="Z988" s="864"/>
    </row>
    <row r="989" spans="1:26" ht="15.75">
      <c r="A989" s="864"/>
      <c r="B989" s="879"/>
      <c r="C989" s="864"/>
      <c r="D989" s="864"/>
      <c r="E989" s="864"/>
      <c r="F989" s="864"/>
      <c r="G989" s="864"/>
      <c r="H989" s="864"/>
      <c r="I989" s="864"/>
      <c r="J989" s="864"/>
      <c r="K989" s="864"/>
      <c r="L989" s="864"/>
      <c r="M989" s="864"/>
      <c r="N989" s="864"/>
      <c r="O989" s="864"/>
      <c r="P989" s="864"/>
      <c r="Q989" s="864"/>
      <c r="R989" s="864"/>
      <c r="S989" s="864"/>
      <c r="T989" s="864"/>
      <c r="U989" s="864"/>
      <c r="V989" s="864"/>
      <c r="W989" s="864"/>
      <c r="X989" s="864"/>
      <c r="Y989" s="864"/>
      <c r="Z989" s="864"/>
    </row>
    <row r="990" spans="1:26" ht="15.75">
      <c r="A990" s="864"/>
      <c r="B990" s="879"/>
      <c r="C990" s="864"/>
      <c r="D990" s="864"/>
      <c r="E990" s="864"/>
      <c r="F990" s="864"/>
      <c r="G990" s="864"/>
      <c r="H990" s="864"/>
      <c r="I990" s="864"/>
      <c r="J990" s="864"/>
      <c r="K990" s="864"/>
      <c r="L990" s="864"/>
      <c r="M990" s="864"/>
      <c r="N990" s="864"/>
      <c r="O990" s="864"/>
      <c r="P990" s="864"/>
      <c r="Q990" s="864"/>
      <c r="R990" s="864"/>
      <c r="S990" s="864"/>
      <c r="T990" s="864"/>
      <c r="U990" s="864"/>
      <c r="V990" s="864"/>
      <c r="W990" s="864"/>
      <c r="X990" s="864"/>
      <c r="Y990" s="864"/>
      <c r="Z990" s="864"/>
    </row>
    <row r="991" spans="1:26" ht="15.75">
      <c r="A991" s="864"/>
      <c r="B991" s="879"/>
      <c r="C991" s="864"/>
      <c r="D991" s="864"/>
      <c r="E991" s="864"/>
      <c r="F991" s="864"/>
      <c r="G991" s="864"/>
      <c r="H991" s="864"/>
      <c r="I991" s="864"/>
      <c r="J991" s="864"/>
      <c r="K991" s="864"/>
      <c r="L991" s="864"/>
      <c r="M991" s="864"/>
      <c r="N991" s="864"/>
      <c r="O991" s="864"/>
      <c r="P991" s="864"/>
      <c r="Q991" s="864"/>
      <c r="R991" s="864"/>
      <c r="S991" s="864"/>
      <c r="T991" s="864"/>
      <c r="U991" s="864"/>
      <c r="V991" s="864"/>
      <c r="W991" s="864"/>
      <c r="X991" s="864"/>
      <c r="Y991" s="864"/>
      <c r="Z991" s="864"/>
    </row>
    <row r="992" spans="1:26" ht="15.75">
      <c r="A992" s="864"/>
      <c r="B992" s="879"/>
      <c r="C992" s="864"/>
      <c r="D992" s="864"/>
      <c r="E992" s="864"/>
      <c r="F992" s="864"/>
      <c r="G992" s="864"/>
      <c r="H992" s="864"/>
      <c r="I992" s="864"/>
      <c r="J992" s="864"/>
      <c r="K992" s="864"/>
      <c r="L992" s="864"/>
      <c r="M992" s="864"/>
      <c r="N992" s="864"/>
      <c r="O992" s="864"/>
      <c r="P992" s="864"/>
      <c r="Q992" s="864"/>
      <c r="R992" s="864"/>
      <c r="S992" s="864"/>
      <c r="T992" s="864"/>
      <c r="U992" s="864"/>
      <c r="V992" s="864"/>
      <c r="W992" s="864"/>
      <c r="X992" s="864"/>
      <c r="Y992" s="864"/>
      <c r="Z992" s="864"/>
    </row>
    <row r="993" spans="1:26" ht="15.75">
      <c r="A993" s="864"/>
      <c r="B993" s="879"/>
      <c r="C993" s="864"/>
      <c r="D993" s="864"/>
      <c r="E993" s="864"/>
      <c r="F993" s="864"/>
      <c r="G993" s="864"/>
      <c r="H993" s="864"/>
      <c r="I993" s="864"/>
      <c r="J993" s="864"/>
      <c r="K993" s="864"/>
      <c r="L993" s="864"/>
      <c r="M993" s="864"/>
      <c r="N993" s="864"/>
      <c r="O993" s="864"/>
      <c r="P993" s="864"/>
      <c r="Q993" s="864"/>
      <c r="R993" s="864"/>
      <c r="S993" s="864"/>
      <c r="T993" s="864"/>
      <c r="U993" s="864"/>
      <c r="V993" s="864"/>
      <c r="W993" s="864"/>
      <c r="X993" s="864"/>
      <c r="Y993" s="864"/>
      <c r="Z993" s="864"/>
    </row>
    <row r="994" spans="1:26" ht="15.75">
      <c r="A994" s="864"/>
      <c r="B994" s="879"/>
      <c r="C994" s="864"/>
      <c r="D994" s="864"/>
      <c r="E994" s="864"/>
      <c r="F994" s="864"/>
      <c r="G994" s="864"/>
      <c r="H994" s="864"/>
      <c r="I994" s="864"/>
      <c r="J994" s="864"/>
      <c r="K994" s="864"/>
      <c r="L994" s="864"/>
      <c r="M994" s="864"/>
      <c r="N994" s="864"/>
      <c r="O994" s="864"/>
      <c r="P994" s="864"/>
      <c r="Q994" s="864"/>
      <c r="R994" s="864"/>
      <c r="S994" s="864"/>
      <c r="T994" s="864"/>
      <c r="U994" s="864"/>
      <c r="V994" s="864"/>
      <c r="W994" s="864"/>
      <c r="X994" s="864"/>
      <c r="Y994" s="864"/>
      <c r="Z994" s="864"/>
    </row>
    <row r="995" spans="1:26" ht="15.75">
      <c r="A995" s="864"/>
      <c r="B995" s="879"/>
      <c r="C995" s="864"/>
      <c r="D995" s="864"/>
      <c r="E995" s="864"/>
      <c r="F995" s="864"/>
      <c r="G995" s="864"/>
      <c r="H995" s="864"/>
      <c r="I995" s="864"/>
      <c r="J995" s="864"/>
      <c r="K995" s="864"/>
      <c r="L995" s="864"/>
      <c r="M995" s="864"/>
      <c r="N995" s="864"/>
      <c r="O995" s="864"/>
      <c r="P995" s="864"/>
      <c r="Q995" s="864"/>
      <c r="R995" s="864"/>
      <c r="S995" s="864"/>
      <c r="T995" s="864"/>
      <c r="U995" s="864"/>
      <c r="V995" s="864"/>
      <c r="W995" s="864"/>
      <c r="X995" s="864"/>
      <c r="Y995" s="864"/>
      <c r="Z995" s="864"/>
    </row>
    <row r="996" spans="1:26" ht="15.75">
      <c r="A996" s="864"/>
      <c r="B996" s="879"/>
      <c r="C996" s="864"/>
      <c r="D996" s="864"/>
      <c r="E996" s="864"/>
      <c r="F996" s="864"/>
      <c r="G996" s="864"/>
      <c r="H996" s="864"/>
      <c r="I996" s="864"/>
      <c r="J996" s="864"/>
      <c r="K996" s="864"/>
      <c r="L996" s="864"/>
      <c r="M996" s="864"/>
      <c r="N996" s="864"/>
      <c r="O996" s="864"/>
      <c r="P996" s="864"/>
      <c r="Q996" s="864"/>
      <c r="R996" s="864"/>
      <c r="S996" s="864"/>
      <c r="T996" s="864"/>
      <c r="U996" s="864"/>
      <c r="V996" s="864"/>
      <c r="W996" s="864"/>
      <c r="X996" s="864"/>
      <c r="Y996" s="864"/>
      <c r="Z996" s="864"/>
    </row>
    <row r="997" spans="1:26" ht="15.75">
      <c r="A997" s="864"/>
      <c r="B997" s="879"/>
      <c r="C997" s="864"/>
      <c r="D997" s="864"/>
      <c r="E997" s="864"/>
      <c r="F997" s="864"/>
      <c r="G997" s="864"/>
      <c r="H997" s="864"/>
      <c r="I997" s="864"/>
      <c r="J997" s="864"/>
      <c r="K997" s="864"/>
      <c r="L997" s="864"/>
      <c r="M997" s="864"/>
      <c r="N997" s="864"/>
      <c r="O997" s="864"/>
      <c r="P997" s="864"/>
      <c r="Q997" s="864"/>
      <c r="R997" s="864"/>
      <c r="S997" s="864"/>
      <c r="T997" s="864"/>
      <c r="U997" s="864"/>
      <c r="V997" s="864"/>
      <c r="W997" s="864"/>
      <c r="X997" s="864"/>
      <c r="Y997" s="864"/>
      <c r="Z997" s="864"/>
    </row>
    <row r="998" spans="1:26" ht="15.75">
      <c r="A998" s="864"/>
      <c r="B998" s="879"/>
      <c r="C998" s="864"/>
      <c r="D998" s="864"/>
      <c r="E998" s="864"/>
      <c r="F998" s="864"/>
      <c r="G998" s="864"/>
      <c r="H998" s="864"/>
      <c r="I998" s="864"/>
      <c r="J998" s="864"/>
      <c r="K998" s="864"/>
      <c r="L998" s="864"/>
      <c r="M998" s="864"/>
      <c r="N998" s="864"/>
      <c r="O998" s="864"/>
      <c r="P998" s="864"/>
      <c r="Q998" s="864"/>
      <c r="R998" s="864"/>
      <c r="S998" s="864"/>
      <c r="T998" s="864"/>
      <c r="U998" s="864"/>
      <c r="V998" s="864"/>
      <c r="W998" s="864"/>
      <c r="X998" s="864"/>
      <c r="Y998" s="864"/>
      <c r="Z998" s="864"/>
    </row>
    <row r="999" spans="1:26" ht="15.75">
      <c r="A999" s="864"/>
      <c r="B999" s="879"/>
      <c r="C999" s="864"/>
      <c r="D999" s="864"/>
      <c r="E999" s="864"/>
      <c r="F999" s="864"/>
      <c r="G999" s="864"/>
      <c r="H999" s="864"/>
      <c r="I999" s="864"/>
      <c r="J999" s="864"/>
      <c r="K999" s="864"/>
      <c r="L999" s="864"/>
      <c r="M999" s="864"/>
      <c r="N999" s="864"/>
      <c r="O999" s="864"/>
      <c r="P999" s="864"/>
      <c r="Q999" s="864"/>
      <c r="R999" s="864"/>
      <c r="S999" s="864"/>
      <c r="T999" s="864"/>
      <c r="U999" s="864"/>
      <c r="V999" s="864"/>
      <c r="W999" s="864"/>
      <c r="X999" s="864"/>
      <c r="Y999" s="864"/>
      <c r="Z999" s="864"/>
    </row>
    <row r="1000" spans="1:26" ht="15.75">
      <c r="A1000" s="864"/>
      <c r="B1000" s="879"/>
      <c r="C1000" s="864"/>
      <c r="D1000" s="864"/>
      <c r="E1000" s="864"/>
      <c r="F1000" s="864"/>
      <c r="G1000" s="864"/>
      <c r="H1000" s="864"/>
      <c r="I1000" s="864"/>
      <c r="J1000" s="864"/>
      <c r="K1000" s="864"/>
      <c r="L1000" s="864"/>
      <c r="M1000" s="864"/>
      <c r="N1000" s="864"/>
      <c r="O1000" s="864"/>
      <c r="P1000" s="864"/>
      <c r="Q1000" s="864"/>
      <c r="R1000" s="864"/>
      <c r="S1000" s="864"/>
      <c r="T1000" s="864"/>
      <c r="U1000" s="864"/>
      <c r="V1000" s="864"/>
      <c r="W1000" s="864"/>
      <c r="X1000" s="864"/>
      <c r="Y1000" s="864"/>
      <c r="Z1000" s="864"/>
    </row>
  </sheetData>
  <mergeCells count="54">
    <mergeCell ref="A59:A61"/>
    <mergeCell ref="C59:M59"/>
    <mergeCell ref="C60:M60"/>
    <mergeCell ref="C61:M61"/>
    <mergeCell ref="C62:M62"/>
    <mergeCell ref="C51:M51"/>
    <mergeCell ref="C52:M52"/>
    <mergeCell ref="A53:A58"/>
    <mergeCell ref="C53:M53"/>
    <mergeCell ref="C54:M54"/>
    <mergeCell ref="C55:M55"/>
    <mergeCell ref="C56:M56"/>
    <mergeCell ref="C57:M57"/>
    <mergeCell ref="C58:M58"/>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I10:J10"/>
    <mergeCell ref="C11:M11"/>
    <mergeCell ref="C12:M12"/>
    <mergeCell ref="C13:M13"/>
    <mergeCell ref="B14:B15"/>
    <mergeCell ref="C14:D14"/>
    <mergeCell ref="F14:M14"/>
    <mergeCell ref="C15:M15"/>
    <mergeCell ref="A1:B1"/>
    <mergeCell ref="A2:A15"/>
    <mergeCell ref="C2:M2"/>
    <mergeCell ref="C3:M3"/>
    <mergeCell ref="D4:G4"/>
    <mergeCell ref="J4:M4"/>
    <mergeCell ref="C5:M5"/>
    <mergeCell ref="C6:M6"/>
    <mergeCell ref="C7:D7"/>
    <mergeCell ref="I7:M7"/>
    <mergeCell ref="B8:B10"/>
    <mergeCell ref="C9:D9"/>
    <mergeCell ref="F9:G9"/>
    <mergeCell ref="I9:J9"/>
    <mergeCell ref="C10:D10"/>
    <mergeCell ref="F10:G10"/>
  </mergeCells>
  <dataValidations count="1">
    <dataValidation type="list" allowBlank="1" showErrorMessage="1" sqref="I7" xr:uid="{00000000-0002-0000-1500-000000000000}">
      <formula1>INDIRECT($C$7)</formula1>
    </dataValidation>
  </dataValidations>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1">
        <x14:dataValidation type="list" allowBlank="1" showErrorMessage="1" xr:uid="{00000000-0002-0000-1500-000001000000}">
          <x14:formula1>
            <xm:f>'D:\Subdirección Envejecimiento y Vejez\Matriz Actualización Plan de Acción\Matrices Entidades\[Sector Cultura, Recreación y Deporte - Ajustado 13072021 final.xlsx]Desplegables'!#REF!</xm:f>
          </x14:formula1>
          <xm:sqref>C14 G46 C7 C4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70C0"/>
  </sheetPr>
  <dimension ref="A1:M62"/>
  <sheetViews>
    <sheetView topLeftCell="C16" zoomScale="60" zoomScaleNormal="60" workbookViewId="0">
      <selection activeCell="C62" sqref="C62:M62"/>
    </sheetView>
  </sheetViews>
  <sheetFormatPr baseColWidth="10" defaultColWidth="11.42578125" defaultRowHeight="15.75"/>
  <cols>
    <col min="1" max="1" width="25.28515625" style="1" customWidth="1"/>
    <col min="2" max="2" width="39.28515625" style="89" customWidth="1"/>
    <col min="3" max="3" width="23.42578125" style="1" customWidth="1"/>
    <col min="4" max="16384" width="11.42578125" style="1"/>
  </cols>
  <sheetData>
    <row r="1" spans="1:13" ht="16.5" thickBot="1">
      <c r="A1" s="2"/>
      <c r="B1" s="3" t="s">
        <v>1100</v>
      </c>
      <c r="C1" s="4"/>
      <c r="D1" s="4"/>
      <c r="E1" s="4"/>
      <c r="F1" s="4"/>
      <c r="G1" s="4"/>
      <c r="H1" s="4"/>
      <c r="I1" s="4"/>
      <c r="J1" s="4"/>
      <c r="K1" s="4"/>
      <c r="L1" s="4"/>
      <c r="M1" s="5"/>
    </row>
    <row r="2" spans="1:13" ht="32.25" customHeight="1">
      <c r="A2" s="1714" t="s">
        <v>782</v>
      </c>
      <c r="B2" s="6" t="s">
        <v>783</v>
      </c>
      <c r="C2" s="1717" t="s">
        <v>199</v>
      </c>
      <c r="D2" s="1718"/>
      <c r="E2" s="1718"/>
      <c r="F2" s="1718"/>
      <c r="G2" s="1718"/>
      <c r="H2" s="1718"/>
      <c r="I2" s="1718"/>
      <c r="J2" s="1718"/>
      <c r="K2" s="1718"/>
      <c r="L2" s="1718"/>
      <c r="M2" s="1719"/>
    </row>
    <row r="3" spans="1:13" ht="47.25" customHeight="1">
      <c r="A3" s="1715"/>
      <c r="B3" s="7" t="s">
        <v>914</v>
      </c>
      <c r="C3" s="1937" t="s">
        <v>196</v>
      </c>
      <c r="D3" s="2051"/>
      <c r="E3" s="2051"/>
      <c r="F3" s="2051"/>
      <c r="G3" s="2051"/>
      <c r="H3" s="2051"/>
      <c r="I3" s="2051"/>
      <c r="J3" s="2051"/>
      <c r="K3" s="2051"/>
      <c r="L3" s="2051"/>
      <c r="M3" s="2052"/>
    </row>
    <row r="4" spans="1:13" ht="84" customHeight="1">
      <c r="A4" s="1715"/>
      <c r="B4" s="9" t="s">
        <v>35</v>
      </c>
      <c r="C4" s="94" t="s">
        <v>843</v>
      </c>
      <c r="D4" s="1766" t="s">
        <v>1101</v>
      </c>
      <c r="E4" s="1728"/>
      <c r="F4" s="1721" t="s">
        <v>36</v>
      </c>
      <c r="G4" s="1722"/>
      <c r="H4" s="8">
        <v>122</v>
      </c>
      <c r="I4" s="1787" t="s">
        <v>1102</v>
      </c>
      <c r="J4" s="1753"/>
      <c r="K4" s="1753"/>
      <c r="L4" s="1753"/>
      <c r="M4" s="1754"/>
    </row>
    <row r="5" spans="1:13" ht="33" customHeight="1">
      <c r="A5" s="1715"/>
      <c r="B5" s="9" t="s">
        <v>786</v>
      </c>
      <c r="C5" s="1685" t="s">
        <v>1103</v>
      </c>
      <c r="D5" s="1683"/>
      <c r="E5" s="1683"/>
      <c r="F5" s="1683"/>
      <c r="G5" s="1683"/>
      <c r="H5" s="1683"/>
      <c r="I5" s="1683"/>
      <c r="J5" s="1683"/>
      <c r="K5" s="1683"/>
      <c r="L5" s="1683"/>
      <c r="M5" s="1684"/>
    </row>
    <row r="6" spans="1:13" ht="61.5" customHeight="1">
      <c r="A6" s="1715"/>
      <c r="B6" s="9" t="s">
        <v>787</v>
      </c>
      <c r="C6" s="1685" t="s">
        <v>1104</v>
      </c>
      <c r="D6" s="1683"/>
      <c r="E6" s="1683"/>
      <c r="F6" s="1683"/>
      <c r="G6" s="1683"/>
      <c r="H6" s="1683"/>
      <c r="I6" s="1683"/>
      <c r="J6" s="1683"/>
      <c r="K6" s="1683"/>
      <c r="L6" s="1683"/>
      <c r="M6" s="1684"/>
    </row>
    <row r="7" spans="1:13" ht="16.5" customHeight="1">
      <c r="A7" s="1715"/>
      <c r="B7" s="7" t="s">
        <v>873</v>
      </c>
      <c r="C7" s="1791" t="s">
        <v>205</v>
      </c>
      <c r="D7" s="1792"/>
      <c r="E7" s="11"/>
      <c r="F7" s="11"/>
      <c r="G7" s="12"/>
      <c r="H7" s="13" t="s">
        <v>39</v>
      </c>
      <c r="I7" s="1793" t="s">
        <v>1105</v>
      </c>
      <c r="J7" s="1792"/>
      <c r="K7" s="1792"/>
      <c r="L7" s="1792"/>
      <c r="M7" s="1794"/>
    </row>
    <row r="8" spans="1:13">
      <c r="A8" s="1715"/>
      <c r="B8" s="1744" t="s">
        <v>788</v>
      </c>
      <c r="C8" s="14"/>
      <c r="D8" s="15"/>
      <c r="E8" s="15"/>
      <c r="F8" s="15"/>
      <c r="G8" s="15"/>
      <c r="H8" s="15"/>
      <c r="I8" s="15"/>
      <c r="J8" s="15"/>
      <c r="K8" s="15"/>
      <c r="L8" s="16"/>
      <c r="M8" s="17"/>
    </row>
    <row r="9" spans="1:13" ht="15.75" customHeight="1">
      <c r="A9" s="1715"/>
      <c r="B9" s="1745"/>
      <c r="C9" s="1726" t="s">
        <v>1105</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61.5" customHeight="1">
      <c r="A11" s="1715"/>
      <c r="B11" s="7" t="s">
        <v>794</v>
      </c>
      <c r="C11" s="2053" t="s">
        <v>1106</v>
      </c>
      <c r="D11" s="1701"/>
      <c r="E11" s="1701"/>
      <c r="F11" s="1701"/>
      <c r="G11" s="1701"/>
      <c r="H11" s="1701"/>
      <c r="I11" s="1701"/>
      <c r="J11" s="1701"/>
      <c r="K11" s="1701"/>
      <c r="L11" s="1701"/>
      <c r="M11" s="1702"/>
    </row>
    <row r="12" spans="1:13">
      <c r="A12" s="1715"/>
      <c r="B12" s="7" t="s">
        <v>923</v>
      </c>
      <c r="C12" s="1700" t="s">
        <v>1107</v>
      </c>
      <c r="D12" s="1701"/>
      <c r="E12" s="1701"/>
      <c r="F12" s="1701"/>
      <c r="G12" s="1701"/>
      <c r="H12" s="1701"/>
      <c r="I12" s="1701"/>
      <c r="J12" s="1701"/>
      <c r="K12" s="1701"/>
      <c r="L12" s="1701"/>
      <c r="M12" s="1702"/>
    </row>
    <row r="13" spans="1:13" ht="31.5">
      <c r="A13" s="1715"/>
      <c r="B13" s="7" t="s">
        <v>925</v>
      </c>
      <c r="C13" s="1741" t="s">
        <v>195</v>
      </c>
      <c r="D13" s="1742"/>
      <c r="E13" s="1742"/>
      <c r="F13" s="1742"/>
      <c r="G13" s="1742"/>
      <c r="H13" s="1742"/>
      <c r="I13" s="1742"/>
      <c r="J13" s="1742"/>
      <c r="K13" s="1742"/>
      <c r="L13" s="1742"/>
      <c r="M13" s="1801"/>
    </row>
    <row r="14" spans="1:13" ht="15.75" customHeight="1">
      <c r="A14" s="1715"/>
      <c r="B14" s="1744" t="s">
        <v>926</v>
      </c>
      <c r="C14" s="2074" t="s">
        <v>1108</v>
      </c>
      <c r="D14" s="2075"/>
      <c r="E14" s="2079" t="s">
        <v>927</v>
      </c>
      <c r="F14" s="2078" t="s">
        <v>1109</v>
      </c>
      <c r="G14" s="2078"/>
      <c r="H14" s="2078"/>
      <c r="I14" s="2078"/>
      <c r="J14" s="2078"/>
      <c r="K14" s="2078"/>
      <c r="L14" s="2078"/>
      <c r="M14" s="2078"/>
    </row>
    <row r="15" spans="1:13" ht="36" customHeight="1">
      <c r="A15" s="1715"/>
      <c r="B15" s="1745"/>
      <c r="C15" s="2076"/>
      <c r="D15" s="2077"/>
      <c r="E15" s="2080"/>
      <c r="F15" s="2078"/>
      <c r="G15" s="2078"/>
      <c r="H15" s="2078"/>
      <c r="I15" s="2078"/>
      <c r="J15" s="2078"/>
      <c r="K15" s="2078"/>
      <c r="L15" s="2078"/>
      <c r="M15" s="2078"/>
    </row>
    <row r="16" spans="1:13">
      <c r="A16" s="1733" t="s">
        <v>796</v>
      </c>
      <c r="B16" s="10" t="s">
        <v>25</v>
      </c>
      <c r="C16" s="1700" t="s">
        <v>203</v>
      </c>
      <c r="D16" s="1701"/>
      <c r="E16" s="1701"/>
      <c r="F16" s="1701"/>
      <c r="G16" s="1701"/>
      <c r="H16" s="1701"/>
      <c r="I16" s="1701"/>
      <c r="J16" s="1701"/>
      <c r="K16" s="1701"/>
      <c r="L16" s="1701"/>
      <c r="M16" s="1702"/>
    </row>
    <row r="17" spans="1:13" ht="48.75" customHeight="1">
      <c r="A17" s="1734"/>
      <c r="B17" s="10" t="s">
        <v>929</v>
      </c>
      <c r="C17" s="1700" t="s">
        <v>200</v>
      </c>
      <c r="D17" s="1701"/>
      <c r="E17" s="1701"/>
      <c r="F17" s="1701"/>
      <c r="G17" s="1701"/>
      <c r="H17" s="1701"/>
      <c r="I17" s="1701"/>
      <c r="J17" s="1701"/>
      <c r="K17" s="1701"/>
      <c r="L17" s="1701"/>
      <c r="M17" s="1702"/>
    </row>
    <row r="18" spans="1:13" ht="20.25" customHeight="1">
      <c r="A18" s="1734"/>
      <c r="B18" s="1694" t="s">
        <v>798</v>
      </c>
      <c r="C18" s="24"/>
      <c r="D18" s="25"/>
      <c r="E18" s="25"/>
      <c r="F18" s="25"/>
      <c r="G18" s="25"/>
      <c r="H18" s="25"/>
      <c r="I18" s="25"/>
      <c r="J18" s="25"/>
      <c r="K18" s="25"/>
      <c r="L18" s="25"/>
      <c r="M18" s="26"/>
    </row>
    <row r="19" spans="1:13" ht="20.25" customHeight="1">
      <c r="A19" s="1734"/>
      <c r="B19" s="1695"/>
      <c r="C19" s="27"/>
      <c r="D19" s="28"/>
      <c r="E19" s="29"/>
      <c r="F19" s="28"/>
      <c r="G19" s="29"/>
      <c r="H19" s="28"/>
      <c r="I19" s="29"/>
      <c r="J19" s="28"/>
      <c r="K19" s="29"/>
      <c r="L19" s="29"/>
      <c r="M19" s="30"/>
    </row>
    <row r="20" spans="1:13" ht="20.25" customHeight="1">
      <c r="A20" s="1734"/>
      <c r="B20" s="1695"/>
      <c r="C20" s="31" t="s">
        <v>799</v>
      </c>
      <c r="D20" s="32"/>
      <c r="E20" s="33" t="s">
        <v>800</v>
      </c>
      <c r="F20" s="32"/>
      <c r="G20" s="33" t="s">
        <v>801</v>
      </c>
      <c r="H20" s="32"/>
      <c r="I20" s="33" t="s">
        <v>802</v>
      </c>
      <c r="J20" s="34"/>
      <c r="K20" s="33"/>
      <c r="L20" s="33"/>
      <c r="M20" s="35"/>
    </row>
    <row r="21" spans="1:13" ht="15.75" customHeight="1">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1110</v>
      </c>
      <c r="E23" s="33" t="s">
        <v>810</v>
      </c>
      <c r="F23" s="39" t="s">
        <v>811</v>
      </c>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ht="15.75" customHeight="1">
      <c r="A26" s="1734"/>
      <c r="B26" s="1695"/>
      <c r="C26" s="31" t="s">
        <v>813</v>
      </c>
      <c r="D26" s="37"/>
      <c r="E26" s="46"/>
      <c r="F26" s="33" t="s">
        <v>814</v>
      </c>
      <c r="G26" s="36"/>
      <c r="H26" s="46"/>
      <c r="I26" s="33" t="s">
        <v>815</v>
      </c>
      <c r="J26" s="36"/>
      <c r="K26" s="46"/>
      <c r="L26" s="19"/>
      <c r="M26" s="20"/>
    </row>
    <row r="27" spans="1:13">
      <c r="A27" s="1734"/>
      <c r="B27" s="1695"/>
      <c r="C27" s="31" t="s">
        <v>816</v>
      </c>
      <c r="D27" s="47"/>
      <c r="E27" s="19"/>
      <c r="F27" s="33" t="s">
        <v>817</v>
      </c>
      <c r="G27" s="37" t="s">
        <v>1110</v>
      </c>
      <c r="H27" s="19"/>
      <c r="I27" s="48"/>
      <c r="J27" s="19"/>
      <c r="K27" s="18"/>
      <c r="L27" s="19"/>
      <c r="M27" s="20"/>
    </row>
    <row r="28" spans="1:13" ht="15.75" customHeight="1">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37" t="s">
        <v>1111</v>
      </c>
      <c r="E30" s="46"/>
      <c r="F30" s="56" t="s">
        <v>820</v>
      </c>
      <c r="G30" s="37" t="s">
        <v>1111</v>
      </c>
      <c r="H30" s="46"/>
      <c r="I30" s="56" t="s">
        <v>821</v>
      </c>
      <c r="J30" s="135"/>
      <c r="K30" s="133"/>
      <c r="L30" s="136"/>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2024</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429">
        <v>1</v>
      </c>
      <c r="E37" s="430"/>
      <c r="F37" s="429">
        <v>1</v>
      </c>
      <c r="G37" s="430"/>
      <c r="H37" s="429">
        <v>1</v>
      </c>
      <c r="I37" s="430"/>
      <c r="J37" s="429">
        <v>1</v>
      </c>
      <c r="K37" s="430"/>
      <c r="L37" s="122"/>
      <c r="M37" s="713"/>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429"/>
      <c r="G39" s="431"/>
      <c r="H39" s="429"/>
      <c r="I39" s="431"/>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ht="18" customHeight="1">
      <c r="A41" s="1734"/>
      <c r="B41" s="1695"/>
      <c r="C41" s="66"/>
      <c r="D41" s="122"/>
      <c r="E41" s="126"/>
      <c r="F41" s="122"/>
      <c r="G41" s="126"/>
      <c r="H41" s="122"/>
      <c r="I41" s="126"/>
      <c r="J41" s="122"/>
      <c r="K41" s="126"/>
      <c r="L41" s="122"/>
      <c r="M41" s="121"/>
    </row>
    <row r="42" spans="1:13">
      <c r="A42" s="1734"/>
      <c r="B42" s="1695"/>
      <c r="C42" s="66"/>
      <c r="D42" s="69" t="s">
        <v>840</v>
      </c>
      <c r="E42" s="120"/>
      <c r="F42" s="432" t="s">
        <v>841</v>
      </c>
      <c r="G42" s="433"/>
      <c r="H42" s="434"/>
      <c r="I42" s="25"/>
      <c r="J42" s="434"/>
      <c r="K42" s="71"/>
      <c r="L42" s="434"/>
      <c r="M42" s="26"/>
    </row>
    <row r="43" spans="1:13">
      <c r="A43" s="1734"/>
      <c r="B43" s="1695"/>
      <c r="C43" s="66"/>
      <c r="D43" s="229"/>
      <c r="E43" s="126"/>
      <c r="F43" s="429">
        <v>1</v>
      </c>
      <c r="G43" s="435"/>
      <c r="H43" s="436"/>
      <c r="I43" s="436"/>
      <c r="J43" s="436"/>
      <c r="K43" s="123"/>
      <c r="L43" s="436"/>
      <c r="M43" s="30"/>
    </row>
    <row r="44" spans="1:13">
      <c r="A44" s="1734"/>
      <c r="B44" s="1696"/>
      <c r="C44" s="73"/>
      <c r="D44" s="69"/>
      <c r="E44" s="120"/>
      <c r="F44" s="69"/>
      <c r="G44" s="120"/>
      <c r="H44" s="127"/>
      <c r="I44" s="74"/>
      <c r="J44" s="127"/>
      <c r="K44" s="74"/>
      <c r="L44" s="127"/>
      <c r="M44" s="75"/>
    </row>
    <row r="45" spans="1:13">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2073" t="s">
        <v>1112</v>
      </c>
      <c r="H46" s="2073"/>
      <c r="I46" s="2073"/>
      <c r="J46" s="2073"/>
      <c r="K46" s="437" t="s">
        <v>846</v>
      </c>
      <c r="L46" s="2054"/>
      <c r="M46" s="2055"/>
    </row>
    <row r="47" spans="1:13">
      <c r="A47" s="1734"/>
      <c r="B47" s="1695"/>
      <c r="C47" s="77"/>
      <c r="D47" s="81"/>
      <c r="E47" s="36" t="s">
        <v>809</v>
      </c>
      <c r="F47" s="1704"/>
      <c r="G47" s="2073"/>
      <c r="H47" s="2073"/>
      <c r="I47" s="2073"/>
      <c r="J47" s="2073"/>
      <c r="K47" s="438"/>
      <c r="L47" s="2056"/>
      <c r="M47" s="2057"/>
    </row>
    <row r="48" spans="1:13">
      <c r="A48" s="1734"/>
      <c r="B48" s="1696"/>
      <c r="C48" s="82"/>
      <c r="D48" s="21"/>
      <c r="E48" s="21"/>
      <c r="F48" s="21"/>
      <c r="G48" s="21"/>
      <c r="H48" s="21"/>
      <c r="I48" s="21"/>
      <c r="J48" s="21"/>
      <c r="K48" s="21"/>
      <c r="L48" s="19"/>
      <c r="M48" s="20"/>
    </row>
    <row r="49" spans="1:13" ht="46.9" customHeight="1">
      <c r="A49" s="1734"/>
      <c r="B49" s="7" t="s">
        <v>847</v>
      </c>
      <c r="C49" s="2064" t="s">
        <v>1113</v>
      </c>
      <c r="D49" s="2065"/>
      <c r="E49" s="2065"/>
      <c r="F49" s="2065"/>
      <c r="G49" s="2065"/>
      <c r="H49" s="2065"/>
      <c r="I49" s="2065"/>
      <c r="J49" s="2065"/>
      <c r="K49" s="2065"/>
      <c r="L49" s="2065"/>
      <c r="M49" s="2066"/>
    </row>
    <row r="50" spans="1:13" ht="44.25" customHeight="1">
      <c r="A50" s="1734"/>
      <c r="B50" s="10" t="s">
        <v>849</v>
      </c>
      <c r="C50" s="2067" t="s">
        <v>1114</v>
      </c>
      <c r="D50" s="2068"/>
      <c r="E50" s="2068"/>
      <c r="F50" s="2068"/>
      <c r="G50" s="2068"/>
      <c r="H50" s="2068"/>
      <c r="I50" s="2068"/>
      <c r="J50" s="2068"/>
      <c r="K50" s="2068"/>
      <c r="L50" s="2068"/>
      <c r="M50" s="2069"/>
    </row>
    <row r="51" spans="1:13">
      <c r="A51" s="1734"/>
      <c r="B51" s="10" t="s">
        <v>851</v>
      </c>
      <c r="C51" s="2058">
        <v>30</v>
      </c>
      <c r="D51" s="2059"/>
      <c r="E51" s="2059"/>
      <c r="F51" s="2059"/>
      <c r="G51" s="2059"/>
      <c r="H51" s="2059"/>
      <c r="I51" s="2059"/>
      <c r="J51" s="2059"/>
      <c r="K51" s="2059"/>
      <c r="L51" s="2059"/>
      <c r="M51" s="2060"/>
    </row>
    <row r="52" spans="1:13" ht="31.5" customHeight="1">
      <c r="A52" s="1734"/>
      <c r="B52" s="10" t="s">
        <v>853</v>
      </c>
      <c r="C52" s="2061" t="s">
        <v>63</v>
      </c>
      <c r="D52" s="2062"/>
      <c r="E52" s="2062"/>
      <c r="F52" s="2062"/>
      <c r="G52" s="2062"/>
      <c r="H52" s="2062"/>
      <c r="I52" s="2062"/>
      <c r="J52" s="2062"/>
      <c r="K52" s="2062"/>
      <c r="L52" s="2062"/>
      <c r="M52" s="2063"/>
    </row>
    <row r="53" spans="1:13" ht="15.75" customHeight="1">
      <c r="A53" s="1686" t="s">
        <v>854</v>
      </c>
      <c r="B53" s="83" t="s">
        <v>855</v>
      </c>
      <c r="C53" s="2061" t="s">
        <v>1115</v>
      </c>
      <c r="D53" s="2062"/>
      <c r="E53" s="2062"/>
      <c r="F53" s="2062"/>
      <c r="G53" s="2062"/>
      <c r="H53" s="2062"/>
      <c r="I53" s="2062"/>
      <c r="J53" s="2062"/>
      <c r="K53" s="2062"/>
      <c r="L53" s="2062"/>
      <c r="M53" s="2063"/>
    </row>
    <row r="54" spans="1:13" ht="15.75" customHeight="1">
      <c r="A54" s="1687"/>
      <c r="B54" s="83" t="s">
        <v>856</v>
      </c>
      <c r="C54" s="2061" t="s">
        <v>1116</v>
      </c>
      <c r="D54" s="2062"/>
      <c r="E54" s="2062"/>
      <c r="F54" s="2062"/>
      <c r="G54" s="2062"/>
      <c r="H54" s="2062"/>
      <c r="I54" s="2062"/>
      <c r="J54" s="2062"/>
      <c r="K54" s="2062"/>
      <c r="L54" s="2062"/>
      <c r="M54" s="2063"/>
    </row>
    <row r="55" spans="1:13" ht="15.75" customHeight="1">
      <c r="A55" s="1687"/>
      <c r="B55" s="83" t="s">
        <v>858</v>
      </c>
      <c r="C55" s="2061" t="s">
        <v>1117</v>
      </c>
      <c r="D55" s="2062"/>
      <c r="E55" s="2062"/>
      <c r="F55" s="2062"/>
      <c r="G55" s="2062"/>
      <c r="H55" s="2062"/>
      <c r="I55" s="2062"/>
      <c r="J55" s="2062"/>
      <c r="K55" s="2062"/>
      <c r="L55" s="2062"/>
      <c r="M55" s="2063"/>
    </row>
    <row r="56" spans="1:13" ht="15.75" customHeight="1">
      <c r="A56" s="1687"/>
      <c r="B56" s="84" t="s">
        <v>859</v>
      </c>
      <c r="C56" s="2061" t="s">
        <v>1118</v>
      </c>
      <c r="D56" s="2062"/>
      <c r="E56" s="2062"/>
      <c r="F56" s="2062"/>
      <c r="G56" s="2062"/>
      <c r="H56" s="2062"/>
      <c r="I56" s="2062"/>
      <c r="J56" s="2062"/>
      <c r="K56" s="2062"/>
      <c r="L56" s="2062"/>
      <c r="M56" s="2063"/>
    </row>
    <row r="57" spans="1:13" ht="15.75" customHeight="1">
      <c r="A57" s="1687"/>
      <c r="B57" s="83" t="s">
        <v>860</v>
      </c>
      <c r="C57" s="2061" t="s">
        <v>1119</v>
      </c>
      <c r="D57" s="2062"/>
      <c r="E57" s="2062"/>
      <c r="F57" s="2062"/>
      <c r="G57" s="2062"/>
      <c r="H57" s="2062"/>
      <c r="I57" s="2062"/>
      <c r="J57" s="2062"/>
      <c r="K57" s="2062"/>
      <c r="L57" s="2062"/>
      <c r="M57" s="2063"/>
    </row>
    <row r="58" spans="1:13" ht="16.5" thickBot="1">
      <c r="A58" s="1690"/>
      <c r="B58" s="83" t="s">
        <v>861</v>
      </c>
      <c r="C58" s="2061">
        <v>3693777</v>
      </c>
      <c r="D58" s="2062"/>
      <c r="E58" s="2062"/>
      <c r="F58" s="2062"/>
      <c r="G58" s="2062"/>
      <c r="H58" s="2062"/>
      <c r="I58" s="2062"/>
      <c r="J58" s="2062"/>
      <c r="K58" s="2062"/>
      <c r="L58" s="2062"/>
      <c r="M58" s="2063"/>
    </row>
    <row r="59" spans="1:13" ht="15.75" customHeight="1">
      <c r="A59" s="1686" t="s">
        <v>863</v>
      </c>
      <c r="B59" s="85" t="s">
        <v>864</v>
      </c>
      <c r="C59" s="2070" t="s">
        <v>1120</v>
      </c>
      <c r="D59" s="2071"/>
      <c r="E59" s="2071"/>
      <c r="F59" s="2071"/>
      <c r="G59" s="2071"/>
      <c r="H59" s="2071"/>
      <c r="I59" s="2071"/>
      <c r="J59" s="2071"/>
      <c r="K59" s="2071"/>
      <c r="L59" s="2071"/>
      <c r="M59" s="2072"/>
    </row>
    <row r="60" spans="1:13" ht="30" customHeight="1">
      <c r="A60" s="1687"/>
      <c r="B60" s="85" t="s">
        <v>866</v>
      </c>
      <c r="C60" s="1685" t="s">
        <v>1121</v>
      </c>
      <c r="D60" s="1683"/>
      <c r="E60" s="1683"/>
      <c r="F60" s="1683"/>
      <c r="G60" s="1683"/>
      <c r="H60" s="1683"/>
      <c r="I60" s="1683"/>
      <c r="J60" s="1683"/>
      <c r="K60" s="1683"/>
      <c r="L60" s="1683"/>
      <c r="M60" s="1684"/>
    </row>
    <row r="61" spans="1:13" ht="30" customHeight="1" thickBot="1">
      <c r="A61" s="1687"/>
      <c r="B61" s="86" t="s">
        <v>39</v>
      </c>
      <c r="C61" s="1685" t="s">
        <v>1122</v>
      </c>
      <c r="D61" s="1683"/>
      <c r="E61" s="1683"/>
      <c r="F61" s="1683"/>
      <c r="G61" s="1683"/>
      <c r="H61" s="1683"/>
      <c r="I61" s="1683"/>
      <c r="J61" s="1683"/>
      <c r="K61" s="1683"/>
      <c r="L61" s="1683"/>
      <c r="M61" s="1684"/>
    </row>
    <row r="62" spans="1:13" ht="122.25" customHeight="1" thickBot="1">
      <c r="A62" s="87" t="s">
        <v>869</v>
      </c>
      <c r="B62" s="88"/>
      <c r="C62" s="1758" t="s">
        <v>1123</v>
      </c>
      <c r="D62" s="2049"/>
      <c r="E62" s="2049"/>
      <c r="F62" s="2049"/>
      <c r="G62" s="2049"/>
      <c r="H62" s="2049"/>
      <c r="I62" s="2049"/>
      <c r="J62" s="2049"/>
      <c r="K62" s="2049"/>
      <c r="L62" s="2049"/>
      <c r="M62" s="2050"/>
    </row>
  </sheetData>
  <mergeCells count="51">
    <mergeCell ref="A2:A15"/>
    <mergeCell ref="C2:M2"/>
    <mergeCell ref="D4:E4"/>
    <mergeCell ref="F4:G4"/>
    <mergeCell ref="C5:M5"/>
    <mergeCell ref="C7:D7"/>
    <mergeCell ref="I7:M7"/>
    <mergeCell ref="B8:B10"/>
    <mergeCell ref="C9:D9"/>
    <mergeCell ref="F9:G9"/>
    <mergeCell ref="B14:B15"/>
    <mergeCell ref="C14:D15"/>
    <mergeCell ref="F14:M15"/>
    <mergeCell ref="E14:E15"/>
    <mergeCell ref="I4:M4"/>
    <mergeCell ref="C13:M13"/>
    <mergeCell ref="A16:A52"/>
    <mergeCell ref="C16:M16"/>
    <mergeCell ref="C17:M17"/>
    <mergeCell ref="B18:B24"/>
    <mergeCell ref="B25:B28"/>
    <mergeCell ref="B32:B34"/>
    <mergeCell ref="B45:B48"/>
    <mergeCell ref="B35:B44"/>
    <mergeCell ref="F46:F47"/>
    <mergeCell ref="G46:J47"/>
    <mergeCell ref="A59:A61"/>
    <mergeCell ref="C59:M59"/>
    <mergeCell ref="C60:M60"/>
    <mergeCell ref="C61:M61"/>
    <mergeCell ref="C58:M58"/>
    <mergeCell ref="A53:A58"/>
    <mergeCell ref="C53:M53"/>
    <mergeCell ref="C54:M54"/>
    <mergeCell ref="C55:M55"/>
    <mergeCell ref="C57:M57"/>
    <mergeCell ref="C62:M62"/>
    <mergeCell ref="C3:M3"/>
    <mergeCell ref="F10:G10"/>
    <mergeCell ref="I10:J10"/>
    <mergeCell ref="C11:M11"/>
    <mergeCell ref="C12:M12"/>
    <mergeCell ref="I9:J9"/>
    <mergeCell ref="C10:D10"/>
    <mergeCell ref="L46:M47"/>
    <mergeCell ref="C51:M51"/>
    <mergeCell ref="C52:M52"/>
    <mergeCell ref="C49:M49"/>
    <mergeCell ref="C50:M50"/>
    <mergeCell ref="C56:M56"/>
    <mergeCell ref="C6:M6"/>
  </mergeCells>
  <dataValidations disablePrompts="1" count="7">
    <dataValidation allowBlank="1" showInputMessage="1" showErrorMessage="1" prompt="Seleccione de la lista desplegable" sqref="B4 B7 H7" xr:uid="{00000000-0002-0000-1600-000000000000}"/>
    <dataValidation allowBlank="1" showInputMessage="1" showErrorMessage="1" prompt="Incluir una ficha por cada indicador, ya sea de producto o de resultado" sqref="B1" xr:uid="{00000000-0002-0000-1600-000001000000}"/>
    <dataValidation allowBlank="1" showInputMessage="1" showErrorMessage="1" prompt="Identifique el ODS a que le apunta el indicador de producto. Seleccione de la lista desplegable._x000a_" sqref="B14:B15" xr:uid="{00000000-0002-0000-1600-000002000000}"/>
    <dataValidation allowBlank="1" showInputMessage="1" showErrorMessage="1" prompt="Identifique la meta ODS a que le apunta el indicador de producto. Seleccione de la lista desplegable." sqref="E14" xr:uid="{00000000-0002-0000-16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6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600-000005000000}"/>
    <dataValidation type="list" allowBlank="1" showInputMessage="1" showErrorMessage="1" sqref="I7:M7" xr:uid="{00000000-0002-0000-1600-000006000000}">
      <formula1>INDIRECT($C$7)</formula1>
    </dataValidation>
  </dataValidations>
  <pageMargins left="0.7" right="0.7" top="0.75" bottom="0.75" header="0.3" footer="0.3"/>
  <pageSetup paperSize="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70C0"/>
  </sheetPr>
  <dimension ref="A1:M62"/>
  <sheetViews>
    <sheetView topLeftCell="C8" zoomScale="77" zoomScaleNormal="77" workbookViewId="0">
      <selection activeCell="C17" sqref="C17:M17"/>
    </sheetView>
  </sheetViews>
  <sheetFormatPr baseColWidth="10" defaultColWidth="9.28515625" defaultRowHeight="15.75"/>
  <cols>
    <col min="1" max="1" width="14.7109375" style="1" customWidth="1"/>
    <col min="2" max="2" width="28.140625" style="1" customWidth="1"/>
    <col min="3" max="3" width="16" style="1" customWidth="1"/>
    <col min="4" max="4" width="21.28515625" style="1" customWidth="1"/>
    <col min="5" max="5" width="13.7109375" style="1" customWidth="1"/>
    <col min="6" max="6" width="9.28515625" style="1"/>
    <col min="7" max="7" width="10.7109375" style="1" customWidth="1"/>
    <col min="8" max="16384" width="9.28515625" style="1"/>
  </cols>
  <sheetData>
    <row r="1" spans="1:13" ht="16.5" thickBot="1">
      <c r="A1" s="2"/>
      <c r="B1" s="3" t="s">
        <v>1124</v>
      </c>
      <c r="C1" s="4"/>
      <c r="D1" s="4"/>
      <c r="E1" s="4"/>
      <c r="F1" s="4"/>
      <c r="G1" s="4"/>
      <c r="H1" s="4"/>
      <c r="I1" s="4"/>
      <c r="J1" s="4"/>
      <c r="K1" s="4"/>
      <c r="L1" s="4"/>
      <c r="M1" s="5"/>
    </row>
    <row r="2" spans="1:13" ht="63" customHeight="1">
      <c r="A2" s="1714" t="s">
        <v>782</v>
      </c>
      <c r="B2" s="6" t="s">
        <v>783</v>
      </c>
      <c r="C2" s="2085" t="s">
        <v>1125</v>
      </c>
      <c r="D2" s="1718"/>
      <c r="E2" s="1718"/>
      <c r="F2" s="1718"/>
      <c r="G2" s="1718"/>
      <c r="H2" s="1718"/>
      <c r="I2" s="1718"/>
      <c r="J2" s="1718"/>
      <c r="K2" s="1718"/>
      <c r="L2" s="1718"/>
      <c r="M2" s="1719"/>
    </row>
    <row r="3" spans="1:13" ht="47.25">
      <c r="A3" s="1715"/>
      <c r="B3" s="7" t="s">
        <v>914</v>
      </c>
      <c r="C3" s="1741" t="s">
        <v>196</v>
      </c>
      <c r="D3" s="1742"/>
      <c r="E3" s="1742"/>
      <c r="F3" s="1742"/>
      <c r="G3" s="1742"/>
      <c r="H3" s="1742"/>
      <c r="I3" s="1742"/>
      <c r="J3" s="1742"/>
      <c r="K3" s="1742"/>
      <c r="L3" s="1742"/>
      <c r="M3" s="1801"/>
    </row>
    <row r="4" spans="1:13" ht="47.25" customHeight="1">
      <c r="A4" s="1715"/>
      <c r="B4" s="9" t="s">
        <v>35</v>
      </c>
      <c r="C4" s="94" t="s">
        <v>916</v>
      </c>
      <c r="D4" s="1766" t="s">
        <v>232</v>
      </c>
      <c r="E4" s="1728"/>
      <c r="F4" s="1721" t="s">
        <v>36</v>
      </c>
      <c r="G4" s="1722"/>
      <c r="H4" s="8">
        <v>177</v>
      </c>
      <c r="I4" s="1787" t="s">
        <v>1126</v>
      </c>
      <c r="J4" s="1753"/>
      <c r="K4" s="1753"/>
      <c r="L4" s="1753"/>
      <c r="M4" s="1754"/>
    </row>
    <row r="5" spans="1:13" ht="63" customHeight="1">
      <c r="A5" s="1715"/>
      <c r="B5" s="9" t="s">
        <v>786</v>
      </c>
      <c r="C5" s="1723" t="s">
        <v>1103</v>
      </c>
      <c r="D5" s="1724"/>
      <c r="E5" s="1724"/>
      <c r="F5" s="1724"/>
      <c r="G5" s="1724"/>
      <c r="H5" s="1724"/>
      <c r="I5" s="1724"/>
      <c r="J5" s="1724"/>
      <c r="K5" s="1724"/>
      <c r="L5" s="1724"/>
      <c r="M5" s="1725"/>
    </row>
    <row r="6" spans="1:13" ht="31.5" customHeight="1">
      <c r="A6" s="1715"/>
      <c r="B6" s="9" t="s">
        <v>787</v>
      </c>
      <c r="C6" s="1685" t="s">
        <v>1127</v>
      </c>
      <c r="D6" s="1683"/>
      <c r="E6" s="1683"/>
      <c r="F6" s="1683"/>
      <c r="G6" s="1683"/>
      <c r="H6" s="1683"/>
      <c r="I6" s="1683"/>
      <c r="J6" s="1683"/>
      <c r="K6" s="1683"/>
      <c r="L6" s="1683"/>
      <c r="M6" s="1684"/>
    </row>
    <row r="7" spans="1:13" ht="47.25" customHeight="1">
      <c r="A7" s="1715"/>
      <c r="B7" s="7" t="s">
        <v>873</v>
      </c>
      <c r="C7" s="1791" t="s">
        <v>205</v>
      </c>
      <c r="D7" s="1792"/>
      <c r="E7" s="11"/>
      <c r="F7" s="11"/>
      <c r="G7" s="12"/>
      <c r="H7" s="13" t="s">
        <v>39</v>
      </c>
      <c r="I7" s="1793" t="s">
        <v>1105</v>
      </c>
      <c r="J7" s="1792"/>
      <c r="K7" s="1792"/>
      <c r="L7" s="1792"/>
      <c r="M7" s="1794"/>
    </row>
    <row r="8" spans="1:13" ht="15.75" customHeight="1">
      <c r="A8" s="1715"/>
      <c r="B8" s="1744" t="s">
        <v>788</v>
      </c>
      <c r="C8" s="14"/>
      <c r="D8" s="15"/>
      <c r="E8" s="15"/>
      <c r="F8" s="15"/>
      <c r="G8" s="15"/>
      <c r="H8" s="15"/>
      <c r="I8" s="15"/>
      <c r="J8" s="15"/>
      <c r="K8" s="15"/>
      <c r="L8" s="16"/>
      <c r="M8" s="17"/>
    </row>
    <row r="9" spans="1:13">
      <c r="A9" s="1715"/>
      <c r="B9" s="1745"/>
      <c r="C9" s="1726" t="s">
        <v>1122</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63" customHeight="1">
      <c r="A11" s="1715"/>
      <c r="B11" s="7" t="s">
        <v>794</v>
      </c>
      <c r="C11" s="1700" t="s">
        <v>1128</v>
      </c>
      <c r="D11" s="1701"/>
      <c r="E11" s="1701"/>
      <c r="F11" s="1701"/>
      <c r="G11" s="1701"/>
      <c r="H11" s="1701"/>
      <c r="I11" s="1701"/>
      <c r="J11" s="1701"/>
      <c r="K11" s="1701"/>
      <c r="L11" s="1701"/>
      <c r="M11" s="1702"/>
    </row>
    <row r="12" spans="1:13" ht="63" customHeight="1">
      <c r="A12" s="1715"/>
      <c r="B12" s="7" t="s">
        <v>923</v>
      </c>
      <c r="C12" s="1697" t="s">
        <v>1129</v>
      </c>
      <c r="D12" s="1698"/>
      <c r="E12" s="1698"/>
      <c r="F12" s="1698"/>
      <c r="G12" s="1698"/>
      <c r="H12" s="1698"/>
      <c r="I12" s="1698"/>
      <c r="J12" s="1698"/>
      <c r="K12" s="1698"/>
      <c r="L12" s="1698"/>
      <c r="M12" s="1699"/>
    </row>
    <row r="13" spans="1:13" ht="47.25">
      <c r="A13" s="1715"/>
      <c r="B13" s="7" t="s">
        <v>925</v>
      </c>
      <c r="C13" s="1741" t="s">
        <v>195</v>
      </c>
      <c r="D13" s="1742"/>
      <c r="E13" s="1742"/>
      <c r="F13" s="1742"/>
      <c r="G13" s="1742"/>
      <c r="H13" s="1742"/>
      <c r="I13" s="1742"/>
      <c r="J13" s="1742"/>
      <c r="K13" s="1742"/>
      <c r="L13" s="1742"/>
      <c r="M13" s="1801"/>
    </row>
    <row r="14" spans="1:13" ht="31.5" customHeight="1">
      <c r="A14" s="1715"/>
      <c r="B14" s="1744" t="s">
        <v>926</v>
      </c>
      <c r="C14" s="2074" t="s">
        <v>1108</v>
      </c>
      <c r="D14" s="2075"/>
      <c r="E14" s="2083" t="s">
        <v>927</v>
      </c>
      <c r="F14" s="2075" t="s">
        <v>1130</v>
      </c>
      <c r="G14" s="2075"/>
      <c r="H14" s="2075"/>
      <c r="I14" s="2075"/>
      <c r="J14" s="2075"/>
      <c r="K14" s="2075"/>
      <c r="L14" s="2075"/>
      <c r="M14" s="2081"/>
    </row>
    <row r="15" spans="1:13">
      <c r="A15" s="1715"/>
      <c r="B15" s="1745"/>
      <c r="C15" s="2076"/>
      <c r="D15" s="2077"/>
      <c r="E15" s="2084"/>
      <c r="F15" s="2077"/>
      <c r="G15" s="2077"/>
      <c r="H15" s="2077"/>
      <c r="I15" s="2077"/>
      <c r="J15" s="2077"/>
      <c r="K15" s="2077"/>
      <c r="L15" s="2077"/>
      <c r="M15" s="2082"/>
    </row>
    <row r="16" spans="1:13" ht="15.75" customHeight="1">
      <c r="A16" s="1733" t="s">
        <v>796</v>
      </c>
      <c r="B16" s="10" t="s">
        <v>25</v>
      </c>
      <c r="C16" s="1700" t="s">
        <v>219</v>
      </c>
      <c r="D16" s="1701"/>
      <c r="E16" s="1701"/>
      <c r="F16" s="1701"/>
      <c r="G16" s="1701"/>
      <c r="H16" s="1701"/>
      <c r="I16" s="1701"/>
      <c r="J16" s="1701"/>
      <c r="K16" s="1701"/>
      <c r="L16" s="1701"/>
      <c r="M16" s="1702"/>
    </row>
    <row r="17" spans="1:13" ht="47.25" customHeight="1">
      <c r="A17" s="1734"/>
      <c r="B17" s="10" t="s">
        <v>929</v>
      </c>
      <c r="C17" s="1700" t="s">
        <v>1131</v>
      </c>
      <c r="D17" s="1701"/>
      <c r="E17" s="1701"/>
      <c r="F17" s="1701"/>
      <c r="G17" s="1701"/>
      <c r="H17" s="1701"/>
      <c r="I17" s="1701"/>
      <c r="J17" s="1701"/>
      <c r="K17" s="1701"/>
      <c r="L17" s="1701"/>
      <c r="M17" s="1702"/>
    </row>
    <row r="18" spans="1:13" ht="15.75" customHeight="1">
      <c r="A18" s="1734"/>
      <c r="B18" s="1694" t="s">
        <v>798</v>
      </c>
      <c r="C18" s="24"/>
      <c r="D18" s="25"/>
      <c r="E18" s="25"/>
      <c r="F18" s="25"/>
      <c r="G18" s="25"/>
      <c r="H18" s="25"/>
      <c r="I18" s="25"/>
      <c r="J18" s="25"/>
      <c r="K18" s="25"/>
      <c r="L18" s="25"/>
      <c r="M18" s="26"/>
    </row>
    <row r="19" spans="1:13">
      <c r="A19" s="1734"/>
      <c r="B19" s="1695"/>
      <c r="C19" s="27"/>
      <c r="D19" s="28"/>
      <c r="E19" s="29"/>
      <c r="F19" s="28"/>
      <c r="G19" s="29"/>
      <c r="H19" s="28"/>
      <c r="I19" s="29"/>
      <c r="J19" s="28"/>
      <c r="K19" s="29"/>
      <c r="L19" s="29"/>
      <c r="M19" s="30"/>
    </row>
    <row r="20" spans="1:13" ht="22.5" customHeight="1">
      <c r="A20" s="1734"/>
      <c r="B20" s="1695"/>
      <c r="C20" s="31" t="s">
        <v>799</v>
      </c>
      <c r="D20" s="32"/>
      <c r="E20" s="33" t="s">
        <v>800</v>
      </c>
      <c r="F20" s="32"/>
      <c r="G20" s="33" t="s">
        <v>801</v>
      </c>
      <c r="H20" s="32"/>
      <c r="I20" s="33" t="s">
        <v>802</v>
      </c>
      <c r="J20" s="34"/>
      <c r="K20" s="33"/>
      <c r="L20" s="33"/>
      <c r="M20" s="35"/>
    </row>
    <row r="21" spans="1:13" ht="21" customHeight="1">
      <c r="A21" s="1734"/>
      <c r="B21" s="1695"/>
      <c r="C21" s="31" t="s">
        <v>803</v>
      </c>
      <c r="D21" s="36"/>
      <c r="E21" s="33" t="s">
        <v>804</v>
      </c>
      <c r="F21" s="37"/>
      <c r="G21" s="33" t="s">
        <v>805</v>
      </c>
      <c r="H21" s="37"/>
      <c r="I21" s="33"/>
      <c r="J21" s="38"/>
      <c r="K21" s="33"/>
      <c r="L21" s="33"/>
      <c r="M21" s="35"/>
    </row>
    <row r="22" spans="1:13" ht="15.4" customHeight="1">
      <c r="A22" s="1734"/>
      <c r="B22" s="1695"/>
      <c r="C22" s="31" t="s">
        <v>806</v>
      </c>
      <c r="D22" s="36"/>
      <c r="E22" s="33" t="s">
        <v>807</v>
      </c>
      <c r="F22" s="36"/>
      <c r="G22" s="33"/>
      <c r="H22" s="38"/>
      <c r="I22" s="33"/>
      <c r="J22" s="38"/>
      <c r="K22" s="33"/>
      <c r="L22" s="33"/>
      <c r="M22" s="35"/>
    </row>
    <row r="23" spans="1:13">
      <c r="A23" s="1734"/>
      <c r="B23" s="1695"/>
      <c r="C23" s="31" t="s">
        <v>808</v>
      </c>
      <c r="D23" s="37" t="s">
        <v>1110</v>
      </c>
      <c r="E23" s="33" t="s">
        <v>810</v>
      </c>
      <c r="F23" s="39" t="s">
        <v>811</v>
      </c>
      <c r="G23" s="39"/>
      <c r="H23" s="39"/>
      <c r="I23" s="39"/>
      <c r="J23" s="39"/>
      <c r="K23" s="39"/>
      <c r="L23" s="39"/>
      <c r="M23" s="40"/>
    </row>
    <row r="24" spans="1:13">
      <c r="A24" s="1734"/>
      <c r="B24" s="1696"/>
      <c r="C24" s="41"/>
      <c r="D24" s="42"/>
      <c r="E24" s="42"/>
      <c r="F24" s="42"/>
      <c r="G24" s="42"/>
      <c r="H24" s="42"/>
      <c r="I24" s="42"/>
      <c r="J24" s="42"/>
      <c r="K24" s="42"/>
      <c r="L24" s="42"/>
      <c r="M24" s="43"/>
    </row>
    <row r="25" spans="1:13" ht="15.75" customHeight="1">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c r="K26" s="46"/>
      <c r="L26" s="19"/>
      <c r="M26" s="20"/>
    </row>
    <row r="27" spans="1:13" ht="31.5">
      <c r="A27" s="1734"/>
      <c r="B27" s="1695"/>
      <c r="C27" s="31" t="s">
        <v>816</v>
      </c>
      <c r="D27" s="47"/>
      <c r="E27" s="19"/>
      <c r="F27" s="33" t="s">
        <v>817</v>
      </c>
      <c r="G27" s="37" t="s">
        <v>1110</v>
      </c>
      <c r="H27" s="19"/>
      <c r="I27" s="48"/>
      <c r="J27" s="19"/>
      <c r="K27" s="18"/>
      <c r="L27" s="19"/>
      <c r="M27" s="20"/>
    </row>
    <row r="28" spans="1:13">
      <c r="A28" s="1734"/>
      <c r="B28" s="1696"/>
      <c r="C28" s="49"/>
      <c r="D28" s="50"/>
      <c r="E28" s="50"/>
      <c r="F28" s="50"/>
      <c r="G28" s="50"/>
      <c r="H28" s="50"/>
      <c r="I28" s="50"/>
      <c r="J28" s="50"/>
      <c r="K28" s="50"/>
      <c r="L28" s="21"/>
      <c r="M28" s="22"/>
    </row>
    <row r="29" spans="1:13" ht="47.25" customHeight="1">
      <c r="A29" s="1734"/>
      <c r="B29" s="54" t="s">
        <v>818</v>
      </c>
      <c r="C29" s="52"/>
      <c r="D29" s="23"/>
      <c r="E29" s="23"/>
      <c r="F29" s="23"/>
      <c r="G29" s="23"/>
      <c r="H29" s="23"/>
      <c r="I29" s="23"/>
      <c r="J29" s="23"/>
      <c r="K29" s="23"/>
      <c r="L29" s="23"/>
      <c r="M29" s="53"/>
    </row>
    <row r="30" spans="1:13">
      <c r="A30" s="1734"/>
      <c r="B30" s="54"/>
      <c r="C30" s="55" t="s">
        <v>819</v>
      </c>
      <c r="D30" s="37" t="s">
        <v>1111</v>
      </c>
      <c r="E30" s="46"/>
      <c r="F30" s="56" t="s">
        <v>820</v>
      </c>
      <c r="G30" s="37" t="s">
        <v>1111</v>
      </c>
      <c r="H30" s="46"/>
      <c r="I30" s="56" t="s">
        <v>821</v>
      </c>
      <c r="J30" s="135" t="s">
        <v>1111</v>
      </c>
      <c r="K30" s="133"/>
      <c r="L30" s="136"/>
      <c r="M30" s="57"/>
    </row>
    <row r="31" spans="1:13">
      <c r="A31" s="1734"/>
      <c r="B31" s="9"/>
      <c r="C31" s="41"/>
      <c r="D31" s="42"/>
      <c r="E31" s="42"/>
      <c r="F31" s="42"/>
      <c r="G31" s="42"/>
      <c r="H31" s="42"/>
      <c r="I31" s="42"/>
      <c r="J31" s="42"/>
      <c r="K31" s="42"/>
      <c r="L31" s="42"/>
      <c r="M31" s="43"/>
    </row>
    <row r="32" spans="1:13" ht="15.75" customHeight="1">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2024</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429">
        <v>1</v>
      </c>
      <c r="E37" s="431"/>
      <c r="F37" s="429">
        <v>1</v>
      </c>
      <c r="G37" s="430"/>
      <c r="H37" s="429">
        <v>1</v>
      </c>
      <c r="I37" s="430"/>
      <c r="J37" s="429">
        <v>1</v>
      </c>
      <c r="K37" s="430"/>
      <c r="L37" s="122"/>
      <c r="M37" s="713"/>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429"/>
      <c r="G39" s="431"/>
      <c r="H39" s="429"/>
      <c r="I39" s="431"/>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432" t="s">
        <v>841</v>
      </c>
      <c r="G42" s="433"/>
      <c r="H42" s="434"/>
      <c r="I42" s="25"/>
      <c r="J42" s="434"/>
      <c r="K42" s="71"/>
      <c r="L42" s="434"/>
      <c r="M42" s="26"/>
    </row>
    <row r="43" spans="1:13">
      <c r="A43" s="1734"/>
      <c r="B43" s="1695"/>
      <c r="C43" s="66"/>
      <c r="D43" s="411"/>
      <c r="E43" s="126"/>
      <c r="F43" s="429">
        <v>1</v>
      </c>
      <c r="G43" s="435"/>
      <c r="H43" s="436"/>
      <c r="I43" s="436"/>
      <c r="J43" s="436"/>
      <c r="K43" s="123"/>
      <c r="L43" s="436"/>
      <c r="M43" s="30"/>
    </row>
    <row r="44" spans="1:13">
      <c r="A44" s="1734"/>
      <c r="B44" s="1695"/>
      <c r="C44" s="73"/>
      <c r="D44" s="69"/>
      <c r="E44" s="120"/>
      <c r="F44" s="69"/>
      <c r="G44" s="120"/>
      <c r="H44" s="127"/>
      <c r="I44" s="74"/>
      <c r="J44" s="127"/>
      <c r="K44" s="74"/>
      <c r="L44" s="127"/>
      <c r="M44" s="75"/>
    </row>
    <row r="45" spans="1:13" ht="15.75"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c r="H46" s="1705"/>
      <c r="I46" s="1705"/>
      <c r="J46" s="1705"/>
      <c r="K46" s="80" t="s">
        <v>846</v>
      </c>
      <c r="L46" s="2086"/>
      <c r="M46" s="2087"/>
    </row>
    <row r="47" spans="1:13">
      <c r="A47" s="1734"/>
      <c r="B47" s="1695"/>
      <c r="C47" s="77"/>
      <c r="D47" s="81"/>
      <c r="E47" s="36" t="s">
        <v>809</v>
      </c>
      <c r="F47" s="1704"/>
      <c r="G47" s="1705"/>
      <c r="H47" s="1705"/>
      <c r="I47" s="1705"/>
      <c r="J47" s="1705"/>
      <c r="K47" s="19"/>
      <c r="L47" s="2088"/>
      <c r="M47" s="2089"/>
    </row>
    <row r="48" spans="1:13">
      <c r="A48" s="1734"/>
      <c r="B48" s="1696"/>
      <c r="C48" s="82"/>
      <c r="D48" s="21"/>
      <c r="E48" s="21"/>
      <c r="F48" s="21"/>
      <c r="G48" s="21"/>
      <c r="H48" s="21"/>
      <c r="I48" s="21"/>
      <c r="J48" s="21"/>
      <c r="K48" s="21"/>
      <c r="L48" s="19"/>
      <c r="M48" s="20"/>
    </row>
    <row r="49" spans="1:13" ht="63" customHeight="1">
      <c r="A49" s="1734"/>
      <c r="B49" s="7" t="s">
        <v>847</v>
      </c>
      <c r="C49" s="1697" t="s">
        <v>1132</v>
      </c>
      <c r="D49" s="1972"/>
      <c r="E49" s="1972"/>
      <c r="F49" s="1972"/>
      <c r="G49" s="1972"/>
      <c r="H49" s="1972"/>
      <c r="I49" s="1972"/>
      <c r="J49" s="1972"/>
      <c r="K49" s="1972"/>
      <c r="L49" s="1972"/>
      <c r="M49" s="1973"/>
    </row>
    <row r="50" spans="1:13">
      <c r="A50" s="1734"/>
      <c r="B50" s="10" t="s">
        <v>849</v>
      </c>
      <c r="C50" s="1700" t="s">
        <v>1133</v>
      </c>
      <c r="D50" s="1970"/>
      <c r="E50" s="1970"/>
      <c r="F50" s="1970"/>
      <c r="G50" s="1970"/>
      <c r="H50" s="1970"/>
      <c r="I50" s="1970"/>
      <c r="J50" s="1970"/>
      <c r="K50" s="1970"/>
      <c r="L50" s="1970"/>
      <c r="M50" s="1974"/>
    </row>
    <row r="51" spans="1:13">
      <c r="A51" s="1734"/>
      <c r="B51" s="10" t="s">
        <v>851</v>
      </c>
      <c r="C51" s="1700">
        <v>10</v>
      </c>
      <c r="D51" s="1701"/>
      <c r="E51" s="1701"/>
      <c r="F51" s="1701"/>
      <c r="G51" s="1701"/>
      <c r="H51" s="1701"/>
      <c r="I51" s="1701"/>
      <c r="J51" s="1701"/>
      <c r="K51" s="1701"/>
      <c r="L51" s="1701"/>
      <c r="M51" s="1702"/>
    </row>
    <row r="52" spans="1:13">
      <c r="A52" s="1734"/>
      <c r="B52" s="10" t="s">
        <v>853</v>
      </c>
      <c r="C52" s="1700" t="s">
        <v>63</v>
      </c>
      <c r="D52" s="1701"/>
      <c r="E52" s="1701"/>
      <c r="F52" s="1701"/>
      <c r="G52" s="1701"/>
      <c r="H52" s="1701"/>
      <c r="I52" s="1701"/>
      <c r="J52" s="1701"/>
      <c r="K52" s="1701"/>
      <c r="L52" s="1701"/>
      <c r="M52" s="1702"/>
    </row>
    <row r="53" spans="1:13">
      <c r="A53" s="1686" t="s">
        <v>854</v>
      </c>
      <c r="B53" s="83" t="s">
        <v>855</v>
      </c>
      <c r="C53" s="1685" t="s">
        <v>1134</v>
      </c>
      <c r="D53" s="1683"/>
      <c r="E53" s="1683"/>
      <c r="F53" s="1683"/>
      <c r="G53" s="1683"/>
      <c r="H53" s="1683"/>
      <c r="I53" s="1683"/>
      <c r="J53" s="1683"/>
      <c r="K53" s="1683"/>
      <c r="L53" s="1683"/>
      <c r="M53" s="1684"/>
    </row>
    <row r="54" spans="1:13" ht="15.75" customHeight="1">
      <c r="A54" s="1687"/>
      <c r="B54" s="83" t="s">
        <v>856</v>
      </c>
      <c r="C54" s="1685" t="s">
        <v>1135</v>
      </c>
      <c r="D54" s="1683"/>
      <c r="E54" s="1683"/>
      <c r="F54" s="1683"/>
      <c r="G54" s="1683"/>
      <c r="H54" s="1683"/>
      <c r="I54" s="1683"/>
      <c r="J54" s="1683"/>
      <c r="K54" s="1683"/>
      <c r="L54" s="1683"/>
      <c r="M54" s="1684"/>
    </row>
    <row r="55" spans="1:13">
      <c r="A55" s="1687"/>
      <c r="B55" s="83" t="s">
        <v>858</v>
      </c>
      <c r="C55" s="1685" t="s">
        <v>883</v>
      </c>
      <c r="D55" s="1683"/>
      <c r="E55" s="1683"/>
      <c r="F55" s="1683"/>
      <c r="G55" s="1683"/>
      <c r="H55" s="1683"/>
      <c r="I55" s="1683"/>
      <c r="J55" s="1683"/>
      <c r="K55" s="1683"/>
      <c r="L55" s="1683"/>
      <c r="M55" s="1684"/>
    </row>
    <row r="56" spans="1:13">
      <c r="A56" s="1687"/>
      <c r="B56" s="84" t="s">
        <v>859</v>
      </c>
      <c r="C56" s="1685" t="s">
        <v>1136</v>
      </c>
      <c r="D56" s="1683"/>
      <c r="E56" s="1683"/>
      <c r="F56" s="1683"/>
      <c r="G56" s="1683"/>
      <c r="H56" s="1683"/>
      <c r="I56" s="1683"/>
      <c r="J56" s="1683"/>
      <c r="K56" s="1683"/>
      <c r="L56" s="1683"/>
      <c r="M56" s="1684"/>
    </row>
    <row r="57" spans="1:13" ht="47.25" customHeight="1">
      <c r="A57" s="1687"/>
      <c r="B57" s="83" t="s">
        <v>860</v>
      </c>
      <c r="C57" s="1783" t="s">
        <v>1137</v>
      </c>
      <c r="D57" s="1683"/>
      <c r="E57" s="1683"/>
      <c r="F57" s="1683"/>
      <c r="G57" s="1683"/>
      <c r="H57" s="1683"/>
      <c r="I57" s="1683"/>
      <c r="J57" s="1683"/>
      <c r="K57" s="1683"/>
      <c r="L57" s="1683"/>
      <c r="M57" s="1684"/>
    </row>
    <row r="58" spans="1:13" ht="16.5" thickBot="1">
      <c r="A58" s="1690"/>
      <c r="B58" s="83" t="s">
        <v>861</v>
      </c>
      <c r="C58" s="1685">
        <v>3693777</v>
      </c>
      <c r="D58" s="1683"/>
      <c r="E58" s="1683"/>
      <c r="F58" s="1683"/>
      <c r="G58" s="1683"/>
      <c r="H58" s="1683"/>
      <c r="I58" s="1683"/>
      <c r="J58" s="1683"/>
      <c r="K58" s="1683"/>
      <c r="L58" s="1683"/>
      <c r="M58" s="1684"/>
    </row>
    <row r="59" spans="1:13" ht="15.75" customHeight="1">
      <c r="A59" s="1686" t="s">
        <v>863</v>
      </c>
      <c r="B59" s="85" t="s">
        <v>864</v>
      </c>
      <c r="C59" s="1685" t="s">
        <v>1138</v>
      </c>
      <c r="D59" s="1683"/>
      <c r="E59" s="1683"/>
      <c r="F59" s="1683"/>
      <c r="G59" s="1683"/>
      <c r="H59" s="1683"/>
      <c r="I59" s="1683"/>
      <c r="J59" s="1683"/>
      <c r="K59" s="1683"/>
      <c r="L59" s="1683"/>
      <c r="M59" s="1684"/>
    </row>
    <row r="60" spans="1:13" ht="15.75" customHeight="1">
      <c r="A60" s="1687"/>
      <c r="B60" s="85" t="s">
        <v>866</v>
      </c>
      <c r="C60" s="1685" t="s">
        <v>1139</v>
      </c>
      <c r="D60" s="1683"/>
      <c r="E60" s="1683"/>
      <c r="F60" s="1683"/>
      <c r="G60" s="1683"/>
      <c r="H60" s="1683"/>
      <c r="I60" s="1683"/>
      <c r="J60" s="1683"/>
      <c r="K60" s="1683"/>
      <c r="L60" s="1683"/>
      <c r="M60" s="1684"/>
    </row>
    <row r="61" spans="1:13" ht="15.75" customHeight="1" thickBot="1">
      <c r="A61" s="1687"/>
      <c r="B61" s="86" t="s">
        <v>39</v>
      </c>
      <c r="C61" s="1685" t="s">
        <v>1122</v>
      </c>
      <c r="D61" s="1683"/>
      <c r="E61" s="1683"/>
      <c r="F61" s="1683"/>
      <c r="G61" s="1683"/>
      <c r="H61" s="1683"/>
      <c r="I61" s="1683"/>
      <c r="J61" s="1683"/>
      <c r="K61" s="1683"/>
      <c r="L61" s="1683"/>
      <c r="M61" s="1684"/>
    </row>
    <row r="62" spans="1:13" ht="16.5" thickBot="1">
      <c r="A62" s="87" t="s">
        <v>869</v>
      </c>
      <c r="B62" s="88"/>
      <c r="C62" s="1758"/>
      <c r="D62" s="2049"/>
      <c r="E62" s="2049"/>
      <c r="F62" s="2049"/>
      <c r="G62" s="2049"/>
      <c r="H62" s="2049"/>
      <c r="I62" s="2049"/>
      <c r="J62" s="2049"/>
      <c r="K62" s="2049"/>
      <c r="L62" s="2049"/>
      <c r="M62" s="2050"/>
    </row>
  </sheetData>
  <mergeCells count="51">
    <mergeCell ref="A53:A58"/>
    <mergeCell ref="C53:M53"/>
    <mergeCell ref="A59:A61"/>
    <mergeCell ref="C59:M59"/>
    <mergeCell ref="C60:M60"/>
    <mergeCell ref="C61:M61"/>
    <mergeCell ref="C62:M62"/>
    <mergeCell ref="C54:M54"/>
    <mergeCell ref="C55:M55"/>
    <mergeCell ref="C56:M56"/>
    <mergeCell ref="C57:M57"/>
    <mergeCell ref="C58:M58"/>
    <mergeCell ref="C51:M51"/>
    <mergeCell ref="I10:J10"/>
    <mergeCell ref="A16:A52"/>
    <mergeCell ref="C16:M16"/>
    <mergeCell ref="C17:M17"/>
    <mergeCell ref="B18:B24"/>
    <mergeCell ref="B25:B28"/>
    <mergeCell ref="C50:M50"/>
    <mergeCell ref="B32:B34"/>
    <mergeCell ref="C49:M49"/>
    <mergeCell ref="C52:M52"/>
    <mergeCell ref="F46:F47"/>
    <mergeCell ref="G46:J47"/>
    <mergeCell ref="L46:M47"/>
    <mergeCell ref="B45:B48"/>
    <mergeCell ref="A2:A15"/>
    <mergeCell ref="C2:M2"/>
    <mergeCell ref="C3:M3"/>
    <mergeCell ref="D4:E4"/>
    <mergeCell ref="F4:G4"/>
    <mergeCell ref="I4:M4"/>
    <mergeCell ref="C5:M5"/>
    <mergeCell ref="C6:M6"/>
    <mergeCell ref="C7:D7"/>
    <mergeCell ref="C11:M11"/>
    <mergeCell ref="C12:M12"/>
    <mergeCell ref="B14:B15"/>
    <mergeCell ref="C14:D15"/>
    <mergeCell ref="F14:M15"/>
    <mergeCell ref="B35:B44"/>
    <mergeCell ref="I7:M7"/>
    <mergeCell ref="B8:B10"/>
    <mergeCell ref="C9:D9"/>
    <mergeCell ref="F9:G9"/>
    <mergeCell ref="I9:J9"/>
    <mergeCell ref="C10:D10"/>
    <mergeCell ref="F10:G10"/>
    <mergeCell ref="E14:E15"/>
    <mergeCell ref="C13:M13"/>
  </mergeCells>
  <dataValidations count="7">
    <dataValidation allowBlank="1" showInputMessage="1" showErrorMessage="1" prompt="Seleccione de la lista desplegable" sqref="B4 B7 H7" xr:uid="{00000000-0002-0000-1700-000000000000}"/>
    <dataValidation allowBlank="1" showInputMessage="1" showErrorMessage="1" prompt="Incluir una ficha por cada indicador, ya sea de producto o de resultado" sqref="B1" xr:uid="{00000000-0002-0000-1700-000001000000}"/>
    <dataValidation allowBlank="1" showInputMessage="1" showErrorMessage="1" prompt="Identifique el ODS a que le apunta el indicador de producto. Seleccione de la lista desplegable._x000a_" sqref="B14:B15" xr:uid="{00000000-0002-0000-1700-000002000000}"/>
    <dataValidation allowBlank="1" showInputMessage="1" showErrorMessage="1" prompt="Identifique la meta ODS a que le apunta el indicador de producto. Seleccione de la lista desplegable." sqref="E14" xr:uid="{00000000-0002-0000-17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7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700-000005000000}"/>
    <dataValidation type="list" allowBlank="1" showInputMessage="1" showErrorMessage="1" sqref="I7:M7" xr:uid="{00000000-0002-0000-1700-000006000000}">
      <formula1>INDIRECT($C$7)</formula1>
    </dataValidation>
  </dataValidations>
  <hyperlinks>
    <hyperlink ref="C57" r:id="rId1"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70C0"/>
  </sheetPr>
  <dimension ref="A1:M62"/>
  <sheetViews>
    <sheetView topLeftCell="C16" zoomScale="84" zoomScaleNormal="84" zoomScaleSheetLayoutView="83" workbookViewId="0">
      <selection activeCell="C34" sqref="C34"/>
    </sheetView>
  </sheetViews>
  <sheetFormatPr baseColWidth="10" defaultColWidth="11.42578125" defaultRowHeight="15.75"/>
  <cols>
    <col min="1" max="1" width="25.28515625" style="1" customWidth="1"/>
    <col min="2" max="2" width="39.28515625" style="89" customWidth="1"/>
    <col min="3" max="3" width="27.5703125" style="1" customWidth="1"/>
    <col min="4" max="16384" width="11.42578125" style="1"/>
  </cols>
  <sheetData>
    <row r="1" spans="1:13" ht="16.5" thickBot="1">
      <c r="A1" s="2"/>
      <c r="B1" s="3" t="s">
        <v>1140</v>
      </c>
      <c r="C1" s="4"/>
      <c r="D1" s="4"/>
      <c r="E1" s="4"/>
      <c r="F1" s="4"/>
      <c r="G1" s="4"/>
      <c r="H1" s="4"/>
      <c r="I1" s="4"/>
      <c r="J1" s="4"/>
      <c r="K1" s="4"/>
      <c r="L1" s="4"/>
      <c r="M1" s="5"/>
    </row>
    <row r="2" spans="1:13" ht="60" customHeight="1">
      <c r="A2" s="1714" t="s">
        <v>782</v>
      </c>
      <c r="B2" s="6" t="s">
        <v>783</v>
      </c>
      <c r="C2" s="2085" t="s">
        <v>225</v>
      </c>
      <c r="D2" s="2099"/>
      <c r="E2" s="2099"/>
      <c r="F2" s="2099"/>
      <c r="G2" s="2099"/>
      <c r="H2" s="2099"/>
      <c r="I2" s="2099"/>
      <c r="J2" s="2099"/>
      <c r="K2" s="2099"/>
      <c r="L2" s="2099"/>
      <c r="M2" s="2100"/>
    </row>
    <row r="3" spans="1:13" ht="47.25" customHeight="1">
      <c r="A3" s="1715"/>
      <c r="B3" s="7" t="s">
        <v>914</v>
      </c>
      <c r="C3" s="1741" t="s">
        <v>196</v>
      </c>
      <c r="D3" s="1742"/>
      <c r="E3" s="1742"/>
      <c r="F3" s="1742"/>
      <c r="G3" s="1742"/>
      <c r="H3" s="1742"/>
      <c r="I3" s="1742"/>
      <c r="J3" s="1742"/>
      <c r="K3" s="1742"/>
      <c r="L3" s="1742"/>
      <c r="M3" s="1801"/>
    </row>
    <row r="4" spans="1:13" ht="112.9" customHeight="1">
      <c r="A4" s="1715"/>
      <c r="B4" s="9" t="s">
        <v>35</v>
      </c>
      <c r="C4" s="94" t="s">
        <v>843</v>
      </c>
      <c r="D4" s="1766" t="s">
        <v>232</v>
      </c>
      <c r="E4" s="1728"/>
      <c r="F4" s="1721" t="s">
        <v>36</v>
      </c>
      <c r="G4" s="1722"/>
      <c r="H4" s="8">
        <v>177</v>
      </c>
      <c r="I4" s="1787" t="s">
        <v>1141</v>
      </c>
      <c r="J4" s="1753"/>
      <c r="K4" s="1753"/>
      <c r="L4" s="1753"/>
      <c r="M4" s="1754"/>
    </row>
    <row r="5" spans="1:13" ht="31.5" customHeight="1">
      <c r="A5" s="1715"/>
      <c r="B5" s="9" t="s">
        <v>786</v>
      </c>
      <c r="C5" s="1723" t="s">
        <v>1103</v>
      </c>
      <c r="D5" s="1724"/>
      <c r="E5" s="1724"/>
      <c r="F5" s="1724"/>
      <c r="G5" s="1724"/>
      <c r="H5" s="1724"/>
      <c r="I5" s="1724"/>
      <c r="J5" s="1724"/>
      <c r="K5" s="1724"/>
      <c r="L5" s="1724"/>
      <c r="M5" s="1725"/>
    </row>
    <row r="6" spans="1:13" ht="62.1" customHeight="1">
      <c r="A6" s="1715"/>
      <c r="B6" s="9" t="s">
        <v>787</v>
      </c>
      <c r="C6" s="1685" t="s">
        <v>1142</v>
      </c>
      <c r="D6" s="1683"/>
      <c r="E6" s="1683"/>
      <c r="F6" s="1683"/>
      <c r="G6" s="1683"/>
      <c r="H6" s="1683"/>
      <c r="I6" s="1683"/>
      <c r="J6" s="1683"/>
      <c r="K6" s="1683"/>
      <c r="L6" s="1683"/>
      <c r="M6" s="1684"/>
    </row>
    <row r="7" spans="1:13" ht="16.5" customHeight="1">
      <c r="A7" s="1715"/>
      <c r="B7" s="7" t="s">
        <v>873</v>
      </c>
      <c r="C7" s="1791" t="s">
        <v>205</v>
      </c>
      <c r="D7" s="1792"/>
      <c r="E7" s="11"/>
      <c r="F7" s="11"/>
      <c r="G7" s="12"/>
      <c r="H7" s="13" t="s">
        <v>39</v>
      </c>
      <c r="I7" s="1793" t="s">
        <v>1105</v>
      </c>
      <c r="J7" s="1792"/>
      <c r="K7" s="1792"/>
      <c r="L7" s="1792"/>
      <c r="M7" s="1794"/>
    </row>
    <row r="8" spans="1:13">
      <c r="A8" s="1715"/>
      <c r="B8" s="1744" t="s">
        <v>788</v>
      </c>
      <c r="C8" s="14"/>
      <c r="D8" s="15"/>
      <c r="E8" s="15"/>
      <c r="F8" s="15"/>
      <c r="G8" s="15"/>
      <c r="H8" s="15"/>
      <c r="I8" s="15"/>
      <c r="J8" s="15"/>
      <c r="K8" s="15"/>
      <c r="L8" s="16"/>
      <c r="M8" s="17"/>
    </row>
    <row r="9" spans="1:13" ht="15.75" customHeight="1">
      <c r="A9" s="1715"/>
      <c r="B9" s="1745"/>
      <c r="C9" s="1726" t="s">
        <v>1105</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94.5" customHeight="1">
      <c r="A11" s="1715"/>
      <c r="B11" s="7" t="s">
        <v>794</v>
      </c>
      <c r="C11" s="2101" t="s">
        <v>1143</v>
      </c>
      <c r="D11" s="1698"/>
      <c r="E11" s="1698"/>
      <c r="F11" s="1698"/>
      <c r="G11" s="1698"/>
      <c r="H11" s="1698"/>
      <c r="I11" s="1698"/>
      <c r="J11" s="1698"/>
      <c r="K11" s="1698"/>
      <c r="L11" s="1698"/>
      <c r="M11" s="1699"/>
    </row>
    <row r="12" spans="1:13" ht="45" customHeight="1">
      <c r="A12" s="1715"/>
      <c r="B12" s="7" t="s">
        <v>923</v>
      </c>
      <c r="C12" s="1697" t="s">
        <v>1144</v>
      </c>
      <c r="D12" s="1698"/>
      <c r="E12" s="1698"/>
      <c r="F12" s="1698"/>
      <c r="G12" s="1698"/>
      <c r="H12" s="1698"/>
      <c r="I12" s="1698"/>
      <c r="J12" s="1698"/>
      <c r="K12" s="1698"/>
      <c r="L12" s="1698"/>
      <c r="M12" s="1699"/>
    </row>
    <row r="13" spans="1:13" ht="31.5">
      <c r="A13" s="1715"/>
      <c r="B13" s="7" t="s">
        <v>925</v>
      </c>
      <c r="C13" s="1723" t="s">
        <v>195</v>
      </c>
      <c r="D13" s="1724"/>
      <c r="E13" s="1724"/>
      <c r="F13" s="1724"/>
      <c r="G13" s="1724"/>
      <c r="H13" s="1724"/>
      <c r="I13" s="1724"/>
      <c r="J13" s="1724"/>
      <c r="K13" s="1724"/>
      <c r="L13" s="1724"/>
      <c r="M13" s="1725"/>
    </row>
    <row r="14" spans="1:13" ht="15.75" customHeight="1">
      <c r="A14" s="1715"/>
      <c r="B14" s="1744" t="s">
        <v>926</v>
      </c>
      <c r="C14" s="2074" t="s">
        <v>1108</v>
      </c>
      <c r="D14" s="2075"/>
      <c r="E14" s="2094" t="s">
        <v>927</v>
      </c>
      <c r="F14" s="2075" t="s">
        <v>1109</v>
      </c>
      <c r="G14" s="2075"/>
      <c r="H14" s="2075"/>
      <c r="I14" s="2075"/>
      <c r="J14" s="2075"/>
      <c r="K14" s="2075"/>
      <c r="L14" s="2075"/>
      <c r="M14" s="2081"/>
    </row>
    <row r="15" spans="1:13" ht="35.65" customHeight="1">
      <c r="A15" s="1715"/>
      <c r="B15" s="1745"/>
      <c r="C15" s="2076"/>
      <c r="D15" s="2077"/>
      <c r="E15" s="2094"/>
      <c r="F15" s="2077"/>
      <c r="G15" s="2077"/>
      <c r="H15" s="2077"/>
      <c r="I15" s="2077"/>
      <c r="J15" s="2077"/>
      <c r="K15" s="2077"/>
      <c r="L15" s="2077"/>
      <c r="M15" s="2082"/>
    </row>
    <row r="16" spans="1:13">
      <c r="A16" s="1733" t="s">
        <v>796</v>
      </c>
      <c r="B16" s="10" t="s">
        <v>25</v>
      </c>
      <c r="C16" s="1700" t="s">
        <v>178</v>
      </c>
      <c r="D16" s="1701"/>
      <c r="E16" s="2077"/>
      <c r="F16" s="1701"/>
      <c r="G16" s="1701"/>
      <c r="H16" s="1701"/>
      <c r="I16" s="1701"/>
      <c r="J16" s="1701"/>
      <c r="K16" s="1701"/>
      <c r="L16" s="1701"/>
      <c r="M16" s="1702"/>
    </row>
    <row r="17" spans="1:13" ht="48.75" customHeight="1">
      <c r="A17" s="1734"/>
      <c r="B17" s="10" t="s">
        <v>929</v>
      </c>
      <c r="C17" s="1700" t="s">
        <v>226</v>
      </c>
      <c r="D17" s="1701"/>
      <c r="E17" s="1701"/>
      <c r="F17" s="1701"/>
      <c r="G17" s="1701"/>
      <c r="H17" s="1701"/>
      <c r="I17" s="1701"/>
      <c r="J17" s="1701"/>
      <c r="K17" s="1701"/>
      <c r="L17" s="1701"/>
      <c r="M17" s="1702"/>
    </row>
    <row r="18" spans="1:13" ht="20.25" customHeight="1">
      <c r="A18" s="1734"/>
      <c r="B18" s="1694" t="s">
        <v>798</v>
      </c>
      <c r="C18" s="24"/>
      <c r="D18" s="25"/>
      <c r="E18" s="25"/>
      <c r="F18" s="25"/>
      <c r="G18" s="25"/>
      <c r="H18" s="25"/>
      <c r="I18" s="25"/>
      <c r="J18" s="25"/>
      <c r="K18" s="25"/>
      <c r="L18" s="25"/>
      <c r="M18" s="26"/>
    </row>
    <row r="19" spans="1:13" ht="20.25" customHeight="1">
      <c r="A19" s="1734"/>
      <c r="B19" s="1695"/>
      <c r="C19" s="27"/>
      <c r="D19" s="28"/>
      <c r="E19" s="29"/>
      <c r="F19" s="28"/>
      <c r="G19" s="29"/>
      <c r="H19" s="28"/>
      <c r="I19" s="29"/>
      <c r="J19" s="28"/>
      <c r="K19" s="29"/>
      <c r="L19" s="29"/>
      <c r="M19" s="30"/>
    </row>
    <row r="20" spans="1:13" ht="20.25" customHeight="1">
      <c r="A20" s="1734"/>
      <c r="B20" s="1695"/>
      <c r="C20" s="31" t="s">
        <v>799</v>
      </c>
      <c r="D20" s="32"/>
      <c r="E20" s="33" t="s">
        <v>800</v>
      </c>
      <c r="F20" s="32"/>
      <c r="G20" s="33" t="s">
        <v>801</v>
      </c>
      <c r="H20" s="32"/>
      <c r="I20" s="33" t="s">
        <v>802</v>
      </c>
      <c r="J20" s="34"/>
      <c r="K20" s="33"/>
      <c r="L20" s="33"/>
      <c r="M20" s="35"/>
    </row>
    <row r="21" spans="1:13" ht="15.75" customHeight="1">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809</v>
      </c>
      <c r="E23" s="33" t="s">
        <v>810</v>
      </c>
      <c r="F23" s="39" t="s">
        <v>811</v>
      </c>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ht="15.75" customHeight="1">
      <c r="A26" s="1734"/>
      <c r="B26" s="1695"/>
      <c r="C26" s="31" t="s">
        <v>813</v>
      </c>
      <c r="D26" s="37"/>
      <c r="E26" s="46"/>
      <c r="F26" s="33" t="s">
        <v>814</v>
      </c>
      <c r="G26" s="36"/>
      <c r="H26" s="46"/>
      <c r="I26" s="33" t="s">
        <v>815</v>
      </c>
      <c r="J26" s="36"/>
      <c r="K26" s="46"/>
      <c r="L26" s="19"/>
      <c r="M26" s="20"/>
    </row>
    <row r="27" spans="1:13">
      <c r="A27" s="1734"/>
      <c r="B27" s="1695"/>
      <c r="C27" s="31" t="s">
        <v>816</v>
      </c>
      <c r="D27" s="47"/>
      <c r="E27" s="19"/>
      <c r="F27" s="33" t="s">
        <v>817</v>
      </c>
      <c r="G27" s="37" t="s">
        <v>809</v>
      </c>
      <c r="H27" s="19"/>
      <c r="I27" s="48"/>
      <c r="J27" s="19"/>
      <c r="K27" s="18"/>
      <c r="L27" s="19"/>
      <c r="M27" s="20"/>
    </row>
    <row r="28" spans="1:13" ht="15.75" customHeight="1">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37" t="s">
        <v>1111</v>
      </c>
      <c r="E30" s="46"/>
      <c r="F30" s="56" t="s">
        <v>820</v>
      </c>
      <c r="G30" s="37" t="s">
        <v>1111</v>
      </c>
      <c r="H30" s="46"/>
      <c r="I30" s="56" t="s">
        <v>821</v>
      </c>
      <c r="J30" s="135"/>
      <c r="K30" s="133"/>
      <c r="L30" s="136"/>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429">
        <v>1</v>
      </c>
      <c r="E37" s="430"/>
      <c r="F37" s="429">
        <v>1</v>
      </c>
      <c r="G37" s="430"/>
      <c r="H37" s="429">
        <v>1</v>
      </c>
      <c r="I37" s="430"/>
      <c r="J37" s="429">
        <v>1</v>
      </c>
      <c r="K37" s="430"/>
      <c r="L37" s="122"/>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429"/>
      <c r="G39" s="431"/>
      <c r="H39" s="429"/>
      <c r="I39" s="431"/>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432" t="s">
        <v>841</v>
      </c>
      <c r="G42" s="433"/>
      <c r="H42" s="434"/>
      <c r="I42" s="25"/>
      <c r="J42" s="434"/>
      <c r="K42" s="71"/>
      <c r="L42" s="434"/>
      <c r="M42" s="26"/>
    </row>
    <row r="43" spans="1:13">
      <c r="A43" s="1734"/>
      <c r="B43" s="1695"/>
      <c r="C43" s="66"/>
      <c r="D43" s="229"/>
      <c r="E43" s="126"/>
      <c r="F43" s="429">
        <v>1</v>
      </c>
      <c r="G43" s="435"/>
      <c r="H43" s="436"/>
      <c r="I43" s="436"/>
      <c r="J43" s="436"/>
      <c r="K43" s="123"/>
      <c r="L43" s="436"/>
      <c r="M43" s="30"/>
    </row>
    <row r="44" spans="1:13">
      <c r="A44" s="1734"/>
      <c r="B44" s="710"/>
      <c r="C44" s="66"/>
      <c r="D44" s="70"/>
      <c r="E44" s="71"/>
      <c r="F44" s="434"/>
      <c r="G44" s="434"/>
      <c r="H44" s="436"/>
      <c r="I44" s="436"/>
      <c r="J44" s="436"/>
      <c r="K44" s="123"/>
      <c r="L44" s="436"/>
      <c r="M44" s="30"/>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942</v>
      </c>
      <c r="H46" s="1705"/>
      <c r="I46" s="1705"/>
      <c r="J46" s="1705"/>
      <c r="K46" s="80" t="s">
        <v>846</v>
      </c>
      <c r="L46" s="2090"/>
      <c r="M46" s="2091"/>
    </row>
    <row r="47" spans="1:13">
      <c r="A47" s="1734"/>
      <c r="B47" s="1695"/>
      <c r="C47" s="77"/>
      <c r="D47" s="81" t="s">
        <v>809</v>
      </c>
      <c r="E47" s="36"/>
      <c r="F47" s="1704"/>
      <c r="G47" s="1705"/>
      <c r="H47" s="1705"/>
      <c r="I47" s="1705"/>
      <c r="J47" s="1705"/>
      <c r="K47" s="19"/>
      <c r="L47" s="2092"/>
      <c r="M47" s="2093"/>
    </row>
    <row r="48" spans="1:13">
      <c r="A48" s="1734"/>
      <c r="B48" s="1696"/>
      <c r="C48" s="82"/>
      <c r="D48" s="21"/>
      <c r="E48" s="21"/>
      <c r="F48" s="21"/>
      <c r="G48" s="21"/>
      <c r="H48" s="21"/>
      <c r="I48" s="21"/>
      <c r="J48" s="21"/>
      <c r="K48" s="21"/>
      <c r="L48" s="19"/>
      <c r="M48" s="20"/>
    </row>
    <row r="49" spans="1:13" ht="72.75" customHeight="1">
      <c r="A49" s="1734"/>
      <c r="B49" s="7" t="s">
        <v>847</v>
      </c>
      <c r="C49" s="1697" t="s">
        <v>1113</v>
      </c>
      <c r="D49" s="2095"/>
      <c r="E49" s="2095"/>
      <c r="F49" s="2095"/>
      <c r="G49" s="2095"/>
      <c r="H49" s="2095"/>
      <c r="I49" s="2095"/>
      <c r="J49" s="2095"/>
      <c r="K49" s="2095"/>
      <c r="L49" s="2095"/>
      <c r="M49" s="2096"/>
    </row>
    <row r="50" spans="1:13" s="219" customFormat="1" ht="94.5" customHeight="1">
      <c r="A50" s="1734"/>
      <c r="B50" s="10" t="s">
        <v>849</v>
      </c>
      <c r="C50" s="1697" t="s">
        <v>1145</v>
      </c>
      <c r="D50" s="2097"/>
      <c r="E50" s="2097"/>
      <c r="F50" s="2097"/>
      <c r="G50" s="2097"/>
      <c r="H50" s="2097"/>
      <c r="I50" s="2097"/>
      <c r="J50" s="2097"/>
      <c r="K50" s="2097"/>
      <c r="L50" s="2097"/>
      <c r="M50" s="2098"/>
    </row>
    <row r="51" spans="1:13">
      <c r="A51" s="1734"/>
      <c r="B51" s="10" t="s">
        <v>851</v>
      </c>
      <c r="C51" s="1700">
        <v>10</v>
      </c>
      <c r="D51" s="1701"/>
      <c r="E51" s="1701"/>
      <c r="F51" s="1701"/>
      <c r="G51" s="1701"/>
      <c r="H51" s="1701"/>
      <c r="I51" s="1701"/>
      <c r="J51" s="1701"/>
      <c r="K51" s="1701"/>
      <c r="L51" s="1701"/>
      <c r="M51" s="1702"/>
    </row>
    <row r="52" spans="1:13" ht="31.5" customHeight="1">
      <c r="A52" s="1734"/>
      <c r="B52" s="10" t="s">
        <v>853</v>
      </c>
      <c r="C52" s="1700" t="s">
        <v>63</v>
      </c>
      <c r="D52" s="1701"/>
      <c r="E52" s="1701"/>
      <c r="F52" s="1701"/>
      <c r="G52" s="1701"/>
      <c r="H52" s="1701"/>
      <c r="I52" s="1701"/>
      <c r="J52" s="1701"/>
      <c r="K52" s="1701"/>
      <c r="L52" s="1701"/>
      <c r="M52" s="1702"/>
    </row>
    <row r="53" spans="1:13" ht="15.75" customHeight="1">
      <c r="A53" s="1686" t="s">
        <v>854</v>
      </c>
      <c r="B53" s="83" t="s">
        <v>855</v>
      </c>
      <c r="C53" s="1685" t="s">
        <v>1134</v>
      </c>
      <c r="D53" s="1683"/>
      <c r="E53" s="1683"/>
      <c r="F53" s="1683"/>
      <c r="G53" s="1683"/>
      <c r="H53" s="1683"/>
      <c r="I53" s="1683"/>
      <c r="J53" s="1683"/>
      <c r="K53" s="1683"/>
      <c r="L53" s="1683"/>
      <c r="M53" s="1684"/>
    </row>
    <row r="54" spans="1:13">
      <c r="A54" s="1687"/>
      <c r="B54" s="83" t="s">
        <v>856</v>
      </c>
      <c r="C54" s="1685" t="s">
        <v>1135</v>
      </c>
      <c r="D54" s="1683"/>
      <c r="E54" s="1683"/>
      <c r="F54" s="1683"/>
      <c r="G54" s="1683"/>
      <c r="H54" s="1683"/>
      <c r="I54" s="1683"/>
      <c r="J54" s="1683"/>
      <c r="K54" s="1683"/>
      <c r="L54" s="1683"/>
      <c r="M54" s="1684"/>
    </row>
    <row r="55" spans="1:13" ht="15.75" customHeight="1">
      <c r="A55" s="1687"/>
      <c r="B55" s="83" t="s">
        <v>858</v>
      </c>
      <c r="C55" s="1685" t="s">
        <v>883</v>
      </c>
      <c r="D55" s="1683"/>
      <c r="E55" s="1683"/>
      <c r="F55" s="1683"/>
      <c r="G55" s="1683"/>
      <c r="H55" s="1683"/>
      <c r="I55" s="1683"/>
      <c r="J55" s="1683"/>
      <c r="K55" s="1683"/>
      <c r="L55" s="1683"/>
      <c r="M55" s="1684"/>
    </row>
    <row r="56" spans="1:13" ht="15.75" customHeight="1">
      <c r="A56" s="1687"/>
      <c r="B56" s="84" t="s">
        <v>859</v>
      </c>
      <c r="C56" s="1685" t="s">
        <v>1136</v>
      </c>
      <c r="D56" s="1683"/>
      <c r="E56" s="1683"/>
      <c r="F56" s="1683"/>
      <c r="G56" s="1683"/>
      <c r="H56" s="1683"/>
      <c r="I56" s="1683"/>
      <c r="J56" s="1683"/>
      <c r="K56" s="1683"/>
      <c r="L56" s="1683"/>
      <c r="M56" s="1684"/>
    </row>
    <row r="57" spans="1:13" ht="15.75" customHeight="1">
      <c r="A57" s="1687"/>
      <c r="B57" s="83" t="s">
        <v>860</v>
      </c>
      <c r="C57" s="1961" t="s">
        <v>1137</v>
      </c>
      <c r="D57" s="1683"/>
      <c r="E57" s="1683"/>
      <c r="F57" s="1683"/>
      <c r="G57" s="1683"/>
      <c r="H57" s="1683"/>
      <c r="I57" s="1683"/>
      <c r="J57" s="1683"/>
      <c r="K57" s="1683"/>
      <c r="L57" s="1683"/>
      <c r="M57" s="1684"/>
    </row>
    <row r="58" spans="1:13" ht="16.5" thickBot="1">
      <c r="A58" s="1690"/>
      <c r="B58" s="83" t="s">
        <v>861</v>
      </c>
      <c r="C58" s="1685">
        <v>3693777</v>
      </c>
      <c r="D58" s="1683"/>
      <c r="E58" s="1683"/>
      <c r="F58" s="1683"/>
      <c r="G58" s="1683"/>
      <c r="H58" s="1683"/>
      <c r="I58" s="1683"/>
      <c r="J58" s="1683"/>
      <c r="K58" s="1683"/>
      <c r="L58" s="1683"/>
      <c r="M58" s="1684"/>
    </row>
    <row r="59" spans="1:13" ht="15.75" customHeight="1">
      <c r="A59" s="1686" t="s">
        <v>863</v>
      </c>
      <c r="B59" s="85" t="s">
        <v>864</v>
      </c>
      <c r="C59" s="1685" t="s">
        <v>1138</v>
      </c>
      <c r="D59" s="1683"/>
      <c r="E59" s="1683"/>
      <c r="F59" s="1683"/>
      <c r="G59" s="1683"/>
      <c r="H59" s="1683"/>
      <c r="I59" s="1683"/>
      <c r="J59" s="1683"/>
      <c r="K59" s="1683"/>
      <c r="L59" s="1683"/>
      <c r="M59" s="1684"/>
    </row>
    <row r="60" spans="1:13" ht="30" customHeight="1">
      <c r="A60" s="1687"/>
      <c r="B60" s="85" t="s">
        <v>866</v>
      </c>
      <c r="C60" s="1685" t="s">
        <v>1139</v>
      </c>
      <c r="D60" s="1683"/>
      <c r="E60" s="1683"/>
      <c r="F60" s="1683"/>
      <c r="G60" s="1683"/>
      <c r="H60" s="1683"/>
      <c r="I60" s="1683"/>
      <c r="J60" s="1683"/>
      <c r="K60" s="1683"/>
      <c r="L60" s="1683"/>
      <c r="M60" s="1684"/>
    </row>
    <row r="61" spans="1:13" ht="56.25" customHeight="1" thickBot="1">
      <c r="A61" s="1687"/>
      <c r="B61" s="86" t="s">
        <v>39</v>
      </c>
      <c r="C61" s="1685" t="s">
        <v>1122</v>
      </c>
      <c r="D61" s="1683"/>
      <c r="E61" s="1683"/>
      <c r="F61" s="1683"/>
      <c r="G61" s="1683"/>
      <c r="H61" s="1683"/>
      <c r="I61" s="1683"/>
      <c r="J61" s="1683"/>
      <c r="K61" s="1683"/>
      <c r="L61" s="1683"/>
      <c r="M61" s="1684"/>
    </row>
    <row r="62" spans="1:13" ht="78" customHeight="1" thickBot="1">
      <c r="A62" s="87" t="s">
        <v>869</v>
      </c>
      <c r="B62" s="88"/>
      <c r="C62" s="1758" t="s">
        <v>1146</v>
      </c>
      <c r="D62" s="2049"/>
      <c r="E62" s="2049"/>
      <c r="F62" s="2049"/>
      <c r="G62" s="2049"/>
      <c r="H62" s="2049"/>
      <c r="I62" s="2049"/>
      <c r="J62" s="2049"/>
      <c r="K62" s="2049"/>
      <c r="L62" s="2049"/>
      <c r="M62" s="2050"/>
    </row>
  </sheetData>
  <mergeCells count="51">
    <mergeCell ref="A2:A15"/>
    <mergeCell ref="A16:A52"/>
    <mergeCell ref="C5:M5"/>
    <mergeCell ref="C49:M49"/>
    <mergeCell ref="C50:M50"/>
    <mergeCell ref="C2:M2"/>
    <mergeCell ref="F9:G9"/>
    <mergeCell ref="B18:B24"/>
    <mergeCell ref="B25:B28"/>
    <mergeCell ref="B32:B34"/>
    <mergeCell ref="C3:M3"/>
    <mergeCell ref="D4:E4"/>
    <mergeCell ref="C11:M11"/>
    <mergeCell ref="C12:M12"/>
    <mergeCell ref="C14:D15"/>
    <mergeCell ref="F14:M15"/>
    <mergeCell ref="A59:A61"/>
    <mergeCell ref="C59:M59"/>
    <mergeCell ref="C60:M60"/>
    <mergeCell ref="C61:M61"/>
    <mergeCell ref="B35:B43"/>
    <mergeCell ref="F46:F47"/>
    <mergeCell ref="C54:M54"/>
    <mergeCell ref="C55:M55"/>
    <mergeCell ref="C53:M53"/>
    <mergeCell ref="B45:B48"/>
    <mergeCell ref="A53:A58"/>
    <mergeCell ref="C56:M56"/>
    <mergeCell ref="C57:M57"/>
    <mergeCell ref="C52:M52"/>
    <mergeCell ref="C51:M51"/>
    <mergeCell ref="F4:G4"/>
    <mergeCell ref="I10:J10"/>
    <mergeCell ref="I4:M4"/>
    <mergeCell ref="C13:M13"/>
    <mergeCell ref="C6:M6"/>
    <mergeCell ref="C7:D7"/>
    <mergeCell ref="I7:M7"/>
    <mergeCell ref="I9:J9"/>
    <mergeCell ref="B8:B10"/>
    <mergeCell ref="C62:M62"/>
    <mergeCell ref="C58:M58"/>
    <mergeCell ref="L46:M47"/>
    <mergeCell ref="G46:J47"/>
    <mergeCell ref="C17:M17"/>
    <mergeCell ref="B14:B15"/>
    <mergeCell ref="C16:M16"/>
    <mergeCell ref="C10:D10"/>
    <mergeCell ref="C9:D9"/>
    <mergeCell ref="E14:E15"/>
    <mergeCell ref="F10:G10"/>
  </mergeCells>
  <dataValidations count="7">
    <dataValidation allowBlank="1" showInputMessage="1" showErrorMessage="1" prompt="Seleccione de la lista desplegable" sqref="B4 B7 H7" xr:uid="{00000000-0002-0000-1800-000000000000}"/>
    <dataValidation allowBlank="1" showInputMessage="1" showErrorMessage="1" prompt="Incluir una ficha por cada indicador, ya sea de producto o de resultado" sqref="B1" xr:uid="{00000000-0002-0000-1800-000001000000}"/>
    <dataValidation allowBlank="1" showInputMessage="1" showErrorMessage="1" prompt="Identifique el ODS a que le apunta el indicador de producto. Seleccione de la lista desplegable._x000a_" sqref="B14:B15" xr:uid="{00000000-0002-0000-1800-000002000000}"/>
    <dataValidation allowBlank="1" showInputMessage="1" showErrorMessage="1" prompt="Identifique la meta ODS a que le apunta el indicador de producto. Seleccione de la lista desplegable." sqref="E14" xr:uid="{00000000-0002-0000-18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8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800-000005000000}"/>
    <dataValidation type="list" allowBlank="1" showInputMessage="1" showErrorMessage="1" sqref="I7:M7" xr:uid="{00000000-0002-0000-1800-000006000000}">
      <formula1>INDIRECT($C$7)</formula1>
    </dataValidation>
  </dataValidations>
  <hyperlinks>
    <hyperlink ref="C57" r:id="rId1" xr:uid="{00000000-0004-0000-1800-000000000000}"/>
  </hyperlinks>
  <pageMargins left="0.70866141732283472" right="0.70866141732283472" top="0.74803149606299213" bottom="0.74803149606299213" header="0.31496062992125984" footer="0.31496062992125984"/>
  <pageSetup paperSize="9" scale="41" orientation="portrait" horizontalDpi="1200" verticalDpi="1200" r:id="rId2"/>
  <headerFooter alignWithMargins="0"/>
  <colBreaks count="2" manualBreakCount="2">
    <brk id="2" max="61" man="1"/>
    <brk id="13" max="6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1:S62"/>
  <sheetViews>
    <sheetView zoomScale="85" zoomScaleNormal="85" workbookViewId="0">
      <selection activeCell="B1" sqref="B1"/>
    </sheetView>
  </sheetViews>
  <sheetFormatPr baseColWidth="10" defaultColWidth="11.42578125" defaultRowHeight="15.75"/>
  <cols>
    <col min="1" max="1" width="25.28515625" style="1" customWidth="1"/>
    <col min="2" max="2" width="39.28515625" style="89" customWidth="1"/>
    <col min="3" max="3" width="27.5703125" style="1" customWidth="1"/>
    <col min="4" max="16384" width="11.42578125" style="1"/>
  </cols>
  <sheetData>
    <row r="1" spans="1:19" ht="16.5" thickBot="1">
      <c r="A1" s="2"/>
      <c r="B1" s="3" t="s">
        <v>1147</v>
      </c>
      <c r="C1" s="4"/>
      <c r="D1" s="4"/>
      <c r="E1" s="4"/>
      <c r="F1" s="4"/>
      <c r="G1" s="4"/>
      <c r="H1" s="4"/>
      <c r="I1" s="4"/>
      <c r="J1" s="4"/>
      <c r="K1" s="4"/>
      <c r="L1" s="4"/>
      <c r="M1" s="5"/>
    </row>
    <row r="2" spans="1:19">
      <c r="A2" s="1714" t="s">
        <v>782</v>
      </c>
      <c r="B2" s="6" t="s">
        <v>783</v>
      </c>
      <c r="C2" s="1717" t="s">
        <v>230</v>
      </c>
      <c r="D2" s="1718"/>
      <c r="E2" s="1718"/>
      <c r="F2" s="1718"/>
      <c r="G2" s="1718"/>
      <c r="H2" s="1718"/>
      <c r="I2" s="1718"/>
      <c r="J2" s="1718"/>
      <c r="K2" s="1718"/>
      <c r="L2" s="1718"/>
      <c r="M2" s="1719"/>
    </row>
    <row r="3" spans="1:19" ht="47.25" customHeight="1">
      <c r="A3" s="1715"/>
      <c r="B3" s="7" t="s">
        <v>914</v>
      </c>
      <c r="C3" s="1741" t="s">
        <v>196</v>
      </c>
      <c r="D3" s="1742"/>
      <c r="E3" s="1742"/>
      <c r="F3" s="1742"/>
      <c r="G3" s="1742"/>
      <c r="H3" s="1742"/>
      <c r="I3" s="1742"/>
      <c r="J3" s="1742"/>
      <c r="K3" s="1742"/>
      <c r="L3" s="1742"/>
      <c r="M3" s="1801"/>
    </row>
    <row r="4" spans="1:19" ht="84" customHeight="1">
      <c r="A4" s="1715"/>
      <c r="B4" s="9" t="s">
        <v>35</v>
      </c>
      <c r="C4" s="94" t="s">
        <v>843</v>
      </c>
      <c r="D4" s="1766" t="s">
        <v>232</v>
      </c>
      <c r="E4" s="1728"/>
      <c r="F4" s="1721" t="s">
        <v>36</v>
      </c>
      <c r="G4" s="1722"/>
      <c r="H4" s="8">
        <v>117</v>
      </c>
      <c r="I4" s="1787" t="s">
        <v>1141</v>
      </c>
      <c r="J4" s="1753"/>
      <c r="K4" s="1753"/>
      <c r="L4" s="1753"/>
      <c r="M4" s="1754"/>
    </row>
    <row r="5" spans="1:19" ht="31.5" customHeight="1">
      <c r="A5" s="1715"/>
      <c r="B5" s="220" t="s">
        <v>786</v>
      </c>
      <c r="C5" s="1705" t="s">
        <v>1103</v>
      </c>
      <c r="D5" s="1705"/>
      <c r="E5" s="1705"/>
      <c r="F5" s="1705"/>
      <c r="G5" s="1705"/>
      <c r="H5" s="1705"/>
      <c r="I5" s="1705"/>
      <c r="J5" s="1705"/>
      <c r="K5" s="1705"/>
      <c r="L5" s="1705"/>
      <c r="M5" s="1705"/>
    </row>
    <row r="6" spans="1:19" ht="57" customHeight="1">
      <c r="A6" s="1715"/>
      <c r="B6" s="9" t="s">
        <v>787</v>
      </c>
      <c r="C6" s="2105" t="s">
        <v>1148</v>
      </c>
      <c r="D6" s="2106"/>
      <c r="E6" s="2106"/>
      <c r="F6" s="2106"/>
      <c r="G6" s="2106"/>
      <c r="H6" s="2106"/>
      <c r="I6" s="2106"/>
      <c r="J6" s="2106"/>
      <c r="K6" s="2106"/>
      <c r="L6" s="2106"/>
      <c r="M6" s="2107"/>
      <c r="N6" s="439"/>
      <c r="O6" s="439"/>
      <c r="P6" s="439"/>
      <c r="Q6" s="439"/>
      <c r="R6" s="439"/>
      <c r="S6" s="439"/>
    </row>
    <row r="7" spans="1:19" ht="16.5" customHeight="1">
      <c r="A7" s="1715"/>
      <c r="B7" s="7" t="s">
        <v>873</v>
      </c>
      <c r="C7" s="1791" t="s">
        <v>205</v>
      </c>
      <c r="D7" s="1792"/>
      <c r="E7" s="11"/>
      <c r="F7" s="11"/>
      <c r="G7" s="12"/>
      <c r="H7" s="13" t="s">
        <v>39</v>
      </c>
      <c r="I7" s="1793" t="s">
        <v>1105</v>
      </c>
      <c r="J7" s="1792"/>
      <c r="K7" s="1792"/>
      <c r="L7" s="1792"/>
      <c r="M7" s="1794"/>
    </row>
    <row r="8" spans="1:19" ht="15.75" customHeight="1">
      <c r="A8" s="1715"/>
      <c r="B8" s="1744" t="s">
        <v>788</v>
      </c>
      <c r="C8" s="14"/>
      <c r="D8" s="15"/>
      <c r="E8" s="15"/>
      <c r="F8" s="15"/>
      <c r="G8" s="15"/>
      <c r="H8" s="15"/>
      <c r="I8" s="15"/>
      <c r="J8" s="15"/>
      <c r="K8" s="15"/>
      <c r="L8" s="16"/>
      <c r="M8" s="17"/>
    </row>
    <row r="9" spans="1:19" ht="15.75" customHeight="1">
      <c r="A9" s="1715"/>
      <c r="B9" s="1745"/>
      <c r="C9" s="1726"/>
      <c r="D9" s="1727"/>
      <c r="E9" s="18"/>
      <c r="F9" s="1727"/>
      <c r="G9" s="1727"/>
      <c r="H9" s="18"/>
      <c r="I9" s="1727"/>
      <c r="J9" s="1727"/>
      <c r="K9" s="18"/>
      <c r="L9" s="19"/>
      <c r="M9" s="20"/>
    </row>
    <row r="10" spans="1:19">
      <c r="A10" s="1715"/>
      <c r="B10" s="1746"/>
      <c r="C10" s="1726" t="s">
        <v>793</v>
      </c>
      <c r="D10" s="1727"/>
      <c r="E10" s="125"/>
      <c r="F10" s="1727" t="s">
        <v>793</v>
      </c>
      <c r="G10" s="1727"/>
      <c r="H10" s="125"/>
      <c r="I10" s="1727" t="s">
        <v>793</v>
      </c>
      <c r="J10" s="1727"/>
      <c r="K10" s="125"/>
      <c r="L10" s="21"/>
      <c r="M10" s="22"/>
    </row>
    <row r="11" spans="1:19" ht="34.5" customHeight="1">
      <c r="A11" s="1715"/>
      <c r="B11" s="7" t="s">
        <v>794</v>
      </c>
      <c r="C11" s="1700" t="s">
        <v>1149</v>
      </c>
      <c r="D11" s="1701"/>
      <c r="E11" s="1701"/>
      <c r="F11" s="1701"/>
      <c r="G11" s="1701"/>
      <c r="H11" s="1701"/>
      <c r="I11" s="1701"/>
      <c r="J11" s="1701"/>
      <c r="K11" s="1701"/>
      <c r="L11" s="1701"/>
      <c r="M11" s="1702"/>
    </row>
    <row r="12" spans="1:19" ht="122.25" customHeight="1">
      <c r="A12" s="1715"/>
      <c r="B12" s="7" t="s">
        <v>923</v>
      </c>
      <c r="C12" s="1697" t="s">
        <v>1150</v>
      </c>
      <c r="D12" s="1698"/>
      <c r="E12" s="1698"/>
      <c r="F12" s="1698"/>
      <c r="G12" s="1698"/>
      <c r="H12" s="1698"/>
      <c r="I12" s="1698"/>
      <c r="J12" s="1698"/>
      <c r="K12" s="1698"/>
      <c r="L12" s="1698"/>
      <c r="M12" s="1699"/>
    </row>
    <row r="13" spans="1:19" ht="31.5">
      <c r="A13" s="1715"/>
      <c r="B13" s="7" t="s">
        <v>925</v>
      </c>
      <c r="C13" s="1741" t="s">
        <v>195</v>
      </c>
      <c r="D13" s="1742"/>
      <c r="E13" s="1742"/>
      <c r="F13" s="1742"/>
      <c r="G13" s="1742"/>
      <c r="H13" s="1742"/>
      <c r="I13" s="1742"/>
      <c r="J13" s="1742"/>
      <c r="K13" s="1742"/>
      <c r="L13" s="1742"/>
      <c r="M13" s="1801"/>
    </row>
    <row r="14" spans="1:19" ht="15.75" customHeight="1">
      <c r="A14" s="1715"/>
      <c r="B14" s="1744" t="s">
        <v>926</v>
      </c>
      <c r="C14" s="2074" t="s">
        <v>1108</v>
      </c>
      <c r="D14" s="2075"/>
      <c r="E14" s="2112" t="s">
        <v>927</v>
      </c>
      <c r="F14" s="2108" t="s">
        <v>1130</v>
      </c>
      <c r="G14" s="2108"/>
      <c r="H14" s="2108"/>
      <c r="I14" s="2108"/>
      <c r="J14" s="2108"/>
      <c r="K14" s="2108"/>
      <c r="L14" s="2108"/>
      <c r="M14" s="2109"/>
    </row>
    <row r="15" spans="1:19" ht="55.5" customHeight="1">
      <c r="A15" s="1715"/>
      <c r="B15" s="1745"/>
      <c r="C15" s="2076"/>
      <c r="D15" s="2077"/>
      <c r="E15" s="2113"/>
      <c r="F15" s="2110"/>
      <c r="G15" s="2110"/>
      <c r="H15" s="2110"/>
      <c r="I15" s="2110"/>
      <c r="J15" s="2110"/>
      <c r="K15" s="2110"/>
      <c r="L15" s="2110"/>
      <c r="M15" s="2111"/>
    </row>
    <row r="16" spans="1:19">
      <c r="A16" s="1733" t="s">
        <v>796</v>
      </c>
      <c r="B16" s="10" t="s">
        <v>25</v>
      </c>
      <c r="C16" s="1700" t="s">
        <v>219</v>
      </c>
      <c r="D16" s="1701"/>
      <c r="E16" s="1701"/>
      <c r="F16" s="1701"/>
      <c r="G16" s="1701"/>
      <c r="H16" s="1701"/>
      <c r="I16" s="1701"/>
      <c r="J16" s="1701"/>
      <c r="K16" s="1701"/>
      <c r="L16" s="1701"/>
      <c r="M16" s="1702"/>
    </row>
    <row r="17" spans="1:13" ht="48.75" customHeight="1">
      <c r="A17" s="1734"/>
      <c r="B17" s="10" t="s">
        <v>929</v>
      </c>
      <c r="C17" s="1700" t="s">
        <v>1151</v>
      </c>
      <c r="D17" s="1701"/>
      <c r="E17" s="1701"/>
      <c r="F17" s="1701"/>
      <c r="G17" s="1701"/>
      <c r="H17" s="1701"/>
      <c r="I17" s="1701"/>
      <c r="J17" s="1701"/>
      <c r="K17" s="1701"/>
      <c r="L17" s="1701"/>
      <c r="M17" s="1702"/>
    </row>
    <row r="18" spans="1:13" ht="20.25" customHeight="1">
      <c r="A18" s="1734"/>
      <c r="B18" s="1694" t="s">
        <v>798</v>
      </c>
      <c r="C18" s="24"/>
      <c r="D18" s="25"/>
      <c r="E18" s="25"/>
      <c r="F18" s="25"/>
      <c r="G18" s="25"/>
      <c r="H18" s="25"/>
      <c r="I18" s="25"/>
      <c r="J18" s="25"/>
      <c r="K18" s="25"/>
      <c r="L18" s="25"/>
      <c r="M18" s="26"/>
    </row>
    <row r="19" spans="1:13" ht="20.25" customHeight="1">
      <c r="A19" s="1734"/>
      <c r="B19" s="1695"/>
      <c r="C19" s="27"/>
      <c r="D19" s="28"/>
      <c r="E19" s="29"/>
      <c r="F19" s="28"/>
      <c r="G19" s="29"/>
      <c r="H19" s="28"/>
      <c r="I19" s="29"/>
      <c r="J19" s="28"/>
      <c r="K19" s="29"/>
      <c r="L19" s="29"/>
      <c r="M19" s="30"/>
    </row>
    <row r="20" spans="1:13" ht="20.25" customHeight="1">
      <c r="A20" s="1734"/>
      <c r="B20" s="1695"/>
      <c r="C20" s="31" t="s">
        <v>799</v>
      </c>
      <c r="D20" s="32"/>
      <c r="E20" s="33" t="s">
        <v>800</v>
      </c>
      <c r="F20" s="32"/>
      <c r="G20" s="33" t="s">
        <v>801</v>
      </c>
      <c r="H20" s="32"/>
      <c r="I20" s="33" t="s">
        <v>802</v>
      </c>
      <c r="J20" s="34"/>
      <c r="K20" s="33"/>
      <c r="L20" s="33"/>
      <c r="M20" s="35"/>
    </row>
    <row r="21" spans="1:13" ht="15.75" customHeight="1">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1110</v>
      </c>
      <c r="E23" s="33" t="s">
        <v>810</v>
      </c>
      <c r="F23" s="39" t="s">
        <v>811</v>
      </c>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ht="15.75" customHeight="1">
      <c r="A26" s="1734"/>
      <c r="B26" s="1695"/>
      <c r="C26" s="31" t="s">
        <v>813</v>
      </c>
      <c r="D26" s="37"/>
      <c r="E26" s="46"/>
      <c r="F26" s="33" t="s">
        <v>814</v>
      </c>
      <c r="G26" s="36"/>
      <c r="H26" s="46"/>
      <c r="I26" s="33" t="s">
        <v>815</v>
      </c>
      <c r="J26" s="36"/>
      <c r="K26" s="46"/>
      <c r="L26" s="19"/>
      <c r="M26" s="20"/>
    </row>
    <row r="27" spans="1:13">
      <c r="A27" s="1734"/>
      <c r="B27" s="1695"/>
      <c r="C27" s="31" t="s">
        <v>816</v>
      </c>
      <c r="D27" s="47"/>
      <c r="E27" s="19"/>
      <c r="F27" s="33" t="s">
        <v>817</v>
      </c>
      <c r="G27" s="37" t="s">
        <v>1110</v>
      </c>
      <c r="H27" s="19"/>
      <c r="I27" s="48"/>
      <c r="J27" s="19"/>
      <c r="K27" s="18"/>
      <c r="L27" s="19"/>
      <c r="M27" s="20"/>
    </row>
    <row r="28" spans="1:13" ht="15.75" customHeight="1">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440" t="s">
        <v>1111</v>
      </c>
      <c r="E30" s="46"/>
      <c r="F30" s="56" t="s">
        <v>820</v>
      </c>
      <c r="G30" s="37" t="s">
        <v>1111</v>
      </c>
      <c r="H30" s="46"/>
      <c r="I30" s="56" t="s">
        <v>821</v>
      </c>
      <c r="J30" s="135" t="s">
        <v>1111</v>
      </c>
      <c r="K30" s="133"/>
      <c r="L30" s="136"/>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2102" t="s">
        <v>825</v>
      </c>
      <c r="C35" s="64"/>
      <c r="D35" s="95"/>
      <c r="E35" s="95"/>
      <c r="F35" s="95"/>
      <c r="G35" s="95"/>
      <c r="H35" s="95"/>
      <c r="I35" s="95"/>
      <c r="J35" s="95"/>
      <c r="K35" s="95"/>
      <c r="L35" s="95"/>
      <c r="M35" s="65"/>
    </row>
    <row r="36" spans="1:13">
      <c r="A36" s="1734"/>
      <c r="B36" s="2103"/>
      <c r="C36" s="66"/>
      <c r="D36" s="123" t="s">
        <v>826</v>
      </c>
      <c r="E36" s="123"/>
      <c r="F36" s="123" t="s">
        <v>827</v>
      </c>
      <c r="G36" s="123"/>
      <c r="H36" s="67" t="s">
        <v>828</v>
      </c>
      <c r="I36" s="67"/>
      <c r="J36" s="67" t="s">
        <v>829</v>
      </c>
      <c r="K36" s="123"/>
      <c r="L36" s="123" t="s">
        <v>830</v>
      </c>
      <c r="M36" s="68"/>
    </row>
    <row r="37" spans="1:13">
      <c r="A37" s="1734"/>
      <c r="B37" s="2103"/>
      <c r="C37" s="66"/>
      <c r="D37" s="429">
        <v>1</v>
      </c>
      <c r="E37" s="430"/>
      <c r="F37" s="429">
        <v>1</v>
      </c>
      <c r="G37" s="430"/>
      <c r="H37" s="429">
        <v>1</v>
      </c>
      <c r="I37" s="430"/>
      <c r="J37" s="429">
        <v>1</v>
      </c>
      <c r="K37" s="430"/>
      <c r="L37" s="122"/>
      <c r="M37" s="713"/>
    </row>
    <row r="38" spans="1:13">
      <c r="A38" s="1734"/>
      <c r="B38" s="2103"/>
      <c r="C38" s="66"/>
      <c r="D38" s="123" t="s">
        <v>831</v>
      </c>
      <c r="E38" s="123"/>
      <c r="F38" s="123" t="s">
        <v>832</v>
      </c>
      <c r="G38" s="123"/>
      <c r="H38" s="67" t="s">
        <v>833</v>
      </c>
      <c r="I38" s="67"/>
      <c r="J38" s="67" t="s">
        <v>834</v>
      </c>
      <c r="K38" s="123"/>
      <c r="L38" s="123" t="s">
        <v>835</v>
      </c>
      <c r="M38" s="30"/>
    </row>
    <row r="39" spans="1:13">
      <c r="A39" s="1734"/>
      <c r="B39" s="2103"/>
      <c r="C39" s="66"/>
      <c r="D39" s="122"/>
      <c r="E39" s="126"/>
      <c r="F39" s="429"/>
      <c r="G39" s="431"/>
      <c r="H39" s="429"/>
      <c r="I39" s="431"/>
      <c r="J39" s="122"/>
      <c r="K39" s="126"/>
      <c r="L39" s="122"/>
      <c r="M39" s="121"/>
    </row>
    <row r="40" spans="1:13">
      <c r="A40" s="1734"/>
      <c r="B40" s="2103"/>
      <c r="C40" s="66"/>
      <c r="D40" s="123" t="s">
        <v>836</v>
      </c>
      <c r="E40" s="123"/>
      <c r="F40" s="123" t="s">
        <v>837</v>
      </c>
      <c r="G40" s="123"/>
      <c r="H40" s="67" t="s">
        <v>838</v>
      </c>
      <c r="I40" s="67"/>
      <c r="J40" s="67" t="s">
        <v>839</v>
      </c>
      <c r="K40" s="123"/>
      <c r="L40" s="123" t="s">
        <v>840</v>
      </c>
      <c r="M40" s="30"/>
    </row>
    <row r="41" spans="1:13">
      <c r="A41" s="1734"/>
      <c r="B41" s="2103"/>
      <c r="C41" s="66"/>
      <c r="D41" s="122"/>
      <c r="E41" s="126"/>
      <c r="F41" s="122"/>
      <c r="G41" s="126"/>
      <c r="H41" s="122"/>
      <c r="I41" s="126"/>
      <c r="J41" s="122"/>
      <c r="K41" s="126"/>
      <c r="L41" s="122"/>
      <c r="M41" s="121"/>
    </row>
    <row r="42" spans="1:13">
      <c r="A42" s="1734"/>
      <c r="B42" s="2103"/>
      <c r="C42" s="66"/>
      <c r="D42" s="69" t="s">
        <v>840</v>
      </c>
      <c r="E42" s="120"/>
      <c r="F42" s="432" t="s">
        <v>841</v>
      </c>
      <c r="G42" s="433"/>
      <c r="H42" s="434"/>
      <c r="I42" s="25"/>
      <c r="J42" s="434"/>
      <c r="K42" s="71"/>
      <c r="L42" s="434"/>
      <c r="M42" s="26"/>
    </row>
    <row r="43" spans="1:13">
      <c r="A43" s="1734"/>
      <c r="B43" s="2103"/>
      <c r="C43" s="66"/>
      <c r="D43" s="712"/>
      <c r="E43" s="126"/>
      <c r="F43" s="429">
        <v>1</v>
      </c>
      <c r="G43" s="435"/>
      <c r="H43" s="436"/>
      <c r="I43" s="436"/>
      <c r="J43" s="436"/>
      <c r="K43" s="123"/>
      <c r="L43" s="436"/>
      <c r="M43" s="30"/>
    </row>
    <row r="44" spans="1:13">
      <c r="A44" s="1734"/>
      <c r="B44" s="2104"/>
      <c r="C44" s="66"/>
      <c r="D44" s="70"/>
      <c r="E44" s="71"/>
      <c r="F44" s="434"/>
      <c r="G44" s="434"/>
      <c r="H44" s="436"/>
      <c r="I44" s="436"/>
      <c r="J44" s="436"/>
      <c r="K44" s="123"/>
      <c r="L44" s="436"/>
      <c r="M44" s="30"/>
    </row>
    <row r="45" spans="1:13" ht="18" customHeight="1">
      <c r="A45" s="1734"/>
      <c r="B45" s="1694" t="s">
        <v>842</v>
      </c>
      <c r="C45" s="441"/>
      <c r="D45" s="70"/>
      <c r="E45" s="71"/>
      <c r="F45" s="434"/>
      <c r="G45" s="434"/>
      <c r="H45" s="434"/>
      <c r="I45" s="434"/>
      <c r="J45" s="434"/>
      <c r="K45" s="71"/>
      <c r="L45" s="434"/>
      <c r="M45" s="26"/>
    </row>
    <row r="46" spans="1:13" ht="47.25" customHeight="1">
      <c r="A46" s="1734"/>
      <c r="B46" s="1695"/>
      <c r="C46" s="77"/>
      <c r="D46" s="78" t="s">
        <v>843</v>
      </c>
      <c r="E46" s="79" t="s">
        <v>844</v>
      </c>
      <c r="F46" s="1704" t="s">
        <v>845</v>
      </c>
      <c r="G46" s="1705"/>
      <c r="H46" s="1705"/>
      <c r="I46" s="1705"/>
      <c r="J46" s="1705"/>
      <c r="K46" s="80" t="s">
        <v>846</v>
      </c>
      <c r="L46" s="1706"/>
      <c r="M46" s="1707"/>
    </row>
    <row r="47" spans="1:13">
      <c r="A47" s="1734"/>
      <c r="B47" s="1695"/>
      <c r="C47" s="77"/>
      <c r="D47" s="81"/>
      <c r="E47" s="36" t="s">
        <v>809</v>
      </c>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65.650000000000006" customHeight="1">
      <c r="A49" s="1734"/>
      <c r="B49" s="7" t="s">
        <v>847</v>
      </c>
      <c r="C49" s="1697" t="s">
        <v>1152</v>
      </c>
      <c r="D49" s="2095"/>
      <c r="E49" s="2095"/>
      <c r="F49" s="2095"/>
      <c r="G49" s="2095"/>
      <c r="H49" s="2095"/>
      <c r="I49" s="2095"/>
      <c r="J49" s="2095"/>
      <c r="K49" s="2095"/>
      <c r="L49" s="2095"/>
      <c r="M49" s="2096"/>
    </row>
    <row r="50" spans="1:13" ht="15.75" customHeight="1">
      <c r="A50" s="1734"/>
      <c r="B50" s="10" t="s">
        <v>849</v>
      </c>
      <c r="C50" s="1700" t="s">
        <v>1153</v>
      </c>
      <c r="D50" s="1954"/>
      <c r="E50" s="1954"/>
      <c r="F50" s="1954"/>
      <c r="G50" s="1954"/>
      <c r="H50" s="1954"/>
      <c r="I50" s="1954"/>
      <c r="J50" s="1954"/>
      <c r="K50" s="1954"/>
      <c r="L50" s="1954"/>
      <c r="M50" s="1955"/>
    </row>
    <row r="51" spans="1:13">
      <c r="A51" s="1734"/>
      <c r="B51" s="10" t="s">
        <v>851</v>
      </c>
      <c r="C51" s="1700">
        <v>30</v>
      </c>
      <c r="D51" s="1701"/>
      <c r="E51" s="1701"/>
      <c r="F51" s="1701"/>
      <c r="G51" s="1701"/>
      <c r="H51" s="1701"/>
      <c r="I51" s="1701"/>
      <c r="J51" s="1701"/>
      <c r="K51" s="1701"/>
      <c r="L51" s="1701"/>
      <c r="M51" s="1702"/>
    </row>
    <row r="52" spans="1:13" ht="31.5" customHeight="1">
      <c r="A52" s="1734"/>
      <c r="B52" s="10" t="s">
        <v>853</v>
      </c>
      <c r="C52" s="1700" t="s">
        <v>63</v>
      </c>
      <c r="D52" s="1701"/>
      <c r="E52" s="1701"/>
      <c r="F52" s="1701"/>
      <c r="G52" s="1701"/>
      <c r="H52" s="1701"/>
      <c r="I52" s="1701"/>
      <c r="J52" s="1701"/>
      <c r="K52" s="1701"/>
      <c r="L52" s="1701"/>
      <c r="M52" s="1702"/>
    </row>
    <row r="53" spans="1:13" ht="15.75" customHeight="1">
      <c r="A53" s="1686" t="s">
        <v>854</v>
      </c>
      <c r="B53" s="83" t="s">
        <v>855</v>
      </c>
      <c r="C53" s="1685" t="s">
        <v>1134</v>
      </c>
      <c r="D53" s="1683"/>
      <c r="E53" s="1683"/>
      <c r="F53" s="1683"/>
      <c r="G53" s="1683"/>
      <c r="H53" s="1683"/>
      <c r="I53" s="1683"/>
      <c r="J53" s="1683"/>
      <c r="K53" s="1683"/>
      <c r="L53" s="1683"/>
      <c r="M53" s="1684"/>
    </row>
    <row r="54" spans="1:13" ht="15.75" customHeight="1">
      <c r="A54" s="1687"/>
      <c r="B54" s="83" t="s">
        <v>856</v>
      </c>
      <c r="C54" s="1685" t="s">
        <v>1135</v>
      </c>
      <c r="D54" s="1683"/>
      <c r="E54" s="1683"/>
      <c r="F54" s="1683"/>
      <c r="G54" s="1683"/>
      <c r="H54" s="1683"/>
      <c r="I54" s="1683"/>
      <c r="J54" s="1683"/>
      <c r="K54" s="1683"/>
      <c r="L54" s="1683"/>
      <c r="M54" s="1684"/>
    </row>
    <row r="55" spans="1:13" ht="15.75" customHeight="1">
      <c r="A55" s="1687"/>
      <c r="B55" s="83" t="s">
        <v>858</v>
      </c>
      <c r="C55" s="1685" t="s">
        <v>883</v>
      </c>
      <c r="D55" s="1683"/>
      <c r="E55" s="1683"/>
      <c r="F55" s="1683"/>
      <c r="G55" s="1683"/>
      <c r="H55" s="1683"/>
      <c r="I55" s="1683"/>
      <c r="J55" s="1683"/>
      <c r="K55" s="1683"/>
      <c r="L55" s="1683"/>
      <c r="M55" s="1684"/>
    </row>
    <row r="56" spans="1:13" ht="15.75" customHeight="1">
      <c r="A56" s="1687"/>
      <c r="B56" s="84" t="s">
        <v>859</v>
      </c>
      <c r="C56" s="1685" t="s">
        <v>1136</v>
      </c>
      <c r="D56" s="1683"/>
      <c r="E56" s="1683"/>
      <c r="F56" s="1683"/>
      <c r="G56" s="1683"/>
      <c r="H56" s="1683"/>
      <c r="I56" s="1683"/>
      <c r="J56" s="1683"/>
      <c r="K56" s="1683"/>
      <c r="L56" s="1683"/>
      <c r="M56" s="1684"/>
    </row>
    <row r="57" spans="1:13" ht="15.75" customHeight="1">
      <c r="A57" s="1687"/>
      <c r="B57" s="83" t="s">
        <v>860</v>
      </c>
      <c r="C57" s="1961" t="s">
        <v>1137</v>
      </c>
      <c r="D57" s="1683"/>
      <c r="E57" s="1683"/>
      <c r="F57" s="1683"/>
      <c r="G57" s="1683"/>
      <c r="H57" s="1683"/>
      <c r="I57" s="1683"/>
      <c r="J57" s="1683"/>
      <c r="K57" s="1683"/>
      <c r="L57" s="1683"/>
      <c r="M57" s="1684"/>
    </row>
    <row r="58" spans="1:13" ht="16.5" thickBot="1">
      <c r="A58" s="1690"/>
      <c r="B58" s="83" t="s">
        <v>861</v>
      </c>
      <c r="C58" s="1685">
        <v>3693777</v>
      </c>
      <c r="D58" s="1683"/>
      <c r="E58" s="1683"/>
      <c r="F58" s="1683"/>
      <c r="G58" s="1683"/>
      <c r="H58" s="1683"/>
      <c r="I58" s="1683"/>
      <c r="J58" s="1683"/>
      <c r="K58" s="1683"/>
      <c r="L58" s="1683"/>
      <c r="M58" s="1684"/>
    </row>
    <row r="59" spans="1:13" ht="15.75" customHeight="1">
      <c r="A59" s="1686" t="s">
        <v>863</v>
      </c>
      <c r="B59" s="85" t="s">
        <v>864</v>
      </c>
      <c r="C59" s="1685" t="s">
        <v>1138</v>
      </c>
      <c r="D59" s="1683"/>
      <c r="E59" s="1683"/>
      <c r="F59" s="1683"/>
      <c r="G59" s="1683"/>
      <c r="H59" s="1683"/>
      <c r="I59" s="1683"/>
      <c r="J59" s="1683"/>
      <c r="K59" s="1683"/>
      <c r="L59" s="1683"/>
      <c r="M59" s="1684"/>
    </row>
    <row r="60" spans="1:13" ht="30" customHeight="1">
      <c r="A60" s="1687"/>
      <c r="B60" s="85" t="s">
        <v>866</v>
      </c>
      <c r="C60" s="1685" t="s">
        <v>1139</v>
      </c>
      <c r="D60" s="1683"/>
      <c r="E60" s="1683"/>
      <c r="F60" s="1683"/>
      <c r="G60" s="1683"/>
      <c r="H60" s="1683"/>
      <c r="I60" s="1683"/>
      <c r="J60" s="1683"/>
      <c r="K60" s="1683"/>
      <c r="L60" s="1683"/>
      <c r="M60" s="1684"/>
    </row>
    <row r="61" spans="1:13" ht="30" customHeight="1" thickBot="1">
      <c r="A61" s="1687"/>
      <c r="B61" s="86" t="s">
        <v>39</v>
      </c>
      <c r="C61" s="1685" t="s">
        <v>1122</v>
      </c>
      <c r="D61" s="1683"/>
      <c r="E61" s="1683"/>
      <c r="F61" s="1683"/>
      <c r="G61" s="1683"/>
      <c r="H61" s="1683"/>
      <c r="I61" s="1683"/>
      <c r="J61" s="1683"/>
      <c r="K61" s="1683"/>
      <c r="L61" s="1683"/>
      <c r="M61" s="1684"/>
    </row>
    <row r="62" spans="1:13" ht="61.5" customHeight="1" thickBot="1">
      <c r="A62" s="87" t="s">
        <v>869</v>
      </c>
      <c r="B62" s="88"/>
      <c r="C62" s="1758" t="s">
        <v>1154</v>
      </c>
      <c r="D62" s="2049"/>
      <c r="E62" s="2049"/>
      <c r="F62" s="2049"/>
      <c r="G62" s="2049"/>
      <c r="H62" s="2049"/>
      <c r="I62" s="2049"/>
      <c r="J62" s="2049"/>
      <c r="K62" s="2049"/>
      <c r="L62" s="2049"/>
      <c r="M62" s="2050"/>
    </row>
  </sheetData>
  <mergeCells count="51">
    <mergeCell ref="B14:B15"/>
    <mergeCell ref="C62:M62"/>
    <mergeCell ref="C49:M49"/>
    <mergeCell ref="C50:M50"/>
    <mergeCell ref="A2:A15"/>
    <mergeCell ref="C2:M2"/>
    <mergeCell ref="D4:E4"/>
    <mergeCell ref="F4:G4"/>
    <mergeCell ref="C5:M5"/>
    <mergeCell ref="C7:D7"/>
    <mergeCell ref="I7:M7"/>
    <mergeCell ref="B8:B10"/>
    <mergeCell ref="C9:D9"/>
    <mergeCell ref="F9:G9"/>
    <mergeCell ref="C3:M3"/>
    <mergeCell ref="I4:M4"/>
    <mergeCell ref="C6:M6"/>
    <mergeCell ref="C13:M13"/>
    <mergeCell ref="C11:M11"/>
    <mergeCell ref="C12:M12"/>
    <mergeCell ref="C56:M56"/>
    <mergeCell ref="L46:M47"/>
    <mergeCell ref="C14:D15"/>
    <mergeCell ref="F14:M15"/>
    <mergeCell ref="I9:J9"/>
    <mergeCell ref="C53:M53"/>
    <mergeCell ref="C54:M54"/>
    <mergeCell ref="C10:D10"/>
    <mergeCell ref="F10:G10"/>
    <mergeCell ref="I10:J10"/>
    <mergeCell ref="E14:E15"/>
    <mergeCell ref="C57:M57"/>
    <mergeCell ref="A59:A61"/>
    <mergeCell ref="C59:M59"/>
    <mergeCell ref="C60:M60"/>
    <mergeCell ref="C61:M61"/>
    <mergeCell ref="A53:A58"/>
    <mergeCell ref="C58:M58"/>
    <mergeCell ref="C55:M55"/>
    <mergeCell ref="B45:B48"/>
    <mergeCell ref="F46:F47"/>
    <mergeCell ref="G46:J47"/>
    <mergeCell ref="A16:A52"/>
    <mergeCell ref="C16:M16"/>
    <mergeCell ref="C17:M17"/>
    <mergeCell ref="B18:B24"/>
    <mergeCell ref="B25:B28"/>
    <mergeCell ref="B32:B34"/>
    <mergeCell ref="B35:B44"/>
    <mergeCell ref="C51:M51"/>
    <mergeCell ref="C52:M52"/>
  </mergeCells>
  <dataValidations count="7">
    <dataValidation type="list" allowBlank="1" showInputMessage="1" showErrorMessage="1" sqref="I7:M7" xr:uid="{00000000-0002-0000-19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9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1900-000002000000}"/>
    <dataValidation allowBlank="1" showInputMessage="1" showErrorMessage="1" prompt="Identifique la meta ODS a que le apunta el indicador de producto. Seleccione de la lista desplegable." sqref="E14" xr:uid="{00000000-0002-0000-1900-000003000000}"/>
    <dataValidation allowBlank="1" showInputMessage="1" showErrorMessage="1" prompt="Identifique el ODS a que le apunta el indicador de producto. Seleccione de la lista desplegable._x000a_" sqref="B14:B15" xr:uid="{00000000-0002-0000-1900-000004000000}"/>
    <dataValidation allowBlank="1" showInputMessage="1" showErrorMessage="1" prompt="Incluir una ficha por cada indicador, ya sea de producto o de resultado" sqref="B1" xr:uid="{00000000-0002-0000-1900-000005000000}"/>
    <dataValidation allowBlank="1" showInputMessage="1" showErrorMessage="1" prompt="Seleccione de la lista desplegable" sqref="B4 B7 H7" xr:uid="{00000000-0002-0000-1900-000006000000}"/>
  </dataValidations>
  <hyperlinks>
    <hyperlink ref="C57" r:id="rId1" xr:uid="{00000000-0004-0000-1900-000000000000}"/>
  </hyperlinks>
  <pageMargins left="0.7" right="0.7" top="0.75" bottom="0.75" header="0.3" footer="0.3"/>
  <pageSetup paperSize="9" orientation="portrait" horizontalDpi="1200" verticalDpi="120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0C0"/>
  </sheetPr>
  <dimension ref="A1:N61"/>
  <sheetViews>
    <sheetView topLeftCell="C45" zoomScale="85" zoomScaleNormal="85" workbookViewId="0">
      <selection activeCell="C61" sqref="C61:M61"/>
    </sheetView>
  </sheetViews>
  <sheetFormatPr baseColWidth="10" defaultColWidth="11.42578125" defaultRowHeight="15.75"/>
  <cols>
    <col min="1" max="1" width="25.28515625" style="1" customWidth="1"/>
    <col min="2" max="2" width="39.28515625" style="89" customWidth="1"/>
    <col min="3" max="13" width="11.42578125" style="1"/>
    <col min="14" max="14" width="31.28515625" style="1" customWidth="1"/>
    <col min="15" max="16384" width="11.42578125" style="1"/>
  </cols>
  <sheetData>
    <row r="1" spans="1:14" ht="16.5" thickBot="1">
      <c r="A1" s="2"/>
      <c r="B1" s="3" t="s">
        <v>1155</v>
      </c>
      <c r="C1" s="4"/>
      <c r="D1" s="4"/>
      <c r="E1" s="4"/>
      <c r="F1" s="4"/>
      <c r="G1" s="4"/>
      <c r="H1" s="4"/>
      <c r="I1" s="4"/>
      <c r="J1" s="4"/>
      <c r="K1" s="4"/>
      <c r="L1" s="4"/>
      <c r="M1" s="5"/>
    </row>
    <row r="2" spans="1:14" ht="44.65" customHeight="1">
      <c r="A2" s="1714" t="s">
        <v>782</v>
      </c>
      <c r="B2" s="6" t="s">
        <v>783</v>
      </c>
      <c r="C2" s="2085" t="s">
        <v>1156</v>
      </c>
      <c r="D2" s="2099"/>
      <c r="E2" s="2099"/>
      <c r="F2" s="2099"/>
      <c r="G2" s="2099"/>
      <c r="H2" s="2099"/>
      <c r="I2" s="2099"/>
      <c r="J2" s="2099"/>
      <c r="K2" s="2099"/>
      <c r="L2" s="2099"/>
      <c r="M2" s="2100"/>
    </row>
    <row r="3" spans="1:14" ht="36.4" customHeight="1">
      <c r="A3" s="1715"/>
      <c r="B3" s="7" t="s">
        <v>914</v>
      </c>
      <c r="C3" s="1741" t="s">
        <v>196</v>
      </c>
      <c r="D3" s="1742"/>
      <c r="E3" s="1742"/>
      <c r="F3" s="1742"/>
      <c r="G3" s="1742"/>
      <c r="H3" s="1742"/>
      <c r="I3" s="1742"/>
      <c r="J3" s="1742"/>
      <c r="K3" s="1742"/>
      <c r="L3" s="1742"/>
      <c r="M3" s="1801"/>
    </row>
    <row r="4" spans="1:14" ht="84.6" customHeight="1">
      <c r="A4" s="1715"/>
      <c r="B4" s="9" t="s">
        <v>35</v>
      </c>
      <c r="C4" s="94" t="s">
        <v>843</v>
      </c>
      <c r="D4" s="2126" t="s">
        <v>1157</v>
      </c>
      <c r="E4" s="2127"/>
      <c r="F4" s="1721" t="s">
        <v>36</v>
      </c>
      <c r="G4" s="1722"/>
      <c r="H4" s="8">
        <v>184</v>
      </c>
      <c r="I4" s="1766" t="s">
        <v>1158</v>
      </c>
      <c r="J4" s="1683"/>
      <c r="K4" s="1683"/>
      <c r="L4" s="1683"/>
      <c r="M4" s="1684"/>
    </row>
    <row r="5" spans="1:14" ht="39" customHeight="1">
      <c r="A5" s="1715"/>
      <c r="B5" s="9" t="s">
        <v>786</v>
      </c>
      <c r="C5" s="1685" t="s">
        <v>1159</v>
      </c>
      <c r="D5" s="1683"/>
      <c r="E5" s="1683"/>
      <c r="F5" s="1683"/>
      <c r="G5" s="1683"/>
      <c r="H5" s="1683"/>
      <c r="I5" s="1683"/>
      <c r="J5" s="1683"/>
      <c r="K5" s="1683"/>
      <c r="L5" s="1683"/>
      <c r="M5" s="1684"/>
    </row>
    <row r="6" spans="1:14">
      <c r="A6" s="1715"/>
      <c r="B6" s="9" t="s">
        <v>787</v>
      </c>
      <c r="C6" s="711" t="s">
        <v>1160</v>
      </c>
      <c r="D6" s="96"/>
      <c r="E6" s="96"/>
      <c r="F6" s="96"/>
      <c r="G6" s="96"/>
      <c r="H6" s="96"/>
      <c r="I6" s="96"/>
      <c r="J6" s="96"/>
      <c r="K6" s="96"/>
      <c r="L6" s="96"/>
      <c r="M6" s="97"/>
    </row>
    <row r="7" spans="1:14">
      <c r="A7" s="1715"/>
      <c r="B7" s="7" t="s">
        <v>873</v>
      </c>
      <c r="C7" s="442" t="s">
        <v>205</v>
      </c>
      <c r="D7" s="443"/>
      <c r="E7" s="11"/>
      <c r="F7" s="11"/>
      <c r="G7" s="12"/>
      <c r="H7" s="13" t="s">
        <v>39</v>
      </c>
      <c r="I7" s="1793" t="s">
        <v>1105</v>
      </c>
      <c r="J7" s="1792"/>
      <c r="K7" s="1792"/>
      <c r="L7" s="1792"/>
      <c r="M7" s="1794"/>
    </row>
    <row r="8" spans="1:14">
      <c r="A8" s="1715"/>
      <c r="B8" s="1744" t="s">
        <v>788</v>
      </c>
      <c r="C8" s="14"/>
      <c r="D8" s="15"/>
      <c r="E8" s="15"/>
      <c r="F8" s="15"/>
      <c r="G8" s="15"/>
      <c r="H8" s="15"/>
      <c r="I8" s="15"/>
      <c r="J8" s="15"/>
      <c r="K8" s="15"/>
      <c r="L8" s="16"/>
      <c r="M8" s="17"/>
    </row>
    <row r="9" spans="1:14" ht="34.15" customHeight="1">
      <c r="A9" s="1715"/>
      <c r="B9" s="1745"/>
      <c r="C9" s="2128" t="s">
        <v>206</v>
      </c>
      <c r="D9" s="1747"/>
      <c r="E9" s="18"/>
      <c r="F9" s="1727"/>
      <c r="G9" s="1727"/>
      <c r="H9" s="18"/>
      <c r="I9" s="1727"/>
      <c r="J9" s="1727"/>
      <c r="K9" s="18"/>
      <c r="L9" s="19"/>
      <c r="M9" s="20"/>
    </row>
    <row r="10" spans="1:14">
      <c r="A10" s="1715"/>
      <c r="B10" s="1746"/>
      <c r="C10" s="1726" t="s">
        <v>793</v>
      </c>
      <c r="D10" s="1727"/>
      <c r="E10" s="125"/>
      <c r="F10" s="1727" t="s">
        <v>793</v>
      </c>
      <c r="G10" s="1727"/>
      <c r="H10" s="125"/>
      <c r="I10" s="1727" t="s">
        <v>793</v>
      </c>
      <c r="J10" s="1727"/>
      <c r="K10" s="125"/>
      <c r="L10" s="21"/>
      <c r="M10" s="22"/>
    </row>
    <row r="11" spans="1:14" ht="55.5" customHeight="1">
      <c r="A11" s="1715"/>
      <c r="B11" s="7" t="s">
        <v>794</v>
      </c>
      <c r="C11" s="1700" t="s">
        <v>1161</v>
      </c>
      <c r="D11" s="1701"/>
      <c r="E11" s="1701"/>
      <c r="F11" s="1701"/>
      <c r="G11" s="1701"/>
      <c r="H11" s="1701"/>
      <c r="I11" s="1701"/>
      <c r="J11" s="1701"/>
      <c r="K11" s="1701"/>
      <c r="L11" s="1701"/>
      <c r="M11" s="1702"/>
    </row>
    <row r="12" spans="1:14" ht="107.65" customHeight="1">
      <c r="A12" s="1715"/>
      <c r="B12" s="7" t="s">
        <v>923</v>
      </c>
      <c r="C12" s="2053" t="s">
        <v>1162</v>
      </c>
      <c r="D12" s="1701"/>
      <c r="E12" s="1701"/>
      <c r="F12" s="1701"/>
      <c r="G12" s="1701"/>
      <c r="H12" s="1701"/>
      <c r="I12" s="1701"/>
      <c r="J12" s="1701"/>
      <c r="K12" s="1701"/>
      <c r="L12" s="1701"/>
      <c r="M12" s="1702"/>
      <c r="N12" s="219"/>
    </row>
    <row r="13" spans="1:14" ht="31.5">
      <c r="A13" s="1715"/>
      <c r="B13" s="7" t="s">
        <v>925</v>
      </c>
      <c r="C13" s="1700" t="s">
        <v>195</v>
      </c>
      <c r="D13" s="1701"/>
      <c r="E13" s="1701"/>
      <c r="F13" s="1701"/>
      <c r="G13" s="1701"/>
      <c r="H13" s="1701"/>
      <c r="I13" s="1701"/>
      <c r="J13" s="1701"/>
      <c r="K13" s="1701"/>
      <c r="L13" s="1701"/>
      <c r="M13" s="1702"/>
    </row>
    <row r="14" spans="1:14" ht="191.65" customHeight="1">
      <c r="A14" s="1715"/>
      <c r="B14" s="129" t="s">
        <v>926</v>
      </c>
      <c r="C14" s="1700" t="s">
        <v>250</v>
      </c>
      <c r="D14" s="1701"/>
      <c r="E14" s="90" t="s">
        <v>927</v>
      </c>
      <c r="F14" s="1795" t="s">
        <v>1163</v>
      </c>
      <c r="G14" s="1698"/>
      <c r="H14" s="1698"/>
      <c r="I14" s="1698"/>
      <c r="J14" s="1698"/>
      <c r="K14" s="1698"/>
      <c r="L14" s="1698"/>
      <c r="M14" s="1699"/>
      <c r="N14" s="444"/>
    </row>
    <row r="15" spans="1:14">
      <c r="A15" s="1733" t="s">
        <v>796</v>
      </c>
      <c r="B15" s="10" t="s">
        <v>25</v>
      </c>
      <c r="C15" s="1700" t="s">
        <v>629</v>
      </c>
      <c r="D15" s="1701"/>
      <c r="E15" s="1701"/>
      <c r="F15" s="1701"/>
      <c r="G15" s="1701"/>
      <c r="H15" s="1701"/>
      <c r="I15" s="1701"/>
      <c r="J15" s="1701"/>
      <c r="K15" s="1701"/>
      <c r="L15" s="1701"/>
      <c r="M15" s="1702"/>
      <c r="N15" s="219"/>
    </row>
    <row r="16" spans="1:14" ht="81" customHeight="1">
      <c r="A16" s="1734"/>
      <c r="B16" s="10" t="s">
        <v>929</v>
      </c>
      <c r="C16" s="2101" t="s">
        <v>1164</v>
      </c>
      <c r="D16" s="2121"/>
      <c r="E16" s="2121"/>
      <c r="F16" s="2121"/>
      <c r="G16" s="2121"/>
      <c r="H16" s="2121"/>
      <c r="I16" s="2121"/>
      <c r="J16" s="2121"/>
      <c r="K16" s="2121"/>
      <c r="L16" s="2121"/>
      <c r="M16" s="2122"/>
      <c r="N16" s="445"/>
    </row>
    <row r="17" spans="1:14" ht="8.25" customHeight="1">
      <c r="A17" s="1734"/>
      <c r="B17" s="1694" t="s">
        <v>798</v>
      </c>
      <c r="C17" s="24"/>
      <c r="D17" s="25"/>
      <c r="E17" s="25"/>
      <c r="F17" s="25"/>
      <c r="G17" s="25"/>
      <c r="H17" s="25"/>
      <c r="I17" s="25"/>
      <c r="J17" s="25"/>
      <c r="K17" s="25"/>
      <c r="L17" s="25"/>
      <c r="M17" s="26"/>
      <c r="N17" s="445"/>
    </row>
    <row r="18" spans="1:14" ht="9" customHeight="1">
      <c r="A18" s="1734"/>
      <c r="B18" s="1695"/>
      <c r="C18" s="27"/>
      <c r="D18" s="28"/>
      <c r="E18" s="29"/>
      <c r="F18" s="28"/>
      <c r="G18" s="29"/>
      <c r="H18" s="28"/>
      <c r="I18" s="29"/>
      <c r="J18" s="28"/>
      <c r="K18" s="29"/>
      <c r="L18" s="29"/>
      <c r="M18" s="30"/>
    </row>
    <row r="19" spans="1:14">
      <c r="A19" s="1734"/>
      <c r="B19" s="1695"/>
      <c r="C19" s="31" t="s">
        <v>799</v>
      </c>
      <c r="D19" s="32"/>
      <c r="E19" s="33" t="s">
        <v>800</v>
      </c>
      <c r="F19" s="32"/>
      <c r="G19" s="33" t="s">
        <v>801</v>
      </c>
      <c r="H19" s="32"/>
      <c r="I19" s="33" t="s">
        <v>802</v>
      </c>
      <c r="J19" s="36"/>
      <c r="K19" s="33"/>
      <c r="L19" s="33"/>
      <c r="M19" s="35"/>
    </row>
    <row r="20" spans="1:14">
      <c r="A20" s="1734"/>
      <c r="B20" s="1695"/>
      <c r="C20" s="31" t="s">
        <v>803</v>
      </c>
      <c r="D20" s="36"/>
      <c r="E20" s="33" t="s">
        <v>804</v>
      </c>
      <c r="F20" s="37"/>
      <c r="G20" s="33" t="s">
        <v>805</v>
      </c>
      <c r="H20" s="37"/>
      <c r="I20" s="33"/>
      <c r="J20" s="38"/>
      <c r="K20" s="33"/>
      <c r="L20" s="33"/>
      <c r="M20" s="35"/>
    </row>
    <row r="21" spans="1:14">
      <c r="A21" s="1734"/>
      <c r="B21" s="1695"/>
      <c r="C21" s="31" t="s">
        <v>806</v>
      </c>
      <c r="D21" s="36"/>
      <c r="E21" s="33" t="s">
        <v>807</v>
      </c>
      <c r="F21" s="36"/>
      <c r="G21" s="33"/>
      <c r="H21" s="38"/>
      <c r="I21" s="33"/>
      <c r="J21" s="38"/>
      <c r="K21" s="33"/>
      <c r="L21" s="33"/>
      <c r="M21" s="35"/>
    </row>
    <row r="22" spans="1:14">
      <c r="A22" s="1734"/>
      <c r="B22" s="1695"/>
      <c r="C22" s="31" t="s">
        <v>808</v>
      </c>
      <c r="D22" s="37" t="s">
        <v>809</v>
      </c>
      <c r="E22" s="33" t="s">
        <v>810</v>
      </c>
      <c r="F22" s="39" t="s">
        <v>811</v>
      </c>
      <c r="G22" s="39"/>
      <c r="H22" s="39"/>
      <c r="I22" s="39"/>
      <c r="J22" s="39"/>
      <c r="K22" s="39"/>
      <c r="L22" s="39"/>
      <c r="M22" s="40"/>
    </row>
    <row r="23" spans="1:14" ht="9.75" customHeight="1">
      <c r="A23" s="1734"/>
      <c r="B23" s="1696"/>
      <c r="C23" s="41"/>
      <c r="D23" s="42"/>
      <c r="E23" s="42"/>
      <c r="F23" s="42"/>
      <c r="G23" s="42"/>
      <c r="H23" s="42"/>
      <c r="I23" s="42"/>
      <c r="J23" s="42"/>
      <c r="K23" s="42"/>
      <c r="L23" s="42"/>
      <c r="M23" s="43"/>
    </row>
    <row r="24" spans="1:14">
      <c r="A24" s="1734"/>
      <c r="B24" s="1694" t="s">
        <v>812</v>
      </c>
      <c r="C24" s="44"/>
      <c r="D24" s="45"/>
      <c r="E24" s="45"/>
      <c r="F24" s="45"/>
      <c r="G24" s="45"/>
      <c r="H24" s="45"/>
      <c r="I24" s="45"/>
      <c r="J24" s="45"/>
      <c r="K24" s="45"/>
      <c r="L24" s="16"/>
      <c r="M24" s="17"/>
    </row>
    <row r="25" spans="1:14">
      <c r="A25" s="1734"/>
      <c r="B25" s="1695"/>
      <c r="C25" s="31" t="s">
        <v>813</v>
      </c>
      <c r="D25" s="37"/>
      <c r="E25" s="46"/>
      <c r="F25" s="33" t="s">
        <v>814</v>
      </c>
      <c r="G25" s="36"/>
      <c r="H25" s="46"/>
      <c r="I25" s="33" t="s">
        <v>815</v>
      </c>
      <c r="J25" s="36"/>
      <c r="K25" s="46"/>
      <c r="L25" s="19"/>
      <c r="M25" s="20"/>
    </row>
    <row r="26" spans="1:14">
      <c r="A26" s="1734"/>
      <c r="B26" s="1695"/>
      <c r="C26" s="31" t="s">
        <v>816</v>
      </c>
      <c r="D26" s="47"/>
      <c r="E26" s="19"/>
      <c r="F26" s="33" t="s">
        <v>817</v>
      </c>
      <c r="G26" s="36" t="s">
        <v>809</v>
      </c>
      <c r="H26" s="19"/>
      <c r="I26" s="48"/>
      <c r="J26" s="19"/>
      <c r="K26" s="18"/>
      <c r="L26" s="19"/>
      <c r="M26" s="20"/>
    </row>
    <row r="27" spans="1:14">
      <c r="A27" s="1734"/>
      <c r="B27" s="1696"/>
      <c r="C27" s="49"/>
      <c r="D27" s="50"/>
      <c r="E27" s="50"/>
      <c r="F27" s="50"/>
      <c r="G27" s="50"/>
      <c r="H27" s="50"/>
      <c r="I27" s="50"/>
      <c r="J27" s="50"/>
      <c r="K27" s="50"/>
      <c r="L27" s="21"/>
      <c r="M27" s="22"/>
    </row>
    <row r="28" spans="1:14">
      <c r="A28" s="1734"/>
      <c r="B28" s="54" t="s">
        <v>818</v>
      </c>
      <c r="C28" s="52"/>
      <c r="D28" s="23"/>
      <c r="E28" s="23"/>
      <c r="F28" s="23"/>
      <c r="G28" s="23"/>
      <c r="H28" s="23"/>
      <c r="I28" s="23"/>
      <c r="J28" s="23"/>
      <c r="K28" s="23"/>
      <c r="L28" s="23"/>
      <c r="M28" s="53"/>
    </row>
    <row r="29" spans="1:14">
      <c r="A29" s="1734"/>
      <c r="B29" s="54"/>
      <c r="C29" s="55" t="s">
        <v>819</v>
      </c>
      <c r="D29" s="37" t="s">
        <v>63</v>
      </c>
      <c r="E29" s="46"/>
      <c r="F29" s="56" t="s">
        <v>820</v>
      </c>
      <c r="G29" s="37" t="s">
        <v>63</v>
      </c>
      <c r="H29" s="46"/>
      <c r="I29" s="56" t="s">
        <v>821</v>
      </c>
      <c r="J29" s="2123"/>
      <c r="K29" s="2124"/>
      <c r="L29" s="2125"/>
      <c r="M29" s="57"/>
    </row>
    <row r="30" spans="1:14">
      <c r="A30" s="1734"/>
      <c r="B30" s="9"/>
      <c r="C30" s="41"/>
      <c r="D30" s="42"/>
      <c r="E30" s="42"/>
      <c r="F30" s="42"/>
      <c r="G30" s="42"/>
      <c r="H30" s="42"/>
      <c r="I30" s="42"/>
      <c r="J30" s="42"/>
      <c r="K30" s="42"/>
      <c r="L30" s="42"/>
      <c r="M30" s="43"/>
    </row>
    <row r="31" spans="1:14">
      <c r="A31" s="1734"/>
      <c r="B31" s="1694" t="s">
        <v>822</v>
      </c>
      <c r="C31" s="58"/>
      <c r="D31" s="59"/>
      <c r="E31" s="59"/>
      <c r="F31" s="59"/>
      <c r="G31" s="59"/>
      <c r="H31" s="59"/>
      <c r="I31" s="59"/>
      <c r="J31" s="59"/>
      <c r="K31" s="59"/>
      <c r="L31" s="16"/>
      <c r="M31" s="17"/>
    </row>
    <row r="32" spans="1:14">
      <c r="A32" s="1734"/>
      <c r="B32" s="1695"/>
      <c r="C32" s="60" t="s">
        <v>823</v>
      </c>
      <c r="D32" s="61">
        <v>2022</v>
      </c>
      <c r="E32" s="62"/>
      <c r="F32" s="46" t="s">
        <v>824</v>
      </c>
      <c r="G32" s="100">
        <v>2025</v>
      </c>
      <c r="H32" s="62"/>
      <c r="I32" s="56"/>
      <c r="J32" s="62"/>
      <c r="K32" s="62"/>
      <c r="L32" s="19"/>
      <c r="M32" s="20"/>
    </row>
    <row r="33" spans="1:14">
      <c r="A33" s="1734"/>
      <c r="B33" s="1696"/>
      <c r="C33" s="41"/>
      <c r="D33" s="91"/>
      <c r="E33" s="92"/>
      <c r="F33" s="42"/>
      <c r="G33" s="92"/>
      <c r="H33" s="92"/>
      <c r="I33" s="93"/>
      <c r="J33" s="92"/>
      <c r="K33" s="92"/>
      <c r="L33" s="21"/>
      <c r="M33" s="22"/>
    </row>
    <row r="34" spans="1:14">
      <c r="A34" s="1734"/>
      <c r="B34" s="1694" t="s">
        <v>825</v>
      </c>
      <c r="C34" s="64"/>
      <c r="D34" s="95"/>
      <c r="E34" s="95"/>
      <c r="F34" s="95"/>
      <c r="G34" s="95"/>
      <c r="H34" s="95"/>
      <c r="I34" s="95"/>
      <c r="J34" s="95"/>
      <c r="K34" s="95"/>
      <c r="L34" s="95"/>
      <c r="M34" s="65"/>
    </row>
    <row r="35" spans="1:14">
      <c r="A35" s="1734"/>
      <c r="B35" s="1695"/>
      <c r="C35" s="66"/>
      <c r="D35" s="123" t="s">
        <v>826</v>
      </c>
      <c r="E35" s="123"/>
      <c r="F35" s="123" t="s">
        <v>827</v>
      </c>
      <c r="G35" s="123"/>
      <c r="H35" s="67" t="s">
        <v>828</v>
      </c>
      <c r="I35" s="67"/>
      <c r="J35" s="67" t="s">
        <v>829</v>
      </c>
      <c r="K35" s="123"/>
      <c r="L35" s="123" t="s">
        <v>830</v>
      </c>
      <c r="M35" s="68"/>
    </row>
    <row r="36" spans="1:14">
      <c r="A36" s="1734"/>
      <c r="B36" s="1695"/>
      <c r="C36" s="66"/>
      <c r="D36" s="122">
        <v>1</v>
      </c>
      <c r="E36" s="126"/>
      <c r="F36" s="122">
        <v>1</v>
      </c>
      <c r="G36" s="126"/>
      <c r="H36" s="122">
        <v>1</v>
      </c>
      <c r="I36" s="126"/>
      <c r="J36" s="122">
        <v>1</v>
      </c>
      <c r="K36" s="126"/>
      <c r="L36" s="122"/>
      <c r="M36" s="121"/>
    </row>
    <row r="37" spans="1:14">
      <c r="A37" s="1734"/>
      <c r="B37" s="1695"/>
      <c r="C37" s="66"/>
      <c r="D37" s="123" t="s">
        <v>831</v>
      </c>
      <c r="E37" s="123"/>
      <c r="F37" s="123" t="s">
        <v>832</v>
      </c>
      <c r="G37" s="123"/>
      <c r="H37" s="67" t="s">
        <v>833</v>
      </c>
      <c r="I37" s="67"/>
      <c r="J37" s="67" t="s">
        <v>834</v>
      </c>
      <c r="K37" s="123"/>
      <c r="L37" s="123" t="s">
        <v>835</v>
      </c>
      <c r="M37" s="30"/>
    </row>
    <row r="38" spans="1:14">
      <c r="A38" s="1734"/>
      <c r="B38" s="1695"/>
      <c r="C38" s="66"/>
      <c r="D38" s="122"/>
      <c r="E38" s="126"/>
      <c r="F38" s="122"/>
      <c r="G38" s="126"/>
      <c r="H38" s="122"/>
      <c r="I38" s="126"/>
      <c r="J38" s="122"/>
      <c r="K38" s="126"/>
      <c r="L38" s="122"/>
      <c r="M38" s="121"/>
    </row>
    <row r="39" spans="1:14">
      <c r="A39" s="1734"/>
      <c r="B39" s="1695"/>
      <c r="C39" s="66"/>
      <c r="D39" s="123" t="s">
        <v>836</v>
      </c>
      <c r="E39" s="123"/>
      <c r="F39" s="123" t="s">
        <v>837</v>
      </c>
      <c r="G39" s="123"/>
      <c r="H39" s="67" t="s">
        <v>838</v>
      </c>
      <c r="I39" s="67"/>
      <c r="J39" s="67" t="s">
        <v>839</v>
      </c>
      <c r="K39" s="123"/>
      <c r="L39" s="123" t="s">
        <v>840</v>
      </c>
      <c r="M39" s="30"/>
    </row>
    <row r="40" spans="1:14">
      <c r="A40" s="1734"/>
      <c r="B40" s="1695"/>
      <c r="C40" s="66"/>
      <c r="D40" s="122"/>
      <c r="E40" s="126"/>
      <c r="F40" s="122"/>
      <c r="G40" s="126"/>
      <c r="H40" s="122"/>
      <c r="I40" s="126"/>
      <c r="J40" s="122"/>
      <c r="K40" s="126"/>
      <c r="L40" s="122"/>
      <c r="M40" s="121"/>
    </row>
    <row r="41" spans="1:14">
      <c r="A41" s="1734"/>
      <c r="B41" s="1695"/>
      <c r="C41" s="66"/>
      <c r="D41" s="69" t="s">
        <v>840</v>
      </c>
      <c r="E41" s="120"/>
      <c r="F41" s="69" t="s">
        <v>841</v>
      </c>
      <c r="G41" s="120"/>
      <c r="H41" s="70"/>
      <c r="I41" s="71"/>
      <c r="J41" s="70"/>
      <c r="K41" s="71"/>
      <c r="L41" s="70"/>
      <c r="M41" s="72"/>
    </row>
    <row r="42" spans="1:14">
      <c r="A42" s="1734"/>
      <c r="B42" s="1695"/>
      <c r="C42" s="66"/>
      <c r="D42" s="122"/>
      <c r="E42" s="126"/>
      <c r="F42" s="1710">
        <v>1</v>
      </c>
      <c r="G42" s="1711"/>
      <c r="H42" s="1776"/>
      <c r="I42" s="1776"/>
      <c r="J42" s="130"/>
      <c r="K42" s="123"/>
      <c r="L42" s="130"/>
      <c r="M42" s="124"/>
    </row>
    <row r="43" spans="1:14">
      <c r="A43" s="1734"/>
      <c r="B43" s="1695"/>
      <c r="C43" s="73"/>
      <c r="D43" s="69"/>
      <c r="E43" s="120"/>
      <c r="F43" s="69"/>
      <c r="G43" s="120"/>
      <c r="H43" s="127"/>
      <c r="I43" s="74"/>
      <c r="J43" s="127"/>
      <c r="K43" s="74"/>
      <c r="L43" s="127"/>
      <c r="M43" s="75"/>
    </row>
    <row r="44" spans="1:14" ht="18" customHeight="1">
      <c r="A44" s="1734"/>
      <c r="B44" s="1694" t="s">
        <v>842</v>
      </c>
      <c r="C44" s="44"/>
      <c r="D44" s="45"/>
      <c r="E44" s="45"/>
      <c r="F44" s="45"/>
      <c r="G44" s="45"/>
      <c r="H44" s="45"/>
      <c r="I44" s="45"/>
      <c r="J44" s="45"/>
      <c r="K44" s="45"/>
      <c r="L44" s="19"/>
      <c r="M44" s="20"/>
    </row>
    <row r="45" spans="1:14">
      <c r="A45" s="1734"/>
      <c r="B45" s="1695"/>
      <c r="C45" s="77"/>
      <c r="D45" s="78" t="s">
        <v>843</v>
      </c>
      <c r="E45" s="79" t="s">
        <v>844</v>
      </c>
      <c r="F45" s="1704" t="s">
        <v>845</v>
      </c>
      <c r="G45" s="1705" t="s">
        <v>942</v>
      </c>
      <c r="H45" s="1705"/>
      <c r="I45" s="1705"/>
      <c r="J45" s="1705"/>
      <c r="K45" s="80" t="s">
        <v>846</v>
      </c>
      <c r="L45" s="2117"/>
      <c r="M45" s="2118"/>
      <c r="N45" s="2114"/>
    </row>
    <row r="46" spans="1:14" ht="28.5" customHeight="1">
      <c r="A46" s="1734"/>
      <c r="B46" s="1695"/>
      <c r="C46" s="77"/>
      <c r="D46" s="446" t="s">
        <v>809</v>
      </c>
      <c r="E46" s="36"/>
      <c r="F46" s="1704"/>
      <c r="G46" s="1705"/>
      <c r="H46" s="1705"/>
      <c r="I46" s="1705"/>
      <c r="J46" s="1705"/>
      <c r="K46" s="19"/>
      <c r="L46" s="2119"/>
      <c r="M46" s="2120"/>
      <c r="N46" s="2114"/>
    </row>
    <row r="47" spans="1:14">
      <c r="A47" s="1734"/>
      <c r="B47" s="1696"/>
      <c r="C47" s="82"/>
      <c r="D47" s="21"/>
      <c r="E47" s="21"/>
      <c r="F47" s="21"/>
      <c r="G47" s="21"/>
      <c r="H47" s="21"/>
      <c r="I47" s="21"/>
      <c r="J47" s="21"/>
      <c r="K47" s="21"/>
      <c r="L47" s="19"/>
      <c r="M47" s="20"/>
    </row>
    <row r="48" spans="1:14">
      <c r="A48" s="1734"/>
      <c r="B48" s="7" t="s">
        <v>847</v>
      </c>
      <c r="C48" s="2053" t="s">
        <v>1165</v>
      </c>
      <c r="D48" s="2115"/>
      <c r="E48" s="2115"/>
      <c r="F48" s="2115"/>
      <c r="G48" s="2115"/>
      <c r="H48" s="2115"/>
      <c r="I48" s="2115"/>
      <c r="J48" s="2115"/>
      <c r="K48" s="2115"/>
      <c r="L48" s="2115"/>
      <c r="M48" s="2116"/>
      <c r="N48" s="219"/>
    </row>
    <row r="49" spans="1:14">
      <c r="A49" s="1734"/>
      <c r="B49" s="10" t="s">
        <v>849</v>
      </c>
      <c r="C49" s="2053" t="s">
        <v>1166</v>
      </c>
      <c r="D49" s="2115"/>
      <c r="E49" s="2115"/>
      <c r="F49" s="2115"/>
      <c r="G49" s="2115"/>
      <c r="H49" s="2115"/>
      <c r="I49" s="2115"/>
      <c r="J49" s="2115"/>
      <c r="K49" s="2115"/>
      <c r="L49" s="2115"/>
      <c r="M49" s="2116"/>
    </row>
    <row r="50" spans="1:14">
      <c r="A50" s="1734"/>
      <c r="B50" s="10" t="s">
        <v>851</v>
      </c>
      <c r="C50" s="2053">
        <v>30</v>
      </c>
      <c r="D50" s="2115"/>
      <c r="E50" s="2115"/>
      <c r="F50" s="2115"/>
      <c r="G50" s="2115"/>
      <c r="H50" s="2115"/>
      <c r="I50" s="2115"/>
      <c r="J50" s="2115"/>
      <c r="K50" s="2115"/>
      <c r="L50" s="2115"/>
      <c r="M50" s="2116"/>
    </row>
    <row r="51" spans="1:14">
      <c r="A51" s="1734"/>
      <c r="B51" s="10" t="s">
        <v>853</v>
      </c>
      <c r="C51" s="2053" t="s">
        <v>1167</v>
      </c>
      <c r="D51" s="2115"/>
      <c r="E51" s="2115"/>
      <c r="F51" s="2115"/>
      <c r="G51" s="2115"/>
      <c r="H51" s="2115"/>
      <c r="I51" s="2115"/>
      <c r="J51" s="2115"/>
      <c r="K51" s="2115"/>
      <c r="L51" s="2115"/>
      <c r="M51" s="2116"/>
    </row>
    <row r="52" spans="1:14" ht="15.75" customHeight="1">
      <c r="A52" s="1686" t="s">
        <v>854</v>
      </c>
      <c r="B52" s="83" t="s">
        <v>855</v>
      </c>
      <c r="C52" s="1685" t="s">
        <v>244</v>
      </c>
      <c r="D52" s="1683"/>
      <c r="E52" s="1683"/>
      <c r="F52" s="1683"/>
      <c r="G52" s="1683"/>
      <c r="H52" s="1683"/>
      <c r="I52" s="1683"/>
      <c r="J52" s="1683"/>
      <c r="K52" s="1683"/>
      <c r="L52" s="1683"/>
      <c r="M52" s="1684"/>
    </row>
    <row r="53" spans="1:14">
      <c r="A53" s="1687"/>
      <c r="B53" s="83" t="s">
        <v>856</v>
      </c>
      <c r="C53" s="1685" t="s">
        <v>1168</v>
      </c>
      <c r="D53" s="1683"/>
      <c r="E53" s="1683"/>
      <c r="F53" s="1683"/>
      <c r="G53" s="1683"/>
      <c r="H53" s="1683"/>
      <c r="I53" s="1683"/>
      <c r="J53" s="1683"/>
      <c r="K53" s="1683"/>
      <c r="L53" s="1683"/>
      <c r="M53" s="1684"/>
    </row>
    <row r="54" spans="1:14">
      <c r="A54" s="1687"/>
      <c r="B54" s="83" t="s">
        <v>858</v>
      </c>
      <c r="C54" s="1685" t="s">
        <v>206</v>
      </c>
      <c r="D54" s="1683"/>
      <c r="E54" s="1683"/>
      <c r="F54" s="1683"/>
      <c r="G54" s="1683"/>
      <c r="H54" s="1683"/>
      <c r="I54" s="1683"/>
      <c r="J54" s="1683"/>
      <c r="K54" s="1683"/>
      <c r="L54" s="1683"/>
      <c r="M54" s="1684"/>
    </row>
    <row r="55" spans="1:14" ht="15.75" customHeight="1">
      <c r="A55" s="1687"/>
      <c r="B55" s="84" t="s">
        <v>859</v>
      </c>
      <c r="C55" s="1685" t="s">
        <v>1169</v>
      </c>
      <c r="D55" s="1683"/>
      <c r="E55" s="1683"/>
      <c r="F55" s="1683"/>
      <c r="G55" s="1683"/>
      <c r="H55" s="1683"/>
      <c r="I55" s="1683"/>
      <c r="J55" s="1683"/>
      <c r="K55" s="1683"/>
      <c r="L55" s="1683"/>
      <c r="M55" s="1684"/>
    </row>
    <row r="56" spans="1:14" ht="15.75" customHeight="1">
      <c r="A56" s="1687"/>
      <c r="B56" s="83" t="s">
        <v>860</v>
      </c>
      <c r="C56" s="1961" t="s">
        <v>246</v>
      </c>
      <c r="D56" s="1683"/>
      <c r="E56" s="1683"/>
      <c r="F56" s="1683"/>
      <c r="G56" s="1683"/>
      <c r="H56" s="1683"/>
      <c r="I56" s="1683"/>
      <c r="J56" s="1683"/>
      <c r="K56" s="1683"/>
      <c r="L56" s="1683"/>
      <c r="M56" s="1684"/>
    </row>
    <row r="57" spans="1:14" ht="16.5" thickBot="1">
      <c r="A57" s="1690"/>
      <c r="B57" s="83" t="s">
        <v>861</v>
      </c>
      <c r="C57" s="1685" t="s">
        <v>245</v>
      </c>
      <c r="D57" s="1683"/>
      <c r="E57" s="1683"/>
      <c r="F57" s="1683"/>
      <c r="G57" s="1683"/>
      <c r="H57" s="1683"/>
      <c r="I57" s="1683"/>
      <c r="J57" s="1683"/>
      <c r="K57" s="1683"/>
      <c r="L57" s="1683"/>
      <c r="M57" s="1684"/>
    </row>
    <row r="58" spans="1:14" ht="15.75" customHeight="1">
      <c r="A58" s="1686" t="s">
        <v>863</v>
      </c>
      <c r="B58" s="85" t="s">
        <v>864</v>
      </c>
      <c r="C58" s="1685" t="s">
        <v>1170</v>
      </c>
      <c r="D58" s="1683"/>
      <c r="E58" s="1683"/>
      <c r="F58" s="1683"/>
      <c r="G58" s="1683"/>
      <c r="H58" s="1683"/>
      <c r="I58" s="1683"/>
      <c r="J58" s="1683"/>
      <c r="K58" s="1683"/>
      <c r="L58" s="1683"/>
      <c r="M58" s="1684"/>
    </row>
    <row r="59" spans="1:14" ht="30" customHeight="1">
      <c r="A59" s="1687"/>
      <c r="B59" s="85" t="s">
        <v>866</v>
      </c>
      <c r="C59" s="1685" t="s">
        <v>1171</v>
      </c>
      <c r="D59" s="1683"/>
      <c r="E59" s="1683"/>
      <c r="F59" s="1683"/>
      <c r="G59" s="1683"/>
      <c r="H59" s="1683"/>
      <c r="I59" s="1683"/>
      <c r="J59" s="1683"/>
      <c r="K59" s="1683"/>
      <c r="L59" s="1683"/>
      <c r="M59" s="1684"/>
    </row>
    <row r="60" spans="1:14" ht="30" customHeight="1" thickBot="1">
      <c r="A60" s="1687"/>
      <c r="B60" s="86" t="s">
        <v>39</v>
      </c>
      <c r="C60" s="1685" t="s">
        <v>1172</v>
      </c>
      <c r="D60" s="1683"/>
      <c r="E60" s="1683"/>
      <c r="F60" s="1683"/>
      <c r="G60" s="1683"/>
      <c r="H60" s="1683"/>
      <c r="I60" s="1683"/>
      <c r="J60" s="1683"/>
      <c r="K60" s="1683"/>
      <c r="L60" s="1683"/>
      <c r="M60" s="1684"/>
    </row>
    <row r="61" spans="1:14" ht="67.900000000000006" customHeight="1" thickBot="1">
      <c r="A61" s="87" t="s">
        <v>869</v>
      </c>
      <c r="B61" s="88"/>
      <c r="C61" s="1758" t="s">
        <v>1173</v>
      </c>
      <c r="D61" s="1798"/>
      <c r="E61" s="1798"/>
      <c r="F61" s="1798"/>
      <c r="G61" s="1798"/>
      <c r="H61" s="1798"/>
      <c r="I61" s="1798"/>
      <c r="J61" s="1798"/>
      <c r="K61" s="1798"/>
      <c r="L61" s="1798"/>
      <c r="M61" s="1799"/>
      <c r="N61" s="219"/>
    </row>
  </sheetData>
  <mergeCells count="51">
    <mergeCell ref="C11:M11"/>
    <mergeCell ref="A2:A14"/>
    <mergeCell ref="C2:M2"/>
    <mergeCell ref="C3:M3"/>
    <mergeCell ref="D4:E4"/>
    <mergeCell ref="F4:G4"/>
    <mergeCell ref="I4:M4"/>
    <mergeCell ref="C5:M5"/>
    <mergeCell ref="I7:M7"/>
    <mergeCell ref="B8:B10"/>
    <mergeCell ref="C9:D9"/>
    <mergeCell ref="F9:G9"/>
    <mergeCell ref="I9:J9"/>
    <mergeCell ref="C10:D10"/>
    <mergeCell ref="F10:G10"/>
    <mergeCell ref="I10:J10"/>
    <mergeCell ref="C12:M12"/>
    <mergeCell ref="C13:M13"/>
    <mergeCell ref="C14:D14"/>
    <mergeCell ref="F14:M14"/>
    <mergeCell ref="A15:A51"/>
    <mergeCell ref="C15:M15"/>
    <mergeCell ref="C16:M16"/>
    <mergeCell ref="B17:B23"/>
    <mergeCell ref="B24:B27"/>
    <mergeCell ref="J29:L29"/>
    <mergeCell ref="B31:B33"/>
    <mergeCell ref="B34:B43"/>
    <mergeCell ref="F42:G42"/>
    <mergeCell ref="H42:I42"/>
    <mergeCell ref="B44:B47"/>
    <mergeCell ref="F45:F46"/>
    <mergeCell ref="G45:J46"/>
    <mergeCell ref="C61:M61"/>
    <mergeCell ref="N45:N46"/>
    <mergeCell ref="C48:M48"/>
    <mergeCell ref="C49:M49"/>
    <mergeCell ref="C50:M50"/>
    <mergeCell ref="C52:M52"/>
    <mergeCell ref="C53:M53"/>
    <mergeCell ref="C54:M54"/>
    <mergeCell ref="C55:M55"/>
    <mergeCell ref="C56:M56"/>
    <mergeCell ref="C51:M51"/>
    <mergeCell ref="L45:M46"/>
    <mergeCell ref="C57:M57"/>
    <mergeCell ref="A58:A60"/>
    <mergeCell ref="C58:M58"/>
    <mergeCell ref="C59:M59"/>
    <mergeCell ref="C60:M60"/>
    <mergeCell ref="A52:A57"/>
  </mergeCells>
  <dataValidations count="7">
    <dataValidation type="list" allowBlank="1" showInputMessage="1" showErrorMessage="1" sqref="I7:M7" xr:uid="{00000000-0002-0000-1A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A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1A00-000002000000}"/>
    <dataValidation allowBlank="1" showInputMessage="1" showErrorMessage="1" prompt="Identifique la meta ODS a que le apunta el indicador de producto. Seleccione de la lista desplegable." sqref="E14" xr:uid="{00000000-0002-0000-1A00-000003000000}"/>
    <dataValidation allowBlank="1" showInputMessage="1" showErrorMessage="1" prompt="Identifique el ODS a que le apunta el indicador de producto. Seleccione de la lista desplegable._x000a_" sqref="B14" xr:uid="{00000000-0002-0000-1A00-000004000000}"/>
    <dataValidation allowBlank="1" showInputMessage="1" showErrorMessage="1" prompt="Incluir una ficha por cada indicador, ya sea de producto o de resultado" sqref="B1" xr:uid="{00000000-0002-0000-1A00-000005000000}"/>
    <dataValidation allowBlank="1" showInputMessage="1" showErrorMessage="1" prompt="Seleccione de la lista desplegable" sqref="B4 B7 H7" xr:uid="{00000000-0002-0000-1A00-000006000000}"/>
  </dataValidations>
  <hyperlinks>
    <hyperlink ref="C56" r:id="rId1" xr:uid="{00000000-0004-0000-1A00-000000000000}"/>
  </hyperlinks>
  <pageMargins left="0.7" right="0.7" top="0.75" bottom="0.75" header="0.3" footer="0.3"/>
  <pageSetup paperSize="9" orientation="portrait" horizontalDpi="1200" verticalDpi="120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70C0"/>
  </sheetPr>
  <dimension ref="A1:M62"/>
  <sheetViews>
    <sheetView topLeftCell="C43" zoomScale="83" zoomScaleNormal="83" workbookViewId="0">
      <selection activeCell="C57" sqref="C57:M57"/>
    </sheetView>
  </sheetViews>
  <sheetFormatPr baseColWidth="10" defaultColWidth="11.42578125" defaultRowHeight="15.75"/>
  <cols>
    <col min="1" max="1" width="25.140625" style="1" customWidth="1"/>
    <col min="2" max="2" width="39.140625" style="89" customWidth="1"/>
    <col min="3" max="3" width="15.85546875" style="1" customWidth="1"/>
    <col min="4" max="4" width="36.5703125" style="1" customWidth="1"/>
    <col min="5" max="5" width="11.42578125" style="1" hidden="1" customWidth="1"/>
    <col min="6" max="9" width="11.42578125" style="1"/>
    <col min="10" max="10" width="21.28515625" style="1" customWidth="1"/>
    <col min="11" max="11" width="15.140625" style="1" customWidth="1"/>
    <col min="12" max="12" width="15.5703125" style="1" customWidth="1"/>
    <col min="13" max="13" width="17.140625" style="1" customWidth="1"/>
    <col min="14" max="16384" width="11.42578125" style="1"/>
  </cols>
  <sheetData>
    <row r="1" spans="1:13" ht="16.5" thickBot="1">
      <c r="A1" s="2"/>
      <c r="B1" s="3" t="s">
        <v>1174</v>
      </c>
      <c r="C1" s="4"/>
      <c r="D1" s="4"/>
      <c r="E1" s="4"/>
      <c r="F1" s="4"/>
      <c r="G1" s="4"/>
      <c r="H1" s="4"/>
      <c r="I1" s="4"/>
      <c r="J1" s="4"/>
      <c r="K1" s="4"/>
      <c r="L1" s="4"/>
      <c r="M1" s="5"/>
    </row>
    <row r="2" spans="1:13">
      <c r="A2" s="1714" t="s">
        <v>782</v>
      </c>
      <c r="B2" s="6" t="s">
        <v>783</v>
      </c>
      <c r="C2" s="1717" t="s">
        <v>1175</v>
      </c>
      <c r="D2" s="1718"/>
      <c r="E2" s="1718"/>
      <c r="F2" s="1718"/>
      <c r="G2" s="1718"/>
      <c r="H2" s="1718"/>
      <c r="I2" s="1718"/>
      <c r="J2" s="1718"/>
      <c r="K2" s="1718"/>
      <c r="L2" s="1718"/>
      <c r="M2" s="1719"/>
    </row>
    <row r="3" spans="1:13" ht="31.5">
      <c r="A3" s="1715"/>
      <c r="B3" s="7" t="s">
        <v>914</v>
      </c>
      <c r="C3" s="1685" t="s">
        <v>196</v>
      </c>
      <c r="D3" s="1683"/>
      <c r="E3" s="1683"/>
      <c r="F3" s="1683"/>
      <c r="G3" s="1683"/>
      <c r="H3" s="1683"/>
      <c r="I3" s="1683"/>
      <c r="J3" s="1683"/>
      <c r="K3" s="1683"/>
      <c r="L3" s="1683"/>
      <c r="M3" s="1684"/>
    </row>
    <row r="4" spans="1:13" ht="192" customHeight="1">
      <c r="A4" s="1715"/>
      <c r="B4" s="9" t="s">
        <v>35</v>
      </c>
      <c r="C4" s="131" t="s">
        <v>843</v>
      </c>
      <c r="D4" s="234" t="s">
        <v>1176</v>
      </c>
      <c r="E4" s="450"/>
      <c r="F4" s="1721" t="s">
        <v>36</v>
      </c>
      <c r="G4" s="1722"/>
      <c r="H4" s="8" t="s">
        <v>1177</v>
      </c>
      <c r="I4" s="1787" t="s">
        <v>1178</v>
      </c>
      <c r="J4" s="1753"/>
      <c r="K4" s="1753"/>
      <c r="L4" s="1753"/>
      <c r="M4" s="1754"/>
    </row>
    <row r="5" spans="1:13" ht="42.6" customHeight="1">
      <c r="A5" s="1715"/>
      <c r="B5" s="9" t="s">
        <v>786</v>
      </c>
      <c r="C5" s="1685" t="s">
        <v>1179</v>
      </c>
      <c r="D5" s="1683"/>
      <c r="E5" s="1683"/>
      <c r="F5" s="1683"/>
      <c r="G5" s="1683"/>
      <c r="H5" s="1683"/>
      <c r="I5" s="1683"/>
      <c r="J5" s="1683"/>
      <c r="K5" s="1683"/>
      <c r="L5" s="1683"/>
      <c r="M5" s="1684"/>
    </row>
    <row r="6" spans="1:13" ht="66" customHeight="1">
      <c r="A6" s="1715"/>
      <c r="B6" s="9" t="s">
        <v>787</v>
      </c>
      <c r="C6" s="1685" t="s">
        <v>1180</v>
      </c>
      <c r="D6" s="1683"/>
      <c r="E6" s="1683"/>
      <c r="F6" s="1683"/>
      <c r="G6" s="1683"/>
      <c r="H6" s="1683"/>
      <c r="I6" s="1683"/>
      <c r="J6" s="1683"/>
      <c r="K6" s="1683"/>
      <c r="L6" s="1683"/>
      <c r="M6" s="1684"/>
    </row>
    <row r="7" spans="1:13">
      <c r="A7" s="1715"/>
      <c r="B7" s="7" t="s">
        <v>873</v>
      </c>
      <c r="C7" s="1791" t="s">
        <v>1181</v>
      </c>
      <c r="D7" s="1792"/>
      <c r="E7" s="11"/>
      <c r="F7" s="11"/>
      <c r="G7" s="12"/>
      <c r="H7" s="13" t="s">
        <v>39</v>
      </c>
      <c r="I7" s="1793" t="s">
        <v>1182</v>
      </c>
      <c r="J7" s="1792"/>
      <c r="K7" s="1792"/>
      <c r="L7" s="1792"/>
      <c r="M7" s="1794"/>
    </row>
    <row r="8" spans="1:13">
      <c r="A8" s="1715"/>
      <c r="B8" s="1744" t="s">
        <v>788</v>
      </c>
      <c r="C8" s="2136" t="s">
        <v>1183</v>
      </c>
      <c r="D8" s="2137"/>
      <c r="E8" s="15"/>
      <c r="F8" s="15"/>
      <c r="G8" s="15"/>
      <c r="H8" s="15"/>
      <c r="I8" s="15"/>
      <c r="J8" s="15"/>
      <c r="K8" s="15"/>
      <c r="L8" s="16"/>
      <c r="M8" s="17"/>
    </row>
    <row r="9" spans="1:13">
      <c r="A9" s="1715"/>
      <c r="B9" s="1745"/>
      <c r="C9" s="2128"/>
      <c r="D9" s="174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57.95" customHeight="1">
      <c r="A11" s="1715"/>
      <c r="B11" s="7" t="s">
        <v>794</v>
      </c>
      <c r="C11" s="1923" t="s">
        <v>1184</v>
      </c>
      <c r="D11" s="1924"/>
      <c r="E11" s="1924"/>
      <c r="F11" s="1924"/>
      <c r="G11" s="1924"/>
      <c r="H11" s="1924"/>
      <c r="I11" s="1924"/>
      <c r="J11" s="1924"/>
      <c r="K11" s="1924"/>
      <c r="L11" s="1924"/>
      <c r="M11" s="1925"/>
    </row>
    <row r="12" spans="1:13" ht="93.95" customHeight="1">
      <c r="A12" s="1715"/>
      <c r="B12" s="7" t="s">
        <v>923</v>
      </c>
      <c r="C12" s="1923" t="s">
        <v>1185</v>
      </c>
      <c r="D12" s="1924"/>
      <c r="E12" s="1924"/>
      <c r="F12" s="1924"/>
      <c r="G12" s="1924"/>
      <c r="H12" s="1924"/>
      <c r="I12" s="1924"/>
      <c r="J12" s="1924"/>
      <c r="K12" s="1924"/>
      <c r="L12" s="1924"/>
      <c r="M12" s="1925"/>
    </row>
    <row r="13" spans="1:13" ht="39.75" customHeight="1">
      <c r="A13" s="1715"/>
      <c r="B13" s="7" t="s">
        <v>925</v>
      </c>
      <c r="C13" s="1700" t="s">
        <v>195</v>
      </c>
      <c r="D13" s="1701"/>
      <c r="E13" s="1701"/>
      <c r="F13" s="1701"/>
      <c r="G13" s="1701"/>
      <c r="H13" s="1701"/>
      <c r="I13" s="1701"/>
      <c r="J13" s="1701"/>
      <c r="K13" s="1701"/>
      <c r="L13" s="1701"/>
      <c r="M13" s="1702"/>
    </row>
    <row r="14" spans="1:13" ht="57" customHeight="1">
      <c r="A14" s="1715"/>
      <c r="B14" s="1744" t="s">
        <v>926</v>
      </c>
      <c r="C14" s="1700" t="s">
        <v>250</v>
      </c>
      <c r="D14" s="1701"/>
      <c r="E14" s="90" t="s">
        <v>927</v>
      </c>
      <c r="F14" s="1795" t="s">
        <v>1186</v>
      </c>
      <c r="G14" s="1698"/>
      <c r="H14" s="1698"/>
      <c r="I14" s="1698"/>
      <c r="J14" s="1698"/>
      <c r="K14" s="1698"/>
      <c r="L14" s="1698"/>
      <c r="M14" s="1699"/>
    </row>
    <row r="15" spans="1:13">
      <c r="A15" s="1715"/>
      <c r="B15" s="1745"/>
      <c r="C15" s="1700"/>
      <c r="D15" s="1701"/>
      <c r="E15" s="1701"/>
      <c r="F15" s="1701"/>
      <c r="G15" s="1701"/>
      <c r="H15" s="1701"/>
      <c r="I15" s="1701"/>
      <c r="J15" s="1701"/>
      <c r="K15" s="1701"/>
      <c r="L15" s="1701"/>
      <c r="M15" s="1702"/>
    </row>
    <row r="16" spans="1:13">
      <c r="A16" s="1733" t="s">
        <v>796</v>
      </c>
      <c r="B16" s="10" t="s">
        <v>25</v>
      </c>
      <c r="C16" s="1700" t="s">
        <v>1187</v>
      </c>
      <c r="D16" s="1701"/>
      <c r="E16" s="1701"/>
      <c r="F16" s="1701"/>
      <c r="G16" s="1701"/>
      <c r="H16" s="1701"/>
      <c r="I16" s="1701"/>
      <c r="J16" s="1701"/>
      <c r="K16" s="1701"/>
      <c r="L16" s="1701"/>
      <c r="M16" s="1702"/>
    </row>
    <row r="17" spans="1:13">
      <c r="A17" s="1734"/>
      <c r="B17" s="10" t="s">
        <v>929</v>
      </c>
      <c r="C17" s="1700" t="s">
        <v>249</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6" t="s">
        <v>809</v>
      </c>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c r="E23" s="33" t="s">
        <v>810</v>
      </c>
      <c r="F23" s="39"/>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c r="K26" s="46"/>
      <c r="L26" s="19"/>
      <c r="M26" s="20"/>
    </row>
    <row r="27" spans="1:13">
      <c r="A27" s="1734"/>
      <c r="B27" s="1695"/>
      <c r="C27" s="31" t="s">
        <v>816</v>
      </c>
      <c r="D27" s="47"/>
      <c r="E27" s="19"/>
      <c r="F27" s="33" t="s">
        <v>817</v>
      </c>
      <c r="G27" s="36" t="s">
        <v>809</v>
      </c>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ht="31.5">
      <c r="A30" s="1734"/>
      <c r="B30" s="54"/>
      <c r="C30" s="55" t="s">
        <v>819</v>
      </c>
      <c r="D30" s="37">
        <v>98</v>
      </c>
      <c r="E30" s="46"/>
      <c r="F30" s="56" t="s">
        <v>820</v>
      </c>
      <c r="G30" s="37">
        <v>2020</v>
      </c>
      <c r="H30" s="46"/>
      <c r="I30" s="56" t="s">
        <v>821</v>
      </c>
      <c r="J30" s="135" t="s">
        <v>1188</v>
      </c>
      <c r="K30" s="133"/>
      <c r="L30" s="136"/>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410">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411">
        <v>70</v>
      </c>
      <c r="E37" s="126"/>
      <c r="F37" s="411">
        <v>70</v>
      </c>
      <c r="G37" s="126"/>
      <c r="H37" s="411">
        <v>55</v>
      </c>
      <c r="I37" s="126"/>
      <c r="J37" s="411">
        <v>55</v>
      </c>
      <c r="K37" s="126"/>
      <c r="L37" s="411"/>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74">
        <v>250</v>
      </c>
      <c r="G43" s="1775"/>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1004</v>
      </c>
      <c r="H46" s="1705"/>
      <c r="I46" s="1705"/>
      <c r="J46" s="1705"/>
      <c r="K46" s="80" t="s">
        <v>846</v>
      </c>
      <c r="L46" s="2132" t="s">
        <v>1189</v>
      </c>
      <c r="M46" s="2133"/>
    </row>
    <row r="47" spans="1:13">
      <c r="A47" s="1734"/>
      <c r="B47" s="1695"/>
      <c r="C47" s="77"/>
      <c r="D47" s="81" t="s">
        <v>809</v>
      </c>
      <c r="E47" s="36"/>
      <c r="F47" s="1704"/>
      <c r="G47" s="1705"/>
      <c r="H47" s="1705"/>
      <c r="I47" s="1705"/>
      <c r="J47" s="1705"/>
      <c r="K47" s="19"/>
      <c r="L47" s="2134"/>
      <c r="M47" s="2135"/>
    </row>
    <row r="48" spans="1:13">
      <c r="A48" s="1734"/>
      <c r="B48" s="1696"/>
      <c r="C48" s="82"/>
      <c r="D48" s="21"/>
      <c r="E48" s="21"/>
      <c r="F48" s="21"/>
      <c r="G48" s="21"/>
      <c r="H48" s="21"/>
      <c r="I48" s="21"/>
      <c r="J48" s="21"/>
      <c r="K48" s="21"/>
      <c r="L48" s="19"/>
      <c r="M48" s="20"/>
    </row>
    <row r="49" spans="1:13" ht="129" customHeight="1">
      <c r="A49" s="1734"/>
      <c r="B49" s="7" t="s">
        <v>847</v>
      </c>
      <c r="C49" s="1923" t="s">
        <v>1190</v>
      </c>
      <c r="D49" s="1924"/>
      <c r="E49" s="1924"/>
      <c r="F49" s="1924"/>
      <c r="G49" s="1924"/>
      <c r="H49" s="1924"/>
      <c r="I49" s="1924"/>
      <c r="J49" s="1924"/>
      <c r="K49" s="1924"/>
      <c r="L49" s="1924"/>
      <c r="M49" s="1925"/>
    </row>
    <row r="50" spans="1:13">
      <c r="A50" s="1734"/>
      <c r="B50" s="10" t="s">
        <v>849</v>
      </c>
      <c r="C50" s="1700" t="s">
        <v>1191</v>
      </c>
      <c r="D50" s="1701"/>
      <c r="E50" s="1701"/>
      <c r="F50" s="1701"/>
      <c r="G50" s="1701"/>
      <c r="H50" s="1701"/>
      <c r="I50" s="1701"/>
      <c r="J50" s="1701"/>
      <c r="K50" s="1701"/>
      <c r="L50" s="1701"/>
      <c r="M50" s="1702"/>
    </row>
    <row r="51" spans="1:13" ht="30.95" customHeight="1">
      <c r="A51" s="1734"/>
      <c r="B51" s="10" t="s">
        <v>851</v>
      </c>
      <c r="C51" s="2053">
        <v>10</v>
      </c>
      <c r="D51" s="2115"/>
      <c r="E51" s="2115"/>
      <c r="F51" s="2115"/>
      <c r="G51" s="2115"/>
      <c r="H51" s="2115"/>
      <c r="I51" s="2115"/>
      <c r="J51" s="2115"/>
      <c r="K51" s="2115"/>
      <c r="L51" s="2115"/>
      <c r="M51" s="2116"/>
    </row>
    <row r="52" spans="1:13">
      <c r="A52" s="1734"/>
      <c r="B52" s="10" t="s">
        <v>853</v>
      </c>
      <c r="C52" s="2129">
        <v>44232</v>
      </c>
      <c r="D52" s="2130"/>
      <c r="E52" s="2130"/>
      <c r="F52" s="2130"/>
      <c r="G52" s="2130"/>
      <c r="H52" s="2130"/>
      <c r="I52" s="2130"/>
      <c r="J52" s="2130"/>
      <c r="K52" s="2130"/>
      <c r="L52" s="2130"/>
      <c r="M52" s="2131"/>
    </row>
    <row r="53" spans="1:13" ht="15.75" customHeight="1">
      <c r="A53" s="1686" t="s">
        <v>854</v>
      </c>
      <c r="B53" s="83" t="s">
        <v>855</v>
      </c>
      <c r="C53" s="1685" t="s">
        <v>1192</v>
      </c>
      <c r="D53" s="1683"/>
      <c r="E53" s="1683"/>
      <c r="F53" s="1683"/>
      <c r="G53" s="1683"/>
      <c r="H53" s="1683"/>
      <c r="I53" s="1683"/>
      <c r="J53" s="1683"/>
      <c r="K53" s="1683"/>
      <c r="L53" s="1683"/>
      <c r="M53" s="1684"/>
    </row>
    <row r="54" spans="1:13">
      <c r="A54" s="1687"/>
      <c r="B54" s="83" t="s">
        <v>856</v>
      </c>
      <c r="C54" s="1685" t="s">
        <v>1193</v>
      </c>
      <c r="D54" s="1683"/>
      <c r="E54" s="1683"/>
      <c r="F54" s="1683"/>
      <c r="G54" s="1683"/>
      <c r="H54" s="1683"/>
      <c r="I54" s="1683"/>
      <c r="J54" s="1683"/>
      <c r="K54" s="1683"/>
      <c r="L54" s="1683"/>
      <c r="M54" s="1684"/>
    </row>
    <row r="55" spans="1:13">
      <c r="A55" s="1687"/>
      <c r="B55" s="83" t="s">
        <v>858</v>
      </c>
      <c r="C55" s="1685" t="s">
        <v>1194</v>
      </c>
      <c r="D55" s="1683"/>
      <c r="E55" s="1683"/>
      <c r="F55" s="1683"/>
      <c r="G55" s="1683"/>
      <c r="H55" s="1683"/>
      <c r="I55" s="1683"/>
      <c r="J55" s="1683"/>
      <c r="K55" s="1683"/>
      <c r="L55" s="1683"/>
      <c r="M55" s="1684"/>
    </row>
    <row r="56" spans="1:13" ht="15.75" customHeight="1">
      <c r="A56" s="1687"/>
      <c r="B56" s="84" t="s">
        <v>859</v>
      </c>
      <c r="C56" s="1685" t="s">
        <v>1195</v>
      </c>
      <c r="D56" s="1683"/>
      <c r="E56" s="1683"/>
      <c r="F56" s="1683"/>
      <c r="G56" s="1683"/>
      <c r="H56" s="1683"/>
      <c r="I56" s="1683"/>
      <c r="J56" s="1683"/>
      <c r="K56" s="1683"/>
      <c r="L56" s="1683"/>
      <c r="M56" s="1684"/>
    </row>
    <row r="57" spans="1:13" ht="15.75" customHeight="1">
      <c r="A57" s="1687"/>
      <c r="B57" s="83" t="s">
        <v>860</v>
      </c>
      <c r="C57" s="1961" t="s">
        <v>1196</v>
      </c>
      <c r="D57" s="1683"/>
      <c r="E57" s="1683"/>
      <c r="F57" s="1683"/>
      <c r="G57" s="1683"/>
      <c r="H57" s="1683"/>
      <c r="I57" s="1683"/>
      <c r="J57" s="1683"/>
      <c r="K57" s="1683"/>
      <c r="L57" s="1683"/>
      <c r="M57" s="1684"/>
    </row>
    <row r="58" spans="1:13" ht="16.5" thickBot="1">
      <c r="A58" s="1690"/>
      <c r="B58" s="83" t="s">
        <v>861</v>
      </c>
      <c r="C58" s="1685"/>
      <c r="D58" s="1683"/>
      <c r="E58" s="1683"/>
      <c r="F58" s="1683"/>
      <c r="G58" s="1683"/>
      <c r="H58" s="1683"/>
      <c r="I58" s="1683"/>
      <c r="J58" s="1683"/>
      <c r="K58" s="1683"/>
      <c r="L58" s="1683"/>
      <c r="M58" s="1684"/>
    </row>
    <row r="59" spans="1:13" ht="15.75" customHeight="1">
      <c r="A59" s="1686" t="s">
        <v>863</v>
      </c>
      <c r="B59" s="85" t="s">
        <v>864</v>
      </c>
      <c r="C59" s="1685" t="s">
        <v>1197</v>
      </c>
      <c r="D59" s="1683"/>
      <c r="E59" s="1683"/>
      <c r="F59" s="1683"/>
      <c r="G59" s="1683"/>
      <c r="H59" s="1683"/>
      <c r="I59" s="1683"/>
      <c r="J59" s="1683"/>
      <c r="K59" s="1683"/>
      <c r="L59" s="1683"/>
      <c r="M59" s="1684"/>
    </row>
    <row r="60" spans="1:13" ht="30" customHeight="1">
      <c r="A60" s="1687"/>
      <c r="B60" s="85" t="s">
        <v>866</v>
      </c>
      <c r="C60" s="1685" t="s">
        <v>1198</v>
      </c>
      <c r="D60" s="1683"/>
      <c r="E60" s="1683"/>
      <c r="F60" s="1683"/>
      <c r="G60" s="1683"/>
      <c r="H60" s="1683"/>
      <c r="I60" s="1683"/>
      <c r="J60" s="1683"/>
      <c r="K60" s="1683"/>
      <c r="L60" s="1683"/>
      <c r="M60" s="1684"/>
    </row>
    <row r="61" spans="1:13" ht="30" customHeight="1" thickBot="1">
      <c r="A61" s="1687"/>
      <c r="B61" s="86" t="s">
        <v>39</v>
      </c>
      <c r="C61" s="1685" t="s">
        <v>1194</v>
      </c>
      <c r="D61" s="1683"/>
      <c r="E61" s="1683"/>
      <c r="F61" s="1683"/>
      <c r="G61" s="1683"/>
      <c r="H61" s="1683"/>
      <c r="I61" s="1683"/>
      <c r="J61" s="1683"/>
      <c r="K61" s="1683"/>
      <c r="L61" s="1683"/>
      <c r="M61" s="1684"/>
    </row>
    <row r="62" spans="1:13" ht="16.5" thickBot="1">
      <c r="A62" s="87" t="s">
        <v>869</v>
      </c>
      <c r="B62" s="88"/>
      <c r="C62" s="1758"/>
      <c r="D62" s="1759"/>
      <c r="E62" s="1759"/>
      <c r="F62" s="1759"/>
      <c r="G62" s="1759"/>
      <c r="H62" s="1759"/>
      <c r="I62" s="1759"/>
      <c r="J62" s="1759"/>
      <c r="K62" s="1759"/>
      <c r="L62" s="1759"/>
      <c r="M62" s="1760"/>
    </row>
  </sheetData>
  <mergeCells count="52">
    <mergeCell ref="A2:A15"/>
    <mergeCell ref="C2:M2"/>
    <mergeCell ref="C3:M3"/>
    <mergeCell ref="F4:G4"/>
    <mergeCell ref="I4:M4"/>
    <mergeCell ref="C5:M5"/>
    <mergeCell ref="C6:M6"/>
    <mergeCell ref="C7:D7"/>
    <mergeCell ref="I7:M7"/>
    <mergeCell ref="B8:B10"/>
    <mergeCell ref="C8: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xr:uid="{00000000-0002-0000-1B00-000000000000}"/>
    <dataValidation allowBlank="1" showInputMessage="1" showErrorMessage="1" prompt="Incluir una ficha por cada indicador, ya sea de producto o de resultado" sqref="B1" xr:uid="{00000000-0002-0000-1B00-000001000000}"/>
    <dataValidation allowBlank="1" showInputMessage="1" showErrorMessage="1" prompt="Identifique el ODS a que le apunta el indicador de producto. Seleccione de la lista desplegable._x000a_" sqref="B14:B15" xr:uid="{00000000-0002-0000-1B00-000002000000}"/>
    <dataValidation allowBlank="1" showInputMessage="1" showErrorMessage="1" prompt="Identifique la meta ODS a que le apunta el indicador de producto. Seleccione de la lista desplegable." sqref="E14" xr:uid="{00000000-0002-0000-1B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B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B00-000005000000}"/>
    <dataValidation type="list" allowBlank="1" showInputMessage="1" showErrorMessage="1" sqref="I7:M7" xr:uid="{00000000-0002-0000-1B00-000006000000}">
      <formula1>INDIRECT($C$7)</formula1>
    </dataValidation>
  </dataValidations>
  <hyperlinks>
    <hyperlink ref="C57" r:id="rId1" xr:uid="{00000000-0004-0000-1B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7000000}">
          <x14:formula1>
            <xm:f>'about:[blank]Desplegables'!#REF!</xm:f>
          </x14:formula1>
          <xm:sqref>C7 C4 G46:J47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70C0"/>
  </sheetPr>
  <dimension ref="A1:M62"/>
  <sheetViews>
    <sheetView topLeftCell="C1" zoomScale="80" zoomScaleNormal="80" workbookViewId="0">
      <selection activeCell="C52" sqref="C52:M52"/>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1199</v>
      </c>
      <c r="C1" s="4"/>
      <c r="D1" s="4"/>
      <c r="E1" s="4"/>
      <c r="F1" s="4"/>
      <c r="G1" s="4"/>
      <c r="H1" s="4"/>
      <c r="I1" s="4"/>
      <c r="J1" s="4"/>
      <c r="K1" s="4"/>
      <c r="L1" s="4"/>
      <c r="M1" s="5"/>
    </row>
    <row r="2" spans="1:13" ht="31.5" customHeight="1">
      <c r="A2" s="1714" t="s">
        <v>782</v>
      </c>
      <c r="B2" s="6" t="s">
        <v>783</v>
      </c>
      <c r="C2" s="1748" t="s">
        <v>260</v>
      </c>
      <c r="D2" s="1749"/>
      <c r="E2" s="1749"/>
      <c r="F2" s="1749"/>
      <c r="G2" s="1749"/>
      <c r="H2" s="1749"/>
      <c r="I2" s="1749"/>
      <c r="J2" s="1749"/>
      <c r="K2" s="1749"/>
      <c r="L2" s="1749"/>
      <c r="M2" s="1750"/>
    </row>
    <row r="3" spans="1:13" ht="46.5" customHeight="1">
      <c r="A3" s="1715"/>
      <c r="B3" s="7" t="s">
        <v>914</v>
      </c>
      <c r="C3" s="1685" t="s">
        <v>196</v>
      </c>
      <c r="D3" s="1683"/>
      <c r="E3" s="1683"/>
      <c r="F3" s="1683"/>
      <c r="G3" s="1683"/>
      <c r="H3" s="1683"/>
      <c r="I3" s="1683"/>
      <c r="J3" s="1683"/>
      <c r="K3" s="1683"/>
      <c r="L3" s="1683"/>
      <c r="M3" s="1684"/>
    </row>
    <row r="4" spans="1:13" ht="112.5" customHeight="1">
      <c r="A4" s="1715"/>
      <c r="B4" s="9" t="s">
        <v>35</v>
      </c>
      <c r="C4" s="94" t="s">
        <v>843</v>
      </c>
      <c r="D4" s="1787" t="s">
        <v>1200</v>
      </c>
      <c r="E4" s="1788"/>
      <c r="F4" s="1721" t="s">
        <v>36</v>
      </c>
      <c r="G4" s="1722"/>
      <c r="H4" s="8">
        <v>120</v>
      </c>
      <c r="I4" s="1787" t="s">
        <v>1201</v>
      </c>
      <c r="J4" s="1753"/>
      <c r="K4" s="1753"/>
      <c r="L4" s="1753"/>
      <c r="M4" s="1754"/>
    </row>
    <row r="5" spans="1:13" ht="37.5" customHeight="1">
      <c r="A5" s="1715"/>
      <c r="B5" s="9" t="s">
        <v>786</v>
      </c>
      <c r="C5" s="1685" t="s">
        <v>1202</v>
      </c>
      <c r="D5" s="1683"/>
      <c r="E5" s="1683"/>
      <c r="F5" s="1683"/>
      <c r="G5" s="1683"/>
      <c r="H5" s="1683"/>
      <c r="I5" s="1683"/>
      <c r="J5" s="1683"/>
      <c r="K5" s="1683"/>
      <c r="L5" s="1683"/>
      <c r="M5" s="1684"/>
    </row>
    <row r="6" spans="1:13">
      <c r="A6" s="1715"/>
      <c r="B6" s="9" t="s">
        <v>787</v>
      </c>
      <c r="C6" s="1685" t="s">
        <v>1203</v>
      </c>
      <c r="D6" s="1683"/>
      <c r="E6" s="1683"/>
      <c r="F6" s="1683"/>
      <c r="G6" s="1683"/>
      <c r="H6" s="1683"/>
      <c r="I6" s="1683"/>
      <c r="J6" s="1683"/>
      <c r="K6" s="1683"/>
      <c r="L6" s="96"/>
      <c r="M6" s="97"/>
    </row>
    <row r="7" spans="1:13">
      <c r="A7" s="1715"/>
      <c r="B7" s="7" t="s">
        <v>873</v>
      </c>
      <c r="C7" s="442" t="s">
        <v>1181</v>
      </c>
      <c r="D7" s="443"/>
      <c r="E7" s="11"/>
      <c r="F7" s="11"/>
      <c r="G7" s="12"/>
      <c r="H7" s="13" t="s">
        <v>39</v>
      </c>
      <c r="I7" s="1793" t="s">
        <v>1105</v>
      </c>
      <c r="J7" s="1792"/>
      <c r="K7" s="1792"/>
      <c r="L7" s="1792"/>
      <c r="M7" s="1794"/>
    </row>
    <row r="8" spans="1:13">
      <c r="A8" s="1715"/>
      <c r="B8" s="1744" t="s">
        <v>788</v>
      </c>
      <c r="C8" s="14"/>
      <c r="D8" s="15"/>
      <c r="E8" s="15"/>
      <c r="F8" s="15"/>
      <c r="G8" s="15"/>
      <c r="H8" s="15"/>
      <c r="I8" s="15"/>
      <c r="J8" s="15"/>
      <c r="K8" s="15"/>
      <c r="L8" s="16"/>
      <c r="M8" s="17"/>
    </row>
    <row r="9" spans="1:13" ht="39" customHeight="1">
      <c r="A9" s="1715"/>
      <c r="B9" s="1745"/>
      <c r="C9" s="2128" t="s">
        <v>1204</v>
      </c>
      <c r="D9" s="1747"/>
      <c r="E9" s="18"/>
      <c r="F9" s="1727"/>
      <c r="G9" s="1727"/>
      <c r="H9" s="18"/>
      <c r="I9" s="1727"/>
      <c r="J9" s="1727"/>
      <c r="K9" s="18"/>
      <c r="L9" s="19"/>
      <c r="M9" s="20"/>
    </row>
    <row r="10" spans="1:13" ht="16.5" thickBot="1">
      <c r="A10" s="1715"/>
      <c r="B10" s="1746"/>
      <c r="C10" s="1726" t="s">
        <v>793</v>
      </c>
      <c r="D10" s="1727"/>
      <c r="E10" s="125"/>
      <c r="F10" s="1727" t="s">
        <v>793</v>
      </c>
      <c r="G10" s="1727"/>
      <c r="H10" s="125"/>
      <c r="I10" s="1727" t="s">
        <v>793</v>
      </c>
      <c r="J10" s="1727"/>
      <c r="K10" s="125"/>
      <c r="L10" s="21"/>
      <c r="M10" s="22"/>
    </row>
    <row r="11" spans="1:13" ht="33.75" customHeight="1">
      <c r="A11" s="1715"/>
      <c r="B11" s="7" t="s">
        <v>794</v>
      </c>
      <c r="C11" s="1748" t="s">
        <v>1205</v>
      </c>
      <c r="D11" s="1749"/>
      <c r="E11" s="1749"/>
      <c r="F11" s="1749"/>
      <c r="G11" s="1749"/>
      <c r="H11" s="1749"/>
      <c r="I11" s="1749"/>
      <c r="J11" s="1749"/>
      <c r="K11" s="1749"/>
      <c r="L11" s="1749"/>
      <c r="M11" s="1750"/>
    </row>
    <row r="12" spans="1:13" ht="290.25" customHeight="1">
      <c r="A12" s="1715"/>
      <c r="B12" s="7" t="s">
        <v>923</v>
      </c>
      <c r="C12" s="2140" t="s">
        <v>1206</v>
      </c>
      <c r="D12" s="2141"/>
      <c r="E12" s="2141"/>
      <c r="F12" s="2141"/>
      <c r="G12" s="2141"/>
      <c r="H12" s="2141"/>
      <c r="I12" s="2141"/>
      <c r="J12" s="2141"/>
      <c r="K12" s="2141"/>
      <c r="L12" s="2141"/>
      <c r="M12" s="2142"/>
    </row>
    <row r="13" spans="1:13" ht="31.5">
      <c r="A13" s="1715"/>
      <c r="B13" s="7" t="s">
        <v>925</v>
      </c>
      <c r="C13" s="1700" t="s">
        <v>195</v>
      </c>
      <c r="D13" s="1701"/>
      <c r="E13" s="1701"/>
      <c r="F13" s="1701"/>
      <c r="G13" s="1701"/>
      <c r="H13" s="1701"/>
      <c r="I13" s="1701"/>
      <c r="J13" s="1701"/>
      <c r="K13" s="1701"/>
      <c r="L13" s="1701"/>
      <c r="M13" s="1702"/>
    </row>
    <row r="14" spans="1:13" ht="65.25" customHeight="1">
      <c r="A14" s="1715"/>
      <c r="B14" s="1744" t="s">
        <v>926</v>
      </c>
      <c r="C14" s="1700" t="s">
        <v>250</v>
      </c>
      <c r="D14" s="1701"/>
      <c r="E14" s="90" t="s">
        <v>927</v>
      </c>
      <c r="F14" s="1795" t="s">
        <v>1186</v>
      </c>
      <c r="G14" s="1698"/>
      <c r="H14" s="1698"/>
      <c r="I14" s="1698"/>
      <c r="J14" s="1698"/>
      <c r="K14" s="1698"/>
      <c r="L14" s="1698"/>
      <c r="M14" s="1699"/>
    </row>
    <row r="15" spans="1:13">
      <c r="A15" s="1715"/>
      <c r="B15" s="1745"/>
      <c r="C15" s="1700"/>
      <c r="D15" s="1701"/>
      <c r="E15" s="1701"/>
      <c r="F15" s="1701"/>
      <c r="G15" s="1701"/>
      <c r="H15" s="1701"/>
      <c r="I15" s="1701"/>
      <c r="J15" s="1701"/>
      <c r="K15" s="1701"/>
      <c r="L15" s="1701"/>
      <c r="M15" s="1702"/>
    </row>
    <row r="16" spans="1:13" ht="15.95" customHeight="1" thickBot="1">
      <c r="A16" s="1733" t="s">
        <v>796</v>
      </c>
      <c r="B16" s="10" t="s">
        <v>25</v>
      </c>
      <c r="C16" s="1700" t="s">
        <v>1207</v>
      </c>
      <c r="D16" s="1701"/>
      <c r="E16" s="1701"/>
      <c r="F16" s="1701"/>
      <c r="G16" s="1701"/>
      <c r="H16" s="1701"/>
      <c r="I16" s="1701"/>
      <c r="J16" s="1701"/>
      <c r="K16" s="1701"/>
      <c r="L16" s="1701"/>
      <c r="M16" s="1702"/>
    </row>
    <row r="17" spans="1:13" ht="29.25" customHeight="1">
      <c r="A17" s="1734"/>
      <c r="B17" s="10" t="s">
        <v>929</v>
      </c>
      <c r="C17" s="1748" t="s">
        <v>1208</v>
      </c>
      <c r="D17" s="1749"/>
      <c r="E17" s="1749"/>
      <c r="F17" s="1749"/>
      <c r="G17" s="1749"/>
      <c r="H17" s="1749"/>
      <c r="I17" s="1749"/>
      <c r="J17" s="1749"/>
      <c r="K17" s="1749"/>
      <c r="L17" s="1749"/>
      <c r="M17" s="1750"/>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6"/>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809</v>
      </c>
      <c r="E23" s="33" t="s">
        <v>810</v>
      </c>
      <c r="F23" s="99" t="s">
        <v>1209</v>
      </c>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c r="K26" s="46"/>
      <c r="L26" s="19"/>
      <c r="M26" s="20"/>
    </row>
    <row r="27" spans="1:13">
      <c r="A27" s="1734"/>
      <c r="B27" s="1695"/>
      <c r="C27" s="31" t="s">
        <v>816</v>
      </c>
      <c r="D27" s="47"/>
      <c r="E27" s="19"/>
      <c r="F27" s="33" t="s">
        <v>817</v>
      </c>
      <c r="G27" s="36" t="s">
        <v>1110</v>
      </c>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ht="47.25">
      <c r="A30" s="1734"/>
      <c r="B30" s="54"/>
      <c r="C30" s="55" t="s">
        <v>819</v>
      </c>
      <c r="D30" s="451">
        <v>60</v>
      </c>
      <c r="E30" s="46"/>
      <c r="F30" s="56" t="s">
        <v>820</v>
      </c>
      <c r="G30" s="37">
        <v>2020</v>
      </c>
      <c r="H30" s="46"/>
      <c r="I30" s="56" t="s">
        <v>821</v>
      </c>
      <c r="J30" s="135" t="s">
        <v>1188</v>
      </c>
      <c r="K30" s="133"/>
      <c r="L30" s="136"/>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226">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ht="16.5">
      <c r="A37" s="1734"/>
      <c r="B37" s="1695"/>
      <c r="C37" s="66"/>
      <c r="D37" s="2138">
        <v>85</v>
      </c>
      <c r="E37" s="2139"/>
      <c r="F37" s="2138">
        <v>85</v>
      </c>
      <c r="G37" s="2139"/>
      <c r="H37" s="2138">
        <v>16</v>
      </c>
      <c r="I37" s="2139"/>
      <c r="J37" s="2138">
        <v>16</v>
      </c>
      <c r="K37" s="2139"/>
      <c r="L37" s="2138"/>
      <c r="M37" s="2139"/>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74">
        <v>202</v>
      </c>
      <c r="G43" s="1775"/>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1004</v>
      </c>
      <c r="H46" s="1705"/>
      <c r="I46" s="1705"/>
      <c r="J46" s="1705"/>
      <c r="K46" s="80" t="s">
        <v>846</v>
      </c>
      <c r="L46" s="1706" t="s">
        <v>1210</v>
      </c>
      <c r="M46" s="1707"/>
    </row>
    <row r="47" spans="1:13">
      <c r="A47" s="1734"/>
      <c r="B47" s="1695"/>
      <c r="C47" s="77"/>
      <c r="D47" s="81" t="s">
        <v>1110</v>
      </c>
      <c r="E47" s="36"/>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c r="A49" s="1734"/>
      <c r="B49" s="7" t="s">
        <v>847</v>
      </c>
      <c r="C49" s="1700" t="s">
        <v>1211</v>
      </c>
      <c r="D49" s="1701"/>
      <c r="E49" s="1701"/>
      <c r="F49" s="1701"/>
      <c r="G49" s="1701"/>
      <c r="H49" s="1701"/>
      <c r="I49" s="1701"/>
      <c r="J49" s="1701"/>
      <c r="K49" s="1701"/>
      <c r="L49" s="1701"/>
      <c r="M49" s="1702"/>
    </row>
    <row r="50" spans="1:13">
      <c r="A50" s="1734"/>
      <c r="B50" s="10" t="s">
        <v>849</v>
      </c>
      <c r="C50" s="1700" t="s">
        <v>1212</v>
      </c>
      <c r="D50" s="1701"/>
      <c r="E50" s="1701"/>
      <c r="F50" s="1701"/>
      <c r="G50" s="1701"/>
      <c r="H50" s="1701"/>
      <c r="I50" s="1701"/>
      <c r="J50" s="1701"/>
      <c r="K50" s="1701"/>
      <c r="L50" s="1701"/>
      <c r="M50" s="1702"/>
    </row>
    <row r="51" spans="1:13" ht="15.6" customHeight="1">
      <c r="A51" s="1734"/>
      <c r="B51" s="10" t="s">
        <v>851</v>
      </c>
      <c r="C51" s="2053">
        <v>10</v>
      </c>
      <c r="D51" s="2115"/>
      <c r="E51" s="2115"/>
      <c r="F51" s="2115"/>
      <c r="G51" s="2115"/>
      <c r="H51" s="2115"/>
      <c r="I51" s="2115"/>
      <c r="J51" s="2115"/>
      <c r="K51" s="2115"/>
      <c r="L51" s="2115"/>
      <c r="M51" s="2116"/>
    </row>
    <row r="52" spans="1:13">
      <c r="A52" s="1734"/>
      <c r="B52" s="10" t="s">
        <v>853</v>
      </c>
      <c r="C52" s="2129">
        <v>44197</v>
      </c>
      <c r="D52" s="2115"/>
      <c r="E52" s="2115"/>
      <c r="F52" s="2115"/>
      <c r="G52" s="2115"/>
      <c r="H52" s="2115"/>
      <c r="I52" s="2115"/>
      <c r="J52" s="2115"/>
      <c r="K52" s="2115"/>
      <c r="L52" s="2115"/>
      <c r="M52" s="2116"/>
    </row>
    <row r="53" spans="1:13" ht="15.75" customHeight="1">
      <c r="A53" s="1686" t="s">
        <v>854</v>
      </c>
      <c r="B53" s="83" t="s">
        <v>855</v>
      </c>
      <c r="C53" s="1784" t="s">
        <v>1213</v>
      </c>
      <c r="D53" s="1785"/>
      <c r="E53" s="1785"/>
      <c r="F53" s="1785"/>
      <c r="G53" s="1785"/>
      <c r="H53" s="1785"/>
      <c r="I53" s="1785"/>
      <c r="J53" s="1785"/>
      <c r="K53" s="1785"/>
      <c r="L53" s="1785"/>
      <c r="M53" s="1786"/>
    </row>
    <row r="54" spans="1:13">
      <c r="A54" s="1687"/>
      <c r="B54" s="83" t="s">
        <v>856</v>
      </c>
      <c r="C54" s="1685" t="s">
        <v>1214</v>
      </c>
      <c r="D54" s="1683"/>
      <c r="E54" s="1683"/>
      <c r="F54" s="1683"/>
      <c r="G54" s="1683"/>
      <c r="H54" s="1683"/>
      <c r="I54" s="1683"/>
      <c r="J54" s="1683"/>
      <c r="K54" s="1683"/>
      <c r="L54" s="1683"/>
      <c r="M54" s="1684"/>
    </row>
    <row r="55" spans="1:13">
      <c r="A55" s="1687"/>
      <c r="B55" s="83" t="s">
        <v>858</v>
      </c>
      <c r="C55" s="1685" t="s">
        <v>1204</v>
      </c>
      <c r="D55" s="1683"/>
      <c r="E55" s="1683"/>
      <c r="F55" s="1683"/>
      <c r="G55" s="1683"/>
      <c r="H55" s="1683"/>
      <c r="I55" s="1683"/>
      <c r="J55" s="1683"/>
      <c r="K55" s="1683"/>
      <c r="L55" s="1683"/>
      <c r="M55" s="1684"/>
    </row>
    <row r="56" spans="1:13" ht="15.75" customHeight="1">
      <c r="A56" s="1687"/>
      <c r="B56" s="84" t="s">
        <v>859</v>
      </c>
      <c r="C56" s="1685" t="s">
        <v>264</v>
      </c>
      <c r="D56" s="1683"/>
      <c r="E56" s="1683"/>
      <c r="F56" s="1683"/>
      <c r="G56" s="1683"/>
      <c r="H56" s="1683"/>
      <c r="I56" s="1683"/>
      <c r="J56" s="1683"/>
      <c r="K56" s="1683"/>
      <c r="L56" s="1683"/>
      <c r="M56" s="1684"/>
    </row>
    <row r="57" spans="1:13" ht="15.75" customHeight="1">
      <c r="A57" s="1687"/>
      <c r="B57" s="83" t="s">
        <v>860</v>
      </c>
      <c r="C57" s="1961" t="s">
        <v>266</v>
      </c>
      <c r="D57" s="1683"/>
      <c r="E57" s="1683"/>
      <c r="F57" s="1683"/>
      <c r="G57" s="1683"/>
      <c r="H57" s="1683"/>
      <c r="I57" s="1683"/>
      <c r="J57" s="1683"/>
      <c r="K57" s="1683"/>
      <c r="L57" s="1683"/>
      <c r="M57" s="1684"/>
    </row>
    <row r="58" spans="1:13" ht="16.5" thickBot="1">
      <c r="A58" s="1690"/>
      <c r="B58" s="83" t="s">
        <v>861</v>
      </c>
      <c r="C58" s="1685" t="s">
        <v>1215</v>
      </c>
      <c r="D58" s="1683"/>
      <c r="E58" s="1683"/>
      <c r="F58" s="1683"/>
      <c r="G58" s="1683"/>
      <c r="H58" s="1683"/>
      <c r="I58" s="1683"/>
      <c r="J58" s="1683"/>
      <c r="K58" s="1683"/>
      <c r="L58" s="1683"/>
      <c r="M58" s="1684"/>
    </row>
    <row r="59" spans="1:13" ht="30.75" customHeight="1">
      <c r="A59" s="1686" t="s">
        <v>863</v>
      </c>
      <c r="B59" s="85" t="s">
        <v>864</v>
      </c>
      <c r="C59" s="1685" t="s">
        <v>1197</v>
      </c>
      <c r="D59" s="1683"/>
      <c r="E59" s="1683"/>
      <c r="F59" s="1683"/>
      <c r="G59" s="1683"/>
      <c r="H59" s="1683"/>
      <c r="I59" s="1683"/>
      <c r="J59" s="1683"/>
      <c r="K59" s="1683"/>
      <c r="L59" s="1683"/>
      <c r="M59" s="1684"/>
    </row>
    <row r="60" spans="1:13" ht="30" customHeight="1">
      <c r="A60" s="1687"/>
      <c r="B60" s="85" t="s">
        <v>866</v>
      </c>
      <c r="C60" s="1685" t="s">
        <v>1198</v>
      </c>
      <c r="D60" s="1683"/>
      <c r="E60" s="1683"/>
      <c r="F60" s="1683"/>
      <c r="G60" s="1683"/>
      <c r="H60" s="1683"/>
      <c r="I60" s="1683"/>
      <c r="J60" s="1683"/>
      <c r="K60" s="1683"/>
      <c r="L60" s="1683"/>
      <c r="M60" s="1684"/>
    </row>
    <row r="61" spans="1:13" ht="30" customHeight="1" thickBot="1">
      <c r="A61" s="1687"/>
      <c r="B61" s="86" t="s">
        <v>39</v>
      </c>
      <c r="C61" s="1685" t="s">
        <v>1194</v>
      </c>
      <c r="D61" s="1683"/>
      <c r="E61" s="1683"/>
      <c r="F61" s="1683"/>
      <c r="G61" s="1683"/>
      <c r="H61" s="1683"/>
      <c r="I61" s="1683"/>
      <c r="J61" s="1683"/>
      <c r="K61" s="1683"/>
      <c r="L61" s="1683"/>
      <c r="M61" s="1684"/>
    </row>
    <row r="62" spans="1:13" ht="16.5" thickBot="1">
      <c r="A62" s="87" t="s">
        <v>869</v>
      </c>
      <c r="B62" s="88"/>
      <c r="C62" s="1758"/>
      <c r="D62" s="1759"/>
      <c r="E62" s="1759"/>
      <c r="F62" s="1759"/>
      <c r="G62" s="1759"/>
      <c r="H62" s="1759"/>
      <c r="I62" s="1759"/>
      <c r="J62" s="1759"/>
      <c r="K62" s="1759"/>
      <c r="L62" s="1759"/>
      <c r="M62" s="1760"/>
    </row>
  </sheetData>
  <mergeCells count="57">
    <mergeCell ref="A2:A15"/>
    <mergeCell ref="C2:M2"/>
    <mergeCell ref="C3:M3"/>
    <mergeCell ref="D4:E4"/>
    <mergeCell ref="F4:G4"/>
    <mergeCell ref="I4:M4"/>
    <mergeCell ref="C5:M5"/>
    <mergeCell ref="C6:K6"/>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A16:A52"/>
    <mergeCell ref="C16:M16"/>
    <mergeCell ref="C17:M17"/>
    <mergeCell ref="B18:B24"/>
    <mergeCell ref="B25:B28"/>
    <mergeCell ref="B32:B34"/>
    <mergeCell ref="B35:B44"/>
    <mergeCell ref="D37:E37"/>
    <mergeCell ref="F37:G37"/>
    <mergeCell ref="H37:I37"/>
    <mergeCell ref="J37:K37"/>
    <mergeCell ref="L37:M37"/>
    <mergeCell ref="F43:G43"/>
    <mergeCell ref="H43:I43"/>
    <mergeCell ref="B45:B48"/>
    <mergeCell ref="F46:F47"/>
    <mergeCell ref="G46:J47"/>
    <mergeCell ref="L46:M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7">
    <dataValidation allowBlank="1" showInputMessage="1" showErrorMessage="1" prompt="Seleccione de la lista desplegable" sqref="B4 B7 H7" xr:uid="{00000000-0002-0000-1C00-000000000000}"/>
    <dataValidation allowBlank="1" showInputMessage="1" showErrorMessage="1" prompt="Incluir una ficha por cada indicador, ya sea de producto o de resultado" sqref="B1" xr:uid="{00000000-0002-0000-1C00-000001000000}"/>
    <dataValidation allowBlank="1" showInputMessage="1" showErrorMessage="1" prompt="Identifique el ODS a que le apunta el indicador de producto. Seleccione de la lista desplegable._x000a_" sqref="B14:B15" xr:uid="{00000000-0002-0000-1C00-000002000000}"/>
    <dataValidation allowBlank="1" showInputMessage="1" showErrorMessage="1" prompt="Identifique la meta ODS a que le apunta el indicador de producto. Seleccione de la lista desplegable." sqref="E14" xr:uid="{00000000-0002-0000-1C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C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C00-000005000000}"/>
    <dataValidation type="list" allowBlank="1" showInputMessage="1" showErrorMessage="1" sqref="I7:M7" xr:uid="{00000000-0002-0000-1C00-000006000000}">
      <formula1>INDIRECT($C$7)</formula1>
    </dataValidation>
  </dataValidations>
  <hyperlinks>
    <hyperlink ref="C57" r:id="rId1" xr:uid="{00000000-0004-0000-1C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7000000}">
          <x14:formula1>
            <xm:f>'D:\Subdirección Envejecimiento y Vejez\Matriz Actualización Plan de Acción\Matrices Entidades\[Plan de Acción PPSEV Ajustado 01.07.2021 IPES final.xlsx]Desplegables'!#REF!</xm:f>
          </x14:formula1>
          <xm:sqref>C4 C14:D14 C7 G46:J47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M57"/>
  <sheetViews>
    <sheetView topLeftCell="B12" zoomScale="69" zoomScaleNormal="69" workbookViewId="0">
      <selection activeCell="C36" sqref="C36"/>
    </sheetView>
  </sheetViews>
  <sheetFormatPr baseColWidth="10" defaultColWidth="11.42578125" defaultRowHeight="15.75"/>
  <cols>
    <col min="1" max="1" width="25.140625" style="1" customWidth="1"/>
    <col min="2" max="2" width="39.140625" style="89" customWidth="1"/>
    <col min="3" max="6" width="11.42578125" style="1"/>
    <col min="7" max="7" width="16.85546875" style="1" customWidth="1"/>
    <col min="8" max="9" width="11.42578125" style="1"/>
    <col min="10" max="10" width="28.5703125" style="1" customWidth="1"/>
    <col min="11" max="12" width="11.42578125" style="1"/>
    <col min="13" max="13" width="16.42578125" style="1" customWidth="1"/>
    <col min="14" max="16384" width="11.42578125" style="1"/>
  </cols>
  <sheetData>
    <row r="1" spans="1:13" ht="16.5" thickBot="1">
      <c r="A1" s="2"/>
      <c r="B1" s="3" t="s">
        <v>871</v>
      </c>
      <c r="C1" s="4"/>
      <c r="D1" s="4"/>
      <c r="E1" s="4"/>
      <c r="F1" s="4"/>
      <c r="G1" s="4"/>
      <c r="H1" s="4"/>
      <c r="I1" s="4"/>
      <c r="J1" s="4"/>
      <c r="K1" s="4"/>
      <c r="L1" s="4"/>
      <c r="M1" s="5"/>
    </row>
    <row r="2" spans="1:13">
      <c r="A2" s="1714" t="s">
        <v>782</v>
      </c>
      <c r="B2" s="6" t="s">
        <v>783</v>
      </c>
      <c r="C2" s="1717" t="s">
        <v>117</v>
      </c>
      <c r="D2" s="1718"/>
      <c r="E2" s="1718"/>
      <c r="F2" s="1718"/>
      <c r="G2" s="1718"/>
      <c r="H2" s="1718"/>
      <c r="I2" s="1718"/>
      <c r="J2" s="1718"/>
      <c r="K2" s="1718"/>
      <c r="L2" s="1718"/>
      <c r="M2" s="1719"/>
    </row>
    <row r="3" spans="1:13" ht="31.5" customHeight="1">
      <c r="A3" s="1715"/>
      <c r="B3" s="7" t="s">
        <v>784</v>
      </c>
      <c r="C3" s="1685" t="s">
        <v>872</v>
      </c>
      <c r="D3" s="1720"/>
      <c r="E3" s="1720"/>
      <c r="F3" s="1683"/>
      <c r="G3" s="1683"/>
      <c r="H3" s="1683"/>
      <c r="I3" s="1683"/>
      <c r="J3" s="1683"/>
      <c r="K3" s="1683"/>
      <c r="L3" s="1683"/>
      <c r="M3" s="1684"/>
    </row>
    <row r="4" spans="1:13" ht="15.75" customHeight="1">
      <c r="A4" s="1715"/>
      <c r="B4" s="9" t="s">
        <v>35</v>
      </c>
      <c r="C4" s="1685" t="s">
        <v>72</v>
      </c>
      <c r="D4" s="1683"/>
      <c r="E4" s="1728"/>
      <c r="F4" s="1721" t="s">
        <v>36</v>
      </c>
      <c r="G4" s="1722"/>
      <c r="H4" s="128" t="s">
        <v>72</v>
      </c>
      <c r="I4" s="96"/>
      <c r="J4" s="96"/>
      <c r="K4" s="96"/>
      <c r="L4" s="96"/>
      <c r="M4" s="97"/>
    </row>
    <row r="5" spans="1:13" ht="16.5" customHeight="1">
      <c r="A5" s="1715"/>
      <c r="B5" s="9" t="s">
        <v>786</v>
      </c>
      <c r="C5" s="1723" t="s">
        <v>72</v>
      </c>
      <c r="D5" s="1724"/>
      <c r="E5" s="1724"/>
      <c r="F5" s="1724"/>
      <c r="G5" s="1724"/>
      <c r="H5" s="1724"/>
      <c r="I5" s="1724"/>
      <c r="J5" s="1724"/>
      <c r="K5" s="1724"/>
      <c r="L5" s="1724"/>
      <c r="M5" s="1725"/>
    </row>
    <row r="6" spans="1:13">
      <c r="A6" s="1715"/>
      <c r="B6" s="9" t="s">
        <v>787</v>
      </c>
      <c r="C6" s="94" t="s">
        <v>72</v>
      </c>
      <c r="D6" s="96"/>
      <c r="E6" s="96"/>
      <c r="F6" s="96"/>
      <c r="G6" s="96"/>
      <c r="H6" s="96"/>
      <c r="I6" s="96"/>
      <c r="J6" s="96"/>
      <c r="K6" s="96"/>
      <c r="L6" s="96"/>
      <c r="M6" s="97"/>
    </row>
    <row r="7" spans="1:13">
      <c r="A7" s="1715"/>
      <c r="B7" s="7" t="s">
        <v>873</v>
      </c>
      <c r="C7" s="1741" t="s">
        <v>874</v>
      </c>
      <c r="D7" s="1742"/>
      <c r="E7" s="1742"/>
      <c r="F7" s="1742"/>
      <c r="G7" s="1743"/>
      <c r="H7" s="13" t="s">
        <v>39</v>
      </c>
      <c r="I7" s="1683" t="s">
        <v>157</v>
      </c>
      <c r="J7" s="1683"/>
      <c r="K7" s="1683"/>
      <c r="L7" s="1683"/>
      <c r="M7" s="1684"/>
    </row>
    <row r="8" spans="1:13">
      <c r="A8" s="1715"/>
      <c r="B8" s="1744" t="s">
        <v>788</v>
      </c>
      <c r="C8" s="14"/>
      <c r="D8" s="15"/>
      <c r="E8" s="15"/>
      <c r="F8" s="15"/>
      <c r="G8" s="15"/>
      <c r="H8" s="15"/>
      <c r="I8" s="15"/>
      <c r="J8" s="15"/>
      <c r="K8" s="15"/>
      <c r="L8" s="16"/>
      <c r="M8" s="17"/>
    </row>
    <row r="9" spans="1:13" ht="36.6" customHeight="1">
      <c r="A9" s="1715"/>
      <c r="B9" s="1745"/>
      <c r="C9" s="1727" t="s">
        <v>875</v>
      </c>
      <c r="D9" s="1727"/>
      <c r="E9" s="18"/>
      <c r="F9" s="1727" t="s">
        <v>876</v>
      </c>
      <c r="G9" s="1727"/>
      <c r="H9" s="18"/>
      <c r="I9" s="1747" t="s">
        <v>877</v>
      </c>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195.6" customHeight="1">
      <c r="A11" s="1716"/>
      <c r="B11" s="7" t="s">
        <v>794</v>
      </c>
      <c r="C11" s="1697" t="s">
        <v>878</v>
      </c>
      <c r="D11" s="1698"/>
      <c r="E11" s="1698"/>
      <c r="F11" s="1698"/>
      <c r="G11" s="1698"/>
      <c r="H11" s="1698"/>
      <c r="I11" s="1698"/>
      <c r="J11" s="1698"/>
      <c r="K11" s="1698"/>
      <c r="L11" s="1698"/>
      <c r="M11" s="1699"/>
    </row>
    <row r="12" spans="1:13" ht="15.75" customHeight="1">
      <c r="A12" s="1733" t="s">
        <v>796</v>
      </c>
      <c r="B12" s="10" t="s">
        <v>25</v>
      </c>
      <c r="C12" s="1700" t="s">
        <v>61</v>
      </c>
      <c r="D12" s="1701"/>
      <c r="E12" s="1701"/>
      <c r="F12" s="1701"/>
      <c r="G12" s="1701"/>
      <c r="H12" s="1701"/>
      <c r="I12" s="1701"/>
      <c r="J12" s="1701"/>
      <c r="K12" s="1701"/>
      <c r="L12" s="1701"/>
      <c r="M12" s="1702"/>
    </row>
    <row r="13" spans="1:13" ht="8.25" customHeight="1">
      <c r="A13" s="1734"/>
      <c r="B13" s="1694" t="s">
        <v>798</v>
      </c>
      <c r="C13" s="24"/>
      <c r="D13" s="25"/>
      <c r="E13" s="25"/>
      <c r="F13" s="25"/>
      <c r="G13" s="25"/>
      <c r="H13" s="25"/>
      <c r="I13" s="25"/>
      <c r="J13" s="25"/>
      <c r="K13" s="25"/>
      <c r="L13" s="25"/>
      <c r="M13" s="26"/>
    </row>
    <row r="14" spans="1:13" ht="9" customHeight="1">
      <c r="A14" s="1734"/>
      <c r="B14" s="1695"/>
      <c r="C14" s="27"/>
      <c r="D14" s="28"/>
      <c r="E14" s="29"/>
      <c r="F14" s="28"/>
      <c r="G14" s="29"/>
      <c r="H14" s="28"/>
      <c r="I14" s="29"/>
      <c r="J14" s="28"/>
      <c r="K14" s="29"/>
      <c r="L14" s="29"/>
      <c r="M14" s="30"/>
    </row>
    <row r="15" spans="1:13">
      <c r="A15" s="1734"/>
      <c r="B15" s="1695"/>
      <c r="C15" s="31" t="s">
        <v>799</v>
      </c>
      <c r="D15" s="32"/>
      <c r="E15" s="33" t="s">
        <v>800</v>
      </c>
      <c r="F15" s="32"/>
      <c r="G15" s="33" t="s">
        <v>801</v>
      </c>
      <c r="H15" s="32"/>
      <c r="I15" s="33" t="s">
        <v>802</v>
      </c>
      <c r="J15" s="36"/>
      <c r="K15" s="33"/>
      <c r="L15" s="33"/>
      <c r="M15" s="35"/>
    </row>
    <row r="16" spans="1:13">
      <c r="A16" s="1734"/>
      <c r="B16" s="1695"/>
      <c r="C16" s="31" t="s">
        <v>803</v>
      </c>
      <c r="D16" s="36"/>
      <c r="E16" s="33" t="s">
        <v>804</v>
      </c>
      <c r="F16" s="37"/>
      <c r="G16" s="33" t="s">
        <v>805</v>
      </c>
      <c r="H16" s="37"/>
      <c r="I16" s="33"/>
      <c r="J16" s="38"/>
      <c r="K16" s="33"/>
      <c r="L16" s="33"/>
      <c r="M16" s="35"/>
    </row>
    <row r="17" spans="1:13">
      <c r="A17" s="1734"/>
      <c r="B17" s="1695"/>
      <c r="C17" s="31" t="s">
        <v>806</v>
      </c>
      <c r="D17" s="36"/>
      <c r="E17" s="33" t="s">
        <v>807</v>
      </c>
      <c r="F17" s="36"/>
      <c r="G17" s="33"/>
      <c r="H17" s="38"/>
      <c r="I17" s="33"/>
      <c r="J17" s="38"/>
      <c r="K17" s="33"/>
      <c r="L17" s="33"/>
      <c r="M17" s="35"/>
    </row>
    <row r="18" spans="1:13">
      <c r="A18" s="1734"/>
      <c r="B18" s="1695"/>
      <c r="C18" s="31" t="s">
        <v>808</v>
      </c>
      <c r="D18" s="36" t="s">
        <v>809</v>
      </c>
      <c r="E18" s="33" t="s">
        <v>810</v>
      </c>
      <c r="F18" s="99" t="s">
        <v>811</v>
      </c>
      <c r="G18" s="39"/>
      <c r="H18" s="39"/>
      <c r="I18" s="39"/>
      <c r="J18" s="39"/>
      <c r="K18" s="39"/>
      <c r="L18" s="39"/>
      <c r="M18" s="40"/>
    </row>
    <row r="19" spans="1:13" ht="9.75" customHeight="1">
      <c r="A19" s="1734"/>
      <c r="B19" s="1696"/>
      <c r="C19" s="41"/>
      <c r="D19" s="42"/>
      <c r="E19" s="42"/>
      <c r="F19" s="42"/>
      <c r="G19" s="42"/>
      <c r="H19" s="42"/>
      <c r="I19" s="42"/>
      <c r="J19" s="42"/>
      <c r="K19" s="42"/>
      <c r="L19" s="42"/>
      <c r="M19" s="43"/>
    </row>
    <row r="20" spans="1:13">
      <c r="A20" s="1734"/>
      <c r="B20" s="1694" t="s">
        <v>812</v>
      </c>
      <c r="C20" s="44"/>
      <c r="D20" s="45"/>
      <c r="E20" s="45"/>
      <c r="F20" s="45"/>
      <c r="G20" s="45"/>
      <c r="H20" s="45"/>
      <c r="I20" s="45"/>
      <c r="J20" s="45"/>
      <c r="K20" s="45"/>
      <c r="L20" s="16"/>
      <c r="M20" s="17"/>
    </row>
    <row r="21" spans="1:13">
      <c r="A21" s="1734"/>
      <c r="B21" s="1695"/>
      <c r="C21" s="31" t="s">
        <v>813</v>
      </c>
      <c r="D21" s="37"/>
      <c r="E21" s="46"/>
      <c r="F21" s="33" t="s">
        <v>814</v>
      </c>
      <c r="G21" s="36"/>
      <c r="H21" s="46"/>
      <c r="I21" s="33" t="s">
        <v>815</v>
      </c>
      <c r="J21" s="36" t="s">
        <v>809</v>
      </c>
      <c r="K21" s="46"/>
      <c r="L21" s="19"/>
      <c r="M21" s="20"/>
    </row>
    <row r="22" spans="1:13">
      <c r="A22" s="1734"/>
      <c r="B22" s="1695"/>
      <c r="C22" s="31" t="s">
        <v>816</v>
      </c>
      <c r="D22" s="47"/>
      <c r="E22" s="19"/>
      <c r="F22" s="33" t="s">
        <v>817</v>
      </c>
      <c r="G22" s="37"/>
      <c r="H22" s="19"/>
      <c r="I22" s="33"/>
      <c r="J22" s="46"/>
      <c r="K22" s="18"/>
      <c r="L22" s="19"/>
      <c r="M22" s="20"/>
    </row>
    <row r="23" spans="1:13">
      <c r="A23" s="1734"/>
      <c r="B23" s="1695"/>
      <c r="C23" s="49"/>
      <c r="D23" s="50"/>
      <c r="E23" s="50"/>
      <c r="F23" s="50"/>
      <c r="G23" s="50"/>
      <c r="H23" s="50"/>
      <c r="I23" s="50"/>
      <c r="J23" s="50"/>
      <c r="K23" s="50"/>
      <c r="L23" s="21"/>
      <c r="M23" s="22"/>
    </row>
    <row r="24" spans="1:13">
      <c r="A24" s="1734"/>
      <c r="B24" s="51" t="s">
        <v>818</v>
      </c>
      <c r="C24" s="52"/>
      <c r="D24" s="23"/>
      <c r="E24" s="23"/>
      <c r="F24" s="23"/>
      <c r="G24" s="23"/>
      <c r="H24" s="23"/>
      <c r="I24" s="23"/>
      <c r="J24" s="23"/>
      <c r="K24" s="23"/>
      <c r="L24" s="23"/>
      <c r="M24" s="53"/>
    </row>
    <row r="25" spans="1:13">
      <c r="A25" s="1734"/>
      <c r="B25" s="54"/>
      <c r="C25" s="55" t="s">
        <v>819</v>
      </c>
      <c r="D25" s="37" t="s">
        <v>63</v>
      </c>
      <c r="E25" s="46"/>
      <c r="F25" s="56" t="s">
        <v>820</v>
      </c>
      <c r="G25" s="37" t="s">
        <v>63</v>
      </c>
      <c r="H25" s="46"/>
      <c r="I25" s="56" t="s">
        <v>821</v>
      </c>
      <c r="J25" s="1712"/>
      <c r="K25" s="1701"/>
      <c r="L25" s="1713"/>
      <c r="M25" s="57"/>
    </row>
    <row r="26" spans="1:13">
      <c r="A26" s="1734"/>
      <c r="B26" s="9"/>
      <c r="C26" s="41"/>
      <c r="D26" s="42"/>
      <c r="E26" s="42"/>
      <c r="F26" s="42"/>
      <c r="G26" s="42"/>
      <c r="H26" s="42"/>
      <c r="I26" s="42"/>
      <c r="J26" s="42"/>
      <c r="K26" s="42"/>
      <c r="L26" s="42"/>
      <c r="M26" s="43"/>
    </row>
    <row r="27" spans="1:13">
      <c r="A27" s="1734"/>
      <c r="B27" s="1695" t="s">
        <v>822</v>
      </c>
      <c r="C27" s="58"/>
      <c r="D27" s="59"/>
      <c r="E27" s="59"/>
      <c r="F27" s="59"/>
      <c r="G27" s="59"/>
      <c r="H27" s="59"/>
      <c r="I27" s="59"/>
      <c r="J27" s="59"/>
      <c r="K27" s="59"/>
      <c r="L27" s="19"/>
      <c r="M27" s="20"/>
    </row>
    <row r="28" spans="1:13">
      <c r="A28" s="1734"/>
      <c r="B28" s="1695"/>
      <c r="C28" s="60" t="s">
        <v>823</v>
      </c>
      <c r="D28" s="61">
        <v>2022</v>
      </c>
      <c r="E28" s="62"/>
      <c r="F28" s="46" t="s">
        <v>824</v>
      </c>
      <c r="G28" s="98" t="s">
        <v>879</v>
      </c>
      <c r="H28" s="62"/>
      <c r="I28" s="56"/>
      <c r="J28" s="62"/>
      <c r="K28" s="62"/>
      <c r="L28" s="19"/>
      <c r="M28" s="20"/>
    </row>
    <row r="29" spans="1:13">
      <c r="A29" s="1734"/>
      <c r="B29" s="1695"/>
      <c r="C29" s="60"/>
      <c r="D29" s="63"/>
      <c r="E29" s="62"/>
      <c r="F29" s="46"/>
      <c r="G29" s="62"/>
      <c r="H29" s="62"/>
      <c r="I29" s="56"/>
      <c r="J29" s="62"/>
      <c r="K29" s="62"/>
      <c r="L29" s="19"/>
      <c r="M29" s="20"/>
    </row>
    <row r="30" spans="1:13">
      <c r="A30" s="1734"/>
      <c r="B30" s="51" t="s">
        <v>825</v>
      </c>
      <c r="C30" s="64"/>
      <c r="D30" s="95"/>
      <c r="E30" s="95"/>
      <c r="F30" s="95"/>
      <c r="G30" s="95"/>
      <c r="H30" s="95"/>
      <c r="I30" s="95"/>
      <c r="J30" s="95"/>
      <c r="K30" s="95"/>
      <c r="L30" s="95"/>
      <c r="M30" s="65"/>
    </row>
    <row r="31" spans="1:13">
      <c r="A31" s="1734"/>
      <c r="B31" s="54"/>
      <c r="C31" s="66"/>
      <c r="D31" s="123" t="s">
        <v>826</v>
      </c>
      <c r="E31" s="123"/>
      <c r="F31" s="123" t="s">
        <v>827</v>
      </c>
      <c r="G31" s="123"/>
      <c r="H31" s="67" t="s">
        <v>828</v>
      </c>
      <c r="I31" s="67"/>
      <c r="J31" s="67" t="s">
        <v>829</v>
      </c>
      <c r="K31" s="123"/>
      <c r="L31" s="123" t="s">
        <v>830</v>
      </c>
      <c r="M31" s="68"/>
    </row>
    <row r="32" spans="1:13">
      <c r="A32" s="1734"/>
      <c r="B32" s="54"/>
      <c r="C32" s="66"/>
      <c r="D32" s="1736">
        <v>1</v>
      </c>
      <c r="E32" s="1737"/>
      <c r="F32" s="1736">
        <v>1</v>
      </c>
      <c r="G32" s="1737"/>
      <c r="H32" s="1736">
        <v>1</v>
      </c>
      <c r="I32" s="1737"/>
      <c r="J32" s="1736">
        <v>1</v>
      </c>
      <c r="K32" s="1737"/>
      <c r="L32" s="1736"/>
      <c r="M32" s="1737"/>
    </row>
    <row r="33" spans="1:13">
      <c r="A33" s="1734"/>
      <c r="B33" s="54"/>
      <c r="C33" s="66"/>
      <c r="D33" s="123" t="s">
        <v>831</v>
      </c>
      <c r="E33" s="123"/>
      <c r="F33" s="123" t="s">
        <v>832</v>
      </c>
      <c r="G33" s="123"/>
      <c r="H33" s="67" t="s">
        <v>833</v>
      </c>
      <c r="I33" s="67"/>
      <c r="J33" s="67" t="s">
        <v>834</v>
      </c>
      <c r="K33" s="123"/>
      <c r="L33" s="123" t="s">
        <v>835</v>
      </c>
      <c r="M33" s="30"/>
    </row>
    <row r="34" spans="1:13">
      <c r="A34" s="1734"/>
      <c r="B34" s="54"/>
      <c r="C34" s="66"/>
      <c r="D34" s="122"/>
      <c r="E34" s="126"/>
      <c r="F34" s="122"/>
      <c r="G34" s="126"/>
      <c r="H34" s="122"/>
      <c r="I34" s="126"/>
      <c r="J34" s="122"/>
      <c r="K34" s="126"/>
      <c r="L34" s="122"/>
      <c r="M34" s="121"/>
    </row>
    <row r="35" spans="1:13">
      <c r="A35" s="1734"/>
      <c r="B35" s="54"/>
      <c r="C35" s="66"/>
      <c r="D35" s="123" t="s">
        <v>836</v>
      </c>
      <c r="E35" s="123"/>
      <c r="F35" s="123" t="s">
        <v>837</v>
      </c>
      <c r="G35" s="123"/>
      <c r="H35" s="67" t="s">
        <v>838</v>
      </c>
      <c r="I35" s="67"/>
      <c r="J35" s="67" t="s">
        <v>839</v>
      </c>
      <c r="K35" s="123"/>
      <c r="L35" s="123" t="s">
        <v>840</v>
      </c>
      <c r="M35" s="30"/>
    </row>
    <row r="36" spans="1:13">
      <c r="A36" s="1734"/>
      <c r="B36" s="54"/>
      <c r="C36" s="66"/>
      <c r="D36" s="122"/>
      <c r="E36" s="126"/>
      <c r="F36" s="122"/>
      <c r="G36" s="126"/>
      <c r="H36" s="122"/>
      <c r="I36" s="126"/>
      <c r="J36" s="122"/>
      <c r="K36" s="126"/>
      <c r="L36" s="122"/>
      <c r="M36" s="121"/>
    </row>
    <row r="37" spans="1:13">
      <c r="A37" s="1734"/>
      <c r="B37" s="54"/>
      <c r="C37" s="66"/>
      <c r="D37" s="69" t="s">
        <v>840</v>
      </c>
      <c r="E37" s="120"/>
      <c r="F37" s="69" t="s">
        <v>841</v>
      </c>
      <c r="G37" s="120"/>
      <c r="H37" s="70"/>
      <c r="I37" s="71"/>
      <c r="J37" s="70"/>
      <c r="K37" s="71"/>
      <c r="L37" s="70"/>
      <c r="M37" s="72"/>
    </row>
    <row r="38" spans="1:13">
      <c r="A38" s="1734"/>
      <c r="B38" s="54"/>
      <c r="C38" s="66"/>
      <c r="D38" s="122"/>
      <c r="E38" s="126"/>
      <c r="F38" s="1710">
        <v>1</v>
      </c>
      <c r="G38" s="1711"/>
      <c r="H38" s="130"/>
      <c r="I38" s="123"/>
      <c r="J38" s="130"/>
      <c r="K38" s="123"/>
      <c r="L38" s="130"/>
      <c r="M38" s="124"/>
    </row>
    <row r="39" spans="1:13">
      <c r="A39" s="1734"/>
      <c r="B39" s="9"/>
      <c r="C39" s="73"/>
      <c r="D39" s="21"/>
      <c r="E39" s="21"/>
      <c r="F39" s="21"/>
      <c r="G39" s="21"/>
      <c r="H39" s="1703"/>
      <c r="I39" s="1703"/>
      <c r="J39" s="127"/>
      <c r="K39" s="74"/>
      <c r="L39" s="127"/>
      <c r="M39" s="75"/>
    </row>
    <row r="40" spans="1:13" ht="18" customHeight="1">
      <c r="A40" s="1734"/>
      <c r="B40" s="1738" t="s">
        <v>842</v>
      </c>
      <c r="C40" s="106"/>
      <c r="D40" s="107"/>
      <c r="E40" s="107"/>
      <c r="F40" s="107"/>
      <c r="G40" s="38"/>
      <c r="H40" s="38"/>
      <c r="I40" s="38"/>
      <c r="J40" s="38"/>
      <c r="K40" s="38"/>
      <c r="L40" s="19"/>
      <c r="M40" s="20"/>
    </row>
    <row r="41" spans="1:13">
      <c r="A41" s="1734"/>
      <c r="B41" s="1738"/>
      <c r="C41" s="108"/>
      <c r="D41" s="109" t="s">
        <v>843</v>
      </c>
      <c r="E41" s="110" t="s">
        <v>844</v>
      </c>
      <c r="F41" s="1740" t="s">
        <v>845</v>
      </c>
      <c r="G41" s="1705"/>
      <c r="H41" s="1705"/>
      <c r="I41" s="1705"/>
      <c r="J41" s="1705"/>
      <c r="K41" s="80" t="s">
        <v>846</v>
      </c>
      <c r="L41" s="1706"/>
      <c r="M41" s="1707"/>
    </row>
    <row r="42" spans="1:13">
      <c r="A42" s="1734"/>
      <c r="B42" s="1738"/>
      <c r="C42" s="108"/>
      <c r="D42" s="111"/>
      <c r="E42" s="112" t="s">
        <v>809</v>
      </c>
      <c r="F42" s="1740"/>
      <c r="G42" s="1705"/>
      <c r="H42" s="1705"/>
      <c r="I42" s="1705"/>
      <c r="J42" s="1705"/>
      <c r="K42" s="19"/>
      <c r="L42" s="1708"/>
      <c r="M42" s="1709"/>
    </row>
    <row r="43" spans="1:13">
      <c r="A43" s="1734"/>
      <c r="B43" s="1739"/>
      <c r="C43" s="113"/>
      <c r="D43" s="114"/>
      <c r="E43" s="114"/>
      <c r="F43" s="114"/>
      <c r="G43" s="21"/>
      <c r="H43" s="21"/>
      <c r="I43" s="21"/>
      <c r="J43" s="21"/>
      <c r="K43" s="21"/>
      <c r="L43" s="19"/>
      <c r="M43" s="20"/>
    </row>
    <row r="44" spans="1:13" ht="75.599999999999994" customHeight="1">
      <c r="A44" s="1734"/>
      <c r="B44" s="10" t="s">
        <v>847</v>
      </c>
      <c r="C44" s="1697" t="s">
        <v>880</v>
      </c>
      <c r="D44" s="1698"/>
      <c r="E44" s="1698"/>
      <c r="F44" s="1698"/>
      <c r="G44" s="1698"/>
      <c r="H44" s="1698"/>
      <c r="I44" s="1698"/>
      <c r="J44" s="1698"/>
      <c r="K44" s="1698"/>
      <c r="L44" s="1698"/>
      <c r="M44" s="1699"/>
    </row>
    <row r="45" spans="1:13" ht="36" customHeight="1">
      <c r="A45" s="1734"/>
      <c r="B45" s="115" t="s">
        <v>849</v>
      </c>
      <c r="C45" s="1700" t="s">
        <v>850</v>
      </c>
      <c r="D45" s="1701"/>
      <c r="E45" s="1701"/>
      <c r="F45" s="1701"/>
      <c r="G45" s="1701"/>
      <c r="H45" s="1701"/>
      <c r="I45" s="1701"/>
      <c r="J45" s="1701"/>
      <c r="K45" s="1701"/>
      <c r="L45" s="1701"/>
      <c r="M45" s="1702"/>
    </row>
    <row r="46" spans="1:13" ht="15.6" customHeight="1">
      <c r="A46" s="1734"/>
      <c r="B46" s="115" t="s">
        <v>851</v>
      </c>
      <c r="C46" s="1700" t="s">
        <v>852</v>
      </c>
      <c r="D46" s="1701"/>
      <c r="E46" s="1701"/>
      <c r="F46" s="1701"/>
      <c r="G46" s="1701"/>
      <c r="H46" s="1701"/>
      <c r="I46" s="1701"/>
      <c r="J46" s="1701"/>
      <c r="K46" s="1701"/>
      <c r="L46" s="1701"/>
      <c r="M46" s="1702"/>
    </row>
    <row r="47" spans="1:13" ht="15.6" customHeight="1">
      <c r="A47" s="1735"/>
      <c r="B47" s="115" t="s">
        <v>853</v>
      </c>
      <c r="C47" s="1700" t="s">
        <v>72</v>
      </c>
      <c r="D47" s="1701"/>
      <c r="E47" s="1701"/>
      <c r="F47" s="1701"/>
      <c r="G47" s="1701"/>
      <c r="H47" s="1701"/>
      <c r="I47" s="1701"/>
      <c r="J47" s="1701"/>
      <c r="K47" s="1701"/>
      <c r="L47" s="1701"/>
      <c r="M47" s="1702"/>
    </row>
    <row r="48" spans="1:13" ht="15.75" customHeight="1">
      <c r="A48" s="1730" t="s">
        <v>854</v>
      </c>
      <c r="B48" s="116" t="s">
        <v>855</v>
      </c>
      <c r="C48" s="1685" t="s">
        <v>159</v>
      </c>
      <c r="D48" s="1683"/>
      <c r="E48" s="1683"/>
      <c r="F48" s="1683"/>
      <c r="G48" s="1683"/>
      <c r="H48" s="1683"/>
      <c r="I48" s="1683"/>
      <c r="J48" s="1683"/>
      <c r="K48" s="1683"/>
      <c r="L48" s="1683"/>
      <c r="M48" s="1684"/>
    </row>
    <row r="49" spans="1:13">
      <c r="A49" s="1731"/>
      <c r="B49" s="116" t="s">
        <v>856</v>
      </c>
      <c r="C49" s="1685" t="s">
        <v>857</v>
      </c>
      <c r="D49" s="1683"/>
      <c r="E49" s="1683"/>
      <c r="F49" s="1683"/>
      <c r="G49" s="1683"/>
      <c r="H49" s="1683"/>
      <c r="I49" s="1683"/>
      <c r="J49" s="1683"/>
      <c r="K49" s="1683"/>
      <c r="L49" s="1683"/>
      <c r="M49" s="1684"/>
    </row>
    <row r="50" spans="1:13">
      <c r="A50" s="1731"/>
      <c r="B50" s="116" t="s">
        <v>858</v>
      </c>
      <c r="C50" s="1685" t="s">
        <v>157</v>
      </c>
      <c r="D50" s="1683"/>
      <c r="E50" s="1683"/>
      <c r="F50" s="1683"/>
      <c r="G50" s="1683"/>
      <c r="H50" s="1683"/>
      <c r="I50" s="1683"/>
      <c r="J50" s="1683"/>
      <c r="K50" s="1683"/>
      <c r="L50" s="1683"/>
      <c r="M50" s="1684"/>
    </row>
    <row r="51" spans="1:13" ht="15.75" customHeight="1">
      <c r="A51" s="1731"/>
      <c r="B51" s="117" t="s">
        <v>859</v>
      </c>
      <c r="C51" s="1685" t="s">
        <v>158</v>
      </c>
      <c r="D51" s="1683"/>
      <c r="E51" s="1683"/>
      <c r="F51" s="1683"/>
      <c r="G51" s="1683"/>
      <c r="H51" s="1683"/>
      <c r="I51" s="1683"/>
      <c r="J51" s="1683"/>
      <c r="K51" s="1683"/>
      <c r="L51" s="1683"/>
      <c r="M51" s="1684"/>
    </row>
    <row r="52" spans="1:13" ht="15.75" customHeight="1">
      <c r="A52" s="1731"/>
      <c r="B52" s="116" t="s">
        <v>860</v>
      </c>
      <c r="C52" s="1682" t="s">
        <v>160</v>
      </c>
      <c r="D52" s="1683"/>
      <c r="E52" s="1683"/>
      <c r="F52" s="1683"/>
      <c r="G52" s="1683"/>
      <c r="H52" s="1683"/>
      <c r="I52" s="1683"/>
      <c r="J52" s="1683"/>
      <c r="K52" s="1683"/>
      <c r="L52" s="1683"/>
      <c r="M52" s="1684"/>
    </row>
    <row r="53" spans="1:13" ht="16.5" thickBot="1">
      <c r="A53" s="1732"/>
      <c r="B53" s="116" t="s">
        <v>861</v>
      </c>
      <c r="C53" s="1685" t="s">
        <v>862</v>
      </c>
      <c r="D53" s="1683"/>
      <c r="E53" s="1683"/>
      <c r="F53" s="1683"/>
      <c r="G53" s="1683"/>
      <c r="H53" s="1683"/>
      <c r="I53" s="1683"/>
      <c r="J53" s="1683"/>
      <c r="K53" s="1683"/>
      <c r="L53" s="1683"/>
      <c r="M53" s="1684"/>
    </row>
    <row r="54" spans="1:13" ht="15.75" customHeight="1">
      <c r="A54" s="1730" t="s">
        <v>863</v>
      </c>
      <c r="B54" s="118" t="s">
        <v>864</v>
      </c>
      <c r="C54" s="1688" t="s">
        <v>865</v>
      </c>
      <c r="D54" s="1688"/>
      <c r="E54" s="1688"/>
      <c r="F54" s="1688"/>
      <c r="G54" s="1688"/>
      <c r="H54" s="1688"/>
      <c r="I54" s="1688"/>
      <c r="J54" s="1688"/>
      <c r="K54" s="1688"/>
      <c r="L54" s="1688"/>
      <c r="M54" s="1688"/>
    </row>
    <row r="55" spans="1:13" ht="30" customHeight="1">
      <c r="A55" s="1731"/>
      <c r="B55" s="118" t="s">
        <v>866</v>
      </c>
      <c r="C55" s="1689" t="s">
        <v>867</v>
      </c>
      <c r="D55" s="1689"/>
      <c r="E55" s="1689"/>
      <c r="F55" s="1689"/>
      <c r="G55" s="1689"/>
      <c r="H55" s="1689"/>
      <c r="I55" s="1689"/>
      <c r="J55" s="1689"/>
      <c r="K55" s="1689"/>
      <c r="L55" s="1689"/>
      <c r="M55" s="1689"/>
    </row>
    <row r="56" spans="1:13" ht="30" customHeight="1" thickBot="1">
      <c r="A56" s="1731"/>
      <c r="B56" s="119" t="s">
        <v>39</v>
      </c>
      <c r="C56" s="1688" t="s">
        <v>868</v>
      </c>
      <c r="D56" s="1688"/>
      <c r="E56" s="1688"/>
      <c r="F56" s="1688"/>
      <c r="G56" s="1688"/>
      <c r="H56" s="1688"/>
      <c r="I56" s="1688"/>
      <c r="J56" s="1688"/>
      <c r="K56" s="1688"/>
      <c r="L56" s="1688"/>
      <c r="M56" s="1688"/>
    </row>
    <row r="57" spans="1:13" ht="16.5" thickBot="1">
      <c r="A57" s="87" t="s">
        <v>869</v>
      </c>
      <c r="B57" s="88"/>
      <c r="C57" s="1679" t="s">
        <v>870</v>
      </c>
      <c r="D57" s="1680"/>
      <c r="E57" s="1680"/>
      <c r="F57" s="1680"/>
      <c r="G57" s="1680"/>
      <c r="H57" s="1680"/>
      <c r="I57" s="1680"/>
      <c r="J57" s="1680"/>
      <c r="K57" s="1680"/>
      <c r="L57" s="1680"/>
      <c r="M57" s="1681"/>
    </row>
  </sheetData>
  <mergeCells count="49">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 ref="A12:A47"/>
    <mergeCell ref="C12:M12"/>
    <mergeCell ref="B13:B19"/>
    <mergeCell ref="B20:B23"/>
    <mergeCell ref="J25:L25"/>
    <mergeCell ref="B27:B29"/>
    <mergeCell ref="D32:E32"/>
    <mergeCell ref="F32:G32"/>
    <mergeCell ref="H32:I32"/>
    <mergeCell ref="J32:K32"/>
    <mergeCell ref="L32:M32"/>
    <mergeCell ref="F38:G38"/>
    <mergeCell ref="H39:I39"/>
    <mergeCell ref="B40:B43"/>
    <mergeCell ref="F41:F42"/>
    <mergeCell ref="G41:J42"/>
    <mergeCell ref="L41:M42"/>
    <mergeCell ref="C57:M57"/>
    <mergeCell ref="C44:M44"/>
    <mergeCell ref="C45:M45"/>
    <mergeCell ref="C46:M46"/>
    <mergeCell ref="C47:M47"/>
    <mergeCell ref="C48:M48"/>
    <mergeCell ref="C49:M49"/>
    <mergeCell ref="C50:M50"/>
    <mergeCell ref="C51:M51"/>
    <mergeCell ref="C52:M52"/>
    <mergeCell ref="C53:M53"/>
    <mergeCell ref="A54:A56"/>
    <mergeCell ref="C54:M54"/>
    <mergeCell ref="C55:M55"/>
    <mergeCell ref="C56:M56"/>
    <mergeCell ref="A48:A53"/>
  </mergeCells>
  <dataValidations count="4">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200-000000000000}"/>
    <dataValidation allowBlank="1" showInputMessage="1" showErrorMessage="1" prompt="Determine si el indicador responde a un enfoque (Derechos Humanos, Género, Diferencial, Poblacional, Ambiental y Territorial). Si responde a más de enfoque separelos por ;" sqref="B12" xr:uid="{00000000-0002-0000-0200-000001000000}"/>
    <dataValidation allowBlank="1" showInputMessage="1" showErrorMessage="1" prompt="Seleccione de la lista desplegable" sqref="B4 B7 H7" xr:uid="{00000000-0002-0000-0200-000002000000}"/>
    <dataValidation allowBlank="1" showInputMessage="1" showErrorMessage="1" prompt="Incluir una ficha por cada indicador, ya sea de producto o de resultado" sqref="B1" xr:uid="{00000000-0002-0000-0200-000003000000}"/>
  </dataValidations>
  <hyperlinks>
    <hyperlink ref="C52" r:id="rId1" xr:uid="{00000000-0004-0000-0200-000000000000}"/>
  </hyperlinks>
  <pageMargins left="0.7" right="0.7" top="0.75" bottom="0.75" header="0.3" footer="0.3"/>
  <pageSetup paperSize="9" orientation="portrait" horizontalDpi="1200" verticalDpi="12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70C0"/>
  </sheetPr>
  <dimension ref="A1:M62"/>
  <sheetViews>
    <sheetView topLeftCell="C38" zoomScale="85" zoomScaleNormal="85" workbookViewId="0">
      <selection activeCell="C56" sqref="C56:M56"/>
    </sheetView>
  </sheetViews>
  <sheetFormatPr baseColWidth="10" defaultColWidth="11.42578125" defaultRowHeight="15.75"/>
  <cols>
    <col min="1" max="1" width="25.140625" style="1" customWidth="1"/>
    <col min="2" max="2" width="39.140625" style="89" customWidth="1"/>
    <col min="3" max="3" width="11.42578125" style="1"/>
    <col min="4" max="4" width="21.140625" style="1" customWidth="1"/>
    <col min="5" max="16384" width="11.42578125" style="1"/>
  </cols>
  <sheetData>
    <row r="1" spans="1:13" ht="16.5" thickBot="1">
      <c r="A1" s="2"/>
      <c r="B1" s="3" t="s">
        <v>1216</v>
      </c>
      <c r="C1" s="4"/>
      <c r="D1" s="4"/>
      <c r="E1" s="4"/>
      <c r="F1" s="4"/>
      <c r="G1" s="4"/>
      <c r="H1" s="4"/>
      <c r="I1" s="4"/>
      <c r="J1" s="4"/>
      <c r="K1" s="4"/>
      <c r="L1" s="4"/>
      <c r="M1" s="5"/>
    </row>
    <row r="2" spans="1:13" ht="63" customHeight="1">
      <c r="A2" s="1714" t="s">
        <v>782</v>
      </c>
      <c r="B2" s="6" t="s">
        <v>783</v>
      </c>
      <c r="C2" s="2146" t="s">
        <v>268</v>
      </c>
      <c r="D2" s="2147"/>
      <c r="E2" s="2147"/>
      <c r="F2" s="2147"/>
      <c r="G2" s="2147"/>
      <c r="H2" s="2147"/>
      <c r="I2" s="2147"/>
      <c r="J2" s="2147"/>
      <c r="K2" s="2147"/>
      <c r="L2" s="2147"/>
      <c r="M2" s="2148"/>
    </row>
    <row r="3" spans="1:13" ht="31.5">
      <c r="A3" s="1715"/>
      <c r="B3" s="7" t="s">
        <v>914</v>
      </c>
      <c r="C3" s="1685" t="s">
        <v>196</v>
      </c>
      <c r="D3" s="1683"/>
      <c r="E3" s="1683"/>
      <c r="F3" s="1683"/>
      <c r="G3" s="1683"/>
      <c r="H3" s="1683"/>
      <c r="I3" s="1683"/>
      <c r="J3" s="1683"/>
      <c r="K3" s="1683"/>
      <c r="L3" s="1683"/>
      <c r="M3" s="1684"/>
    </row>
    <row r="4" spans="1:13" ht="78.75" customHeight="1">
      <c r="A4" s="1715"/>
      <c r="B4" s="9" t="s">
        <v>35</v>
      </c>
      <c r="C4" s="94" t="s">
        <v>843</v>
      </c>
      <c r="D4" s="1787" t="s">
        <v>1217</v>
      </c>
      <c r="E4" s="1788"/>
      <c r="F4" s="1721" t="s">
        <v>36</v>
      </c>
      <c r="G4" s="1722"/>
      <c r="H4" s="8">
        <v>121</v>
      </c>
      <c r="I4" s="1787" t="s">
        <v>1218</v>
      </c>
      <c r="J4" s="1753"/>
      <c r="K4" s="1753"/>
      <c r="L4" s="1753"/>
      <c r="M4" s="1754"/>
    </row>
    <row r="5" spans="1:13">
      <c r="A5" s="1715"/>
      <c r="B5" s="9" t="s">
        <v>786</v>
      </c>
      <c r="C5" s="1685" t="s">
        <v>1202</v>
      </c>
      <c r="D5" s="1683"/>
      <c r="E5" s="1683"/>
      <c r="F5" s="1683"/>
      <c r="G5" s="1683"/>
      <c r="H5" s="1683"/>
      <c r="I5" s="1683"/>
      <c r="J5" s="1683"/>
      <c r="K5" s="1683"/>
      <c r="L5" s="1683"/>
      <c r="M5" s="1684"/>
    </row>
    <row r="6" spans="1:13">
      <c r="A6" s="1715"/>
      <c r="B6" s="9" t="s">
        <v>787</v>
      </c>
      <c r="C6" s="1685" t="s">
        <v>1203</v>
      </c>
      <c r="D6" s="1683"/>
      <c r="E6" s="1683"/>
      <c r="F6" s="1683"/>
      <c r="G6" s="1683"/>
      <c r="H6" s="1683"/>
      <c r="I6" s="1683"/>
      <c r="J6" s="1683"/>
      <c r="K6" s="1683"/>
      <c r="L6" s="96"/>
      <c r="M6" s="97"/>
    </row>
    <row r="7" spans="1:13" ht="43.5" customHeight="1">
      <c r="A7" s="1715"/>
      <c r="B7" s="7" t="s">
        <v>873</v>
      </c>
      <c r="C7" s="1791" t="s">
        <v>1181</v>
      </c>
      <c r="D7" s="1792"/>
      <c r="E7" s="11"/>
      <c r="F7" s="11"/>
      <c r="G7" s="12"/>
      <c r="H7" s="13" t="s">
        <v>39</v>
      </c>
      <c r="I7" s="1793" t="s">
        <v>1182</v>
      </c>
      <c r="J7" s="1792"/>
      <c r="K7" s="1792"/>
      <c r="L7" s="1792"/>
      <c r="M7" s="1794"/>
    </row>
    <row r="8" spans="1:13">
      <c r="A8" s="1715"/>
      <c r="B8" s="1744" t="s">
        <v>788</v>
      </c>
      <c r="C8" s="2149" t="s">
        <v>1219</v>
      </c>
      <c r="D8" s="2150"/>
      <c r="E8" s="15"/>
      <c r="F8" s="15"/>
      <c r="G8" s="15"/>
      <c r="H8" s="15"/>
      <c r="I8" s="15"/>
      <c r="J8" s="15"/>
      <c r="K8" s="15"/>
      <c r="L8" s="16"/>
      <c r="M8" s="17"/>
    </row>
    <row r="9" spans="1:13">
      <c r="A9" s="1715"/>
      <c r="B9" s="1745"/>
      <c r="C9" s="2151"/>
      <c r="D9" s="2152"/>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42.95" customHeight="1">
      <c r="A11" s="1715"/>
      <c r="B11" s="7" t="s">
        <v>794</v>
      </c>
      <c r="C11" s="2143" t="s">
        <v>1220</v>
      </c>
      <c r="D11" s="2144"/>
      <c r="E11" s="2144"/>
      <c r="F11" s="2144"/>
      <c r="G11" s="2144"/>
      <c r="H11" s="2144"/>
      <c r="I11" s="2144"/>
      <c r="J11" s="2144"/>
      <c r="K11" s="2144"/>
      <c r="L11" s="2144"/>
      <c r="M11" s="2145"/>
    </row>
    <row r="12" spans="1:13" ht="50.25" customHeight="1">
      <c r="A12" s="1715"/>
      <c r="B12" s="7" t="s">
        <v>923</v>
      </c>
      <c r="C12" s="1700" t="s">
        <v>1221</v>
      </c>
      <c r="D12" s="1701"/>
      <c r="E12" s="1701"/>
      <c r="F12" s="1701"/>
      <c r="G12" s="1701"/>
      <c r="H12" s="1701"/>
      <c r="I12" s="1701"/>
      <c r="J12" s="1701"/>
      <c r="K12" s="1701"/>
      <c r="L12" s="1701"/>
      <c r="M12" s="1702"/>
    </row>
    <row r="13" spans="1:13" ht="30.95" customHeight="1">
      <c r="A13" s="1715"/>
      <c r="B13" s="7" t="s">
        <v>925</v>
      </c>
      <c r="C13" s="1700" t="s">
        <v>195</v>
      </c>
      <c r="D13" s="1701"/>
      <c r="E13" s="1701"/>
      <c r="F13" s="1701"/>
      <c r="G13" s="1701"/>
      <c r="H13" s="1701"/>
      <c r="I13" s="1701"/>
      <c r="J13" s="1701"/>
      <c r="K13" s="1701"/>
      <c r="L13" s="1701"/>
      <c r="M13" s="1702"/>
    </row>
    <row r="14" spans="1:13" ht="61.5" customHeight="1">
      <c r="A14" s="1715"/>
      <c r="B14" s="1744" t="s">
        <v>926</v>
      </c>
      <c r="C14" s="1700" t="s">
        <v>250</v>
      </c>
      <c r="D14" s="1701"/>
      <c r="E14" s="90" t="s">
        <v>927</v>
      </c>
      <c r="F14" s="1697" t="s">
        <v>1186</v>
      </c>
      <c r="G14" s="1698"/>
      <c r="H14" s="1698"/>
      <c r="I14" s="1698"/>
      <c r="J14" s="1698"/>
      <c r="K14" s="1698"/>
      <c r="L14" s="1698"/>
      <c r="M14" s="1699"/>
    </row>
    <row r="15" spans="1:13">
      <c r="A15" s="1715"/>
      <c r="B15" s="1745"/>
      <c r="C15" s="1700"/>
      <c r="D15" s="1701"/>
      <c r="E15" s="1701"/>
      <c r="F15" s="1701"/>
      <c r="G15" s="1701"/>
      <c r="H15" s="1701"/>
      <c r="I15" s="1701"/>
      <c r="J15" s="1701"/>
      <c r="K15" s="1701"/>
      <c r="L15" s="1701"/>
      <c r="M15" s="1702"/>
    </row>
    <row r="16" spans="1:13">
      <c r="A16" s="1733" t="s">
        <v>796</v>
      </c>
      <c r="B16" s="10" t="s">
        <v>25</v>
      </c>
      <c r="C16" s="1700" t="s">
        <v>251</v>
      </c>
      <c r="D16" s="1701"/>
      <c r="E16" s="1701"/>
      <c r="F16" s="1701"/>
      <c r="G16" s="1701"/>
      <c r="H16" s="1701"/>
      <c r="I16" s="1701"/>
      <c r="J16" s="1701"/>
      <c r="K16" s="1701"/>
      <c r="L16" s="1701"/>
      <c r="M16" s="1702"/>
    </row>
    <row r="17" spans="1:13" ht="34.5" customHeight="1">
      <c r="A17" s="1734"/>
      <c r="B17" s="10" t="s">
        <v>929</v>
      </c>
      <c r="C17" s="1700" t="s">
        <v>269</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t="s">
        <v>1110</v>
      </c>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c r="E23" s="33" t="s">
        <v>810</v>
      </c>
      <c r="F23" s="39"/>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c r="K26" s="46"/>
      <c r="L26" s="19"/>
      <c r="M26" s="20"/>
    </row>
    <row r="27" spans="1:13">
      <c r="A27" s="1734"/>
      <c r="B27" s="1695"/>
      <c r="C27" s="31" t="s">
        <v>816</v>
      </c>
      <c r="D27" s="47"/>
      <c r="E27" s="19"/>
      <c r="F27" s="33" t="s">
        <v>817</v>
      </c>
      <c r="G27" s="37" t="s">
        <v>1110</v>
      </c>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ht="47.25" customHeight="1">
      <c r="A30" s="1734"/>
      <c r="B30" s="54"/>
      <c r="C30" s="55" t="s">
        <v>819</v>
      </c>
      <c r="D30" s="447">
        <v>39</v>
      </c>
      <c r="E30" s="46"/>
      <c r="F30" s="56" t="s">
        <v>820</v>
      </c>
      <c r="G30" s="37">
        <v>2020</v>
      </c>
      <c r="H30" s="46"/>
      <c r="I30" s="56" t="s">
        <v>821</v>
      </c>
      <c r="J30" s="1712" t="s">
        <v>1188</v>
      </c>
      <c r="K30" s="1701"/>
      <c r="L30" s="1713"/>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411">
        <v>80</v>
      </c>
      <c r="E37" s="126"/>
      <c r="F37" s="411">
        <v>80</v>
      </c>
      <c r="G37" s="126"/>
      <c r="H37" s="411">
        <v>30</v>
      </c>
      <c r="I37" s="126"/>
      <c r="J37" s="411">
        <v>30</v>
      </c>
      <c r="K37" s="126"/>
      <c r="L37" s="122"/>
      <c r="M37" s="121">
        <v>30</v>
      </c>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05">
        <v>220</v>
      </c>
      <c r="G43" s="1705"/>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1004</v>
      </c>
      <c r="H46" s="1705"/>
      <c r="I46" s="1705"/>
      <c r="J46" s="1705"/>
      <c r="K46" s="80" t="s">
        <v>846</v>
      </c>
      <c r="L46" s="1706" t="s">
        <v>1189</v>
      </c>
      <c r="M46" s="1707"/>
    </row>
    <row r="47" spans="1:13">
      <c r="A47" s="1734"/>
      <c r="B47" s="1695"/>
      <c r="C47" s="77"/>
      <c r="D47" s="81" t="s">
        <v>809</v>
      </c>
      <c r="E47" s="36"/>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33.6" customHeight="1">
      <c r="A49" s="1734"/>
      <c r="B49" s="7" t="s">
        <v>847</v>
      </c>
      <c r="C49" s="1697" t="s">
        <v>1222</v>
      </c>
      <c r="D49" s="1698"/>
      <c r="E49" s="1698"/>
      <c r="F49" s="1698"/>
      <c r="G49" s="1698"/>
      <c r="H49" s="1698"/>
      <c r="I49" s="1698"/>
      <c r="J49" s="1698"/>
      <c r="K49" s="1698"/>
      <c r="L49" s="1698"/>
      <c r="M49" s="1699"/>
    </row>
    <row r="50" spans="1:13" ht="30" customHeight="1">
      <c r="A50" s="1734"/>
      <c r="B50" s="10" t="s">
        <v>849</v>
      </c>
      <c r="C50" s="1700" t="s">
        <v>1212</v>
      </c>
      <c r="D50" s="1701"/>
      <c r="E50" s="1701"/>
      <c r="F50" s="1701"/>
      <c r="G50" s="1701"/>
      <c r="H50" s="1701"/>
      <c r="I50" s="1701"/>
      <c r="J50" s="1701"/>
      <c r="K50" s="1701"/>
      <c r="L50" s="1701"/>
      <c r="M50" s="1702"/>
    </row>
    <row r="51" spans="1:13" ht="37.5" customHeight="1">
      <c r="A51" s="1734"/>
      <c r="B51" s="10" t="s">
        <v>851</v>
      </c>
      <c r="C51" s="1700">
        <v>10</v>
      </c>
      <c r="D51" s="1701"/>
      <c r="E51" s="1701"/>
      <c r="F51" s="1701"/>
      <c r="G51" s="1701"/>
      <c r="H51" s="1701"/>
      <c r="I51" s="1701"/>
      <c r="J51" s="1701"/>
      <c r="K51" s="1701"/>
      <c r="L51" s="1701"/>
      <c r="M51" s="1702"/>
    </row>
    <row r="52" spans="1:13">
      <c r="A52" s="1734"/>
      <c r="B52" s="10" t="s">
        <v>853</v>
      </c>
      <c r="C52" s="1952">
        <v>44232</v>
      </c>
      <c r="D52" s="1701"/>
      <c r="E52" s="1701"/>
      <c r="F52" s="1701"/>
      <c r="G52" s="1701"/>
      <c r="H52" s="1701"/>
      <c r="I52" s="1701"/>
      <c r="J52" s="1701"/>
      <c r="K52" s="1701"/>
      <c r="L52" s="1701"/>
      <c r="M52" s="1702"/>
    </row>
    <row r="53" spans="1:13" ht="15.75" customHeight="1">
      <c r="A53" s="1686" t="s">
        <v>854</v>
      </c>
      <c r="B53" s="83" t="s">
        <v>855</v>
      </c>
      <c r="C53" s="1685" t="s">
        <v>1223</v>
      </c>
      <c r="D53" s="1683"/>
      <c r="E53" s="1683"/>
      <c r="F53" s="1683"/>
      <c r="G53" s="1683"/>
      <c r="H53" s="1683"/>
      <c r="I53" s="1683"/>
      <c r="J53" s="1683"/>
      <c r="K53" s="1683"/>
      <c r="L53" s="1683"/>
      <c r="M53" s="1684"/>
    </row>
    <row r="54" spans="1:13">
      <c r="A54" s="1687"/>
      <c r="B54" s="83" t="s">
        <v>856</v>
      </c>
      <c r="C54" s="1685" t="s">
        <v>1224</v>
      </c>
      <c r="D54" s="1683"/>
      <c r="E54" s="1683"/>
      <c r="F54" s="1683"/>
      <c r="G54" s="1683"/>
      <c r="H54" s="1683"/>
      <c r="I54" s="1683"/>
      <c r="J54" s="1683"/>
      <c r="K54" s="1683"/>
      <c r="L54" s="1683"/>
      <c r="M54" s="1684"/>
    </row>
    <row r="55" spans="1:13">
      <c r="A55" s="1687"/>
      <c r="B55" s="83" t="s">
        <v>858</v>
      </c>
      <c r="C55" s="1685" t="s">
        <v>1219</v>
      </c>
      <c r="D55" s="1683"/>
      <c r="E55" s="1683"/>
      <c r="F55" s="1683"/>
      <c r="G55" s="1683"/>
      <c r="H55" s="1683"/>
      <c r="I55" s="1683"/>
      <c r="J55" s="1683"/>
      <c r="K55" s="1683"/>
      <c r="L55" s="1683"/>
      <c r="M55" s="1684"/>
    </row>
    <row r="56" spans="1:13" ht="15.75" customHeight="1">
      <c r="A56" s="1687"/>
      <c r="B56" s="84" t="s">
        <v>859</v>
      </c>
      <c r="C56" s="1685" t="s">
        <v>1225</v>
      </c>
      <c r="D56" s="1683"/>
      <c r="E56" s="1683"/>
      <c r="F56" s="1683"/>
      <c r="G56" s="1683"/>
      <c r="H56" s="1683"/>
      <c r="I56" s="1683"/>
      <c r="J56" s="1683"/>
      <c r="K56" s="1683"/>
      <c r="L56" s="1683"/>
      <c r="M56" s="1684"/>
    </row>
    <row r="57" spans="1:13" ht="15.75" customHeight="1">
      <c r="A57" s="1687"/>
      <c r="B57" s="83" t="s">
        <v>860</v>
      </c>
      <c r="C57" s="1961" t="s">
        <v>273</v>
      </c>
      <c r="D57" s="1683"/>
      <c r="E57" s="1683"/>
      <c r="F57" s="1683"/>
      <c r="G57" s="1683"/>
      <c r="H57" s="1683"/>
      <c r="I57" s="1683"/>
      <c r="J57" s="1683"/>
      <c r="K57" s="1683"/>
      <c r="L57" s="1683"/>
      <c r="M57" s="1684"/>
    </row>
    <row r="58" spans="1:13" ht="16.5" thickBot="1">
      <c r="A58" s="1690"/>
      <c r="B58" s="83" t="s">
        <v>861</v>
      </c>
      <c r="C58" s="1685">
        <v>2976030</v>
      </c>
      <c r="D58" s="1683"/>
      <c r="E58" s="1683"/>
      <c r="F58" s="1683"/>
      <c r="G58" s="1683"/>
      <c r="H58" s="1683"/>
      <c r="I58" s="1683"/>
      <c r="J58" s="1683"/>
      <c r="K58" s="1683"/>
      <c r="L58" s="1683"/>
      <c r="M58" s="1684"/>
    </row>
    <row r="59" spans="1:13" ht="15.75" customHeight="1">
      <c r="A59" s="1686" t="s">
        <v>863</v>
      </c>
      <c r="B59" s="85" t="s">
        <v>864</v>
      </c>
      <c r="C59" s="1685" t="s">
        <v>1197</v>
      </c>
      <c r="D59" s="1683"/>
      <c r="E59" s="1683"/>
      <c r="F59" s="1683"/>
      <c r="G59" s="1683"/>
      <c r="H59" s="1683"/>
      <c r="I59" s="1683"/>
      <c r="J59" s="1683"/>
      <c r="K59" s="1683"/>
      <c r="L59" s="1683"/>
      <c r="M59" s="1684"/>
    </row>
    <row r="60" spans="1:13" ht="30" customHeight="1">
      <c r="A60" s="1687"/>
      <c r="B60" s="85" t="s">
        <v>866</v>
      </c>
      <c r="C60" s="1685" t="s">
        <v>1198</v>
      </c>
      <c r="D60" s="1683"/>
      <c r="E60" s="1683"/>
      <c r="F60" s="1683"/>
      <c r="G60" s="1683"/>
      <c r="H60" s="1683"/>
      <c r="I60" s="1683"/>
      <c r="J60" s="1683"/>
      <c r="K60" s="1683"/>
      <c r="L60" s="1683"/>
      <c r="M60" s="1684"/>
    </row>
    <row r="61" spans="1:13" ht="30" customHeight="1" thickBot="1">
      <c r="A61" s="1687"/>
      <c r="B61" s="86" t="s">
        <v>39</v>
      </c>
      <c r="C61" s="1685" t="s">
        <v>1194</v>
      </c>
      <c r="D61" s="1683"/>
      <c r="E61" s="1683"/>
      <c r="F61" s="1683"/>
      <c r="G61" s="1683"/>
      <c r="H61" s="1683"/>
      <c r="I61" s="1683"/>
      <c r="J61" s="1683"/>
      <c r="K61" s="1683"/>
      <c r="L61" s="1683"/>
      <c r="M61" s="1684"/>
    </row>
    <row r="62" spans="1:13" ht="16.5" thickBot="1">
      <c r="A62" s="87" t="s">
        <v>869</v>
      </c>
      <c r="B62" s="88"/>
      <c r="C62" s="1758"/>
      <c r="D62" s="1759"/>
      <c r="E62" s="1759"/>
      <c r="F62" s="1759"/>
      <c r="G62" s="1759"/>
      <c r="H62" s="1759"/>
      <c r="I62" s="1759"/>
      <c r="J62" s="1759"/>
      <c r="K62" s="1759"/>
      <c r="L62" s="1759"/>
      <c r="M62" s="1760"/>
    </row>
  </sheetData>
  <mergeCells count="54">
    <mergeCell ref="A2:A15"/>
    <mergeCell ref="C2:M2"/>
    <mergeCell ref="C3:M3"/>
    <mergeCell ref="D4:E4"/>
    <mergeCell ref="F4:G4"/>
    <mergeCell ref="I4:M4"/>
    <mergeCell ref="C5:M5"/>
    <mergeCell ref="C6:K6"/>
    <mergeCell ref="C7:D7"/>
    <mergeCell ref="I7:M7"/>
    <mergeCell ref="B8:B10"/>
    <mergeCell ref="C8: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xr:uid="{00000000-0002-0000-1D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D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1D00-000002000000}"/>
    <dataValidation allowBlank="1" showInputMessage="1" showErrorMessage="1" prompt="Identifique la meta ODS a que le apunta el indicador de producto. Seleccione de la lista desplegable." sqref="E14" xr:uid="{00000000-0002-0000-1D00-000003000000}"/>
    <dataValidation allowBlank="1" showInputMessage="1" showErrorMessage="1" prompt="Identifique el ODS a que le apunta el indicador de producto. Seleccione de la lista desplegable._x000a_" sqref="B14:B15" xr:uid="{00000000-0002-0000-1D00-000004000000}"/>
    <dataValidation allowBlank="1" showInputMessage="1" showErrorMessage="1" prompt="Incluir una ficha por cada indicador, ya sea de producto o de resultado" sqref="B1" xr:uid="{00000000-0002-0000-1D00-000005000000}"/>
    <dataValidation allowBlank="1" showInputMessage="1" showErrorMessage="1" prompt="Seleccione de la lista desplegable" sqref="B4 B7 H7" xr:uid="{00000000-0002-0000-1D00-000006000000}"/>
  </dataValidations>
  <hyperlinks>
    <hyperlink ref="C57" r:id="rId1" xr:uid="{00000000-0004-0000-1D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7000000}">
          <x14:formula1>
            <xm:f>'D:\Subdirección Envejecimiento y Vejez\Matriz Actualización Plan de Acción\Matrices Entidades\[Plan de Acción PPSEV Ajustado 01.07.2021 IPES final.xlsx]Desplegables'!#REF!</xm:f>
          </x14:formula1>
          <xm:sqref>C14:D14 C4 G46:J47 C7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1:M62"/>
  <sheetViews>
    <sheetView topLeftCell="C29" zoomScale="85" zoomScaleNormal="85" workbookViewId="0">
      <selection activeCell="C49" sqref="C49:M49"/>
    </sheetView>
  </sheetViews>
  <sheetFormatPr baseColWidth="10" defaultColWidth="11.42578125" defaultRowHeight="15.75"/>
  <cols>
    <col min="1" max="1" width="25.140625" style="217" customWidth="1"/>
    <col min="2" max="2" width="39.140625" style="218" customWidth="1"/>
    <col min="3" max="3" width="15.7109375" style="217" customWidth="1"/>
    <col min="4" max="4" width="17.42578125" style="217" customWidth="1"/>
    <col min="5" max="5" width="12" style="217" customWidth="1"/>
    <col min="6" max="9" width="11.42578125" style="217"/>
    <col min="10" max="10" width="14.5703125" style="217" customWidth="1"/>
    <col min="11" max="16384" width="11.42578125" style="217"/>
  </cols>
  <sheetData>
    <row r="1" spans="1:13" ht="16.5" thickBot="1">
      <c r="A1" s="213"/>
      <c r="B1" s="3" t="s">
        <v>1226</v>
      </c>
      <c r="C1" s="215"/>
      <c r="D1" s="215"/>
      <c r="E1" s="215"/>
      <c r="F1" s="215"/>
      <c r="G1" s="215"/>
      <c r="H1" s="215"/>
      <c r="I1" s="215"/>
      <c r="J1" s="215"/>
      <c r="K1" s="215"/>
      <c r="L1" s="215"/>
      <c r="M1" s="216"/>
    </row>
    <row r="2" spans="1:13">
      <c r="A2" s="1755" t="s">
        <v>782</v>
      </c>
      <c r="B2" s="6" t="s">
        <v>783</v>
      </c>
      <c r="C2" s="1717" t="s">
        <v>1227</v>
      </c>
      <c r="D2" s="1718"/>
      <c r="E2" s="1718"/>
      <c r="F2" s="1718"/>
      <c r="G2" s="1718"/>
      <c r="H2" s="1718"/>
      <c r="I2" s="1718"/>
      <c r="J2" s="1718"/>
      <c r="K2" s="1718"/>
      <c r="L2" s="1718"/>
      <c r="M2" s="1719"/>
    </row>
    <row r="3" spans="1:13" ht="31.5">
      <c r="A3" s="1756"/>
      <c r="B3" s="7" t="s">
        <v>914</v>
      </c>
      <c r="C3" s="1685" t="s">
        <v>196</v>
      </c>
      <c r="D3" s="1683"/>
      <c r="E3" s="1683"/>
      <c r="F3" s="1683"/>
      <c r="G3" s="1683"/>
      <c r="H3" s="1683"/>
      <c r="I3" s="1683"/>
      <c r="J3" s="1683"/>
      <c r="K3" s="1683"/>
      <c r="L3" s="1683"/>
      <c r="M3" s="1684"/>
    </row>
    <row r="4" spans="1:13" ht="102" customHeight="1">
      <c r="A4" s="1756"/>
      <c r="B4" s="9" t="s">
        <v>35</v>
      </c>
      <c r="C4" s="94" t="s">
        <v>843</v>
      </c>
      <c r="D4" s="1787" t="s">
        <v>1228</v>
      </c>
      <c r="E4" s="1788"/>
      <c r="F4" s="1721" t="s">
        <v>36</v>
      </c>
      <c r="G4" s="1722"/>
      <c r="H4" s="452">
        <v>121</v>
      </c>
      <c r="I4" s="1787" t="s">
        <v>1218</v>
      </c>
      <c r="J4" s="1753"/>
      <c r="K4" s="1753"/>
      <c r="L4" s="1753"/>
      <c r="M4" s="1754"/>
    </row>
    <row r="5" spans="1:13">
      <c r="A5" s="1756"/>
      <c r="B5" s="9" t="s">
        <v>786</v>
      </c>
      <c r="C5" s="1685" t="s">
        <v>1229</v>
      </c>
      <c r="D5" s="1683"/>
      <c r="E5" s="1683"/>
      <c r="F5" s="1683"/>
      <c r="G5" s="1683"/>
      <c r="H5" s="1683"/>
      <c r="I5" s="1683"/>
      <c r="J5" s="1683"/>
      <c r="K5" s="1683"/>
      <c r="L5" s="1683"/>
      <c r="M5" s="1684"/>
    </row>
    <row r="6" spans="1:13">
      <c r="A6" s="1756"/>
      <c r="B6" s="9" t="s">
        <v>787</v>
      </c>
      <c r="C6" s="1685" t="s">
        <v>1230</v>
      </c>
      <c r="D6" s="1683"/>
      <c r="E6" s="1683"/>
      <c r="F6" s="1683"/>
      <c r="G6" s="1683"/>
      <c r="H6" s="1683"/>
      <c r="I6" s="1683"/>
      <c r="J6" s="1683"/>
      <c r="K6" s="1683"/>
      <c r="L6" s="96"/>
      <c r="M6" s="97"/>
    </row>
    <row r="7" spans="1:13">
      <c r="A7" s="1756"/>
      <c r="B7" s="7" t="s">
        <v>873</v>
      </c>
      <c r="C7" s="1791" t="s">
        <v>1181</v>
      </c>
      <c r="D7" s="1792"/>
      <c r="E7" s="11"/>
      <c r="F7" s="11"/>
      <c r="G7" s="12"/>
      <c r="H7" s="13" t="s">
        <v>39</v>
      </c>
      <c r="I7" s="1793" t="s">
        <v>1182</v>
      </c>
      <c r="J7" s="1792"/>
      <c r="K7" s="1792"/>
      <c r="L7" s="1792"/>
      <c r="M7" s="1794"/>
    </row>
    <row r="8" spans="1:13">
      <c r="A8" s="1756"/>
      <c r="B8" s="1744" t="s">
        <v>788</v>
      </c>
      <c r="C8" s="2149" t="s">
        <v>1219</v>
      </c>
      <c r="D8" s="2150"/>
      <c r="E8" s="15"/>
      <c r="F8" s="15"/>
      <c r="G8" s="15"/>
      <c r="H8" s="15"/>
      <c r="I8" s="15"/>
      <c r="J8" s="15"/>
      <c r="K8" s="15"/>
      <c r="L8" s="16"/>
      <c r="M8" s="17"/>
    </row>
    <row r="9" spans="1:13">
      <c r="A9" s="1756"/>
      <c r="B9" s="1745"/>
      <c r="C9" s="2151"/>
      <c r="D9" s="2152"/>
      <c r="E9" s="18"/>
      <c r="F9" s="1727"/>
      <c r="G9" s="1727"/>
      <c r="H9" s="18"/>
      <c r="I9" s="1727"/>
      <c r="J9" s="1727"/>
      <c r="K9" s="18"/>
      <c r="L9" s="19"/>
      <c r="M9" s="20"/>
    </row>
    <row r="10" spans="1:13" ht="16.5" thickBot="1">
      <c r="A10" s="1756"/>
      <c r="B10" s="1746"/>
      <c r="C10" s="1726" t="s">
        <v>793</v>
      </c>
      <c r="D10" s="1727"/>
      <c r="E10" s="125"/>
      <c r="F10" s="1727" t="s">
        <v>793</v>
      </c>
      <c r="G10" s="1727"/>
      <c r="H10" s="125"/>
      <c r="I10" s="1727" t="s">
        <v>793</v>
      </c>
      <c r="J10" s="1727"/>
      <c r="K10" s="125"/>
      <c r="L10" s="21"/>
      <c r="M10" s="22"/>
    </row>
    <row r="11" spans="1:13">
      <c r="A11" s="1756"/>
      <c r="B11" s="7" t="s">
        <v>794</v>
      </c>
      <c r="C11" s="1748" t="s">
        <v>1231</v>
      </c>
      <c r="D11" s="1749"/>
      <c r="E11" s="1749"/>
      <c r="F11" s="1749"/>
      <c r="G11" s="1749"/>
      <c r="H11" s="1749"/>
      <c r="I11" s="1749"/>
      <c r="J11" s="1749"/>
      <c r="K11" s="1749"/>
      <c r="L11" s="1749"/>
      <c r="M11" s="1750"/>
    </row>
    <row r="12" spans="1:13" ht="132.75" customHeight="1">
      <c r="A12" s="1756"/>
      <c r="B12" s="7" t="s">
        <v>923</v>
      </c>
      <c r="C12" s="1697" t="s">
        <v>1232</v>
      </c>
      <c r="D12" s="1698"/>
      <c r="E12" s="1698"/>
      <c r="F12" s="1698"/>
      <c r="G12" s="1698"/>
      <c r="H12" s="1698"/>
      <c r="I12" s="1698"/>
      <c r="J12" s="1698"/>
      <c r="K12" s="1698"/>
      <c r="L12" s="1698"/>
      <c r="M12" s="1699"/>
    </row>
    <row r="13" spans="1:13" ht="30.95" customHeight="1">
      <c r="A13" s="1756"/>
      <c r="B13" s="7" t="s">
        <v>925</v>
      </c>
      <c r="C13" s="1700" t="s">
        <v>195</v>
      </c>
      <c r="D13" s="1701"/>
      <c r="E13" s="1701"/>
      <c r="F13" s="1701"/>
      <c r="G13" s="1701"/>
      <c r="H13" s="1701"/>
      <c r="I13" s="1701"/>
      <c r="J13" s="1701"/>
      <c r="K13" s="1701"/>
      <c r="L13" s="1701"/>
      <c r="M13" s="1702"/>
    </row>
    <row r="14" spans="1:13" ht="47.45" customHeight="1">
      <c r="A14" s="1756"/>
      <c r="B14" s="1744" t="s">
        <v>926</v>
      </c>
      <c r="C14" s="1700" t="s">
        <v>250</v>
      </c>
      <c r="D14" s="1701"/>
      <c r="E14" s="90" t="s">
        <v>927</v>
      </c>
      <c r="F14" s="2153" t="s">
        <v>1186</v>
      </c>
      <c r="G14" s="1946"/>
      <c r="H14" s="1946"/>
      <c r="I14" s="1946"/>
      <c r="J14" s="1946"/>
      <c r="K14" s="1946"/>
      <c r="L14" s="1946"/>
      <c r="M14" s="1951"/>
    </row>
    <row r="15" spans="1:13">
      <c r="A15" s="1756"/>
      <c r="B15" s="1745"/>
      <c r="C15" s="1700"/>
      <c r="D15" s="1701"/>
      <c r="E15" s="1701"/>
      <c r="F15" s="1701"/>
      <c r="G15" s="1701"/>
      <c r="H15" s="1701"/>
      <c r="I15" s="1701"/>
      <c r="J15" s="1701"/>
      <c r="K15" s="1701"/>
      <c r="L15" s="1701"/>
      <c r="M15" s="1702"/>
    </row>
    <row r="16" spans="1:13">
      <c r="A16" s="1691" t="s">
        <v>796</v>
      </c>
      <c r="B16" s="10" t="s">
        <v>25</v>
      </c>
      <c r="C16" s="1700" t="s">
        <v>262</v>
      </c>
      <c r="D16" s="1701"/>
      <c r="E16" s="1701"/>
      <c r="F16" s="1701"/>
      <c r="G16" s="1701"/>
      <c r="H16" s="1701"/>
      <c r="I16" s="1701"/>
      <c r="J16" s="1701"/>
      <c r="K16" s="1701"/>
      <c r="L16" s="1701"/>
      <c r="M16" s="1702"/>
    </row>
    <row r="17" spans="1:13" ht="38.25" customHeight="1">
      <c r="A17" s="1692"/>
      <c r="B17" s="10" t="s">
        <v>929</v>
      </c>
      <c r="C17" s="1700" t="s">
        <v>277</v>
      </c>
      <c r="D17" s="1701"/>
      <c r="E17" s="1701"/>
      <c r="F17" s="1701"/>
      <c r="G17" s="1701"/>
      <c r="H17" s="1701"/>
      <c r="I17" s="1701"/>
      <c r="J17" s="1701"/>
      <c r="K17" s="1701"/>
      <c r="L17" s="1701"/>
      <c r="M17" s="1702"/>
    </row>
    <row r="18" spans="1:13" ht="8.25" customHeight="1">
      <c r="A18" s="1692"/>
      <c r="B18" s="1694" t="s">
        <v>798</v>
      </c>
      <c r="C18" s="24"/>
      <c r="D18" s="25"/>
      <c r="E18" s="25"/>
      <c r="F18" s="25"/>
      <c r="G18" s="25"/>
      <c r="H18" s="25"/>
      <c r="I18" s="25"/>
      <c r="J18" s="25"/>
      <c r="K18" s="25"/>
      <c r="L18" s="25"/>
      <c r="M18" s="26"/>
    </row>
    <row r="19" spans="1:13" ht="9" customHeight="1">
      <c r="A19" s="1692"/>
      <c r="B19" s="1695"/>
      <c r="C19" s="27"/>
      <c r="D19" s="28"/>
      <c r="E19" s="29"/>
      <c r="F19" s="28"/>
      <c r="G19" s="29"/>
      <c r="H19" s="28"/>
      <c r="I19" s="29"/>
      <c r="J19" s="28"/>
      <c r="K19" s="29"/>
      <c r="L19" s="29"/>
      <c r="M19" s="30"/>
    </row>
    <row r="20" spans="1:13">
      <c r="A20" s="1692"/>
      <c r="B20" s="1695"/>
      <c r="C20" s="31" t="s">
        <v>799</v>
      </c>
      <c r="D20" s="32"/>
      <c r="E20" s="33" t="s">
        <v>800</v>
      </c>
      <c r="F20" s="32"/>
      <c r="G20" s="33" t="s">
        <v>801</v>
      </c>
      <c r="H20" s="32"/>
      <c r="I20" s="33" t="s">
        <v>802</v>
      </c>
      <c r="J20" s="36" t="s">
        <v>1110</v>
      </c>
      <c r="K20" s="33"/>
      <c r="L20" s="33"/>
      <c r="M20" s="35"/>
    </row>
    <row r="21" spans="1:13">
      <c r="A21" s="1692"/>
      <c r="B21" s="1695"/>
      <c r="C21" s="31" t="s">
        <v>803</v>
      </c>
      <c r="D21" s="36"/>
      <c r="E21" s="33" t="s">
        <v>804</v>
      </c>
      <c r="F21" s="37"/>
      <c r="G21" s="33" t="s">
        <v>805</v>
      </c>
      <c r="H21" s="37"/>
      <c r="I21" s="33"/>
      <c r="J21" s="38"/>
      <c r="K21" s="33"/>
      <c r="L21" s="33"/>
      <c r="M21" s="35"/>
    </row>
    <row r="22" spans="1:13">
      <c r="A22" s="1692"/>
      <c r="B22" s="1695"/>
      <c r="C22" s="31" t="s">
        <v>806</v>
      </c>
      <c r="D22" s="36"/>
      <c r="E22" s="33" t="s">
        <v>807</v>
      </c>
      <c r="F22" s="36"/>
      <c r="G22" s="33"/>
      <c r="H22" s="38"/>
      <c r="I22" s="33"/>
      <c r="J22" s="38"/>
      <c r="K22" s="33"/>
      <c r="L22" s="33"/>
      <c r="M22" s="35"/>
    </row>
    <row r="23" spans="1:13">
      <c r="A23" s="1692"/>
      <c r="B23" s="1695"/>
      <c r="C23" s="31" t="s">
        <v>808</v>
      </c>
      <c r="D23" s="37"/>
      <c r="E23" s="33" t="s">
        <v>810</v>
      </c>
      <c r="F23" s="39"/>
      <c r="G23" s="39"/>
      <c r="H23" s="39"/>
      <c r="I23" s="39"/>
      <c r="J23" s="39"/>
      <c r="K23" s="39"/>
      <c r="L23" s="39"/>
      <c r="M23" s="40"/>
    </row>
    <row r="24" spans="1:13" ht="9.75" customHeight="1">
      <c r="A24" s="1692"/>
      <c r="B24" s="1696"/>
      <c r="C24" s="41"/>
      <c r="D24" s="42"/>
      <c r="E24" s="42"/>
      <c r="F24" s="42"/>
      <c r="G24" s="42"/>
      <c r="H24" s="42"/>
      <c r="I24" s="42"/>
      <c r="J24" s="42"/>
      <c r="K24" s="42"/>
      <c r="L24" s="42"/>
      <c r="M24" s="43"/>
    </row>
    <row r="25" spans="1:13">
      <c r="A25" s="1692"/>
      <c r="B25" s="1694" t="s">
        <v>812</v>
      </c>
      <c r="C25" s="44"/>
      <c r="D25" s="45"/>
      <c r="E25" s="45"/>
      <c r="F25" s="45"/>
      <c r="G25" s="45"/>
      <c r="H25" s="45"/>
      <c r="I25" s="45"/>
      <c r="J25" s="45"/>
      <c r="K25" s="45"/>
      <c r="L25" s="16"/>
      <c r="M25" s="17"/>
    </row>
    <row r="26" spans="1:13">
      <c r="A26" s="1692"/>
      <c r="B26" s="1695"/>
      <c r="C26" s="31" t="s">
        <v>813</v>
      </c>
      <c r="D26" s="37"/>
      <c r="E26" s="46"/>
      <c r="F26" s="33" t="s">
        <v>814</v>
      </c>
      <c r="G26" s="36"/>
      <c r="H26" s="46"/>
      <c r="I26" s="33" t="s">
        <v>815</v>
      </c>
      <c r="J26" s="36"/>
      <c r="K26" s="46"/>
      <c r="L26" s="19"/>
      <c r="M26" s="20"/>
    </row>
    <row r="27" spans="1:13">
      <c r="A27" s="1692"/>
      <c r="B27" s="1695"/>
      <c r="C27" s="31" t="s">
        <v>816</v>
      </c>
      <c r="D27" s="47"/>
      <c r="E27" s="19"/>
      <c r="F27" s="33" t="s">
        <v>817</v>
      </c>
      <c r="G27" s="36" t="s">
        <v>809</v>
      </c>
      <c r="H27" s="19"/>
      <c r="I27" s="48"/>
      <c r="J27" s="19"/>
      <c r="K27" s="18"/>
      <c r="L27" s="19"/>
      <c r="M27" s="20"/>
    </row>
    <row r="28" spans="1:13">
      <c r="A28" s="1692"/>
      <c r="B28" s="1696"/>
      <c r="C28" s="49"/>
      <c r="D28" s="50"/>
      <c r="E28" s="50"/>
      <c r="F28" s="50"/>
      <c r="G28" s="50"/>
      <c r="H28" s="50"/>
      <c r="I28" s="50"/>
      <c r="J28" s="50"/>
      <c r="K28" s="50"/>
      <c r="L28" s="21"/>
      <c r="M28" s="22"/>
    </row>
    <row r="29" spans="1:13">
      <c r="A29" s="1692"/>
      <c r="B29" s="54" t="s">
        <v>818</v>
      </c>
      <c r="C29" s="52"/>
      <c r="D29" s="23"/>
      <c r="E29" s="23"/>
      <c r="F29" s="23"/>
      <c r="G29" s="23"/>
      <c r="H29" s="23"/>
      <c r="I29" s="23"/>
      <c r="J29" s="23"/>
      <c r="K29" s="23"/>
      <c r="L29" s="23"/>
      <c r="M29" s="53"/>
    </row>
    <row r="30" spans="1:13" ht="47.25">
      <c r="A30" s="1692"/>
      <c r="B30" s="54"/>
      <c r="C30" s="55" t="s">
        <v>819</v>
      </c>
      <c r="D30" s="453">
        <v>45</v>
      </c>
      <c r="E30" s="46"/>
      <c r="F30" s="56" t="s">
        <v>820</v>
      </c>
      <c r="G30" s="37">
        <v>2020</v>
      </c>
      <c r="H30" s="46"/>
      <c r="I30" s="56" t="s">
        <v>821</v>
      </c>
      <c r="J30" s="135" t="s">
        <v>1188</v>
      </c>
      <c r="K30" s="133"/>
      <c r="L30" s="136"/>
      <c r="M30" s="57"/>
    </row>
    <row r="31" spans="1:13">
      <c r="A31" s="1692"/>
      <c r="B31" s="9"/>
      <c r="C31" s="41"/>
      <c r="D31" s="42"/>
      <c r="E31" s="42"/>
      <c r="F31" s="42"/>
      <c r="G31" s="42"/>
      <c r="H31" s="42"/>
      <c r="I31" s="42"/>
      <c r="J31" s="42"/>
      <c r="K31" s="42"/>
      <c r="L31" s="42"/>
      <c r="M31" s="43"/>
    </row>
    <row r="32" spans="1:13">
      <c r="A32" s="1692"/>
      <c r="B32" s="1694" t="s">
        <v>822</v>
      </c>
      <c r="C32" s="58"/>
      <c r="D32" s="59"/>
      <c r="E32" s="59"/>
      <c r="F32" s="59"/>
      <c r="G32" s="59"/>
      <c r="H32" s="59"/>
      <c r="I32" s="59"/>
      <c r="J32" s="59"/>
      <c r="K32" s="59"/>
      <c r="L32" s="16"/>
      <c r="M32" s="17"/>
    </row>
    <row r="33" spans="1:13">
      <c r="A33" s="1692"/>
      <c r="B33" s="1695"/>
      <c r="C33" s="60" t="s">
        <v>823</v>
      </c>
      <c r="D33" s="61">
        <v>2022</v>
      </c>
      <c r="E33" s="62"/>
      <c r="F33" s="46" t="s">
        <v>824</v>
      </c>
      <c r="G33" s="100">
        <v>2025</v>
      </c>
      <c r="H33" s="62"/>
      <c r="I33" s="56"/>
      <c r="J33" s="62"/>
      <c r="K33" s="62"/>
      <c r="L33" s="19"/>
      <c r="M33" s="20"/>
    </row>
    <row r="34" spans="1:13">
      <c r="A34" s="1692"/>
      <c r="B34" s="1696"/>
      <c r="C34" s="41"/>
      <c r="D34" s="91"/>
      <c r="E34" s="92"/>
      <c r="F34" s="42"/>
      <c r="G34" s="92"/>
      <c r="H34" s="92"/>
      <c r="I34" s="93"/>
      <c r="J34" s="92"/>
      <c r="K34" s="92"/>
      <c r="L34" s="21"/>
      <c r="M34" s="22"/>
    </row>
    <row r="35" spans="1:13">
      <c r="A35" s="1692"/>
      <c r="B35" s="1694" t="s">
        <v>825</v>
      </c>
      <c r="C35" s="64"/>
      <c r="D35" s="95"/>
      <c r="E35" s="95"/>
      <c r="F35" s="95"/>
      <c r="G35" s="95"/>
      <c r="H35" s="95"/>
      <c r="I35" s="95"/>
      <c r="J35" s="95"/>
      <c r="K35" s="95"/>
      <c r="L35" s="95"/>
      <c r="M35" s="65"/>
    </row>
    <row r="36" spans="1:13">
      <c r="A36" s="1692"/>
      <c r="B36" s="1695"/>
      <c r="C36" s="66"/>
      <c r="D36" s="123" t="s">
        <v>826</v>
      </c>
      <c r="E36" s="123"/>
      <c r="F36" s="123" t="s">
        <v>827</v>
      </c>
      <c r="G36" s="123"/>
      <c r="H36" s="67" t="s">
        <v>828</v>
      </c>
      <c r="I36" s="67"/>
      <c r="J36" s="67" t="s">
        <v>829</v>
      </c>
      <c r="K36" s="123"/>
      <c r="L36" s="123" t="s">
        <v>830</v>
      </c>
      <c r="M36" s="68"/>
    </row>
    <row r="37" spans="1:13">
      <c r="A37" s="1692"/>
      <c r="B37" s="1695"/>
      <c r="C37" s="66"/>
      <c r="D37" s="126">
        <v>150</v>
      </c>
      <c r="E37" s="126"/>
      <c r="F37" s="126">
        <v>150</v>
      </c>
      <c r="G37" s="126"/>
      <c r="H37" s="126">
        <v>80</v>
      </c>
      <c r="I37" s="126"/>
      <c r="J37" s="411">
        <v>80</v>
      </c>
      <c r="K37" s="126"/>
      <c r="L37" s="122"/>
      <c r="M37" s="121"/>
    </row>
    <row r="38" spans="1:13">
      <c r="A38" s="1692"/>
      <c r="B38" s="1695"/>
      <c r="C38" s="66"/>
      <c r="D38" s="123" t="s">
        <v>831</v>
      </c>
      <c r="E38" s="123"/>
      <c r="F38" s="123" t="s">
        <v>832</v>
      </c>
      <c r="G38" s="123"/>
      <c r="H38" s="67" t="s">
        <v>833</v>
      </c>
      <c r="I38" s="67"/>
      <c r="J38" s="67" t="s">
        <v>834</v>
      </c>
      <c r="K38" s="123"/>
      <c r="L38" s="123" t="s">
        <v>835</v>
      </c>
      <c r="M38" s="30"/>
    </row>
    <row r="39" spans="1:13">
      <c r="A39" s="1692"/>
      <c r="B39" s="1695"/>
      <c r="C39" s="66"/>
      <c r="D39" s="122"/>
      <c r="E39" s="126"/>
      <c r="F39" s="122"/>
      <c r="G39" s="126"/>
      <c r="H39" s="122"/>
      <c r="I39" s="126"/>
      <c r="J39" s="122"/>
      <c r="K39" s="126"/>
      <c r="L39" s="122"/>
      <c r="M39" s="121"/>
    </row>
    <row r="40" spans="1:13">
      <c r="A40" s="1692"/>
      <c r="B40" s="1695"/>
      <c r="C40" s="66"/>
      <c r="D40" s="123" t="s">
        <v>836</v>
      </c>
      <c r="E40" s="123"/>
      <c r="F40" s="123" t="s">
        <v>837</v>
      </c>
      <c r="G40" s="123"/>
      <c r="H40" s="126">
        <v>150</v>
      </c>
      <c r="I40" s="67"/>
      <c r="J40" s="67" t="s">
        <v>839</v>
      </c>
      <c r="K40" s="123"/>
      <c r="L40" s="123" t="s">
        <v>840</v>
      </c>
      <c r="M40" s="30"/>
    </row>
    <row r="41" spans="1:13">
      <c r="A41" s="1692"/>
      <c r="B41" s="1695"/>
      <c r="C41" s="66"/>
      <c r="D41" s="122"/>
      <c r="E41" s="126"/>
      <c r="F41" s="122"/>
      <c r="G41" s="126"/>
      <c r="H41" s="122"/>
      <c r="I41" s="126"/>
      <c r="J41" s="122"/>
      <c r="K41" s="126"/>
      <c r="L41" s="122"/>
      <c r="M41" s="121"/>
    </row>
    <row r="42" spans="1:13">
      <c r="A42" s="1692"/>
      <c r="B42" s="1695"/>
      <c r="C42" s="66"/>
      <c r="D42" s="69" t="s">
        <v>840</v>
      </c>
      <c r="E42" s="120"/>
      <c r="F42" s="69" t="s">
        <v>841</v>
      </c>
      <c r="G42" s="120"/>
      <c r="H42" s="70"/>
      <c r="I42" s="71"/>
      <c r="J42" s="70"/>
      <c r="K42" s="71"/>
      <c r="L42" s="70"/>
      <c r="M42" s="72"/>
    </row>
    <row r="43" spans="1:13">
      <c r="A43" s="1692"/>
      <c r="B43" s="1695"/>
      <c r="C43" s="66"/>
      <c r="D43" s="122"/>
      <c r="E43" s="126"/>
      <c r="F43" s="1774">
        <v>460</v>
      </c>
      <c r="G43" s="1775"/>
      <c r="H43" s="1776"/>
      <c r="I43" s="1776"/>
      <c r="J43" s="130"/>
      <c r="K43" s="123"/>
      <c r="L43" s="130"/>
      <c r="M43" s="124"/>
    </row>
    <row r="44" spans="1:13">
      <c r="A44" s="1692"/>
      <c r="B44" s="1695"/>
      <c r="C44" s="73"/>
      <c r="D44" s="69"/>
      <c r="E44" s="120"/>
      <c r="F44" s="69"/>
      <c r="G44" s="120"/>
      <c r="H44" s="127"/>
      <c r="I44" s="74"/>
      <c r="J44" s="127"/>
      <c r="K44" s="74"/>
      <c r="L44" s="127"/>
      <c r="M44" s="75"/>
    </row>
    <row r="45" spans="1:13" ht="18" customHeight="1">
      <c r="A45" s="1692"/>
      <c r="B45" s="1694" t="s">
        <v>842</v>
      </c>
      <c r="C45" s="44"/>
      <c r="D45" s="45"/>
      <c r="E45" s="45"/>
      <c r="F45" s="45"/>
      <c r="G45" s="45"/>
      <c r="H45" s="45"/>
      <c r="I45" s="45"/>
      <c r="J45" s="45"/>
      <c r="K45" s="45"/>
      <c r="L45" s="19"/>
      <c r="M45" s="20"/>
    </row>
    <row r="46" spans="1:13">
      <c r="A46" s="1692"/>
      <c r="B46" s="1695"/>
      <c r="C46" s="77"/>
      <c r="D46" s="78" t="s">
        <v>843</v>
      </c>
      <c r="E46" s="79" t="s">
        <v>844</v>
      </c>
      <c r="F46" s="1704" t="s">
        <v>845</v>
      </c>
      <c r="G46" s="1705" t="s">
        <v>1004</v>
      </c>
      <c r="H46" s="1705"/>
      <c r="I46" s="1705"/>
      <c r="J46" s="1705"/>
      <c r="K46" s="80" t="s">
        <v>846</v>
      </c>
      <c r="L46" s="1706" t="s">
        <v>1189</v>
      </c>
      <c r="M46" s="1707"/>
    </row>
    <row r="47" spans="1:13">
      <c r="A47" s="1692"/>
      <c r="B47" s="1695"/>
      <c r="C47" s="77"/>
      <c r="D47" s="81" t="s">
        <v>1110</v>
      </c>
      <c r="E47" s="36"/>
      <c r="F47" s="1704"/>
      <c r="G47" s="1705"/>
      <c r="H47" s="1705"/>
      <c r="I47" s="1705"/>
      <c r="J47" s="1705"/>
      <c r="K47" s="19"/>
      <c r="L47" s="1708"/>
      <c r="M47" s="1709"/>
    </row>
    <row r="48" spans="1:13">
      <c r="A48" s="1692"/>
      <c r="B48" s="1696"/>
      <c r="C48" s="82"/>
      <c r="D48" s="21"/>
      <c r="E48" s="21"/>
      <c r="F48" s="21"/>
      <c r="G48" s="21"/>
      <c r="H48" s="21"/>
      <c r="I48" s="21"/>
      <c r="J48" s="21"/>
      <c r="K48" s="21"/>
      <c r="L48" s="19"/>
      <c r="M48" s="20"/>
    </row>
    <row r="49" spans="1:13">
      <c r="A49" s="1692"/>
      <c r="B49" s="7" t="s">
        <v>847</v>
      </c>
      <c r="C49" s="1697" t="s">
        <v>1233</v>
      </c>
      <c r="D49" s="1698"/>
      <c r="E49" s="1698"/>
      <c r="F49" s="1698"/>
      <c r="G49" s="1698"/>
      <c r="H49" s="1698"/>
      <c r="I49" s="1698"/>
      <c r="J49" s="1698"/>
      <c r="K49" s="1698"/>
      <c r="L49" s="1698"/>
      <c r="M49" s="1699"/>
    </row>
    <row r="50" spans="1:13">
      <c r="A50" s="1692"/>
      <c r="B50" s="10" t="s">
        <v>849</v>
      </c>
      <c r="C50" s="1700" t="s">
        <v>1212</v>
      </c>
      <c r="D50" s="1701"/>
      <c r="E50" s="1701"/>
      <c r="F50" s="1701"/>
      <c r="G50" s="1701"/>
      <c r="H50" s="1701"/>
      <c r="I50" s="1701"/>
      <c r="J50" s="1701"/>
      <c r="K50" s="1701"/>
      <c r="L50" s="1701"/>
      <c r="M50" s="1702"/>
    </row>
    <row r="51" spans="1:13">
      <c r="A51" s="1692"/>
      <c r="B51" s="10" t="s">
        <v>851</v>
      </c>
      <c r="C51" s="1700">
        <v>10</v>
      </c>
      <c r="D51" s="1701"/>
      <c r="E51" s="1701"/>
      <c r="F51" s="1701"/>
      <c r="G51" s="1701"/>
      <c r="H51" s="1701"/>
      <c r="I51" s="1701"/>
      <c r="J51" s="1701"/>
      <c r="K51" s="1701"/>
      <c r="L51" s="1701"/>
      <c r="M51" s="1702"/>
    </row>
    <row r="52" spans="1:13">
      <c r="A52" s="1692"/>
      <c r="B52" s="10" t="s">
        <v>853</v>
      </c>
      <c r="C52" s="1952">
        <v>44232</v>
      </c>
      <c r="D52" s="1701"/>
      <c r="E52" s="1701"/>
      <c r="F52" s="1701"/>
      <c r="G52" s="1701"/>
      <c r="H52" s="1701"/>
      <c r="I52" s="1701"/>
      <c r="J52" s="1701"/>
      <c r="K52" s="1701"/>
      <c r="L52" s="1701"/>
      <c r="M52" s="1702"/>
    </row>
    <row r="53" spans="1:13" ht="15.75" customHeight="1">
      <c r="A53" s="1686" t="s">
        <v>854</v>
      </c>
      <c r="B53" s="83" t="s">
        <v>855</v>
      </c>
      <c r="C53" s="1685" t="s">
        <v>1223</v>
      </c>
      <c r="D53" s="1683"/>
      <c r="E53" s="1683"/>
      <c r="F53" s="1683"/>
      <c r="G53" s="1683"/>
      <c r="H53" s="1683"/>
      <c r="I53" s="1683"/>
      <c r="J53" s="1683"/>
      <c r="K53" s="1683"/>
      <c r="L53" s="1683"/>
      <c r="M53" s="1684"/>
    </row>
    <row r="54" spans="1:13">
      <c r="A54" s="1687"/>
      <c r="B54" s="83" t="s">
        <v>856</v>
      </c>
      <c r="C54" s="1685" t="s">
        <v>1224</v>
      </c>
      <c r="D54" s="1683"/>
      <c r="E54" s="1683"/>
      <c r="F54" s="1683"/>
      <c r="G54" s="1683"/>
      <c r="H54" s="1683"/>
      <c r="I54" s="1683"/>
      <c r="J54" s="1683"/>
      <c r="K54" s="1683"/>
      <c r="L54" s="1683"/>
      <c r="M54" s="1684"/>
    </row>
    <row r="55" spans="1:13">
      <c r="A55" s="1687"/>
      <c r="B55" s="83" t="s">
        <v>858</v>
      </c>
      <c r="C55" s="1685" t="s">
        <v>1219</v>
      </c>
      <c r="D55" s="1683"/>
      <c r="E55" s="1683"/>
      <c r="F55" s="1683"/>
      <c r="G55" s="1683"/>
      <c r="H55" s="1683"/>
      <c r="I55" s="1683"/>
      <c r="J55" s="1683"/>
      <c r="K55" s="1683"/>
      <c r="L55" s="1683"/>
      <c r="M55" s="1684"/>
    </row>
    <row r="56" spans="1:13" ht="15.75" customHeight="1">
      <c r="A56" s="1687"/>
      <c r="B56" s="84" t="s">
        <v>859</v>
      </c>
      <c r="C56" s="1685" t="s">
        <v>1225</v>
      </c>
      <c r="D56" s="1683"/>
      <c r="E56" s="1683"/>
      <c r="F56" s="1683"/>
      <c r="G56" s="1683"/>
      <c r="H56" s="1683"/>
      <c r="I56" s="1683"/>
      <c r="J56" s="1683"/>
      <c r="K56" s="1683"/>
      <c r="L56" s="1683"/>
      <c r="M56" s="1684"/>
    </row>
    <row r="57" spans="1:13" ht="15.75" customHeight="1">
      <c r="A57" s="1687"/>
      <c r="B57" s="83" t="s">
        <v>860</v>
      </c>
      <c r="C57" s="1682" t="s">
        <v>273</v>
      </c>
      <c r="D57" s="1683"/>
      <c r="E57" s="1683"/>
      <c r="F57" s="1683"/>
      <c r="G57" s="1683"/>
      <c r="H57" s="1683"/>
      <c r="I57" s="1683"/>
      <c r="J57" s="1683"/>
      <c r="K57" s="1683"/>
      <c r="L57" s="1683"/>
      <c r="M57" s="1684"/>
    </row>
    <row r="58" spans="1:13" ht="16.5" thickBot="1">
      <c r="A58" s="1690"/>
      <c r="B58" s="83" t="s">
        <v>861</v>
      </c>
      <c r="C58" s="1685">
        <v>2976030</v>
      </c>
      <c r="D58" s="1683"/>
      <c r="E58" s="1683"/>
      <c r="F58" s="1683"/>
      <c r="G58" s="1683"/>
      <c r="H58" s="1683"/>
      <c r="I58" s="1683"/>
      <c r="J58" s="1683"/>
      <c r="K58" s="1683"/>
      <c r="L58" s="1683"/>
      <c r="M58" s="1684"/>
    </row>
    <row r="59" spans="1:13" ht="15.75" customHeight="1">
      <c r="A59" s="1686" t="s">
        <v>863</v>
      </c>
      <c r="B59" s="85" t="s">
        <v>864</v>
      </c>
      <c r="C59" s="1685" t="s">
        <v>1234</v>
      </c>
      <c r="D59" s="1683"/>
      <c r="E59" s="1683"/>
      <c r="F59" s="1683"/>
      <c r="G59" s="1683"/>
      <c r="H59" s="1683"/>
      <c r="I59" s="1683"/>
      <c r="J59" s="1683"/>
      <c r="K59" s="1683"/>
      <c r="L59" s="1683"/>
      <c r="M59" s="1684"/>
    </row>
    <row r="60" spans="1:13" ht="30" customHeight="1">
      <c r="A60" s="1687"/>
      <c r="B60" s="85" t="s">
        <v>866</v>
      </c>
      <c r="C60" s="1685" t="s">
        <v>1235</v>
      </c>
      <c r="D60" s="1683"/>
      <c r="E60" s="1683"/>
      <c r="F60" s="1683"/>
      <c r="G60" s="1683"/>
      <c r="H60" s="1683"/>
      <c r="I60" s="1683"/>
      <c r="J60" s="1683"/>
      <c r="K60" s="1683"/>
      <c r="L60" s="1683"/>
      <c r="M60" s="1684"/>
    </row>
    <row r="61" spans="1:13" ht="30" customHeight="1" thickBot="1">
      <c r="A61" s="1687"/>
      <c r="B61" s="86" t="s">
        <v>39</v>
      </c>
      <c r="C61" s="1685" t="s">
        <v>1194</v>
      </c>
      <c r="D61" s="1683"/>
      <c r="E61" s="1683"/>
      <c r="F61" s="1683"/>
      <c r="G61" s="1683"/>
      <c r="H61" s="1683"/>
      <c r="I61" s="1683"/>
      <c r="J61" s="1683"/>
      <c r="K61" s="1683"/>
      <c r="L61" s="1683"/>
      <c r="M61" s="1684"/>
    </row>
    <row r="62" spans="1:13" ht="16.5" thickBot="1">
      <c r="A62" s="87" t="s">
        <v>869</v>
      </c>
      <c r="B62" s="101"/>
      <c r="C62" s="1758"/>
      <c r="D62" s="1759"/>
      <c r="E62" s="1759"/>
      <c r="F62" s="1759"/>
      <c r="G62" s="1759"/>
      <c r="H62" s="1759"/>
      <c r="I62" s="1759"/>
      <c r="J62" s="1759"/>
      <c r="K62" s="1759"/>
      <c r="L62" s="1759"/>
      <c r="M62" s="1760"/>
    </row>
  </sheetData>
  <mergeCells count="53">
    <mergeCell ref="A2:A15"/>
    <mergeCell ref="C2:M2"/>
    <mergeCell ref="C3:M3"/>
    <mergeCell ref="D4:E4"/>
    <mergeCell ref="F4:G4"/>
    <mergeCell ref="I4:M4"/>
    <mergeCell ref="C5:M5"/>
    <mergeCell ref="C6:K6"/>
    <mergeCell ref="C7:D7"/>
    <mergeCell ref="I7:M7"/>
    <mergeCell ref="B8:B10"/>
    <mergeCell ref="C8:D9"/>
    <mergeCell ref="F9:G9"/>
    <mergeCell ref="I9:J9"/>
    <mergeCell ref="C10:D10"/>
    <mergeCell ref="F10:G10"/>
    <mergeCell ref="I10:J10"/>
    <mergeCell ref="B35:B44"/>
    <mergeCell ref="F43:G43"/>
    <mergeCell ref="H43:I43"/>
    <mergeCell ref="B45:B48"/>
    <mergeCell ref="C11:M11"/>
    <mergeCell ref="C12:M12"/>
    <mergeCell ref="C13:M13"/>
    <mergeCell ref="B14:B15"/>
    <mergeCell ref="C14:D14"/>
    <mergeCell ref="C15:M15"/>
    <mergeCell ref="C16:M16"/>
    <mergeCell ref="C17:M17"/>
    <mergeCell ref="B18:B24"/>
    <mergeCell ref="B25:B28"/>
    <mergeCell ref="B32:B34"/>
    <mergeCell ref="F14:M14"/>
    <mergeCell ref="C52:M52"/>
    <mergeCell ref="A53:A58"/>
    <mergeCell ref="C53:M53"/>
    <mergeCell ref="C54:M54"/>
    <mergeCell ref="C55:M55"/>
    <mergeCell ref="C56:M56"/>
    <mergeCell ref="C57:M57"/>
    <mergeCell ref="C58:M58"/>
    <mergeCell ref="F46:F47"/>
    <mergeCell ref="G46:J47"/>
    <mergeCell ref="L46:M47"/>
    <mergeCell ref="C49:M49"/>
    <mergeCell ref="C50:M50"/>
    <mergeCell ref="C51:M51"/>
    <mergeCell ref="A16:A52"/>
    <mergeCell ref="A59:A61"/>
    <mergeCell ref="C59:M59"/>
    <mergeCell ref="C60:M60"/>
    <mergeCell ref="C61:M61"/>
    <mergeCell ref="C62:M62"/>
  </mergeCells>
  <dataValidations count="7">
    <dataValidation allowBlank="1" showInputMessage="1" showErrorMessage="1" prompt="Seleccione de la lista desplegable" sqref="B4 B7 H7" xr:uid="{00000000-0002-0000-1E00-000000000000}"/>
    <dataValidation allowBlank="1" showInputMessage="1" showErrorMessage="1" prompt="Incluir una ficha por cada indicador, ya sea de producto o de resultado" sqref="B1" xr:uid="{00000000-0002-0000-1E00-000001000000}"/>
    <dataValidation allowBlank="1" showInputMessage="1" showErrorMessage="1" prompt="Identifique el ODS a que le apunta el indicador de producto. Seleccione de la lista desplegable._x000a_" sqref="B14:B15" xr:uid="{00000000-0002-0000-1E00-000002000000}"/>
    <dataValidation allowBlank="1" showInputMessage="1" showErrorMessage="1" prompt="Identifique la meta ODS a que le apunta el indicador de producto. Seleccione de la lista desplegable." sqref="E14" xr:uid="{00000000-0002-0000-1E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E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E00-000005000000}"/>
    <dataValidation type="list" allowBlank="1" showInputMessage="1" showErrorMessage="1" sqref="I7:M7" xr:uid="{00000000-0002-0000-1E00-000006000000}">
      <formula1>INDIRECT($C$7)</formula1>
    </dataValidation>
  </dataValidations>
  <hyperlinks>
    <hyperlink ref="C57" r:id="rId1" xr:uid="{00000000-0004-0000-1E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7000000}">
          <x14:formula1>
            <xm:f>'D:\Subdirección Envejecimiento y Vejez\Matriz Actualización Plan de Acción\Matrices Entidades\[Plan de Acción PPSEV Ajustado 01.07.2021 IPES final.xlsx]Desplegables'!#REF!</xm:f>
          </x14:formula1>
          <xm:sqref>C4 C14:D14 C7 G46:J47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70C0"/>
  </sheetPr>
  <dimension ref="A1:M62"/>
  <sheetViews>
    <sheetView topLeftCell="C45" zoomScale="85" zoomScaleNormal="85" workbookViewId="0">
      <selection activeCell="C62" sqref="C62:M62"/>
    </sheetView>
  </sheetViews>
  <sheetFormatPr baseColWidth="10" defaultColWidth="11.42578125" defaultRowHeight="15.75"/>
  <cols>
    <col min="1" max="1" width="25.140625" style="1" customWidth="1"/>
    <col min="2" max="2" width="39.140625" style="89" customWidth="1"/>
    <col min="3" max="3" width="11.42578125" style="1"/>
    <col min="4" max="4" width="22" style="1" customWidth="1"/>
    <col min="5" max="16384" width="11.42578125" style="1"/>
  </cols>
  <sheetData>
    <row r="1" spans="1:13" ht="16.5" thickBot="1">
      <c r="A1" s="2"/>
      <c r="B1" s="3" t="s">
        <v>1236</v>
      </c>
      <c r="C1" s="4"/>
      <c r="D1" s="4"/>
      <c r="E1" s="4"/>
      <c r="F1" s="4"/>
      <c r="G1" s="4"/>
      <c r="H1" s="4"/>
      <c r="I1" s="4"/>
      <c r="J1" s="4"/>
      <c r="K1" s="4"/>
      <c r="L1" s="4"/>
      <c r="M1" s="5"/>
    </row>
    <row r="2" spans="1:13" ht="41.1" customHeight="1">
      <c r="A2" s="1714" t="s">
        <v>782</v>
      </c>
      <c r="B2" s="6" t="s">
        <v>783</v>
      </c>
      <c r="C2" s="1717" t="s">
        <v>282</v>
      </c>
      <c r="D2" s="1718"/>
      <c r="E2" s="1718"/>
      <c r="F2" s="1718"/>
      <c r="G2" s="1718"/>
      <c r="H2" s="1718"/>
      <c r="I2" s="1718"/>
      <c r="J2" s="1718"/>
      <c r="K2" s="1718"/>
      <c r="L2" s="1718"/>
      <c r="M2" s="1719"/>
    </row>
    <row r="3" spans="1:13" ht="31.5">
      <c r="A3" s="1715"/>
      <c r="B3" s="7" t="s">
        <v>914</v>
      </c>
      <c r="C3" s="1685" t="s">
        <v>196</v>
      </c>
      <c r="D3" s="1683"/>
      <c r="E3" s="1683"/>
      <c r="F3" s="1683"/>
      <c r="G3" s="1683"/>
      <c r="H3" s="1683"/>
      <c r="I3" s="1683"/>
      <c r="J3" s="1683"/>
      <c r="K3" s="1683"/>
      <c r="L3" s="1683"/>
      <c r="M3" s="1684"/>
    </row>
    <row r="4" spans="1:13" ht="138.75" customHeight="1">
      <c r="A4" s="1715"/>
      <c r="B4" s="9" t="s">
        <v>35</v>
      </c>
      <c r="C4" s="454" t="s">
        <v>916</v>
      </c>
      <c r="D4" s="1683" t="s">
        <v>1237</v>
      </c>
      <c r="E4" s="1728"/>
      <c r="F4" s="2155" t="s">
        <v>36</v>
      </c>
      <c r="G4" s="2156"/>
      <c r="H4" s="455">
        <v>60</v>
      </c>
      <c r="I4" s="1753" t="s">
        <v>1238</v>
      </c>
      <c r="J4" s="1753"/>
      <c r="K4" s="1753"/>
      <c r="L4" s="1753"/>
      <c r="M4" s="1754"/>
    </row>
    <row r="5" spans="1:13" ht="31.5" customHeight="1">
      <c r="A5" s="1715"/>
      <c r="B5" s="9" t="s">
        <v>786</v>
      </c>
      <c r="C5" s="1685" t="s">
        <v>1239</v>
      </c>
      <c r="D5" s="1683"/>
      <c r="E5" s="1683"/>
      <c r="F5" s="1683"/>
      <c r="G5" s="1683"/>
      <c r="H5" s="1683"/>
      <c r="I5" s="1683"/>
      <c r="J5" s="1683"/>
      <c r="K5" s="1683"/>
      <c r="L5" s="1683"/>
      <c r="M5" s="1684"/>
    </row>
    <row r="6" spans="1:13">
      <c r="A6" s="1715"/>
      <c r="B6" s="9" t="s">
        <v>787</v>
      </c>
      <c r="C6" s="1685" t="s">
        <v>905</v>
      </c>
      <c r="D6" s="1683"/>
      <c r="E6" s="1683"/>
      <c r="F6" s="1683"/>
      <c r="G6" s="1683"/>
      <c r="H6" s="1683"/>
      <c r="I6" s="1683"/>
      <c r="J6" s="1683"/>
      <c r="K6" s="1683"/>
      <c r="L6" s="1683"/>
      <c r="M6" s="1684"/>
    </row>
    <row r="7" spans="1:13" ht="30.95" customHeight="1">
      <c r="A7" s="1715"/>
      <c r="B7" s="9" t="s">
        <v>873</v>
      </c>
      <c r="C7" s="1685" t="s">
        <v>156</v>
      </c>
      <c r="D7" s="1683"/>
      <c r="E7" s="1683"/>
      <c r="F7" s="71"/>
      <c r="G7" s="71"/>
      <c r="H7" s="8" t="s">
        <v>39</v>
      </c>
      <c r="I7" s="1766" t="s">
        <v>157</v>
      </c>
      <c r="J7" s="1683"/>
      <c r="K7" s="1683"/>
      <c r="L7" s="1683"/>
      <c r="M7" s="1684"/>
    </row>
    <row r="8" spans="1:13">
      <c r="A8" s="1715"/>
      <c r="B8" s="1744" t="s">
        <v>788</v>
      </c>
      <c r="C8" s="14"/>
      <c r="D8" s="15"/>
      <c r="E8" s="15"/>
      <c r="F8" s="15"/>
      <c r="G8" s="15"/>
      <c r="H8" s="15"/>
      <c r="I8" s="15"/>
      <c r="J8" s="15"/>
      <c r="K8" s="15"/>
      <c r="L8" s="16"/>
      <c r="M8" s="17"/>
    </row>
    <row r="9" spans="1:13">
      <c r="A9" s="1715"/>
      <c r="B9" s="1745"/>
      <c r="C9" s="1726" t="s">
        <v>157</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63.75" customHeight="1">
      <c r="A11" s="1715"/>
      <c r="B11" s="7" t="s">
        <v>794</v>
      </c>
      <c r="C11" s="1697" t="s">
        <v>1240</v>
      </c>
      <c r="D11" s="1698"/>
      <c r="E11" s="1698"/>
      <c r="F11" s="1698"/>
      <c r="G11" s="1698"/>
      <c r="H11" s="1698"/>
      <c r="I11" s="1698"/>
      <c r="J11" s="1698"/>
      <c r="K11" s="1698"/>
      <c r="L11" s="1698"/>
      <c r="M11" s="1699"/>
    </row>
    <row r="12" spans="1:13" ht="114" customHeight="1">
      <c r="A12" s="1715"/>
      <c r="B12" s="7" t="s">
        <v>923</v>
      </c>
      <c r="C12" s="1697" t="s">
        <v>1241</v>
      </c>
      <c r="D12" s="1698"/>
      <c r="E12" s="1698"/>
      <c r="F12" s="1698"/>
      <c r="G12" s="1698"/>
      <c r="H12" s="1698"/>
      <c r="I12" s="1698"/>
      <c r="J12" s="1698"/>
      <c r="K12" s="1698"/>
      <c r="L12" s="1698"/>
      <c r="M12" s="1699"/>
    </row>
    <row r="13" spans="1:13" ht="54.95" customHeight="1">
      <c r="A13" s="1715"/>
      <c r="B13" s="7" t="s">
        <v>925</v>
      </c>
      <c r="C13" s="1700" t="s">
        <v>195</v>
      </c>
      <c r="D13" s="1701"/>
      <c r="E13" s="1701"/>
      <c r="F13" s="1701"/>
      <c r="G13" s="1701"/>
      <c r="H13" s="1701"/>
      <c r="I13" s="1701"/>
      <c r="J13" s="1701"/>
      <c r="K13" s="1701"/>
      <c r="L13" s="1701"/>
      <c r="M13" s="1702"/>
    </row>
    <row r="14" spans="1:13" ht="54.6" customHeight="1">
      <c r="A14" s="1715"/>
      <c r="B14" s="1744" t="s">
        <v>926</v>
      </c>
      <c r="C14" s="1697" t="s">
        <v>429</v>
      </c>
      <c r="D14" s="1698"/>
      <c r="E14" s="90" t="s">
        <v>927</v>
      </c>
      <c r="F14" s="1795" t="s">
        <v>1022</v>
      </c>
      <c r="G14" s="1698"/>
      <c r="H14" s="1698"/>
      <c r="I14" s="1698"/>
      <c r="J14" s="1698"/>
      <c r="K14" s="1698"/>
      <c r="L14" s="1698"/>
      <c r="M14" s="1699"/>
    </row>
    <row r="15" spans="1:13" ht="31.5" customHeight="1">
      <c r="A15" s="1715"/>
      <c r="B15" s="1745"/>
      <c r="C15" s="1700"/>
      <c r="D15" s="1701"/>
      <c r="E15" s="1701"/>
      <c r="F15" s="1701"/>
      <c r="G15" s="1701"/>
      <c r="H15" s="1701"/>
      <c r="I15" s="1701"/>
      <c r="J15" s="1701"/>
      <c r="K15" s="1701"/>
      <c r="L15" s="1701"/>
      <c r="M15" s="1702"/>
    </row>
    <row r="16" spans="1:13">
      <c r="A16" s="1733" t="s">
        <v>796</v>
      </c>
      <c r="B16" s="10" t="s">
        <v>25</v>
      </c>
      <c r="C16" s="1700" t="s">
        <v>284</v>
      </c>
      <c r="D16" s="1701"/>
      <c r="E16" s="1701"/>
      <c r="F16" s="1701"/>
      <c r="G16" s="1701"/>
      <c r="H16" s="1701"/>
      <c r="I16" s="1701"/>
      <c r="J16" s="1701"/>
      <c r="K16" s="1701"/>
      <c r="L16" s="1701"/>
      <c r="M16" s="1702"/>
    </row>
    <row r="17" spans="1:13" ht="15.6" customHeight="1">
      <c r="A17" s="1734"/>
      <c r="B17" s="10" t="s">
        <v>929</v>
      </c>
      <c r="C17" s="1700" t="s">
        <v>1242</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809</v>
      </c>
      <c r="E23" s="33" t="s">
        <v>810</v>
      </c>
      <c r="F23" s="39" t="s">
        <v>1243</v>
      </c>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t="s">
        <v>809</v>
      </c>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ht="32.1" customHeight="1">
      <c r="A30" s="1734"/>
      <c r="B30" s="54"/>
      <c r="C30" s="55" t="s">
        <v>819</v>
      </c>
      <c r="D30" s="37">
        <v>76</v>
      </c>
      <c r="E30" s="46"/>
      <c r="F30" s="56" t="s">
        <v>820</v>
      </c>
      <c r="G30" s="456">
        <v>44196</v>
      </c>
      <c r="H30" s="46"/>
      <c r="I30" s="56" t="s">
        <v>821</v>
      </c>
      <c r="J30" s="1712" t="s">
        <v>1244</v>
      </c>
      <c r="K30" s="1701"/>
      <c r="L30" s="1713"/>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1774">
        <v>108</v>
      </c>
      <c r="E37" s="1775"/>
      <c r="F37" s="1774">
        <v>108</v>
      </c>
      <c r="G37" s="1775"/>
      <c r="H37" s="1774">
        <v>108</v>
      </c>
      <c r="I37" s="1775"/>
      <c r="J37" s="1774">
        <v>108</v>
      </c>
      <c r="K37" s="1775"/>
      <c r="L37" s="1774"/>
      <c r="M37" s="2154"/>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74">
        <v>108</v>
      </c>
      <c r="G43" s="1775"/>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942</v>
      </c>
      <c r="H46" s="1705"/>
      <c r="I46" s="1705"/>
      <c r="J46" s="1705"/>
      <c r="K46" s="80" t="s">
        <v>846</v>
      </c>
      <c r="L46" s="1706"/>
      <c r="M46" s="1707"/>
    </row>
    <row r="47" spans="1:13">
      <c r="A47" s="1734"/>
      <c r="B47" s="1695"/>
      <c r="C47" s="77"/>
      <c r="D47" s="81" t="s">
        <v>809</v>
      </c>
      <c r="E47" s="36"/>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41.1" customHeight="1">
      <c r="A49" s="1734"/>
      <c r="B49" s="7" t="s">
        <v>847</v>
      </c>
      <c r="C49" s="1700" t="s">
        <v>1245</v>
      </c>
      <c r="D49" s="1701"/>
      <c r="E49" s="1701"/>
      <c r="F49" s="1701"/>
      <c r="G49" s="1701"/>
      <c r="H49" s="1701"/>
      <c r="I49" s="1701"/>
      <c r="J49" s="1701"/>
      <c r="K49" s="1701"/>
      <c r="L49" s="1701"/>
      <c r="M49" s="1702"/>
    </row>
    <row r="50" spans="1:13">
      <c r="A50" s="1734"/>
      <c r="B50" s="10" t="s">
        <v>849</v>
      </c>
      <c r="C50" s="1700" t="s">
        <v>1246</v>
      </c>
      <c r="D50" s="1701"/>
      <c r="E50" s="1701"/>
      <c r="F50" s="1701"/>
      <c r="G50" s="1701"/>
      <c r="H50" s="1701"/>
      <c r="I50" s="1701"/>
      <c r="J50" s="1701"/>
      <c r="K50" s="1701"/>
      <c r="L50" s="1701"/>
      <c r="M50" s="1702"/>
    </row>
    <row r="51" spans="1:13">
      <c r="A51" s="1734"/>
      <c r="B51" s="10" t="s">
        <v>851</v>
      </c>
      <c r="C51" s="1700">
        <v>15</v>
      </c>
      <c r="D51" s="1701"/>
      <c r="E51" s="1701"/>
      <c r="F51" s="1701"/>
      <c r="G51" s="1701"/>
      <c r="H51" s="1701"/>
      <c r="I51" s="1701"/>
      <c r="J51" s="1701"/>
      <c r="K51" s="1701"/>
      <c r="L51" s="1701"/>
      <c r="M51" s="1702"/>
    </row>
    <row r="52" spans="1:13">
      <c r="A52" s="1734"/>
      <c r="B52" s="10" t="s">
        <v>853</v>
      </c>
      <c r="C52" s="1700">
        <v>2020</v>
      </c>
      <c r="D52" s="1701"/>
      <c r="E52" s="1701"/>
      <c r="F52" s="1701"/>
      <c r="G52" s="1701"/>
      <c r="H52" s="1701"/>
      <c r="I52" s="1701"/>
      <c r="J52" s="1701"/>
      <c r="K52" s="1701"/>
      <c r="L52" s="1701"/>
      <c r="M52" s="1702"/>
    </row>
    <row r="53" spans="1:13" ht="15.75" customHeight="1">
      <c r="A53" s="1686" t="s">
        <v>854</v>
      </c>
      <c r="B53" s="83" t="s">
        <v>855</v>
      </c>
      <c r="C53" s="1685" t="s">
        <v>159</v>
      </c>
      <c r="D53" s="1683"/>
      <c r="E53" s="1683"/>
      <c r="F53" s="1683"/>
      <c r="G53" s="1683"/>
      <c r="H53" s="1683"/>
      <c r="I53" s="1683"/>
      <c r="J53" s="1683"/>
      <c r="K53" s="1683"/>
      <c r="L53" s="1683"/>
      <c r="M53" s="1684"/>
    </row>
    <row r="54" spans="1:13">
      <c r="A54" s="1687"/>
      <c r="B54" s="83" t="s">
        <v>856</v>
      </c>
      <c r="C54" s="1685" t="s">
        <v>857</v>
      </c>
      <c r="D54" s="1683"/>
      <c r="E54" s="1683"/>
      <c r="F54" s="1683"/>
      <c r="G54" s="1683"/>
      <c r="H54" s="1683"/>
      <c r="I54" s="1683"/>
      <c r="J54" s="1683"/>
      <c r="K54" s="1683"/>
      <c r="L54" s="1683"/>
      <c r="M54" s="1684"/>
    </row>
    <row r="55" spans="1:13">
      <c r="A55" s="1687"/>
      <c r="B55" s="83" t="s">
        <v>858</v>
      </c>
      <c r="C55" s="1685" t="s">
        <v>157</v>
      </c>
      <c r="D55" s="1683"/>
      <c r="E55" s="1683"/>
      <c r="F55" s="1683"/>
      <c r="G55" s="1683"/>
      <c r="H55" s="1683"/>
      <c r="I55" s="1683"/>
      <c r="J55" s="1683"/>
      <c r="K55" s="1683"/>
      <c r="L55" s="1683"/>
      <c r="M55" s="1684"/>
    </row>
    <row r="56" spans="1:13" ht="15.75" customHeight="1">
      <c r="A56" s="1687"/>
      <c r="B56" s="84" t="s">
        <v>859</v>
      </c>
      <c r="C56" s="1685" t="s">
        <v>158</v>
      </c>
      <c r="D56" s="1683"/>
      <c r="E56" s="1683"/>
      <c r="F56" s="1683"/>
      <c r="G56" s="1683"/>
      <c r="H56" s="1683"/>
      <c r="I56" s="1683"/>
      <c r="J56" s="1683"/>
      <c r="K56" s="1683"/>
      <c r="L56" s="1683"/>
      <c r="M56" s="1684"/>
    </row>
    <row r="57" spans="1:13" ht="15.75" customHeight="1">
      <c r="A57" s="1687"/>
      <c r="B57" s="83" t="s">
        <v>860</v>
      </c>
      <c r="C57" s="1961" t="s">
        <v>160</v>
      </c>
      <c r="D57" s="1683"/>
      <c r="E57" s="1683"/>
      <c r="F57" s="1683"/>
      <c r="G57" s="1683"/>
      <c r="H57" s="1683"/>
      <c r="I57" s="1683"/>
      <c r="J57" s="1683"/>
      <c r="K57" s="1683"/>
      <c r="L57" s="1683"/>
      <c r="M57" s="1684"/>
    </row>
    <row r="58" spans="1:13" ht="16.5" thickBot="1">
      <c r="A58" s="1690"/>
      <c r="B58" s="83" t="s">
        <v>861</v>
      </c>
      <c r="C58" s="1685" t="s">
        <v>862</v>
      </c>
      <c r="D58" s="1683"/>
      <c r="E58" s="1683"/>
      <c r="F58" s="1683"/>
      <c r="G58" s="1683"/>
      <c r="H58" s="1683"/>
      <c r="I58" s="1683"/>
      <c r="J58" s="1683"/>
      <c r="K58" s="1683"/>
      <c r="L58" s="1683"/>
      <c r="M58" s="1684"/>
    </row>
    <row r="59" spans="1:13" ht="15.75" customHeight="1">
      <c r="A59" s="1686" t="s">
        <v>863</v>
      </c>
      <c r="B59" s="85" t="s">
        <v>864</v>
      </c>
      <c r="C59" s="1685" t="s">
        <v>865</v>
      </c>
      <c r="D59" s="1683"/>
      <c r="E59" s="1683"/>
      <c r="F59" s="1683"/>
      <c r="G59" s="1683"/>
      <c r="H59" s="1683"/>
      <c r="I59" s="1683"/>
      <c r="J59" s="1683"/>
      <c r="K59" s="1683"/>
      <c r="L59" s="1683"/>
      <c r="M59" s="1684"/>
    </row>
    <row r="60" spans="1:13" ht="30" customHeight="1">
      <c r="A60" s="1687"/>
      <c r="B60" s="85" t="s">
        <v>866</v>
      </c>
      <c r="C60" s="1685" t="s">
        <v>867</v>
      </c>
      <c r="D60" s="1683"/>
      <c r="E60" s="1683"/>
      <c r="F60" s="1683"/>
      <c r="G60" s="1683"/>
      <c r="H60" s="1683"/>
      <c r="I60" s="1683"/>
      <c r="J60" s="1683"/>
      <c r="K60" s="1683"/>
      <c r="L60" s="1683"/>
      <c r="M60" s="1684"/>
    </row>
    <row r="61" spans="1:13" ht="30" customHeight="1" thickBot="1">
      <c r="A61" s="1687"/>
      <c r="B61" s="86" t="s">
        <v>39</v>
      </c>
      <c r="C61" s="1685" t="s">
        <v>868</v>
      </c>
      <c r="D61" s="1683"/>
      <c r="E61" s="1683"/>
      <c r="F61" s="1683"/>
      <c r="G61" s="1683"/>
      <c r="H61" s="1683"/>
      <c r="I61" s="1683"/>
      <c r="J61" s="1683"/>
      <c r="K61" s="1683"/>
      <c r="L61" s="1683"/>
      <c r="M61" s="1684"/>
    </row>
    <row r="62" spans="1:13" ht="43.5" customHeight="1" thickBot="1">
      <c r="A62" s="87" t="s">
        <v>869</v>
      </c>
      <c r="B62" s="88"/>
      <c r="C62" s="1758" t="s">
        <v>1247</v>
      </c>
      <c r="D62" s="1759"/>
      <c r="E62" s="1759"/>
      <c r="F62" s="1759"/>
      <c r="G62" s="1759"/>
      <c r="H62" s="1759"/>
      <c r="I62" s="1759"/>
      <c r="J62" s="1759"/>
      <c r="K62" s="1759"/>
      <c r="L62" s="1759"/>
      <c r="M62" s="1760"/>
    </row>
  </sheetData>
  <mergeCells count="59">
    <mergeCell ref="A2:A15"/>
    <mergeCell ref="C2:M2"/>
    <mergeCell ref="C3:M3"/>
    <mergeCell ref="D4:E4"/>
    <mergeCell ref="F4:G4"/>
    <mergeCell ref="I4:M4"/>
    <mergeCell ref="C5:M5"/>
    <mergeCell ref="C6:M6"/>
    <mergeCell ref="C7:E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B45:B48"/>
    <mergeCell ref="F46:F47"/>
    <mergeCell ref="G46:J47"/>
    <mergeCell ref="L46:M47"/>
    <mergeCell ref="A16:A52"/>
    <mergeCell ref="C16:M16"/>
    <mergeCell ref="C17:M17"/>
    <mergeCell ref="B18:B24"/>
    <mergeCell ref="B25:B28"/>
    <mergeCell ref="J30:L30"/>
    <mergeCell ref="B32:B34"/>
    <mergeCell ref="B35:B44"/>
    <mergeCell ref="D37:E37"/>
    <mergeCell ref="F37:G37"/>
    <mergeCell ref="H37:I37"/>
    <mergeCell ref="J37:K37"/>
    <mergeCell ref="L37:M37"/>
    <mergeCell ref="F43:G43"/>
    <mergeCell ref="H43:I4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6">
    <dataValidation allowBlank="1" showInputMessage="1" showErrorMessage="1" prompt="Seleccione de la lista desplegable" sqref="B4" xr:uid="{00000000-0002-0000-1F00-000000000000}"/>
    <dataValidation allowBlank="1" showInputMessage="1" showErrorMessage="1" prompt="Incluir una ficha por cada indicador, ya sea de producto o de resultado" sqref="B1" xr:uid="{00000000-0002-0000-1F00-000001000000}"/>
    <dataValidation allowBlank="1" showInputMessage="1" showErrorMessage="1" prompt="Identifique el ODS a que le apunta el indicador de producto. Seleccione de la lista desplegable._x000a_" sqref="B14:B15" xr:uid="{00000000-0002-0000-1F00-000002000000}"/>
    <dataValidation allowBlank="1" showInputMessage="1" showErrorMessage="1" prompt="Identifique la meta ODS a que le apunta el indicador de producto. Seleccione de la lista desplegable." sqref="E14" xr:uid="{00000000-0002-0000-1F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1F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1F00-000005000000}"/>
  </dataValidations>
  <hyperlinks>
    <hyperlink ref="C57" r:id="rId1" xr:uid="{00000000-0004-0000-1F00-000000000000}"/>
  </hyperlinks>
  <pageMargins left="0.7" right="0.7" top="0.75" bottom="0.75" header="0.3" footer="0.3"/>
  <pageSetup paperSize="9" orientation="portrait" horizontalDpi="1200" verticalDpi="120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70C0"/>
  </sheetPr>
  <dimension ref="A1:R62"/>
  <sheetViews>
    <sheetView topLeftCell="C34" zoomScale="85" zoomScaleNormal="85" workbookViewId="0">
      <selection activeCell="D37" sqref="D37:E37"/>
    </sheetView>
  </sheetViews>
  <sheetFormatPr baseColWidth="10" defaultColWidth="11.42578125" defaultRowHeight="15.75"/>
  <cols>
    <col min="1" max="1" width="25.140625" style="217" customWidth="1"/>
    <col min="2" max="2" width="39.140625" style="218" customWidth="1"/>
    <col min="3" max="3" width="17.7109375" style="217" customWidth="1"/>
    <col min="4" max="4" width="18.42578125" style="217" customWidth="1"/>
    <col min="5" max="5" width="15.140625" style="217" customWidth="1"/>
    <col min="6" max="6" width="20.140625" style="217" customWidth="1"/>
    <col min="7" max="7" width="13.140625" style="217" customWidth="1"/>
    <col min="8" max="8" width="13.85546875" style="217" customWidth="1"/>
    <col min="9" max="14" width="11.42578125" style="217"/>
    <col min="15" max="15" width="13.28515625" style="217" bestFit="1" customWidth="1"/>
    <col min="16" max="16384" width="11.42578125" style="217"/>
  </cols>
  <sheetData>
    <row r="1" spans="1:18" ht="17.25" customHeight="1" thickBot="1">
      <c r="A1" s="213"/>
      <c r="B1" s="3" t="s">
        <v>1248</v>
      </c>
      <c r="C1" s="215"/>
      <c r="D1" s="2172"/>
      <c r="E1" s="2173"/>
      <c r="F1" s="2173"/>
      <c r="G1" s="2173"/>
      <c r="H1" s="2173"/>
      <c r="I1" s="2173"/>
      <c r="J1" s="2173"/>
      <c r="K1" s="2173"/>
      <c r="L1" s="2173"/>
      <c r="M1" s="2173"/>
    </row>
    <row r="2" spans="1:18" ht="16.5" customHeight="1" thickBot="1">
      <c r="A2" s="1755" t="s">
        <v>782</v>
      </c>
      <c r="B2" s="457" t="s">
        <v>783</v>
      </c>
      <c r="C2" s="2174" t="s">
        <v>1249</v>
      </c>
      <c r="D2" s="2175"/>
      <c r="E2" s="2175"/>
      <c r="F2" s="2175"/>
      <c r="G2" s="2175"/>
      <c r="H2" s="2175"/>
      <c r="I2" s="2175"/>
      <c r="J2" s="2175"/>
      <c r="K2" s="2175"/>
      <c r="L2" s="2175"/>
      <c r="M2" s="2176"/>
    </row>
    <row r="3" spans="1:18" ht="30" customHeight="1">
      <c r="A3" s="1756"/>
      <c r="B3" s="292" t="s">
        <v>914</v>
      </c>
      <c r="C3" s="2174" t="s">
        <v>196</v>
      </c>
      <c r="D3" s="2175"/>
      <c r="E3" s="2175"/>
      <c r="F3" s="2175"/>
      <c r="G3" s="2175"/>
      <c r="H3" s="2175"/>
      <c r="I3" s="2175"/>
      <c r="J3" s="2175"/>
      <c r="K3" s="2175"/>
      <c r="L3" s="2175"/>
      <c r="M3" s="2176"/>
    </row>
    <row r="4" spans="1:18" ht="46.5" customHeight="1">
      <c r="A4" s="1756"/>
      <c r="B4" s="220" t="s">
        <v>35</v>
      </c>
      <c r="C4" s="2172" t="s">
        <v>292</v>
      </c>
      <c r="D4" s="2173"/>
      <c r="E4" s="2173"/>
      <c r="F4" s="2173"/>
      <c r="G4" s="2177"/>
      <c r="H4" s="458" t="s">
        <v>1250</v>
      </c>
      <c r="I4" s="459">
        <v>61</v>
      </c>
      <c r="J4" s="2173" t="s">
        <v>1251</v>
      </c>
      <c r="K4" s="2173"/>
      <c r="L4" s="2173"/>
      <c r="M4" s="2177"/>
    </row>
    <row r="5" spans="1:18" ht="26.25" customHeight="1">
      <c r="A5" s="1756"/>
      <c r="B5" s="220" t="s">
        <v>786</v>
      </c>
      <c r="C5" s="2157" t="s">
        <v>1239</v>
      </c>
      <c r="D5" s="2158"/>
      <c r="E5" s="2158"/>
      <c r="F5" s="2158"/>
      <c r="G5" s="2158"/>
      <c r="H5" s="2158"/>
      <c r="I5" s="2158"/>
      <c r="J5" s="2158"/>
      <c r="K5" s="2158"/>
      <c r="L5" s="2158"/>
      <c r="M5" s="2159"/>
    </row>
    <row r="6" spans="1:18" ht="23.25" customHeight="1">
      <c r="A6" s="1756"/>
      <c r="B6" s="220" t="s">
        <v>787</v>
      </c>
      <c r="C6" s="2157" t="s">
        <v>905</v>
      </c>
      <c r="D6" s="2158"/>
      <c r="E6" s="2158"/>
      <c r="F6" s="2158"/>
      <c r="G6" s="2158"/>
      <c r="H6" s="2158"/>
      <c r="I6" s="2158"/>
      <c r="J6" s="2158"/>
      <c r="K6" s="2158"/>
      <c r="L6" s="2158"/>
      <c r="M6" s="2159"/>
      <c r="P6" s="460"/>
    </row>
    <row r="7" spans="1:18" ht="16.5" customHeight="1">
      <c r="A7" s="1756"/>
      <c r="B7" s="292" t="s">
        <v>873</v>
      </c>
      <c r="C7" s="2178" t="s">
        <v>156</v>
      </c>
      <c r="D7" s="1705"/>
      <c r="E7" s="1705"/>
      <c r="F7" s="128"/>
      <c r="G7" s="128"/>
      <c r="H7" s="8" t="s">
        <v>39</v>
      </c>
      <c r="I7" s="1705" t="s">
        <v>157</v>
      </c>
      <c r="J7" s="1705"/>
      <c r="K7" s="1705"/>
      <c r="L7" s="1705"/>
      <c r="M7" s="2179"/>
    </row>
    <row r="8" spans="1:18">
      <c r="A8" s="1756"/>
      <c r="B8" s="2165" t="s">
        <v>788</v>
      </c>
      <c r="C8" s="2181"/>
      <c r="D8" s="2182"/>
      <c r="E8" s="2182"/>
      <c r="F8" s="2182"/>
      <c r="G8" s="2182"/>
      <c r="H8" s="2182"/>
      <c r="I8" s="2182"/>
      <c r="J8" s="2182"/>
      <c r="K8" s="2182"/>
      <c r="L8" s="2182"/>
      <c r="M8" s="2183"/>
    </row>
    <row r="9" spans="1:18">
      <c r="A9" s="1756"/>
      <c r="B9" s="2166"/>
      <c r="C9" s="1726" t="s">
        <v>157</v>
      </c>
      <c r="D9" s="1727"/>
      <c r="E9" s="18"/>
      <c r="F9" s="1727"/>
      <c r="G9" s="1727"/>
      <c r="H9" s="18"/>
      <c r="I9" s="1727"/>
      <c r="J9" s="1727"/>
      <c r="K9" s="18"/>
      <c r="L9" s="19"/>
      <c r="M9" s="20"/>
    </row>
    <row r="10" spans="1:18">
      <c r="A10" s="1756"/>
      <c r="B10" s="2180"/>
      <c r="C10" s="1726" t="s">
        <v>793</v>
      </c>
      <c r="D10" s="1727"/>
      <c r="E10" s="125"/>
      <c r="F10" s="1727" t="s">
        <v>793</v>
      </c>
      <c r="G10" s="1727"/>
      <c r="H10" s="125"/>
      <c r="I10" s="1727" t="s">
        <v>793</v>
      </c>
      <c r="J10" s="1727"/>
      <c r="K10" s="125"/>
      <c r="L10" s="21"/>
      <c r="M10" s="22"/>
      <c r="N10" s="460"/>
      <c r="O10" s="461"/>
      <c r="P10" s="461"/>
      <c r="Q10" s="461"/>
      <c r="R10" s="461"/>
    </row>
    <row r="11" spans="1:18" ht="114" customHeight="1">
      <c r="A11" s="1756"/>
      <c r="B11" s="292" t="s">
        <v>794</v>
      </c>
      <c r="C11" s="1697" t="s">
        <v>1252</v>
      </c>
      <c r="D11" s="2160"/>
      <c r="E11" s="2160"/>
      <c r="F11" s="2160"/>
      <c r="G11" s="2160"/>
      <c r="H11" s="2160"/>
      <c r="I11" s="2160"/>
      <c r="J11" s="2160"/>
      <c r="K11" s="2160"/>
      <c r="L11" s="2160"/>
      <c r="M11" s="2161"/>
    </row>
    <row r="12" spans="1:18" ht="81" customHeight="1">
      <c r="A12" s="1756"/>
      <c r="B12" s="292" t="s">
        <v>923</v>
      </c>
      <c r="C12" s="2171" t="s">
        <v>1253</v>
      </c>
      <c r="D12" s="1946"/>
      <c r="E12" s="1946"/>
      <c r="F12" s="1946"/>
      <c r="G12" s="1946"/>
      <c r="H12" s="1946"/>
      <c r="I12" s="1946"/>
      <c r="J12" s="1946"/>
      <c r="K12" s="1946"/>
      <c r="L12" s="1946"/>
      <c r="M12" s="1951"/>
    </row>
    <row r="13" spans="1:18" ht="45.75" customHeight="1">
      <c r="A13" s="1756"/>
      <c r="B13" s="292" t="s">
        <v>925</v>
      </c>
      <c r="C13" s="1926" t="s">
        <v>195</v>
      </c>
      <c r="D13" s="1927"/>
      <c r="E13" s="1927"/>
      <c r="F13" s="1927"/>
      <c r="G13" s="1927"/>
      <c r="H13" s="1927"/>
      <c r="I13" s="1927"/>
      <c r="J13" s="1927"/>
      <c r="K13" s="1927"/>
      <c r="L13" s="1927"/>
      <c r="M13" s="1928"/>
    </row>
    <row r="14" spans="1:18" ht="36.75" customHeight="1">
      <c r="A14" s="1756"/>
      <c r="B14" s="2165" t="s">
        <v>926</v>
      </c>
      <c r="C14" s="1926" t="s">
        <v>137</v>
      </c>
      <c r="D14" s="1927"/>
      <c r="E14" s="462" t="s">
        <v>927</v>
      </c>
      <c r="F14" s="2167" t="s">
        <v>289</v>
      </c>
      <c r="G14" s="2167"/>
      <c r="H14" s="2167"/>
      <c r="I14" s="2167"/>
      <c r="J14" s="2167"/>
      <c r="K14" s="2167"/>
      <c r="L14" s="2167"/>
      <c r="M14" s="2168"/>
    </row>
    <row r="15" spans="1:18">
      <c r="A15" s="1756"/>
      <c r="B15" s="2166"/>
      <c r="C15" s="2169"/>
      <c r="D15" s="2078"/>
      <c r="E15" s="2078"/>
      <c r="F15" s="2078"/>
      <c r="G15" s="2078"/>
      <c r="H15" s="2078"/>
      <c r="I15" s="2078"/>
      <c r="J15" s="2078"/>
      <c r="K15" s="2078"/>
      <c r="L15" s="2078"/>
      <c r="M15" s="2170"/>
    </row>
    <row r="16" spans="1:18" ht="15.75" customHeight="1">
      <c r="A16" s="1691" t="s">
        <v>796</v>
      </c>
      <c r="B16" s="463" t="s">
        <v>25</v>
      </c>
      <c r="C16" s="2157" t="s">
        <v>290</v>
      </c>
      <c r="D16" s="2158"/>
      <c r="E16" s="2158"/>
      <c r="F16" s="2158"/>
      <c r="G16" s="2158"/>
      <c r="H16" s="2158"/>
      <c r="I16" s="2158"/>
      <c r="J16" s="2158"/>
      <c r="K16" s="2158"/>
      <c r="L16" s="2158"/>
      <c r="M16" s="2159"/>
    </row>
    <row r="17" spans="1:13" ht="114" customHeight="1">
      <c r="A17" s="1692"/>
      <c r="B17" s="463" t="s">
        <v>929</v>
      </c>
      <c r="C17" s="1697" t="s">
        <v>1254</v>
      </c>
      <c r="D17" s="2160"/>
      <c r="E17" s="2160"/>
      <c r="F17" s="2160"/>
      <c r="G17" s="2160"/>
      <c r="H17" s="2160"/>
      <c r="I17" s="2160"/>
      <c r="J17" s="2160"/>
      <c r="K17" s="2160"/>
      <c r="L17" s="2160"/>
      <c r="M17" s="2161"/>
    </row>
    <row r="18" spans="1:13" ht="8.25" customHeight="1">
      <c r="A18" s="1692"/>
      <c r="B18" s="2162" t="s">
        <v>798</v>
      </c>
      <c r="C18" s="464"/>
      <c r="D18" s="25"/>
      <c r="E18" s="25"/>
      <c r="F18" s="25"/>
      <c r="G18" s="25"/>
      <c r="H18" s="25"/>
      <c r="I18" s="25"/>
      <c r="J18" s="25"/>
      <c r="K18" s="25"/>
      <c r="L18" s="25"/>
      <c r="M18" s="26"/>
    </row>
    <row r="19" spans="1:13" ht="9" customHeight="1">
      <c r="A19" s="1692"/>
      <c r="B19" s="2163"/>
      <c r="C19" s="27"/>
      <c r="D19" s="28"/>
      <c r="E19" s="29"/>
      <c r="F19" s="28"/>
      <c r="G19" s="29"/>
      <c r="H19" s="28"/>
      <c r="I19" s="29"/>
      <c r="J19" s="28"/>
      <c r="K19" s="29"/>
      <c r="L19" s="29"/>
      <c r="M19" s="30"/>
    </row>
    <row r="20" spans="1:13">
      <c r="A20" s="1692"/>
      <c r="B20" s="2163"/>
      <c r="C20" s="31" t="s">
        <v>799</v>
      </c>
      <c r="D20" s="32"/>
      <c r="E20" s="33" t="s">
        <v>800</v>
      </c>
      <c r="F20" s="32"/>
      <c r="G20" s="33" t="s">
        <v>801</v>
      </c>
      <c r="H20" s="32"/>
      <c r="I20" s="33" t="s">
        <v>802</v>
      </c>
      <c r="J20" s="36"/>
      <c r="K20" s="33"/>
      <c r="L20" s="33"/>
      <c r="M20" s="35"/>
    </row>
    <row r="21" spans="1:13">
      <c r="A21" s="1692"/>
      <c r="B21" s="2163"/>
      <c r="C21" s="31" t="s">
        <v>803</v>
      </c>
      <c r="D21" s="36"/>
      <c r="E21" s="33" t="s">
        <v>804</v>
      </c>
      <c r="F21" s="37"/>
      <c r="G21" s="33" t="s">
        <v>805</v>
      </c>
      <c r="H21" s="37"/>
      <c r="I21" s="33"/>
      <c r="J21" s="38"/>
      <c r="K21" s="33"/>
      <c r="L21" s="33"/>
      <c r="M21" s="35"/>
    </row>
    <row r="22" spans="1:13">
      <c r="A22" s="1692"/>
      <c r="B22" s="2163"/>
      <c r="C22" s="31" t="s">
        <v>806</v>
      </c>
      <c r="D22" s="36"/>
      <c r="E22" s="33" t="s">
        <v>807</v>
      </c>
      <c r="F22" s="36"/>
      <c r="G22" s="33"/>
      <c r="H22" s="38"/>
      <c r="I22" s="33"/>
      <c r="J22" s="38"/>
      <c r="K22" s="33"/>
      <c r="L22" s="33"/>
      <c r="M22" s="35"/>
    </row>
    <row r="23" spans="1:13">
      <c r="A23" s="1692"/>
      <c r="B23" s="2163"/>
      <c r="C23" s="31" t="s">
        <v>808</v>
      </c>
      <c r="D23" s="37" t="s">
        <v>809</v>
      </c>
      <c r="E23" s="33" t="s">
        <v>810</v>
      </c>
      <c r="F23" s="99" t="s">
        <v>1255</v>
      </c>
      <c r="G23" s="39"/>
      <c r="H23" s="39"/>
      <c r="I23" s="39"/>
      <c r="J23" s="39"/>
      <c r="K23" s="39"/>
      <c r="L23" s="39"/>
      <c r="M23" s="40"/>
    </row>
    <row r="24" spans="1:13" ht="9.75" customHeight="1">
      <c r="A24" s="1692"/>
      <c r="B24" s="2164"/>
      <c r="C24" s="41"/>
      <c r="D24" s="42"/>
      <c r="E24" s="42"/>
      <c r="F24" s="42"/>
      <c r="G24" s="42"/>
      <c r="H24" s="42"/>
      <c r="I24" s="42"/>
      <c r="J24" s="42"/>
      <c r="K24" s="42"/>
      <c r="L24" s="42"/>
      <c r="M24" s="43"/>
    </row>
    <row r="25" spans="1:13">
      <c r="A25" s="1692"/>
      <c r="B25" s="2162" t="s">
        <v>812</v>
      </c>
      <c r="C25" s="44"/>
      <c r="D25" s="45"/>
      <c r="E25" s="45"/>
      <c r="F25" s="45"/>
      <c r="G25" s="45"/>
      <c r="H25" s="45"/>
      <c r="I25" s="45"/>
      <c r="J25" s="45"/>
      <c r="K25" s="45"/>
      <c r="L25" s="16"/>
      <c r="M25" s="17"/>
    </row>
    <row r="26" spans="1:13">
      <c r="A26" s="1692"/>
      <c r="B26" s="2163"/>
      <c r="C26" s="31" t="s">
        <v>813</v>
      </c>
      <c r="D26" s="37"/>
      <c r="E26" s="46"/>
      <c r="F26" s="33" t="s">
        <v>814</v>
      </c>
      <c r="G26" s="36"/>
      <c r="H26" s="46"/>
      <c r="I26" s="33" t="s">
        <v>815</v>
      </c>
      <c r="J26" s="36" t="s">
        <v>809</v>
      </c>
      <c r="K26" s="46"/>
      <c r="L26" s="19"/>
      <c r="M26" s="20"/>
    </row>
    <row r="27" spans="1:13">
      <c r="A27" s="1692"/>
      <c r="B27" s="2163"/>
      <c r="C27" s="31" t="s">
        <v>816</v>
      </c>
      <c r="D27" s="47"/>
      <c r="E27" s="19"/>
      <c r="F27" s="33" t="s">
        <v>817</v>
      </c>
      <c r="G27" s="37"/>
      <c r="H27" s="19"/>
      <c r="I27" s="48"/>
      <c r="J27" s="19"/>
      <c r="K27" s="18"/>
      <c r="L27" s="19"/>
      <c r="M27" s="20"/>
    </row>
    <row r="28" spans="1:13">
      <c r="A28" s="1692"/>
      <c r="B28" s="2164"/>
      <c r="C28" s="49"/>
      <c r="D28" s="50"/>
      <c r="E28" s="50"/>
      <c r="F28" s="50"/>
      <c r="G28" s="50"/>
      <c r="H28" s="50"/>
      <c r="I28" s="50"/>
      <c r="J28" s="50"/>
      <c r="K28" s="50"/>
      <c r="L28" s="21"/>
      <c r="M28" s="22"/>
    </row>
    <row r="29" spans="1:13">
      <c r="A29" s="1692"/>
      <c r="B29" s="465" t="s">
        <v>818</v>
      </c>
      <c r="C29" s="52"/>
      <c r="D29" s="23"/>
      <c r="E29" s="23"/>
      <c r="F29" s="23"/>
      <c r="G29" s="23"/>
      <c r="H29" s="23"/>
      <c r="I29" s="23"/>
      <c r="J29" s="23"/>
      <c r="K29" s="23"/>
      <c r="L29" s="23"/>
      <c r="M29" s="53"/>
    </row>
    <row r="30" spans="1:13">
      <c r="A30" s="1692"/>
      <c r="B30" s="465"/>
      <c r="C30" s="55" t="s">
        <v>819</v>
      </c>
      <c r="D30" s="466">
        <v>125000</v>
      </c>
      <c r="E30" s="46"/>
      <c r="F30" s="56" t="s">
        <v>820</v>
      </c>
      <c r="G30" s="37">
        <v>2019</v>
      </c>
      <c r="H30" s="46"/>
      <c r="I30" s="56" t="s">
        <v>821</v>
      </c>
      <c r="J30" s="1712" t="s">
        <v>1256</v>
      </c>
      <c r="K30" s="1701"/>
      <c r="L30" s="1713"/>
      <c r="M30" s="57"/>
    </row>
    <row r="31" spans="1:13">
      <c r="A31" s="1692"/>
      <c r="B31" s="220"/>
      <c r="C31" s="41"/>
      <c r="D31" s="42"/>
      <c r="E31" s="42"/>
      <c r="F31" s="42"/>
      <c r="G31" s="42"/>
      <c r="H31" s="42"/>
      <c r="I31" s="42"/>
      <c r="J31" s="42"/>
      <c r="K31" s="42"/>
      <c r="L31" s="42"/>
      <c r="M31" s="43"/>
    </row>
    <row r="32" spans="1:13">
      <c r="A32" s="1692"/>
      <c r="B32" s="2162" t="s">
        <v>822</v>
      </c>
      <c r="C32" s="58"/>
      <c r="D32" s="59"/>
      <c r="E32" s="59"/>
      <c r="F32" s="59"/>
      <c r="G32" s="59"/>
      <c r="H32" s="59"/>
      <c r="I32" s="59"/>
      <c r="J32" s="59"/>
      <c r="K32" s="59"/>
      <c r="L32" s="16"/>
      <c r="M32" s="17"/>
    </row>
    <row r="33" spans="1:18">
      <c r="A33" s="1692"/>
      <c r="B33" s="2163"/>
      <c r="C33" s="60" t="s">
        <v>823</v>
      </c>
      <c r="D33" s="61">
        <v>2022</v>
      </c>
      <c r="E33" s="62"/>
      <c r="F33" s="46" t="s">
        <v>824</v>
      </c>
      <c r="G33" s="100">
        <v>2025</v>
      </c>
      <c r="H33" s="62"/>
      <c r="I33" s="56"/>
      <c r="J33" s="62"/>
      <c r="K33" s="62"/>
      <c r="L33" s="19"/>
      <c r="M33" s="20"/>
    </row>
    <row r="34" spans="1:18">
      <c r="A34" s="1692"/>
      <c r="B34" s="2164"/>
      <c r="C34" s="41"/>
      <c r="D34" s="91"/>
      <c r="E34" s="92"/>
      <c r="F34" s="42"/>
      <c r="G34" s="92"/>
      <c r="H34" s="92"/>
      <c r="I34" s="93"/>
      <c r="J34" s="92"/>
      <c r="K34" s="92"/>
      <c r="L34" s="21"/>
      <c r="M34" s="22"/>
    </row>
    <row r="35" spans="1:18">
      <c r="A35" s="1692"/>
      <c r="B35" s="2162" t="s">
        <v>825</v>
      </c>
      <c r="C35" s="64"/>
      <c r="D35" s="95"/>
      <c r="E35" s="95"/>
      <c r="F35" s="95"/>
      <c r="G35" s="95"/>
      <c r="H35" s="95"/>
      <c r="I35" s="95"/>
      <c r="J35" s="95"/>
      <c r="K35" s="95"/>
      <c r="L35" s="95"/>
      <c r="M35" s="68"/>
      <c r="N35" s="467"/>
      <c r="O35" s="467"/>
      <c r="P35" s="467"/>
      <c r="Q35" s="467"/>
      <c r="R35" s="467"/>
    </row>
    <row r="36" spans="1:18">
      <c r="A36" s="1692"/>
      <c r="B36" s="2163"/>
      <c r="C36" s="66"/>
      <c r="D36" s="123" t="s">
        <v>826</v>
      </c>
      <c r="E36" s="123"/>
      <c r="F36" s="123" t="s">
        <v>827</v>
      </c>
      <c r="G36" s="123"/>
      <c r="H36" s="67" t="s">
        <v>828</v>
      </c>
      <c r="I36" s="67"/>
      <c r="J36" s="67" t="s">
        <v>829</v>
      </c>
      <c r="K36" s="123"/>
      <c r="L36" s="123" t="s">
        <v>830</v>
      </c>
      <c r="M36" s="68"/>
    </row>
    <row r="37" spans="1:18">
      <c r="A37" s="1692"/>
      <c r="B37" s="2163"/>
      <c r="C37" s="66"/>
      <c r="D37" s="1766">
        <v>135000</v>
      </c>
      <c r="E37" s="1728"/>
      <c r="F37" s="1766">
        <v>155000</v>
      </c>
      <c r="G37" s="1728"/>
      <c r="H37" s="1766">
        <v>200000</v>
      </c>
      <c r="I37" s="1728"/>
      <c r="J37" s="1766">
        <v>200000</v>
      </c>
      <c r="K37" s="1728"/>
      <c r="L37" s="1766"/>
      <c r="M37" s="1684"/>
    </row>
    <row r="38" spans="1:18">
      <c r="A38" s="1692"/>
      <c r="B38" s="2163"/>
      <c r="C38" s="66"/>
      <c r="D38" s="123" t="s">
        <v>831</v>
      </c>
      <c r="E38" s="123"/>
      <c r="F38" s="123" t="s">
        <v>832</v>
      </c>
      <c r="G38" s="123"/>
      <c r="H38" s="67" t="s">
        <v>833</v>
      </c>
      <c r="I38" s="67"/>
      <c r="J38" s="67" t="s">
        <v>834</v>
      </c>
      <c r="K38" s="123"/>
      <c r="L38" s="123" t="s">
        <v>835</v>
      </c>
      <c r="M38" s="30"/>
    </row>
    <row r="39" spans="1:18">
      <c r="A39" s="1692"/>
      <c r="B39" s="2163"/>
      <c r="C39" s="66"/>
      <c r="D39" s="122"/>
      <c r="E39" s="126"/>
      <c r="F39" s="122"/>
      <c r="G39" s="126"/>
      <c r="H39" s="122"/>
      <c r="I39" s="126"/>
      <c r="J39" s="122"/>
      <c r="K39" s="126"/>
      <c r="L39" s="122"/>
      <c r="M39" s="121"/>
    </row>
    <row r="40" spans="1:18">
      <c r="A40" s="1692"/>
      <c r="B40" s="2163"/>
      <c r="C40" s="66"/>
      <c r="D40" s="123" t="s">
        <v>836</v>
      </c>
      <c r="E40" s="123"/>
      <c r="F40" s="123" t="s">
        <v>837</v>
      </c>
      <c r="G40" s="123"/>
      <c r="H40" s="67" t="s">
        <v>838</v>
      </c>
      <c r="I40" s="67"/>
      <c r="J40" s="67" t="s">
        <v>839</v>
      </c>
      <c r="K40" s="123"/>
      <c r="L40" s="123" t="s">
        <v>840</v>
      </c>
      <c r="M40" s="30"/>
    </row>
    <row r="41" spans="1:18">
      <c r="A41" s="1692"/>
      <c r="B41" s="2163"/>
      <c r="C41" s="66"/>
      <c r="D41" s="122"/>
      <c r="E41" s="126"/>
      <c r="F41" s="122"/>
      <c r="G41" s="126"/>
      <c r="H41" s="122"/>
      <c r="I41" s="126"/>
      <c r="J41" s="122"/>
      <c r="K41" s="126"/>
      <c r="L41" s="122"/>
      <c r="M41" s="121"/>
    </row>
    <row r="42" spans="1:18">
      <c r="A42" s="1692"/>
      <c r="B42" s="2163"/>
      <c r="C42" s="66"/>
      <c r="D42" s="69" t="s">
        <v>840</v>
      </c>
      <c r="E42" s="120"/>
      <c r="F42" s="69" t="s">
        <v>841</v>
      </c>
      <c r="G42" s="120"/>
      <c r="H42" s="70"/>
      <c r="I42" s="71"/>
      <c r="J42" s="70"/>
      <c r="K42" s="71"/>
      <c r="L42" s="70"/>
      <c r="M42" s="72"/>
    </row>
    <row r="43" spans="1:18">
      <c r="A43" s="1692"/>
      <c r="B43" s="2163"/>
      <c r="C43" s="66"/>
      <c r="D43" s="122"/>
      <c r="E43" s="126"/>
      <c r="F43" s="1766">
        <v>200000</v>
      </c>
      <c r="G43" s="1728"/>
      <c r="H43" s="1776"/>
      <c r="I43" s="1776"/>
      <c r="J43" s="130"/>
      <c r="K43" s="123"/>
      <c r="L43" s="130"/>
      <c r="M43" s="124"/>
    </row>
    <row r="44" spans="1:18">
      <c r="A44" s="1692"/>
      <c r="B44" s="2163"/>
      <c r="C44" s="73"/>
      <c r="D44" s="69"/>
      <c r="E44" s="120"/>
      <c r="F44" s="69"/>
      <c r="G44" s="120"/>
      <c r="H44" s="127"/>
      <c r="I44" s="74"/>
      <c r="J44" s="127"/>
      <c r="K44" s="74"/>
      <c r="L44" s="127"/>
      <c r="M44" s="75"/>
    </row>
    <row r="45" spans="1:18" ht="18" customHeight="1">
      <c r="A45" s="1692"/>
      <c r="B45" s="2162" t="s">
        <v>842</v>
      </c>
      <c r="C45" s="44"/>
      <c r="D45" s="45"/>
      <c r="E45" s="45"/>
      <c r="F45" s="45"/>
      <c r="G45" s="45"/>
      <c r="H45" s="45"/>
      <c r="I45" s="45"/>
      <c r="J45" s="45"/>
      <c r="K45" s="45"/>
      <c r="L45" s="19"/>
      <c r="M45" s="20"/>
    </row>
    <row r="46" spans="1:18">
      <c r="A46" s="1692"/>
      <c r="B46" s="2163"/>
      <c r="C46" s="77"/>
      <c r="D46" s="78" t="s">
        <v>843</v>
      </c>
      <c r="E46" s="79" t="s">
        <v>844</v>
      </c>
      <c r="F46" s="1704" t="s">
        <v>845</v>
      </c>
      <c r="G46" s="1705" t="s">
        <v>1004</v>
      </c>
      <c r="H46" s="1705"/>
      <c r="I46" s="1705"/>
      <c r="J46" s="1705"/>
      <c r="K46" s="80" t="s">
        <v>846</v>
      </c>
      <c r="L46" s="1706"/>
      <c r="M46" s="1707"/>
    </row>
    <row r="47" spans="1:18">
      <c r="A47" s="1692"/>
      <c r="B47" s="2163"/>
      <c r="C47" s="77"/>
      <c r="D47" s="81" t="s">
        <v>1110</v>
      </c>
      <c r="E47" s="36"/>
      <c r="F47" s="1704"/>
      <c r="G47" s="1705"/>
      <c r="H47" s="1705"/>
      <c r="I47" s="1705"/>
      <c r="J47" s="1705"/>
      <c r="K47" s="19"/>
      <c r="L47" s="1708"/>
      <c r="M47" s="1709"/>
    </row>
    <row r="48" spans="1:18">
      <c r="A48" s="1692"/>
      <c r="B48" s="2164"/>
      <c r="C48" s="82"/>
      <c r="D48" s="21"/>
      <c r="E48" s="21"/>
      <c r="F48" s="21"/>
      <c r="G48" s="21"/>
      <c r="H48" s="21"/>
      <c r="I48" s="21"/>
      <c r="J48" s="21"/>
      <c r="K48" s="21"/>
      <c r="L48" s="19"/>
      <c r="M48" s="20"/>
    </row>
    <row r="49" spans="1:13" ht="25.5" customHeight="1">
      <c r="A49" s="1692"/>
      <c r="B49" s="292" t="s">
        <v>847</v>
      </c>
      <c r="C49" s="1700" t="s">
        <v>1257</v>
      </c>
      <c r="D49" s="1701"/>
      <c r="E49" s="1701"/>
      <c r="F49" s="1701"/>
      <c r="G49" s="1701"/>
      <c r="H49" s="1701"/>
      <c r="I49" s="1701"/>
      <c r="J49" s="1701"/>
      <c r="K49" s="1701"/>
      <c r="L49" s="1701"/>
      <c r="M49" s="1702"/>
    </row>
    <row r="50" spans="1:13">
      <c r="A50" s="1692"/>
      <c r="B50" s="463" t="s">
        <v>849</v>
      </c>
      <c r="C50" s="1700" t="s">
        <v>1246</v>
      </c>
      <c r="D50" s="1701"/>
      <c r="E50" s="1701"/>
      <c r="F50" s="1701"/>
      <c r="G50" s="1701"/>
      <c r="H50" s="1701"/>
      <c r="I50" s="1701"/>
      <c r="J50" s="1701"/>
      <c r="K50" s="1701"/>
      <c r="L50" s="1701"/>
      <c r="M50" s="1702"/>
    </row>
    <row r="51" spans="1:13">
      <c r="A51" s="1692"/>
      <c r="B51" s="463" t="s">
        <v>851</v>
      </c>
      <c r="C51" s="1700">
        <v>5</v>
      </c>
      <c r="D51" s="1701"/>
      <c r="E51" s="1701"/>
      <c r="F51" s="1701"/>
      <c r="G51" s="1701"/>
      <c r="H51" s="1701"/>
      <c r="I51" s="1701"/>
      <c r="J51" s="1701"/>
      <c r="K51" s="1701"/>
      <c r="L51" s="1701"/>
      <c r="M51" s="1702"/>
    </row>
    <row r="52" spans="1:13">
      <c r="A52" s="1692"/>
      <c r="B52" s="463" t="s">
        <v>853</v>
      </c>
      <c r="C52" s="1700">
        <v>2019</v>
      </c>
      <c r="D52" s="1701"/>
      <c r="E52" s="1701"/>
      <c r="F52" s="1701"/>
      <c r="G52" s="1701"/>
      <c r="H52" s="1701"/>
      <c r="I52" s="1701"/>
      <c r="J52" s="1701"/>
      <c r="K52" s="1701"/>
      <c r="L52" s="1701"/>
      <c r="M52" s="1702"/>
    </row>
    <row r="53" spans="1:13" ht="15.75" customHeight="1">
      <c r="A53" s="1686" t="s">
        <v>854</v>
      </c>
      <c r="B53" s="405" t="s">
        <v>855</v>
      </c>
      <c r="C53" s="1685" t="s">
        <v>159</v>
      </c>
      <c r="D53" s="1683"/>
      <c r="E53" s="1683"/>
      <c r="F53" s="1683"/>
      <c r="G53" s="1683"/>
      <c r="H53" s="1683"/>
      <c r="I53" s="1683"/>
      <c r="J53" s="1683"/>
      <c r="K53" s="1683"/>
      <c r="L53" s="1683"/>
      <c r="M53" s="1684"/>
    </row>
    <row r="54" spans="1:13">
      <c r="A54" s="1687"/>
      <c r="B54" s="405" t="s">
        <v>856</v>
      </c>
      <c r="C54" s="1685" t="s">
        <v>857</v>
      </c>
      <c r="D54" s="1683"/>
      <c r="E54" s="1683"/>
      <c r="F54" s="1683"/>
      <c r="G54" s="1683"/>
      <c r="H54" s="1683"/>
      <c r="I54" s="1683"/>
      <c r="J54" s="1683"/>
      <c r="K54" s="1683"/>
      <c r="L54" s="1683"/>
      <c r="M54" s="1684"/>
    </row>
    <row r="55" spans="1:13" ht="15.6" customHeight="1">
      <c r="A55" s="1687"/>
      <c r="B55" s="405" t="s">
        <v>858</v>
      </c>
      <c r="C55" s="1685" t="s">
        <v>157</v>
      </c>
      <c r="D55" s="1683"/>
      <c r="E55" s="1683"/>
      <c r="F55" s="1683"/>
      <c r="G55" s="1683"/>
      <c r="H55" s="1683"/>
      <c r="I55" s="1683"/>
      <c r="J55" s="1683"/>
      <c r="K55" s="1683"/>
      <c r="L55" s="1683"/>
      <c r="M55" s="1684"/>
    </row>
    <row r="56" spans="1:13" ht="15.75" customHeight="1">
      <c r="A56" s="1687"/>
      <c r="B56" s="468" t="s">
        <v>859</v>
      </c>
      <c r="C56" s="1685" t="s">
        <v>158</v>
      </c>
      <c r="D56" s="1683"/>
      <c r="E56" s="1683"/>
      <c r="F56" s="1683"/>
      <c r="G56" s="1683"/>
      <c r="H56" s="1683"/>
      <c r="I56" s="1683"/>
      <c r="J56" s="1683"/>
      <c r="K56" s="1683"/>
      <c r="L56" s="1683"/>
      <c r="M56" s="1684"/>
    </row>
    <row r="57" spans="1:13" ht="15.75" customHeight="1">
      <c r="A57" s="1687"/>
      <c r="B57" s="405" t="s">
        <v>860</v>
      </c>
      <c r="C57" s="1961" t="s">
        <v>160</v>
      </c>
      <c r="D57" s="1683"/>
      <c r="E57" s="1683"/>
      <c r="F57" s="1683"/>
      <c r="G57" s="1683"/>
      <c r="H57" s="1683"/>
      <c r="I57" s="1683"/>
      <c r="J57" s="1683"/>
      <c r="K57" s="1683"/>
      <c r="L57" s="1683"/>
      <c r="M57" s="1684"/>
    </row>
    <row r="58" spans="1:13" ht="16.5" thickBot="1">
      <c r="A58" s="1690"/>
      <c r="B58" s="405" t="s">
        <v>861</v>
      </c>
      <c r="C58" s="1685" t="s">
        <v>862</v>
      </c>
      <c r="D58" s="1683"/>
      <c r="E58" s="1683"/>
      <c r="F58" s="1683"/>
      <c r="G58" s="1683"/>
      <c r="H58" s="1683"/>
      <c r="I58" s="1683"/>
      <c r="J58" s="1683"/>
      <c r="K58" s="1683"/>
      <c r="L58" s="1683"/>
      <c r="M58" s="1684"/>
    </row>
    <row r="59" spans="1:13" ht="15.75" customHeight="1">
      <c r="A59" s="1686" t="s">
        <v>863</v>
      </c>
      <c r="B59" s="469" t="s">
        <v>864</v>
      </c>
      <c r="C59" s="1688" t="s">
        <v>865</v>
      </c>
      <c r="D59" s="1688"/>
      <c r="E59" s="1688"/>
      <c r="F59" s="1688"/>
      <c r="G59" s="1688"/>
      <c r="H59" s="1688"/>
      <c r="I59" s="1688"/>
      <c r="J59" s="1688"/>
      <c r="K59" s="1688"/>
      <c r="L59" s="1688"/>
      <c r="M59" s="1688"/>
    </row>
    <row r="60" spans="1:13" ht="30" customHeight="1">
      <c r="A60" s="1687"/>
      <c r="B60" s="469" t="s">
        <v>866</v>
      </c>
      <c r="C60" s="1689" t="s">
        <v>867</v>
      </c>
      <c r="D60" s="1689"/>
      <c r="E60" s="1689"/>
      <c r="F60" s="1689"/>
      <c r="G60" s="1689"/>
      <c r="H60" s="1689"/>
      <c r="I60" s="1689"/>
      <c r="J60" s="1689"/>
      <c r="K60" s="1689"/>
      <c r="L60" s="1689"/>
      <c r="M60" s="1689"/>
    </row>
    <row r="61" spans="1:13" ht="30" customHeight="1" thickBot="1">
      <c r="A61" s="1687"/>
      <c r="B61" s="470" t="s">
        <v>39</v>
      </c>
      <c r="C61" s="1688" t="s">
        <v>868</v>
      </c>
      <c r="D61" s="1688"/>
      <c r="E61" s="1688"/>
      <c r="F61" s="1688"/>
      <c r="G61" s="1688"/>
      <c r="H61" s="1688"/>
      <c r="I61" s="1688"/>
      <c r="J61" s="1688"/>
      <c r="K61" s="1688"/>
      <c r="L61" s="1688"/>
      <c r="M61" s="1688"/>
    </row>
    <row r="62" spans="1:13" ht="16.5" thickBot="1">
      <c r="A62" s="87" t="s">
        <v>869</v>
      </c>
      <c r="B62" s="471"/>
      <c r="C62" s="1758" t="s">
        <v>1258</v>
      </c>
      <c r="D62" s="1759"/>
      <c r="E62" s="1759"/>
      <c r="F62" s="1759"/>
      <c r="G62" s="1759"/>
      <c r="H62" s="1759"/>
      <c r="I62" s="1759"/>
      <c r="J62" s="1759"/>
      <c r="K62" s="1759"/>
      <c r="L62" s="1759"/>
      <c r="M62" s="1760"/>
    </row>
  </sheetData>
  <mergeCells count="60">
    <mergeCell ref="D1:M1"/>
    <mergeCell ref="A2:A15"/>
    <mergeCell ref="C2:M2"/>
    <mergeCell ref="C3:M3"/>
    <mergeCell ref="C4:G4"/>
    <mergeCell ref="J4:M4"/>
    <mergeCell ref="C5:M5"/>
    <mergeCell ref="C6:M6"/>
    <mergeCell ref="C7:E7"/>
    <mergeCell ref="I7:M7"/>
    <mergeCell ref="B8:B10"/>
    <mergeCell ref="C8:M8"/>
    <mergeCell ref="C9:D9"/>
    <mergeCell ref="F9:G9"/>
    <mergeCell ref="I9:J9"/>
    <mergeCell ref="C10:D10"/>
    <mergeCell ref="F10:G10"/>
    <mergeCell ref="I10:J10"/>
    <mergeCell ref="C11:M11"/>
    <mergeCell ref="C12:M12"/>
    <mergeCell ref="C13:M13"/>
    <mergeCell ref="B14:B15"/>
    <mergeCell ref="C14:D14"/>
    <mergeCell ref="F14:M14"/>
    <mergeCell ref="C15:M15"/>
    <mergeCell ref="B45:B48"/>
    <mergeCell ref="F46:F47"/>
    <mergeCell ref="G46:J47"/>
    <mergeCell ref="L46:M47"/>
    <mergeCell ref="A16:A52"/>
    <mergeCell ref="C16:M16"/>
    <mergeCell ref="C17:M17"/>
    <mergeCell ref="B18:B24"/>
    <mergeCell ref="B25:B28"/>
    <mergeCell ref="J30:L30"/>
    <mergeCell ref="B32:B34"/>
    <mergeCell ref="B35:B44"/>
    <mergeCell ref="D37:E37"/>
    <mergeCell ref="F37:G37"/>
    <mergeCell ref="H37:I37"/>
    <mergeCell ref="J37:K37"/>
    <mergeCell ref="L37:M37"/>
    <mergeCell ref="F43:G43"/>
    <mergeCell ref="H43:I4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6">
    <dataValidation errorStyle="warning" allowBlank="1" showInputMessage="1" showErrorMessage="1" prompt="Relacione las magnitudes programadas de la meta sectorial del proyecto de inversión." sqref="N35:R35" xr:uid="{00000000-0002-0000-20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2000-000001000000}"/>
    <dataValidation allowBlank="1" showInputMessage="1" showErrorMessage="1" prompt="Identifique la meta ODS a que le apunta el indicador de producto. Seleccione de la lista desplegable." sqref="E14" xr:uid="{00000000-0002-0000-2000-000002000000}"/>
    <dataValidation allowBlank="1" showInputMessage="1" showErrorMessage="1" prompt="Identifique el ODS a que le apunta el indicador de producto. Seleccione de la lista desplegable._x000a_" sqref="B14:B15" xr:uid="{00000000-0002-0000-2000-000003000000}"/>
    <dataValidation allowBlank="1" showInputMessage="1" showErrorMessage="1" prompt="Incluir una ficha por cada indicador, ya sea de producto o de resultado" sqref="B1" xr:uid="{00000000-0002-0000-2000-000004000000}"/>
    <dataValidation allowBlank="1" showInputMessage="1" showErrorMessage="1" prompt="Seleccione de la lista desplegable" sqref="B4 B7" xr:uid="{00000000-0002-0000-2000-000005000000}"/>
  </dataValidations>
  <hyperlinks>
    <hyperlink ref="C57" r:id="rId1" xr:uid="{00000000-0004-0000-2000-000000000000}"/>
  </hyperlinks>
  <pageMargins left="0.7" right="0.7" top="0.75" bottom="0.75" header="0.3" footer="0.3"/>
  <pageSetup paperSize="9" orientation="portrait" horizontalDpi="1200" verticalDpi="1200"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70C0"/>
  </sheetPr>
  <dimension ref="A1:M62"/>
  <sheetViews>
    <sheetView topLeftCell="C12" zoomScale="84" zoomScaleNormal="84" workbookViewId="0">
      <selection activeCell="G21" sqref="G21"/>
    </sheetView>
  </sheetViews>
  <sheetFormatPr baseColWidth="10" defaultColWidth="11.42578125" defaultRowHeight="15.75"/>
  <cols>
    <col min="1" max="1" width="25.140625" style="1" customWidth="1"/>
    <col min="2" max="2" width="39.140625" style="89" customWidth="1"/>
    <col min="3" max="3" width="11.42578125" style="1"/>
    <col min="4" max="4" width="15" style="1" customWidth="1"/>
    <col min="5" max="11" width="11.42578125" style="1"/>
    <col min="12" max="12" width="15.42578125" style="1" customWidth="1"/>
    <col min="13" max="16384" width="11.42578125" style="1"/>
  </cols>
  <sheetData>
    <row r="1" spans="1:13" ht="16.5" thickBot="1">
      <c r="A1" s="2"/>
      <c r="B1" s="3" t="s">
        <v>1259</v>
      </c>
      <c r="C1" s="4"/>
      <c r="D1" s="4"/>
      <c r="E1" s="4"/>
      <c r="F1" s="4"/>
      <c r="G1" s="4"/>
      <c r="H1" s="4"/>
      <c r="I1" s="4"/>
      <c r="J1" s="4"/>
      <c r="K1" s="4"/>
      <c r="L1" s="4"/>
      <c r="M1" s="5"/>
    </row>
    <row r="2" spans="1:13">
      <c r="A2" s="1714" t="s">
        <v>782</v>
      </c>
      <c r="B2" s="6" t="s">
        <v>783</v>
      </c>
      <c r="C2" s="1717" t="s">
        <v>295</v>
      </c>
      <c r="D2" s="1718"/>
      <c r="E2" s="1718"/>
      <c r="F2" s="1718"/>
      <c r="G2" s="1718"/>
      <c r="H2" s="1718"/>
      <c r="I2" s="1718"/>
      <c r="J2" s="1718"/>
      <c r="K2" s="1718"/>
      <c r="L2" s="1718"/>
      <c r="M2" s="1719"/>
    </row>
    <row r="3" spans="1:13" ht="31.5">
      <c r="A3" s="1715"/>
      <c r="B3" s="7" t="s">
        <v>914</v>
      </c>
      <c r="C3" s="1685" t="s">
        <v>1260</v>
      </c>
      <c r="D3" s="1683"/>
      <c r="E3" s="1683"/>
      <c r="F3" s="1683"/>
      <c r="G3" s="1683"/>
      <c r="H3" s="1683"/>
      <c r="I3" s="1683"/>
      <c r="J3" s="1683"/>
      <c r="K3" s="1683"/>
      <c r="L3" s="1683"/>
      <c r="M3" s="1684"/>
    </row>
    <row r="4" spans="1:13" ht="54.6" customHeight="1">
      <c r="A4" s="1715"/>
      <c r="B4" s="9" t="s">
        <v>35</v>
      </c>
      <c r="C4" s="94" t="s">
        <v>843</v>
      </c>
      <c r="D4" s="1766" t="s">
        <v>1261</v>
      </c>
      <c r="E4" s="1728"/>
      <c r="F4" s="1721" t="s">
        <v>36</v>
      </c>
      <c r="G4" s="1722"/>
      <c r="H4" s="1766" t="s">
        <v>1262</v>
      </c>
      <c r="I4" s="1683"/>
      <c r="J4" s="1683"/>
      <c r="K4" s="1683"/>
      <c r="L4" s="1683"/>
      <c r="M4" s="1684"/>
    </row>
    <row r="5" spans="1:13">
      <c r="A5" s="1715"/>
      <c r="B5" s="9" t="s">
        <v>786</v>
      </c>
      <c r="C5" s="1685" t="s">
        <v>1263</v>
      </c>
      <c r="D5" s="1683"/>
      <c r="E5" s="1683"/>
      <c r="F5" s="1683"/>
      <c r="G5" s="1683"/>
      <c r="H5" s="1683"/>
      <c r="I5" s="1683"/>
      <c r="J5" s="1683"/>
      <c r="K5" s="1683"/>
      <c r="L5" s="1683"/>
      <c r="M5" s="1684"/>
    </row>
    <row r="6" spans="1:13">
      <c r="A6" s="1715"/>
      <c r="B6" s="9" t="s">
        <v>787</v>
      </c>
      <c r="C6" s="1685" t="s">
        <v>1264</v>
      </c>
      <c r="D6" s="1683"/>
      <c r="E6" s="1683"/>
      <c r="F6" s="1683"/>
      <c r="G6" s="1683"/>
      <c r="H6" s="1683"/>
      <c r="I6" s="1683"/>
      <c r="J6" s="1683"/>
      <c r="K6" s="1683"/>
      <c r="L6" s="1683"/>
      <c r="M6" s="1684"/>
    </row>
    <row r="7" spans="1:13">
      <c r="A7" s="1715"/>
      <c r="B7" s="7" t="s">
        <v>873</v>
      </c>
      <c r="C7" s="1791" t="s">
        <v>302</v>
      </c>
      <c r="D7" s="1792"/>
      <c r="E7" s="11"/>
      <c r="F7" s="11"/>
      <c r="G7" s="12"/>
      <c r="H7" s="13" t="s">
        <v>39</v>
      </c>
      <c r="I7" s="1793" t="s">
        <v>1265</v>
      </c>
      <c r="J7" s="1792"/>
      <c r="K7" s="1792"/>
      <c r="L7" s="1792"/>
      <c r="M7" s="1794"/>
    </row>
    <row r="8" spans="1:13">
      <c r="A8" s="1715"/>
      <c r="B8" s="1744" t="s">
        <v>788</v>
      </c>
      <c r="C8" s="14"/>
      <c r="D8" s="15"/>
      <c r="E8" s="15"/>
      <c r="F8" s="15"/>
      <c r="G8" s="15"/>
      <c r="H8" s="15"/>
      <c r="I8" s="15"/>
      <c r="J8" s="15"/>
      <c r="K8" s="15"/>
      <c r="L8" s="16"/>
      <c r="M8" s="17"/>
    </row>
    <row r="9" spans="1:13">
      <c r="A9" s="1715"/>
      <c r="B9" s="1745"/>
      <c r="C9" s="1726" t="s">
        <v>1265</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93.95" customHeight="1">
      <c r="A11" s="1715"/>
      <c r="B11" s="7" t="s">
        <v>794</v>
      </c>
      <c r="C11" s="1697" t="s">
        <v>1266</v>
      </c>
      <c r="D11" s="1698"/>
      <c r="E11" s="1698"/>
      <c r="F11" s="1698"/>
      <c r="G11" s="1698"/>
      <c r="H11" s="1698"/>
      <c r="I11" s="1698"/>
      <c r="J11" s="1698"/>
      <c r="K11" s="1698"/>
      <c r="L11" s="1698"/>
      <c r="M11" s="1699"/>
    </row>
    <row r="12" spans="1:13" ht="83.25" customHeight="1">
      <c r="A12" s="1715"/>
      <c r="B12" s="7" t="s">
        <v>923</v>
      </c>
      <c r="C12" s="1697" t="s">
        <v>1267</v>
      </c>
      <c r="D12" s="1698"/>
      <c r="E12" s="1698"/>
      <c r="F12" s="1698"/>
      <c r="G12" s="1698"/>
      <c r="H12" s="1698"/>
      <c r="I12" s="1698"/>
      <c r="J12" s="1698"/>
      <c r="K12" s="1698"/>
      <c r="L12" s="1698"/>
      <c r="M12" s="1699"/>
    </row>
    <row r="13" spans="1:13" ht="40.5" customHeight="1">
      <c r="A13" s="1715"/>
      <c r="B13" s="7" t="s">
        <v>925</v>
      </c>
      <c r="C13" s="1700" t="s">
        <v>195</v>
      </c>
      <c r="D13" s="1701"/>
      <c r="E13" s="1701"/>
      <c r="F13" s="1701"/>
      <c r="G13" s="1701"/>
      <c r="H13" s="1701"/>
      <c r="I13" s="1701"/>
      <c r="J13" s="1701"/>
      <c r="K13" s="1701"/>
      <c r="L13" s="1701"/>
      <c r="M13" s="1702"/>
    </row>
    <row r="14" spans="1:13" ht="36.950000000000003" customHeight="1">
      <c r="A14" s="1715"/>
      <c r="B14" s="1744" t="s">
        <v>926</v>
      </c>
      <c r="C14" s="1700" t="s">
        <v>182</v>
      </c>
      <c r="D14" s="1701"/>
      <c r="E14" s="90" t="s">
        <v>927</v>
      </c>
      <c r="F14" s="1795" t="s">
        <v>298</v>
      </c>
      <c r="G14" s="1698"/>
      <c r="H14" s="1698"/>
      <c r="I14" s="1698"/>
      <c r="J14" s="1698"/>
      <c r="K14" s="1698"/>
      <c r="L14" s="1698"/>
      <c r="M14" s="1699"/>
    </row>
    <row r="15" spans="1:13">
      <c r="A15" s="1715"/>
      <c r="B15" s="1745"/>
      <c r="C15" s="1700"/>
      <c r="D15" s="1701"/>
      <c r="E15" s="1701"/>
      <c r="F15" s="1701"/>
      <c r="G15" s="1701"/>
      <c r="H15" s="1701"/>
      <c r="I15" s="1701"/>
      <c r="J15" s="1701"/>
      <c r="K15" s="1701"/>
      <c r="L15" s="1701"/>
      <c r="M15" s="1702"/>
    </row>
    <row r="16" spans="1:13">
      <c r="A16" s="1733" t="s">
        <v>796</v>
      </c>
      <c r="B16" s="10" t="s">
        <v>25</v>
      </c>
      <c r="C16" s="1700" t="s">
        <v>1268</v>
      </c>
      <c r="D16" s="1701"/>
      <c r="E16" s="1701"/>
      <c r="F16" s="1701"/>
      <c r="G16" s="1701"/>
      <c r="H16" s="1701"/>
      <c r="I16" s="1701"/>
      <c r="J16" s="1701"/>
      <c r="K16" s="1701"/>
      <c r="L16" s="1701"/>
      <c r="M16" s="1702"/>
    </row>
    <row r="17" spans="1:13" ht="46.5" customHeight="1">
      <c r="A17" s="1734"/>
      <c r="B17" s="10" t="s">
        <v>929</v>
      </c>
      <c r="C17" s="1700" t="s">
        <v>1269</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1110</v>
      </c>
      <c r="E23" s="33" t="s">
        <v>810</v>
      </c>
      <c r="F23" s="39" t="s">
        <v>1270</v>
      </c>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c r="K26" s="46"/>
      <c r="L26" s="19"/>
      <c r="M26" s="20"/>
    </row>
    <row r="27" spans="1:13">
      <c r="A27" s="1734"/>
      <c r="B27" s="1695"/>
      <c r="C27" s="31" t="s">
        <v>816</v>
      </c>
      <c r="D27" s="47"/>
      <c r="E27" s="19"/>
      <c r="F27" s="33" t="s">
        <v>817</v>
      </c>
      <c r="G27" s="36" t="s">
        <v>809</v>
      </c>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37">
        <v>89</v>
      </c>
      <c r="E30" s="46"/>
      <c r="F30" s="56" t="s">
        <v>820</v>
      </c>
      <c r="G30" s="37">
        <v>2020</v>
      </c>
      <c r="H30" s="46"/>
      <c r="I30" s="56" t="s">
        <v>821</v>
      </c>
      <c r="J30" s="1712" t="s">
        <v>1271</v>
      </c>
      <c r="K30" s="1701"/>
      <c r="L30" s="1713"/>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2024</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411">
        <v>67</v>
      </c>
      <c r="E37" s="126"/>
      <c r="F37" s="411">
        <v>38</v>
      </c>
      <c r="G37" s="126"/>
      <c r="H37" s="411">
        <v>15</v>
      </c>
      <c r="I37" s="126"/>
      <c r="J37" s="411"/>
      <c r="K37" s="126"/>
      <c r="L37" s="411"/>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ht="32.1" customHeight="1">
      <c r="A43" s="1734"/>
      <c r="B43" s="1695"/>
      <c r="C43" s="66"/>
      <c r="D43" s="122"/>
      <c r="E43" s="126"/>
      <c r="F43" s="1766">
        <v>120</v>
      </c>
      <c r="G43" s="1728"/>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c r="H46" s="1705"/>
      <c r="I46" s="1705"/>
      <c r="J46" s="1705"/>
      <c r="K46" s="80" t="s">
        <v>846</v>
      </c>
      <c r="L46" s="1706"/>
      <c r="M46" s="1707"/>
    </row>
    <row r="47" spans="1:13">
      <c r="A47" s="1734"/>
      <c r="B47" s="1695"/>
      <c r="C47" s="77"/>
      <c r="D47" s="81"/>
      <c r="E47" s="36" t="s">
        <v>1110</v>
      </c>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33.950000000000003" customHeight="1">
      <c r="A49" s="1734"/>
      <c r="B49" s="7" t="s">
        <v>847</v>
      </c>
      <c r="C49" s="1700" t="s">
        <v>1272</v>
      </c>
      <c r="D49" s="1701"/>
      <c r="E49" s="1701"/>
      <c r="F49" s="1701"/>
      <c r="G49" s="1701"/>
      <c r="H49" s="1701"/>
      <c r="I49" s="1701"/>
      <c r="J49" s="1701"/>
      <c r="K49" s="1701"/>
      <c r="L49" s="1701"/>
      <c r="M49" s="1702"/>
    </row>
    <row r="50" spans="1:13">
      <c r="A50" s="1734"/>
      <c r="B50" s="10" t="s">
        <v>849</v>
      </c>
      <c r="C50" s="1700" t="s">
        <v>1273</v>
      </c>
      <c r="D50" s="1701"/>
      <c r="E50" s="1701"/>
      <c r="F50" s="1701"/>
      <c r="G50" s="1701"/>
      <c r="H50" s="1701"/>
      <c r="I50" s="1701"/>
      <c r="J50" s="1701"/>
      <c r="K50" s="1701"/>
      <c r="L50" s="1701"/>
      <c r="M50" s="1702"/>
    </row>
    <row r="51" spans="1:13">
      <c r="A51" s="1734"/>
      <c r="B51" s="10" t="s">
        <v>851</v>
      </c>
      <c r="C51" s="1700">
        <v>30</v>
      </c>
      <c r="D51" s="1701"/>
      <c r="E51" s="1701"/>
      <c r="F51" s="1701"/>
      <c r="G51" s="1701"/>
      <c r="H51" s="1701"/>
      <c r="I51" s="1701"/>
      <c r="J51" s="1701"/>
      <c r="K51" s="1701"/>
      <c r="L51" s="1701"/>
      <c r="M51" s="1702"/>
    </row>
    <row r="52" spans="1:13" ht="15.75" customHeight="1">
      <c r="A52" s="1734"/>
      <c r="B52" s="10" t="s">
        <v>853</v>
      </c>
      <c r="C52" s="1952">
        <v>43831</v>
      </c>
      <c r="D52" s="1701"/>
      <c r="E52" s="1701"/>
      <c r="F52" s="1701"/>
      <c r="G52" s="1701"/>
      <c r="H52" s="1701"/>
      <c r="I52" s="1701"/>
      <c r="J52" s="1701"/>
      <c r="K52" s="1701"/>
      <c r="L52" s="1701"/>
      <c r="M52" s="1702"/>
    </row>
    <row r="53" spans="1:13" ht="15.75" customHeight="1">
      <c r="A53" s="1686" t="s">
        <v>854</v>
      </c>
      <c r="B53" s="83" t="s">
        <v>855</v>
      </c>
      <c r="C53" s="1685" t="s">
        <v>305</v>
      </c>
      <c r="D53" s="1683"/>
      <c r="E53" s="1683"/>
      <c r="F53" s="1683"/>
      <c r="G53" s="1683"/>
      <c r="H53" s="1683"/>
      <c r="I53" s="1683"/>
      <c r="J53" s="1683"/>
      <c r="K53" s="1683"/>
      <c r="L53" s="1683"/>
      <c r="M53" s="1684"/>
    </row>
    <row r="54" spans="1:13" ht="15.75" customHeight="1">
      <c r="A54" s="1687"/>
      <c r="B54" s="83" t="s">
        <v>856</v>
      </c>
      <c r="C54" s="1685" t="s">
        <v>1274</v>
      </c>
      <c r="D54" s="1683"/>
      <c r="E54" s="1683"/>
      <c r="F54" s="1683"/>
      <c r="G54" s="1683"/>
      <c r="H54" s="1683"/>
      <c r="I54" s="1683"/>
      <c r="J54" s="1683"/>
      <c r="K54" s="1683"/>
      <c r="L54" s="1683"/>
      <c r="M54" s="1684"/>
    </row>
    <row r="55" spans="1:13" ht="15.75" customHeight="1">
      <c r="A55" s="1687"/>
      <c r="B55" s="83" t="s">
        <v>858</v>
      </c>
      <c r="C55" s="1685" t="s">
        <v>1265</v>
      </c>
      <c r="D55" s="1683"/>
      <c r="E55" s="1683"/>
      <c r="F55" s="1683"/>
      <c r="G55" s="1683"/>
      <c r="H55" s="1683"/>
      <c r="I55" s="1683"/>
      <c r="J55" s="1683"/>
      <c r="K55" s="1683"/>
      <c r="L55" s="1683"/>
      <c r="M55" s="1684"/>
    </row>
    <row r="56" spans="1:13" ht="15.75" customHeight="1">
      <c r="A56" s="1687"/>
      <c r="B56" s="84" t="s">
        <v>859</v>
      </c>
      <c r="C56" s="1685" t="s">
        <v>304</v>
      </c>
      <c r="D56" s="1683"/>
      <c r="E56" s="1683"/>
      <c r="F56" s="1683"/>
      <c r="G56" s="1683"/>
      <c r="H56" s="1683"/>
      <c r="I56" s="1683"/>
      <c r="J56" s="1683"/>
      <c r="K56" s="1683"/>
      <c r="L56" s="1683"/>
      <c r="M56" s="1684"/>
    </row>
    <row r="57" spans="1:13" ht="15.75" customHeight="1">
      <c r="A57" s="1687"/>
      <c r="B57" s="83" t="s">
        <v>860</v>
      </c>
      <c r="C57" s="1685" t="s">
        <v>307</v>
      </c>
      <c r="D57" s="1683"/>
      <c r="E57" s="1683"/>
      <c r="F57" s="1683"/>
      <c r="G57" s="1683"/>
      <c r="H57" s="1683"/>
      <c r="I57" s="1683"/>
      <c r="J57" s="1683"/>
      <c r="K57" s="1683"/>
      <c r="L57" s="1683"/>
      <c r="M57" s="1684"/>
    </row>
    <row r="58" spans="1:13" ht="16.5" thickBot="1">
      <c r="A58" s="1690"/>
      <c r="B58" s="83" t="s">
        <v>861</v>
      </c>
      <c r="C58" s="1685" t="s">
        <v>1275</v>
      </c>
      <c r="D58" s="1683"/>
      <c r="E58" s="1683"/>
      <c r="F58" s="1683"/>
      <c r="G58" s="1683"/>
      <c r="H58" s="1683"/>
      <c r="I58" s="1683"/>
      <c r="J58" s="1683"/>
      <c r="K58" s="1683"/>
      <c r="L58" s="1683"/>
      <c r="M58" s="1684"/>
    </row>
    <row r="59" spans="1:13" ht="15.75" customHeight="1">
      <c r="A59" s="1686" t="s">
        <v>863</v>
      </c>
      <c r="B59" s="85" t="s">
        <v>864</v>
      </c>
      <c r="C59" s="1685" t="s">
        <v>1276</v>
      </c>
      <c r="D59" s="1683"/>
      <c r="E59" s="1683"/>
      <c r="F59" s="1683"/>
      <c r="G59" s="1683"/>
      <c r="H59" s="1683"/>
      <c r="I59" s="1683"/>
      <c r="J59" s="1683"/>
      <c r="K59" s="1683"/>
      <c r="L59" s="1683"/>
      <c r="M59" s="1684"/>
    </row>
    <row r="60" spans="1:13" ht="30" customHeight="1">
      <c r="A60" s="1687"/>
      <c r="B60" s="85" t="s">
        <v>866</v>
      </c>
      <c r="C60" s="1685" t="s">
        <v>1277</v>
      </c>
      <c r="D60" s="1683"/>
      <c r="E60" s="1683"/>
      <c r="F60" s="1683"/>
      <c r="G60" s="1683"/>
      <c r="H60" s="1683"/>
      <c r="I60" s="1683"/>
      <c r="J60" s="1683"/>
      <c r="K60" s="1683"/>
      <c r="L60" s="1683"/>
      <c r="M60" s="1684"/>
    </row>
    <row r="61" spans="1:13" ht="30" customHeight="1" thickBot="1">
      <c r="A61" s="1687"/>
      <c r="B61" s="86" t="s">
        <v>39</v>
      </c>
      <c r="C61" s="1685" t="s">
        <v>1278</v>
      </c>
      <c r="D61" s="1683"/>
      <c r="E61" s="1683"/>
      <c r="F61" s="1683"/>
      <c r="G61" s="1683"/>
      <c r="H61" s="1683"/>
      <c r="I61" s="1683"/>
      <c r="J61" s="1683"/>
      <c r="K61" s="1683"/>
      <c r="L61" s="1683"/>
      <c r="M61" s="1684"/>
    </row>
    <row r="62" spans="1:13" ht="85.5" customHeight="1" thickBot="1">
      <c r="A62" s="87" t="s">
        <v>869</v>
      </c>
      <c r="B62" s="88"/>
      <c r="C62" s="1758" t="s">
        <v>1279</v>
      </c>
      <c r="D62" s="1759"/>
      <c r="E62" s="1759"/>
      <c r="F62" s="1759"/>
      <c r="G62" s="1759"/>
      <c r="H62" s="1759"/>
      <c r="I62" s="1759"/>
      <c r="J62" s="1759"/>
      <c r="K62" s="1759"/>
      <c r="L62" s="1759"/>
      <c r="M62" s="1760"/>
    </row>
  </sheetData>
  <mergeCells count="54">
    <mergeCell ref="A2:A15"/>
    <mergeCell ref="C2:M2"/>
    <mergeCell ref="C3:M3"/>
    <mergeCell ref="D4:E4"/>
    <mergeCell ref="F4:G4"/>
    <mergeCell ref="H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xr:uid="{00000000-0002-0000-21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1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2100-000002000000}"/>
    <dataValidation allowBlank="1" showInputMessage="1" showErrorMessage="1" prompt="Identifique la meta ODS a que le apunta el indicador de producto. Seleccione de la lista desplegable." sqref="E14" xr:uid="{00000000-0002-0000-2100-000003000000}"/>
    <dataValidation allowBlank="1" showInputMessage="1" showErrorMessage="1" prompt="Identifique el ODS a que le apunta el indicador de producto. Seleccione de la lista desplegable._x000a_" sqref="B14:B15" xr:uid="{00000000-0002-0000-2100-000004000000}"/>
    <dataValidation allowBlank="1" showInputMessage="1" showErrorMessage="1" prompt="Incluir una ficha por cada indicador, ya sea de producto o de resultado" sqref="B1" xr:uid="{00000000-0002-0000-2100-000005000000}"/>
    <dataValidation allowBlank="1" showInputMessage="1" showErrorMessage="1" prompt="Seleccione de la lista desplegable" sqref="B4 B7 H7" xr:uid="{00000000-0002-0000-2100-000006000000}"/>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7000000}">
          <x14:formula1>
            <xm:f>'D:\Subdirección Envejecimiento y Vejez\Matriz Actualización Plan de Acción\Matrices Entidades\[Matriz Plan de Accion Vejez Ajustada Habitat con observaciones_ Ajustado final.xlsx]Desplegables'!#REF!</xm:f>
          </x14:formula1>
          <xm:sqref>C14:D14 C4 G46:J47 C7</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70C0"/>
  </sheetPr>
  <dimension ref="A1:P1000"/>
  <sheetViews>
    <sheetView topLeftCell="C37" zoomScale="70" zoomScaleNormal="70" workbookViewId="0">
      <selection activeCell="C49" sqref="C49:M49"/>
    </sheetView>
  </sheetViews>
  <sheetFormatPr baseColWidth="10" defaultColWidth="13.7109375" defaultRowHeight="15" customHeight="1"/>
  <cols>
    <col min="1" max="1" width="24" style="893" customWidth="1"/>
    <col min="2" max="2" width="37.42578125" style="893" customWidth="1"/>
    <col min="3" max="3" width="10.85546875" style="893" customWidth="1"/>
    <col min="4" max="4" width="16.42578125" style="893" customWidth="1"/>
    <col min="5" max="6" width="10.85546875" style="893" customWidth="1"/>
    <col min="7" max="7" width="15.42578125" style="893" customWidth="1"/>
    <col min="8" max="13" width="10.85546875" style="893" customWidth="1"/>
    <col min="14" max="14" width="97.140625" style="1339" customWidth="1"/>
    <col min="15" max="16" width="10.85546875" style="893" customWidth="1"/>
    <col min="17" max="16384" width="13.7109375" style="893"/>
  </cols>
  <sheetData>
    <row r="1" spans="1:16" ht="43.5" customHeight="1" thickBot="1">
      <c r="A1" s="862"/>
      <c r="B1" s="2184" t="s">
        <v>1280</v>
      </c>
      <c r="C1" s="2185"/>
      <c r="D1" s="2185"/>
      <c r="E1" s="2185"/>
      <c r="F1" s="2185"/>
      <c r="G1" s="2185"/>
      <c r="H1" s="2185"/>
      <c r="I1" s="2185"/>
      <c r="J1" s="2185"/>
      <c r="K1" s="2185"/>
      <c r="L1" s="2185"/>
      <c r="M1" s="2186"/>
      <c r="N1" s="863"/>
      <c r="O1" s="864"/>
      <c r="P1" s="864"/>
    </row>
    <row r="2" spans="1:16" ht="15.75">
      <c r="A2" s="1997" t="s">
        <v>782</v>
      </c>
      <c r="B2" s="865" t="s">
        <v>783</v>
      </c>
      <c r="C2" s="2187" t="s">
        <v>309</v>
      </c>
      <c r="D2" s="2188"/>
      <c r="E2" s="2188"/>
      <c r="F2" s="2188"/>
      <c r="G2" s="2188"/>
      <c r="H2" s="2188"/>
      <c r="I2" s="2188"/>
      <c r="J2" s="2188"/>
      <c r="K2" s="2188"/>
      <c r="L2" s="2188"/>
      <c r="M2" s="2189"/>
      <c r="N2" s="863"/>
      <c r="O2" s="864"/>
      <c r="P2" s="864"/>
    </row>
    <row r="3" spans="1:16" ht="31.5">
      <c r="A3" s="1998"/>
      <c r="B3" s="866" t="s">
        <v>914</v>
      </c>
      <c r="C3" s="2190" t="s">
        <v>1260</v>
      </c>
      <c r="D3" s="2010"/>
      <c r="E3" s="2010"/>
      <c r="F3" s="2010"/>
      <c r="G3" s="2010"/>
      <c r="H3" s="2010"/>
      <c r="I3" s="2010"/>
      <c r="J3" s="2010"/>
      <c r="K3" s="2010"/>
      <c r="L3" s="2010"/>
      <c r="M3" s="2191"/>
      <c r="N3" s="863"/>
      <c r="O3" s="864"/>
      <c r="P3" s="864"/>
    </row>
    <row r="4" spans="1:16" ht="47.25" customHeight="1">
      <c r="A4" s="1998"/>
      <c r="B4" s="867" t="s">
        <v>35</v>
      </c>
      <c r="C4" s="1269" t="s">
        <v>843</v>
      </c>
      <c r="D4" s="2008" t="s">
        <v>1281</v>
      </c>
      <c r="E4" s="2192"/>
      <c r="F4" s="2193" t="s">
        <v>36</v>
      </c>
      <c r="G4" s="2029"/>
      <c r="H4" s="1270">
        <v>3</v>
      </c>
      <c r="I4" s="2008" t="s">
        <v>1282</v>
      </c>
      <c r="J4" s="2000"/>
      <c r="K4" s="2000"/>
      <c r="L4" s="2000"/>
      <c r="M4" s="2194"/>
      <c r="N4" s="863"/>
      <c r="O4" s="864"/>
      <c r="P4" s="864"/>
    </row>
    <row r="5" spans="1:16" ht="15.75">
      <c r="A5" s="1998"/>
      <c r="B5" s="867" t="s">
        <v>786</v>
      </c>
      <c r="C5" s="2195" t="s">
        <v>1083</v>
      </c>
      <c r="D5" s="2196"/>
      <c r="E5" s="2196"/>
      <c r="F5" s="2196"/>
      <c r="G5" s="2196"/>
      <c r="H5" s="2196"/>
      <c r="I5" s="2196"/>
      <c r="J5" s="2196"/>
      <c r="K5" s="2196"/>
      <c r="L5" s="2196"/>
      <c r="M5" s="2197"/>
      <c r="N5" s="863"/>
      <c r="O5" s="864"/>
      <c r="P5" s="864"/>
    </row>
    <row r="6" spans="1:16" ht="15.75">
      <c r="A6" s="1998"/>
      <c r="B6" s="867" t="s">
        <v>787</v>
      </c>
      <c r="C6" s="2190" t="s">
        <v>1283</v>
      </c>
      <c r="D6" s="2010"/>
      <c r="E6" s="2010"/>
      <c r="F6" s="2010"/>
      <c r="G6" s="2010"/>
      <c r="H6" s="2010"/>
      <c r="I6" s="2010"/>
      <c r="J6" s="2010"/>
      <c r="K6" s="2010"/>
      <c r="L6" s="2010"/>
      <c r="M6" s="2191"/>
      <c r="N6" s="863"/>
      <c r="O6" s="864"/>
      <c r="P6" s="864"/>
    </row>
    <row r="7" spans="1:16" ht="15.75">
      <c r="A7" s="1998"/>
      <c r="B7" s="866" t="s">
        <v>873</v>
      </c>
      <c r="C7" s="2198" t="s">
        <v>1085</v>
      </c>
      <c r="D7" s="2199"/>
      <c r="E7" s="2199"/>
      <c r="F7" s="2199"/>
      <c r="G7" s="1271"/>
      <c r="H7" s="1272" t="s">
        <v>39</v>
      </c>
      <c r="I7" s="2013" t="s">
        <v>1284</v>
      </c>
      <c r="J7" s="2010"/>
      <c r="K7" s="2010"/>
      <c r="L7" s="2010"/>
      <c r="M7" s="2191"/>
      <c r="N7" s="863"/>
      <c r="O7" s="864"/>
      <c r="P7" s="864"/>
    </row>
    <row r="8" spans="1:16" ht="15.75">
      <c r="A8" s="1998"/>
      <c r="B8" s="2200" t="s">
        <v>788</v>
      </c>
      <c r="C8" s="2202" t="s">
        <v>1284</v>
      </c>
      <c r="D8" s="2203"/>
      <c r="E8" s="1273"/>
      <c r="F8" s="1273"/>
      <c r="G8" s="1273"/>
      <c r="H8" s="1273"/>
      <c r="I8" s="1273"/>
      <c r="J8" s="1273"/>
      <c r="K8" s="1273"/>
      <c r="L8" s="1274"/>
      <c r="M8" s="1275"/>
      <c r="N8" s="863"/>
      <c r="O8" s="864"/>
      <c r="P8" s="864"/>
    </row>
    <row r="9" spans="1:16" ht="15.75">
      <c r="A9" s="1998"/>
      <c r="B9" s="1998"/>
      <c r="C9" s="2204"/>
      <c r="D9" s="2205"/>
      <c r="E9" s="1276"/>
      <c r="F9" s="2206"/>
      <c r="G9" s="2018"/>
      <c r="H9" s="1276"/>
      <c r="I9" s="2206"/>
      <c r="J9" s="2018"/>
      <c r="K9" s="1276"/>
      <c r="L9" s="1277"/>
      <c r="M9" s="1278"/>
      <c r="N9" s="863"/>
      <c r="O9" s="864"/>
      <c r="P9" s="864"/>
    </row>
    <row r="10" spans="1:16" ht="15.75">
      <c r="A10" s="1998"/>
      <c r="B10" s="2201"/>
      <c r="C10" s="2207" t="s">
        <v>793</v>
      </c>
      <c r="D10" s="2018"/>
      <c r="E10" s="1279"/>
      <c r="F10" s="2206" t="s">
        <v>793</v>
      </c>
      <c r="G10" s="2018"/>
      <c r="H10" s="1279"/>
      <c r="I10" s="2206" t="s">
        <v>793</v>
      </c>
      <c r="J10" s="2018"/>
      <c r="K10" s="1279"/>
      <c r="L10" s="1280"/>
      <c r="M10" s="1281"/>
      <c r="N10" s="863"/>
      <c r="O10" s="864"/>
      <c r="P10" s="864"/>
    </row>
    <row r="11" spans="1:16" ht="264" customHeight="1">
      <c r="A11" s="1998"/>
      <c r="B11" s="866" t="s">
        <v>794</v>
      </c>
      <c r="C11" s="2208" t="s">
        <v>1285</v>
      </c>
      <c r="D11" s="2010"/>
      <c r="E11" s="2010"/>
      <c r="F11" s="2010"/>
      <c r="G11" s="2010"/>
      <c r="H11" s="2010"/>
      <c r="I11" s="2010"/>
      <c r="J11" s="2010"/>
      <c r="K11" s="2010"/>
      <c r="L11" s="2010"/>
      <c r="M11" s="2191"/>
      <c r="N11" s="868"/>
      <c r="O11" s="864"/>
      <c r="P11" s="864"/>
    </row>
    <row r="12" spans="1:16" ht="85.5" customHeight="1">
      <c r="A12" s="1998"/>
      <c r="B12" s="866" t="s">
        <v>923</v>
      </c>
      <c r="C12" s="2190" t="s">
        <v>1286</v>
      </c>
      <c r="D12" s="2010"/>
      <c r="E12" s="2010"/>
      <c r="F12" s="2010"/>
      <c r="G12" s="2010"/>
      <c r="H12" s="2010"/>
      <c r="I12" s="2010"/>
      <c r="J12" s="2010"/>
      <c r="K12" s="2010"/>
      <c r="L12" s="2010"/>
      <c r="M12" s="2191"/>
      <c r="N12" s="863"/>
      <c r="O12" s="864"/>
      <c r="P12" s="864"/>
    </row>
    <row r="13" spans="1:16" ht="47.25">
      <c r="A13" s="1998"/>
      <c r="B13" s="866" t="s">
        <v>925</v>
      </c>
      <c r="C13" s="2209" t="s">
        <v>195</v>
      </c>
      <c r="D13" s="2210"/>
      <c r="E13" s="2210"/>
      <c r="F13" s="2210"/>
      <c r="G13" s="2210"/>
      <c r="H13" s="2210"/>
      <c r="I13" s="2210"/>
      <c r="J13" s="2210"/>
      <c r="K13" s="2210"/>
      <c r="L13" s="2210"/>
      <c r="M13" s="2211"/>
      <c r="N13" s="863"/>
      <c r="O13" s="864"/>
      <c r="P13" s="864"/>
    </row>
    <row r="14" spans="1:16" ht="42" customHeight="1">
      <c r="A14" s="1998"/>
      <c r="B14" s="2200" t="s">
        <v>926</v>
      </c>
      <c r="C14" s="2212" t="s">
        <v>311</v>
      </c>
      <c r="D14" s="2010"/>
      <c r="E14" s="1282" t="s">
        <v>927</v>
      </c>
      <c r="F14" s="2213" t="s">
        <v>1287</v>
      </c>
      <c r="G14" s="2024"/>
      <c r="H14" s="2024"/>
      <c r="I14" s="2024"/>
      <c r="J14" s="2024"/>
      <c r="K14" s="2024"/>
      <c r="L14" s="2024"/>
      <c r="M14" s="2214"/>
      <c r="N14" s="863"/>
      <c r="O14" s="864"/>
      <c r="P14" s="864"/>
    </row>
    <row r="15" spans="1:16" ht="15.75" customHeight="1">
      <c r="A15" s="1998"/>
      <c r="B15" s="1998"/>
      <c r="C15" s="2212"/>
      <c r="D15" s="2215"/>
      <c r="E15" s="2215"/>
      <c r="F15" s="2215"/>
      <c r="G15" s="2215"/>
      <c r="H15" s="2215"/>
      <c r="I15" s="2215"/>
      <c r="J15" s="2215"/>
      <c r="K15" s="2215"/>
      <c r="L15" s="2215"/>
      <c r="M15" s="2216"/>
      <c r="N15" s="863"/>
      <c r="O15" s="864"/>
      <c r="P15" s="864"/>
    </row>
    <row r="16" spans="1:16" ht="15.75">
      <c r="A16" s="2026" t="s">
        <v>796</v>
      </c>
      <c r="B16" s="869" t="s">
        <v>25</v>
      </c>
      <c r="C16" s="2212" t="s">
        <v>458</v>
      </c>
      <c r="D16" s="2021"/>
      <c r="E16" s="2021"/>
      <c r="F16" s="2021"/>
      <c r="G16" s="2021"/>
      <c r="H16" s="2021"/>
      <c r="I16" s="2021"/>
      <c r="J16" s="2021"/>
      <c r="K16" s="2021"/>
      <c r="L16" s="2021"/>
      <c r="M16" s="2222"/>
      <c r="N16" s="863"/>
      <c r="O16" s="864"/>
      <c r="P16" s="864"/>
    </row>
    <row r="17" spans="1:16" ht="58.5" customHeight="1">
      <c r="A17" s="1998"/>
      <c r="B17" s="869" t="s">
        <v>929</v>
      </c>
      <c r="C17" s="2223" t="s">
        <v>1288</v>
      </c>
      <c r="D17" s="2010"/>
      <c r="E17" s="2010"/>
      <c r="F17" s="2010"/>
      <c r="G17" s="2010"/>
      <c r="H17" s="2010"/>
      <c r="I17" s="2010"/>
      <c r="J17" s="2010"/>
      <c r="K17" s="2010"/>
      <c r="L17" s="2010"/>
      <c r="M17" s="2191"/>
      <c r="N17" s="863"/>
      <c r="O17" s="864"/>
      <c r="P17" s="864"/>
    </row>
    <row r="18" spans="1:16" ht="8.25" customHeight="1">
      <c r="A18" s="1998"/>
      <c r="B18" s="2217" t="s">
        <v>798</v>
      </c>
      <c r="C18" s="1283"/>
      <c r="D18" s="1284"/>
      <c r="E18" s="1284"/>
      <c r="F18" s="1284"/>
      <c r="G18" s="1284"/>
      <c r="H18" s="1284"/>
      <c r="I18" s="1284"/>
      <c r="J18" s="1284"/>
      <c r="K18" s="1284"/>
      <c r="L18" s="1284"/>
      <c r="M18" s="1285"/>
      <c r="N18" s="863"/>
      <c r="O18" s="864"/>
      <c r="P18" s="864"/>
    </row>
    <row r="19" spans="1:16" ht="9" customHeight="1">
      <c r="A19" s="1998"/>
      <c r="B19" s="1998"/>
      <c r="C19" s="1286"/>
      <c r="D19" s="1287"/>
      <c r="E19" s="1288"/>
      <c r="F19" s="1287"/>
      <c r="G19" s="1288"/>
      <c r="H19" s="1287"/>
      <c r="I19" s="1288"/>
      <c r="J19" s="1287"/>
      <c r="K19" s="1288"/>
      <c r="L19" s="1288"/>
      <c r="M19" s="1289"/>
      <c r="N19" s="863"/>
      <c r="O19" s="864"/>
      <c r="P19" s="864"/>
    </row>
    <row r="20" spans="1:16" ht="15.75">
      <c r="A20" s="1998"/>
      <c r="B20" s="1998"/>
      <c r="C20" s="1290" t="s">
        <v>799</v>
      </c>
      <c r="D20" s="1291"/>
      <c r="E20" s="1292" t="s">
        <v>800</v>
      </c>
      <c r="F20" s="1291"/>
      <c r="G20" s="1292" t="s">
        <v>801</v>
      </c>
      <c r="H20" s="1291"/>
      <c r="I20" s="1292" t="s">
        <v>802</v>
      </c>
      <c r="J20" s="1293"/>
      <c r="K20" s="1292"/>
      <c r="L20" s="1292"/>
      <c r="M20" s="1289"/>
      <c r="N20" s="863"/>
      <c r="O20" s="864"/>
      <c r="P20" s="864"/>
    </row>
    <row r="21" spans="1:16" ht="15.75">
      <c r="A21" s="1998"/>
      <c r="B21" s="1998"/>
      <c r="C21" s="1290" t="s">
        <v>803</v>
      </c>
      <c r="D21" s="1294"/>
      <c r="E21" s="1292" t="s">
        <v>804</v>
      </c>
      <c r="F21" s="1295"/>
      <c r="G21" s="1292" t="s">
        <v>805</v>
      </c>
      <c r="H21" s="1295"/>
      <c r="I21" s="1292"/>
      <c r="J21" s="1288"/>
      <c r="K21" s="1292"/>
      <c r="L21" s="1292"/>
      <c r="M21" s="1289"/>
      <c r="N21" s="863"/>
      <c r="O21" s="864"/>
      <c r="P21" s="864"/>
    </row>
    <row r="22" spans="1:16" ht="15.75">
      <c r="A22" s="1998"/>
      <c r="B22" s="1998"/>
      <c r="C22" s="1290" t="s">
        <v>806</v>
      </c>
      <c r="D22" s="1294"/>
      <c r="E22" s="1292" t="s">
        <v>807</v>
      </c>
      <c r="F22" s="1294"/>
      <c r="G22" s="1292"/>
      <c r="H22" s="1288"/>
      <c r="I22" s="1292"/>
      <c r="J22" s="1288"/>
      <c r="K22" s="1292"/>
      <c r="L22" s="1292"/>
      <c r="M22" s="1289"/>
      <c r="N22" s="863"/>
      <c r="O22" s="864"/>
      <c r="P22" s="864"/>
    </row>
    <row r="23" spans="1:16" ht="15.75">
      <c r="A23" s="1998"/>
      <c r="B23" s="1998"/>
      <c r="C23" s="1290" t="s">
        <v>808</v>
      </c>
      <c r="D23" s="1296" t="s">
        <v>809</v>
      </c>
      <c r="E23" s="1292" t="s">
        <v>810</v>
      </c>
      <c r="F23" s="1297" t="s">
        <v>811</v>
      </c>
      <c r="G23" s="1279"/>
      <c r="H23" s="1279"/>
      <c r="I23" s="1279"/>
      <c r="J23" s="1279"/>
      <c r="K23" s="1279"/>
      <c r="L23" s="1279"/>
      <c r="M23" s="1298"/>
      <c r="N23" s="863"/>
      <c r="O23" s="864"/>
      <c r="P23" s="864"/>
    </row>
    <row r="24" spans="1:16" ht="9.75" customHeight="1">
      <c r="A24" s="1998"/>
      <c r="B24" s="2201"/>
      <c r="C24" s="1299"/>
      <c r="D24" s="1065"/>
      <c r="E24" s="1065"/>
      <c r="F24" s="1065"/>
      <c r="G24" s="1065"/>
      <c r="H24" s="1065"/>
      <c r="I24" s="1065"/>
      <c r="J24" s="1065"/>
      <c r="K24" s="1065"/>
      <c r="L24" s="1065"/>
      <c r="M24" s="1300"/>
      <c r="N24" s="863"/>
      <c r="O24" s="864"/>
      <c r="P24" s="864"/>
    </row>
    <row r="25" spans="1:16" ht="15.75">
      <c r="A25" s="1998"/>
      <c r="B25" s="2217" t="s">
        <v>812</v>
      </c>
      <c r="C25" s="1301"/>
      <c r="D25" s="1284"/>
      <c r="E25" s="1284"/>
      <c r="F25" s="1284"/>
      <c r="G25" s="1284"/>
      <c r="H25" s="1284"/>
      <c r="I25" s="1284"/>
      <c r="J25" s="1284"/>
      <c r="K25" s="1284"/>
      <c r="L25" s="1274"/>
      <c r="M25" s="1275"/>
      <c r="N25" s="863"/>
      <c r="O25" s="864"/>
      <c r="P25" s="864"/>
    </row>
    <row r="26" spans="1:16" ht="15.75">
      <c r="A26" s="1998"/>
      <c r="B26" s="1998"/>
      <c r="C26" s="1290" t="s">
        <v>813</v>
      </c>
      <c r="D26" s="1295"/>
      <c r="E26" s="1302"/>
      <c r="F26" s="1292" t="s">
        <v>814</v>
      </c>
      <c r="G26" s="1294"/>
      <c r="H26" s="1302"/>
      <c r="I26" s="1292" t="s">
        <v>815</v>
      </c>
      <c r="J26" s="1296" t="s">
        <v>809</v>
      </c>
      <c r="K26" s="1302"/>
      <c r="L26" s="1277"/>
      <c r="M26" s="1278"/>
      <c r="N26" s="863"/>
      <c r="O26" s="864"/>
      <c r="P26" s="864"/>
    </row>
    <row r="27" spans="1:16" ht="15.75">
      <c r="A27" s="1998"/>
      <c r="B27" s="1998"/>
      <c r="C27" s="1290" t="s">
        <v>816</v>
      </c>
      <c r="D27" s="1303"/>
      <c r="E27" s="1277"/>
      <c r="F27" s="1292" t="s">
        <v>817</v>
      </c>
      <c r="G27" s="1295"/>
      <c r="H27" s="1277"/>
      <c r="I27" s="1304"/>
      <c r="J27" s="1277"/>
      <c r="K27" s="1276"/>
      <c r="L27" s="1277"/>
      <c r="M27" s="1278"/>
      <c r="N27" s="863"/>
      <c r="O27" s="864"/>
      <c r="P27" s="864"/>
    </row>
    <row r="28" spans="1:16" ht="15.75">
      <c r="A28" s="1998"/>
      <c r="B28" s="2201"/>
      <c r="C28" s="1305"/>
      <c r="D28" s="1287"/>
      <c r="E28" s="1287"/>
      <c r="F28" s="1287"/>
      <c r="G28" s="1287"/>
      <c r="H28" s="1287"/>
      <c r="I28" s="1287"/>
      <c r="J28" s="1287"/>
      <c r="K28" s="1287"/>
      <c r="L28" s="1280"/>
      <c r="M28" s="1281"/>
      <c r="N28" s="863"/>
      <c r="O28" s="864"/>
      <c r="P28" s="864"/>
    </row>
    <row r="29" spans="1:16" ht="15.75">
      <c r="A29" s="1998"/>
      <c r="B29" s="870" t="s">
        <v>818</v>
      </c>
      <c r="C29" s="1306"/>
      <c r="D29" s="1307"/>
      <c r="E29" s="1307"/>
      <c r="F29" s="1307"/>
      <c r="G29" s="1307"/>
      <c r="H29" s="1307"/>
      <c r="I29" s="1307"/>
      <c r="J29" s="1307"/>
      <c r="K29" s="1307"/>
      <c r="L29" s="1307"/>
      <c r="M29" s="1308"/>
      <c r="N29" s="863"/>
      <c r="O29" s="864"/>
      <c r="P29" s="864"/>
    </row>
    <row r="30" spans="1:16" ht="63" customHeight="1">
      <c r="A30" s="1998"/>
      <c r="B30" s="870"/>
      <c r="C30" s="1290" t="s">
        <v>819</v>
      </c>
      <c r="D30" s="1309">
        <v>1</v>
      </c>
      <c r="E30" s="1302"/>
      <c r="F30" s="1310" t="s">
        <v>820</v>
      </c>
      <c r="G30" s="1295" t="s">
        <v>1289</v>
      </c>
      <c r="H30" s="1302"/>
      <c r="I30" s="1310" t="s">
        <v>821</v>
      </c>
      <c r="J30" s="2224" t="s">
        <v>1290</v>
      </c>
      <c r="K30" s="2215"/>
      <c r="L30" s="2225"/>
      <c r="M30" s="1311"/>
      <c r="N30" s="871"/>
      <c r="O30" s="872"/>
      <c r="P30" s="872"/>
    </row>
    <row r="31" spans="1:16" ht="15.75">
      <c r="A31" s="1998"/>
      <c r="B31" s="867"/>
      <c r="C31" s="1299"/>
      <c r="D31" s="1065"/>
      <c r="E31" s="1065"/>
      <c r="F31" s="1065"/>
      <c r="G31" s="1065"/>
      <c r="H31" s="1065"/>
      <c r="I31" s="1065"/>
      <c r="J31" s="1065"/>
      <c r="K31" s="1065"/>
      <c r="L31" s="1065"/>
      <c r="M31" s="1300"/>
      <c r="N31" s="863"/>
      <c r="O31" s="864"/>
      <c r="P31" s="864"/>
    </row>
    <row r="32" spans="1:16" ht="15.75">
      <c r="A32" s="1998"/>
      <c r="B32" s="2217" t="s">
        <v>822</v>
      </c>
      <c r="C32" s="1312"/>
      <c r="D32" s="1313"/>
      <c r="E32" s="1313"/>
      <c r="F32" s="1313"/>
      <c r="G32" s="1313"/>
      <c r="H32" s="1313"/>
      <c r="I32" s="1313"/>
      <c r="J32" s="1313"/>
      <c r="K32" s="1313"/>
      <c r="L32" s="1274"/>
      <c r="M32" s="1275"/>
      <c r="N32" s="2238"/>
      <c r="O32" s="864"/>
      <c r="P32" s="864"/>
    </row>
    <row r="33" spans="1:16" ht="15.75">
      <c r="A33" s="1998"/>
      <c r="B33" s="1998"/>
      <c r="C33" s="1314" t="s">
        <v>823</v>
      </c>
      <c r="D33" s="1315">
        <v>2022</v>
      </c>
      <c r="E33" s="1316"/>
      <c r="F33" s="1302" t="s">
        <v>824</v>
      </c>
      <c r="G33" s="1317">
        <v>2025</v>
      </c>
      <c r="H33" s="1316"/>
      <c r="I33" s="1310"/>
      <c r="J33" s="1316"/>
      <c r="K33" s="1316"/>
      <c r="L33" s="1277"/>
      <c r="M33" s="1278"/>
      <c r="N33" s="2238"/>
      <c r="O33" s="864"/>
      <c r="P33" s="864"/>
    </row>
    <row r="34" spans="1:16" ht="15.75">
      <c r="A34" s="1998"/>
      <c r="B34" s="2201"/>
      <c r="C34" s="1299"/>
      <c r="D34" s="1318"/>
      <c r="E34" s="1319"/>
      <c r="F34" s="1065"/>
      <c r="G34" s="1319"/>
      <c r="H34" s="1319"/>
      <c r="I34" s="1320"/>
      <c r="J34" s="1319"/>
      <c r="K34" s="1319"/>
      <c r="L34" s="1280"/>
      <c r="M34" s="1281"/>
      <c r="N34" s="2238"/>
      <c r="O34" s="864"/>
      <c r="P34" s="864"/>
    </row>
    <row r="35" spans="1:16" ht="15.75">
      <c r="A35" s="1998"/>
      <c r="B35" s="2217" t="s">
        <v>825</v>
      </c>
      <c r="C35" s="1321"/>
      <c r="D35" s="1322"/>
      <c r="E35" s="1322"/>
      <c r="F35" s="1322"/>
      <c r="G35" s="1322"/>
      <c r="H35" s="1322"/>
      <c r="I35" s="1322"/>
      <c r="J35" s="1322"/>
      <c r="K35" s="1322"/>
      <c r="L35" s="1322"/>
      <c r="M35" s="1323"/>
      <c r="N35" s="2238"/>
      <c r="O35" s="864"/>
      <c r="P35" s="864"/>
    </row>
    <row r="36" spans="1:16" ht="15.75">
      <c r="A36" s="1998"/>
      <c r="B36" s="1998"/>
      <c r="C36" s="1290"/>
      <c r="D36" s="1302" t="s">
        <v>826</v>
      </c>
      <c r="E36" s="1302"/>
      <c r="F36" s="1302" t="s">
        <v>827</v>
      </c>
      <c r="G36" s="1302"/>
      <c r="H36" s="1276" t="s">
        <v>828</v>
      </c>
      <c r="I36" s="1276"/>
      <c r="J36" s="1276" t="s">
        <v>829</v>
      </c>
      <c r="K36" s="1302"/>
      <c r="L36" s="1302" t="s">
        <v>830</v>
      </c>
      <c r="M36" s="1324"/>
      <c r="N36" s="2238"/>
      <c r="O36" s="864"/>
      <c r="P36" s="864"/>
    </row>
    <row r="37" spans="1:16" ht="15.75">
      <c r="A37" s="1998"/>
      <c r="B37" s="1998"/>
      <c r="C37" s="1290"/>
      <c r="D37" s="1325">
        <v>1</v>
      </c>
      <c r="E37" s="1326"/>
      <c r="F37" s="1325">
        <v>1</v>
      </c>
      <c r="G37" s="1326"/>
      <c r="H37" s="1325">
        <v>1</v>
      </c>
      <c r="I37" s="1326"/>
      <c r="J37" s="1325">
        <v>1</v>
      </c>
      <c r="K37" s="1326"/>
      <c r="L37" s="1327"/>
      <c r="M37" s="1328"/>
      <c r="N37" s="2238"/>
      <c r="O37" s="864"/>
      <c r="P37" s="864"/>
    </row>
    <row r="38" spans="1:16" ht="15.75">
      <c r="A38" s="1998"/>
      <c r="B38" s="1998"/>
      <c r="C38" s="1290"/>
      <c r="D38" s="1302" t="s">
        <v>831</v>
      </c>
      <c r="E38" s="1302"/>
      <c r="F38" s="1302" t="s">
        <v>832</v>
      </c>
      <c r="G38" s="1302"/>
      <c r="H38" s="1276" t="s">
        <v>833</v>
      </c>
      <c r="I38" s="1276"/>
      <c r="J38" s="1276" t="s">
        <v>834</v>
      </c>
      <c r="K38" s="1302"/>
      <c r="L38" s="1302" t="s">
        <v>835</v>
      </c>
      <c r="M38" s="1289"/>
      <c r="N38" s="2238"/>
      <c r="O38" s="864"/>
      <c r="P38" s="864"/>
    </row>
    <row r="39" spans="1:16" ht="15.75">
      <c r="A39" s="1998"/>
      <c r="B39" s="1998"/>
      <c r="C39" s="1290"/>
      <c r="D39" s="1325"/>
      <c r="E39" s="1326"/>
      <c r="F39" s="1325"/>
      <c r="G39" s="1326"/>
      <c r="H39" s="1325"/>
      <c r="I39" s="1326"/>
      <c r="J39" s="1325"/>
      <c r="K39" s="1326"/>
      <c r="L39" s="1325"/>
      <c r="M39" s="1328"/>
      <c r="N39" s="2238"/>
      <c r="O39" s="864"/>
      <c r="P39" s="864"/>
    </row>
    <row r="40" spans="1:16" ht="15.75">
      <c r="A40" s="1998"/>
      <c r="B40" s="1998"/>
      <c r="C40" s="1290"/>
      <c r="D40" s="1302" t="s">
        <v>836</v>
      </c>
      <c r="E40" s="1302"/>
      <c r="F40" s="1302" t="s">
        <v>837</v>
      </c>
      <c r="G40" s="1302"/>
      <c r="H40" s="1276" t="s">
        <v>838</v>
      </c>
      <c r="I40" s="1276"/>
      <c r="J40" s="1276" t="s">
        <v>839</v>
      </c>
      <c r="K40" s="1302"/>
      <c r="L40" s="1302" t="s">
        <v>840</v>
      </c>
      <c r="M40" s="1289"/>
      <c r="N40" s="2238"/>
      <c r="O40" s="864"/>
      <c r="P40" s="864"/>
    </row>
    <row r="41" spans="1:16" ht="15.75">
      <c r="A41" s="1998"/>
      <c r="B41" s="1998"/>
      <c r="C41" s="1290"/>
      <c r="D41" s="1325"/>
      <c r="E41" s="1326"/>
      <c r="F41" s="1325"/>
      <c r="G41" s="1326"/>
      <c r="H41" s="1325"/>
      <c r="I41" s="1326"/>
      <c r="J41" s="1325"/>
      <c r="K41" s="1326"/>
      <c r="L41" s="1325"/>
      <c r="M41" s="1328"/>
      <c r="N41" s="2238"/>
      <c r="O41" s="864"/>
      <c r="P41" s="864"/>
    </row>
    <row r="42" spans="1:16" ht="15.75">
      <c r="A42" s="1998"/>
      <c r="B42" s="1998"/>
      <c r="C42" s="1290"/>
      <c r="D42" s="1329" t="s">
        <v>840</v>
      </c>
      <c r="E42" s="1330"/>
      <c r="F42" s="1329" t="s">
        <v>841</v>
      </c>
      <c r="G42" s="1330"/>
      <c r="H42" s="1331"/>
      <c r="I42" s="1307"/>
      <c r="J42" s="1331"/>
      <c r="K42" s="1307"/>
      <c r="L42" s="1331"/>
      <c r="M42" s="1308"/>
      <c r="N42" s="2238"/>
      <c r="O42" s="864"/>
      <c r="P42" s="864"/>
    </row>
    <row r="43" spans="1:16" ht="15.75">
      <c r="A43" s="1998"/>
      <c r="B43" s="1998"/>
      <c r="C43" s="1290"/>
      <c r="D43" s="1325"/>
      <c r="E43" s="1326"/>
      <c r="F43" s="2239">
        <v>1</v>
      </c>
      <c r="G43" s="2029"/>
      <c r="H43" s="2240"/>
      <c r="I43" s="2033"/>
      <c r="J43" s="1042"/>
      <c r="K43" s="1302"/>
      <c r="L43" s="1042"/>
      <c r="M43" s="1311"/>
      <c r="N43" s="2238"/>
      <c r="O43" s="864"/>
      <c r="P43" s="864"/>
    </row>
    <row r="44" spans="1:16" ht="15.75">
      <c r="A44" s="1998"/>
      <c r="B44" s="1998"/>
      <c r="C44" s="1332"/>
      <c r="D44" s="1329"/>
      <c r="E44" s="1330"/>
      <c r="F44" s="1329"/>
      <c r="G44" s="1330"/>
      <c r="H44" s="1333"/>
      <c r="I44" s="1065"/>
      <c r="J44" s="1333"/>
      <c r="K44" s="1065"/>
      <c r="L44" s="1333"/>
      <c r="M44" s="1300"/>
      <c r="N44" s="2238"/>
      <c r="O44" s="864"/>
      <c r="P44" s="864"/>
    </row>
    <row r="45" spans="1:16" ht="18" customHeight="1">
      <c r="A45" s="1998"/>
      <c r="B45" s="2217" t="s">
        <v>842</v>
      </c>
      <c r="C45" s="1301"/>
      <c r="D45" s="1284"/>
      <c r="E45" s="1284"/>
      <c r="F45" s="1284"/>
      <c r="G45" s="1284"/>
      <c r="H45" s="1284"/>
      <c r="I45" s="1284"/>
      <c r="J45" s="1284"/>
      <c r="K45" s="1284"/>
      <c r="L45" s="1277"/>
      <c r="M45" s="1278"/>
      <c r="N45" s="863"/>
      <c r="O45" s="864"/>
      <c r="P45" s="864"/>
    </row>
    <row r="46" spans="1:16" ht="15.75">
      <c r="A46" s="1998"/>
      <c r="B46" s="1998"/>
      <c r="C46" s="1334"/>
      <c r="D46" s="1335" t="s">
        <v>843</v>
      </c>
      <c r="E46" s="1336" t="s">
        <v>844</v>
      </c>
      <c r="F46" s="2218" t="s">
        <v>845</v>
      </c>
      <c r="G46" s="2219"/>
      <c r="H46" s="2024"/>
      <c r="I46" s="2024"/>
      <c r="J46" s="2037"/>
      <c r="K46" s="1337" t="s">
        <v>846</v>
      </c>
      <c r="L46" s="2220"/>
      <c r="M46" s="2214"/>
      <c r="N46" s="863"/>
      <c r="O46" s="864"/>
      <c r="P46" s="864"/>
    </row>
    <row r="47" spans="1:16" ht="15.75">
      <c r="A47" s="1998"/>
      <c r="B47" s="1998"/>
      <c r="C47" s="1334"/>
      <c r="D47" s="1338"/>
      <c r="E47" s="1294" t="s">
        <v>809</v>
      </c>
      <c r="F47" s="2035"/>
      <c r="G47" s="2038"/>
      <c r="H47" s="2018"/>
      <c r="I47" s="2018"/>
      <c r="J47" s="2039"/>
      <c r="K47" s="1277"/>
      <c r="L47" s="2038"/>
      <c r="M47" s="2221"/>
      <c r="N47" s="863"/>
      <c r="O47" s="864"/>
      <c r="P47" s="864"/>
    </row>
    <row r="48" spans="1:16" ht="15.75">
      <c r="A48" s="1998"/>
      <c r="B48" s="2201"/>
      <c r="C48" s="1334"/>
      <c r="D48" s="1277"/>
      <c r="E48" s="1277"/>
      <c r="F48" s="1277"/>
      <c r="G48" s="1277"/>
      <c r="H48" s="1277"/>
      <c r="I48" s="1277"/>
      <c r="J48" s="1277"/>
      <c r="K48" s="1277"/>
      <c r="L48" s="1277"/>
      <c r="M48" s="1278"/>
      <c r="N48" s="863"/>
      <c r="O48" s="864"/>
      <c r="P48" s="864"/>
    </row>
    <row r="49" spans="1:16" ht="254.25" customHeight="1">
      <c r="A49" s="1998"/>
      <c r="B49" s="866" t="s">
        <v>847</v>
      </c>
      <c r="C49" s="2226" t="s">
        <v>1291</v>
      </c>
      <c r="D49" s="2227"/>
      <c r="E49" s="2227"/>
      <c r="F49" s="2227"/>
      <c r="G49" s="2227"/>
      <c r="H49" s="2227"/>
      <c r="I49" s="2227"/>
      <c r="J49" s="2227"/>
      <c r="K49" s="2227"/>
      <c r="L49" s="2227"/>
      <c r="M49" s="2228"/>
      <c r="N49" s="871"/>
      <c r="O49" s="864"/>
      <c r="P49" s="864"/>
    </row>
    <row r="50" spans="1:16" ht="54" customHeight="1">
      <c r="A50" s="1998"/>
      <c r="B50" s="869" t="s">
        <v>849</v>
      </c>
      <c r="C50" s="2229" t="s">
        <v>1292</v>
      </c>
      <c r="D50" s="2230"/>
      <c r="E50" s="2230"/>
      <c r="F50" s="2230"/>
      <c r="G50" s="2230"/>
      <c r="H50" s="2230"/>
      <c r="I50" s="2230"/>
      <c r="J50" s="2230"/>
      <c r="K50" s="2230"/>
      <c r="L50" s="2230"/>
      <c r="M50" s="2231"/>
      <c r="N50" s="871"/>
      <c r="O50" s="864"/>
      <c r="P50" s="864"/>
    </row>
    <row r="51" spans="1:16" ht="15.75" customHeight="1">
      <c r="A51" s="1998"/>
      <c r="B51" s="869" t="s">
        <v>851</v>
      </c>
      <c r="C51" s="2232">
        <v>200</v>
      </c>
      <c r="D51" s="2233"/>
      <c r="E51" s="2233"/>
      <c r="F51" s="2233"/>
      <c r="G51" s="2233"/>
      <c r="H51" s="2233"/>
      <c r="I51" s="2233"/>
      <c r="J51" s="2233"/>
      <c r="K51" s="2233"/>
      <c r="L51" s="2233"/>
      <c r="M51" s="2234"/>
      <c r="N51" s="871"/>
      <c r="O51" s="864"/>
      <c r="P51" s="864"/>
    </row>
    <row r="52" spans="1:16" ht="15.75" customHeight="1">
      <c r="A52" s="1998"/>
      <c r="B52" s="869" t="s">
        <v>853</v>
      </c>
      <c r="C52" s="2235" t="s">
        <v>1293</v>
      </c>
      <c r="D52" s="2236"/>
      <c r="E52" s="2236"/>
      <c r="F52" s="2236"/>
      <c r="G52" s="2236"/>
      <c r="H52" s="2236"/>
      <c r="I52" s="2236"/>
      <c r="J52" s="2236"/>
      <c r="K52" s="2236"/>
      <c r="L52" s="2236"/>
      <c r="M52" s="2237"/>
      <c r="N52" s="871"/>
      <c r="O52" s="864"/>
      <c r="P52" s="864"/>
    </row>
    <row r="53" spans="1:16" ht="15.75" customHeight="1">
      <c r="A53" s="1997" t="s">
        <v>854</v>
      </c>
      <c r="B53" s="873" t="s">
        <v>855</v>
      </c>
      <c r="C53" s="2212" t="s">
        <v>1294</v>
      </c>
      <c r="D53" s="2021"/>
      <c r="E53" s="2021"/>
      <c r="F53" s="2021"/>
      <c r="G53" s="2021"/>
      <c r="H53" s="2021"/>
      <c r="I53" s="2021"/>
      <c r="J53" s="2021"/>
      <c r="K53" s="2021"/>
      <c r="L53" s="2021"/>
      <c r="M53" s="2222"/>
      <c r="N53" s="863"/>
      <c r="O53" s="864"/>
      <c r="P53" s="864"/>
    </row>
    <row r="54" spans="1:16" ht="15.75">
      <c r="A54" s="1998"/>
      <c r="B54" s="873" t="s">
        <v>856</v>
      </c>
      <c r="C54" s="2212" t="s">
        <v>1295</v>
      </c>
      <c r="D54" s="2021"/>
      <c r="E54" s="2021"/>
      <c r="F54" s="2021"/>
      <c r="G54" s="2021"/>
      <c r="H54" s="2021"/>
      <c r="I54" s="2021"/>
      <c r="J54" s="2021"/>
      <c r="K54" s="2021"/>
      <c r="L54" s="2021"/>
      <c r="M54" s="2222"/>
      <c r="N54" s="863"/>
      <c r="O54" s="864"/>
      <c r="P54" s="864"/>
    </row>
    <row r="55" spans="1:16" ht="15.75">
      <c r="A55" s="1998"/>
      <c r="B55" s="873" t="s">
        <v>858</v>
      </c>
      <c r="C55" s="2212" t="s">
        <v>1284</v>
      </c>
      <c r="D55" s="2021"/>
      <c r="E55" s="2021"/>
      <c r="F55" s="2021"/>
      <c r="G55" s="2021"/>
      <c r="H55" s="2021"/>
      <c r="I55" s="2021"/>
      <c r="J55" s="2021"/>
      <c r="K55" s="2021"/>
      <c r="L55" s="2021"/>
      <c r="M55" s="2222"/>
      <c r="N55" s="863"/>
      <c r="O55" s="864"/>
      <c r="P55" s="864"/>
    </row>
    <row r="56" spans="1:16" ht="15.75" customHeight="1">
      <c r="A56" s="1998"/>
      <c r="B56" s="874" t="s">
        <v>859</v>
      </c>
      <c r="C56" s="2212" t="s">
        <v>1296</v>
      </c>
      <c r="D56" s="2021"/>
      <c r="E56" s="2021"/>
      <c r="F56" s="2021"/>
      <c r="G56" s="2021"/>
      <c r="H56" s="2021"/>
      <c r="I56" s="2021"/>
      <c r="J56" s="2021"/>
      <c r="K56" s="2021"/>
      <c r="L56" s="2021"/>
      <c r="M56" s="2222"/>
      <c r="N56" s="863"/>
      <c r="O56" s="864"/>
      <c r="P56" s="864"/>
    </row>
    <row r="57" spans="1:16" ht="15.75" customHeight="1">
      <c r="A57" s="1998"/>
      <c r="B57" s="873" t="s">
        <v>860</v>
      </c>
      <c r="C57" s="2212" t="s">
        <v>318</v>
      </c>
      <c r="D57" s="2021"/>
      <c r="E57" s="2021"/>
      <c r="F57" s="2021"/>
      <c r="G57" s="2021"/>
      <c r="H57" s="2021"/>
      <c r="I57" s="2021"/>
      <c r="J57" s="2021"/>
      <c r="K57" s="2021"/>
      <c r="L57" s="2021"/>
      <c r="M57" s="2222"/>
      <c r="N57" s="863"/>
      <c r="O57" s="864"/>
      <c r="P57" s="864"/>
    </row>
    <row r="58" spans="1:16" ht="16.5" thickBot="1">
      <c r="A58" s="2044"/>
      <c r="B58" s="873" t="s">
        <v>861</v>
      </c>
      <c r="C58" s="2241">
        <v>3274850</v>
      </c>
      <c r="D58" s="2242"/>
      <c r="E58" s="2242"/>
      <c r="F58" s="2242"/>
      <c r="G58" s="2242"/>
      <c r="H58" s="2242"/>
      <c r="I58" s="2242"/>
      <c r="J58" s="2242"/>
      <c r="K58" s="2242"/>
      <c r="L58" s="2242"/>
      <c r="M58" s="2243"/>
      <c r="N58" s="863"/>
      <c r="O58" s="864"/>
      <c r="P58" s="864"/>
    </row>
    <row r="59" spans="1:16" ht="15.75" customHeight="1">
      <c r="A59" s="1997" t="s">
        <v>863</v>
      </c>
      <c r="B59" s="875" t="s">
        <v>864</v>
      </c>
      <c r="C59" s="2212" t="s">
        <v>1098</v>
      </c>
      <c r="D59" s="2021"/>
      <c r="E59" s="2021"/>
      <c r="F59" s="2021"/>
      <c r="G59" s="2021"/>
      <c r="H59" s="2021"/>
      <c r="I59" s="2021"/>
      <c r="J59" s="2021"/>
      <c r="K59" s="2021"/>
      <c r="L59" s="2021"/>
      <c r="M59" s="2222"/>
      <c r="N59" s="863"/>
      <c r="O59" s="864"/>
      <c r="P59" s="864"/>
    </row>
    <row r="60" spans="1:16" ht="30" customHeight="1">
      <c r="A60" s="1998"/>
      <c r="B60" s="875" t="s">
        <v>866</v>
      </c>
      <c r="C60" s="2212" t="s">
        <v>936</v>
      </c>
      <c r="D60" s="2021"/>
      <c r="E60" s="2021"/>
      <c r="F60" s="2021"/>
      <c r="G60" s="2021"/>
      <c r="H60" s="2021"/>
      <c r="I60" s="2021"/>
      <c r="J60" s="2021"/>
      <c r="K60" s="2021"/>
      <c r="L60" s="2021"/>
      <c r="M60" s="2222"/>
      <c r="N60" s="863"/>
      <c r="O60" s="864"/>
      <c r="P60" s="864"/>
    </row>
    <row r="61" spans="1:16" ht="30" customHeight="1" thickBot="1">
      <c r="A61" s="1998"/>
      <c r="B61" s="876" t="s">
        <v>39</v>
      </c>
      <c r="C61" s="2212" t="s">
        <v>1096</v>
      </c>
      <c r="D61" s="2021"/>
      <c r="E61" s="2021"/>
      <c r="F61" s="2021"/>
      <c r="G61" s="2021"/>
      <c r="H61" s="2021"/>
      <c r="I61" s="2021"/>
      <c r="J61" s="2021"/>
      <c r="K61" s="2021"/>
      <c r="L61" s="2021"/>
      <c r="M61" s="2222"/>
      <c r="N61" s="863"/>
      <c r="O61" s="864"/>
      <c r="P61" s="864"/>
    </row>
    <row r="62" spans="1:16" ht="156" customHeight="1" thickBot="1">
      <c r="A62" s="877" t="s">
        <v>869</v>
      </c>
      <c r="B62" s="878" t="s">
        <v>1297</v>
      </c>
      <c r="C62" s="2244" t="s">
        <v>1298</v>
      </c>
      <c r="D62" s="2245"/>
      <c r="E62" s="2245"/>
      <c r="F62" s="2245"/>
      <c r="G62" s="2245"/>
      <c r="H62" s="2245"/>
      <c r="I62" s="2245"/>
      <c r="J62" s="2245"/>
      <c r="K62" s="2245"/>
      <c r="L62" s="2245"/>
      <c r="M62" s="2246"/>
      <c r="N62" s="863"/>
      <c r="O62" s="864"/>
      <c r="P62" s="864"/>
    </row>
    <row r="63" spans="1:16" ht="15.75">
      <c r="A63" s="864"/>
      <c r="B63" s="879"/>
      <c r="C63" s="864"/>
      <c r="D63" s="864"/>
      <c r="E63" s="864"/>
      <c r="F63" s="864"/>
      <c r="G63" s="864"/>
      <c r="H63" s="864"/>
      <c r="I63" s="864"/>
      <c r="J63" s="864"/>
      <c r="K63" s="864"/>
      <c r="L63" s="864"/>
      <c r="M63" s="864"/>
      <c r="N63" s="863"/>
      <c r="O63" s="864"/>
      <c r="P63" s="864"/>
    </row>
    <row r="64" spans="1:16" ht="15.75">
      <c r="A64" s="864"/>
      <c r="B64" s="879"/>
      <c r="C64" s="864"/>
      <c r="D64" s="864"/>
      <c r="E64" s="864"/>
      <c r="F64" s="864"/>
      <c r="G64" s="864"/>
      <c r="H64" s="864"/>
      <c r="I64" s="864"/>
      <c r="J64" s="864"/>
      <c r="K64" s="864"/>
      <c r="L64" s="864"/>
      <c r="M64" s="864"/>
      <c r="N64" s="863"/>
      <c r="O64" s="864"/>
      <c r="P64" s="864"/>
    </row>
    <row r="65" spans="1:16" ht="15.75">
      <c r="A65" s="864"/>
      <c r="B65" s="879"/>
      <c r="C65" s="864"/>
      <c r="D65" s="864"/>
      <c r="E65" s="864"/>
      <c r="F65" s="864"/>
      <c r="G65" s="864"/>
      <c r="H65" s="864"/>
      <c r="I65" s="864"/>
      <c r="J65" s="864"/>
      <c r="K65" s="864"/>
      <c r="L65" s="864"/>
      <c r="M65" s="864"/>
      <c r="N65" s="863"/>
      <c r="O65" s="864"/>
      <c r="P65" s="864"/>
    </row>
    <row r="66" spans="1:16" ht="15.75">
      <c r="A66" s="864"/>
      <c r="B66" s="879"/>
      <c r="C66" s="864"/>
      <c r="D66" s="864"/>
      <c r="E66" s="864"/>
      <c r="F66" s="864"/>
      <c r="G66" s="864"/>
      <c r="H66" s="864"/>
      <c r="I66" s="864"/>
      <c r="J66" s="864"/>
      <c r="K66" s="864"/>
      <c r="L66" s="864"/>
      <c r="M66" s="864"/>
      <c r="N66" s="863"/>
      <c r="O66" s="864"/>
      <c r="P66" s="864"/>
    </row>
    <row r="67" spans="1:16" ht="15.75">
      <c r="A67" s="864"/>
      <c r="B67" s="879"/>
      <c r="C67" s="864"/>
      <c r="D67" s="864"/>
      <c r="E67" s="864"/>
      <c r="F67" s="864"/>
      <c r="G67" s="864"/>
      <c r="H67" s="864"/>
      <c r="I67" s="864"/>
      <c r="J67" s="864"/>
      <c r="K67" s="864"/>
      <c r="L67" s="864"/>
      <c r="M67" s="864"/>
      <c r="N67" s="863"/>
      <c r="O67" s="864"/>
      <c r="P67" s="864"/>
    </row>
    <row r="68" spans="1:16" ht="15.75">
      <c r="A68" s="864"/>
      <c r="B68" s="879"/>
      <c r="C68" s="864"/>
      <c r="D68" s="864"/>
      <c r="E68" s="864"/>
      <c r="F68" s="864"/>
      <c r="G68" s="864"/>
      <c r="H68" s="864"/>
      <c r="I68" s="864"/>
      <c r="J68" s="864"/>
      <c r="K68" s="864"/>
      <c r="L68" s="864"/>
      <c r="M68" s="864"/>
      <c r="N68" s="863"/>
      <c r="O68" s="864"/>
      <c r="P68" s="864"/>
    </row>
    <row r="69" spans="1:16" ht="15.75">
      <c r="A69" s="864"/>
      <c r="B69" s="879"/>
      <c r="C69" s="864"/>
      <c r="D69" s="864"/>
      <c r="E69" s="864"/>
      <c r="F69" s="864"/>
      <c r="G69" s="864"/>
      <c r="H69" s="864"/>
      <c r="I69" s="864"/>
      <c r="J69" s="864"/>
      <c r="K69" s="864"/>
      <c r="L69" s="864"/>
      <c r="M69" s="864"/>
      <c r="N69" s="863"/>
      <c r="O69" s="864"/>
      <c r="P69" s="864"/>
    </row>
    <row r="70" spans="1:16" ht="15.75">
      <c r="A70" s="864"/>
      <c r="B70" s="879"/>
      <c r="C70" s="864"/>
      <c r="D70" s="864"/>
      <c r="E70" s="864"/>
      <c r="F70" s="864"/>
      <c r="G70" s="864"/>
      <c r="H70" s="864"/>
      <c r="I70" s="864"/>
      <c r="J70" s="864"/>
      <c r="K70" s="864"/>
      <c r="L70" s="864"/>
      <c r="M70" s="864"/>
      <c r="N70" s="863"/>
      <c r="O70" s="864"/>
      <c r="P70" s="864"/>
    </row>
    <row r="71" spans="1:16" ht="15.75">
      <c r="A71" s="864"/>
      <c r="B71" s="879"/>
      <c r="C71" s="864"/>
      <c r="D71" s="864"/>
      <c r="E71" s="864"/>
      <c r="F71" s="864"/>
      <c r="G71" s="864"/>
      <c r="H71" s="864"/>
      <c r="I71" s="864"/>
      <c r="J71" s="864"/>
      <c r="K71" s="864"/>
      <c r="L71" s="864"/>
      <c r="M71" s="864"/>
      <c r="N71" s="863"/>
      <c r="O71" s="864"/>
      <c r="P71" s="864"/>
    </row>
    <row r="72" spans="1:16" ht="15.75">
      <c r="A72" s="864"/>
      <c r="B72" s="879"/>
      <c r="C72" s="864"/>
      <c r="D72" s="864"/>
      <c r="E72" s="864"/>
      <c r="F72" s="864"/>
      <c r="G72" s="864"/>
      <c r="H72" s="864"/>
      <c r="I72" s="864"/>
      <c r="J72" s="864"/>
      <c r="K72" s="864"/>
      <c r="L72" s="864"/>
      <c r="M72" s="864"/>
      <c r="N72" s="863"/>
      <c r="O72" s="864"/>
      <c r="P72" s="864"/>
    </row>
    <row r="73" spans="1:16" ht="15.75">
      <c r="A73" s="864"/>
      <c r="B73" s="879"/>
      <c r="C73" s="864"/>
      <c r="D73" s="864"/>
      <c r="E73" s="864"/>
      <c r="F73" s="864"/>
      <c r="G73" s="864"/>
      <c r="H73" s="864"/>
      <c r="I73" s="864"/>
      <c r="J73" s="864"/>
      <c r="K73" s="864"/>
      <c r="L73" s="864"/>
      <c r="M73" s="864"/>
      <c r="N73" s="863"/>
      <c r="O73" s="864"/>
      <c r="P73" s="864"/>
    </row>
    <row r="74" spans="1:16" ht="15.75">
      <c r="A74" s="864"/>
      <c r="B74" s="879"/>
      <c r="C74" s="864"/>
      <c r="D74" s="864"/>
      <c r="E74" s="864"/>
      <c r="F74" s="864"/>
      <c r="G74" s="864"/>
      <c r="H74" s="864"/>
      <c r="I74" s="864"/>
      <c r="J74" s="864"/>
      <c r="K74" s="864"/>
      <c r="L74" s="864"/>
      <c r="M74" s="864"/>
      <c r="N74" s="863"/>
      <c r="O74" s="864"/>
      <c r="P74" s="864"/>
    </row>
    <row r="75" spans="1:16" ht="15.75">
      <c r="A75" s="864"/>
      <c r="B75" s="879"/>
      <c r="C75" s="864"/>
      <c r="D75" s="864"/>
      <c r="E75" s="864"/>
      <c r="F75" s="864"/>
      <c r="G75" s="864"/>
      <c r="H75" s="864"/>
      <c r="I75" s="864"/>
      <c r="J75" s="864"/>
      <c r="K75" s="864"/>
      <c r="L75" s="864"/>
      <c r="M75" s="864"/>
      <c r="N75" s="863"/>
      <c r="O75" s="864"/>
      <c r="P75" s="864"/>
    </row>
    <row r="76" spans="1:16" ht="15.75">
      <c r="A76" s="864"/>
      <c r="B76" s="879"/>
      <c r="C76" s="864"/>
      <c r="D76" s="864"/>
      <c r="E76" s="864"/>
      <c r="F76" s="864"/>
      <c r="G76" s="864"/>
      <c r="H76" s="864"/>
      <c r="I76" s="864"/>
      <c r="J76" s="864"/>
      <c r="K76" s="864"/>
      <c r="L76" s="864"/>
      <c r="M76" s="864"/>
      <c r="N76" s="863"/>
      <c r="O76" s="864"/>
      <c r="P76" s="864"/>
    </row>
    <row r="77" spans="1:16" ht="15.75">
      <c r="A77" s="864"/>
      <c r="B77" s="879"/>
      <c r="C77" s="864"/>
      <c r="D77" s="864"/>
      <c r="E77" s="864"/>
      <c r="F77" s="864"/>
      <c r="G77" s="864"/>
      <c r="H77" s="864"/>
      <c r="I77" s="864"/>
      <c r="J77" s="864"/>
      <c r="K77" s="864"/>
      <c r="L77" s="864"/>
      <c r="M77" s="864"/>
      <c r="N77" s="863"/>
      <c r="O77" s="864"/>
      <c r="P77" s="864"/>
    </row>
    <row r="78" spans="1:16" ht="15.75">
      <c r="A78" s="864"/>
      <c r="B78" s="879"/>
      <c r="C78" s="864"/>
      <c r="D78" s="864"/>
      <c r="E78" s="864"/>
      <c r="F78" s="864"/>
      <c r="G78" s="864"/>
      <c r="H78" s="864"/>
      <c r="I78" s="864"/>
      <c r="J78" s="864"/>
      <c r="K78" s="864"/>
      <c r="L78" s="864"/>
      <c r="M78" s="864"/>
      <c r="N78" s="863"/>
      <c r="O78" s="864"/>
      <c r="P78" s="864"/>
    </row>
    <row r="79" spans="1:16" ht="15.75">
      <c r="A79" s="864"/>
      <c r="B79" s="879"/>
      <c r="C79" s="864"/>
      <c r="D79" s="864"/>
      <c r="E79" s="864"/>
      <c r="F79" s="864"/>
      <c r="G79" s="864"/>
      <c r="H79" s="864"/>
      <c r="I79" s="864"/>
      <c r="J79" s="864"/>
      <c r="K79" s="864"/>
      <c r="L79" s="864"/>
      <c r="M79" s="864"/>
      <c r="N79" s="863"/>
      <c r="O79" s="864"/>
      <c r="P79" s="864"/>
    </row>
    <row r="80" spans="1:16" ht="15.75">
      <c r="A80" s="864"/>
      <c r="B80" s="879"/>
      <c r="C80" s="864"/>
      <c r="D80" s="864"/>
      <c r="E80" s="864"/>
      <c r="F80" s="864"/>
      <c r="G80" s="864"/>
      <c r="H80" s="864"/>
      <c r="I80" s="864"/>
      <c r="J80" s="864"/>
      <c r="K80" s="864"/>
      <c r="L80" s="864"/>
      <c r="M80" s="864"/>
      <c r="N80" s="863"/>
      <c r="O80" s="864"/>
      <c r="P80" s="864"/>
    </row>
    <row r="81" spans="1:16" ht="15.75">
      <c r="A81" s="864"/>
      <c r="B81" s="879"/>
      <c r="C81" s="864"/>
      <c r="D81" s="864"/>
      <c r="E81" s="864"/>
      <c r="F81" s="864"/>
      <c r="G81" s="864"/>
      <c r="H81" s="864"/>
      <c r="I81" s="864"/>
      <c r="J81" s="864"/>
      <c r="K81" s="864"/>
      <c r="L81" s="864"/>
      <c r="M81" s="864"/>
      <c r="N81" s="863"/>
      <c r="O81" s="864"/>
      <c r="P81" s="864"/>
    </row>
    <row r="82" spans="1:16" ht="15.75">
      <c r="A82" s="864"/>
      <c r="B82" s="879"/>
      <c r="C82" s="864"/>
      <c r="D82" s="864"/>
      <c r="E82" s="864"/>
      <c r="F82" s="864"/>
      <c r="G82" s="864"/>
      <c r="H82" s="864"/>
      <c r="I82" s="864"/>
      <c r="J82" s="864"/>
      <c r="K82" s="864"/>
      <c r="L82" s="864"/>
      <c r="M82" s="864"/>
      <c r="N82" s="863"/>
      <c r="O82" s="864"/>
      <c r="P82" s="864"/>
    </row>
    <row r="83" spans="1:16" ht="15.75">
      <c r="A83" s="864"/>
      <c r="B83" s="879"/>
      <c r="C83" s="864"/>
      <c r="D83" s="864"/>
      <c r="E83" s="864"/>
      <c r="F83" s="864"/>
      <c r="G83" s="864"/>
      <c r="H83" s="864"/>
      <c r="I83" s="864"/>
      <c r="J83" s="864"/>
      <c r="K83" s="864"/>
      <c r="L83" s="864"/>
      <c r="M83" s="864"/>
      <c r="N83" s="863"/>
      <c r="O83" s="864"/>
      <c r="P83" s="864"/>
    </row>
    <row r="84" spans="1:16" ht="15.75">
      <c r="A84" s="864"/>
      <c r="B84" s="879"/>
      <c r="C84" s="864"/>
      <c r="D84" s="864"/>
      <c r="E84" s="864"/>
      <c r="F84" s="864"/>
      <c r="G84" s="864"/>
      <c r="H84" s="864"/>
      <c r="I84" s="864"/>
      <c r="J84" s="864"/>
      <c r="K84" s="864"/>
      <c r="L84" s="864"/>
      <c r="M84" s="864"/>
      <c r="N84" s="863"/>
      <c r="O84" s="864"/>
      <c r="P84" s="864"/>
    </row>
    <row r="85" spans="1:16" ht="15.75">
      <c r="A85" s="864"/>
      <c r="B85" s="879"/>
      <c r="C85" s="864"/>
      <c r="D85" s="864"/>
      <c r="E85" s="864"/>
      <c r="F85" s="864"/>
      <c r="G85" s="864"/>
      <c r="H85" s="864"/>
      <c r="I85" s="864"/>
      <c r="J85" s="864"/>
      <c r="K85" s="864"/>
      <c r="L85" s="864"/>
      <c r="M85" s="864"/>
      <c r="N85" s="863"/>
      <c r="O85" s="864"/>
      <c r="P85" s="864"/>
    </row>
    <row r="86" spans="1:16" ht="15.75">
      <c r="A86" s="864"/>
      <c r="B86" s="879"/>
      <c r="C86" s="864"/>
      <c r="D86" s="864"/>
      <c r="E86" s="864"/>
      <c r="F86" s="864"/>
      <c r="G86" s="864"/>
      <c r="H86" s="864"/>
      <c r="I86" s="864"/>
      <c r="J86" s="864"/>
      <c r="K86" s="864"/>
      <c r="L86" s="864"/>
      <c r="M86" s="864"/>
      <c r="N86" s="863"/>
      <c r="O86" s="864"/>
      <c r="P86" s="864"/>
    </row>
    <row r="87" spans="1:16" ht="15.75">
      <c r="A87" s="864"/>
      <c r="B87" s="879"/>
      <c r="C87" s="864"/>
      <c r="D87" s="864"/>
      <c r="E87" s="864"/>
      <c r="F87" s="864"/>
      <c r="G87" s="864"/>
      <c r="H87" s="864"/>
      <c r="I87" s="864"/>
      <c r="J87" s="864"/>
      <c r="K87" s="864"/>
      <c r="L87" s="864"/>
      <c r="M87" s="864"/>
      <c r="N87" s="863"/>
      <c r="O87" s="864"/>
      <c r="P87" s="864"/>
    </row>
    <row r="88" spans="1:16" ht="15.75">
      <c r="A88" s="864"/>
      <c r="B88" s="879"/>
      <c r="C88" s="864"/>
      <c r="D88" s="864"/>
      <c r="E88" s="864"/>
      <c r="F88" s="864"/>
      <c r="G88" s="864"/>
      <c r="H88" s="864"/>
      <c r="I88" s="864"/>
      <c r="J88" s="864"/>
      <c r="K88" s="864"/>
      <c r="L88" s="864"/>
      <c r="M88" s="864"/>
      <c r="N88" s="863"/>
      <c r="O88" s="864"/>
      <c r="P88" s="864"/>
    </row>
    <row r="89" spans="1:16" ht="15.75">
      <c r="A89" s="864"/>
      <c r="B89" s="879"/>
      <c r="C89" s="864"/>
      <c r="D89" s="864"/>
      <c r="E89" s="864"/>
      <c r="F89" s="864"/>
      <c r="G89" s="864"/>
      <c r="H89" s="864"/>
      <c r="I89" s="864"/>
      <c r="J89" s="864"/>
      <c r="K89" s="864"/>
      <c r="L89" s="864"/>
      <c r="M89" s="864"/>
      <c r="N89" s="863"/>
      <c r="O89" s="864"/>
      <c r="P89" s="864"/>
    </row>
    <row r="90" spans="1:16" ht="15.75">
      <c r="A90" s="864"/>
      <c r="B90" s="879"/>
      <c r="C90" s="864"/>
      <c r="D90" s="864"/>
      <c r="E90" s="864"/>
      <c r="F90" s="864"/>
      <c r="G90" s="864"/>
      <c r="H90" s="864"/>
      <c r="I90" s="864"/>
      <c r="J90" s="864"/>
      <c r="K90" s="864"/>
      <c r="L90" s="864"/>
      <c r="M90" s="864"/>
      <c r="N90" s="863"/>
      <c r="O90" s="864"/>
      <c r="P90" s="864"/>
    </row>
    <row r="91" spans="1:16" ht="15.75">
      <c r="A91" s="864"/>
      <c r="B91" s="879"/>
      <c r="C91" s="864"/>
      <c r="D91" s="864"/>
      <c r="E91" s="864"/>
      <c r="F91" s="864"/>
      <c r="G91" s="864"/>
      <c r="H91" s="864"/>
      <c r="I91" s="864"/>
      <c r="J91" s="864"/>
      <c r="K91" s="864"/>
      <c r="L91" s="864"/>
      <c r="M91" s="864"/>
      <c r="N91" s="863"/>
      <c r="O91" s="864"/>
      <c r="P91" s="864"/>
    </row>
    <row r="92" spans="1:16" ht="15.75">
      <c r="A92" s="864"/>
      <c r="B92" s="879"/>
      <c r="C92" s="864"/>
      <c r="D92" s="864"/>
      <c r="E92" s="864"/>
      <c r="F92" s="864"/>
      <c r="G92" s="864"/>
      <c r="H92" s="864"/>
      <c r="I92" s="864"/>
      <c r="J92" s="864"/>
      <c r="K92" s="864"/>
      <c r="L92" s="864"/>
      <c r="M92" s="864"/>
      <c r="N92" s="863"/>
      <c r="O92" s="864"/>
      <c r="P92" s="864"/>
    </row>
    <row r="93" spans="1:16" ht="15.75">
      <c r="A93" s="864"/>
      <c r="B93" s="879"/>
      <c r="C93" s="864"/>
      <c r="D93" s="864"/>
      <c r="E93" s="864"/>
      <c r="F93" s="864"/>
      <c r="G93" s="864"/>
      <c r="H93" s="864"/>
      <c r="I93" s="864"/>
      <c r="J93" s="864"/>
      <c r="K93" s="864"/>
      <c r="L93" s="864"/>
      <c r="M93" s="864"/>
      <c r="N93" s="863"/>
      <c r="O93" s="864"/>
      <c r="P93" s="864"/>
    </row>
    <row r="94" spans="1:16" ht="15.75">
      <c r="A94" s="864"/>
      <c r="B94" s="879"/>
      <c r="C94" s="864"/>
      <c r="D94" s="864"/>
      <c r="E94" s="864"/>
      <c r="F94" s="864"/>
      <c r="G94" s="864"/>
      <c r="H94" s="864"/>
      <c r="I94" s="864"/>
      <c r="J94" s="864"/>
      <c r="K94" s="864"/>
      <c r="L94" s="864"/>
      <c r="M94" s="864"/>
      <c r="N94" s="863"/>
      <c r="O94" s="864"/>
      <c r="P94" s="864"/>
    </row>
    <row r="95" spans="1:16" ht="15.75">
      <c r="A95" s="864"/>
      <c r="B95" s="879"/>
      <c r="C95" s="864"/>
      <c r="D95" s="864"/>
      <c r="E95" s="864"/>
      <c r="F95" s="864"/>
      <c r="G95" s="864"/>
      <c r="H95" s="864"/>
      <c r="I95" s="864"/>
      <c r="J95" s="864"/>
      <c r="K95" s="864"/>
      <c r="L95" s="864"/>
      <c r="M95" s="864"/>
      <c r="N95" s="863"/>
      <c r="O95" s="864"/>
      <c r="P95" s="864"/>
    </row>
    <row r="96" spans="1:16" ht="15.75">
      <c r="A96" s="864"/>
      <c r="B96" s="879"/>
      <c r="C96" s="864"/>
      <c r="D96" s="864"/>
      <c r="E96" s="864"/>
      <c r="F96" s="864"/>
      <c r="G96" s="864"/>
      <c r="H96" s="864"/>
      <c r="I96" s="864"/>
      <c r="J96" s="864"/>
      <c r="K96" s="864"/>
      <c r="L96" s="864"/>
      <c r="M96" s="864"/>
      <c r="N96" s="863"/>
      <c r="O96" s="864"/>
      <c r="P96" s="864"/>
    </row>
    <row r="97" spans="1:16" ht="15.75">
      <c r="A97" s="864"/>
      <c r="B97" s="879"/>
      <c r="C97" s="864"/>
      <c r="D97" s="864"/>
      <c r="E97" s="864"/>
      <c r="F97" s="864"/>
      <c r="G97" s="864"/>
      <c r="H97" s="864"/>
      <c r="I97" s="864"/>
      <c r="J97" s="864"/>
      <c r="K97" s="864"/>
      <c r="L97" s="864"/>
      <c r="M97" s="864"/>
      <c r="N97" s="863"/>
      <c r="O97" s="864"/>
      <c r="P97" s="864"/>
    </row>
    <row r="98" spans="1:16" ht="15.75">
      <c r="A98" s="864"/>
      <c r="B98" s="879"/>
      <c r="C98" s="864"/>
      <c r="D98" s="864"/>
      <c r="E98" s="864"/>
      <c r="F98" s="864"/>
      <c r="G98" s="864"/>
      <c r="H98" s="864"/>
      <c r="I98" s="864"/>
      <c r="J98" s="864"/>
      <c r="K98" s="864"/>
      <c r="L98" s="864"/>
      <c r="M98" s="864"/>
      <c r="N98" s="863"/>
      <c r="O98" s="864"/>
      <c r="P98" s="864"/>
    </row>
    <row r="99" spans="1:16" ht="15.75">
      <c r="A99" s="864"/>
      <c r="B99" s="879"/>
      <c r="C99" s="864"/>
      <c r="D99" s="864"/>
      <c r="E99" s="864"/>
      <c r="F99" s="864"/>
      <c r="G99" s="864"/>
      <c r="H99" s="864"/>
      <c r="I99" s="864"/>
      <c r="J99" s="864"/>
      <c r="K99" s="864"/>
      <c r="L99" s="864"/>
      <c r="M99" s="864"/>
      <c r="N99" s="863"/>
      <c r="O99" s="864"/>
      <c r="P99" s="864"/>
    </row>
    <row r="100" spans="1:16" ht="15.75">
      <c r="A100" s="864"/>
      <c r="B100" s="879"/>
      <c r="C100" s="864"/>
      <c r="D100" s="864"/>
      <c r="E100" s="864"/>
      <c r="F100" s="864"/>
      <c r="G100" s="864"/>
      <c r="H100" s="864"/>
      <c r="I100" s="864"/>
      <c r="J100" s="864"/>
      <c r="K100" s="864"/>
      <c r="L100" s="864"/>
      <c r="M100" s="864"/>
      <c r="N100" s="863"/>
      <c r="O100" s="864"/>
      <c r="P100" s="864"/>
    </row>
    <row r="101" spans="1:16" ht="15.75">
      <c r="A101" s="864"/>
      <c r="B101" s="879"/>
      <c r="C101" s="864"/>
      <c r="D101" s="864"/>
      <c r="E101" s="864"/>
      <c r="F101" s="864"/>
      <c r="G101" s="864"/>
      <c r="H101" s="864"/>
      <c r="I101" s="864"/>
      <c r="J101" s="864"/>
      <c r="K101" s="864"/>
      <c r="L101" s="864"/>
      <c r="M101" s="864"/>
      <c r="N101" s="863"/>
      <c r="O101" s="864"/>
      <c r="P101" s="864"/>
    </row>
    <row r="102" spans="1:16" ht="15.75">
      <c r="A102" s="864"/>
      <c r="B102" s="879"/>
      <c r="C102" s="864"/>
      <c r="D102" s="864"/>
      <c r="E102" s="864"/>
      <c r="F102" s="864"/>
      <c r="G102" s="864"/>
      <c r="H102" s="864"/>
      <c r="I102" s="864"/>
      <c r="J102" s="864"/>
      <c r="K102" s="864"/>
      <c r="L102" s="864"/>
      <c r="M102" s="864"/>
      <c r="N102" s="863"/>
      <c r="O102" s="864"/>
      <c r="P102" s="864"/>
    </row>
    <row r="103" spans="1:16" ht="15.75">
      <c r="A103" s="864"/>
      <c r="B103" s="879"/>
      <c r="C103" s="864"/>
      <c r="D103" s="864"/>
      <c r="E103" s="864"/>
      <c r="F103" s="864"/>
      <c r="G103" s="864"/>
      <c r="H103" s="864"/>
      <c r="I103" s="864"/>
      <c r="J103" s="864"/>
      <c r="K103" s="864"/>
      <c r="L103" s="864"/>
      <c r="M103" s="864"/>
      <c r="N103" s="863"/>
      <c r="O103" s="864"/>
      <c r="P103" s="864"/>
    </row>
    <row r="104" spans="1:16" ht="15.75">
      <c r="A104" s="864"/>
      <c r="B104" s="879"/>
      <c r="C104" s="864"/>
      <c r="D104" s="864"/>
      <c r="E104" s="864"/>
      <c r="F104" s="864"/>
      <c r="G104" s="864"/>
      <c r="H104" s="864"/>
      <c r="I104" s="864"/>
      <c r="J104" s="864"/>
      <c r="K104" s="864"/>
      <c r="L104" s="864"/>
      <c r="M104" s="864"/>
      <c r="N104" s="863"/>
      <c r="O104" s="864"/>
      <c r="P104" s="864"/>
    </row>
    <row r="105" spans="1:16" ht="15.75">
      <c r="A105" s="864"/>
      <c r="B105" s="879"/>
      <c r="C105" s="864"/>
      <c r="D105" s="864"/>
      <c r="E105" s="864"/>
      <c r="F105" s="864"/>
      <c r="G105" s="864"/>
      <c r="H105" s="864"/>
      <c r="I105" s="864"/>
      <c r="J105" s="864"/>
      <c r="K105" s="864"/>
      <c r="L105" s="864"/>
      <c r="M105" s="864"/>
      <c r="N105" s="863"/>
      <c r="O105" s="864"/>
      <c r="P105" s="864"/>
    </row>
    <row r="106" spans="1:16" ht="15.75">
      <c r="A106" s="864"/>
      <c r="B106" s="879"/>
      <c r="C106" s="864"/>
      <c r="D106" s="864"/>
      <c r="E106" s="864"/>
      <c r="F106" s="864"/>
      <c r="G106" s="864"/>
      <c r="H106" s="864"/>
      <c r="I106" s="864"/>
      <c r="J106" s="864"/>
      <c r="K106" s="864"/>
      <c r="L106" s="864"/>
      <c r="M106" s="864"/>
      <c r="N106" s="863"/>
      <c r="O106" s="864"/>
      <c r="P106" s="864"/>
    </row>
    <row r="107" spans="1:16" ht="15.75">
      <c r="A107" s="864"/>
      <c r="B107" s="879"/>
      <c r="C107" s="864"/>
      <c r="D107" s="864"/>
      <c r="E107" s="864"/>
      <c r="F107" s="864"/>
      <c r="G107" s="864"/>
      <c r="H107" s="864"/>
      <c r="I107" s="864"/>
      <c r="J107" s="864"/>
      <c r="K107" s="864"/>
      <c r="L107" s="864"/>
      <c r="M107" s="864"/>
      <c r="N107" s="863"/>
      <c r="O107" s="864"/>
      <c r="P107" s="864"/>
    </row>
    <row r="108" spans="1:16" ht="15.75">
      <c r="A108" s="864"/>
      <c r="B108" s="879"/>
      <c r="C108" s="864"/>
      <c r="D108" s="864"/>
      <c r="E108" s="864"/>
      <c r="F108" s="864"/>
      <c r="G108" s="864"/>
      <c r="H108" s="864"/>
      <c r="I108" s="864"/>
      <c r="J108" s="864"/>
      <c r="K108" s="864"/>
      <c r="L108" s="864"/>
      <c r="M108" s="864"/>
      <c r="N108" s="863"/>
      <c r="O108" s="864"/>
      <c r="P108" s="864"/>
    </row>
    <row r="109" spans="1:16" ht="15.75">
      <c r="A109" s="864"/>
      <c r="B109" s="879"/>
      <c r="C109" s="864"/>
      <c r="D109" s="864"/>
      <c r="E109" s="864"/>
      <c r="F109" s="864"/>
      <c r="G109" s="864"/>
      <c r="H109" s="864"/>
      <c r="I109" s="864"/>
      <c r="J109" s="864"/>
      <c r="K109" s="864"/>
      <c r="L109" s="864"/>
      <c r="M109" s="864"/>
      <c r="N109" s="863"/>
      <c r="O109" s="864"/>
      <c r="P109" s="864"/>
    </row>
    <row r="110" spans="1:16" ht="15.75">
      <c r="A110" s="864"/>
      <c r="B110" s="879"/>
      <c r="C110" s="864"/>
      <c r="D110" s="864"/>
      <c r="E110" s="864"/>
      <c r="F110" s="864"/>
      <c r="G110" s="864"/>
      <c r="H110" s="864"/>
      <c r="I110" s="864"/>
      <c r="J110" s="864"/>
      <c r="K110" s="864"/>
      <c r="L110" s="864"/>
      <c r="M110" s="864"/>
      <c r="N110" s="863"/>
      <c r="O110" s="864"/>
      <c r="P110" s="864"/>
    </row>
    <row r="111" spans="1:16" ht="15.75">
      <c r="A111" s="864"/>
      <c r="B111" s="879"/>
      <c r="C111" s="864"/>
      <c r="D111" s="864"/>
      <c r="E111" s="864"/>
      <c r="F111" s="864"/>
      <c r="G111" s="864"/>
      <c r="H111" s="864"/>
      <c r="I111" s="864"/>
      <c r="J111" s="864"/>
      <c r="K111" s="864"/>
      <c r="L111" s="864"/>
      <c r="M111" s="864"/>
      <c r="N111" s="863"/>
      <c r="O111" s="864"/>
      <c r="P111" s="864"/>
    </row>
    <row r="112" spans="1:16" ht="15.75">
      <c r="A112" s="864"/>
      <c r="B112" s="879"/>
      <c r="C112" s="864"/>
      <c r="D112" s="864"/>
      <c r="E112" s="864"/>
      <c r="F112" s="864"/>
      <c r="G112" s="864"/>
      <c r="H112" s="864"/>
      <c r="I112" s="864"/>
      <c r="J112" s="864"/>
      <c r="K112" s="864"/>
      <c r="L112" s="864"/>
      <c r="M112" s="864"/>
      <c r="N112" s="863"/>
      <c r="O112" s="864"/>
      <c r="P112" s="864"/>
    </row>
    <row r="113" spans="1:16" ht="15.75">
      <c r="A113" s="864"/>
      <c r="B113" s="879"/>
      <c r="C113" s="864"/>
      <c r="D113" s="864"/>
      <c r="E113" s="864"/>
      <c r="F113" s="864"/>
      <c r="G113" s="864"/>
      <c r="H113" s="864"/>
      <c r="I113" s="864"/>
      <c r="J113" s="864"/>
      <c r="K113" s="864"/>
      <c r="L113" s="864"/>
      <c r="M113" s="864"/>
      <c r="N113" s="863"/>
      <c r="O113" s="864"/>
      <c r="P113" s="864"/>
    </row>
    <row r="114" spans="1:16" ht="15.75">
      <c r="A114" s="864"/>
      <c r="B114" s="879"/>
      <c r="C114" s="864"/>
      <c r="D114" s="864"/>
      <c r="E114" s="864"/>
      <c r="F114" s="864"/>
      <c r="G114" s="864"/>
      <c r="H114" s="864"/>
      <c r="I114" s="864"/>
      <c r="J114" s="864"/>
      <c r="K114" s="864"/>
      <c r="L114" s="864"/>
      <c r="M114" s="864"/>
      <c r="N114" s="863"/>
      <c r="O114" s="864"/>
      <c r="P114" s="864"/>
    </row>
    <row r="115" spans="1:16" ht="15.75">
      <c r="A115" s="864"/>
      <c r="B115" s="879"/>
      <c r="C115" s="864"/>
      <c r="D115" s="864"/>
      <c r="E115" s="864"/>
      <c r="F115" s="864"/>
      <c r="G115" s="864"/>
      <c r="H115" s="864"/>
      <c r="I115" s="864"/>
      <c r="J115" s="864"/>
      <c r="K115" s="864"/>
      <c r="L115" s="864"/>
      <c r="M115" s="864"/>
      <c r="N115" s="863"/>
      <c r="O115" s="864"/>
      <c r="P115" s="864"/>
    </row>
    <row r="116" spans="1:16" ht="15.75">
      <c r="A116" s="864"/>
      <c r="B116" s="879"/>
      <c r="C116" s="864"/>
      <c r="D116" s="864"/>
      <c r="E116" s="864"/>
      <c r="F116" s="864"/>
      <c r="G116" s="864"/>
      <c r="H116" s="864"/>
      <c r="I116" s="864"/>
      <c r="J116" s="864"/>
      <c r="K116" s="864"/>
      <c r="L116" s="864"/>
      <c r="M116" s="864"/>
      <c r="N116" s="863"/>
      <c r="O116" s="864"/>
      <c r="P116" s="864"/>
    </row>
    <row r="117" spans="1:16" ht="15.75">
      <c r="A117" s="864"/>
      <c r="B117" s="879"/>
      <c r="C117" s="864"/>
      <c r="D117" s="864"/>
      <c r="E117" s="864"/>
      <c r="F117" s="864"/>
      <c r="G117" s="864"/>
      <c r="H117" s="864"/>
      <c r="I117" s="864"/>
      <c r="J117" s="864"/>
      <c r="K117" s="864"/>
      <c r="L117" s="864"/>
      <c r="M117" s="864"/>
      <c r="N117" s="863"/>
      <c r="O117" s="864"/>
      <c r="P117" s="864"/>
    </row>
    <row r="118" spans="1:16" ht="15.75">
      <c r="A118" s="864"/>
      <c r="B118" s="879"/>
      <c r="C118" s="864"/>
      <c r="D118" s="864"/>
      <c r="E118" s="864"/>
      <c r="F118" s="864"/>
      <c r="G118" s="864"/>
      <c r="H118" s="864"/>
      <c r="I118" s="864"/>
      <c r="J118" s="864"/>
      <c r="K118" s="864"/>
      <c r="L118" s="864"/>
      <c r="M118" s="864"/>
      <c r="N118" s="863"/>
      <c r="O118" s="864"/>
      <c r="P118" s="864"/>
    </row>
    <row r="119" spans="1:16" ht="15.75">
      <c r="A119" s="864"/>
      <c r="B119" s="879"/>
      <c r="C119" s="864"/>
      <c r="D119" s="864"/>
      <c r="E119" s="864"/>
      <c r="F119" s="864"/>
      <c r="G119" s="864"/>
      <c r="H119" s="864"/>
      <c r="I119" s="864"/>
      <c r="J119" s="864"/>
      <c r="K119" s="864"/>
      <c r="L119" s="864"/>
      <c r="M119" s="864"/>
      <c r="N119" s="863"/>
      <c r="O119" s="864"/>
      <c r="P119" s="864"/>
    </row>
    <row r="120" spans="1:16" ht="15.75">
      <c r="A120" s="864"/>
      <c r="B120" s="879"/>
      <c r="C120" s="864"/>
      <c r="D120" s="864"/>
      <c r="E120" s="864"/>
      <c r="F120" s="864"/>
      <c r="G120" s="864"/>
      <c r="H120" s="864"/>
      <c r="I120" s="864"/>
      <c r="J120" s="864"/>
      <c r="K120" s="864"/>
      <c r="L120" s="864"/>
      <c r="M120" s="864"/>
      <c r="N120" s="863"/>
      <c r="O120" s="864"/>
      <c r="P120" s="864"/>
    </row>
    <row r="121" spans="1:16" ht="15.75">
      <c r="A121" s="864"/>
      <c r="B121" s="879"/>
      <c r="C121" s="864"/>
      <c r="D121" s="864"/>
      <c r="E121" s="864"/>
      <c r="F121" s="864"/>
      <c r="G121" s="864"/>
      <c r="H121" s="864"/>
      <c r="I121" s="864"/>
      <c r="J121" s="864"/>
      <c r="K121" s="864"/>
      <c r="L121" s="864"/>
      <c r="M121" s="864"/>
      <c r="N121" s="863"/>
      <c r="O121" s="864"/>
      <c r="P121" s="864"/>
    </row>
    <row r="122" spans="1:16" ht="15.75">
      <c r="A122" s="864"/>
      <c r="B122" s="879"/>
      <c r="C122" s="864"/>
      <c r="D122" s="864"/>
      <c r="E122" s="864"/>
      <c r="F122" s="864"/>
      <c r="G122" s="864"/>
      <c r="H122" s="864"/>
      <c r="I122" s="864"/>
      <c r="J122" s="864"/>
      <c r="K122" s="864"/>
      <c r="L122" s="864"/>
      <c r="M122" s="864"/>
      <c r="N122" s="863"/>
      <c r="O122" s="864"/>
      <c r="P122" s="864"/>
    </row>
    <row r="123" spans="1:16" ht="15.75">
      <c r="A123" s="864"/>
      <c r="B123" s="879"/>
      <c r="C123" s="864"/>
      <c r="D123" s="864"/>
      <c r="E123" s="864"/>
      <c r="F123" s="864"/>
      <c r="G123" s="864"/>
      <c r="H123" s="864"/>
      <c r="I123" s="864"/>
      <c r="J123" s="864"/>
      <c r="K123" s="864"/>
      <c r="L123" s="864"/>
      <c r="M123" s="864"/>
      <c r="N123" s="863"/>
      <c r="O123" s="864"/>
      <c r="P123" s="864"/>
    </row>
    <row r="124" spans="1:16" ht="15.75">
      <c r="A124" s="864"/>
      <c r="B124" s="879"/>
      <c r="C124" s="864"/>
      <c r="D124" s="864"/>
      <c r="E124" s="864"/>
      <c r="F124" s="864"/>
      <c r="G124" s="864"/>
      <c r="H124" s="864"/>
      <c r="I124" s="864"/>
      <c r="J124" s="864"/>
      <c r="K124" s="864"/>
      <c r="L124" s="864"/>
      <c r="M124" s="864"/>
      <c r="N124" s="863"/>
      <c r="O124" s="864"/>
      <c r="P124" s="864"/>
    </row>
    <row r="125" spans="1:16" ht="15.75">
      <c r="A125" s="864"/>
      <c r="B125" s="879"/>
      <c r="C125" s="864"/>
      <c r="D125" s="864"/>
      <c r="E125" s="864"/>
      <c r="F125" s="864"/>
      <c r="G125" s="864"/>
      <c r="H125" s="864"/>
      <c r="I125" s="864"/>
      <c r="J125" s="864"/>
      <c r="K125" s="864"/>
      <c r="L125" s="864"/>
      <c r="M125" s="864"/>
      <c r="N125" s="863"/>
      <c r="O125" s="864"/>
      <c r="P125" s="864"/>
    </row>
    <row r="126" spans="1:16" ht="15.75">
      <c r="A126" s="864"/>
      <c r="B126" s="879"/>
      <c r="C126" s="864"/>
      <c r="D126" s="864"/>
      <c r="E126" s="864"/>
      <c r="F126" s="864"/>
      <c r="G126" s="864"/>
      <c r="H126" s="864"/>
      <c r="I126" s="864"/>
      <c r="J126" s="864"/>
      <c r="K126" s="864"/>
      <c r="L126" s="864"/>
      <c r="M126" s="864"/>
      <c r="N126" s="863"/>
      <c r="O126" s="864"/>
      <c r="P126" s="864"/>
    </row>
    <row r="127" spans="1:16" ht="15.75">
      <c r="A127" s="864"/>
      <c r="B127" s="879"/>
      <c r="C127" s="864"/>
      <c r="D127" s="864"/>
      <c r="E127" s="864"/>
      <c r="F127" s="864"/>
      <c r="G127" s="864"/>
      <c r="H127" s="864"/>
      <c r="I127" s="864"/>
      <c r="J127" s="864"/>
      <c r="K127" s="864"/>
      <c r="L127" s="864"/>
      <c r="M127" s="864"/>
      <c r="N127" s="863"/>
      <c r="O127" s="864"/>
      <c r="P127" s="864"/>
    </row>
    <row r="128" spans="1:16" ht="15.75">
      <c r="A128" s="864"/>
      <c r="B128" s="879"/>
      <c r="C128" s="864"/>
      <c r="D128" s="864"/>
      <c r="E128" s="864"/>
      <c r="F128" s="864"/>
      <c r="G128" s="864"/>
      <c r="H128" s="864"/>
      <c r="I128" s="864"/>
      <c r="J128" s="864"/>
      <c r="K128" s="864"/>
      <c r="L128" s="864"/>
      <c r="M128" s="864"/>
      <c r="N128" s="863"/>
      <c r="O128" s="864"/>
      <c r="P128" s="864"/>
    </row>
    <row r="129" spans="1:16" ht="15.75">
      <c r="A129" s="864"/>
      <c r="B129" s="879"/>
      <c r="C129" s="864"/>
      <c r="D129" s="864"/>
      <c r="E129" s="864"/>
      <c r="F129" s="864"/>
      <c r="G129" s="864"/>
      <c r="H129" s="864"/>
      <c r="I129" s="864"/>
      <c r="J129" s="864"/>
      <c r="K129" s="864"/>
      <c r="L129" s="864"/>
      <c r="M129" s="864"/>
      <c r="N129" s="863"/>
      <c r="O129" s="864"/>
      <c r="P129" s="864"/>
    </row>
    <row r="130" spans="1:16" ht="15.75">
      <c r="A130" s="864"/>
      <c r="B130" s="879"/>
      <c r="C130" s="864"/>
      <c r="D130" s="864"/>
      <c r="E130" s="864"/>
      <c r="F130" s="864"/>
      <c r="G130" s="864"/>
      <c r="H130" s="864"/>
      <c r="I130" s="864"/>
      <c r="J130" s="864"/>
      <c r="K130" s="864"/>
      <c r="L130" s="864"/>
      <c r="M130" s="864"/>
      <c r="N130" s="863"/>
      <c r="O130" s="864"/>
      <c r="P130" s="864"/>
    </row>
    <row r="131" spans="1:16" ht="15.75">
      <c r="A131" s="864"/>
      <c r="B131" s="879"/>
      <c r="C131" s="864"/>
      <c r="D131" s="864"/>
      <c r="E131" s="864"/>
      <c r="F131" s="864"/>
      <c r="G131" s="864"/>
      <c r="H131" s="864"/>
      <c r="I131" s="864"/>
      <c r="J131" s="864"/>
      <c r="K131" s="864"/>
      <c r="L131" s="864"/>
      <c r="M131" s="864"/>
      <c r="N131" s="863"/>
      <c r="O131" s="864"/>
      <c r="P131" s="864"/>
    </row>
    <row r="132" spans="1:16" ht="15.75">
      <c r="A132" s="864"/>
      <c r="B132" s="879"/>
      <c r="C132" s="864"/>
      <c r="D132" s="864"/>
      <c r="E132" s="864"/>
      <c r="F132" s="864"/>
      <c r="G132" s="864"/>
      <c r="H132" s="864"/>
      <c r="I132" s="864"/>
      <c r="J132" s="864"/>
      <c r="K132" s="864"/>
      <c r="L132" s="864"/>
      <c r="M132" s="864"/>
      <c r="N132" s="863"/>
      <c r="O132" s="864"/>
      <c r="P132" s="864"/>
    </row>
    <row r="133" spans="1:16" ht="15.75">
      <c r="A133" s="864"/>
      <c r="B133" s="879"/>
      <c r="C133" s="864"/>
      <c r="D133" s="864"/>
      <c r="E133" s="864"/>
      <c r="F133" s="864"/>
      <c r="G133" s="864"/>
      <c r="H133" s="864"/>
      <c r="I133" s="864"/>
      <c r="J133" s="864"/>
      <c r="K133" s="864"/>
      <c r="L133" s="864"/>
      <c r="M133" s="864"/>
      <c r="N133" s="863"/>
      <c r="O133" s="864"/>
      <c r="P133" s="864"/>
    </row>
    <row r="134" spans="1:16" ht="15.75">
      <c r="A134" s="864"/>
      <c r="B134" s="879"/>
      <c r="C134" s="864"/>
      <c r="D134" s="864"/>
      <c r="E134" s="864"/>
      <c r="F134" s="864"/>
      <c r="G134" s="864"/>
      <c r="H134" s="864"/>
      <c r="I134" s="864"/>
      <c r="J134" s="864"/>
      <c r="K134" s="864"/>
      <c r="L134" s="864"/>
      <c r="M134" s="864"/>
      <c r="N134" s="863"/>
      <c r="O134" s="864"/>
      <c r="P134" s="864"/>
    </row>
    <row r="135" spans="1:16" ht="15.75">
      <c r="A135" s="864"/>
      <c r="B135" s="879"/>
      <c r="C135" s="864"/>
      <c r="D135" s="864"/>
      <c r="E135" s="864"/>
      <c r="F135" s="864"/>
      <c r="G135" s="864"/>
      <c r="H135" s="864"/>
      <c r="I135" s="864"/>
      <c r="J135" s="864"/>
      <c r="K135" s="864"/>
      <c r="L135" s="864"/>
      <c r="M135" s="864"/>
      <c r="N135" s="863"/>
      <c r="O135" s="864"/>
      <c r="P135" s="864"/>
    </row>
    <row r="136" spans="1:16" ht="15.75">
      <c r="A136" s="864"/>
      <c r="B136" s="879"/>
      <c r="C136" s="864"/>
      <c r="D136" s="864"/>
      <c r="E136" s="864"/>
      <c r="F136" s="864"/>
      <c r="G136" s="864"/>
      <c r="H136" s="864"/>
      <c r="I136" s="864"/>
      <c r="J136" s="864"/>
      <c r="K136" s="864"/>
      <c r="L136" s="864"/>
      <c r="M136" s="864"/>
      <c r="N136" s="863"/>
      <c r="O136" s="864"/>
      <c r="P136" s="864"/>
    </row>
    <row r="137" spans="1:16" ht="15.75">
      <c r="A137" s="864"/>
      <c r="B137" s="879"/>
      <c r="C137" s="864"/>
      <c r="D137" s="864"/>
      <c r="E137" s="864"/>
      <c r="F137" s="864"/>
      <c r="G137" s="864"/>
      <c r="H137" s="864"/>
      <c r="I137" s="864"/>
      <c r="J137" s="864"/>
      <c r="K137" s="864"/>
      <c r="L137" s="864"/>
      <c r="M137" s="864"/>
      <c r="N137" s="863"/>
      <c r="O137" s="864"/>
      <c r="P137" s="864"/>
    </row>
    <row r="138" spans="1:16" ht="15.75">
      <c r="A138" s="864"/>
      <c r="B138" s="879"/>
      <c r="C138" s="864"/>
      <c r="D138" s="864"/>
      <c r="E138" s="864"/>
      <c r="F138" s="864"/>
      <c r="G138" s="864"/>
      <c r="H138" s="864"/>
      <c r="I138" s="864"/>
      <c r="J138" s="864"/>
      <c r="K138" s="864"/>
      <c r="L138" s="864"/>
      <c r="M138" s="864"/>
      <c r="N138" s="863"/>
      <c r="O138" s="864"/>
      <c r="P138" s="864"/>
    </row>
    <row r="139" spans="1:16" ht="15.75">
      <c r="A139" s="864"/>
      <c r="B139" s="879"/>
      <c r="C139" s="864"/>
      <c r="D139" s="864"/>
      <c r="E139" s="864"/>
      <c r="F139" s="864"/>
      <c r="G139" s="864"/>
      <c r="H139" s="864"/>
      <c r="I139" s="864"/>
      <c r="J139" s="864"/>
      <c r="K139" s="864"/>
      <c r="L139" s="864"/>
      <c r="M139" s="864"/>
      <c r="N139" s="863"/>
      <c r="O139" s="864"/>
      <c r="P139" s="864"/>
    </row>
    <row r="140" spans="1:16" ht="15.75">
      <c r="A140" s="864"/>
      <c r="B140" s="879"/>
      <c r="C140" s="864"/>
      <c r="D140" s="864"/>
      <c r="E140" s="864"/>
      <c r="F140" s="864"/>
      <c r="G140" s="864"/>
      <c r="H140" s="864"/>
      <c r="I140" s="864"/>
      <c r="J140" s="864"/>
      <c r="K140" s="864"/>
      <c r="L140" s="864"/>
      <c r="M140" s="864"/>
      <c r="N140" s="863"/>
      <c r="O140" s="864"/>
      <c r="P140" s="864"/>
    </row>
    <row r="141" spans="1:16" ht="15.75">
      <c r="A141" s="864"/>
      <c r="B141" s="879"/>
      <c r="C141" s="864"/>
      <c r="D141" s="864"/>
      <c r="E141" s="864"/>
      <c r="F141" s="864"/>
      <c r="G141" s="864"/>
      <c r="H141" s="864"/>
      <c r="I141" s="864"/>
      <c r="J141" s="864"/>
      <c r="K141" s="864"/>
      <c r="L141" s="864"/>
      <c r="M141" s="864"/>
      <c r="N141" s="863"/>
      <c r="O141" s="864"/>
      <c r="P141" s="864"/>
    </row>
    <row r="142" spans="1:16" ht="15.75">
      <c r="A142" s="864"/>
      <c r="B142" s="879"/>
      <c r="C142" s="864"/>
      <c r="D142" s="864"/>
      <c r="E142" s="864"/>
      <c r="F142" s="864"/>
      <c r="G142" s="864"/>
      <c r="H142" s="864"/>
      <c r="I142" s="864"/>
      <c r="J142" s="864"/>
      <c r="K142" s="864"/>
      <c r="L142" s="864"/>
      <c r="M142" s="864"/>
      <c r="N142" s="863"/>
      <c r="O142" s="864"/>
      <c r="P142" s="864"/>
    </row>
    <row r="143" spans="1:16" ht="15.75">
      <c r="A143" s="864"/>
      <c r="B143" s="879"/>
      <c r="C143" s="864"/>
      <c r="D143" s="864"/>
      <c r="E143" s="864"/>
      <c r="F143" s="864"/>
      <c r="G143" s="864"/>
      <c r="H143" s="864"/>
      <c r="I143" s="864"/>
      <c r="J143" s="864"/>
      <c r="K143" s="864"/>
      <c r="L143" s="864"/>
      <c r="M143" s="864"/>
      <c r="N143" s="863"/>
      <c r="O143" s="864"/>
      <c r="P143" s="864"/>
    </row>
    <row r="144" spans="1:16" ht="15.75">
      <c r="A144" s="864"/>
      <c r="B144" s="879"/>
      <c r="C144" s="864"/>
      <c r="D144" s="864"/>
      <c r="E144" s="864"/>
      <c r="F144" s="864"/>
      <c r="G144" s="864"/>
      <c r="H144" s="864"/>
      <c r="I144" s="864"/>
      <c r="J144" s="864"/>
      <c r="K144" s="864"/>
      <c r="L144" s="864"/>
      <c r="M144" s="864"/>
      <c r="N144" s="863"/>
      <c r="O144" s="864"/>
      <c r="P144" s="864"/>
    </row>
    <row r="145" spans="1:16" ht="15.75">
      <c r="A145" s="864"/>
      <c r="B145" s="879"/>
      <c r="C145" s="864"/>
      <c r="D145" s="864"/>
      <c r="E145" s="864"/>
      <c r="F145" s="864"/>
      <c r="G145" s="864"/>
      <c r="H145" s="864"/>
      <c r="I145" s="864"/>
      <c r="J145" s="864"/>
      <c r="K145" s="864"/>
      <c r="L145" s="864"/>
      <c r="M145" s="864"/>
      <c r="N145" s="863"/>
      <c r="O145" s="864"/>
      <c r="P145" s="864"/>
    </row>
    <row r="146" spans="1:16" ht="15.75">
      <c r="A146" s="864"/>
      <c r="B146" s="879"/>
      <c r="C146" s="864"/>
      <c r="D146" s="864"/>
      <c r="E146" s="864"/>
      <c r="F146" s="864"/>
      <c r="G146" s="864"/>
      <c r="H146" s="864"/>
      <c r="I146" s="864"/>
      <c r="J146" s="864"/>
      <c r="K146" s="864"/>
      <c r="L146" s="864"/>
      <c r="M146" s="864"/>
      <c r="N146" s="863"/>
      <c r="O146" s="864"/>
      <c r="P146" s="864"/>
    </row>
    <row r="147" spans="1:16" ht="15.75">
      <c r="A147" s="864"/>
      <c r="B147" s="879"/>
      <c r="C147" s="864"/>
      <c r="D147" s="864"/>
      <c r="E147" s="864"/>
      <c r="F147" s="864"/>
      <c r="G147" s="864"/>
      <c r="H147" s="864"/>
      <c r="I147" s="864"/>
      <c r="J147" s="864"/>
      <c r="K147" s="864"/>
      <c r="L147" s="864"/>
      <c r="M147" s="864"/>
      <c r="N147" s="863"/>
      <c r="O147" s="864"/>
      <c r="P147" s="864"/>
    </row>
    <row r="148" spans="1:16" ht="15.75">
      <c r="A148" s="864"/>
      <c r="B148" s="879"/>
      <c r="C148" s="864"/>
      <c r="D148" s="864"/>
      <c r="E148" s="864"/>
      <c r="F148" s="864"/>
      <c r="G148" s="864"/>
      <c r="H148" s="864"/>
      <c r="I148" s="864"/>
      <c r="J148" s="864"/>
      <c r="K148" s="864"/>
      <c r="L148" s="864"/>
      <c r="M148" s="864"/>
      <c r="N148" s="863"/>
      <c r="O148" s="864"/>
      <c r="P148" s="864"/>
    </row>
    <row r="149" spans="1:16" ht="15.75">
      <c r="A149" s="864"/>
      <c r="B149" s="879"/>
      <c r="C149" s="864"/>
      <c r="D149" s="864"/>
      <c r="E149" s="864"/>
      <c r="F149" s="864"/>
      <c r="G149" s="864"/>
      <c r="H149" s="864"/>
      <c r="I149" s="864"/>
      <c r="J149" s="864"/>
      <c r="K149" s="864"/>
      <c r="L149" s="864"/>
      <c r="M149" s="864"/>
      <c r="N149" s="863"/>
      <c r="O149" s="864"/>
      <c r="P149" s="864"/>
    </row>
    <row r="150" spans="1:16" ht="15.75">
      <c r="A150" s="864"/>
      <c r="B150" s="879"/>
      <c r="C150" s="864"/>
      <c r="D150" s="864"/>
      <c r="E150" s="864"/>
      <c r="F150" s="864"/>
      <c r="G150" s="864"/>
      <c r="H150" s="864"/>
      <c r="I150" s="864"/>
      <c r="J150" s="864"/>
      <c r="K150" s="864"/>
      <c r="L150" s="864"/>
      <c r="M150" s="864"/>
      <c r="N150" s="863"/>
      <c r="O150" s="864"/>
      <c r="P150" s="864"/>
    </row>
    <row r="151" spans="1:16" ht="15.75">
      <c r="A151" s="864"/>
      <c r="B151" s="879"/>
      <c r="C151" s="864"/>
      <c r="D151" s="864"/>
      <c r="E151" s="864"/>
      <c r="F151" s="864"/>
      <c r="G151" s="864"/>
      <c r="H151" s="864"/>
      <c r="I151" s="864"/>
      <c r="J151" s="864"/>
      <c r="K151" s="864"/>
      <c r="L151" s="864"/>
      <c r="M151" s="864"/>
      <c r="N151" s="863"/>
      <c r="O151" s="864"/>
      <c r="P151" s="864"/>
    </row>
    <row r="152" spans="1:16" ht="15.75">
      <c r="A152" s="864"/>
      <c r="B152" s="879"/>
      <c r="C152" s="864"/>
      <c r="D152" s="864"/>
      <c r="E152" s="864"/>
      <c r="F152" s="864"/>
      <c r="G152" s="864"/>
      <c r="H152" s="864"/>
      <c r="I152" s="864"/>
      <c r="J152" s="864"/>
      <c r="K152" s="864"/>
      <c r="L152" s="864"/>
      <c r="M152" s="864"/>
      <c r="N152" s="863"/>
      <c r="O152" s="864"/>
      <c r="P152" s="864"/>
    </row>
    <row r="153" spans="1:16" ht="15.75">
      <c r="A153" s="864"/>
      <c r="B153" s="879"/>
      <c r="C153" s="864"/>
      <c r="D153" s="864"/>
      <c r="E153" s="864"/>
      <c r="F153" s="864"/>
      <c r="G153" s="864"/>
      <c r="H153" s="864"/>
      <c r="I153" s="864"/>
      <c r="J153" s="864"/>
      <c r="K153" s="864"/>
      <c r="L153" s="864"/>
      <c r="M153" s="864"/>
      <c r="N153" s="863"/>
      <c r="O153" s="864"/>
      <c r="P153" s="864"/>
    </row>
    <row r="154" spans="1:16" ht="15.75">
      <c r="A154" s="864"/>
      <c r="B154" s="879"/>
      <c r="C154" s="864"/>
      <c r="D154" s="864"/>
      <c r="E154" s="864"/>
      <c r="F154" s="864"/>
      <c r="G154" s="864"/>
      <c r="H154" s="864"/>
      <c r="I154" s="864"/>
      <c r="J154" s="864"/>
      <c r="K154" s="864"/>
      <c r="L154" s="864"/>
      <c r="M154" s="864"/>
      <c r="N154" s="863"/>
      <c r="O154" s="864"/>
      <c r="P154" s="864"/>
    </row>
    <row r="155" spans="1:16" ht="15.75">
      <c r="A155" s="864"/>
      <c r="B155" s="879"/>
      <c r="C155" s="864"/>
      <c r="D155" s="864"/>
      <c r="E155" s="864"/>
      <c r="F155" s="864"/>
      <c r="G155" s="864"/>
      <c r="H155" s="864"/>
      <c r="I155" s="864"/>
      <c r="J155" s="864"/>
      <c r="K155" s="864"/>
      <c r="L155" s="864"/>
      <c r="M155" s="864"/>
      <c r="N155" s="863"/>
      <c r="O155" s="864"/>
      <c r="P155" s="864"/>
    </row>
    <row r="156" spans="1:16" ht="15.75">
      <c r="A156" s="864"/>
      <c r="B156" s="879"/>
      <c r="C156" s="864"/>
      <c r="D156" s="864"/>
      <c r="E156" s="864"/>
      <c r="F156" s="864"/>
      <c r="G156" s="864"/>
      <c r="H156" s="864"/>
      <c r="I156" s="864"/>
      <c r="J156" s="864"/>
      <c r="K156" s="864"/>
      <c r="L156" s="864"/>
      <c r="M156" s="864"/>
      <c r="N156" s="863"/>
      <c r="O156" s="864"/>
      <c r="P156" s="864"/>
    </row>
    <row r="157" spans="1:16" ht="15.75">
      <c r="A157" s="864"/>
      <c r="B157" s="879"/>
      <c r="C157" s="864"/>
      <c r="D157" s="864"/>
      <c r="E157" s="864"/>
      <c r="F157" s="864"/>
      <c r="G157" s="864"/>
      <c r="H157" s="864"/>
      <c r="I157" s="864"/>
      <c r="J157" s="864"/>
      <c r="K157" s="864"/>
      <c r="L157" s="864"/>
      <c r="M157" s="864"/>
      <c r="N157" s="863"/>
      <c r="O157" s="864"/>
      <c r="P157" s="864"/>
    </row>
    <row r="158" spans="1:16" ht="15.75">
      <c r="A158" s="864"/>
      <c r="B158" s="879"/>
      <c r="C158" s="864"/>
      <c r="D158" s="864"/>
      <c r="E158" s="864"/>
      <c r="F158" s="864"/>
      <c r="G158" s="864"/>
      <c r="H158" s="864"/>
      <c r="I158" s="864"/>
      <c r="J158" s="864"/>
      <c r="K158" s="864"/>
      <c r="L158" s="864"/>
      <c r="M158" s="864"/>
      <c r="N158" s="863"/>
      <c r="O158" s="864"/>
      <c r="P158" s="864"/>
    </row>
    <row r="159" spans="1:16" ht="15.75">
      <c r="A159" s="864"/>
      <c r="B159" s="879"/>
      <c r="C159" s="864"/>
      <c r="D159" s="864"/>
      <c r="E159" s="864"/>
      <c r="F159" s="864"/>
      <c r="G159" s="864"/>
      <c r="H159" s="864"/>
      <c r="I159" s="864"/>
      <c r="J159" s="864"/>
      <c r="K159" s="864"/>
      <c r="L159" s="864"/>
      <c r="M159" s="864"/>
      <c r="N159" s="863"/>
      <c r="O159" s="864"/>
      <c r="P159" s="864"/>
    </row>
    <row r="160" spans="1:16" ht="15.75">
      <c r="A160" s="864"/>
      <c r="B160" s="879"/>
      <c r="C160" s="864"/>
      <c r="D160" s="864"/>
      <c r="E160" s="864"/>
      <c r="F160" s="864"/>
      <c r="G160" s="864"/>
      <c r="H160" s="864"/>
      <c r="I160" s="864"/>
      <c r="J160" s="864"/>
      <c r="K160" s="864"/>
      <c r="L160" s="864"/>
      <c r="M160" s="864"/>
      <c r="N160" s="863"/>
      <c r="O160" s="864"/>
      <c r="P160" s="864"/>
    </row>
    <row r="161" spans="1:16" ht="15.75">
      <c r="A161" s="864"/>
      <c r="B161" s="879"/>
      <c r="C161" s="864"/>
      <c r="D161" s="864"/>
      <c r="E161" s="864"/>
      <c r="F161" s="864"/>
      <c r="G161" s="864"/>
      <c r="H161" s="864"/>
      <c r="I161" s="864"/>
      <c r="J161" s="864"/>
      <c r="K161" s="864"/>
      <c r="L161" s="864"/>
      <c r="M161" s="864"/>
      <c r="N161" s="863"/>
      <c r="O161" s="864"/>
      <c r="P161" s="864"/>
    </row>
    <row r="162" spans="1:16" ht="15.75">
      <c r="A162" s="864"/>
      <c r="B162" s="879"/>
      <c r="C162" s="864"/>
      <c r="D162" s="864"/>
      <c r="E162" s="864"/>
      <c r="F162" s="864"/>
      <c r="G162" s="864"/>
      <c r="H162" s="864"/>
      <c r="I162" s="864"/>
      <c r="J162" s="864"/>
      <c r="K162" s="864"/>
      <c r="L162" s="864"/>
      <c r="M162" s="864"/>
      <c r="N162" s="863"/>
      <c r="O162" s="864"/>
      <c r="P162" s="864"/>
    </row>
    <row r="163" spans="1:16" ht="15.75">
      <c r="A163" s="864"/>
      <c r="B163" s="879"/>
      <c r="C163" s="864"/>
      <c r="D163" s="864"/>
      <c r="E163" s="864"/>
      <c r="F163" s="864"/>
      <c r="G163" s="864"/>
      <c r="H163" s="864"/>
      <c r="I163" s="864"/>
      <c r="J163" s="864"/>
      <c r="K163" s="864"/>
      <c r="L163" s="864"/>
      <c r="M163" s="864"/>
      <c r="N163" s="863"/>
      <c r="O163" s="864"/>
      <c r="P163" s="864"/>
    </row>
    <row r="164" spans="1:16" ht="15.75">
      <c r="A164" s="864"/>
      <c r="B164" s="879"/>
      <c r="C164" s="864"/>
      <c r="D164" s="864"/>
      <c r="E164" s="864"/>
      <c r="F164" s="864"/>
      <c r="G164" s="864"/>
      <c r="H164" s="864"/>
      <c r="I164" s="864"/>
      <c r="J164" s="864"/>
      <c r="K164" s="864"/>
      <c r="L164" s="864"/>
      <c r="M164" s="864"/>
      <c r="N164" s="863"/>
      <c r="O164" s="864"/>
      <c r="P164" s="864"/>
    </row>
    <row r="165" spans="1:16" ht="15.75">
      <c r="A165" s="864"/>
      <c r="B165" s="879"/>
      <c r="C165" s="864"/>
      <c r="D165" s="864"/>
      <c r="E165" s="864"/>
      <c r="F165" s="864"/>
      <c r="G165" s="864"/>
      <c r="H165" s="864"/>
      <c r="I165" s="864"/>
      <c r="J165" s="864"/>
      <c r="K165" s="864"/>
      <c r="L165" s="864"/>
      <c r="M165" s="864"/>
      <c r="N165" s="863"/>
      <c r="O165" s="864"/>
      <c r="P165" s="864"/>
    </row>
    <row r="166" spans="1:16" ht="15.75">
      <c r="A166" s="864"/>
      <c r="B166" s="879"/>
      <c r="C166" s="864"/>
      <c r="D166" s="864"/>
      <c r="E166" s="864"/>
      <c r="F166" s="864"/>
      <c r="G166" s="864"/>
      <c r="H166" s="864"/>
      <c r="I166" s="864"/>
      <c r="J166" s="864"/>
      <c r="K166" s="864"/>
      <c r="L166" s="864"/>
      <c r="M166" s="864"/>
      <c r="N166" s="863"/>
      <c r="O166" s="864"/>
      <c r="P166" s="864"/>
    </row>
    <row r="167" spans="1:16" ht="15.75">
      <c r="A167" s="864"/>
      <c r="B167" s="879"/>
      <c r="C167" s="864"/>
      <c r="D167" s="864"/>
      <c r="E167" s="864"/>
      <c r="F167" s="864"/>
      <c r="G167" s="864"/>
      <c r="H167" s="864"/>
      <c r="I167" s="864"/>
      <c r="J167" s="864"/>
      <c r="K167" s="864"/>
      <c r="L167" s="864"/>
      <c r="M167" s="864"/>
      <c r="N167" s="863"/>
      <c r="O167" s="864"/>
      <c r="P167" s="864"/>
    </row>
    <row r="168" spans="1:16" ht="15.75">
      <c r="A168" s="864"/>
      <c r="B168" s="879"/>
      <c r="C168" s="864"/>
      <c r="D168" s="864"/>
      <c r="E168" s="864"/>
      <c r="F168" s="864"/>
      <c r="G168" s="864"/>
      <c r="H168" s="864"/>
      <c r="I168" s="864"/>
      <c r="J168" s="864"/>
      <c r="K168" s="864"/>
      <c r="L168" s="864"/>
      <c r="M168" s="864"/>
      <c r="N168" s="863"/>
      <c r="O168" s="864"/>
      <c r="P168" s="864"/>
    </row>
    <row r="169" spans="1:16" ht="15.75">
      <c r="A169" s="864"/>
      <c r="B169" s="879"/>
      <c r="C169" s="864"/>
      <c r="D169" s="864"/>
      <c r="E169" s="864"/>
      <c r="F169" s="864"/>
      <c r="G169" s="864"/>
      <c r="H169" s="864"/>
      <c r="I169" s="864"/>
      <c r="J169" s="864"/>
      <c r="K169" s="864"/>
      <c r="L169" s="864"/>
      <c r="M169" s="864"/>
      <c r="N169" s="863"/>
      <c r="O169" s="864"/>
      <c r="P169" s="864"/>
    </row>
    <row r="170" spans="1:16" ht="15.75">
      <c r="A170" s="864"/>
      <c r="B170" s="879"/>
      <c r="C170" s="864"/>
      <c r="D170" s="864"/>
      <c r="E170" s="864"/>
      <c r="F170" s="864"/>
      <c r="G170" s="864"/>
      <c r="H170" s="864"/>
      <c r="I170" s="864"/>
      <c r="J170" s="864"/>
      <c r="K170" s="864"/>
      <c r="L170" s="864"/>
      <c r="M170" s="864"/>
      <c r="N170" s="863"/>
      <c r="O170" s="864"/>
      <c r="P170" s="864"/>
    </row>
    <row r="171" spans="1:16" ht="15.75">
      <c r="A171" s="864"/>
      <c r="B171" s="879"/>
      <c r="C171" s="864"/>
      <c r="D171" s="864"/>
      <c r="E171" s="864"/>
      <c r="F171" s="864"/>
      <c r="G171" s="864"/>
      <c r="H171" s="864"/>
      <c r="I171" s="864"/>
      <c r="J171" s="864"/>
      <c r="K171" s="864"/>
      <c r="L171" s="864"/>
      <c r="M171" s="864"/>
      <c r="N171" s="863"/>
      <c r="O171" s="864"/>
      <c r="P171" s="864"/>
    </row>
    <row r="172" spans="1:16" ht="15.75">
      <c r="A172" s="864"/>
      <c r="B172" s="879"/>
      <c r="C172" s="864"/>
      <c r="D172" s="864"/>
      <c r="E172" s="864"/>
      <c r="F172" s="864"/>
      <c r="G172" s="864"/>
      <c r="H172" s="864"/>
      <c r="I172" s="864"/>
      <c r="J172" s="864"/>
      <c r="K172" s="864"/>
      <c r="L172" s="864"/>
      <c r="M172" s="864"/>
      <c r="N172" s="863"/>
      <c r="O172" s="864"/>
      <c r="P172" s="864"/>
    </row>
    <row r="173" spans="1:16" ht="15.75">
      <c r="A173" s="864"/>
      <c r="B173" s="879"/>
      <c r="C173" s="864"/>
      <c r="D173" s="864"/>
      <c r="E173" s="864"/>
      <c r="F173" s="864"/>
      <c r="G173" s="864"/>
      <c r="H173" s="864"/>
      <c r="I173" s="864"/>
      <c r="J173" s="864"/>
      <c r="K173" s="864"/>
      <c r="L173" s="864"/>
      <c r="M173" s="864"/>
      <c r="N173" s="863"/>
      <c r="O173" s="864"/>
      <c r="P173" s="864"/>
    </row>
    <row r="174" spans="1:16" ht="15.75">
      <c r="A174" s="864"/>
      <c r="B174" s="879"/>
      <c r="C174" s="864"/>
      <c r="D174" s="864"/>
      <c r="E174" s="864"/>
      <c r="F174" s="864"/>
      <c r="G174" s="864"/>
      <c r="H174" s="864"/>
      <c r="I174" s="864"/>
      <c r="J174" s="864"/>
      <c r="K174" s="864"/>
      <c r="L174" s="864"/>
      <c r="M174" s="864"/>
      <c r="N174" s="863"/>
      <c r="O174" s="864"/>
      <c r="P174" s="864"/>
    </row>
    <row r="175" spans="1:16" ht="15.75">
      <c r="A175" s="864"/>
      <c r="B175" s="879"/>
      <c r="C175" s="864"/>
      <c r="D175" s="864"/>
      <c r="E175" s="864"/>
      <c r="F175" s="864"/>
      <c r="G175" s="864"/>
      <c r="H175" s="864"/>
      <c r="I175" s="864"/>
      <c r="J175" s="864"/>
      <c r="K175" s="864"/>
      <c r="L175" s="864"/>
      <c r="M175" s="864"/>
      <c r="N175" s="863"/>
      <c r="O175" s="864"/>
      <c r="P175" s="864"/>
    </row>
    <row r="176" spans="1:16" ht="15.75">
      <c r="A176" s="864"/>
      <c r="B176" s="879"/>
      <c r="C176" s="864"/>
      <c r="D176" s="864"/>
      <c r="E176" s="864"/>
      <c r="F176" s="864"/>
      <c r="G176" s="864"/>
      <c r="H176" s="864"/>
      <c r="I176" s="864"/>
      <c r="J176" s="864"/>
      <c r="K176" s="864"/>
      <c r="L176" s="864"/>
      <c r="M176" s="864"/>
      <c r="N176" s="863"/>
      <c r="O176" s="864"/>
      <c r="P176" s="864"/>
    </row>
    <row r="177" spans="1:16" ht="15.75">
      <c r="A177" s="864"/>
      <c r="B177" s="879"/>
      <c r="C177" s="864"/>
      <c r="D177" s="864"/>
      <c r="E177" s="864"/>
      <c r="F177" s="864"/>
      <c r="G177" s="864"/>
      <c r="H177" s="864"/>
      <c r="I177" s="864"/>
      <c r="J177" s="864"/>
      <c r="K177" s="864"/>
      <c r="L177" s="864"/>
      <c r="M177" s="864"/>
      <c r="N177" s="863"/>
      <c r="O177" s="864"/>
      <c r="P177" s="864"/>
    </row>
    <row r="178" spans="1:16" ht="15.75">
      <c r="A178" s="864"/>
      <c r="B178" s="879"/>
      <c r="C178" s="864"/>
      <c r="D178" s="864"/>
      <c r="E178" s="864"/>
      <c r="F178" s="864"/>
      <c r="G178" s="864"/>
      <c r="H178" s="864"/>
      <c r="I178" s="864"/>
      <c r="J178" s="864"/>
      <c r="K178" s="864"/>
      <c r="L178" s="864"/>
      <c r="M178" s="864"/>
      <c r="N178" s="863"/>
      <c r="O178" s="864"/>
      <c r="P178" s="864"/>
    </row>
    <row r="179" spans="1:16" ht="15.75">
      <c r="A179" s="864"/>
      <c r="B179" s="879"/>
      <c r="C179" s="864"/>
      <c r="D179" s="864"/>
      <c r="E179" s="864"/>
      <c r="F179" s="864"/>
      <c r="G179" s="864"/>
      <c r="H179" s="864"/>
      <c r="I179" s="864"/>
      <c r="J179" s="864"/>
      <c r="K179" s="864"/>
      <c r="L179" s="864"/>
      <c r="M179" s="864"/>
      <c r="N179" s="863"/>
      <c r="O179" s="864"/>
      <c r="P179" s="864"/>
    </row>
    <row r="180" spans="1:16" ht="15.75">
      <c r="A180" s="864"/>
      <c r="B180" s="879"/>
      <c r="C180" s="864"/>
      <c r="D180" s="864"/>
      <c r="E180" s="864"/>
      <c r="F180" s="864"/>
      <c r="G180" s="864"/>
      <c r="H180" s="864"/>
      <c r="I180" s="864"/>
      <c r="J180" s="864"/>
      <c r="K180" s="864"/>
      <c r="L180" s="864"/>
      <c r="M180" s="864"/>
      <c r="N180" s="863"/>
      <c r="O180" s="864"/>
      <c r="P180" s="864"/>
    </row>
    <row r="181" spans="1:16" ht="15.75">
      <c r="A181" s="864"/>
      <c r="B181" s="879"/>
      <c r="C181" s="864"/>
      <c r="D181" s="864"/>
      <c r="E181" s="864"/>
      <c r="F181" s="864"/>
      <c r="G181" s="864"/>
      <c r="H181" s="864"/>
      <c r="I181" s="864"/>
      <c r="J181" s="864"/>
      <c r="K181" s="864"/>
      <c r="L181" s="864"/>
      <c r="M181" s="864"/>
      <c r="N181" s="863"/>
      <c r="O181" s="864"/>
      <c r="P181" s="864"/>
    </row>
    <row r="182" spans="1:16" ht="15.75">
      <c r="A182" s="864"/>
      <c r="B182" s="879"/>
      <c r="C182" s="864"/>
      <c r="D182" s="864"/>
      <c r="E182" s="864"/>
      <c r="F182" s="864"/>
      <c r="G182" s="864"/>
      <c r="H182" s="864"/>
      <c r="I182" s="864"/>
      <c r="J182" s="864"/>
      <c r="K182" s="864"/>
      <c r="L182" s="864"/>
      <c r="M182" s="864"/>
      <c r="N182" s="863"/>
      <c r="O182" s="864"/>
      <c r="P182" s="864"/>
    </row>
    <row r="183" spans="1:16" ht="15.75">
      <c r="A183" s="864"/>
      <c r="B183" s="879"/>
      <c r="C183" s="864"/>
      <c r="D183" s="864"/>
      <c r="E183" s="864"/>
      <c r="F183" s="864"/>
      <c r="G183" s="864"/>
      <c r="H183" s="864"/>
      <c r="I183" s="864"/>
      <c r="J183" s="864"/>
      <c r="K183" s="864"/>
      <c r="L183" s="864"/>
      <c r="M183" s="864"/>
      <c r="N183" s="863"/>
      <c r="O183" s="864"/>
      <c r="P183" s="864"/>
    </row>
    <row r="184" spans="1:16" ht="15.75">
      <c r="A184" s="864"/>
      <c r="B184" s="879"/>
      <c r="C184" s="864"/>
      <c r="D184" s="864"/>
      <c r="E184" s="864"/>
      <c r="F184" s="864"/>
      <c r="G184" s="864"/>
      <c r="H184" s="864"/>
      <c r="I184" s="864"/>
      <c r="J184" s="864"/>
      <c r="K184" s="864"/>
      <c r="L184" s="864"/>
      <c r="M184" s="864"/>
      <c r="N184" s="863"/>
      <c r="O184" s="864"/>
      <c r="P184" s="864"/>
    </row>
    <row r="185" spans="1:16" ht="15.75">
      <c r="A185" s="864"/>
      <c r="B185" s="879"/>
      <c r="C185" s="864"/>
      <c r="D185" s="864"/>
      <c r="E185" s="864"/>
      <c r="F185" s="864"/>
      <c r="G185" s="864"/>
      <c r="H185" s="864"/>
      <c r="I185" s="864"/>
      <c r="J185" s="864"/>
      <c r="K185" s="864"/>
      <c r="L185" s="864"/>
      <c r="M185" s="864"/>
      <c r="N185" s="863"/>
      <c r="O185" s="864"/>
      <c r="P185" s="864"/>
    </row>
    <row r="186" spans="1:16" ht="15.75">
      <c r="A186" s="864"/>
      <c r="B186" s="879"/>
      <c r="C186" s="864"/>
      <c r="D186" s="864"/>
      <c r="E186" s="864"/>
      <c r="F186" s="864"/>
      <c r="G186" s="864"/>
      <c r="H186" s="864"/>
      <c r="I186" s="864"/>
      <c r="J186" s="864"/>
      <c r="K186" s="864"/>
      <c r="L186" s="864"/>
      <c r="M186" s="864"/>
      <c r="N186" s="863"/>
      <c r="O186" s="864"/>
      <c r="P186" s="864"/>
    </row>
    <row r="187" spans="1:16" ht="15.75">
      <c r="A187" s="864"/>
      <c r="B187" s="879"/>
      <c r="C187" s="864"/>
      <c r="D187" s="864"/>
      <c r="E187" s="864"/>
      <c r="F187" s="864"/>
      <c r="G187" s="864"/>
      <c r="H187" s="864"/>
      <c r="I187" s="864"/>
      <c r="J187" s="864"/>
      <c r="K187" s="864"/>
      <c r="L187" s="864"/>
      <c r="M187" s="864"/>
      <c r="N187" s="863"/>
      <c r="O187" s="864"/>
      <c r="P187" s="864"/>
    </row>
    <row r="188" spans="1:16" ht="15.75">
      <c r="A188" s="864"/>
      <c r="B188" s="879"/>
      <c r="C188" s="864"/>
      <c r="D188" s="864"/>
      <c r="E188" s="864"/>
      <c r="F188" s="864"/>
      <c r="G188" s="864"/>
      <c r="H188" s="864"/>
      <c r="I188" s="864"/>
      <c r="J188" s="864"/>
      <c r="K188" s="864"/>
      <c r="L188" s="864"/>
      <c r="M188" s="864"/>
      <c r="N188" s="863"/>
      <c r="O188" s="864"/>
      <c r="P188" s="864"/>
    </row>
    <row r="189" spans="1:16" ht="15.75">
      <c r="A189" s="864"/>
      <c r="B189" s="879"/>
      <c r="C189" s="864"/>
      <c r="D189" s="864"/>
      <c r="E189" s="864"/>
      <c r="F189" s="864"/>
      <c r="G189" s="864"/>
      <c r="H189" s="864"/>
      <c r="I189" s="864"/>
      <c r="J189" s="864"/>
      <c r="K189" s="864"/>
      <c r="L189" s="864"/>
      <c r="M189" s="864"/>
      <c r="N189" s="863"/>
      <c r="O189" s="864"/>
      <c r="P189" s="864"/>
    </row>
    <row r="190" spans="1:16" ht="15.75">
      <c r="A190" s="864"/>
      <c r="B190" s="879"/>
      <c r="C190" s="864"/>
      <c r="D190" s="864"/>
      <c r="E190" s="864"/>
      <c r="F190" s="864"/>
      <c r="G190" s="864"/>
      <c r="H190" s="864"/>
      <c r="I190" s="864"/>
      <c r="J190" s="864"/>
      <c r="K190" s="864"/>
      <c r="L190" s="864"/>
      <c r="M190" s="864"/>
      <c r="N190" s="863"/>
      <c r="O190" s="864"/>
      <c r="P190" s="864"/>
    </row>
    <row r="191" spans="1:16" ht="15.75">
      <c r="A191" s="864"/>
      <c r="B191" s="879"/>
      <c r="C191" s="864"/>
      <c r="D191" s="864"/>
      <c r="E191" s="864"/>
      <c r="F191" s="864"/>
      <c r="G191" s="864"/>
      <c r="H191" s="864"/>
      <c r="I191" s="864"/>
      <c r="J191" s="864"/>
      <c r="K191" s="864"/>
      <c r="L191" s="864"/>
      <c r="M191" s="864"/>
      <c r="N191" s="863"/>
      <c r="O191" s="864"/>
      <c r="P191" s="864"/>
    </row>
    <row r="192" spans="1:16" ht="15.75">
      <c r="A192" s="864"/>
      <c r="B192" s="879"/>
      <c r="C192" s="864"/>
      <c r="D192" s="864"/>
      <c r="E192" s="864"/>
      <c r="F192" s="864"/>
      <c r="G192" s="864"/>
      <c r="H192" s="864"/>
      <c r="I192" s="864"/>
      <c r="J192" s="864"/>
      <c r="K192" s="864"/>
      <c r="L192" s="864"/>
      <c r="M192" s="864"/>
      <c r="N192" s="863"/>
      <c r="O192" s="864"/>
      <c r="P192" s="864"/>
    </row>
    <row r="193" spans="1:16" ht="15.75">
      <c r="A193" s="864"/>
      <c r="B193" s="879"/>
      <c r="C193" s="864"/>
      <c r="D193" s="864"/>
      <c r="E193" s="864"/>
      <c r="F193" s="864"/>
      <c r="G193" s="864"/>
      <c r="H193" s="864"/>
      <c r="I193" s="864"/>
      <c r="J193" s="864"/>
      <c r="K193" s="864"/>
      <c r="L193" s="864"/>
      <c r="M193" s="864"/>
      <c r="N193" s="863"/>
      <c r="O193" s="864"/>
      <c r="P193" s="864"/>
    </row>
    <row r="194" spans="1:16" ht="15.75">
      <c r="A194" s="864"/>
      <c r="B194" s="879"/>
      <c r="C194" s="864"/>
      <c r="D194" s="864"/>
      <c r="E194" s="864"/>
      <c r="F194" s="864"/>
      <c r="G194" s="864"/>
      <c r="H194" s="864"/>
      <c r="I194" s="864"/>
      <c r="J194" s="864"/>
      <c r="K194" s="864"/>
      <c r="L194" s="864"/>
      <c r="M194" s="864"/>
      <c r="N194" s="863"/>
      <c r="O194" s="864"/>
      <c r="P194" s="864"/>
    </row>
    <row r="195" spans="1:16" ht="15.75">
      <c r="A195" s="864"/>
      <c r="B195" s="879"/>
      <c r="C195" s="864"/>
      <c r="D195" s="864"/>
      <c r="E195" s="864"/>
      <c r="F195" s="864"/>
      <c r="G195" s="864"/>
      <c r="H195" s="864"/>
      <c r="I195" s="864"/>
      <c r="J195" s="864"/>
      <c r="K195" s="864"/>
      <c r="L195" s="864"/>
      <c r="M195" s="864"/>
      <c r="N195" s="863"/>
      <c r="O195" s="864"/>
      <c r="P195" s="864"/>
    </row>
    <row r="196" spans="1:16" ht="15.75">
      <c r="A196" s="864"/>
      <c r="B196" s="879"/>
      <c r="C196" s="864"/>
      <c r="D196" s="864"/>
      <c r="E196" s="864"/>
      <c r="F196" s="864"/>
      <c r="G196" s="864"/>
      <c r="H196" s="864"/>
      <c r="I196" s="864"/>
      <c r="J196" s="864"/>
      <c r="K196" s="864"/>
      <c r="L196" s="864"/>
      <c r="M196" s="864"/>
      <c r="N196" s="863"/>
      <c r="O196" s="864"/>
      <c r="P196" s="864"/>
    </row>
    <row r="197" spans="1:16" ht="15.75">
      <c r="A197" s="864"/>
      <c r="B197" s="879"/>
      <c r="C197" s="864"/>
      <c r="D197" s="864"/>
      <c r="E197" s="864"/>
      <c r="F197" s="864"/>
      <c r="G197" s="864"/>
      <c r="H197" s="864"/>
      <c r="I197" s="864"/>
      <c r="J197" s="864"/>
      <c r="K197" s="864"/>
      <c r="L197" s="864"/>
      <c r="M197" s="864"/>
      <c r="N197" s="863"/>
      <c r="O197" s="864"/>
      <c r="P197" s="864"/>
    </row>
    <row r="198" spans="1:16" ht="15.75">
      <c r="A198" s="864"/>
      <c r="B198" s="879"/>
      <c r="C198" s="864"/>
      <c r="D198" s="864"/>
      <c r="E198" s="864"/>
      <c r="F198" s="864"/>
      <c r="G198" s="864"/>
      <c r="H198" s="864"/>
      <c r="I198" s="864"/>
      <c r="J198" s="864"/>
      <c r="K198" s="864"/>
      <c r="L198" s="864"/>
      <c r="M198" s="864"/>
      <c r="N198" s="863"/>
      <c r="O198" s="864"/>
      <c r="P198" s="864"/>
    </row>
    <row r="199" spans="1:16" ht="15.75">
      <c r="A199" s="864"/>
      <c r="B199" s="879"/>
      <c r="C199" s="864"/>
      <c r="D199" s="864"/>
      <c r="E199" s="864"/>
      <c r="F199" s="864"/>
      <c r="G199" s="864"/>
      <c r="H199" s="864"/>
      <c r="I199" s="864"/>
      <c r="J199" s="864"/>
      <c r="K199" s="864"/>
      <c r="L199" s="864"/>
      <c r="M199" s="864"/>
      <c r="N199" s="863"/>
      <c r="O199" s="864"/>
      <c r="P199" s="864"/>
    </row>
    <row r="200" spans="1:16" ht="15.75">
      <c r="A200" s="864"/>
      <c r="B200" s="879"/>
      <c r="C200" s="864"/>
      <c r="D200" s="864"/>
      <c r="E200" s="864"/>
      <c r="F200" s="864"/>
      <c r="G200" s="864"/>
      <c r="H200" s="864"/>
      <c r="I200" s="864"/>
      <c r="J200" s="864"/>
      <c r="K200" s="864"/>
      <c r="L200" s="864"/>
      <c r="M200" s="864"/>
      <c r="N200" s="863"/>
      <c r="O200" s="864"/>
      <c r="P200" s="864"/>
    </row>
    <row r="201" spans="1:16" ht="15.75">
      <c r="A201" s="864"/>
      <c r="B201" s="879"/>
      <c r="C201" s="864"/>
      <c r="D201" s="864"/>
      <c r="E201" s="864"/>
      <c r="F201" s="864"/>
      <c r="G201" s="864"/>
      <c r="H201" s="864"/>
      <c r="I201" s="864"/>
      <c r="J201" s="864"/>
      <c r="K201" s="864"/>
      <c r="L201" s="864"/>
      <c r="M201" s="864"/>
      <c r="N201" s="863"/>
      <c r="O201" s="864"/>
      <c r="P201" s="864"/>
    </row>
    <row r="202" spans="1:16" ht="15.75">
      <c r="A202" s="864"/>
      <c r="B202" s="879"/>
      <c r="C202" s="864"/>
      <c r="D202" s="864"/>
      <c r="E202" s="864"/>
      <c r="F202" s="864"/>
      <c r="G202" s="864"/>
      <c r="H202" s="864"/>
      <c r="I202" s="864"/>
      <c r="J202" s="864"/>
      <c r="K202" s="864"/>
      <c r="L202" s="864"/>
      <c r="M202" s="864"/>
      <c r="N202" s="863"/>
      <c r="O202" s="864"/>
      <c r="P202" s="864"/>
    </row>
    <row r="203" spans="1:16" ht="15.75">
      <c r="A203" s="864"/>
      <c r="B203" s="879"/>
      <c r="C203" s="864"/>
      <c r="D203" s="864"/>
      <c r="E203" s="864"/>
      <c r="F203" s="864"/>
      <c r="G203" s="864"/>
      <c r="H203" s="864"/>
      <c r="I203" s="864"/>
      <c r="J203" s="864"/>
      <c r="K203" s="864"/>
      <c r="L203" s="864"/>
      <c r="M203" s="864"/>
      <c r="N203" s="863"/>
      <c r="O203" s="864"/>
      <c r="P203" s="864"/>
    </row>
    <row r="204" spans="1:16" ht="15.75">
      <c r="A204" s="864"/>
      <c r="B204" s="879"/>
      <c r="C204" s="864"/>
      <c r="D204" s="864"/>
      <c r="E204" s="864"/>
      <c r="F204" s="864"/>
      <c r="G204" s="864"/>
      <c r="H204" s="864"/>
      <c r="I204" s="864"/>
      <c r="J204" s="864"/>
      <c r="K204" s="864"/>
      <c r="L204" s="864"/>
      <c r="M204" s="864"/>
      <c r="N204" s="863"/>
      <c r="O204" s="864"/>
      <c r="P204" s="864"/>
    </row>
    <row r="205" spans="1:16" ht="15.75">
      <c r="A205" s="864"/>
      <c r="B205" s="879"/>
      <c r="C205" s="864"/>
      <c r="D205" s="864"/>
      <c r="E205" s="864"/>
      <c r="F205" s="864"/>
      <c r="G205" s="864"/>
      <c r="H205" s="864"/>
      <c r="I205" s="864"/>
      <c r="J205" s="864"/>
      <c r="K205" s="864"/>
      <c r="L205" s="864"/>
      <c r="M205" s="864"/>
      <c r="N205" s="863"/>
      <c r="O205" s="864"/>
      <c r="P205" s="864"/>
    </row>
    <row r="206" spans="1:16" ht="15.75">
      <c r="A206" s="864"/>
      <c r="B206" s="879"/>
      <c r="C206" s="864"/>
      <c r="D206" s="864"/>
      <c r="E206" s="864"/>
      <c r="F206" s="864"/>
      <c r="G206" s="864"/>
      <c r="H206" s="864"/>
      <c r="I206" s="864"/>
      <c r="J206" s="864"/>
      <c r="K206" s="864"/>
      <c r="L206" s="864"/>
      <c r="M206" s="864"/>
      <c r="N206" s="863"/>
      <c r="O206" s="864"/>
      <c r="P206" s="864"/>
    </row>
    <row r="207" spans="1:16" ht="15.75">
      <c r="A207" s="864"/>
      <c r="B207" s="879"/>
      <c r="C207" s="864"/>
      <c r="D207" s="864"/>
      <c r="E207" s="864"/>
      <c r="F207" s="864"/>
      <c r="G207" s="864"/>
      <c r="H207" s="864"/>
      <c r="I207" s="864"/>
      <c r="J207" s="864"/>
      <c r="K207" s="864"/>
      <c r="L207" s="864"/>
      <c r="M207" s="864"/>
      <c r="N207" s="863"/>
      <c r="O207" s="864"/>
      <c r="P207" s="864"/>
    </row>
    <row r="208" spans="1:16" ht="15.75">
      <c r="A208" s="864"/>
      <c r="B208" s="879"/>
      <c r="C208" s="864"/>
      <c r="D208" s="864"/>
      <c r="E208" s="864"/>
      <c r="F208" s="864"/>
      <c r="G208" s="864"/>
      <c r="H208" s="864"/>
      <c r="I208" s="864"/>
      <c r="J208" s="864"/>
      <c r="K208" s="864"/>
      <c r="L208" s="864"/>
      <c r="M208" s="864"/>
      <c r="N208" s="863"/>
      <c r="O208" s="864"/>
      <c r="P208" s="864"/>
    </row>
    <row r="209" spans="1:16" ht="15.75">
      <c r="A209" s="864"/>
      <c r="B209" s="879"/>
      <c r="C209" s="864"/>
      <c r="D209" s="864"/>
      <c r="E209" s="864"/>
      <c r="F209" s="864"/>
      <c r="G209" s="864"/>
      <c r="H209" s="864"/>
      <c r="I209" s="864"/>
      <c r="J209" s="864"/>
      <c r="K209" s="864"/>
      <c r="L209" s="864"/>
      <c r="M209" s="864"/>
      <c r="N209" s="863"/>
      <c r="O209" s="864"/>
      <c r="P209" s="864"/>
    </row>
    <row r="210" spans="1:16" ht="15.75">
      <c r="A210" s="864"/>
      <c r="B210" s="879"/>
      <c r="C210" s="864"/>
      <c r="D210" s="864"/>
      <c r="E210" s="864"/>
      <c r="F210" s="864"/>
      <c r="G210" s="864"/>
      <c r="H210" s="864"/>
      <c r="I210" s="864"/>
      <c r="J210" s="864"/>
      <c r="K210" s="864"/>
      <c r="L210" s="864"/>
      <c r="M210" s="864"/>
      <c r="N210" s="863"/>
      <c r="O210" s="864"/>
      <c r="P210" s="864"/>
    </row>
    <row r="211" spans="1:16" ht="15.75">
      <c r="A211" s="864"/>
      <c r="B211" s="879"/>
      <c r="C211" s="864"/>
      <c r="D211" s="864"/>
      <c r="E211" s="864"/>
      <c r="F211" s="864"/>
      <c r="G211" s="864"/>
      <c r="H211" s="864"/>
      <c r="I211" s="864"/>
      <c r="J211" s="864"/>
      <c r="K211" s="864"/>
      <c r="L211" s="864"/>
      <c r="M211" s="864"/>
      <c r="N211" s="863"/>
      <c r="O211" s="864"/>
      <c r="P211" s="864"/>
    </row>
    <row r="212" spans="1:16" ht="15.75">
      <c r="A212" s="864"/>
      <c r="B212" s="879"/>
      <c r="C212" s="864"/>
      <c r="D212" s="864"/>
      <c r="E212" s="864"/>
      <c r="F212" s="864"/>
      <c r="G212" s="864"/>
      <c r="H212" s="864"/>
      <c r="I212" s="864"/>
      <c r="J212" s="864"/>
      <c r="K212" s="864"/>
      <c r="L212" s="864"/>
      <c r="M212" s="864"/>
      <c r="N212" s="863"/>
      <c r="O212" s="864"/>
      <c r="P212" s="864"/>
    </row>
    <row r="213" spans="1:16" ht="15.75">
      <c r="A213" s="864"/>
      <c r="B213" s="879"/>
      <c r="C213" s="864"/>
      <c r="D213" s="864"/>
      <c r="E213" s="864"/>
      <c r="F213" s="864"/>
      <c r="G213" s="864"/>
      <c r="H213" s="864"/>
      <c r="I213" s="864"/>
      <c r="J213" s="864"/>
      <c r="K213" s="864"/>
      <c r="L213" s="864"/>
      <c r="M213" s="864"/>
      <c r="N213" s="863"/>
      <c r="O213" s="864"/>
      <c r="P213" s="864"/>
    </row>
    <row r="214" spans="1:16" ht="15.75">
      <c r="A214" s="864"/>
      <c r="B214" s="879"/>
      <c r="C214" s="864"/>
      <c r="D214" s="864"/>
      <c r="E214" s="864"/>
      <c r="F214" s="864"/>
      <c r="G214" s="864"/>
      <c r="H214" s="864"/>
      <c r="I214" s="864"/>
      <c r="J214" s="864"/>
      <c r="K214" s="864"/>
      <c r="L214" s="864"/>
      <c r="M214" s="864"/>
      <c r="N214" s="863"/>
      <c r="O214" s="864"/>
      <c r="P214" s="864"/>
    </row>
    <row r="215" spans="1:16" ht="15.75">
      <c r="A215" s="864"/>
      <c r="B215" s="879"/>
      <c r="C215" s="864"/>
      <c r="D215" s="864"/>
      <c r="E215" s="864"/>
      <c r="F215" s="864"/>
      <c r="G215" s="864"/>
      <c r="H215" s="864"/>
      <c r="I215" s="864"/>
      <c r="J215" s="864"/>
      <c r="K215" s="864"/>
      <c r="L215" s="864"/>
      <c r="M215" s="864"/>
      <c r="N215" s="863"/>
      <c r="O215" s="864"/>
      <c r="P215" s="864"/>
    </row>
    <row r="216" spans="1:16" ht="15.75">
      <c r="A216" s="864"/>
      <c r="B216" s="879"/>
      <c r="C216" s="864"/>
      <c r="D216" s="864"/>
      <c r="E216" s="864"/>
      <c r="F216" s="864"/>
      <c r="G216" s="864"/>
      <c r="H216" s="864"/>
      <c r="I216" s="864"/>
      <c r="J216" s="864"/>
      <c r="K216" s="864"/>
      <c r="L216" s="864"/>
      <c r="M216" s="864"/>
      <c r="N216" s="863"/>
      <c r="O216" s="864"/>
      <c r="P216" s="864"/>
    </row>
    <row r="217" spans="1:16" ht="15.75">
      <c r="A217" s="864"/>
      <c r="B217" s="879"/>
      <c r="C217" s="864"/>
      <c r="D217" s="864"/>
      <c r="E217" s="864"/>
      <c r="F217" s="864"/>
      <c r="G217" s="864"/>
      <c r="H217" s="864"/>
      <c r="I217" s="864"/>
      <c r="J217" s="864"/>
      <c r="K217" s="864"/>
      <c r="L217" s="864"/>
      <c r="M217" s="864"/>
      <c r="N217" s="863"/>
      <c r="O217" s="864"/>
      <c r="P217" s="864"/>
    </row>
    <row r="218" spans="1:16" ht="15.75">
      <c r="A218" s="864"/>
      <c r="B218" s="879"/>
      <c r="C218" s="864"/>
      <c r="D218" s="864"/>
      <c r="E218" s="864"/>
      <c r="F218" s="864"/>
      <c r="G218" s="864"/>
      <c r="H218" s="864"/>
      <c r="I218" s="864"/>
      <c r="J218" s="864"/>
      <c r="K218" s="864"/>
      <c r="L218" s="864"/>
      <c r="M218" s="864"/>
      <c r="N218" s="863"/>
      <c r="O218" s="864"/>
      <c r="P218" s="864"/>
    </row>
    <row r="219" spans="1:16" ht="15.75">
      <c r="A219" s="864"/>
      <c r="B219" s="879"/>
      <c r="C219" s="864"/>
      <c r="D219" s="864"/>
      <c r="E219" s="864"/>
      <c r="F219" s="864"/>
      <c r="G219" s="864"/>
      <c r="H219" s="864"/>
      <c r="I219" s="864"/>
      <c r="J219" s="864"/>
      <c r="K219" s="864"/>
      <c r="L219" s="864"/>
      <c r="M219" s="864"/>
      <c r="N219" s="863"/>
      <c r="O219" s="864"/>
      <c r="P219" s="864"/>
    </row>
    <row r="220" spans="1:16" ht="15.75">
      <c r="A220" s="864"/>
      <c r="B220" s="879"/>
      <c r="C220" s="864"/>
      <c r="D220" s="864"/>
      <c r="E220" s="864"/>
      <c r="F220" s="864"/>
      <c r="G220" s="864"/>
      <c r="H220" s="864"/>
      <c r="I220" s="864"/>
      <c r="J220" s="864"/>
      <c r="K220" s="864"/>
      <c r="L220" s="864"/>
      <c r="M220" s="864"/>
      <c r="N220" s="863"/>
      <c r="O220" s="864"/>
      <c r="P220" s="864"/>
    </row>
    <row r="221" spans="1:16" ht="15.75">
      <c r="A221" s="864"/>
      <c r="B221" s="879"/>
      <c r="C221" s="864"/>
      <c r="D221" s="864"/>
      <c r="E221" s="864"/>
      <c r="F221" s="864"/>
      <c r="G221" s="864"/>
      <c r="H221" s="864"/>
      <c r="I221" s="864"/>
      <c r="J221" s="864"/>
      <c r="K221" s="864"/>
      <c r="L221" s="864"/>
      <c r="M221" s="864"/>
      <c r="N221" s="863"/>
      <c r="O221" s="864"/>
      <c r="P221" s="864"/>
    </row>
    <row r="222" spans="1:16" ht="15.75">
      <c r="A222" s="864"/>
      <c r="B222" s="879"/>
      <c r="C222" s="864"/>
      <c r="D222" s="864"/>
      <c r="E222" s="864"/>
      <c r="F222" s="864"/>
      <c r="G222" s="864"/>
      <c r="H222" s="864"/>
      <c r="I222" s="864"/>
      <c r="J222" s="864"/>
      <c r="K222" s="864"/>
      <c r="L222" s="864"/>
      <c r="M222" s="864"/>
      <c r="N222" s="863"/>
      <c r="O222" s="864"/>
      <c r="P222" s="864"/>
    </row>
    <row r="223" spans="1:16" ht="15.75">
      <c r="A223" s="864"/>
      <c r="B223" s="879"/>
      <c r="C223" s="864"/>
      <c r="D223" s="864"/>
      <c r="E223" s="864"/>
      <c r="F223" s="864"/>
      <c r="G223" s="864"/>
      <c r="H223" s="864"/>
      <c r="I223" s="864"/>
      <c r="J223" s="864"/>
      <c r="K223" s="864"/>
      <c r="L223" s="864"/>
      <c r="M223" s="864"/>
      <c r="N223" s="863"/>
      <c r="O223" s="864"/>
      <c r="P223" s="864"/>
    </row>
    <row r="224" spans="1:16" ht="15.75">
      <c r="A224" s="864"/>
      <c r="B224" s="879"/>
      <c r="C224" s="864"/>
      <c r="D224" s="864"/>
      <c r="E224" s="864"/>
      <c r="F224" s="864"/>
      <c r="G224" s="864"/>
      <c r="H224" s="864"/>
      <c r="I224" s="864"/>
      <c r="J224" s="864"/>
      <c r="K224" s="864"/>
      <c r="L224" s="864"/>
      <c r="M224" s="864"/>
      <c r="N224" s="863"/>
      <c r="O224" s="864"/>
      <c r="P224" s="864"/>
    </row>
    <row r="225" spans="1:16" ht="15.75">
      <c r="A225" s="864"/>
      <c r="B225" s="879"/>
      <c r="C225" s="864"/>
      <c r="D225" s="864"/>
      <c r="E225" s="864"/>
      <c r="F225" s="864"/>
      <c r="G225" s="864"/>
      <c r="H225" s="864"/>
      <c r="I225" s="864"/>
      <c r="J225" s="864"/>
      <c r="K225" s="864"/>
      <c r="L225" s="864"/>
      <c r="M225" s="864"/>
      <c r="N225" s="863"/>
      <c r="O225" s="864"/>
      <c r="P225" s="864"/>
    </row>
    <row r="226" spans="1:16" ht="15.75">
      <c r="A226" s="864"/>
      <c r="B226" s="879"/>
      <c r="C226" s="864"/>
      <c r="D226" s="864"/>
      <c r="E226" s="864"/>
      <c r="F226" s="864"/>
      <c r="G226" s="864"/>
      <c r="H226" s="864"/>
      <c r="I226" s="864"/>
      <c r="J226" s="864"/>
      <c r="K226" s="864"/>
      <c r="L226" s="864"/>
      <c r="M226" s="864"/>
      <c r="N226" s="863"/>
      <c r="O226" s="864"/>
      <c r="P226" s="864"/>
    </row>
    <row r="227" spans="1:16" ht="15.75">
      <c r="A227" s="864"/>
      <c r="B227" s="879"/>
      <c r="C227" s="864"/>
      <c r="D227" s="864"/>
      <c r="E227" s="864"/>
      <c r="F227" s="864"/>
      <c r="G227" s="864"/>
      <c r="H227" s="864"/>
      <c r="I227" s="864"/>
      <c r="J227" s="864"/>
      <c r="K227" s="864"/>
      <c r="L227" s="864"/>
      <c r="M227" s="864"/>
      <c r="N227" s="863"/>
      <c r="O227" s="864"/>
      <c r="P227" s="864"/>
    </row>
    <row r="228" spans="1:16" ht="15.75">
      <c r="A228" s="864"/>
      <c r="B228" s="879"/>
      <c r="C228" s="864"/>
      <c r="D228" s="864"/>
      <c r="E228" s="864"/>
      <c r="F228" s="864"/>
      <c r="G228" s="864"/>
      <c r="H228" s="864"/>
      <c r="I228" s="864"/>
      <c r="J228" s="864"/>
      <c r="K228" s="864"/>
      <c r="L228" s="864"/>
      <c r="M228" s="864"/>
      <c r="N228" s="863"/>
      <c r="O228" s="864"/>
      <c r="P228" s="864"/>
    </row>
    <row r="229" spans="1:16" ht="15.75">
      <c r="A229" s="864"/>
      <c r="B229" s="879"/>
      <c r="C229" s="864"/>
      <c r="D229" s="864"/>
      <c r="E229" s="864"/>
      <c r="F229" s="864"/>
      <c r="G229" s="864"/>
      <c r="H229" s="864"/>
      <c r="I229" s="864"/>
      <c r="J229" s="864"/>
      <c r="K229" s="864"/>
      <c r="L229" s="864"/>
      <c r="M229" s="864"/>
      <c r="N229" s="863"/>
      <c r="O229" s="864"/>
      <c r="P229" s="864"/>
    </row>
    <row r="230" spans="1:16" ht="15.75">
      <c r="A230" s="864"/>
      <c r="B230" s="879"/>
      <c r="C230" s="864"/>
      <c r="D230" s="864"/>
      <c r="E230" s="864"/>
      <c r="F230" s="864"/>
      <c r="G230" s="864"/>
      <c r="H230" s="864"/>
      <c r="I230" s="864"/>
      <c r="J230" s="864"/>
      <c r="K230" s="864"/>
      <c r="L230" s="864"/>
      <c r="M230" s="864"/>
      <c r="N230" s="863"/>
      <c r="O230" s="864"/>
      <c r="P230" s="864"/>
    </row>
    <row r="231" spans="1:16" ht="15.75">
      <c r="A231" s="864"/>
      <c r="B231" s="879"/>
      <c r="C231" s="864"/>
      <c r="D231" s="864"/>
      <c r="E231" s="864"/>
      <c r="F231" s="864"/>
      <c r="G231" s="864"/>
      <c r="H231" s="864"/>
      <c r="I231" s="864"/>
      <c r="J231" s="864"/>
      <c r="K231" s="864"/>
      <c r="L231" s="864"/>
      <c r="M231" s="864"/>
      <c r="N231" s="863"/>
      <c r="O231" s="864"/>
      <c r="P231" s="864"/>
    </row>
    <row r="232" spans="1:16" ht="15.75">
      <c r="A232" s="864"/>
      <c r="B232" s="879"/>
      <c r="C232" s="864"/>
      <c r="D232" s="864"/>
      <c r="E232" s="864"/>
      <c r="F232" s="864"/>
      <c r="G232" s="864"/>
      <c r="H232" s="864"/>
      <c r="I232" s="864"/>
      <c r="J232" s="864"/>
      <c r="K232" s="864"/>
      <c r="L232" s="864"/>
      <c r="M232" s="864"/>
      <c r="N232" s="863"/>
      <c r="O232" s="864"/>
      <c r="P232" s="864"/>
    </row>
    <row r="233" spans="1:16" ht="15.75">
      <c r="A233" s="864"/>
      <c r="B233" s="879"/>
      <c r="C233" s="864"/>
      <c r="D233" s="864"/>
      <c r="E233" s="864"/>
      <c r="F233" s="864"/>
      <c r="G233" s="864"/>
      <c r="H233" s="864"/>
      <c r="I233" s="864"/>
      <c r="J233" s="864"/>
      <c r="K233" s="864"/>
      <c r="L233" s="864"/>
      <c r="M233" s="864"/>
      <c r="N233" s="863"/>
      <c r="O233" s="864"/>
      <c r="P233" s="864"/>
    </row>
    <row r="234" spans="1:16" ht="15.75">
      <c r="A234" s="864"/>
      <c r="B234" s="879"/>
      <c r="C234" s="864"/>
      <c r="D234" s="864"/>
      <c r="E234" s="864"/>
      <c r="F234" s="864"/>
      <c r="G234" s="864"/>
      <c r="H234" s="864"/>
      <c r="I234" s="864"/>
      <c r="J234" s="864"/>
      <c r="K234" s="864"/>
      <c r="L234" s="864"/>
      <c r="M234" s="864"/>
      <c r="N234" s="863"/>
      <c r="O234" s="864"/>
      <c r="P234" s="864"/>
    </row>
    <row r="235" spans="1:16" ht="15.75">
      <c r="A235" s="864"/>
      <c r="B235" s="879"/>
      <c r="C235" s="864"/>
      <c r="D235" s="864"/>
      <c r="E235" s="864"/>
      <c r="F235" s="864"/>
      <c r="G235" s="864"/>
      <c r="H235" s="864"/>
      <c r="I235" s="864"/>
      <c r="J235" s="864"/>
      <c r="K235" s="864"/>
      <c r="L235" s="864"/>
      <c r="M235" s="864"/>
      <c r="N235" s="863"/>
      <c r="O235" s="864"/>
      <c r="P235" s="864"/>
    </row>
    <row r="236" spans="1:16" ht="15.75">
      <c r="A236" s="864"/>
      <c r="B236" s="879"/>
      <c r="C236" s="864"/>
      <c r="D236" s="864"/>
      <c r="E236" s="864"/>
      <c r="F236" s="864"/>
      <c r="G236" s="864"/>
      <c r="H236" s="864"/>
      <c r="I236" s="864"/>
      <c r="J236" s="864"/>
      <c r="K236" s="864"/>
      <c r="L236" s="864"/>
      <c r="M236" s="864"/>
      <c r="N236" s="863"/>
      <c r="O236" s="864"/>
      <c r="P236" s="864"/>
    </row>
    <row r="237" spans="1:16" ht="15.75">
      <c r="A237" s="864"/>
      <c r="B237" s="879"/>
      <c r="C237" s="864"/>
      <c r="D237" s="864"/>
      <c r="E237" s="864"/>
      <c r="F237" s="864"/>
      <c r="G237" s="864"/>
      <c r="H237" s="864"/>
      <c r="I237" s="864"/>
      <c r="J237" s="864"/>
      <c r="K237" s="864"/>
      <c r="L237" s="864"/>
      <c r="M237" s="864"/>
      <c r="N237" s="863"/>
      <c r="O237" s="864"/>
      <c r="P237" s="864"/>
    </row>
    <row r="238" spans="1:16" ht="15.75">
      <c r="A238" s="864"/>
      <c r="B238" s="879"/>
      <c r="C238" s="864"/>
      <c r="D238" s="864"/>
      <c r="E238" s="864"/>
      <c r="F238" s="864"/>
      <c r="G238" s="864"/>
      <c r="H238" s="864"/>
      <c r="I238" s="864"/>
      <c r="J238" s="864"/>
      <c r="K238" s="864"/>
      <c r="L238" s="864"/>
      <c r="M238" s="864"/>
      <c r="N238" s="863"/>
      <c r="O238" s="864"/>
      <c r="P238" s="864"/>
    </row>
    <row r="239" spans="1:16" ht="15.75">
      <c r="A239" s="864"/>
      <c r="B239" s="879"/>
      <c r="C239" s="864"/>
      <c r="D239" s="864"/>
      <c r="E239" s="864"/>
      <c r="F239" s="864"/>
      <c r="G239" s="864"/>
      <c r="H239" s="864"/>
      <c r="I239" s="864"/>
      <c r="J239" s="864"/>
      <c r="K239" s="864"/>
      <c r="L239" s="864"/>
      <c r="M239" s="864"/>
      <c r="N239" s="863"/>
      <c r="O239" s="864"/>
      <c r="P239" s="864"/>
    </row>
    <row r="240" spans="1:16" ht="15.75">
      <c r="A240" s="864"/>
      <c r="B240" s="879"/>
      <c r="C240" s="864"/>
      <c r="D240" s="864"/>
      <c r="E240" s="864"/>
      <c r="F240" s="864"/>
      <c r="G240" s="864"/>
      <c r="H240" s="864"/>
      <c r="I240" s="864"/>
      <c r="J240" s="864"/>
      <c r="K240" s="864"/>
      <c r="L240" s="864"/>
      <c r="M240" s="864"/>
      <c r="N240" s="863"/>
      <c r="O240" s="864"/>
      <c r="P240" s="864"/>
    </row>
    <row r="241" spans="1:16" ht="15.75">
      <c r="A241" s="864"/>
      <c r="B241" s="879"/>
      <c r="C241" s="864"/>
      <c r="D241" s="864"/>
      <c r="E241" s="864"/>
      <c r="F241" s="864"/>
      <c r="G241" s="864"/>
      <c r="H241" s="864"/>
      <c r="I241" s="864"/>
      <c r="J241" s="864"/>
      <c r="K241" s="864"/>
      <c r="L241" s="864"/>
      <c r="M241" s="864"/>
      <c r="N241" s="863"/>
      <c r="O241" s="864"/>
      <c r="P241" s="864"/>
    </row>
    <row r="242" spans="1:16" ht="15.75">
      <c r="A242" s="864"/>
      <c r="B242" s="879"/>
      <c r="C242" s="864"/>
      <c r="D242" s="864"/>
      <c r="E242" s="864"/>
      <c r="F242" s="864"/>
      <c r="G242" s="864"/>
      <c r="H242" s="864"/>
      <c r="I242" s="864"/>
      <c r="J242" s="864"/>
      <c r="K242" s="864"/>
      <c r="L242" s="864"/>
      <c r="M242" s="864"/>
      <c r="N242" s="863"/>
      <c r="O242" s="864"/>
      <c r="P242" s="864"/>
    </row>
    <row r="243" spans="1:16" ht="15.75">
      <c r="A243" s="864"/>
      <c r="B243" s="879"/>
      <c r="C243" s="864"/>
      <c r="D243" s="864"/>
      <c r="E243" s="864"/>
      <c r="F243" s="864"/>
      <c r="G243" s="864"/>
      <c r="H243" s="864"/>
      <c r="I243" s="864"/>
      <c r="J243" s="864"/>
      <c r="K243" s="864"/>
      <c r="L243" s="864"/>
      <c r="M243" s="864"/>
      <c r="N243" s="863"/>
      <c r="O243" s="864"/>
      <c r="P243" s="864"/>
    </row>
    <row r="244" spans="1:16" ht="15.75">
      <c r="A244" s="864"/>
      <c r="B244" s="879"/>
      <c r="C244" s="864"/>
      <c r="D244" s="864"/>
      <c r="E244" s="864"/>
      <c r="F244" s="864"/>
      <c r="G244" s="864"/>
      <c r="H244" s="864"/>
      <c r="I244" s="864"/>
      <c r="J244" s="864"/>
      <c r="K244" s="864"/>
      <c r="L244" s="864"/>
      <c r="M244" s="864"/>
      <c r="N244" s="863"/>
      <c r="O244" s="864"/>
      <c r="P244" s="864"/>
    </row>
    <row r="245" spans="1:16" ht="15.75">
      <c r="A245" s="864"/>
      <c r="B245" s="879"/>
      <c r="C245" s="864"/>
      <c r="D245" s="864"/>
      <c r="E245" s="864"/>
      <c r="F245" s="864"/>
      <c r="G245" s="864"/>
      <c r="H245" s="864"/>
      <c r="I245" s="864"/>
      <c r="J245" s="864"/>
      <c r="K245" s="864"/>
      <c r="L245" s="864"/>
      <c r="M245" s="864"/>
      <c r="N245" s="863"/>
      <c r="O245" s="864"/>
      <c r="P245" s="864"/>
    </row>
    <row r="246" spans="1:16" ht="15.75">
      <c r="A246" s="864"/>
      <c r="B246" s="879"/>
      <c r="C246" s="864"/>
      <c r="D246" s="864"/>
      <c r="E246" s="864"/>
      <c r="F246" s="864"/>
      <c r="G246" s="864"/>
      <c r="H246" s="864"/>
      <c r="I246" s="864"/>
      <c r="J246" s="864"/>
      <c r="K246" s="864"/>
      <c r="L246" s="864"/>
      <c r="M246" s="864"/>
      <c r="N246" s="863"/>
      <c r="O246" s="864"/>
      <c r="P246" s="864"/>
    </row>
    <row r="247" spans="1:16" ht="15.75">
      <c r="A247" s="864"/>
      <c r="B247" s="879"/>
      <c r="C247" s="864"/>
      <c r="D247" s="864"/>
      <c r="E247" s="864"/>
      <c r="F247" s="864"/>
      <c r="G247" s="864"/>
      <c r="H247" s="864"/>
      <c r="I247" s="864"/>
      <c r="J247" s="864"/>
      <c r="K247" s="864"/>
      <c r="L247" s="864"/>
      <c r="M247" s="864"/>
      <c r="N247" s="863"/>
      <c r="O247" s="864"/>
      <c r="P247" s="864"/>
    </row>
    <row r="248" spans="1:16" ht="15.75">
      <c r="A248" s="864"/>
      <c r="B248" s="879"/>
      <c r="C248" s="864"/>
      <c r="D248" s="864"/>
      <c r="E248" s="864"/>
      <c r="F248" s="864"/>
      <c r="G248" s="864"/>
      <c r="H248" s="864"/>
      <c r="I248" s="864"/>
      <c r="J248" s="864"/>
      <c r="K248" s="864"/>
      <c r="L248" s="864"/>
      <c r="M248" s="864"/>
      <c r="N248" s="863"/>
      <c r="O248" s="864"/>
      <c r="P248" s="864"/>
    </row>
    <row r="249" spans="1:16" ht="15.75">
      <c r="A249" s="864"/>
      <c r="B249" s="879"/>
      <c r="C249" s="864"/>
      <c r="D249" s="864"/>
      <c r="E249" s="864"/>
      <c r="F249" s="864"/>
      <c r="G249" s="864"/>
      <c r="H249" s="864"/>
      <c r="I249" s="864"/>
      <c r="J249" s="864"/>
      <c r="K249" s="864"/>
      <c r="L249" s="864"/>
      <c r="M249" s="864"/>
      <c r="N249" s="863"/>
      <c r="O249" s="864"/>
      <c r="P249" s="864"/>
    </row>
    <row r="250" spans="1:16" ht="15.75">
      <c r="A250" s="864"/>
      <c r="B250" s="879"/>
      <c r="C250" s="864"/>
      <c r="D250" s="864"/>
      <c r="E250" s="864"/>
      <c r="F250" s="864"/>
      <c r="G250" s="864"/>
      <c r="H250" s="864"/>
      <c r="I250" s="864"/>
      <c r="J250" s="864"/>
      <c r="K250" s="864"/>
      <c r="L250" s="864"/>
      <c r="M250" s="864"/>
      <c r="N250" s="863"/>
      <c r="O250" s="864"/>
      <c r="P250" s="864"/>
    </row>
    <row r="251" spans="1:16" ht="15.75">
      <c r="A251" s="864"/>
      <c r="B251" s="879"/>
      <c r="C251" s="864"/>
      <c r="D251" s="864"/>
      <c r="E251" s="864"/>
      <c r="F251" s="864"/>
      <c r="G251" s="864"/>
      <c r="H251" s="864"/>
      <c r="I251" s="864"/>
      <c r="J251" s="864"/>
      <c r="K251" s="864"/>
      <c r="L251" s="864"/>
      <c r="M251" s="864"/>
      <c r="N251" s="863"/>
      <c r="O251" s="864"/>
      <c r="P251" s="864"/>
    </row>
    <row r="252" spans="1:16" ht="15.75">
      <c r="A252" s="864"/>
      <c r="B252" s="879"/>
      <c r="C252" s="864"/>
      <c r="D252" s="864"/>
      <c r="E252" s="864"/>
      <c r="F252" s="864"/>
      <c r="G252" s="864"/>
      <c r="H252" s="864"/>
      <c r="I252" s="864"/>
      <c r="J252" s="864"/>
      <c r="K252" s="864"/>
      <c r="L252" s="864"/>
      <c r="M252" s="864"/>
      <c r="N252" s="863"/>
      <c r="O252" s="864"/>
      <c r="P252" s="864"/>
    </row>
    <row r="253" spans="1:16" ht="15.75">
      <c r="A253" s="864"/>
      <c r="B253" s="879"/>
      <c r="C253" s="864"/>
      <c r="D253" s="864"/>
      <c r="E253" s="864"/>
      <c r="F253" s="864"/>
      <c r="G253" s="864"/>
      <c r="H253" s="864"/>
      <c r="I253" s="864"/>
      <c r="J253" s="864"/>
      <c r="K253" s="864"/>
      <c r="L253" s="864"/>
      <c r="M253" s="864"/>
      <c r="N253" s="863"/>
      <c r="O253" s="864"/>
      <c r="P253" s="864"/>
    </row>
    <row r="254" spans="1:16" ht="15.75">
      <c r="A254" s="864"/>
      <c r="B254" s="879"/>
      <c r="C254" s="864"/>
      <c r="D254" s="864"/>
      <c r="E254" s="864"/>
      <c r="F254" s="864"/>
      <c r="G254" s="864"/>
      <c r="H254" s="864"/>
      <c r="I254" s="864"/>
      <c r="J254" s="864"/>
      <c r="K254" s="864"/>
      <c r="L254" s="864"/>
      <c r="M254" s="864"/>
      <c r="N254" s="863"/>
      <c r="O254" s="864"/>
      <c r="P254" s="864"/>
    </row>
    <row r="255" spans="1:16" ht="15.75">
      <c r="A255" s="864"/>
      <c r="B255" s="879"/>
      <c r="C255" s="864"/>
      <c r="D255" s="864"/>
      <c r="E255" s="864"/>
      <c r="F255" s="864"/>
      <c r="G255" s="864"/>
      <c r="H255" s="864"/>
      <c r="I255" s="864"/>
      <c r="J255" s="864"/>
      <c r="K255" s="864"/>
      <c r="L255" s="864"/>
      <c r="M255" s="864"/>
      <c r="N255" s="863"/>
      <c r="O255" s="864"/>
      <c r="P255" s="864"/>
    </row>
    <row r="256" spans="1:16" ht="15.75">
      <c r="A256" s="864"/>
      <c r="B256" s="879"/>
      <c r="C256" s="864"/>
      <c r="D256" s="864"/>
      <c r="E256" s="864"/>
      <c r="F256" s="864"/>
      <c r="G256" s="864"/>
      <c r="H256" s="864"/>
      <c r="I256" s="864"/>
      <c r="J256" s="864"/>
      <c r="K256" s="864"/>
      <c r="L256" s="864"/>
      <c r="M256" s="864"/>
      <c r="N256" s="863"/>
      <c r="O256" s="864"/>
      <c r="P256" s="864"/>
    </row>
    <row r="257" spans="1:16" ht="15.75">
      <c r="A257" s="864"/>
      <c r="B257" s="879"/>
      <c r="C257" s="864"/>
      <c r="D257" s="864"/>
      <c r="E257" s="864"/>
      <c r="F257" s="864"/>
      <c r="G257" s="864"/>
      <c r="H257" s="864"/>
      <c r="I257" s="864"/>
      <c r="J257" s="864"/>
      <c r="K257" s="864"/>
      <c r="L257" s="864"/>
      <c r="M257" s="864"/>
      <c r="N257" s="863"/>
      <c r="O257" s="864"/>
      <c r="P257" s="864"/>
    </row>
    <row r="258" spans="1:16" ht="15.75">
      <c r="A258" s="864"/>
      <c r="B258" s="879"/>
      <c r="C258" s="864"/>
      <c r="D258" s="864"/>
      <c r="E258" s="864"/>
      <c r="F258" s="864"/>
      <c r="G258" s="864"/>
      <c r="H258" s="864"/>
      <c r="I258" s="864"/>
      <c r="J258" s="864"/>
      <c r="K258" s="864"/>
      <c r="L258" s="864"/>
      <c r="M258" s="864"/>
      <c r="N258" s="863"/>
      <c r="O258" s="864"/>
      <c r="P258" s="864"/>
    </row>
    <row r="259" spans="1:16" ht="15.75">
      <c r="A259" s="864"/>
      <c r="B259" s="879"/>
      <c r="C259" s="864"/>
      <c r="D259" s="864"/>
      <c r="E259" s="864"/>
      <c r="F259" s="864"/>
      <c r="G259" s="864"/>
      <c r="H259" s="864"/>
      <c r="I259" s="864"/>
      <c r="J259" s="864"/>
      <c r="K259" s="864"/>
      <c r="L259" s="864"/>
      <c r="M259" s="864"/>
      <c r="N259" s="863"/>
      <c r="O259" s="864"/>
      <c r="P259" s="864"/>
    </row>
    <row r="260" spans="1:16" ht="15.75">
      <c r="A260" s="864"/>
      <c r="B260" s="879"/>
      <c r="C260" s="864"/>
      <c r="D260" s="864"/>
      <c r="E260" s="864"/>
      <c r="F260" s="864"/>
      <c r="G260" s="864"/>
      <c r="H260" s="864"/>
      <c r="I260" s="864"/>
      <c r="J260" s="864"/>
      <c r="K260" s="864"/>
      <c r="L260" s="864"/>
      <c r="M260" s="864"/>
      <c r="N260" s="863"/>
      <c r="O260" s="864"/>
      <c r="P260" s="864"/>
    </row>
    <row r="261" spans="1:16" ht="15.75">
      <c r="A261" s="864"/>
      <c r="B261" s="879"/>
      <c r="C261" s="864"/>
      <c r="D261" s="864"/>
      <c r="E261" s="864"/>
      <c r="F261" s="864"/>
      <c r="G261" s="864"/>
      <c r="H261" s="864"/>
      <c r="I261" s="864"/>
      <c r="J261" s="864"/>
      <c r="K261" s="864"/>
      <c r="L261" s="864"/>
      <c r="M261" s="864"/>
      <c r="N261" s="863"/>
      <c r="O261" s="864"/>
      <c r="P261" s="864"/>
    </row>
    <row r="262" spans="1:16" ht="15.75">
      <c r="A262" s="864"/>
      <c r="B262" s="879"/>
      <c r="C262" s="864"/>
      <c r="D262" s="864"/>
      <c r="E262" s="864"/>
      <c r="F262" s="864"/>
      <c r="G262" s="864"/>
      <c r="H262" s="864"/>
      <c r="I262" s="864"/>
      <c r="J262" s="864"/>
      <c r="K262" s="864"/>
      <c r="L262" s="864"/>
      <c r="M262" s="864"/>
      <c r="N262" s="863"/>
      <c r="O262" s="864"/>
      <c r="P262" s="864"/>
    </row>
    <row r="263" spans="1:16" ht="15.75">
      <c r="A263" s="864"/>
      <c r="B263" s="879"/>
      <c r="C263" s="864"/>
      <c r="D263" s="864"/>
      <c r="E263" s="864"/>
      <c r="F263" s="864"/>
      <c r="G263" s="864"/>
      <c r="H263" s="864"/>
      <c r="I263" s="864"/>
      <c r="J263" s="864"/>
      <c r="K263" s="864"/>
      <c r="L263" s="864"/>
      <c r="M263" s="864"/>
      <c r="N263" s="863"/>
      <c r="O263" s="864"/>
      <c r="P263" s="864"/>
    </row>
    <row r="264" spans="1:16" ht="15.75">
      <c r="A264" s="864"/>
      <c r="B264" s="879"/>
      <c r="C264" s="864"/>
      <c r="D264" s="864"/>
      <c r="E264" s="864"/>
      <c r="F264" s="864"/>
      <c r="G264" s="864"/>
      <c r="H264" s="864"/>
      <c r="I264" s="864"/>
      <c r="J264" s="864"/>
      <c r="K264" s="864"/>
      <c r="L264" s="864"/>
      <c r="M264" s="864"/>
      <c r="N264" s="863"/>
      <c r="O264" s="864"/>
      <c r="P264" s="864"/>
    </row>
    <row r="265" spans="1:16" ht="15.75">
      <c r="A265" s="864"/>
      <c r="B265" s="879"/>
      <c r="C265" s="864"/>
      <c r="D265" s="864"/>
      <c r="E265" s="864"/>
      <c r="F265" s="864"/>
      <c r="G265" s="864"/>
      <c r="H265" s="864"/>
      <c r="I265" s="864"/>
      <c r="J265" s="864"/>
      <c r="K265" s="864"/>
      <c r="L265" s="864"/>
      <c r="M265" s="864"/>
      <c r="N265" s="863"/>
      <c r="O265" s="864"/>
      <c r="P265" s="864"/>
    </row>
    <row r="266" spans="1:16" ht="15.75">
      <c r="A266" s="864"/>
      <c r="B266" s="879"/>
      <c r="C266" s="864"/>
      <c r="D266" s="864"/>
      <c r="E266" s="864"/>
      <c r="F266" s="864"/>
      <c r="G266" s="864"/>
      <c r="H266" s="864"/>
      <c r="I266" s="864"/>
      <c r="J266" s="864"/>
      <c r="K266" s="864"/>
      <c r="L266" s="864"/>
      <c r="M266" s="864"/>
      <c r="N266" s="863"/>
      <c r="O266" s="864"/>
      <c r="P266" s="864"/>
    </row>
    <row r="267" spans="1:16" ht="15.75">
      <c r="A267" s="864"/>
      <c r="B267" s="879"/>
      <c r="C267" s="864"/>
      <c r="D267" s="864"/>
      <c r="E267" s="864"/>
      <c r="F267" s="864"/>
      <c r="G267" s="864"/>
      <c r="H267" s="864"/>
      <c r="I267" s="864"/>
      <c r="J267" s="864"/>
      <c r="K267" s="864"/>
      <c r="L267" s="864"/>
      <c r="M267" s="864"/>
      <c r="N267" s="863"/>
      <c r="O267" s="864"/>
      <c r="P267" s="864"/>
    </row>
    <row r="268" spans="1:16" ht="15.75">
      <c r="A268" s="864"/>
      <c r="B268" s="879"/>
      <c r="C268" s="864"/>
      <c r="D268" s="864"/>
      <c r="E268" s="864"/>
      <c r="F268" s="864"/>
      <c r="G268" s="864"/>
      <c r="H268" s="864"/>
      <c r="I268" s="864"/>
      <c r="J268" s="864"/>
      <c r="K268" s="864"/>
      <c r="L268" s="864"/>
      <c r="M268" s="864"/>
      <c r="N268" s="863"/>
      <c r="O268" s="864"/>
      <c r="P268" s="864"/>
    </row>
    <row r="269" spans="1:16" ht="15.75">
      <c r="A269" s="864"/>
      <c r="B269" s="879"/>
      <c r="C269" s="864"/>
      <c r="D269" s="864"/>
      <c r="E269" s="864"/>
      <c r="F269" s="864"/>
      <c r="G269" s="864"/>
      <c r="H269" s="864"/>
      <c r="I269" s="864"/>
      <c r="J269" s="864"/>
      <c r="K269" s="864"/>
      <c r="L269" s="864"/>
      <c r="M269" s="864"/>
      <c r="N269" s="863"/>
      <c r="O269" s="864"/>
      <c r="P269" s="864"/>
    </row>
    <row r="270" spans="1:16" ht="15.75">
      <c r="A270" s="864"/>
      <c r="B270" s="879"/>
      <c r="C270" s="864"/>
      <c r="D270" s="864"/>
      <c r="E270" s="864"/>
      <c r="F270" s="864"/>
      <c r="G270" s="864"/>
      <c r="H270" s="864"/>
      <c r="I270" s="864"/>
      <c r="J270" s="864"/>
      <c r="K270" s="864"/>
      <c r="L270" s="864"/>
      <c r="M270" s="864"/>
      <c r="N270" s="863"/>
      <c r="O270" s="864"/>
      <c r="P270" s="864"/>
    </row>
    <row r="271" spans="1:16" ht="15.75">
      <c r="A271" s="864"/>
      <c r="B271" s="879"/>
      <c r="C271" s="864"/>
      <c r="D271" s="864"/>
      <c r="E271" s="864"/>
      <c r="F271" s="864"/>
      <c r="G271" s="864"/>
      <c r="H271" s="864"/>
      <c r="I271" s="864"/>
      <c r="J271" s="864"/>
      <c r="K271" s="864"/>
      <c r="L271" s="864"/>
      <c r="M271" s="864"/>
      <c r="N271" s="863"/>
      <c r="O271" s="864"/>
      <c r="P271" s="864"/>
    </row>
    <row r="272" spans="1:16" ht="15.75">
      <c r="A272" s="864"/>
      <c r="B272" s="879"/>
      <c r="C272" s="864"/>
      <c r="D272" s="864"/>
      <c r="E272" s="864"/>
      <c r="F272" s="864"/>
      <c r="G272" s="864"/>
      <c r="H272" s="864"/>
      <c r="I272" s="864"/>
      <c r="J272" s="864"/>
      <c r="K272" s="864"/>
      <c r="L272" s="864"/>
      <c r="M272" s="864"/>
      <c r="N272" s="863"/>
      <c r="O272" s="864"/>
      <c r="P272" s="864"/>
    </row>
    <row r="273" spans="1:16" ht="15.75">
      <c r="A273" s="864"/>
      <c r="B273" s="879"/>
      <c r="C273" s="864"/>
      <c r="D273" s="864"/>
      <c r="E273" s="864"/>
      <c r="F273" s="864"/>
      <c r="G273" s="864"/>
      <c r="H273" s="864"/>
      <c r="I273" s="864"/>
      <c r="J273" s="864"/>
      <c r="K273" s="864"/>
      <c r="L273" s="864"/>
      <c r="M273" s="864"/>
      <c r="N273" s="863"/>
      <c r="O273" s="864"/>
      <c r="P273" s="864"/>
    </row>
    <row r="274" spans="1:16" ht="15.75">
      <c r="A274" s="864"/>
      <c r="B274" s="879"/>
      <c r="C274" s="864"/>
      <c r="D274" s="864"/>
      <c r="E274" s="864"/>
      <c r="F274" s="864"/>
      <c r="G274" s="864"/>
      <c r="H274" s="864"/>
      <c r="I274" s="864"/>
      <c r="J274" s="864"/>
      <c r="K274" s="864"/>
      <c r="L274" s="864"/>
      <c r="M274" s="864"/>
      <c r="N274" s="863"/>
      <c r="O274" s="864"/>
      <c r="P274" s="864"/>
    </row>
    <row r="275" spans="1:16" ht="15.75">
      <c r="A275" s="864"/>
      <c r="B275" s="879"/>
      <c r="C275" s="864"/>
      <c r="D275" s="864"/>
      <c r="E275" s="864"/>
      <c r="F275" s="864"/>
      <c r="G275" s="864"/>
      <c r="H275" s="864"/>
      <c r="I275" s="864"/>
      <c r="J275" s="864"/>
      <c r="K275" s="864"/>
      <c r="L275" s="864"/>
      <c r="M275" s="864"/>
      <c r="N275" s="863"/>
      <c r="O275" s="864"/>
      <c r="P275" s="864"/>
    </row>
    <row r="276" spans="1:16" ht="15.75">
      <c r="A276" s="864"/>
      <c r="B276" s="879"/>
      <c r="C276" s="864"/>
      <c r="D276" s="864"/>
      <c r="E276" s="864"/>
      <c r="F276" s="864"/>
      <c r="G276" s="864"/>
      <c r="H276" s="864"/>
      <c r="I276" s="864"/>
      <c r="J276" s="864"/>
      <c r="K276" s="864"/>
      <c r="L276" s="864"/>
      <c r="M276" s="864"/>
      <c r="N276" s="863"/>
      <c r="O276" s="864"/>
      <c r="P276" s="864"/>
    </row>
    <row r="277" spans="1:16" ht="15.75">
      <c r="A277" s="864"/>
      <c r="B277" s="879"/>
      <c r="C277" s="864"/>
      <c r="D277" s="864"/>
      <c r="E277" s="864"/>
      <c r="F277" s="864"/>
      <c r="G277" s="864"/>
      <c r="H277" s="864"/>
      <c r="I277" s="864"/>
      <c r="J277" s="864"/>
      <c r="K277" s="864"/>
      <c r="L277" s="864"/>
      <c r="M277" s="864"/>
      <c r="N277" s="863"/>
      <c r="O277" s="864"/>
      <c r="P277" s="864"/>
    </row>
    <row r="278" spans="1:16" ht="15.75">
      <c r="A278" s="864"/>
      <c r="B278" s="879"/>
      <c r="C278" s="864"/>
      <c r="D278" s="864"/>
      <c r="E278" s="864"/>
      <c r="F278" s="864"/>
      <c r="G278" s="864"/>
      <c r="H278" s="864"/>
      <c r="I278" s="864"/>
      <c r="J278" s="864"/>
      <c r="K278" s="864"/>
      <c r="L278" s="864"/>
      <c r="M278" s="864"/>
      <c r="N278" s="863"/>
      <c r="O278" s="864"/>
      <c r="P278" s="864"/>
    </row>
    <row r="279" spans="1:16" ht="15.75">
      <c r="A279" s="864"/>
      <c r="B279" s="879"/>
      <c r="C279" s="864"/>
      <c r="D279" s="864"/>
      <c r="E279" s="864"/>
      <c r="F279" s="864"/>
      <c r="G279" s="864"/>
      <c r="H279" s="864"/>
      <c r="I279" s="864"/>
      <c r="J279" s="864"/>
      <c r="K279" s="864"/>
      <c r="L279" s="864"/>
      <c r="M279" s="864"/>
      <c r="N279" s="863"/>
      <c r="O279" s="864"/>
      <c r="P279" s="864"/>
    </row>
    <row r="280" spans="1:16" ht="15.75">
      <c r="A280" s="864"/>
      <c r="B280" s="879"/>
      <c r="C280" s="864"/>
      <c r="D280" s="864"/>
      <c r="E280" s="864"/>
      <c r="F280" s="864"/>
      <c r="G280" s="864"/>
      <c r="H280" s="864"/>
      <c r="I280" s="864"/>
      <c r="J280" s="864"/>
      <c r="K280" s="864"/>
      <c r="L280" s="864"/>
      <c r="M280" s="864"/>
      <c r="N280" s="863"/>
      <c r="O280" s="864"/>
      <c r="P280" s="864"/>
    </row>
    <row r="281" spans="1:16" ht="15.75">
      <c r="A281" s="864"/>
      <c r="B281" s="879"/>
      <c r="C281" s="864"/>
      <c r="D281" s="864"/>
      <c r="E281" s="864"/>
      <c r="F281" s="864"/>
      <c r="G281" s="864"/>
      <c r="H281" s="864"/>
      <c r="I281" s="864"/>
      <c r="J281" s="864"/>
      <c r="K281" s="864"/>
      <c r="L281" s="864"/>
      <c r="M281" s="864"/>
      <c r="N281" s="863"/>
      <c r="O281" s="864"/>
      <c r="P281" s="864"/>
    </row>
    <row r="282" spans="1:16" ht="15.75">
      <c r="A282" s="864"/>
      <c r="B282" s="879"/>
      <c r="C282" s="864"/>
      <c r="D282" s="864"/>
      <c r="E282" s="864"/>
      <c r="F282" s="864"/>
      <c r="G282" s="864"/>
      <c r="H282" s="864"/>
      <c r="I282" s="864"/>
      <c r="J282" s="864"/>
      <c r="K282" s="864"/>
      <c r="L282" s="864"/>
      <c r="M282" s="864"/>
      <c r="N282" s="863"/>
      <c r="O282" s="864"/>
      <c r="P282" s="864"/>
    </row>
    <row r="283" spans="1:16" ht="15.75">
      <c r="A283" s="864"/>
      <c r="B283" s="879"/>
      <c r="C283" s="864"/>
      <c r="D283" s="864"/>
      <c r="E283" s="864"/>
      <c r="F283" s="864"/>
      <c r="G283" s="864"/>
      <c r="H283" s="864"/>
      <c r="I283" s="864"/>
      <c r="J283" s="864"/>
      <c r="K283" s="864"/>
      <c r="L283" s="864"/>
      <c r="M283" s="864"/>
      <c r="N283" s="863"/>
      <c r="O283" s="864"/>
      <c r="P283" s="864"/>
    </row>
    <row r="284" spans="1:16" ht="15.75">
      <c r="A284" s="864"/>
      <c r="B284" s="879"/>
      <c r="C284" s="864"/>
      <c r="D284" s="864"/>
      <c r="E284" s="864"/>
      <c r="F284" s="864"/>
      <c r="G284" s="864"/>
      <c r="H284" s="864"/>
      <c r="I284" s="864"/>
      <c r="J284" s="864"/>
      <c r="K284" s="864"/>
      <c r="L284" s="864"/>
      <c r="M284" s="864"/>
      <c r="N284" s="863"/>
      <c r="O284" s="864"/>
      <c r="P284" s="864"/>
    </row>
    <row r="285" spans="1:16" ht="15.75">
      <c r="A285" s="864"/>
      <c r="B285" s="879"/>
      <c r="C285" s="864"/>
      <c r="D285" s="864"/>
      <c r="E285" s="864"/>
      <c r="F285" s="864"/>
      <c r="G285" s="864"/>
      <c r="H285" s="864"/>
      <c r="I285" s="864"/>
      <c r="J285" s="864"/>
      <c r="K285" s="864"/>
      <c r="L285" s="864"/>
      <c r="M285" s="864"/>
      <c r="N285" s="863"/>
      <c r="O285" s="864"/>
      <c r="P285" s="864"/>
    </row>
    <row r="286" spans="1:16" ht="15.75">
      <c r="A286" s="864"/>
      <c r="B286" s="879"/>
      <c r="C286" s="864"/>
      <c r="D286" s="864"/>
      <c r="E286" s="864"/>
      <c r="F286" s="864"/>
      <c r="G286" s="864"/>
      <c r="H286" s="864"/>
      <c r="I286" s="864"/>
      <c r="J286" s="864"/>
      <c r="K286" s="864"/>
      <c r="L286" s="864"/>
      <c r="M286" s="864"/>
      <c r="N286" s="863"/>
      <c r="O286" s="864"/>
      <c r="P286" s="864"/>
    </row>
    <row r="287" spans="1:16" ht="15.75">
      <c r="A287" s="864"/>
      <c r="B287" s="879"/>
      <c r="C287" s="864"/>
      <c r="D287" s="864"/>
      <c r="E287" s="864"/>
      <c r="F287" s="864"/>
      <c r="G287" s="864"/>
      <c r="H287" s="864"/>
      <c r="I287" s="864"/>
      <c r="J287" s="864"/>
      <c r="K287" s="864"/>
      <c r="L287" s="864"/>
      <c r="M287" s="864"/>
      <c r="N287" s="863"/>
      <c r="O287" s="864"/>
      <c r="P287" s="864"/>
    </row>
    <row r="288" spans="1:16" ht="15.75">
      <c r="A288" s="864"/>
      <c r="B288" s="879"/>
      <c r="C288" s="864"/>
      <c r="D288" s="864"/>
      <c r="E288" s="864"/>
      <c r="F288" s="864"/>
      <c r="G288" s="864"/>
      <c r="H288" s="864"/>
      <c r="I288" s="864"/>
      <c r="J288" s="864"/>
      <c r="K288" s="864"/>
      <c r="L288" s="864"/>
      <c r="M288" s="864"/>
      <c r="N288" s="863"/>
      <c r="O288" s="864"/>
      <c r="P288" s="864"/>
    </row>
    <row r="289" spans="1:16" ht="15.75">
      <c r="A289" s="864"/>
      <c r="B289" s="879"/>
      <c r="C289" s="864"/>
      <c r="D289" s="864"/>
      <c r="E289" s="864"/>
      <c r="F289" s="864"/>
      <c r="G289" s="864"/>
      <c r="H289" s="864"/>
      <c r="I289" s="864"/>
      <c r="J289" s="864"/>
      <c r="K289" s="864"/>
      <c r="L289" s="864"/>
      <c r="M289" s="864"/>
      <c r="N289" s="863"/>
      <c r="O289" s="864"/>
      <c r="P289" s="864"/>
    </row>
    <row r="290" spans="1:16" ht="15.75">
      <c r="A290" s="864"/>
      <c r="B290" s="879"/>
      <c r="C290" s="864"/>
      <c r="D290" s="864"/>
      <c r="E290" s="864"/>
      <c r="F290" s="864"/>
      <c r="G290" s="864"/>
      <c r="H290" s="864"/>
      <c r="I290" s="864"/>
      <c r="J290" s="864"/>
      <c r="K290" s="864"/>
      <c r="L290" s="864"/>
      <c r="M290" s="864"/>
      <c r="N290" s="863"/>
      <c r="O290" s="864"/>
      <c r="P290" s="864"/>
    </row>
    <row r="291" spans="1:16" ht="15.75">
      <c r="A291" s="864"/>
      <c r="B291" s="879"/>
      <c r="C291" s="864"/>
      <c r="D291" s="864"/>
      <c r="E291" s="864"/>
      <c r="F291" s="864"/>
      <c r="G291" s="864"/>
      <c r="H291" s="864"/>
      <c r="I291" s="864"/>
      <c r="J291" s="864"/>
      <c r="K291" s="864"/>
      <c r="L291" s="864"/>
      <c r="M291" s="864"/>
      <c r="N291" s="863"/>
      <c r="O291" s="864"/>
      <c r="P291" s="864"/>
    </row>
    <row r="292" spans="1:16" ht="15.75">
      <c r="A292" s="864"/>
      <c r="B292" s="879"/>
      <c r="C292" s="864"/>
      <c r="D292" s="864"/>
      <c r="E292" s="864"/>
      <c r="F292" s="864"/>
      <c r="G292" s="864"/>
      <c r="H292" s="864"/>
      <c r="I292" s="864"/>
      <c r="J292" s="864"/>
      <c r="K292" s="864"/>
      <c r="L292" s="864"/>
      <c r="M292" s="864"/>
      <c r="N292" s="863"/>
      <c r="O292" s="864"/>
      <c r="P292" s="864"/>
    </row>
    <row r="293" spans="1:16" ht="15.75">
      <c r="A293" s="864"/>
      <c r="B293" s="879"/>
      <c r="C293" s="864"/>
      <c r="D293" s="864"/>
      <c r="E293" s="864"/>
      <c r="F293" s="864"/>
      <c r="G293" s="864"/>
      <c r="H293" s="864"/>
      <c r="I293" s="864"/>
      <c r="J293" s="864"/>
      <c r="K293" s="864"/>
      <c r="L293" s="864"/>
      <c r="M293" s="864"/>
      <c r="N293" s="863"/>
      <c r="O293" s="864"/>
      <c r="P293" s="864"/>
    </row>
    <row r="294" spans="1:16" ht="15.75">
      <c r="A294" s="864"/>
      <c r="B294" s="879"/>
      <c r="C294" s="864"/>
      <c r="D294" s="864"/>
      <c r="E294" s="864"/>
      <c r="F294" s="864"/>
      <c r="G294" s="864"/>
      <c r="H294" s="864"/>
      <c r="I294" s="864"/>
      <c r="J294" s="864"/>
      <c r="K294" s="864"/>
      <c r="L294" s="864"/>
      <c r="M294" s="864"/>
      <c r="N294" s="863"/>
      <c r="O294" s="864"/>
      <c r="P294" s="864"/>
    </row>
    <row r="295" spans="1:16" ht="15.75">
      <c r="A295" s="864"/>
      <c r="B295" s="879"/>
      <c r="C295" s="864"/>
      <c r="D295" s="864"/>
      <c r="E295" s="864"/>
      <c r="F295" s="864"/>
      <c r="G295" s="864"/>
      <c r="H295" s="864"/>
      <c r="I295" s="864"/>
      <c r="J295" s="864"/>
      <c r="K295" s="864"/>
      <c r="L295" s="864"/>
      <c r="M295" s="864"/>
      <c r="N295" s="863"/>
      <c r="O295" s="864"/>
      <c r="P295" s="864"/>
    </row>
    <row r="296" spans="1:16" ht="15.75">
      <c r="A296" s="864"/>
      <c r="B296" s="879"/>
      <c r="C296" s="864"/>
      <c r="D296" s="864"/>
      <c r="E296" s="864"/>
      <c r="F296" s="864"/>
      <c r="G296" s="864"/>
      <c r="H296" s="864"/>
      <c r="I296" s="864"/>
      <c r="J296" s="864"/>
      <c r="K296" s="864"/>
      <c r="L296" s="864"/>
      <c r="M296" s="864"/>
      <c r="N296" s="863"/>
      <c r="O296" s="864"/>
      <c r="P296" s="864"/>
    </row>
    <row r="297" spans="1:16" ht="15.75">
      <c r="A297" s="864"/>
      <c r="B297" s="879"/>
      <c r="C297" s="864"/>
      <c r="D297" s="864"/>
      <c r="E297" s="864"/>
      <c r="F297" s="864"/>
      <c r="G297" s="864"/>
      <c r="H297" s="864"/>
      <c r="I297" s="864"/>
      <c r="J297" s="864"/>
      <c r="K297" s="864"/>
      <c r="L297" s="864"/>
      <c r="M297" s="864"/>
      <c r="N297" s="863"/>
      <c r="O297" s="864"/>
      <c r="P297" s="864"/>
    </row>
    <row r="298" spans="1:16" ht="15.75">
      <c r="A298" s="864"/>
      <c r="B298" s="879"/>
      <c r="C298" s="864"/>
      <c r="D298" s="864"/>
      <c r="E298" s="864"/>
      <c r="F298" s="864"/>
      <c r="G298" s="864"/>
      <c r="H298" s="864"/>
      <c r="I298" s="864"/>
      <c r="J298" s="864"/>
      <c r="K298" s="864"/>
      <c r="L298" s="864"/>
      <c r="M298" s="864"/>
      <c r="N298" s="863"/>
      <c r="O298" s="864"/>
      <c r="P298" s="864"/>
    </row>
    <row r="299" spans="1:16" ht="15.75">
      <c r="A299" s="864"/>
      <c r="B299" s="879"/>
      <c r="C299" s="864"/>
      <c r="D299" s="864"/>
      <c r="E299" s="864"/>
      <c r="F299" s="864"/>
      <c r="G299" s="864"/>
      <c r="H299" s="864"/>
      <c r="I299" s="864"/>
      <c r="J299" s="864"/>
      <c r="K299" s="864"/>
      <c r="L299" s="864"/>
      <c r="M299" s="864"/>
      <c r="N299" s="863"/>
      <c r="O299" s="864"/>
      <c r="P299" s="864"/>
    </row>
    <row r="300" spans="1:16" ht="15.75">
      <c r="A300" s="864"/>
      <c r="B300" s="879"/>
      <c r="C300" s="864"/>
      <c r="D300" s="864"/>
      <c r="E300" s="864"/>
      <c r="F300" s="864"/>
      <c r="G300" s="864"/>
      <c r="H300" s="864"/>
      <c r="I300" s="864"/>
      <c r="J300" s="864"/>
      <c r="K300" s="864"/>
      <c r="L300" s="864"/>
      <c r="M300" s="864"/>
      <c r="N300" s="863"/>
      <c r="O300" s="864"/>
      <c r="P300" s="864"/>
    </row>
    <row r="301" spans="1:16" ht="15.75">
      <c r="A301" s="864"/>
      <c r="B301" s="879"/>
      <c r="C301" s="864"/>
      <c r="D301" s="864"/>
      <c r="E301" s="864"/>
      <c r="F301" s="864"/>
      <c r="G301" s="864"/>
      <c r="H301" s="864"/>
      <c r="I301" s="864"/>
      <c r="J301" s="864"/>
      <c r="K301" s="864"/>
      <c r="L301" s="864"/>
      <c r="M301" s="864"/>
      <c r="N301" s="863"/>
      <c r="O301" s="864"/>
      <c r="P301" s="864"/>
    </row>
    <row r="302" spans="1:16" ht="15.75">
      <c r="A302" s="864"/>
      <c r="B302" s="879"/>
      <c r="C302" s="864"/>
      <c r="D302" s="864"/>
      <c r="E302" s="864"/>
      <c r="F302" s="864"/>
      <c r="G302" s="864"/>
      <c r="H302" s="864"/>
      <c r="I302" s="864"/>
      <c r="J302" s="864"/>
      <c r="K302" s="864"/>
      <c r="L302" s="864"/>
      <c r="M302" s="864"/>
      <c r="N302" s="863"/>
      <c r="O302" s="864"/>
      <c r="P302" s="864"/>
    </row>
    <row r="303" spans="1:16" ht="15.75">
      <c r="A303" s="864"/>
      <c r="B303" s="879"/>
      <c r="C303" s="864"/>
      <c r="D303" s="864"/>
      <c r="E303" s="864"/>
      <c r="F303" s="864"/>
      <c r="G303" s="864"/>
      <c r="H303" s="864"/>
      <c r="I303" s="864"/>
      <c r="J303" s="864"/>
      <c r="K303" s="864"/>
      <c r="L303" s="864"/>
      <c r="M303" s="864"/>
      <c r="N303" s="863"/>
      <c r="O303" s="864"/>
      <c r="P303" s="864"/>
    </row>
    <row r="304" spans="1:16" ht="15.75">
      <c r="A304" s="864"/>
      <c r="B304" s="879"/>
      <c r="C304" s="864"/>
      <c r="D304" s="864"/>
      <c r="E304" s="864"/>
      <c r="F304" s="864"/>
      <c r="G304" s="864"/>
      <c r="H304" s="864"/>
      <c r="I304" s="864"/>
      <c r="J304" s="864"/>
      <c r="K304" s="864"/>
      <c r="L304" s="864"/>
      <c r="M304" s="864"/>
      <c r="N304" s="863"/>
      <c r="O304" s="864"/>
      <c r="P304" s="864"/>
    </row>
    <row r="305" spans="1:16" ht="15.75">
      <c r="A305" s="864"/>
      <c r="B305" s="879"/>
      <c r="C305" s="864"/>
      <c r="D305" s="864"/>
      <c r="E305" s="864"/>
      <c r="F305" s="864"/>
      <c r="G305" s="864"/>
      <c r="H305" s="864"/>
      <c r="I305" s="864"/>
      <c r="J305" s="864"/>
      <c r="K305" s="864"/>
      <c r="L305" s="864"/>
      <c r="M305" s="864"/>
      <c r="N305" s="863"/>
      <c r="O305" s="864"/>
      <c r="P305" s="864"/>
    </row>
    <row r="306" spans="1:16" ht="15.75">
      <c r="A306" s="864"/>
      <c r="B306" s="879"/>
      <c r="C306" s="864"/>
      <c r="D306" s="864"/>
      <c r="E306" s="864"/>
      <c r="F306" s="864"/>
      <c r="G306" s="864"/>
      <c r="H306" s="864"/>
      <c r="I306" s="864"/>
      <c r="J306" s="864"/>
      <c r="K306" s="864"/>
      <c r="L306" s="864"/>
      <c r="M306" s="864"/>
      <c r="N306" s="863"/>
      <c r="O306" s="864"/>
      <c r="P306" s="864"/>
    </row>
    <row r="307" spans="1:16" ht="15.75">
      <c r="A307" s="864"/>
      <c r="B307" s="879"/>
      <c r="C307" s="864"/>
      <c r="D307" s="864"/>
      <c r="E307" s="864"/>
      <c r="F307" s="864"/>
      <c r="G307" s="864"/>
      <c r="H307" s="864"/>
      <c r="I307" s="864"/>
      <c r="J307" s="864"/>
      <c r="K307" s="864"/>
      <c r="L307" s="864"/>
      <c r="M307" s="864"/>
      <c r="N307" s="863"/>
      <c r="O307" s="864"/>
      <c r="P307" s="864"/>
    </row>
    <row r="308" spans="1:16" ht="15.75">
      <c r="A308" s="864"/>
      <c r="B308" s="879"/>
      <c r="C308" s="864"/>
      <c r="D308" s="864"/>
      <c r="E308" s="864"/>
      <c r="F308" s="864"/>
      <c r="G308" s="864"/>
      <c r="H308" s="864"/>
      <c r="I308" s="864"/>
      <c r="J308" s="864"/>
      <c r="K308" s="864"/>
      <c r="L308" s="864"/>
      <c r="M308" s="864"/>
      <c r="N308" s="863"/>
      <c r="O308" s="864"/>
      <c r="P308" s="864"/>
    </row>
    <row r="309" spans="1:16" ht="15.75">
      <c r="A309" s="864"/>
      <c r="B309" s="879"/>
      <c r="C309" s="864"/>
      <c r="D309" s="864"/>
      <c r="E309" s="864"/>
      <c r="F309" s="864"/>
      <c r="G309" s="864"/>
      <c r="H309" s="864"/>
      <c r="I309" s="864"/>
      <c r="J309" s="864"/>
      <c r="K309" s="864"/>
      <c r="L309" s="864"/>
      <c r="M309" s="864"/>
      <c r="N309" s="863"/>
      <c r="O309" s="864"/>
      <c r="P309" s="864"/>
    </row>
    <row r="310" spans="1:16" ht="15.75">
      <c r="A310" s="864"/>
      <c r="B310" s="879"/>
      <c r="C310" s="864"/>
      <c r="D310" s="864"/>
      <c r="E310" s="864"/>
      <c r="F310" s="864"/>
      <c r="G310" s="864"/>
      <c r="H310" s="864"/>
      <c r="I310" s="864"/>
      <c r="J310" s="864"/>
      <c r="K310" s="864"/>
      <c r="L310" s="864"/>
      <c r="M310" s="864"/>
      <c r="N310" s="863"/>
      <c r="O310" s="864"/>
      <c r="P310" s="864"/>
    </row>
    <row r="311" spans="1:16" ht="15.75">
      <c r="A311" s="864"/>
      <c r="B311" s="879"/>
      <c r="C311" s="864"/>
      <c r="D311" s="864"/>
      <c r="E311" s="864"/>
      <c r="F311" s="864"/>
      <c r="G311" s="864"/>
      <c r="H311" s="864"/>
      <c r="I311" s="864"/>
      <c r="J311" s="864"/>
      <c r="K311" s="864"/>
      <c r="L311" s="864"/>
      <c r="M311" s="864"/>
      <c r="N311" s="863"/>
      <c r="O311" s="864"/>
      <c r="P311" s="864"/>
    </row>
    <row r="312" spans="1:16" ht="15.75">
      <c r="A312" s="864"/>
      <c r="B312" s="879"/>
      <c r="C312" s="864"/>
      <c r="D312" s="864"/>
      <c r="E312" s="864"/>
      <c r="F312" s="864"/>
      <c r="G312" s="864"/>
      <c r="H312" s="864"/>
      <c r="I312" s="864"/>
      <c r="J312" s="864"/>
      <c r="K312" s="864"/>
      <c r="L312" s="864"/>
      <c r="M312" s="864"/>
      <c r="N312" s="863"/>
      <c r="O312" s="864"/>
      <c r="P312" s="864"/>
    </row>
    <row r="313" spans="1:16" ht="15.75">
      <c r="A313" s="864"/>
      <c r="B313" s="879"/>
      <c r="C313" s="864"/>
      <c r="D313" s="864"/>
      <c r="E313" s="864"/>
      <c r="F313" s="864"/>
      <c r="G313" s="864"/>
      <c r="H313" s="864"/>
      <c r="I313" s="864"/>
      <c r="J313" s="864"/>
      <c r="K313" s="864"/>
      <c r="L313" s="864"/>
      <c r="M313" s="864"/>
      <c r="N313" s="863"/>
      <c r="O313" s="864"/>
      <c r="P313" s="864"/>
    </row>
    <row r="314" spans="1:16" ht="15.75">
      <c r="A314" s="864"/>
      <c r="B314" s="879"/>
      <c r="C314" s="864"/>
      <c r="D314" s="864"/>
      <c r="E314" s="864"/>
      <c r="F314" s="864"/>
      <c r="G314" s="864"/>
      <c r="H314" s="864"/>
      <c r="I314" s="864"/>
      <c r="J314" s="864"/>
      <c r="K314" s="864"/>
      <c r="L314" s="864"/>
      <c r="M314" s="864"/>
      <c r="N314" s="863"/>
      <c r="O314" s="864"/>
      <c r="P314" s="864"/>
    </row>
    <row r="315" spans="1:16" ht="15.75">
      <c r="A315" s="864"/>
      <c r="B315" s="879"/>
      <c r="C315" s="864"/>
      <c r="D315" s="864"/>
      <c r="E315" s="864"/>
      <c r="F315" s="864"/>
      <c r="G315" s="864"/>
      <c r="H315" s="864"/>
      <c r="I315" s="864"/>
      <c r="J315" s="864"/>
      <c r="K315" s="864"/>
      <c r="L315" s="864"/>
      <c r="M315" s="864"/>
      <c r="N315" s="863"/>
      <c r="O315" s="864"/>
      <c r="P315" s="864"/>
    </row>
    <row r="316" spans="1:16" ht="15.75">
      <c r="A316" s="864"/>
      <c r="B316" s="879"/>
      <c r="C316" s="864"/>
      <c r="D316" s="864"/>
      <c r="E316" s="864"/>
      <c r="F316" s="864"/>
      <c r="G316" s="864"/>
      <c r="H316" s="864"/>
      <c r="I316" s="864"/>
      <c r="J316" s="864"/>
      <c r="K316" s="864"/>
      <c r="L316" s="864"/>
      <c r="M316" s="864"/>
      <c r="N316" s="863"/>
      <c r="O316" s="864"/>
      <c r="P316" s="864"/>
    </row>
    <row r="317" spans="1:16" ht="15.75">
      <c r="A317" s="864"/>
      <c r="B317" s="879"/>
      <c r="C317" s="864"/>
      <c r="D317" s="864"/>
      <c r="E317" s="864"/>
      <c r="F317" s="864"/>
      <c r="G317" s="864"/>
      <c r="H317" s="864"/>
      <c r="I317" s="864"/>
      <c r="J317" s="864"/>
      <c r="K317" s="864"/>
      <c r="L317" s="864"/>
      <c r="M317" s="864"/>
      <c r="N317" s="863"/>
      <c r="O317" s="864"/>
      <c r="P317" s="864"/>
    </row>
    <row r="318" spans="1:16" ht="15.75">
      <c r="A318" s="864"/>
      <c r="B318" s="879"/>
      <c r="C318" s="864"/>
      <c r="D318" s="864"/>
      <c r="E318" s="864"/>
      <c r="F318" s="864"/>
      <c r="G318" s="864"/>
      <c r="H318" s="864"/>
      <c r="I318" s="864"/>
      <c r="J318" s="864"/>
      <c r="K318" s="864"/>
      <c r="L318" s="864"/>
      <c r="M318" s="864"/>
      <c r="N318" s="863"/>
      <c r="O318" s="864"/>
      <c r="P318" s="864"/>
    </row>
    <row r="319" spans="1:16" ht="15.75">
      <c r="A319" s="864"/>
      <c r="B319" s="879"/>
      <c r="C319" s="864"/>
      <c r="D319" s="864"/>
      <c r="E319" s="864"/>
      <c r="F319" s="864"/>
      <c r="G319" s="864"/>
      <c r="H319" s="864"/>
      <c r="I319" s="864"/>
      <c r="J319" s="864"/>
      <c r="K319" s="864"/>
      <c r="L319" s="864"/>
      <c r="M319" s="864"/>
      <c r="N319" s="863"/>
      <c r="O319" s="864"/>
      <c r="P319" s="864"/>
    </row>
    <row r="320" spans="1:16" ht="15.75">
      <c r="A320" s="864"/>
      <c r="B320" s="879"/>
      <c r="C320" s="864"/>
      <c r="D320" s="864"/>
      <c r="E320" s="864"/>
      <c r="F320" s="864"/>
      <c r="G320" s="864"/>
      <c r="H320" s="864"/>
      <c r="I320" s="864"/>
      <c r="J320" s="864"/>
      <c r="K320" s="864"/>
      <c r="L320" s="864"/>
      <c r="M320" s="864"/>
      <c r="N320" s="863"/>
      <c r="O320" s="864"/>
      <c r="P320" s="864"/>
    </row>
    <row r="321" spans="1:16" ht="15.75">
      <c r="A321" s="864"/>
      <c r="B321" s="879"/>
      <c r="C321" s="864"/>
      <c r="D321" s="864"/>
      <c r="E321" s="864"/>
      <c r="F321" s="864"/>
      <c r="G321" s="864"/>
      <c r="H321" s="864"/>
      <c r="I321" s="864"/>
      <c r="J321" s="864"/>
      <c r="K321" s="864"/>
      <c r="L321" s="864"/>
      <c r="M321" s="864"/>
      <c r="N321" s="863"/>
      <c r="O321" s="864"/>
      <c r="P321" s="864"/>
    </row>
    <row r="322" spans="1:16" ht="15.75">
      <c r="A322" s="864"/>
      <c r="B322" s="879"/>
      <c r="C322" s="864"/>
      <c r="D322" s="864"/>
      <c r="E322" s="864"/>
      <c r="F322" s="864"/>
      <c r="G322" s="864"/>
      <c r="H322" s="864"/>
      <c r="I322" s="864"/>
      <c r="J322" s="864"/>
      <c r="K322" s="864"/>
      <c r="L322" s="864"/>
      <c r="M322" s="864"/>
      <c r="N322" s="863"/>
      <c r="O322" s="864"/>
      <c r="P322" s="864"/>
    </row>
    <row r="323" spans="1:16" ht="15.75">
      <c r="A323" s="864"/>
      <c r="B323" s="879"/>
      <c r="C323" s="864"/>
      <c r="D323" s="864"/>
      <c r="E323" s="864"/>
      <c r="F323" s="864"/>
      <c r="G323" s="864"/>
      <c r="H323" s="864"/>
      <c r="I323" s="864"/>
      <c r="J323" s="864"/>
      <c r="K323" s="864"/>
      <c r="L323" s="864"/>
      <c r="M323" s="864"/>
      <c r="N323" s="863"/>
      <c r="O323" s="864"/>
      <c r="P323" s="864"/>
    </row>
    <row r="324" spans="1:16" ht="15.75">
      <c r="A324" s="864"/>
      <c r="B324" s="879"/>
      <c r="C324" s="864"/>
      <c r="D324" s="864"/>
      <c r="E324" s="864"/>
      <c r="F324" s="864"/>
      <c r="G324" s="864"/>
      <c r="H324" s="864"/>
      <c r="I324" s="864"/>
      <c r="J324" s="864"/>
      <c r="K324" s="864"/>
      <c r="L324" s="864"/>
      <c r="M324" s="864"/>
      <c r="N324" s="863"/>
      <c r="O324" s="864"/>
      <c r="P324" s="864"/>
    </row>
    <row r="325" spans="1:16" ht="15.75">
      <c r="A325" s="864"/>
      <c r="B325" s="879"/>
      <c r="C325" s="864"/>
      <c r="D325" s="864"/>
      <c r="E325" s="864"/>
      <c r="F325" s="864"/>
      <c r="G325" s="864"/>
      <c r="H325" s="864"/>
      <c r="I325" s="864"/>
      <c r="J325" s="864"/>
      <c r="K325" s="864"/>
      <c r="L325" s="864"/>
      <c r="M325" s="864"/>
      <c r="N325" s="863"/>
      <c r="O325" s="864"/>
      <c r="P325" s="864"/>
    </row>
    <row r="326" spans="1:16" ht="15.75">
      <c r="A326" s="864"/>
      <c r="B326" s="879"/>
      <c r="C326" s="864"/>
      <c r="D326" s="864"/>
      <c r="E326" s="864"/>
      <c r="F326" s="864"/>
      <c r="G326" s="864"/>
      <c r="H326" s="864"/>
      <c r="I326" s="864"/>
      <c r="J326" s="864"/>
      <c r="K326" s="864"/>
      <c r="L326" s="864"/>
      <c r="M326" s="864"/>
      <c r="N326" s="863"/>
      <c r="O326" s="864"/>
      <c r="P326" s="864"/>
    </row>
    <row r="327" spans="1:16" ht="15.75">
      <c r="A327" s="864"/>
      <c r="B327" s="879"/>
      <c r="C327" s="864"/>
      <c r="D327" s="864"/>
      <c r="E327" s="864"/>
      <c r="F327" s="864"/>
      <c r="G327" s="864"/>
      <c r="H327" s="864"/>
      <c r="I327" s="864"/>
      <c r="J327" s="864"/>
      <c r="K327" s="864"/>
      <c r="L327" s="864"/>
      <c r="M327" s="864"/>
      <c r="N327" s="863"/>
      <c r="O327" s="864"/>
      <c r="P327" s="864"/>
    </row>
    <row r="328" spans="1:16" ht="15.75">
      <c r="A328" s="864"/>
      <c r="B328" s="879"/>
      <c r="C328" s="864"/>
      <c r="D328" s="864"/>
      <c r="E328" s="864"/>
      <c r="F328" s="864"/>
      <c r="G328" s="864"/>
      <c r="H328" s="864"/>
      <c r="I328" s="864"/>
      <c r="J328" s="864"/>
      <c r="K328" s="864"/>
      <c r="L328" s="864"/>
      <c r="M328" s="864"/>
      <c r="N328" s="863"/>
      <c r="O328" s="864"/>
      <c r="P328" s="864"/>
    </row>
    <row r="329" spans="1:16" ht="15.75">
      <c r="A329" s="864"/>
      <c r="B329" s="879"/>
      <c r="C329" s="864"/>
      <c r="D329" s="864"/>
      <c r="E329" s="864"/>
      <c r="F329" s="864"/>
      <c r="G329" s="864"/>
      <c r="H329" s="864"/>
      <c r="I329" s="864"/>
      <c r="J329" s="864"/>
      <c r="K329" s="864"/>
      <c r="L329" s="864"/>
      <c r="M329" s="864"/>
      <c r="N329" s="863"/>
      <c r="O329" s="864"/>
      <c r="P329" s="864"/>
    </row>
    <row r="330" spans="1:16" ht="15.75">
      <c r="A330" s="864"/>
      <c r="B330" s="879"/>
      <c r="C330" s="864"/>
      <c r="D330" s="864"/>
      <c r="E330" s="864"/>
      <c r="F330" s="864"/>
      <c r="G330" s="864"/>
      <c r="H330" s="864"/>
      <c r="I330" s="864"/>
      <c r="J330" s="864"/>
      <c r="K330" s="864"/>
      <c r="L330" s="864"/>
      <c r="M330" s="864"/>
      <c r="N330" s="863"/>
      <c r="O330" s="864"/>
      <c r="P330" s="864"/>
    </row>
    <row r="331" spans="1:16" ht="15.75">
      <c r="A331" s="864"/>
      <c r="B331" s="879"/>
      <c r="C331" s="864"/>
      <c r="D331" s="864"/>
      <c r="E331" s="864"/>
      <c r="F331" s="864"/>
      <c r="G331" s="864"/>
      <c r="H331" s="864"/>
      <c r="I331" s="864"/>
      <c r="J331" s="864"/>
      <c r="K331" s="864"/>
      <c r="L331" s="864"/>
      <c r="M331" s="864"/>
      <c r="N331" s="863"/>
      <c r="O331" s="864"/>
      <c r="P331" s="864"/>
    </row>
    <row r="332" spans="1:16" ht="15.75">
      <c r="A332" s="864"/>
      <c r="B332" s="879"/>
      <c r="C332" s="864"/>
      <c r="D332" s="864"/>
      <c r="E332" s="864"/>
      <c r="F332" s="864"/>
      <c r="G332" s="864"/>
      <c r="H332" s="864"/>
      <c r="I332" s="864"/>
      <c r="J332" s="864"/>
      <c r="K332" s="864"/>
      <c r="L332" s="864"/>
      <c r="M332" s="864"/>
      <c r="N332" s="863"/>
      <c r="O332" s="864"/>
      <c r="P332" s="864"/>
    </row>
    <row r="333" spans="1:16" ht="15.75">
      <c r="A333" s="864"/>
      <c r="B333" s="879"/>
      <c r="C333" s="864"/>
      <c r="D333" s="864"/>
      <c r="E333" s="864"/>
      <c r="F333" s="864"/>
      <c r="G333" s="864"/>
      <c r="H333" s="864"/>
      <c r="I333" s="864"/>
      <c r="J333" s="864"/>
      <c r="K333" s="864"/>
      <c r="L333" s="864"/>
      <c r="M333" s="864"/>
      <c r="N333" s="863"/>
      <c r="O333" s="864"/>
      <c r="P333" s="864"/>
    </row>
    <row r="334" spans="1:16" ht="15.75">
      <c r="A334" s="864"/>
      <c r="B334" s="879"/>
      <c r="C334" s="864"/>
      <c r="D334" s="864"/>
      <c r="E334" s="864"/>
      <c r="F334" s="864"/>
      <c r="G334" s="864"/>
      <c r="H334" s="864"/>
      <c r="I334" s="864"/>
      <c r="J334" s="864"/>
      <c r="K334" s="864"/>
      <c r="L334" s="864"/>
      <c r="M334" s="864"/>
      <c r="N334" s="863"/>
      <c r="O334" s="864"/>
      <c r="P334" s="864"/>
    </row>
    <row r="335" spans="1:16" ht="15.75">
      <c r="A335" s="864"/>
      <c r="B335" s="879"/>
      <c r="C335" s="864"/>
      <c r="D335" s="864"/>
      <c r="E335" s="864"/>
      <c r="F335" s="864"/>
      <c r="G335" s="864"/>
      <c r="H335" s="864"/>
      <c r="I335" s="864"/>
      <c r="J335" s="864"/>
      <c r="K335" s="864"/>
      <c r="L335" s="864"/>
      <c r="M335" s="864"/>
      <c r="N335" s="863"/>
      <c r="O335" s="864"/>
      <c r="P335" s="864"/>
    </row>
    <row r="336" spans="1:16" ht="15.75">
      <c r="A336" s="864"/>
      <c r="B336" s="879"/>
      <c r="C336" s="864"/>
      <c r="D336" s="864"/>
      <c r="E336" s="864"/>
      <c r="F336" s="864"/>
      <c r="G336" s="864"/>
      <c r="H336" s="864"/>
      <c r="I336" s="864"/>
      <c r="J336" s="864"/>
      <c r="K336" s="864"/>
      <c r="L336" s="864"/>
      <c r="M336" s="864"/>
      <c r="N336" s="863"/>
      <c r="O336" s="864"/>
      <c r="P336" s="864"/>
    </row>
    <row r="337" spans="1:16" ht="15.75">
      <c r="A337" s="864"/>
      <c r="B337" s="879"/>
      <c r="C337" s="864"/>
      <c r="D337" s="864"/>
      <c r="E337" s="864"/>
      <c r="F337" s="864"/>
      <c r="G337" s="864"/>
      <c r="H337" s="864"/>
      <c r="I337" s="864"/>
      <c r="J337" s="864"/>
      <c r="K337" s="864"/>
      <c r="L337" s="864"/>
      <c r="M337" s="864"/>
      <c r="N337" s="863"/>
      <c r="O337" s="864"/>
      <c r="P337" s="864"/>
    </row>
    <row r="338" spans="1:16" ht="15.75">
      <c r="A338" s="864"/>
      <c r="B338" s="879"/>
      <c r="C338" s="864"/>
      <c r="D338" s="864"/>
      <c r="E338" s="864"/>
      <c r="F338" s="864"/>
      <c r="G338" s="864"/>
      <c r="H338" s="864"/>
      <c r="I338" s="864"/>
      <c r="J338" s="864"/>
      <c r="K338" s="864"/>
      <c r="L338" s="864"/>
      <c r="M338" s="864"/>
      <c r="N338" s="863"/>
      <c r="O338" s="864"/>
      <c r="P338" s="864"/>
    </row>
    <row r="339" spans="1:16" ht="15.75">
      <c r="A339" s="864"/>
      <c r="B339" s="879"/>
      <c r="C339" s="864"/>
      <c r="D339" s="864"/>
      <c r="E339" s="864"/>
      <c r="F339" s="864"/>
      <c r="G339" s="864"/>
      <c r="H339" s="864"/>
      <c r="I339" s="864"/>
      <c r="J339" s="864"/>
      <c r="K339" s="864"/>
      <c r="L339" s="864"/>
      <c r="M339" s="864"/>
      <c r="N339" s="863"/>
      <c r="O339" s="864"/>
      <c r="P339" s="864"/>
    </row>
    <row r="340" spans="1:16" ht="15.75">
      <c r="A340" s="864"/>
      <c r="B340" s="879"/>
      <c r="C340" s="864"/>
      <c r="D340" s="864"/>
      <c r="E340" s="864"/>
      <c r="F340" s="864"/>
      <c r="G340" s="864"/>
      <c r="H340" s="864"/>
      <c r="I340" s="864"/>
      <c r="J340" s="864"/>
      <c r="K340" s="864"/>
      <c r="L340" s="864"/>
      <c r="M340" s="864"/>
      <c r="N340" s="863"/>
      <c r="O340" s="864"/>
      <c r="P340" s="864"/>
    </row>
    <row r="341" spans="1:16" ht="15.75">
      <c r="A341" s="864"/>
      <c r="B341" s="879"/>
      <c r="C341" s="864"/>
      <c r="D341" s="864"/>
      <c r="E341" s="864"/>
      <c r="F341" s="864"/>
      <c r="G341" s="864"/>
      <c r="H341" s="864"/>
      <c r="I341" s="864"/>
      <c r="J341" s="864"/>
      <c r="K341" s="864"/>
      <c r="L341" s="864"/>
      <c r="M341" s="864"/>
      <c r="N341" s="863"/>
      <c r="O341" s="864"/>
      <c r="P341" s="864"/>
    </row>
    <row r="342" spans="1:16" ht="15.75">
      <c r="A342" s="864"/>
      <c r="B342" s="879"/>
      <c r="C342" s="864"/>
      <c r="D342" s="864"/>
      <c r="E342" s="864"/>
      <c r="F342" s="864"/>
      <c r="G342" s="864"/>
      <c r="H342" s="864"/>
      <c r="I342" s="864"/>
      <c r="J342" s="864"/>
      <c r="K342" s="864"/>
      <c r="L342" s="864"/>
      <c r="M342" s="864"/>
      <c r="N342" s="863"/>
      <c r="O342" s="864"/>
      <c r="P342" s="864"/>
    </row>
    <row r="343" spans="1:16" ht="15.75">
      <c r="A343" s="864"/>
      <c r="B343" s="879"/>
      <c r="C343" s="864"/>
      <c r="D343" s="864"/>
      <c r="E343" s="864"/>
      <c r="F343" s="864"/>
      <c r="G343" s="864"/>
      <c r="H343" s="864"/>
      <c r="I343" s="864"/>
      <c r="J343" s="864"/>
      <c r="K343" s="864"/>
      <c r="L343" s="864"/>
      <c r="M343" s="864"/>
      <c r="N343" s="863"/>
      <c r="O343" s="864"/>
      <c r="P343" s="864"/>
    </row>
    <row r="344" spans="1:16" ht="15.75">
      <c r="A344" s="864"/>
      <c r="B344" s="879"/>
      <c r="C344" s="864"/>
      <c r="D344" s="864"/>
      <c r="E344" s="864"/>
      <c r="F344" s="864"/>
      <c r="G344" s="864"/>
      <c r="H344" s="864"/>
      <c r="I344" s="864"/>
      <c r="J344" s="864"/>
      <c r="K344" s="864"/>
      <c r="L344" s="864"/>
      <c r="M344" s="864"/>
      <c r="N344" s="863"/>
      <c r="O344" s="864"/>
      <c r="P344" s="864"/>
    </row>
    <row r="345" spans="1:16" ht="15.75">
      <c r="A345" s="864"/>
      <c r="B345" s="879"/>
      <c r="C345" s="864"/>
      <c r="D345" s="864"/>
      <c r="E345" s="864"/>
      <c r="F345" s="864"/>
      <c r="G345" s="864"/>
      <c r="H345" s="864"/>
      <c r="I345" s="864"/>
      <c r="J345" s="864"/>
      <c r="K345" s="864"/>
      <c r="L345" s="864"/>
      <c r="M345" s="864"/>
      <c r="N345" s="863"/>
      <c r="O345" s="864"/>
      <c r="P345" s="864"/>
    </row>
    <row r="346" spans="1:16" ht="15.75">
      <c r="A346" s="864"/>
      <c r="B346" s="879"/>
      <c r="C346" s="864"/>
      <c r="D346" s="864"/>
      <c r="E346" s="864"/>
      <c r="F346" s="864"/>
      <c r="G346" s="864"/>
      <c r="H346" s="864"/>
      <c r="I346" s="864"/>
      <c r="J346" s="864"/>
      <c r="K346" s="864"/>
      <c r="L346" s="864"/>
      <c r="M346" s="864"/>
      <c r="N346" s="863"/>
      <c r="O346" s="864"/>
      <c r="P346" s="864"/>
    </row>
    <row r="347" spans="1:16" ht="15.75">
      <c r="A347" s="864"/>
      <c r="B347" s="879"/>
      <c r="C347" s="864"/>
      <c r="D347" s="864"/>
      <c r="E347" s="864"/>
      <c r="F347" s="864"/>
      <c r="G347" s="864"/>
      <c r="H347" s="864"/>
      <c r="I347" s="864"/>
      <c r="J347" s="864"/>
      <c r="K347" s="864"/>
      <c r="L347" s="864"/>
      <c r="M347" s="864"/>
      <c r="N347" s="863"/>
      <c r="O347" s="864"/>
      <c r="P347" s="864"/>
    </row>
    <row r="348" spans="1:16" ht="15.75">
      <c r="A348" s="864"/>
      <c r="B348" s="879"/>
      <c r="C348" s="864"/>
      <c r="D348" s="864"/>
      <c r="E348" s="864"/>
      <c r="F348" s="864"/>
      <c r="G348" s="864"/>
      <c r="H348" s="864"/>
      <c r="I348" s="864"/>
      <c r="J348" s="864"/>
      <c r="K348" s="864"/>
      <c r="L348" s="864"/>
      <c r="M348" s="864"/>
      <c r="N348" s="863"/>
      <c r="O348" s="864"/>
      <c r="P348" s="864"/>
    </row>
    <row r="349" spans="1:16" ht="15.75">
      <c r="A349" s="864"/>
      <c r="B349" s="879"/>
      <c r="C349" s="864"/>
      <c r="D349" s="864"/>
      <c r="E349" s="864"/>
      <c r="F349" s="864"/>
      <c r="G349" s="864"/>
      <c r="H349" s="864"/>
      <c r="I349" s="864"/>
      <c r="J349" s="864"/>
      <c r="K349" s="864"/>
      <c r="L349" s="864"/>
      <c r="M349" s="864"/>
      <c r="N349" s="863"/>
      <c r="O349" s="864"/>
      <c r="P349" s="864"/>
    </row>
    <row r="350" spans="1:16" ht="15.75">
      <c r="A350" s="864"/>
      <c r="B350" s="879"/>
      <c r="C350" s="864"/>
      <c r="D350" s="864"/>
      <c r="E350" s="864"/>
      <c r="F350" s="864"/>
      <c r="G350" s="864"/>
      <c r="H350" s="864"/>
      <c r="I350" s="864"/>
      <c r="J350" s="864"/>
      <c r="K350" s="864"/>
      <c r="L350" s="864"/>
      <c r="M350" s="864"/>
      <c r="N350" s="863"/>
      <c r="O350" s="864"/>
      <c r="P350" s="864"/>
    </row>
    <row r="351" spans="1:16" ht="15.75">
      <c r="A351" s="864"/>
      <c r="B351" s="879"/>
      <c r="C351" s="864"/>
      <c r="D351" s="864"/>
      <c r="E351" s="864"/>
      <c r="F351" s="864"/>
      <c r="G351" s="864"/>
      <c r="H351" s="864"/>
      <c r="I351" s="864"/>
      <c r="J351" s="864"/>
      <c r="K351" s="864"/>
      <c r="L351" s="864"/>
      <c r="M351" s="864"/>
      <c r="N351" s="863"/>
      <c r="O351" s="864"/>
      <c r="P351" s="864"/>
    </row>
    <row r="352" spans="1:16" ht="15.75">
      <c r="A352" s="864"/>
      <c r="B352" s="879"/>
      <c r="C352" s="864"/>
      <c r="D352" s="864"/>
      <c r="E352" s="864"/>
      <c r="F352" s="864"/>
      <c r="G352" s="864"/>
      <c r="H352" s="864"/>
      <c r="I352" s="864"/>
      <c r="J352" s="864"/>
      <c r="K352" s="864"/>
      <c r="L352" s="864"/>
      <c r="M352" s="864"/>
      <c r="N352" s="863"/>
      <c r="O352" s="864"/>
      <c r="P352" s="864"/>
    </row>
    <row r="353" spans="1:16" ht="15.75">
      <c r="A353" s="864"/>
      <c r="B353" s="879"/>
      <c r="C353" s="864"/>
      <c r="D353" s="864"/>
      <c r="E353" s="864"/>
      <c r="F353" s="864"/>
      <c r="G353" s="864"/>
      <c r="H353" s="864"/>
      <c r="I353" s="864"/>
      <c r="J353" s="864"/>
      <c r="K353" s="864"/>
      <c r="L353" s="864"/>
      <c r="M353" s="864"/>
      <c r="N353" s="863"/>
      <c r="O353" s="864"/>
      <c r="P353" s="864"/>
    </row>
    <row r="354" spans="1:16" ht="15.75">
      <c r="A354" s="864"/>
      <c r="B354" s="879"/>
      <c r="C354" s="864"/>
      <c r="D354" s="864"/>
      <c r="E354" s="864"/>
      <c r="F354" s="864"/>
      <c r="G354" s="864"/>
      <c r="H354" s="864"/>
      <c r="I354" s="864"/>
      <c r="J354" s="864"/>
      <c r="K354" s="864"/>
      <c r="L354" s="864"/>
      <c r="M354" s="864"/>
      <c r="N354" s="863"/>
      <c r="O354" s="864"/>
      <c r="P354" s="864"/>
    </row>
    <row r="355" spans="1:16" ht="15.75">
      <c r="A355" s="864"/>
      <c r="B355" s="879"/>
      <c r="C355" s="864"/>
      <c r="D355" s="864"/>
      <c r="E355" s="864"/>
      <c r="F355" s="864"/>
      <c r="G355" s="864"/>
      <c r="H355" s="864"/>
      <c r="I355" s="864"/>
      <c r="J355" s="864"/>
      <c r="K355" s="864"/>
      <c r="L355" s="864"/>
      <c r="M355" s="864"/>
      <c r="N355" s="863"/>
      <c r="O355" s="864"/>
      <c r="P355" s="864"/>
    </row>
    <row r="356" spans="1:16" ht="15.75">
      <c r="A356" s="864"/>
      <c r="B356" s="879"/>
      <c r="C356" s="864"/>
      <c r="D356" s="864"/>
      <c r="E356" s="864"/>
      <c r="F356" s="864"/>
      <c r="G356" s="864"/>
      <c r="H356" s="864"/>
      <c r="I356" s="864"/>
      <c r="J356" s="864"/>
      <c r="K356" s="864"/>
      <c r="L356" s="864"/>
      <c r="M356" s="864"/>
      <c r="N356" s="863"/>
      <c r="O356" s="864"/>
      <c r="P356" s="864"/>
    </row>
    <row r="357" spans="1:16" ht="15.75">
      <c r="A357" s="864"/>
      <c r="B357" s="879"/>
      <c r="C357" s="864"/>
      <c r="D357" s="864"/>
      <c r="E357" s="864"/>
      <c r="F357" s="864"/>
      <c r="G357" s="864"/>
      <c r="H357" s="864"/>
      <c r="I357" s="864"/>
      <c r="J357" s="864"/>
      <c r="K357" s="864"/>
      <c r="L357" s="864"/>
      <c r="M357" s="864"/>
      <c r="N357" s="863"/>
      <c r="O357" s="864"/>
      <c r="P357" s="864"/>
    </row>
    <row r="358" spans="1:16" ht="15.75">
      <c r="A358" s="864"/>
      <c r="B358" s="879"/>
      <c r="C358" s="864"/>
      <c r="D358" s="864"/>
      <c r="E358" s="864"/>
      <c r="F358" s="864"/>
      <c r="G358" s="864"/>
      <c r="H358" s="864"/>
      <c r="I358" s="864"/>
      <c r="J358" s="864"/>
      <c r="K358" s="864"/>
      <c r="L358" s="864"/>
      <c r="M358" s="864"/>
      <c r="N358" s="863"/>
      <c r="O358" s="864"/>
      <c r="P358" s="864"/>
    </row>
    <row r="359" spans="1:16" ht="15.75">
      <c r="A359" s="864"/>
      <c r="B359" s="879"/>
      <c r="C359" s="864"/>
      <c r="D359" s="864"/>
      <c r="E359" s="864"/>
      <c r="F359" s="864"/>
      <c r="G359" s="864"/>
      <c r="H359" s="864"/>
      <c r="I359" s="864"/>
      <c r="J359" s="864"/>
      <c r="K359" s="864"/>
      <c r="L359" s="864"/>
      <c r="M359" s="864"/>
      <c r="N359" s="863"/>
      <c r="O359" s="864"/>
      <c r="P359" s="864"/>
    </row>
    <row r="360" spans="1:16" ht="15.75">
      <c r="A360" s="864"/>
      <c r="B360" s="879"/>
      <c r="C360" s="864"/>
      <c r="D360" s="864"/>
      <c r="E360" s="864"/>
      <c r="F360" s="864"/>
      <c r="G360" s="864"/>
      <c r="H360" s="864"/>
      <c r="I360" s="864"/>
      <c r="J360" s="864"/>
      <c r="K360" s="864"/>
      <c r="L360" s="864"/>
      <c r="M360" s="864"/>
      <c r="N360" s="863"/>
      <c r="O360" s="864"/>
      <c r="P360" s="864"/>
    </row>
    <row r="361" spans="1:16" ht="15.75">
      <c r="A361" s="864"/>
      <c r="B361" s="879"/>
      <c r="C361" s="864"/>
      <c r="D361" s="864"/>
      <c r="E361" s="864"/>
      <c r="F361" s="864"/>
      <c r="G361" s="864"/>
      <c r="H361" s="864"/>
      <c r="I361" s="864"/>
      <c r="J361" s="864"/>
      <c r="K361" s="864"/>
      <c r="L361" s="864"/>
      <c r="M361" s="864"/>
      <c r="N361" s="863"/>
      <c r="O361" s="864"/>
      <c r="P361" s="864"/>
    </row>
    <row r="362" spans="1:16" ht="15.75">
      <c r="A362" s="864"/>
      <c r="B362" s="879"/>
      <c r="C362" s="864"/>
      <c r="D362" s="864"/>
      <c r="E362" s="864"/>
      <c r="F362" s="864"/>
      <c r="G362" s="864"/>
      <c r="H362" s="864"/>
      <c r="I362" s="864"/>
      <c r="J362" s="864"/>
      <c r="K362" s="864"/>
      <c r="L362" s="864"/>
      <c r="M362" s="864"/>
      <c r="N362" s="863"/>
      <c r="O362" s="864"/>
      <c r="P362" s="864"/>
    </row>
    <row r="363" spans="1:16" ht="15.75">
      <c r="A363" s="864"/>
      <c r="B363" s="879"/>
      <c r="C363" s="864"/>
      <c r="D363" s="864"/>
      <c r="E363" s="864"/>
      <c r="F363" s="864"/>
      <c r="G363" s="864"/>
      <c r="H363" s="864"/>
      <c r="I363" s="864"/>
      <c r="J363" s="864"/>
      <c r="K363" s="864"/>
      <c r="L363" s="864"/>
      <c r="M363" s="864"/>
      <c r="N363" s="863"/>
      <c r="O363" s="864"/>
      <c r="P363" s="864"/>
    </row>
    <row r="364" spans="1:16" ht="15.75">
      <c r="A364" s="864"/>
      <c r="B364" s="879"/>
      <c r="C364" s="864"/>
      <c r="D364" s="864"/>
      <c r="E364" s="864"/>
      <c r="F364" s="864"/>
      <c r="G364" s="864"/>
      <c r="H364" s="864"/>
      <c r="I364" s="864"/>
      <c r="J364" s="864"/>
      <c r="K364" s="864"/>
      <c r="L364" s="864"/>
      <c r="M364" s="864"/>
      <c r="N364" s="863"/>
      <c r="O364" s="864"/>
      <c r="P364" s="864"/>
    </row>
    <row r="365" spans="1:16" ht="15.75">
      <c r="A365" s="864"/>
      <c r="B365" s="879"/>
      <c r="C365" s="864"/>
      <c r="D365" s="864"/>
      <c r="E365" s="864"/>
      <c r="F365" s="864"/>
      <c r="G365" s="864"/>
      <c r="H365" s="864"/>
      <c r="I365" s="864"/>
      <c r="J365" s="864"/>
      <c r="K365" s="864"/>
      <c r="L365" s="864"/>
      <c r="M365" s="864"/>
      <c r="N365" s="863"/>
      <c r="O365" s="864"/>
      <c r="P365" s="864"/>
    </row>
    <row r="366" spans="1:16" ht="15.75">
      <c r="A366" s="864"/>
      <c r="B366" s="879"/>
      <c r="C366" s="864"/>
      <c r="D366" s="864"/>
      <c r="E366" s="864"/>
      <c r="F366" s="864"/>
      <c r="G366" s="864"/>
      <c r="H366" s="864"/>
      <c r="I366" s="864"/>
      <c r="J366" s="864"/>
      <c r="K366" s="864"/>
      <c r="L366" s="864"/>
      <c r="M366" s="864"/>
      <c r="N366" s="863"/>
      <c r="O366" s="864"/>
      <c r="P366" s="864"/>
    </row>
    <row r="367" spans="1:16" ht="15.75">
      <c r="A367" s="864"/>
      <c r="B367" s="879"/>
      <c r="C367" s="864"/>
      <c r="D367" s="864"/>
      <c r="E367" s="864"/>
      <c r="F367" s="864"/>
      <c r="G367" s="864"/>
      <c r="H367" s="864"/>
      <c r="I367" s="864"/>
      <c r="J367" s="864"/>
      <c r="K367" s="864"/>
      <c r="L367" s="864"/>
      <c r="M367" s="864"/>
      <c r="N367" s="863"/>
      <c r="O367" s="864"/>
      <c r="P367" s="864"/>
    </row>
    <row r="368" spans="1:16" ht="15.75">
      <c r="A368" s="864"/>
      <c r="B368" s="879"/>
      <c r="C368" s="864"/>
      <c r="D368" s="864"/>
      <c r="E368" s="864"/>
      <c r="F368" s="864"/>
      <c r="G368" s="864"/>
      <c r="H368" s="864"/>
      <c r="I368" s="864"/>
      <c r="J368" s="864"/>
      <c r="K368" s="864"/>
      <c r="L368" s="864"/>
      <c r="M368" s="864"/>
      <c r="N368" s="863"/>
      <c r="O368" s="864"/>
      <c r="P368" s="864"/>
    </row>
    <row r="369" spans="1:16" ht="15.75">
      <c r="A369" s="864"/>
      <c r="B369" s="879"/>
      <c r="C369" s="864"/>
      <c r="D369" s="864"/>
      <c r="E369" s="864"/>
      <c r="F369" s="864"/>
      <c r="G369" s="864"/>
      <c r="H369" s="864"/>
      <c r="I369" s="864"/>
      <c r="J369" s="864"/>
      <c r="K369" s="864"/>
      <c r="L369" s="864"/>
      <c r="M369" s="864"/>
      <c r="N369" s="863"/>
      <c r="O369" s="864"/>
      <c r="P369" s="864"/>
    </row>
    <row r="370" spans="1:16" ht="15.75">
      <c r="A370" s="864"/>
      <c r="B370" s="879"/>
      <c r="C370" s="864"/>
      <c r="D370" s="864"/>
      <c r="E370" s="864"/>
      <c r="F370" s="864"/>
      <c r="G370" s="864"/>
      <c r="H370" s="864"/>
      <c r="I370" s="864"/>
      <c r="J370" s="864"/>
      <c r="K370" s="864"/>
      <c r="L370" s="864"/>
      <c r="M370" s="864"/>
      <c r="N370" s="863"/>
      <c r="O370" s="864"/>
      <c r="P370" s="864"/>
    </row>
    <row r="371" spans="1:16" ht="15.75">
      <c r="A371" s="864"/>
      <c r="B371" s="879"/>
      <c r="C371" s="864"/>
      <c r="D371" s="864"/>
      <c r="E371" s="864"/>
      <c r="F371" s="864"/>
      <c r="G371" s="864"/>
      <c r="H371" s="864"/>
      <c r="I371" s="864"/>
      <c r="J371" s="864"/>
      <c r="K371" s="864"/>
      <c r="L371" s="864"/>
      <c r="M371" s="864"/>
      <c r="N371" s="863"/>
      <c r="O371" s="864"/>
      <c r="P371" s="864"/>
    </row>
    <row r="372" spans="1:16" ht="15.75">
      <c r="A372" s="864"/>
      <c r="B372" s="879"/>
      <c r="C372" s="864"/>
      <c r="D372" s="864"/>
      <c r="E372" s="864"/>
      <c r="F372" s="864"/>
      <c r="G372" s="864"/>
      <c r="H372" s="864"/>
      <c r="I372" s="864"/>
      <c r="J372" s="864"/>
      <c r="K372" s="864"/>
      <c r="L372" s="864"/>
      <c r="M372" s="864"/>
      <c r="N372" s="863"/>
      <c r="O372" s="864"/>
      <c r="P372" s="864"/>
    </row>
    <row r="373" spans="1:16" ht="15.75">
      <c r="A373" s="864"/>
      <c r="B373" s="879"/>
      <c r="C373" s="864"/>
      <c r="D373" s="864"/>
      <c r="E373" s="864"/>
      <c r="F373" s="864"/>
      <c r="G373" s="864"/>
      <c r="H373" s="864"/>
      <c r="I373" s="864"/>
      <c r="J373" s="864"/>
      <c r="K373" s="864"/>
      <c r="L373" s="864"/>
      <c r="M373" s="864"/>
      <c r="N373" s="863"/>
      <c r="O373" s="864"/>
      <c r="P373" s="864"/>
    </row>
    <row r="374" spans="1:16" ht="15.75">
      <c r="A374" s="864"/>
      <c r="B374" s="879"/>
      <c r="C374" s="864"/>
      <c r="D374" s="864"/>
      <c r="E374" s="864"/>
      <c r="F374" s="864"/>
      <c r="G374" s="864"/>
      <c r="H374" s="864"/>
      <c r="I374" s="864"/>
      <c r="J374" s="864"/>
      <c r="K374" s="864"/>
      <c r="L374" s="864"/>
      <c r="M374" s="864"/>
      <c r="N374" s="863"/>
      <c r="O374" s="864"/>
      <c r="P374" s="864"/>
    </row>
    <row r="375" spans="1:16" ht="15.75">
      <c r="A375" s="864"/>
      <c r="B375" s="879"/>
      <c r="C375" s="864"/>
      <c r="D375" s="864"/>
      <c r="E375" s="864"/>
      <c r="F375" s="864"/>
      <c r="G375" s="864"/>
      <c r="H375" s="864"/>
      <c r="I375" s="864"/>
      <c r="J375" s="864"/>
      <c r="K375" s="864"/>
      <c r="L375" s="864"/>
      <c r="M375" s="864"/>
      <c r="N375" s="863"/>
      <c r="O375" s="864"/>
      <c r="P375" s="864"/>
    </row>
    <row r="376" spans="1:16" ht="15.75">
      <c r="A376" s="864"/>
      <c r="B376" s="879"/>
      <c r="C376" s="864"/>
      <c r="D376" s="864"/>
      <c r="E376" s="864"/>
      <c r="F376" s="864"/>
      <c r="G376" s="864"/>
      <c r="H376" s="864"/>
      <c r="I376" s="864"/>
      <c r="J376" s="864"/>
      <c r="K376" s="864"/>
      <c r="L376" s="864"/>
      <c r="M376" s="864"/>
      <c r="N376" s="863"/>
      <c r="O376" s="864"/>
      <c r="P376" s="864"/>
    </row>
    <row r="377" spans="1:16" ht="15.75">
      <c r="A377" s="864"/>
      <c r="B377" s="879"/>
      <c r="C377" s="864"/>
      <c r="D377" s="864"/>
      <c r="E377" s="864"/>
      <c r="F377" s="864"/>
      <c r="G377" s="864"/>
      <c r="H377" s="864"/>
      <c r="I377" s="864"/>
      <c r="J377" s="864"/>
      <c r="K377" s="864"/>
      <c r="L377" s="864"/>
      <c r="M377" s="864"/>
      <c r="N377" s="863"/>
      <c r="O377" s="864"/>
      <c r="P377" s="864"/>
    </row>
    <row r="378" spans="1:16" ht="15.75">
      <c r="A378" s="864"/>
      <c r="B378" s="879"/>
      <c r="C378" s="864"/>
      <c r="D378" s="864"/>
      <c r="E378" s="864"/>
      <c r="F378" s="864"/>
      <c r="G378" s="864"/>
      <c r="H378" s="864"/>
      <c r="I378" s="864"/>
      <c r="J378" s="864"/>
      <c r="K378" s="864"/>
      <c r="L378" s="864"/>
      <c r="M378" s="864"/>
      <c r="N378" s="863"/>
      <c r="O378" s="864"/>
      <c r="P378" s="864"/>
    </row>
    <row r="379" spans="1:16" ht="15.75">
      <c r="A379" s="864"/>
      <c r="B379" s="879"/>
      <c r="C379" s="864"/>
      <c r="D379" s="864"/>
      <c r="E379" s="864"/>
      <c r="F379" s="864"/>
      <c r="G379" s="864"/>
      <c r="H379" s="864"/>
      <c r="I379" s="864"/>
      <c r="J379" s="864"/>
      <c r="K379" s="864"/>
      <c r="L379" s="864"/>
      <c r="M379" s="864"/>
      <c r="N379" s="863"/>
      <c r="O379" s="864"/>
      <c r="P379" s="864"/>
    </row>
    <row r="380" spans="1:16" ht="15.75">
      <c r="A380" s="864"/>
      <c r="B380" s="879"/>
      <c r="C380" s="864"/>
      <c r="D380" s="864"/>
      <c r="E380" s="864"/>
      <c r="F380" s="864"/>
      <c r="G380" s="864"/>
      <c r="H380" s="864"/>
      <c r="I380" s="864"/>
      <c r="J380" s="864"/>
      <c r="K380" s="864"/>
      <c r="L380" s="864"/>
      <c r="M380" s="864"/>
      <c r="N380" s="863"/>
      <c r="O380" s="864"/>
      <c r="P380" s="864"/>
    </row>
    <row r="381" spans="1:16" ht="15.75">
      <c r="A381" s="864"/>
      <c r="B381" s="879"/>
      <c r="C381" s="864"/>
      <c r="D381" s="864"/>
      <c r="E381" s="864"/>
      <c r="F381" s="864"/>
      <c r="G381" s="864"/>
      <c r="H381" s="864"/>
      <c r="I381" s="864"/>
      <c r="J381" s="864"/>
      <c r="K381" s="864"/>
      <c r="L381" s="864"/>
      <c r="M381" s="864"/>
      <c r="N381" s="863"/>
      <c r="O381" s="864"/>
      <c r="P381" s="864"/>
    </row>
    <row r="382" spans="1:16" ht="15.75">
      <c r="A382" s="864"/>
      <c r="B382" s="879"/>
      <c r="C382" s="864"/>
      <c r="D382" s="864"/>
      <c r="E382" s="864"/>
      <c r="F382" s="864"/>
      <c r="G382" s="864"/>
      <c r="H382" s="864"/>
      <c r="I382" s="864"/>
      <c r="J382" s="864"/>
      <c r="K382" s="864"/>
      <c r="L382" s="864"/>
      <c r="M382" s="864"/>
      <c r="N382" s="863"/>
      <c r="O382" s="864"/>
      <c r="P382" s="864"/>
    </row>
    <row r="383" spans="1:16" ht="15.75">
      <c r="A383" s="864"/>
      <c r="B383" s="879"/>
      <c r="C383" s="864"/>
      <c r="D383" s="864"/>
      <c r="E383" s="864"/>
      <c r="F383" s="864"/>
      <c r="G383" s="864"/>
      <c r="H383" s="864"/>
      <c r="I383" s="864"/>
      <c r="J383" s="864"/>
      <c r="K383" s="864"/>
      <c r="L383" s="864"/>
      <c r="M383" s="864"/>
      <c r="N383" s="863"/>
      <c r="O383" s="864"/>
      <c r="P383" s="864"/>
    </row>
    <row r="384" spans="1:16" ht="15.75">
      <c r="A384" s="864"/>
      <c r="B384" s="879"/>
      <c r="C384" s="864"/>
      <c r="D384" s="864"/>
      <c r="E384" s="864"/>
      <c r="F384" s="864"/>
      <c r="G384" s="864"/>
      <c r="H384" s="864"/>
      <c r="I384" s="864"/>
      <c r="J384" s="864"/>
      <c r="K384" s="864"/>
      <c r="L384" s="864"/>
      <c r="M384" s="864"/>
      <c r="N384" s="863"/>
      <c r="O384" s="864"/>
      <c r="P384" s="864"/>
    </row>
    <row r="385" spans="1:16" ht="15.75">
      <c r="A385" s="864"/>
      <c r="B385" s="879"/>
      <c r="C385" s="864"/>
      <c r="D385" s="864"/>
      <c r="E385" s="864"/>
      <c r="F385" s="864"/>
      <c r="G385" s="864"/>
      <c r="H385" s="864"/>
      <c r="I385" s="864"/>
      <c r="J385" s="864"/>
      <c r="K385" s="864"/>
      <c r="L385" s="864"/>
      <c r="M385" s="864"/>
      <c r="N385" s="863"/>
      <c r="O385" s="864"/>
      <c r="P385" s="864"/>
    </row>
    <row r="386" spans="1:16" ht="15.75">
      <c r="A386" s="864"/>
      <c r="B386" s="879"/>
      <c r="C386" s="864"/>
      <c r="D386" s="864"/>
      <c r="E386" s="864"/>
      <c r="F386" s="864"/>
      <c r="G386" s="864"/>
      <c r="H386" s="864"/>
      <c r="I386" s="864"/>
      <c r="J386" s="864"/>
      <c r="K386" s="864"/>
      <c r="L386" s="864"/>
      <c r="M386" s="864"/>
      <c r="N386" s="863"/>
      <c r="O386" s="864"/>
      <c r="P386" s="864"/>
    </row>
    <row r="387" spans="1:16" ht="15.75">
      <c r="A387" s="864"/>
      <c r="B387" s="879"/>
      <c r="C387" s="864"/>
      <c r="D387" s="864"/>
      <c r="E387" s="864"/>
      <c r="F387" s="864"/>
      <c r="G387" s="864"/>
      <c r="H387" s="864"/>
      <c r="I387" s="864"/>
      <c r="J387" s="864"/>
      <c r="K387" s="864"/>
      <c r="L387" s="864"/>
      <c r="M387" s="864"/>
      <c r="N387" s="863"/>
      <c r="O387" s="864"/>
      <c r="P387" s="864"/>
    </row>
    <row r="388" spans="1:16" ht="15.75">
      <c r="A388" s="864"/>
      <c r="B388" s="879"/>
      <c r="C388" s="864"/>
      <c r="D388" s="864"/>
      <c r="E388" s="864"/>
      <c r="F388" s="864"/>
      <c r="G388" s="864"/>
      <c r="H388" s="864"/>
      <c r="I388" s="864"/>
      <c r="J388" s="864"/>
      <c r="K388" s="864"/>
      <c r="L388" s="864"/>
      <c r="M388" s="864"/>
      <c r="N388" s="863"/>
      <c r="O388" s="864"/>
      <c r="P388" s="864"/>
    </row>
    <row r="389" spans="1:16" ht="15.75">
      <c r="A389" s="864"/>
      <c r="B389" s="879"/>
      <c r="C389" s="864"/>
      <c r="D389" s="864"/>
      <c r="E389" s="864"/>
      <c r="F389" s="864"/>
      <c r="G389" s="864"/>
      <c r="H389" s="864"/>
      <c r="I389" s="864"/>
      <c r="J389" s="864"/>
      <c r="K389" s="864"/>
      <c r="L389" s="864"/>
      <c r="M389" s="864"/>
      <c r="N389" s="863"/>
      <c r="O389" s="864"/>
      <c r="P389" s="864"/>
    </row>
    <row r="390" spans="1:16" ht="15.75">
      <c r="A390" s="864"/>
      <c r="B390" s="879"/>
      <c r="C390" s="864"/>
      <c r="D390" s="864"/>
      <c r="E390" s="864"/>
      <c r="F390" s="864"/>
      <c r="G390" s="864"/>
      <c r="H390" s="864"/>
      <c r="I390" s="864"/>
      <c r="J390" s="864"/>
      <c r="K390" s="864"/>
      <c r="L390" s="864"/>
      <c r="M390" s="864"/>
      <c r="N390" s="863"/>
      <c r="O390" s="864"/>
      <c r="P390" s="864"/>
    </row>
    <row r="391" spans="1:16" ht="15.75">
      <c r="A391" s="864"/>
      <c r="B391" s="879"/>
      <c r="C391" s="864"/>
      <c r="D391" s="864"/>
      <c r="E391" s="864"/>
      <c r="F391" s="864"/>
      <c r="G391" s="864"/>
      <c r="H391" s="864"/>
      <c r="I391" s="864"/>
      <c r="J391" s="864"/>
      <c r="K391" s="864"/>
      <c r="L391" s="864"/>
      <c r="M391" s="864"/>
      <c r="N391" s="863"/>
      <c r="O391" s="864"/>
      <c r="P391" s="864"/>
    </row>
    <row r="392" spans="1:16" ht="15.75">
      <c r="A392" s="864"/>
      <c r="B392" s="879"/>
      <c r="C392" s="864"/>
      <c r="D392" s="864"/>
      <c r="E392" s="864"/>
      <c r="F392" s="864"/>
      <c r="G392" s="864"/>
      <c r="H392" s="864"/>
      <c r="I392" s="864"/>
      <c r="J392" s="864"/>
      <c r="K392" s="864"/>
      <c r="L392" s="864"/>
      <c r="M392" s="864"/>
      <c r="N392" s="863"/>
      <c r="O392" s="864"/>
      <c r="P392" s="864"/>
    </row>
    <row r="393" spans="1:16" ht="15.75">
      <c r="A393" s="864"/>
      <c r="B393" s="879"/>
      <c r="C393" s="864"/>
      <c r="D393" s="864"/>
      <c r="E393" s="864"/>
      <c r="F393" s="864"/>
      <c r="G393" s="864"/>
      <c r="H393" s="864"/>
      <c r="I393" s="864"/>
      <c r="J393" s="864"/>
      <c r="K393" s="864"/>
      <c r="L393" s="864"/>
      <c r="M393" s="864"/>
      <c r="N393" s="863"/>
      <c r="O393" s="864"/>
      <c r="P393" s="864"/>
    </row>
    <row r="394" spans="1:16" ht="15.75">
      <c r="A394" s="864"/>
      <c r="B394" s="879"/>
      <c r="C394" s="864"/>
      <c r="D394" s="864"/>
      <c r="E394" s="864"/>
      <c r="F394" s="864"/>
      <c r="G394" s="864"/>
      <c r="H394" s="864"/>
      <c r="I394" s="864"/>
      <c r="J394" s="864"/>
      <c r="K394" s="864"/>
      <c r="L394" s="864"/>
      <c r="M394" s="864"/>
      <c r="N394" s="863"/>
      <c r="O394" s="864"/>
      <c r="P394" s="864"/>
    </row>
    <row r="395" spans="1:16" ht="15.75">
      <c r="A395" s="864"/>
      <c r="B395" s="879"/>
      <c r="C395" s="864"/>
      <c r="D395" s="864"/>
      <c r="E395" s="864"/>
      <c r="F395" s="864"/>
      <c r="G395" s="864"/>
      <c r="H395" s="864"/>
      <c r="I395" s="864"/>
      <c r="J395" s="864"/>
      <c r="K395" s="864"/>
      <c r="L395" s="864"/>
      <c r="M395" s="864"/>
      <c r="N395" s="863"/>
      <c r="O395" s="864"/>
      <c r="P395" s="864"/>
    </row>
    <row r="396" spans="1:16" ht="15.75">
      <c r="A396" s="864"/>
      <c r="B396" s="879"/>
      <c r="C396" s="864"/>
      <c r="D396" s="864"/>
      <c r="E396" s="864"/>
      <c r="F396" s="864"/>
      <c r="G396" s="864"/>
      <c r="H396" s="864"/>
      <c r="I396" s="864"/>
      <c r="J396" s="864"/>
      <c r="K396" s="864"/>
      <c r="L396" s="864"/>
      <c r="M396" s="864"/>
      <c r="N396" s="863"/>
      <c r="O396" s="864"/>
      <c r="P396" s="864"/>
    </row>
    <row r="397" spans="1:16" ht="15.75">
      <c r="A397" s="864"/>
      <c r="B397" s="879"/>
      <c r="C397" s="864"/>
      <c r="D397" s="864"/>
      <c r="E397" s="864"/>
      <c r="F397" s="864"/>
      <c r="G397" s="864"/>
      <c r="H397" s="864"/>
      <c r="I397" s="864"/>
      <c r="J397" s="864"/>
      <c r="K397" s="864"/>
      <c r="L397" s="864"/>
      <c r="M397" s="864"/>
      <c r="N397" s="863"/>
      <c r="O397" s="864"/>
      <c r="P397" s="864"/>
    </row>
    <row r="398" spans="1:16" ht="15.75">
      <c r="A398" s="864"/>
      <c r="B398" s="879"/>
      <c r="C398" s="864"/>
      <c r="D398" s="864"/>
      <c r="E398" s="864"/>
      <c r="F398" s="864"/>
      <c r="G398" s="864"/>
      <c r="H398" s="864"/>
      <c r="I398" s="864"/>
      <c r="J398" s="864"/>
      <c r="K398" s="864"/>
      <c r="L398" s="864"/>
      <c r="M398" s="864"/>
      <c r="N398" s="863"/>
      <c r="O398" s="864"/>
      <c r="P398" s="864"/>
    </row>
    <row r="399" spans="1:16" ht="15.75">
      <c r="A399" s="864"/>
      <c r="B399" s="879"/>
      <c r="C399" s="864"/>
      <c r="D399" s="864"/>
      <c r="E399" s="864"/>
      <c r="F399" s="864"/>
      <c r="G399" s="864"/>
      <c r="H399" s="864"/>
      <c r="I399" s="864"/>
      <c r="J399" s="864"/>
      <c r="K399" s="864"/>
      <c r="L399" s="864"/>
      <c r="M399" s="864"/>
      <c r="N399" s="863"/>
      <c r="O399" s="864"/>
      <c r="P399" s="864"/>
    </row>
    <row r="400" spans="1:16" ht="15.75">
      <c r="A400" s="864"/>
      <c r="B400" s="879"/>
      <c r="C400" s="864"/>
      <c r="D400" s="864"/>
      <c r="E400" s="864"/>
      <c r="F400" s="864"/>
      <c r="G400" s="864"/>
      <c r="H400" s="864"/>
      <c r="I400" s="864"/>
      <c r="J400" s="864"/>
      <c r="K400" s="864"/>
      <c r="L400" s="864"/>
      <c r="M400" s="864"/>
      <c r="N400" s="863"/>
      <c r="O400" s="864"/>
      <c r="P400" s="864"/>
    </row>
    <row r="401" spans="1:16" ht="15.75">
      <c r="A401" s="864"/>
      <c r="B401" s="879"/>
      <c r="C401" s="864"/>
      <c r="D401" s="864"/>
      <c r="E401" s="864"/>
      <c r="F401" s="864"/>
      <c r="G401" s="864"/>
      <c r="H401" s="864"/>
      <c r="I401" s="864"/>
      <c r="J401" s="864"/>
      <c r="K401" s="864"/>
      <c r="L401" s="864"/>
      <c r="M401" s="864"/>
      <c r="N401" s="863"/>
      <c r="O401" s="864"/>
      <c r="P401" s="864"/>
    </row>
    <row r="402" spans="1:16" ht="15.75">
      <c r="A402" s="864"/>
      <c r="B402" s="879"/>
      <c r="C402" s="864"/>
      <c r="D402" s="864"/>
      <c r="E402" s="864"/>
      <c r="F402" s="864"/>
      <c r="G402" s="864"/>
      <c r="H402" s="864"/>
      <c r="I402" s="864"/>
      <c r="J402" s="864"/>
      <c r="K402" s="864"/>
      <c r="L402" s="864"/>
      <c r="M402" s="864"/>
      <c r="N402" s="863"/>
      <c r="O402" s="864"/>
      <c r="P402" s="864"/>
    </row>
    <row r="403" spans="1:16" ht="15.75">
      <c r="A403" s="864"/>
      <c r="B403" s="879"/>
      <c r="C403" s="864"/>
      <c r="D403" s="864"/>
      <c r="E403" s="864"/>
      <c r="F403" s="864"/>
      <c r="G403" s="864"/>
      <c r="H403" s="864"/>
      <c r="I403" s="864"/>
      <c r="J403" s="864"/>
      <c r="K403" s="864"/>
      <c r="L403" s="864"/>
      <c r="M403" s="864"/>
      <c r="N403" s="863"/>
      <c r="O403" s="864"/>
      <c r="P403" s="864"/>
    </row>
    <row r="404" spans="1:16" ht="15.75">
      <c r="A404" s="864"/>
      <c r="B404" s="879"/>
      <c r="C404" s="864"/>
      <c r="D404" s="864"/>
      <c r="E404" s="864"/>
      <c r="F404" s="864"/>
      <c r="G404" s="864"/>
      <c r="H404" s="864"/>
      <c r="I404" s="864"/>
      <c r="J404" s="864"/>
      <c r="K404" s="864"/>
      <c r="L404" s="864"/>
      <c r="M404" s="864"/>
      <c r="N404" s="863"/>
      <c r="O404" s="864"/>
      <c r="P404" s="864"/>
    </row>
    <row r="405" spans="1:16" ht="15.75">
      <c r="A405" s="864"/>
      <c r="B405" s="879"/>
      <c r="C405" s="864"/>
      <c r="D405" s="864"/>
      <c r="E405" s="864"/>
      <c r="F405" s="864"/>
      <c r="G405" s="864"/>
      <c r="H405" s="864"/>
      <c r="I405" s="864"/>
      <c r="J405" s="864"/>
      <c r="K405" s="864"/>
      <c r="L405" s="864"/>
      <c r="M405" s="864"/>
      <c r="N405" s="863"/>
      <c r="O405" s="864"/>
      <c r="P405" s="864"/>
    </row>
    <row r="406" spans="1:16" ht="15.75">
      <c r="A406" s="864"/>
      <c r="B406" s="879"/>
      <c r="C406" s="864"/>
      <c r="D406" s="864"/>
      <c r="E406" s="864"/>
      <c r="F406" s="864"/>
      <c r="G406" s="864"/>
      <c r="H406" s="864"/>
      <c r="I406" s="864"/>
      <c r="J406" s="864"/>
      <c r="K406" s="864"/>
      <c r="L406" s="864"/>
      <c r="M406" s="864"/>
      <c r="N406" s="863"/>
      <c r="O406" s="864"/>
      <c r="P406" s="864"/>
    </row>
    <row r="407" spans="1:16" ht="15.75">
      <c r="A407" s="864"/>
      <c r="B407" s="879"/>
      <c r="C407" s="864"/>
      <c r="D407" s="864"/>
      <c r="E407" s="864"/>
      <c r="F407" s="864"/>
      <c r="G407" s="864"/>
      <c r="H407" s="864"/>
      <c r="I407" s="864"/>
      <c r="J407" s="864"/>
      <c r="K407" s="864"/>
      <c r="L407" s="864"/>
      <c r="M407" s="864"/>
      <c r="N407" s="863"/>
      <c r="O407" s="864"/>
      <c r="P407" s="864"/>
    </row>
    <row r="408" spans="1:16" ht="15.75">
      <c r="A408" s="864"/>
      <c r="B408" s="879"/>
      <c r="C408" s="864"/>
      <c r="D408" s="864"/>
      <c r="E408" s="864"/>
      <c r="F408" s="864"/>
      <c r="G408" s="864"/>
      <c r="H408" s="864"/>
      <c r="I408" s="864"/>
      <c r="J408" s="864"/>
      <c r="K408" s="864"/>
      <c r="L408" s="864"/>
      <c r="M408" s="864"/>
      <c r="N408" s="863"/>
      <c r="O408" s="864"/>
      <c r="P408" s="864"/>
    </row>
    <row r="409" spans="1:16" ht="15.75">
      <c r="A409" s="864"/>
      <c r="B409" s="879"/>
      <c r="C409" s="864"/>
      <c r="D409" s="864"/>
      <c r="E409" s="864"/>
      <c r="F409" s="864"/>
      <c r="G409" s="864"/>
      <c r="H409" s="864"/>
      <c r="I409" s="864"/>
      <c r="J409" s="864"/>
      <c r="K409" s="864"/>
      <c r="L409" s="864"/>
      <c r="M409" s="864"/>
      <c r="N409" s="863"/>
      <c r="O409" s="864"/>
      <c r="P409" s="864"/>
    </row>
    <row r="410" spans="1:16" ht="15.75">
      <c r="A410" s="864"/>
      <c r="B410" s="879"/>
      <c r="C410" s="864"/>
      <c r="D410" s="864"/>
      <c r="E410" s="864"/>
      <c r="F410" s="864"/>
      <c r="G410" s="864"/>
      <c r="H410" s="864"/>
      <c r="I410" s="864"/>
      <c r="J410" s="864"/>
      <c r="K410" s="864"/>
      <c r="L410" s="864"/>
      <c r="M410" s="864"/>
      <c r="N410" s="863"/>
      <c r="O410" s="864"/>
      <c r="P410" s="864"/>
    </row>
    <row r="411" spans="1:16" ht="15.75">
      <c r="A411" s="864"/>
      <c r="B411" s="879"/>
      <c r="C411" s="864"/>
      <c r="D411" s="864"/>
      <c r="E411" s="864"/>
      <c r="F411" s="864"/>
      <c r="G411" s="864"/>
      <c r="H411" s="864"/>
      <c r="I411" s="864"/>
      <c r="J411" s="864"/>
      <c r="K411" s="864"/>
      <c r="L411" s="864"/>
      <c r="M411" s="864"/>
      <c r="N411" s="863"/>
      <c r="O411" s="864"/>
      <c r="P411" s="864"/>
    </row>
    <row r="412" spans="1:16" ht="15.75">
      <c r="A412" s="864"/>
      <c r="B412" s="879"/>
      <c r="C412" s="864"/>
      <c r="D412" s="864"/>
      <c r="E412" s="864"/>
      <c r="F412" s="864"/>
      <c r="G412" s="864"/>
      <c r="H412" s="864"/>
      <c r="I412" s="864"/>
      <c r="J412" s="864"/>
      <c r="K412" s="864"/>
      <c r="L412" s="864"/>
      <c r="M412" s="864"/>
      <c r="N412" s="863"/>
      <c r="O412" s="864"/>
      <c r="P412" s="864"/>
    </row>
    <row r="413" spans="1:16" ht="15.75">
      <c r="A413" s="864"/>
      <c r="B413" s="879"/>
      <c r="C413" s="864"/>
      <c r="D413" s="864"/>
      <c r="E413" s="864"/>
      <c r="F413" s="864"/>
      <c r="G413" s="864"/>
      <c r="H413" s="864"/>
      <c r="I413" s="864"/>
      <c r="J413" s="864"/>
      <c r="K413" s="864"/>
      <c r="L413" s="864"/>
      <c r="M413" s="864"/>
      <c r="N413" s="863"/>
      <c r="O413" s="864"/>
      <c r="P413" s="864"/>
    </row>
    <row r="414" spans="1:16" ht="15.75">
      <c r="A414" s="864"/>
      <c r="B414" s="879"/>
      <c r="C414" s="864"/>
      <c r="D414" s="864"/>
      <c r="E414" s="864"/>
      <c r="F414" s="864"/>
      <c r="G414" s="864"/>
      <c r="H414" s="864"/>
      <c r="I414" s="864"/>
      <c r="J414" s="864"/>
      <c r="K414" s="864"/>
      <c r="L414" s="864"/>
      <c r="M414" s="864"/>
      <c r="N414" s="863"/>
      <c r="O414" s="864"/>
      <c r="P414" s="864"/>
    </row>
    <row r="415" spans="1:16" ht="15.75">
      <c r="A415" s="864"/>
      <c r="B415" s="879"/>
      <c r="C415" s="864"/>
      <c r="D415" s="864"/>
      <c r="E415" s="864"/>
      <c r="F415" s="864"/>
      <c r="G415" s="864"/>
      <c r="H415" s="864"/>
      <c r="I415" s="864"/>
      <c r="J415" s="864"/>
      <c r="K415" s="864"/>
      <c r="L415" s="864"/>
      <c r="M415" s="864"/>
      <c r="N415" s="863"/>
      <c r="O415" s="864"/>
      <c r="P415" s="864"/>
    </row>
    <row r="416" spans="1:16" ht="15.75">
      <c r="A416" s="864"/>
      <c r="B416" s="879"/>
      <c r="C416" s="864"/>
      <c r="D416" s="864"/>
      <c r="E416" s="864"/>
      <c r="F416" s="864"/>
      <c r="G416" s="864"/>
      <c r="H416" s="864"/>
      <c r="I416" s="864"/>
      <c r="J416" s="864"/>
      <c r="K416" s="864"/>
      <c r="L416" s="864"/>
      <c r="M416" s="864"/>
      <c r="N416" s="863"/>
      <c r="O416" s="864"/>
      <c r="P416" s="864"/>
    </row>
    <row r="417" spans="1:16" ht="15.75">
      <c r="A417" s="864"/>
      <c r="B417" s="879"/>
      <c r="C417" s="864"/>
      <c r="D417" s="864"/>
      <c r="E417" s="864"/>
      <c r="F417" s="864"/>
      <c r="G417" s="864"/>
      <c r="H417" s="864"/>
      <c r="I417" s="864"/>
      <c r="J417" s="864"/>
      <c r="K417" s="864"/>
      <c r="L417" s="864"/>
      <c r="M417" s="864"/>
      <c r="N417" s="863"/>
      <c r="O417" s="864"/>
      <c r="P417" s="864"/>
    </row>
    <row r="418" spans="1:16" ht="15.75">
      <c r="A418" s="864"/>
      <c r="B418" s="879"/>
      <c r="C418" s="864"/>
      <c r="D418" s="864"/>
      <c r="E418" s="864"/>
      <c r="F418" s="864"/>
      <c r="G418" s="864"/>
      <c r="H418" s="864"/>
      <c r="I418" s="864"/>
      <c r="J418" s="864"/>
      <c r="K418" s="864"/>
      <c r="L418" s="864"/>
      <c r="M418" s="864"/>
      <c r="N418" s="863"/>
      <c r="O418" s="864"/>
      <c r="P418" s="864"/>
    </row>
    <row r="419" spans="1:16" ht="15.75">
      <c r="A419" s="864"/>
      <c r="B419" s="879"/>
      <c r="C419" s="864"/>
      <c r="D419" s="864"/>
      <c r="E419" s="864"/>
      <c r="F419" s="864"/>
      <c r="G419" s="864"/>
      <c r="H419" s="864"/>
      <c r="I419" s="864"/>
      <c r="J419" s="864"/>
      <c r="K419" s="864"/>
      <c r="L419" s="864"/>
      <c r="M419" s="864"/>
      <c r="N419" s="863"/>
      <c r="O419" s="864"/>
      <c r="P419" s="864"/>
    </row>
    <row r="420" spans="1:16" ht="15.75">
      <c r="A420" s="864"/>
      <c r="B420" s="879"/>
      <c r="C420" s="864"/>
      <c r="D420" s="864"/>
      <c r="E420" s="864"/>
      <c r="F420" s="864"/>
      <c r="G420" s="864"/>
      <c r="H420" s="864"/>
      <c r="I420" s="864"/>
      <c r="J420" s="864"/>
      <c r="K420" s="864"/>
      <c r="L420" s="864"/>
      <c r="M420" s="864"/>
      <c r="N420" s="863"/>
      <c r="O420" s="864"/>
      <c r="P420" s="864"/>
    </row>
    <row r="421" spans="1:16" ht="15.75">
      <c r="A421" s="864"/>
      <c r="B421" s="879"/>
      <c r="C421" s="864"/>
      <c r="D421" s="864"/>
      <c r="E421" s="864"/>
      <c r="F421" s="864"/>
      <c r="G421" s="864"/>
      <c r="H421" s="864"/>
      <c r="I421" s="864"/>
      <c r="J421" s="864"/>
      <c r="K421" s="864"/>
      <c r="L421" s="864"/>
      <c r="M421" s="864"/>
      <c r="N421" s="863"/>
      <c r="O421" s="864"/>
      <c r="P421" s="864"/>
    </row>
    <row r="422" spans="1:16" ht="15.75">
      <c r="A422" s="864"/>
      <c r="B422" s="879"/>
      <c r="C422" s="864"/>
      <c r="D422" s="864"/>
      <c r="E422" s="864"/>
      <c r="F422" s="864"/>
      <c r="G422" s="864"/>
      <c r="H422" s="864"/>
      <c r="I422" s="864"/>
      <c r="J422" s="864"/>
      <c r="K422" s="864"/>
      <c r="L422" s="864"/>
      <c r="M422" s="864"/>
      <c r="N422" s="863"/>
      <c r="O422" s="864"/>
      <c r="P422" s="864"/>
    </row>
    <row r="423" spans="1:16" ht="15.75">
      <c r="A423" s="864"/>
      <c r="B423" s="879"/>
      <c r="C423" s="864"/>
      <c r="D423" s="864"/>
      <c r="E423" s="864"/>
      <c r="F423" s="864"/>
      <c r="G423" s="864"/>
      <c r="H423" s="864"/>
      <c r="I423" s="864"/>
      <c r="J423" s="864"/>
      <c r="K423" s="864"/>
      <c r="L423" s="864"/>
      <c r="M423" s="864"/>
      <c r="N423" s="863"/>
      <c r="O423" s="864"/>
      <c r="P423" s="864"/>
    </row>
    <row r="424" spans="1:16" ht="15.75">
      <c r="A424" s="864"/>
      <c r="B424" s="879"/>
      <c r="C424" s="864"/>
      <c r="D424" s="864"/>
      <c r="E424" s="864"/>
      <c r="F424" s="864"/>
      <c r="G424" s="864"/>
      <c r="H424" s="864"/>
      <c r="I424" s="864"/>
      <c r="J424" s="864"/>
      <c r="K424" s="864"/>
      <c r="L424" s="864"/>
      <c r="M424" s="864"/>
      <c r="N424" s="863"/>
      <c r="O424" s="864"/>
      <c r="P424" s="864"/>
    </row>
    <row r="425" spans="1:16" ht="15.75">
      <c r="A425" s="864"/>
      <c r="B425" s="879"/>
      <c r="C425" s="864"/>
      <c r="D425" s="864"/>
      <c r="E425" s="864"/>
      <c r="F425" s="864"/>
      <c r="G425" s="864"/>
      <c r="H425" s="864"/>
      <c r="I425" s="864"/>
      <c r="J425" s="864"/>
      <c r="K425" s="864"/>
      <c r="L425" s="864"/>
      <c r="M425" s="864"/>
      <c r="N425" s="863"/>
      <c r="O425" s="864"/>
      <c r="P425" s="864"/>
    </row>
    <row r="426" spans="1:16" ht="15.75">
      <c r="A426" s="864"/>
      <c r="B426" s="879"/>
      <c r="C426" s="864"/>
      <c r="D426" s="864"/>
      <c r="E426" s="864"/>
      <c r="F426" s="864"/>
      <c r="G426" s="864"/>
      <c r="H426" s="864"/>
      <c r="I426" s="864"/>
      <c r="J426" s="864"/>
      <c r="K426" s="864"/>
      <c r="L426" s="864"/>
      <c r="M426" s="864"/>
      <c r="N426" s="863"/>
      <c r="O426" s="864"/>
      <c r="P426" s="864"/>
    </row>
    <row r="427" spans="1:16" ht="15.75">
      <c r="A427" s="864"/>
      <c r="B427" s="879"/>
      <c r="C427" s="864"/>
      <c r="D427" s="864"/>
      <c r="E427" s="864"/>
      <c r="F427" s="864"/>
      <c r="G427" s="864"/>
      <c r="H427" s="864"/>
      <c r="I427" s="864"/>
      <c r="J427" s="864"/>
      <c r="K427" s="864"/>
      <c r="L427" s="864"/>
      <c r="M427" s="864"/>
      <c r="N427" s="863"/>
      <c r="O427" s="864"/>
      <c r="P427" s="864"/>
    </row>
    <row r="428" spans="1:16" ht="15.75">
      <c r="A428" s="864"/>
      <c r="B428" s="879"/>
      <c r="C428" s="864"/>
      <c r="D428" s="864"/>
      <c r="E428" s="864"/>
      <c r="F428" s="864"/>
      <c r="G428" s="864"/>
      <c r="H428" s="864"/>
      <c r="I428" s="864"/>
      <c r="J428" s="864"/>
      <c r="K428" s="864"/>
      <c r="L428" s="864"/>
      <c r="M428" s="864"/>
      <c r="N428" s="863"/>
      <c r="O428" s="864"/>
      <c r="P428" s="864"/>
    </row>
    <row r="429" spans="1:16" ht="15.75">
      <c r="A429" s="864"/>
      <c r="B429" s="879"/>
      <c r="C429" s="864"/>
      <c r="D429" s="864"/>
      <c r="E429" s="864"/>
      <c r="F429" s="864"/>
      <c r="G429" s="864"/>
      <c r="H429" s="864"/>
      <c r="I429" s="864"/>
      <c r="J429" s="864"/>
      <c r="K429" s="864"/>
      <c r="L429" s="864"/>
      <c r="M429" s="864"/>
      <c r="N429" s="863"/>
      <c r="O429" s="864"/>
      <c r="P429" s="864"/>
    </row>
    <row r="430" spans="1:16" ht="15.75">
      <c r="A430" s="864"/>
      <c r="B430" s="879"/>
      <c r="C430" s="864"/>
      <c r="D430" s="864"/>
      <c r="E430" s="864"/>
      <c r="F430" s="864"/>
      <c r="G430" s="864"/>
      <c r="H430" s="864"/>
      <c r="I430" s="864"/>
      <c r="J430" s="864"/>
      <c r="K430" s="864"/>
      <c r="L430" s="864"/>
      <c r="M430" s="864"/>
      <c r="N430" s="863"/>
      <c r="O430" s="864"/>
      <c r="P430" s="864"/>
    </row>
    <row r="431" spans="1:16" ht="15.75">
      <c r="A431" s="864"/>
      <c r="B431" s="879"/>
      <c r="C431" s="864"/>
      <c r="D431" s="864"/>
      <c r="E431" s="864"/>
      <c r="F431" s="864"/>
      <c r="G431" s="864"/>
      <c r="H431" s="864"/>
      <c r="I431" s="864"/>
      <c r="J431" s="864"/>
      <c r="K431" s="864"/>
      <c r="L431" s="864"/>
      <c r="M431" s="864"/>
      <c r="N431" s="863"/>
      <c r="O431" s="864"/>
      <c r="P431" s="864"/>
    </row>
    <row r="432" spans="1:16" ht="15.75">
      <c r="A432" s="864"/>
      <c r="B432" s="879"/>
      <c r="C432" s="864"/>
      <c r="D432" s="864"/>
      <c r="E432" s="864"/>
      <c r="F432" s="864"/>
      <c r="G432" s="864"/>
      <c r="H432" s="864"/>
      <c r="I432" s="864"/>
      <c r="J432" s="864"/>
      <c r="K432" s="864"/>
      <c r="L432" s="864"/>
      <c r="M432" s="864"/>
      <c r="N432" s="863"/>
      <c r="O432" s="864"/>
      <c r="P432" s="864"/>
    </row>
    <row r="433" spans="1:16" ht="15.75">
      <c r="A433" s="864"/>
      <c r="B433" s="879"/>
      <c r="C433" s="864"/>
      <c r="D433" s="864"/>
      <c r="E433" s="864"/>
      <c r="F433" s="864"/>
      <c r="G433" s="864"/>
      <c r="H433" s="864"/>
      <c r="I433" s="864"/>
      <c r="J433" s="864"/>
      <c r="K433" s="864"/>
      <c r="L433" s="864"/>
      <c r="M433" s="864"/>
      <c r="N433" s="863"/>
      <c r="O433" s="864"/>
      <c r="P433" s="864"/>
    </row>
    <row r="434" spans="1:16" ht="15.75">
      <c r="A434" s="864"/>
      <c r="B434" s="879"/>
      <c r="C434" s="864"/>
      <c r="D434" s="864"/>
      <c r="E434" s="864"/>
      <c r="F434" s="864"/>
      <c r="G434" s="864"/>
      <c r="H434" s="864"/>
      <c r="I434" s="864"/>
      <c r="J434" s="864"/>
      <c r="K434" s="864"/>
      <c r="L434" s="864"/>
      <c r="M434" s="864"/>
      <c r="N434" s="863"/>
      <c r="O434" s="864"/>
      <c r="P434" s="864"/>
    </row>
    <row r="435" spans="1:16" ht="15.75">
      <c r="A435" s="864"/>
      <c r="B435" s="879"/>
      <c r="C435" s="864"/>
      <c r="D435" s="864"/>
      <c r="E435" s="864"/>
      <c r="F435" s="864"/>
      <c r="G435" s="864"/>
      <c r="H435" s="864"/>
      <c r="I435" s="864"/>
      <c r="J435" s="864"/>
      <c r="K435" s="864"/>
      <c r="L435" s="864"/>
      <c r="M435" s="864"/>
      <c r="N435" s="863"/>
      <c r="O435" s="864"/>
      <c r="P435" s="864"/>
    </row>
    <row r="436" spans="1:16" ht="15.75">
      <c r="A436" s="864"/>
      <c r="B436" s="879"/>
      <c r="C436" s="864"/>
      <c r="D436" s="864"/>
      <c r="E436" s="864"/>
      <c r="F436" s="864"/>
      <c r="G436" s="864"/>
      <c r="H436" s="864"/>
      <c r="I436" s="864"/>
      <c r="J436" s="864"/>
      <c r="K436" s="864"/>
      <c r="L436" s="864"/>
      <c r="M436" s="864"/>
      <c r="N436" s="863"/>
      <c r="O436" s="864"/>
      <c r="P436" s="864"/>
    </row>
    <row r="437" spans="1:16" ht="15.75">
      <c r="A437" s="864"/>
      <c r="B437" s="879"/>
      <c r="C437" s="864"/>
      <c r="D437" s="864"/>
      <c r="E437" s="864"/>
      <c r="F437" s="864"/>
      <c r="G437" s="864"/>
      <c r="H437" s="864"/>
      <c r="I437" s="864"/>
      <c r="J437" s="864"/>
      <c r="K437" s="864"/>
      <c r="L437" s="864"/>
      <c r="M437" s="864"/>
      <c r="N437" s="863"/>
      <c r="O437" s="864"/>
      <c r="P437" s="864"/>
    </row>
    <row r="438" spans="1:16" ht="15.75">
      <c r="A438" s="864"/>
      <c r="B438" s="879"/>
      <c r="C438" s="864"/>
      <c r="D438" s="864"/>
      <c r="E438" s="864"/>
      <c r="F438" s="864"/>
      <c r="G438" s="864"/>
      <c r="H438" s="864"/>
      <c r="I438" s="864"/>
      <c r="J438" s="864"/>
      <c r="K438" s="864"/>
      <c r="L438" s="864"/>
      <c r="M438" s="864"/>
      <c r="N438" s="863"/>
      <c r="O438" s="864"/>
      <c r="P438" s="864"/>
    </row>
    <row r="439" spans="1:16" ht="15.75">
      <c r="A439" s="864"/>
      <c r="B439" s="879"/>
      <c r="C439" s="864"/>
      <c r="D439" s="864"/>
      <c r="E439" s="864"/>
      <c r="F439" s="864"/>
      <c r="G439" s="864"/>
      <c r="H439" s="864"/>
      <c r="I439" s="864"/>
      <c r="J439" s="864"/>
      <c r="K439" s="864"/>
      <c r="L439" s="864"/>
      <c r="M439" s="864"/>
      <c r="N439" s="863"/>
      <c r="O439" s="864"/>
      <c r="P439" s="864"/>
    </row>
    <row r="440" spans="1:16" ht="15.75">
      <c r="A440" s="864"/>
      <c r="B440" s="879"/>
      <c r="C440" s="864"/>
      <c r="D440" s="864"/>
      <c r="E440" s="864"/>
      <c r="F440" s="864"/>
      <c r="G440" s="864"/>
      <c r="H440" s="864"/>
      <c r="I440" s="864"/>
      <c r="J440" s="864"/>
      <c r="K440" s="864"/>
      <c r="L440" s="864"/>
      <c r="M440" s="864"/>
      <c r="N440" s="863"/>
      <c r="O440" s="864"/>
      <c r="P440" s="864"/>
    </row>
    <row r="441" spans="1:16" ht="15.75">
      <c r="A441" s="864"/>
      <c r="B441" s="879"/>
      <c r="C441" s="864"/>
      <c r="D441" s="864"/>
      <c r="E441" s="864"/>
      <c r="F441" s="864"/>
      <c r="G441" s="864"/>
      <c r="H441" s="864"/>
      <c r="I441" s="864"/>
      <c r="J441" s="864"/>
      <c r="K441" s="864"/>
      <c r="L441" s="864"/>
      <c r="M441" s="864"/>
      <c r="N441" s="863"/>
      <c r="O441" s="864"/>
      <c r="P441" s="864"/>
    </row>
    <row r="442" spans="1:16" ht="15.75">
      <c r="A442" s="864"/>
      <c r="B442" s="879"/>
      <c r="C442" s="864"/>
      <c r="D442" s="864"/>
      <c r="E442" s="864"/>
      <c r="F442" s="864"/>
      <c r="G442" s="864"/>
      <c r="H442" s="864"/>
      <c r="I442" s="864"/>
      <c r="J442" s="864"/>
      <c r="K442" s="864"/>
      <c r="L442" s="864"/>
      <c r="M442" s="864"/>
      <c r="N442" s="863"/>
      <c r="O442" s="864"/>
      <c r="P442" s="864"/>
    </row>
    <row r="443" spans="1:16" ht="15.75">
      <c r="A443" s="864"/>
      <c r="B443" s="879"/>
      <c r="C443" s="864"/>
      <c r="D443" s="864"/>
      <c r="E443" s="864"/>
      <c r="F443" s="864"/>
      <c r="G443" s="864"/>
      <c r="H443" s="864"/>
      <c r="I443" s="864"/>
      <c r="J443" s="864"/>
      <c r="K443" s="864"/>
      <c r="L443" s="864"/>
      <c r="M443" s="864"/>
      <c r="N443" s="863"/>
      <c r="O443" s="864"/>
      <c r="P443" s="864"/>
    </row>
    <row r="444" spans="1:16" ht="15.75">
      <c r="A444" s="864"/>
      <c r="B444" s="879"/>
      <c r="C444" s="864"/>
      <c r="D444" s="864"/>
      <c r="E444" s="864"/>
      <c r="F444" s="864"/>
      <c r="G444" s="864"/>
      <c r="H444" s="864"/>
      <c r="I444" s="864"/>
      <c r="J444" s="864"/>
      <c r="K444" s="864"/>
      <c r="L444" s="864"/>
      <c r="M444" s="864"/>
      <c r="N444" s="863"/>
      <c r="O444" s="864"/>
      <c r="P444" s="864"/>
    </row>
    <row r="445" spans="1:16" ht="15.75">
      <c r="A445" s="864"/>
      <c r="B445" s="879"/>
      <c r="C445" s="864"/>
      <c r="D445" s="864"/>
      <c r="E445" s="864"/>
      <c r="F445" s="864"/>
      <c r="G445" s="864"/>
      <c r="H445" s="864"/>
      <c r="I445" s="864"/>
      <c r="J445" s="864"/>
      <c r="K445" s="864"/>
      <c r="L445" s="864"/>
      <c r="M445" s="864"/>
      <c r="N445" s="863"/>
      <c r="O445" s="864"/>
      <c r="P445" s="864"/>
    </row>
    <row r="446" spans="1:16" ht="15.75">
      <c r="A446" s="864"/>
      <c r="B446" s="879"/>
      <c r="C446" s="864"/>
      <c r="D446" s="864"/>
      <c r="E446" s="864"/>
      <c r="F446" s="864"/>
      <c r="G446" s="864"/>
      <c r="H446" s="864"/>
      <c r="I446" s="864"/>
      <c r="J446" s="864"/>
      <c r="K446" s="864"/>
      <c r="L446" s="864"/>
      <c r="M446" s="864"/>
      <c r="N446" s="863"/>
      <c r="O446" s="864"/>
      <c r="P446" s="864"/>
    </row>
    <row r="447" spans="1:16" ht="15.75">
      <c r="A447" s="864"/>
      <c r="B447" s="879"/>
      <c r="C447" s="864"/>
      <c r="D447" s="864"/>
      <c r="E447" s="864"/>
      <c r="F447" s="864"/>
      <c r="G447" s="864"/>
      <c r="H447" s="864"/>
      <c r="I447" s="864"/>
      <c r="J447" s="864"/>
      <c r="K447" s="864"/>
      <c r="L447" s="864"/>
      <c r="M447" s="864"/>
      <c r="N447" s="863"/>
      <c r="O447" s="864"/>
      <c r="P447" s="864"/>
    </row>
    <row r="448" spans="1:16" ht="15.75">
      <c r="A448" s="864"/>
      <c r="B448" s="879"/>
      <c r="C448" s="864"/>
      <c r="D448" s="864"/>
      <c r="E448" s="864"/>
      <c r="F448" s="864"/>
      <c r="G448" s="864"/>
      <c r="H448" s="864"/>
      <c r="I448" s="864"/>
      <c r="J448" s="864"/>
      <c r="K448" s="864"/>
      <c r="L448" s="864"/>
      <c r="M448" s="864"/>
      <c r="N448" s="863"/>
      <c r="O448" s="864"/>
      <c r="P448" s="864"/>
    </row>
    <row r="449" spans="1:16" ht="15.75">
      <c r="A449" s="864"/>
      <c r="B449" s="879"/>
      <c r="C449" s="864"/>
      <c r="D449" s="864"/>
      <c r="E449" s="864"/>
      <c r="F449" s="864"/>
      <c r="G449" s="864"/>
      <c r="H449" s="864"/>
      <c r="I449" s="864"/>
      <c r="J449" s="864"/>
      <c r="K449" s="864"/>
      <c r="L449" s="864"/>
      <c r="M449" s="864"/>
      <c r="N449" s="863"/>
      <c r="O449" s="864"/>
      <c r="P449" s="864"/>
    </row>
    <row r="450" spans="1:16" ht="15.75">
      <c r="A450" s="864"/>
      <c r="B450" s="879"/>
      <c r="C450" s="864"/>
      <c r="D450" s="864"/>
      <c r="E450" s="864"/>
      <c r="F450" s="864"/>
      <c r="G450" s="864"/>
      <c r="H450" s="864"/>
      <c r="I450" s="864"/>
      <c r="J450" s="864"/>
      <c r="K450" s="864"/>
      <c r="L450" s="864"/>
      <c r="M450" s="864"/>
      <c r="N450" s="863"/>
      <c r="O450" s="864"/>
      <c r="P450" s="864"/>
    </row>
    <row r="451" spans="1:16" ht="15.75">
      <c r="A451" s="864"/>
      <c r="B451" s="879"/>
      <c r="C451" s="864"/>
      <c r="D451" s="864"/>
      <c r="E451" s="864"/>
      <c r="F451" s="864"/>
      <c r="G451" s="864"/>
      <c r="H451" s="864"/>
      <c r="I451" s="864"/>
      <c r="J451" s="864"/>
      <c r="K451" s="864"/>
      <c r="L451" s="864"/>
      <c r="M451" s="864"/>
      <c r="N451" s="863"/>
      <c r="O451" s="864"/>
      <c r="P451" s="864"/>
    </row>
    <row r="452" spans="1:16" ht="15.75">
      <c r="A452" s="864"/>
      <c r="B452" s="879"/>
      <c r="C452" s="864"/>
      <c r="D452" s="864"/>
      <c r="E452" s="864"/>
      <c r="F452" s="864"/>
      <c r="G452" s="864"/>
      <c r="H452" s="864"/>
      <c r="I452" s="864"/>
      <c r="J452" s="864"/>
      <c r="K452" s="864"/>
      <c r="L452" s="864"/>
      <c r="M452" s="864"/>
      <c r="N452" s="863"/>
      <c r="O452" s="864"/>
      <c r="P452" s="864"/>
    </row>
    <row r="453" spans="1:16" ht="15.75">
      <c r="A453" s="864"/>
      <c r="B453" s="879"/>
      <c r="C453" s="864"/>
      <c r="D453" s="864"/>
      <c r="E453" s="864"/>
      <c r="F453" s="864"/>
      <c r="G453" s="864"/>
      <c r="H453" s="864"/>
      <c r="I453" s="864"/>
      <c r="J453" s="864"/>
      <c r="K453" s="864"/>
      <c r="L453" s="864"/>
      <c r="M453" s="864"/>
      <c r="N453" s="863"/>
      <c r="O453" s="864"/>
      <c r="P453" s="864"/>
    </row>
    <row r="454" spans="1:16" ht="15.75">
      <c r="A454" s="864"/>
      <c r="B454" s="879"/>
      <c r="C454" s="864"/>
      <c r="D454" s="864"/>
      <c r="E454" s="864"/>
      <c r="F454" s="864"/>
      <c r="G454" s="864"/>
      <c r="H454" s="864"/>
      <c r="I454" s="864"/>
      <c r="J454" s="864"/>
      <c r="K454" s="864"/>
      <c r="L454" s="864"/>
      <c r="M454" s="864"/>
      <c r="N454" s="863"/>
      <c r="O454" s="864"/>
      <c r="P454" s="864"/>
    </row>
    <row r="455" spans="1:16" ht="15.75">
      <c r="A455" s="864"/>
      <c r="B455" s="879"/>
      <c r="C455" s="864"/>
      <c r="D455" s="864"/>
      <c r="E455" s="864"/>
      <c r="F455" s="864"/>
      <c r="G455" s="864"/>
      <c r="H455" s="864"/>
      <c r="I455" s="864"/>
      <c r="J455" s="864"/>
      <c r="K455" s="864"/>
      <c r="L455" s="864"/>
      <c r="M455" s="864"/>
      <c r="N455" s="863"/>
      <c r="O455" s="864"/>
      <c r="P455" s="864"/>
    </row>
    <row r="456" spans="1:16" ht="15.75">
      <c r="A456" s="864"/>
      <c r="B456" s="879"/>
      <c r="C456" s="864"/>
      <c r="D456" s="864"/>
      <c r="E456" s="864"/>
      <c r="F456" s="864"/>
      <c r="G456" s="864"/>
      <c r="H456" s="864"/>
      <c r="I456" s="864"/>
      <c r="J456" s="864"/>
      <c r="K456" s="864"/>
      <c r="L456" s="864"/>
      <c r="M456" s="864"/>
      <c r="N456" s="863"/>
      <c r="O456" s="864"/>
      <c r="P456" s="864"/>
    </row>
    <row r="457" spans="1:16" ht="15.75">
      <c r="A457" s="864"/>
      <c r="B457" s="879"/>
      <c r="C457" s="864"/>
      <c r="D457" s="864"/>
      <c r="E457" s="864"/>
      <c r="F457" s="864"/>
      <c r="G457" s="864"/>
      <c r="H457" s="864"/>
      <c r="I457" s="864"/>
      <c r="J457" s="864"/>
      <c r="K457" s="864"/>
      <c r="L457" s="864"/>
      <c r="M457" s="864"/>
      <c r="N457" s="863"/>
      <c r="O457" s="864"/>
      <c r="P457" s="864"/>
    </row>
    <row r="458" spans="1:16" ht="15.75">
      <c r="A458" s="864"/>
      <c r="B458" s="879"/>
      <c r="C458" s="864"/>
      <c r="D458" s="864"/>
      <c r="E458" s="864"/>
      <c r="F458" s="864"/>
      <c r="G458" s="864"/>
      <c r="H458" s="864"/>
      <c r="I458" s="864"/>
      <c r="J458" s="864"/>
      <c r="K458" s="864"/>
      <c r="L458" s="864"/>
      <c r="M458" s="864"/>
      <c r="N458" s="863"/>
      <c r="O458" s="864"/>
      <c r="P458" s="864"/>
    </row>
    <row r="459" spans="1:16" ht="15.75">
      <c r="A459" s="864"/>
      <c r="B459" s="879"/>
      <c r="C459" s="864"/>
      <c r="D459" s="864"/>
      <c r="E459" s="864"/>
      <c r="F459" s="864"/>
      <c r="G459" s="864"/>
      <c r="H459" s="864"/>
      <c r="I459" s="864"/>
      <c r="J459" s="864"/>
      <c r="K459" s="864"/>
      <c r="L459" s="864"/>
      <c r="M459" s="864"/>
      <c r="N459" s="863"/>
      <c r="O459" s="864"/>
      <c r="P459" s="864"/>
    </row>
    <row r="460" spans="1:16" ht="15.75">
      <c r="A460" s="864"/>
      <c r="B460" s="879"/>
      <c r="C460" s="864"/>
      <c r="D460" s="864"/>
      <c r="E460" s="864"/>
      <c r="F460" s="864"/>
      <c r="G460" s="864"/>
      <c r="H460" s="864"/>
      <c r="I460" s="864"/>
      <c r="J460" s="864"/>
      <c r="K460" s="864"/>
      <c r="L460" s="864"/>
      <c r="M460" s="864"/>
      <c r="N460" s="863"/>
      <c r="O460" s="864"/>
      <c r="P460" s="864"/>
    </row>
    <row r="461" spans="1:16" ht="15.75">
      <c r="A461" s="864"/>
      <c r="B461" s="879"/>
      <c r="C461" s="864"/>
      <c r="D461" s="864"/>
      <c r="E461" s="864"/>
      <c r="F461" s="864"/>
      <c r="G461" s="864"/>
      <c r="H461" s="864"/>
      <c r="I461" s="864"/>
      <c r="J461" s="864"/>
      <c r="K461" s="864"/>
      <c r="L461" s="864"/>
      <c r="M461" s="864"/>
      <c r="N461" s="863"/>
      <c r="O461" s="864"/>
      <c r="P461" s="864"/>
    </row>
    <row r="462" spans="1:16" ht="15.75">
      <c r="A462" s="864"/>
      <c r="B462" s="879"/>
      <c r="C462" s="864"/>
      <c r="D462" s="864"/>
      <c r="E462" s="864"/>
      <c r="F462" s="864"/>
      <c r="G462" s="864"/>
      <c r="H462" s="864"/>
      <c r="I462" s="864"/>
      <c r="J462" s="864"/>
      <c r="K462" s="864"/>
      <c r="L462" s="864"/>
      <c r="M462" s="864"/>
      <c r="N462" s="863"/>
      <c r="O462" s="864"/>
      <c r="P462" s="864"/>
    </row>
    <row r="463" spans="1:16" ht="15.75">
      <c r="A463" s="864"/>
      <c r="B463" s="879"/>
      <c r="C463" s="864"/>
      <c r="D463" s="864"/>
      <c r="E463" s="864"/>
      <c r="F463" s="864"/>
      <c r="G463" s="864"/>
      <c r="H463" s="864"/>
      <c r="I463" s="864"/>
      <c r="J463" s="864"/>
      <c r="K463" s="864"/>
      <c r="L463" s="864"/>
      <c r="M463" s="864"/>
      <c r="N463" s="863"/>
      <c r="O463" s="864"/>
      <c r="P463" s="864"/>
    </row>
    <row r="464" spans="1:16" ht="15.75">
      <c r="A464" s="864"/>
      <c r="B464" s="879"/>
      <c r="C464" s="864"/>
      <c r="D464" s="864"/>
      <c r="E464" s="864"/>
      <c r="F464" s="864"/>
      <c r="G464" s="864"/>
      <c r="H464" s="864"/>
      <c r="I464" s="864"/>
      <c r="J464" s="864"/>
      <c r="K464" s="864"/>
      <c r="L464" s="864"/>
      <c r="M464" s="864"/>
      <c r="N464" s="863"/>
      <c r="O464" s="864"/>
      <c r="P464" s="864"/>
    </row>
    <row r="465" spans="1:16" ht="15.75">
      <c r="A465" s="864"/>
      <c r="B465" s="879"/>
      <c r="C465" s="864"/>
      <c r="D465" s="864"/>
      <c r="E465" s="864"/>
      <c r="F465" s="864"/>
      <c r="G465" s="864"/>
      <c r="H465" s="864"/>
      <c r="I465" s="864"/>
      <c r="J465" s="864"/>
      <c r="K465" s="864"/>
      <c r="L465" s="864"/>
      <c r="M465" s="864"/>
      <c r="N465" s="863"/>
      <c r="O465" s="864"/>
      <c r="P465" s="864"/>
    </row>
    <row r="466" spans="1:16" ht="15.75">
      <c r="A466" s="864"/>
      <c r="B466" s="879"/>
      <c r="C466" s="864"/>
      <c r="D466" s="864"/>
      <c r="E466" s="864"/>
      <c r="F466" s="864"/>
      <c r="G466" s="864"/>
      <c r="H466" s="864"/>
      <c r="I466" s="864"/>
      <c r="J466" s="864"/>
      <c r="K466" s="864"/>
      <c r="L466" s="864"/>
      <c r="M466" s="864"/>
      <c r="N466" s="863"/>
      <c r="O466" s="864"/>
      <c r="P466" s="864"/>
    </row>
    <row r="467" spans="1:16" ht="15.75">
      <c r="A467" s="864"/>
      <c r="B467" s="879"/>
      <c r="C467" s="864"/>
      <c r="D467" s="864"/>
      <c r="E467" s="864"/>
      <c r="F467" s="864"/>
      <c r="G467" s="864"/>
      <c r="H467" s="864"/>
      <c r="I467" s="864"/>
      <c r="J467" s="864"/>
      <c r="K467" s="864"/>
      <c r="L467" s="864"/>
      <c r="M467" s="864"/>
      <c r="N467" s="863"/>
      <c r="O467" s="864"/>
      <c r="P467" s="864"/>
    </row>
    <row r="468" spans="1:16" ht="15.75">
      <c r="A468" s="864"/>
      <c r="B468" s="879"/>
      <c r="C468" s="864"/>
      <c r="D468" s="864"/>
      <c r="E468" s="864"/>
      <c r="F468" s="864"/>
      <c r="G468" s="864"/>
      <c r="H468" s="864"/>
      <c r="I468" s="864"/>
      <c r="J468" s="864"/>
      <c r="K468" s="864"/>
      <c r="L468" s="864"/>
      <c r="M468" s="864"/>
      <c r="N468" s="863"/>
      <c r="O468" s="864"/>
      <c r="P468" s="864"/>
    </row>
    <row r="469" spans="1:16" ht="15.75">
      <c r="A469" s="864"/>
      <c r="B469" s="879"/>
      <c r="C469" s="864"/>
      <c r="D469" s="864"/>
      <c r="E469" s="864"/>
      <c r="F469" s="864"/>
      <c r="G469" s="864"/>
      <c r="H469" s="864"/>
      <c r="I469" s="864"/>
      <c r="J469" s="864"/>
      <c r="K469" s="864"/>
      <c r="L469" s="864"/>
      <c r="M469" s="864"/>
      <c r="N469" s="863"/>
      <c r="O469" s="864"/>
      <c r="P469" s="864"/>
    </row>
    <row r="470" spans="1:16" ht="15.75">
      <c r="A470" s="864"/>
      <c r="B470" s="879"/>
      <c r="C470" s="864"/>
      <c r="D470" s="864"/>
      <c r="E470" s="864"/>
      <c r="F470" s="864"/>
      <c r="G470" s="864"/>
      <c r="H470" s="864"/>
      <c r="I470" s="864"/>
      <c r="J470" s="864"/>
      <c r="K470" s="864"/>
      <c r="L470" s="864"/>
      <c r="M470" s="864"/>
      <c r="N470" s="863"/>
      <c r="O470" s="864"/>
      <c r="P470" s="864"/>
    </row>
    <row r="471" spans="1:16" ht="15.75">
      <c r="A471" s="864"/>
      <c r="B471" s="879"/>
      <c r="C471" s="864"/>
      <c r="D471" s="864"/>
      <c r="E471" s="864"/>
      <c r="F471" s="864"/>
      <c r="G471" s="864"/>
      <c r="H471" s="864"/>
      <c r="I471" s="864"/>
      <c r="J471" s="864"/>
      <c r="K471" s="864"/>
      <c r="L471" s="864"/>
      <c r="M471" s="864"/>
      <c r="N471" s="863"/>
      <c r="O471" s="864"/>
      <c r="P471" s="864"/>
    </row>
    <row r="472" spans="1:16" ht="15.75">
      <c r="A472" s="864"/>
      <c r="B472" s="879"/>
      <c r="C472" s="864"/>
      <c r="D472" s="864"/>
      <c r="E472" s="864"/>
      <c r="F472" s="864"/>
      <c r="G472" s="864"/>
      <c r="H472" s="864"/>
      <c r="I472" s="864"/>
      <c r="J472" s="864"/>
      <c r="K472" s="864"/>
      <c r="L472" s="864"/>
      <c r="M472" s="864"/>
      <c r="N472" s="863"/>
      <c r="O472" s="864"/>
      <c r="P472" s="864"/>
    </row>
    <row r="473" spans="1:16" ht="15.75">
      <c r="A473" s="864"/>
      <c r="B473" s="879"/>
      <c r="C473" s="864"/>
      <c r="D473" s="864"/>
      <c r="E473" s="864"/>
      <c r="F473" s="864"/>
      <c r="G473" s="864"/>
      <c r="H473" s="864"/>
      <c r="I473" s="864"/>
      <c r="J473" s="864"/>
      <c r="K473" s="864"/>
      <c r="L473" s="864"/>
      <c r="M473" s="864"/>
      <c r="N473" s="863"/>
      <c r="O473" s="864"/>
      <c r="P473" s="864"/>
    </row>
    <row r="474" spans="1:16" ht="15.75">
      <c r="A474" s="864"/>
      <c r="B474" s="879"/>
      <c r="C474" s="864"/>
      <c r="D474" s="864"/>
      <c r="E474" s="864"/>
      <c r="F474" s="864"/>
      <c r="G474" s="864"/>
      <c r="H474" s="864"/>
      <c r="I474" s="864"/>
      <c r="J474" s="864"/>
      <c r="K474" s="864"/>
      <c r="L474" s="864"/>
      <c r="M474" s="864"/>
      <c r="N474" s="863"/>
      <c r="O474" s="864"/>
      <c r="P474" s="864"/>
    </row>
    <row r="475" spans="1:16" ht="15.75">
      <c r="A475" s="864"/>
      <c r="B475" s="879"/>
      <c r="C475" s="864"/>
      <c r="D475" s="864"/>
      <c r="E475" s="864"/>
      <c r="F475" s="864"/>
      <c r="G475" s="864"/>
      <c r="H475" s="864"/>
      <c r="I475" s="864"/>
      <c r="J475" s="864"/>
      <c r="K475" s="864"/>
      <c r="L475" s="864"/>
      <c r="M475" s="864"/>
      <c r="N475" s="863"/>
      <c r="O475" s="864"/>
      <c r="P475" s="864"/>
    </row>
    <row r="476" spans="1:16" ht="15.75">
      <c r="A476" s="864"/>
      <c r="B476" s="879"/>
      <c r="C476" s="864"/>
      <c r="D476" s="864"/>
      <c r="E476" s="864"/>
      <c r="F476" s="864"/>
      <c r="G476" s="864"/>
      <c r="H476" s="864"/>
      <c r="I476" s="864"/>
      <c r="J476" s="864"/>
      <c r="K476" s="864"/>
      <c r="L476" s="864"/>
      <c r="M476" s="864"/>
      <c r="N476" s="863"/>
      <c r="O476" s="864"/>
      <c r="P476" s="864"/>
    </row>
    <row r="477" spans="1:16" ht="15.75">
      <c r="A477" s="864"/>
      <c r="B477" s="879"/>
      <c r="C477" s="864"/>
      <c r="D477" s="864"/>
      <c r="E477" s="864"/>
      <c r="F477" s="864"/>
      <c r="G477" s="864"/>
      <c r="H477" s="864"/>
      <c r="I477" s="864"/>
      <c r="J477" s="864"/>
      <c r="K477" s="864"/>
      <c r="L477" s="864"/>
      <c r="M477" s="864"/>
      <c r="N477" s="863"/>
      <c r="O477" s="864"/>
      <c r="P477" s="864"/>
    </row>
    <row r="478" spans="1:16" ht="15.75">
      <c r="A478" s="864"/>
      <c r="B478" s="879"/>
      <c r="C478" s="864"/>
      <c r="D478" s="864"/>
      <c r="E478" s="864"/>
      <c r="F478" s="864"/>
      <c r="G478" s="864"/>
      <c r="H478" s="864"/>
      <c r="I478" s="864"/>
      <c r="J478" s="864"/>
      <c r="K478" s="864"/>
      <c r="L478" s="864"/>
      <c r="M478" s="864"/>
      <c r="N478" s="863"/>
      <c r="O478" s="864"/>
      <c r="P478" s="864"/>
    </row>
    <row r="479" spans="1:16" ht="15.75">
      <c r="A479" s="864"/>
      <c r="B479" s="879"/>
      <c r="C479" s="864"/>
      <c r="D479" s="864"/>
      <c r="E479" s="864"/>
      <c r="F479" s="864"/>
      <c r="G479" s="864"/>
      <c r="H479" s="864"/>
      <c r="I479" s="864"/>
      <c r="J479" s="864"/>
      <c r="K479" s="864"/>
      <c r="L479" s="864"/>
      <c r="M479" s="864"/>
      <c r="N479" s="863"/>
      <c r="O479" s="864"/>
      <c r="P479" s="864"/>
    </row>
    <row r="480" spans="1:16" ht="15.75">
      <c r="A480" s="864"/>
      <c r="B480" s="879"/>
      <c r="C480" s="864"/>
      <c r="D480" s="864"/>
      <c r="E480" s="864"/>
      <c r="F480" s="864"/>
      <c r="G480" s="864"/>
      <c r="H480" s="864"/>
      <c r="I480" s="864"/>
      <c r="J480" s="864"/>
      <c r="K480" s="864"/>
      <c r="L480" s="864"/>
      <c r="M480" s="864"/>
      <c r="N480" s="863"/>
      <c r="O480" s="864"/>
      <c r="P480" s="864"/>
    </row>
    <row r="481" spans="1:16" ht="15.75">
      <c r="A481" s="864"/>
      <c r="B481" s="879"/>
      <c r="C481" s="864"/>
      <c r="D481" s="864"/>
      <c r="E481" s="864"/>
      <c r="F481" s="864"/>
      <c r="G481" s="864"/>
      <c r="H481" s="864"/>
      <c r="I481" s="864"/>
      <c r="J481" s="864"/>
      <c r="K481" s="864"/>
      <c r="L481" s="864"/>
      <c r="M481" s="864"/>
      <c r="N481" s="863"/>
      <c r="O481" s="864"/>
      <c r="P481" s="864"/>
    </row>
    <row r="482" spans="1:16" ht="15.75">
      <c r="A482" s="864"/>
      <c r="B482" s="879"/>
      <c r="C482" s="864"/>
      <c r="D482" s="864"/>
      <c r="E482" s="864"/>
      <c r="F482" s="864"/>
      <c r="G482" s="864"/>
      <c r="H482" s="864"/>
      <c r="I482" s="864"/>
      <c r="J482" s="864"/>
      <c r="K482" s="864"/>
      <c r="L482" s="864"/>
      <c r="M482" s="864"/>
      <c r="N482" s="863"/>
      <c r="O482" s="864"/>
      <c r="P482" s="864"/>
    </row>
    <row r="483" spans="1:16" ht="15.75">
      <c r="A483" s="864"/>
      <c r="B483" s="879"/>
      <c r="C483" s="864"/>
      <c r="D483" s="864"/>
      <c r="E483" s="864"/>
      <c r="F483" s="864"/>
      <c r="G483" s="864"/>
      <c r="H483" s="864"/>
      <c r="I483" s="864"/>
      <c r="J483" s="864"/>
      <c r="K483" s="864"/>
      <c r="L483" s="864"/>
      <c r="M483" s="864"/>
      <c r="N483" s="863"/>
      <c r="O483" s="864"/>
      <c r="P483" s="864"/>
    </row>
    <row r="484" spans="1:16" ht="15.75">
      <c r="A484" s="864"/>
      <c r="B484" s="879"/>
      <c r="C484" s="864"/>
      <c r="D484" s="864"/>
      <c r="E484" s="864"/>
      <c r="F484" s="864"/>
      <c r="G484" s="864"/>
      <c r="H484" s="864"/>
      <c r="I484" s="864"/>
      <c r="J484" s="864"/>
      <c r="K484" s="864"/>
      <c r="L484" s="864"/>
      <c r="M484" s="864"/>
      <c r="N484" s="863"/>
      <c r="O484" s="864"/>
      <c r="P484" s="864"/>
    </row>
    <row r="485" spans="1:16" ht="15.75">
      <c r="A485" s="864"/>
      <c r="B485" s="879"/>
      <c r="C485" s="864"/>
      <c r="D485" s="864"/>
      <c r="E485" s="864"/>
      <c r="F485" s="864"/>
      <c r="G485" s="864"/>
      <c r="H485" s="864"/>
      <c r="I485" s="864"/>
      <c r="J485" s="864"/>
      <c r="K485" s="864"/>
      <c r="L485" s="864"/>
      <c r="M485" s="864"/>
      <c r="N485" s="863"/>
      <c r="O485" s="864"/>
      <c r="P485" s="864"/>
    </row>
    <row r="486" spans="1:16" ht="15.75">
      <c r="A486" s="864"/>
      <c r="B486" s="879"/>
      <c r="C486" s="864"/>
      <c r="D486" s="864"/>
      <c r="E486" s="864"/>
      <c r="F486" s="864"/>
      <c r="G486" s="864"/>
      <c r="H486" s="864"/>
      <c r="I486" s="864"/>
      <c r="J486" s="864"/>
      <c r="K486" s="864"/>
      <c r="L486" s="864"/>
      <c r="M486" s="864"/>
      <c r="N486" s="863"/>
      <c r="O486" s="864"/>
      <c r="P486" s="864"/>
    </row>
    <row r="487" spans="1:16" ht="15.75">
      <c r="A487" s="864"/>
      <c r="B487" s="879"/>
      <c r="C487" s="864"/>
      <c r="D487" s="864"/>
      <c r="E487" s="864"/>
      <c r="F487" s="864"/>
      <c r="G487" s="864"/>
      <c r="H487" s="864"/>
      <c r="I487" s="864"/>
      <c r="J487" s="864"/>
      <c r="K487" s="864"/>
      <c r="L487" s="864"/>
      <c r="M487" s="864"/>
      <c r="N487" s="863"/>
      <c r="O487" s="864"/>
      <c r="P487" s="864"/>
    </row>
    <row r="488" spans="1:16" ht="15.75">
      <c r="A488" s="864"/>
      <c r="B488" s="879"/>
      <c r="C488" s="864"/>
      <c r="D488" s="864"/>
      <c r="E488" s="864"/>
      <c r="F488" s="864"/>
      <c r="G488" s="864"/>
      <c r="H488" s="864"/>
      <c r="I488" s="864"/>
      <c r="J488" s="864"/>
      <c r="K488" s="864"/>
      <c r="L488" s="864"/>
      <c r="M488" s="864"/>
      <c r="N488" s="863"/>
      <c r="O488" s="864"/>
      <c r="P488" s="864"/>
    </row>
    <row r="489" spans="1:16" ht="15.75">
      <c r="A489" s="864"/>
      <c r="B489" s="879"/>
      <c r="C489" s="864"/>
      <c r="D489" s="864"/>
      <c r="E489" s="864"/>
      <c r="F489" s="864"/>
      <c r="G489" s="864"/>
      <c r="H489" s="864"/>
      <c r="I489" s="864"/>
      <c r="J489" s="864"/>
      <c r="K489" s="864"/>
      <c r="L489" s="864"/>
      <c r="M489" s="864"/>
      <c r="N489" s="863"/>
      <c r="O489" s="864"/>
      <c r="P489" s="864"/>
    </row>
    <row r="490" spans="1:16" ht="15.75">
      <c r="A490" s="864"/>
      <c r="B490" s="879"/>
      <c r="C490" s="864"/>
      <c r="D490" s="864"/>
      <c r="E490" s="864"/>
      <c r="F490" s="864"/>
      <c r="G490" s="864"/>
      <c r="H490" s="864"/>
      <c r="I490" s="864"/>
      <c r="J490" s="864"/>
      <c r="K490" s="864"/>
      <c r="L490" s="864"/>
      <c r="M490" s="864"/>
      <c r="N490" s="863"/>
      <c r="O490" s="864"/>
      <c r="P490" s="864"/>
    </row>
    <row r="491" spans="1:16" ht="15.75">
      <c r="A491" s="864"/>
      <c r="B491" s="879"/>
      <c r="C491" s="864"/>
      <c r="D491" s="864"/>
      <c r="E491" s="864"/>
      <c r="F491" s="864"/>
      <c r="G491" s="864"/>
      <c r="H491" s="864"/>
      <c r="I491" s="864"/>
      <c r="J491" s="864"/>
      <c r="K491" s="864"/>
      <c r="L491" s="864"/>
      <c r="M491" s="864"/>
      <c r="N491" s="863"/>
      <c r="O491" s="864"/>
      <c r="P491" s="864"/>
    </row>
    <row r="492" spans="1:16" ht="15.75">
      <c r="A492" s="864"/>
      <c r="B492" s="879"/>
      <c r="C492" s="864"/>
      <c r="D492" s="864"/>
      <c r="E492" s="864"/>
      <c r="F492" s="864"/>
      <c r="G492" s="864"/>
      <c r="H492" s="864"/>
      <c r="I492" s="864"/>
      <c r="J492" s="864"/>
      <c r="K492" s="864"/>
      <c r="L492" s="864"/>
      <c r="M492" s="864"/>
      <c r="N492" s="863"/>
      <c r="O492" s="864"/>
      <c r="P492" s="864"/>
    </row>
    <row r="493" spans="1:16" ht="15.75">
      <c r="A493" s="864"/>
      <c r="B493" s="879"/>
      <c r="C493" s="864"/>
      <c r="D493" s="864"/>
      <c r="E493" s="864"/>
      <c r="F493" s="864"/>
      <c r="G493" s="864"/>
      <c r="H493" s="864"/>
      <c r="I493" s="864"/>
      <c r="J493" s="864"/>
      <c r="K493" s="864"/>
      <c r="L493" s="864"/>
      <c r="M493" s="864"/>
      <c r="N493" s="863"/>
      <c r="O493" s="864"/>
      <c r="P493" s="864"/>
    </row>
    <row r="494" spans="1:16" ht="15.75">
      <c r="A494" s="864"/>
      <c r="B494" s="879"/>
      <c r="C494" s="864"/>
      <c r="D494" s="864"/>
      <c r="E494" s="864"/>
      <c r="F494" s="864"/>
      <c r="G494" s="864"/>
      <c r="H494" s="864"/>
      <c r="I494" s="864"/>
      <c r="J494" s="864"/>
      <c r="K494" s="864"/>
      <c r="L494" s="864"/>
      <c r="M494" s="864"/>
      <c r="N494" s="863"/>
      <c r="O494" s="864"/>
      <c r="P494" s="864"/>
    </row>
    <row r="495" spans="1:16" ht="15.75">
      <c r="A495" s="864"/>
      <c r="B495" s="879"/>
      <c r="C495" s="864"/>
      <c r="D495" s="864"/>
      <c r="E495" s="864"/>
      <c r="F495" s="864"/>
      <c r="G495" s="864"/>
      <c r="H495" s="864"/>
      <c r="I495" s="864"/>
      <c r="J495" s="864"/>
      <c r="K495" s="864"/>
      <c r="L495" s="864"/>
      <c r="M495" s="864"/>
      <c r="N495" s="863"/>
      <c r="O495" s="864"/>
      <c r="P495" s="864"/>
    </row>
    <row r="496" spans="1:16" ht="15.75">
      <c r="A496" s="864"/>
      <c r="B496" s="879"/>
      <c r="C496" s="864"/>
      <c r="D496" s="864"/>
      <c r="E496" s="864"/>
      <c r="F496" s="864"/>
      <c r="G496" s="864"/>
      <c r="H496" s="864"/>
      <c r="I496" s="864"/>
      <c r="J496" s="864"/>
      <c r="K496" s="864"/>
      <c r="L496" s="864"/>
      <c r="M496" s="864"/>
      <c r="N496" s="863"/>
      <c r="O496" s="864"/>
      <c r="P496" s="864"/>
    </row>
    <row r="497" spans="1:16" ht="15.75">
      <c r="A497" s="864"/>
      <c r="B497" s="879"/>
      <c r="C497" s="864"/>
      <c r="D497" s="864"/>
      <c r="E497" s="864"/>
      <c r="F497" s="864"/>
      <c r="G497" s="864"/>
      <c r="H497" s="864"/>
      <c r="I497" s="864"/>
      <c r="J497" s="864"/>
      <c r="K497" s="864"/>
      <c r="L497" s="864"/>
      <c r="M497" s="864"/>
      <c r="N497" s="863"/>
      <c r="O497" s="864"/>
      <c r="P497" s="864"/>
    </row>
    <row r="498" spans="1:16" ht="15.75">
      <c r="A498" s="864"/>
      <c r="B498" s="879"/>
      <c r="C498" s="864"/>
      <c r="D498" s="864"/>
      <c r="E498" s="864"/>
      <c r="F498" s="864"/>
      <c r="G498" s="864"/>
      <c r="H498" s="864"/>
      <c r="I498" s="864"/>
      <c r="J498" s="864"/>
      <c r="K498" s="864"/>
      <c r="L498" s="864"/>
      <c r="M498" s="864"/>
      <c r="N498" s="863"/>
      <c r="O498" s="864"/>
      <c r="P498" s="864"/>
    </row>
    <row r="499" spans="1:16" ht="15.75">
      <c r="A499" s="864"/>
      <c r="B499" s="879"/>
      <c r="C499" s="864"/>
      <c r="D499" s="864"/>
      <c r="E499" s="864"/>
      <c r="F499" s="864"/>
      <c r="G499" s="864"/>
      <c r="H499" s="864"/>
      <c r="I499" s="864"/>
      <c r="J499" s="864"/>
      <c r="K499" s="864"/>
      <c r="L499" s="864"/>
      <c r="M499" s="864"/>
      <c r="N499" s="863"/>
      <c r="O499" s="864"/>
      <c r="P499" s="864"/>
    </row>
    <row r="500" spans="1:16" ht="15.75">
      <c r="A500" s="864"/>
      <c r="B500" s="879"/>
      <c r="C500" s="864"/>
      <c r="D500" s="864"/>
      <c r="E500" s="864"/>
      <c r="F500" s="864"/>
      <c r="G500" s="864"/>
      <c r="H500" s="864"/>
      <c r="I500" s="864"/>
      <c r="J500" s="864"/>
      <c r="K500" s="864"/>
      <c r="L500" s="864"/>
      <c r="M500" s="864"/>
      <c r="N500" s="863"/>
      <c r="O500" s="864"/>
      <c r="P500" s="864"/>
    </row>
    <row r="501" spans="1:16" ht="15.75">
      <c r="A501" s="864"/>
      <c r="B501" s="879"/>
      <c r="C501" s="864"/>
      <c r="D501" s="864"/>
      <c r="E501" s="864"/>
      <c r="F501" s="864"/>
      <c r="G501" s="864"/>
      <c r="H501" s="864"/>
      <c r="I501" s="864"/>
      <c r="J501" s="864"/>
      <c r="K501" s="864"/>
      <c r="L501" s="864"/>
      <c r="M501" s="864"/>
      <c r="N501" s="863"/>
      <c r="O501" s="864"/>
      <c r="P501" s="864"/>
    </row>
    <row r="502" spans="1:16" ht="15.75">
      <c r="A502" s="864"/>
      <c r="B502" s="879"/>
      <c r="C502" s="864"/>
      <c r="D502" s="864"/>
      <c r="E502" s="864"/>
      <c r="F502" s="864"/>
      <c r="G502" s="864"/>
      <c r="H502" s="864"/>
      <c r="I502" s="864"/>
      <c r="J502" s="864"/>
      <c r="K502" s="864"/>
      <c r="L502" s="864"/>
      <c r="M502" s="864"/>
      <c r="N502" s="863"/>
      <c r="O502" s="864"/>
      <c r="P502" s="864"/>
    </row>
    <row r="503" spans="1:16" ht="15.75">
      <c r="A503" s="864"/>
      <c r="B503" s="879"/>
      <c r="C503" s="864"/>
      <c r="D503" s="864"/>
      <c r="E503" s="864"/>
      <c r="F503" s="864"/>
      <c r="G503" s="864"/>
      <c r="H503" s="864"/>
      <c r="I503" s="864"/>
      <c r="J503" s="864"/>
      <c r="K503" s="864"/>
      <c r="L503" s="864"/>
      <c r="M503" s="864"/>
      <c r="N503" s="863"/>
      <c r="O503" s="864"/>
      <c r="P503" s="864"/>
    </row>
    <row r="504" spans="1:16" ht="15.75">
      <c r="A504" s="864"/>
      <c r="B504" s="879"/>
      <c r="C504" s="864"/>
      <c r="D504" s="864"/>
      <c r="E504" s="864"/>
      <c r="F504" s="864"/>
      <c r="G504" s="864"/>
      <c r="H504" s="864"/>
      <c r="I504" s="864"/>
      <c r="J504" s="864"/>
      <c r="K504" s="864"/>
      <c r="L504" s="864"/>
      <c r="M504" s="864"/>
      <c r="N504" s="863"/>
      <c r="O504" s="864"/>
      <c r="P504" s="864"/>
    </row>
    <row r="505" spans="1:16" ht="15.75">
      <c r="A505" s="864"/>
      <c r="B505" s="879"/>
      <c r="C505" s="864"/>
      <c r="D505" s="864"/>
      <c r="E505" s="864"/>
      <c r="F505" s="864"/>
      <c r="G505" s="864"/>
      <c r="H505" s="864"/>
      <c r="I505" s="864"/>
      <c r="J505" s="864"/>
      <c r="K505" s="864"/>
      <c r="L505" s="864"/>
      <c r="M505" s="864"/>
      <c r="N505" s="863"/>
      <c r="O505" s="864"/>
      <c r="P505" s="864"/>
    </row>
    <row r="506" spans="1:16" ht="15.75">
      <c r="A506" s="864"/>
      <c r="B506" s="879"/>
      <c r="C506" s="864"/>
      <c r="D506" s="864"/>
      <c r="E506" s="864"/>
      <c r="F506" s="864"/>
      <c r="G506" s="864"/>
      <c r="H506" s="864"/>
      <c r="I506" s="864"/>
      <c r="J506" s="864"/>
      <c r="K506" s="864"/>
      <c r="L506" s="864"/>
      <c r="M506" s="864"/>
      <c r="N506" s="863"/>
      <c r="O506" s="864"/>
      <c r="P506" s="864"/>
    </row>
    <row r="507" spans="1:16" ht="15.75">
      <c r="A507" s="864"/>
      <c r="B507" s="879"/>
      <c r="C507" s="864"/>
      <c r="D507" s="864"/>
      <c r="E507" s="864"/>
      <c r="F507" s="864"/>
      <c r="G507" s="864"/>
      <c r="H507" s="864"/>
      <c r="I507" s="864"/>
      <c r="J507" s="864"/>
      <c r="K507" s="864"/>
      <c r="L507" s="864"/>
      <c r="M507" s="864"/>
      <c r="N507" s="863"/>
      <c r="O507" s="864"/>
      <c r="P507" s="864"/>
    </row>
    <row r="508" spans="1:16" ht="15.75">
      <c r="A508" s="864"/>
      <c r="B508" s="879"/>
      <c r="C508" s="864"/>
      <c r="D508" s="864"/>
      <c r="E508" s="864"/>
      <c r="F508" s="864"/>
      <c r="G508" s="864"/>
      <c r="H508" s="864"/>
      <c r="I508" s="864"/>
      <c r="J508" s="864"/>
      <c r="K508" s="864"/>
      <c r="L508" s="864"/>
      <c r="M508" s="864"/>
      <c r="N508" s="863"/>
      <c r="O508" s="864"/>
      <c r="P508" s="864"/>
    </row>
    <row r="509" spans="1:16" ht="15.75">
      <c r="A509" s="864"/>
      <c r="B509" s="879"/>
      <c r="C509" s="864"/>
      <c r="D509" s="864"/>
      <c r="E509" s="864"/>
      <c r="F509" s="864"/>
      <c r="G509" s="864"/>
      <c r="H509" s="864"/>
      <c r="I509" s="864"/>
      <c r="J509" s="864"/>
      <c r="K509" s="864"/>
      <c r="L509" s="864"/>
      <c r="M509" s="864"/>
      <c r="N509" s="863"/>
      <c r="O509" s="864"/>
      <c r="P509" s="864"/>
    </row>
    <row r="510" spans="1:16" ht="15.75">
      <c r="A510" s="864"/>
      <c r="B510" s="879"/>
      <c r="C510" s="864"/>
      <c r="D510" s="864"/>
      <c r="E510" s="864"/>
      <c r="F510" s="864"/>
      <c r="G510" s="864"/>
      <c r="H510" s="864"/>
      <c r="I510" s="864"/>
      <c r="J510" s="864"/>
      <c r="K510" s="864"/>
      <c r="L510" s="864"/>
      <c r="M510" s="864"/>
      <c r="N510" s="863"/>
      <c r="O510" s="864"/>
      <c r="P510" s="864"/>
    </row>
    <row r="511" spans="1:16" ht="15.75">
      <c r="A511" s="864"/>
      <c r="B511" s="879"/>
      <c r="C511" s="864"/>
      <c r="D511" s="864"/>
      <c r="E511" s="864"/>
      <c r="F511" s="864"/>
      <c r="G511" s="864"/>
      <c r="H511" s="864"/>
      <c r="I511" s="864"/>
      <c r="J511" s="864"/>
      <c r="K511" s="864"/>
      <c r="L511" s="864"/>
      <c r="M511" s="864"/>
      <c r="N511" s="863"/>
      <c r="O511" s="864"/>
      <c r="P511" s="864"/>
    </row>
    <row r="512" spans="1:16" ht="15.75">
      <c r="A512" s="864"/>
      <c r="B512" s="879"/>
      <c r="C512" s="864"/>
      <c r="D512" s="864"/>
      <c r="E512" s="864"/>
      <c r="F512" s="864"/>
      <c r="G512" s="864"/>
      <c r="H512" s="864"/>
      <c r="I512" s="864"/>
      <c r="J512" s="864"/>
      <c r="K512" s="864"/>
      <c r="L512" s="864"/>
      <c r="M512" s="864"/>
      <c r="N512" s="863"/>
      <c r="O512" s="864"/>
      <c r="P512" s="864"/>
    </row>
    <row r="513" spans="1:16" ht="15.75">
      <c r="A513" s="864"/>
      <c r="B513" s="879"/>
      <c r="C513" s="864"/>
      <c r="D513" s="864"/>
      <c r="E513" s="864"/>
      <c r="F513" s="864"/>
      <c r="G513" s="864"/>
      <c r="H513" s="864"/>
      <c r="I513" s="864"/>
      <c r="J513" s="864"/>
      <c r="K513" s="864"/>
      <c r="L513" s="864"/>
      <c r="M513" s="864"/>
      <c r="N513" s="863"/>
      <c r="O513" s="864"/>
      <c r="P513" s="864"/>
    </row>
    <row r="514" spans="1:16" ht="15.75">
      <c r="A514" s="864"/>
      <c r="B514" s="879"/>
      <c r="C514" s="864"/>
      <c r="D514" s="864"/>
      <c r="E514" s="864"/>
      <c r="F514" s="864"/>
      <c r="G514" s="864"/>
      <c r="H514" s="864"/>
      <c r="I514" s="864"/>
      <c r="J514" s="864"/>
      <c r="K514" s="864"/>
      <c r="L514" s="864"/>
      <c r="M514" s="864"/>
      <c r="N514" s="863"/>
      <c r="O514" s="864"/>
      <c r="P514" s="864"/>
    </row>
    <row r="515" spans="1:16" ht="15.75">
      <c r="A515" s="864"/>
      <c r="B515" s="879"/>
      <c r="C515" s="864"/>
      <c r="D515" s="864"/>
      <c r="E515" s="864"/>
      <c r="F515" s="864"/>
      <c r="G515" s="864"/>
      <c r="H515" s="864"/>
      <c r="I515" s="864"/>
      <c r="J515" s="864"/>
      <c r="K515" s="864"/>
      <c r="L515" s="864"/>
      <c r="M515" s="864"/>
      <c r="N515" s="863"/>
      <c r="O515" s="864"/>
      <c r="P515" s="864"/>
    </row>
    <row r="516" spans="1:16" ht="15.75">
      <c r="A516" s="864"/>
      <c r="B516" s="879"/>
      <c r="C516" s="864"/>
      <c r="D516" s="864"/>
      <c r="E516" s="864"/>
      <c r="F516" s="864"/>
      <c r="G516" s="864"/>
      <c r="H516" s="864"/>
      <c r="I516" s="864"/>
      <c r="J516" s="864"/>
      <c r="K516" s="864"/>
      <c r="L516" s="864"/>
      <c r="M516" s="864"/>
      <c r="N516" s="863"/>
      <c r="O516" s="864"/>
      <c r="P516" s="864"/>
    </row>
    <row r="517" spans="1:16" ht="15.75">
      <c r="A517" s="864"/>
      <c r="B517" s="879"/>
      <c r="C517" s="864"/>
      <c r="D517" s="864"/>
      <c r="E517" s="864"/>
      <c r="F517" s="864"/>
      <c r="G517" s="864"/>
      <c r="H517" s="864"/>
      <c r="I517" s="864"/>
      <c r="J517" s="864"/>
      <c r="K517" s="864"/>
      <c r="L517" s="864"/>
      <c r="M517" s="864"/>
      <c r="N517" s="863"/>
      <c r="O517" s="864"/>
      <c r="P517" s="864"/>
    </row>
    <row r="518" spans="1:16" ht="15.75">
      <c r="A518" s="864"/>
      <c r="B518" s="879"/>
      <c r="C518" s="864"/>
      <c r="D518" s="864"/>
      <c r="E518" s="864"/>
      <c r="F518" s="864"/>
      <c r="G518" s="864"/>
      <c r="H518" s="864"/>
      <c r="I518" s="864"/>
      <c r="J518" s="864"/>
      <c r="K518" s="864"/>
      <c r="L518" s="864"/>
      <c r="M518" s="864"/>
      <c r="N518" s="863"/>
      <c r="O518" s="864"/>
      <c r="P518" s="864"/>
    </row>
    <row r="519" spans="1:16" ht="15.75">
      <c r="A519" s="864"/>
      <c r="B519" s="879"/>
      <c r="C519" s="864"/>
      <c r="D519" s="864"/>
      <c r="E519" s="864"/>
      <c r="F519" s="864"/>
      <c r="G519" s="864"/>
      <c r="H519" s="864"/>
      <c r="I519" s="864"/>
      <c r="J519" s="864"/>
      <c r="K519" s="864"/>
      <c r="L519" s="864"/>
      <c r="M519" s="864"/>
      <c r="N519" s="863"/>
      <c r="O519" s="864"/>
      <c r="P519" s="864"/>
    </row>
    <row r="520" spans="1:16" ht="15.75">
      <c r="A520" s="864"/>
      <c r="B520" s="879"/>
      <c r="C520" s="864"/>
      <c r="D520" s="864"/>
      <c r="E520" s="864"/>
      <c r="F520" s="864"/>
      <c r="G520" s="864"/>
      <c r="H520" s="864"/>
      <c r="I520" s="864"/>
      <c r="J520" s="864"/>
      <c r="K520" s="864"/>
      <c r="L520" s="864"/>
      <c r="M520" s="864"/>
      <c r="N520" s="863"/>
      <c r="O520" s="864"/>
      <c r="P520" s="864"/>
    </row>
    <row r="521" spans="1:16" ht="15.75">
      <c r="A521" s="864"/>
      <c r="B521" s="879"/>
      <c r="C521" s="864"/>
      <c r="D521" s="864"/>
      <c r="E521" s="864"/>
      <c r="F521" s="864"/>
      <c r="G521" s="864"/>
      <c r="H521" s="864"/>
      <c r="I521" s="864"/>
      <c r="J521" s="864"/>
      <c r="K521" s="864"/>
      <c r="L521" s="864"/>
      <c r="M521" s="864"/>
      <c r="N521" s="863"/>
      <c r="O521" s="864"/>
      <c r="P521" s="864"/>
    </row>
    <row r="522" spans="1:16" ht="15.75">
      <c r="A522" s="864"/>
      <c r="B522" s="879"/>
      <c r="C522" s="864"/>
      <c r="D522" s="864"/>
      <c r="E522" s="864"/>
      <c r="F522" s="864"/>
      <c r="G522" s="864"/>
      <c r="H522" s="864"/>
      <c r="I522" s="864"/>
      <c r="J522" s="864"/>
      <c r="K522" s="864"/>
      <c r="L522" s="864"/>
      <c r="M522" s="864"/>
      <c r="N522" s="863"/>
      <c r="O522" s="864"/>
      <c r="P522" s="864"/>
    </row>
    <row r="523" spans="1:16" ht="15.75">
      <c r="A523" s="864"/>
      <c r="B523" s="879"/>
      <c r="C523" s="864"/>
      <c r="D523" s="864"/>
      <c r="E523" s="864"/>
      <c r="F523" s="864"/>
      <c r="G523" s="864"/>
      <c r="H523" s="864"/>
      <c r="I523" s="864"/>
      <c r="J523" s="864"/>
      <c r="K523" s="864"/>
      <c r="L523" s="864"/>
      <c r="M523" s="864"/>
      <c r="N523" s="863"/>
      <c r="O523" s="864"/>
      <c r="P523" s="864"/>
    </row>
    <row r="524" spans="1:16" ht="15.75">
      <c r="A524" s="864"/>
      <c r="B524" s="879"/>
      <c r="C524" s="864"/>
      <c r="D524" s="864"/>
      <c r="E524" s="864"/>
      <c r="F524" s="864"/>
      <c r="G524" s="864"/>
      <c r="H524" s="864"/>
      <c r="I524" s="864"/>
      <c r="J524" s="864"/>
      <c r="K524" s="864"/>
      <c r="L524" s="864"/>
      <c r="M524" s="864"/>
      <c r="N524" s="863"/>
      <c r="O524" s="864"/>
      <c r="P524" s="864"/>
    </row>
    <row r="525" spans="1:16" ht="15.75">
      <c r="A525" s="864"/>
      <c r="B525" s="879"/>
      <c r="C525" s="864"/>
      <c r="D525" s="864"/>
      <c r="E525" s="864"/>
      <c r="F525" s="864"/>
      <c r="G525" s="864"/>
      <c r="H525" s="864"/>
      <c r="I525" s="864"/>
      <c r="J525" s="864"/>
      <c r="K525" s="864"/>
      <c r="L525" s="864"/>
      <c r="M525" s="864"/>
      <c r="N525" s="863"/>
      <c r="O525" s="864"/>
      <c r="P525" s="864"/>
    </row>
    <row r="526" spans="1:16" ht="15.75">
      <c r="A526" s="864"/>
      <c r="B526" s="879"/>
      <c r="C526" s="864"/>
      <c r="D526" s="864"/>
      <c r="E526" s="864"/>
      <c r="F526" s="864"/>
      <c r="G526" s="864"/>
      <c r="H526" s="864"/>
      <c r="I526" s="864"/>
      <c r="J526" s="864"/>
      <c r="K526" s="864"/>
      <c r="L526" s="864"/>
      <c r="M526" s="864"/>
      <c r="N526" s="863"/>
      <c r="O526" s="864"/>
      <c r="P526" s="864"/>
    </row>
    <row r="527" spans="1:16" ht="15.75">
      <c r="A527" s="864"/>
      <c r="B527" s="879"/>
      <c r="C527" s="864"/>
      <c r="D527" s="864"/>
      <c r="E527" s="864"/>
      <c r="F527" s="864"/>
      <c r="G527" s="864"/>
      <c r="H527" s="864"/>
      <c r="I527" s="864"/>
      <c r="J527" s="864"/>
      <c r="K527" s="864"/>
      <c r="L527" s="864"/>
      <c r="M527" s="864"/>
      <c r="N527" s="863"/>
      <c r="O527" s="864"/>
      <c r="P527" s="864"/>
    </row>
    <row r="528" spans="1:16" ht="15.75">
      <c r="A528" s="864"/>
      <c r="B528" s="879"/>
      <c r="C528" s="864"/>
      <c r="D528" s="864"/>
      <c r="E528" s="864"/>
      <c r="F528" s="864"/>
      <c r="G528" s="864"/>
      <c r="H528" s="864"/>
      <c r="I528" s="864"/>
      <c r="J528" s="864"/>
      <c r="K528" s="864"/>
      <c r="L528" s="864"/>
      <c r="M528" s="864"/>
      <c r="N528" s="863"/>
      <c r="O528" s="864"/>
      <c r="P528" s="864"/>
    </row>
    <row r="529" spans="1:16" ht="15.75">
      <c r="A529" s="864"/>
      <c r="B529" s="879"/>
      <c r="C529" s="864"/>
      <c r="D529" s="864"/>
      <c r="E529" s="864"/>
      <c r="F529" s="864"/>
      <c r="G529" s="864"/>
      <c r="H529" s="864"/>
      <c r="I529" s="864"/>
      <c r="J529" s="864"/>
      <c r="K529" s="864"/>
      <c r="L529" s="864"/>
      <c r="M529" s="864"/>
      <c r="N529" s="863"/>
      <c r="O529" s="864"/>
      <c r="P529" s="864"/>
    </row>
    <row r="530" spans="1:16" ht="15.75">
      <c r="A530" s="864"/>
      <c r="B530" s="879"/>
      <c r="C530" s="864"/>
      <c r="D530" s="864"/>
      <c r="E530" s="864"/>
      <c r="F530" s="864"/>
      <c r="G530" s="864"/>
      <c r="H530" s="864"/>
      <c r="I530" s="864"/>
      <c r="J530" s="864"/>
      <c r="K530" s="864"/>
      <c r="L530" s="864"/>
      <c r="M530" s="864"/>
      <c r="N530" s="863"/>
      <c r="O530" s="864"/>
      <c r="P530" s="864"/>
    </row>
    <row r="531" spans="1:16" ht="15.75">
      <c r="A531" s="864"/>
      <c r="B531" s="879"/>
      <c r="C531" s="864"/>
      <c r="D531" s="864"/>
      <c r="E531" s="864"/>
      <c r="F531" s="864"/>
      <c r="G531" s="864"/>
      <c r="H531" s="864"/>
      <c r="I531" s="864"/>
      <c r="J531" s="864"/>
      <c r="K531" s="864"/>
      <c r="L531" s="864"/>
      <c r="M531" s="864"/>
      <c r="N531" s="863"/>
      <c r="O531" s="864"/>
      <c r="P531" s="864"/>
    </row>
    <row r="532" spans="1:16" ht="15.75">
      <c r="A532" s="864"/>
      <c r="B532" s="879"/>
      <c r="C532" s="864"/>
      <c r="D532" s="864"/>
      <c r="E532" s="864"/>
      <c r="F532" s="864"/>
      <c r="G532" s="864"/>
      <c r="H532" s="864"/>
      <c r="I532" s="864"/>
      <c r="J532" s="864"/>
      <c r="K532" s="864"/>
      <c r="L532" s="864"/>
      <c r="M532" s="864"/>
      <c r="N532" s="863"/>
      <c r="O532" s="864"/>
      <c r="P532" s="864"/>
    </row>
    <row r="533" spans="1:16" ht="15.75">
      <c r="A533" s="864"/>
      <c r="B533" s="879"/>
      <c r="C533" s="864"/>
      <c r="D533" s="864"/>
      <c r="E533" s="864"/>
      <c r="F533" s="864"/>
      <c r="G533" s="864"/>
      <c r="H533" s="864"/>
      <c r="I533" s="864"/>
      <c r="J533" s="864"/>
      <c r="K533" s="864"/>
      <c r="L533" s="864"/>
      <c r="M533" s="864"/>
      <c r="N533" s="863"/>
      <c r="O533" s="864"/>
      <c r="P533" s="864"/>
    </row>
    <row r="534" spans="1:16" ht="15.75">
      <c r="A534" s="864"/>
      <c r="B534" s="879"/>
      <c r="C534" s="864"/>
      <c r="D534" s="864"/>
      <c r="E534" s="864"/>
      <c r="F534" s="864"/>
      <c r="G534" s="864"/>
      <c r="H534" s="864"/>
      <c r="I534" s="864"/>
      <c r="J534" s="864"/>
      <c r="K534" s="864"/>
      <c r="L534" s="864"/>
      <c r="M534" s="864"/>
      <c r="N534" s="863"/>
      <c r="O534" s="864"/>
      <c r="P534" s="864"/>
    </row>
    <row r="535" spans="1:16" ht="15.75">
      <c r="A535" s="864"/>
      <c r="B535" s="879"/>
      <c r="C535" s="864"/>
      <c r="D535" s="864"/>
      <c r="E535" s="864"/>
      <c r="F535" s="864"/>
      <c r="G535" s="864"/>
      <c r="H535" s="864"/>
      <c r="I535" s="864"/>
      <c r="J535" s="864"/>
      <c r="K535" s="864"/>
      <c r="L535" s="864"/>
      <c r="M535" s="864"/>
      <c r="N535" s="863"/>
      <c r="O535" s="864"/>
      <c r="P535" s="864"/>
    </row>
    <row r="536" spans="1:16" ht="15.75">
      <c r="A536" s="864"/>
      <c r="B536" s="879"/>
      <c r="C536" s="864"/>
      <c r="D536" s="864"/>
      <c r="E536" s="864"/>
      <c r="F536" s="864"/>
      <c r="G536" s="864"/>
      <c r="H536" s="864"/>
      <c r="I536" s="864"/>
      <c r="J536" s="864"/>
      <c r="K536" s="864"/>
      <c r="L536" s="864"/>
      <c r="M536" s="864"/>
      <c r="N536" s="863"/>
      <c r="O536" s="864"/>
      <c r="P536" s="864"/>
    </row>
    <row r="537" spans="1:16" ht="15.75">
      <c r="A537" s="864"/>
      <c r="B537" s="879"/>
      <c r="C537" s="864"/>
      <c r="D537" s="864"/>
      <c r="E537" s="864"/>
      <c r="F537" s="864"/>
      <c r="G537" s="864"/>
      <c r="H537" s="864"/>
      <c r="I537" s="864"/>
      <c r="J537" s="864"/>
      <c r="K537" s="864"/>
      <c r="L537" s="864"/>
      <c r="M537" s="864"/>
      <c r="N537" s="863"/>
      <c r="O537" s="864"/>
      <c r="P537" s="864"/>
    </row>
    <row r="538" spans="1:16" ht="15.75">
      <c r="A538" s="864"/>
      <c r="B538" s="879"/>
      <c r="C538" s="864"/>
      <c r="D538" s="864"/>
      <c r="E538" s="864"/>
      <c r="F538" s="864"/>
      <c r="G538" s="864"/>
      <c r="H538" s="864"/>
      <c r="I538" s="864"/>
      <c r="J538" s="864"/>
      <c r="K538" s="864"/>
      <c r="L538" s="864"/>
      <c r="M538" s="864"/>
      <c r="N538" s="863"/>
      <c r="O538" s="864"/>
      <c r="P538" s="864"/>
    </row>
    <row r="539" spans="1:16" ht="15.75">
      <c r="A539" s="864"/>
      <c r="B539" s="879"/>
      <c r="C539" s="864"/>
      <c r="D539" s="864"/>
      <c r="E539" s="864"/>
      <c r="F539" s="864"/>
      <c r="G539" s="864"/>
      <c r="H539" s="864"/>
      <c r="I539" s="864"/>
      <c r="J539" s="864"/>
      <c r="K539" s="864"/>
      <c r="L539" s="864"/>
      <c r="M539" s="864"/>
      <c r="N539" s="863"/>
      <c r="O539" s="864"/>
      <c r="P539" s="864"/>
    </row>
    <row r="540" spans="1:16" ht="15.75">
      <c r="A540" s="864"/>
      <c r="B540" s="879"/>
      <c r="C540" s="864"/>
      <c r="D540" s="864"/>
      <c r="E540" s="864"/>
      <c r="F540" s="864"/>
      <c r="G540" s="864"/>
      <c r="H540" s="864"/>
      <c r="I540" s="864"/>
      <c r="J540" s="864"/>
      <c r="K540" s="864"/>
      <c r="L540" s="864"/>
      <c r="M540" s="864"/>
      <c r="N540" s="863"/>
      <c r="O540" s="864"/>
      <c r="P540" s="864"/>
    </row>
    <row r="541" spans="1:16" ht="15.75">
      <c r="A541" s="864"/>
      <c r="B541" s="879"/>
      <c r="C541" s="864"/>
      <c r="D541" s="864"/>
      <c r="E541" s="864"/>
      <c r="F541" s="864"/>
      <c r="G541" s="864"/>
      <c r="H541" s="864"/>
      <c r="I541" s="864"/>
      <c r="J541" s="864"/>
      <c r="K541" s="864"/>
      <c r="L541" s="864"/>
      <c r="M541" s="864"/>
      <c r="N541" s="863"/>
      <c r="O541" s="864"/>
      <c r="P541" s="864"/>
    </row>
    <row r="542" spans="1:16" ht="15.75">
      <c r="A542" s="864"/>
      <c r="B542" s="879"/>
      <c r="C542" s="864"/>
      <c r="D542" s="864"/>
      <c r="E542" s="864"/>
      <c r="F542" s="864"/>
      <c r="G542" s="864"/>
      <c r="H542" s="864"/>
      <c r="I542" s="864"/>
      <c r="J542" s="864"/>
      <c r="K542" s="864"/>
      <c r="L542" s="864"/>
      <c r="M542" s="864"/>
      <c r="N542" s="863"/>
      <c r="O542" s="864"/>
      <c r="P542" s="864"/>
    </row>
    <row r="543" spans="1:16" ht="15.75">
      <c r="A543" s="864"/>
      <c r="B543" s="879"/>
      <c r="C543" s="864"/>
      <c r="D543" s="864"/>
      <c r="E543" s="864"/>
      <c r="F543" s="864"/>
      <c r="G543" s="864"/>
      <c r="H543" s="864"/>
      <c r="I543" s="864"/>
      <c r="J543" s="864"/>
      <c r="K543" s="864"/>
      <c r="L543" s="864"/>
      <c r="M543" s="864"/>
      <c r="N543" s="863"/>
      <c r="O543" s="864"/>
      <c r="P543" s="864"/>
    </row>
    <row r="544" spans="1:16" ht="15.75">
      <c r="A544" s="864"/>
      <c r="B544" s="879"/>
      <c r="C544" s="864"/>
      <c r="D544" s="864"/>
      <c r="E544" s="864"/>
      <c r="F544" s="864"/>
      <c r="G544" s="864"/>
      <c r="H544" s="864"/>
      <c r="I544" s="864"/>
      <c r="J544" s="864"/>
      <c r="K544" s="864"/>
      <c r="L544" s="864"/>
      <c r="M544" s="864"/>
      <c r="N544" s="863"/>
      <c r="O544" s="864"/>
      <c r="P544" s="864"/>
    </row>
    <row r="545" spans="1:16" ht="15.75">
      <c r="A545" s="864"/>
      <c r="B545" s="879"/>
      <c r="C545" s="864"/>
      <c r="D545" s="864"/>
      <c r="E545" s="864"/>
      <c r="F545" s="864"/>
      <c r="G545" s="864"/>
      <c r="H545" s="864"/>
      <c r="I545" s="864"/>
      <c r="J545" s="864"/>
      <c r="K545" s="864"/>
      <c r="L545" s="864"/>
      <c r="M545" s="864"/>
      <c r="N545" s="863"/>
      <c r="O545" s="864"/>
      <c r="P545" s="864"/>
    </row>
    <row r="546" spans="1:16" ht="15.75">
      <c r="A546" s="864"/>
      <c r="B546" s="879"/>
      <c r="C546" s="864"/>
      <c r="D546" s="864"/>
      <c r="E546" s="864"/>
      <c r="F546" s="864"/>
      <c r="G546" s="864"/>
      <c r="H546" s="864"/>
      <c r="I546" s="864"/>
      <c r="J546" s="864"/>
      <c r="K546" s="864"/>
      <c r="L546" s="864"/>
      <c r="M546" s="864"/>
      <c r="N546" s="863"/>
      <c r="O546" s="864"/>
      <c r="P546" s="864"/>
    </row>
    <row r="547" spans="1:16" ht="15.75">
      <c r="A547" s="864"/>
      <c r="B547" s="879"/>
      <c r="C547" s="864"/>
      <c r="D547" s="864"/>
      <c r="E547" s="864"/>
      <c r="F547" s="864"/>
      <c r="G547" s="864"/>
      <c r="H547" s="864"/>
      <c r="I547" s="864"/>
      <c r="J547" s="864"/>
      <c r="K547" s="864"/>
      <c r="L547" s="864"/>
      <c r="M547" s="864"/>
      <c r="N547" s="863"/>
      <c r="O547" s="864"/>
      <c r="P547" s="864"/>
    </row>
    <row r="548" spans="1:16" ht="15.75">
      <c r="A548" s="864"/>
      <c r="B548" s="879"/>
      <c r="C548" s="864"/>
      <c r="D548" s="864"/>
      <c r="E548" s="864"/>
      <c r="F548" s="864"/>
      <c r="G548" s="864"/>
      <c r="H548" s="864"/>
      <c r="I548" s="864"/>
      <c r="J548" s="864"/>
      <c r="K548" s="864"/>
      <c r="L548" s="864"/>
      <c r="M548" s="864"/>
      <c r="N548" s="863"/>
      <c r="O548" s="864"/>
      <c r="P548" s="864"/>
    </row>
    <row r="549" spans="1:16" ht="15.75">
      <c r="A549" s="864"/>
      <c r="B549" s="879"/>
      <c r="C549" s="864"/>
      <c r="D549" s="864"/>
      <c r="E549" s="864"/>
      <c r="F549" s="864"/>
      <c r="G549" s="864"/>
      <c r="H549" s="864"/>
      <c r="I549" s="864"/>
      <c r="J549" s="864"/>
      <c r="K549" s="864"/>
      <c r="L549" s="864"/>
      <c r="M549" s="864"/>
      <c r="N549" s="863"/>
      <c r="O549" s="864"/>
      <c r="P549" s="864"/>
    </row>
    <row r="550" spans="1:16" ht="15.75">
      <c r="A550" s="864"/>
      <c r="B550" s="879"/>
      <c r="C550" s="864"/>
      <c r="D550" s="864"/>
      <c r="E550" s="864"/>
      <c r="F550" s="864"/>
      <c r="G550" s="864"/>
      <c r="H550" s="864"/>
      <c r="I550" s="864"/>
      <c r="J550" s="864"/>
      <c r="K550" s="864"/>
      <c r="L550" s="864"/>
      <c r="M550" s="864"/>
      <c r="N550" s="863"/>
      <c r="O550" s="864"/>
      <c r="P550" s="864"/>
    </row>
    <row r="551" spans="1:16" ht="15.75">
      <c r="A551" s="864"/>
      <c r="B551" s="879"/>
      <c r="C551" s="864"/>
      <c r="D551" s="864"/>
      <c r="E551" s="864"/>
      <c r="F551" s="864"/>
      <c r="G551" s="864"/>
      <c r="H551" s="864"/>
      <c r="I551" s="864"/>
      <c r="J551" s="864"/>
      <c r="K551" s="864"/>
      <c r="L551" s="864"/>
      <c r="M551" s="864"/>
      <c r="N551" s="863"/>
      <c r="O551" s="864"/>
      <c r="P551" s="864"/>
    </row>
    <row r="552" spans="1:16" ht="15.75">
      <c r="A552" s="864"/>
      <c r="B552" s="879"/>
      <c r="C552" s="864"/>
      <c r="D552" s="864"/>
      <c r="E552" s="864"/>
      <c r="F552" s="864"/>
      <c r="G552" s="864"/>
      <c r="H552" s="864"/>
      <c r="I552" s="864"/>
      <c r="J552" s="864"/>
      <c r="K552" s="864"/>
      <c r="L552" s="864"/>
      <c r="M552" s="864"/>
      <c r="N552" s="863"/>
      <c r="O552" s="864"/>
      <c r="P552" s="864"/>
    </row>
    <row r="553" spans="1:16" ht="15.75">
      <c r="A553" s="864"/>
      <c r="B553" s="879"/>
      <c r="C553" s="864"/>
      <c r="D553" s="864"/>
      <c r="E553" s="864"/>
      <c r="F553" s="864"/>
      <c r="G553" s="864"/>
      <c r="H553" s="864"/>
      <c r="I553" s="864"/>
      <c r="J553" s="864"/>
      <c r="K553" s="864"/>
      <c r="L553" s="864"/>
      <c r="M553" s="864"/>
      <c r="N553" s="863"/>
      <c r="O553" s="864"/>
      <c r="P553" s="864"/>
    </row>
    <row r="554" spans="1:16" ht="15.75">
      <c r="A554" s="864"/>
      <c r="B554" s="879"/>
      <c r="C554" s="864"/>
      <c r="D554" s="864"/>
      <c r="E554" s="864"/>
      <c r="F554" s="864"/>
      <c r="G554" s="864"/>
      <c r="H554" s="864"/>
      <c r="I554" s="864"/>
      <c r="J554" s="864"/>
      <c r="K554" s="864"/>
      <c r="L554" s="864"/>
      <c r="M554" s="864"/>
      <c r="N554" s="863"/>
      <c r="O554" s="864"/>
      <c r="P554" s="864"/>
    </row>
    <row r="555" spans="1:16" ht="15.75">
      <c r="A555" s="864"/>
      <c r="B555" s="879"/>
      <c r="C555" s="864"/>
      <c r="D555" s="864"/>
      <c r="E555" s="864"/>
      <c r="F555" s="864"/>
      <c r="G555" s="864"/>
      <c r="H555" s="864"/>
      <c r="I555" s="864"/>
      <c r="J555" s="864"/>
      <c r="K555" s="864"/>
      <c r="L555" s="864"/>
      <c r="M555" s="864"/>
      <c r="N555" s="863"/>
      <c r="O555" s="864"/>
      <c r="P555" s="864"/>
    </row>
    <row r="556" spans="1:16" ht="15.75">
      <c r="A556" s="864"/>
      <c r="B556" s="879"/>
      <c r="C556" s="864"/>
      <c r="D556" s="864"/>
      <c r="E556" s="864"/>
      <c r="F556" s="864"/>
      <c r="G556" s="864"/>
      <c r="H556" s="864"/>
      <c r="I556" s="864"/>
      <c r="J556" s="864"/>
      <c r="K556" s="864"/>
      <c r="L556" s="864"/>
      <c r="M556" s="864"/>
      <c r="N556" s="863"/>
      <c r="O556" s="864"/>
      <c r="P556" s="864"/>
    </row>
    <row r="557" spans="1:16" ht="15.75">
      <c r="A557" s="864"/>
      <c r="B557" s="879"/>
      <c r="C557" s="864"/>
      <c r="D557" s="864"/>
      <c r="E557" s="864"/>
      <c r="F557" s="864"/>
      <c r="G557" s="864"/>
      <c r="H557" s="864"/>
      <c r="I557" s="864"/>
      <c r="J557" s="864"/>
      <c r="K557" s="864"/>
      <c r="L557" s="864"/>
      <c r="M557" s="864"/>
      <c r="N557" s="863"/>
      <c r="O557" s="864"/>
      <c r="P557" s="864"/>
    </row>
    <row r="558" spans="1:16" ht="15.75">
      <c r="A558" s="864"/>
      <c r="B558" s="879"/>
      <c r="C558" s="864"/>
      <c r="D558" s="864"/>
      <c r="E558" s="864"/>
      <c r="F558" s="864"/>
      <c r="G558" s="864"/>
      <c r="H558" s="864"/>
      <c r="I558" s="864"/>
      <c r="J558" s="864"/>
      <c r="K558" s="864"/>
      <c r="L558" s="864"/>
      <c r="M558" s="864"/>
      <c r="N558" s="863"/>
      <c r="O558" s="864"/>
      <c r="P558" s="864"/>
    </row>
    <row r="559" spans="1:16" ht="15.75">
      <c r="A559" s="864"/>
      <c r="B559" s="879"/>
      <c r="C559" s="864"/>
      <c r="D559" s="864"/>
      <c r="E559" s="864"/>
      <c r="F559" s="864"/>
      <c r="G559" s="864"/>
      <c r="H559" s="864"/>
      <c r="I559" s="864"/>
      <c r="J559" s="864"/>
      <c r="K559" s="864"/>
      <c r="L559" s="864"/>
      <c r="M559" s="864"/>
      <c r="N559" s="863"/>
      <c r="O559" s="864"/>
      <c r="P559" s="864"/>
    </row>
    <row r="560" spans="1:16" ht="15.75">
      <c r="A560" s="864"/>
      <c r="B560" s="879"/>
      <c r="C560" s="864"/>
      <c r="D560" s="864"/>
      <c r="E560" s="864"/>
      <c r="F560" s="864"/>
      <c r="G560" s="864"/>
      <c r="H560" s="864"/>
      <c r="I560" s="864"/>
      <c r="J560" s="864"/>
      <c r="K560" s="864"/>
      <c r="L560" s="864"/>
      <c r="M560" s="864"/>
      <c r="N560" s="863"/>
      <c r="O560" s="864"/>
      <c r="P560" s="864"/>
    </row>
    <row r="561" spans="1:16" ht="15.75">
      <c r="A561" s="864"/>
      <c r="B561" s="879"/>
      <c r="C561" s="864"/>
      <c r="D561" s="864"/>
      <c r="E561" s="864"/>
      <c r="F561" s="864"/>
      <c r="G561" s="864"/>
      <c r="H561" s="864"/>
      <c r="I561" s="864"/>
      <c r="J561" s="864"/>
      <c r="K561" s="864"/>
      <c r="L561" s="864"/>
      <c r="M561" s="864"/>
      <c r="N561" s="863"/>
      <c r="O561" s="864"/>
      <c r="P561" s="864"/>
    </row>
    <row r="562" spans="1:16" ht="15.75">
      <c r="A562" s="864"/>
      <c r="B562" s="879"/>
      <c r="C562" s="864"/>
      <c r="D562" s="864"/>
      <c r="E562" s="864"/>
      <c r="F562" s="864"/>
      <c r="G562" s="864"/>
      <c r="H562" s="864"/>
      <c r="I562" s="864"/>
      <c r="J562" s="864"/>
      <c r="K562" s="864"/>
      <c r="L562" s="864"/>
      <c r="M562" s="864"/>
      <c r="N562" s="863"/>
      <c r="O562" s="864"/>
      <c r="P562" s="864"/>
    </row>
    <row r="563" spans="1:16" ht="15.75">
      <c r="A563" s="864"/>
      <c r="B563" s="879"/>
      <c r="C563" s="864"/>
      <c r="D563" s="864"/>
      <c r="E563" s="864"/>
      <c r="F563" s="864"/>
      <c r="G563" s="864"/>
      <c r="H563" s="864"/>
      <c r="I563" s="864"/>
      <c r="J563" s="864"/>
      <c r="K563" s="864"/>
      <c r="L563" s="864"/>
      <c r="M563" s="864"/>
      <c r="N563" s="863"/>
      <c r="O563" s="864"/>
      <c r="P563" s="864"/>
    </row>
    <row r="564" spans="1:16" ht="15.75">
      <c r="A564" s="864"/>
      <c r="B564" s="879"/>
      <c r="C564" s="864"/>
      <c r="D564" s="864"/>
      <c r="E564" s="864"/>
      <c r="F564" s="864"/>
      <c r="G564" s="864"/>
      <c r="H564" s="864"/>
      <c r="I564" s="864"/>
      <c r="J564" s="864"/>
      <c r="K564" s="864"/>
      <c r="L564" s="864"/>
      <c r="M564" s="864"/>
      <c r="N564" s="863"/>
      <c r="O564" s="864"/>
      <c r="P564" s="864"/>
    </row>
    <row r="565" spans="1:16" ht="15.75">
      <c r="A565" s="864"/>
      <c r="B565" s="879"/>
      <c r="C565" s="864"/>
      <c r="D565" s="864"/>
      <c r="E565" s="864"/>
      <c r="F565" s="864"/>
      <c r="G565" s="864"/>
      <c r="H565" s="864"/>
      <c r="I565" s="864"/>
      <c r="J565" s="864"/>
      <c r="K565" s="864"/>
      <c r="L565" s="864"/>
      <c r="M565" s="864"/>
      <c r="N565" s="863"/>
      <c r="O565" s="864"/>
      <c r="P565" s="864"/>
    </row>
    <row r="566" spans="1:16" ht="15.75">
      <c r="A566" s="864"/>
      <c r="B566" s="879"/>
      <c r="C566" s="864"/>
      <c r="D566" s="864"/>
      <c r="E566" s="864"/>
      <c r="F566" s="864"/>
      <c r="G566" s="864"/>
      <c r="H566" s="864"/>
      <c r="I566" s="864"/>
      <c r="J566" s="864"/>
      <c r="K566" s="864"/>
      <c r="L566" s="864"/>
      <c r="M566" s="864"/>
      <c r="N566" s="863"/>
      <c r="O566" s="864"/>
      <c r="P566" s="864"/>
    </row>
    <row r="567" spans="1:16" ht="15.75">
      <c r="A567" s="864"/>
      <c r="B567" s="879"/>
      <c r="C567" s="864"/>
      <c r="D567" s="864"/>
      <c r="E567" s="864"/>
      <c r="F567" s="864"/>
      <c r="G567" s="864"/>
      <c r="H567" s="864"/>
      <c r="I567" s="864"/>
      <c r="J567" s="864"/>
      <c r="K567" s="864"/>
      <c r="L567" s="864"/>
      <c r="M567" s="864"/>
      <c r="N567" s="863"/>
      <c r="O567" s="864"/>
      <c r="P567" s="864"/>
    </row>
    <row r="568" spans="1:16" ht="15.75">
      <c r="A568" s="864"/>
      <c r="B568" s="879"/>
      <c r="C568" s="864"/>
      <c r="D568" s="864"/>
      <c r="E568" s="864"/>
      <c r="F568" s="864"/>
      <c r="G568" s="864"/>
      <c r="H568" s="864"/>
      <c r="I568" s="864"/>
      <c r="J568" s="864"/>
      <c r="K568" s="864"/>
      <c r="L568" s="864"/>
      <c r="M568" s="864"/>
      <c r="N568" s="863"/>
      <c r="O568" s="864"/>
      <c r="P568" s="864"/>
    </row>
    <row r="569" spans="1:16" ht="15.75">
      <c r="A569" s="864"/>
      <c r="B569" s="879"/>
      <c r="C569" s="864"/>
      <c r="D569" s="864"/>
      <c r="E569" s="864"/>
      <c r="F569" s="864"/>
      <c r="G569" s="864"/>
      <c r="H569" s="864"/>
      <c r="I569" s="864"/>
      <c r="J569" s="864"/>
      <c r="K569" s="864"/>
      <c r="L569" s="864"/>
      <c r="M569" s="864"/>
      <c r="N569" s="863"/>
      <c r="O569" s="864"/>
      <c r="P569" s="864"/>
    </row>
    <row r="570" spans="1:16" ht="15.75">
      <c r="A570" s="864"/>
      <c r="B570" s="879"/>
      <c r="C570" s="864"/>
      <c r="D570" s="864"/>
      <c r="E570" s="864"/>
      <c r="F570" s="864"/>
      <c r="G570" s="864"/>
      <c r="H570" s="864"/>
      <c r="I570" s="864"/>
      <c r="J570" s="864"/>
      <c r="K570" s="864"/>
      <c r="L570" s="864"/>
      <c r="M570" s="864"/>
      <c r="N570" s="863"/>
      <c r="O570" s="864"/>
      <c r="P570" s="864"/>
    </row>
    <row r="571" spans="1:16" ht="15.75">
      <c r="A571" s="864"/>
      <c r="B571" s="879"/>
      <c r="C571" s="864"/>
      <c r="D571" s="864"/>
      <c r="E571" s="864"/>
      <c r="F571" s="864"/>
      <c r="G571" s="864"/>
      <c r="H571" s="864"/>
      <c r="I571" s="864"/>
      <c r="J571" s="864"/>
      <c r="K571" s="864"/>
      <c r="L571" s="864"/>
      <c r="M571" s="864"/>
      <c r="N571" s="863"/>
      <c r="O571" s="864"/>
      <c r="P571" s="864"/>
    </row>
    <row r="572" spans="1:16" ht="15.75">
      <c r="A572" s="864"/>
      <c r="B572" s="879"/>
      <c r="C572" s="864"/>
      <c r="D572" s="864"/>
      <c r="E572" s="864"/>
      <c r="F572" s="864"/>
      <c r="G572" s="864"/>
      <c r="H572" s="864"/>
      <c r="I572" s="864"/>
      <c r="J572" s="864"/>
      <c r="K572" s="864"/>
      <c r="L572" s="864"/>
      <c r="M572" s="864"/>
      <c r="N572" s="863"/>
      <c r="O572" s="864"/>
      <c r="P572" s="864"/>
    </row>
    <row r="573" spans="1:16" ht="15.75">
      <c r="A573" s="864"/>
      <c r="B573" s="879"/>
      <c r="C573" s="864"/>
      <c r="D573" s="864"/>
      <c r="E573" s="864"/>
      <c r="F573" s="864"/>
      <c r="G573" s="864"/>
      <c r="H573" s="864"/>
      <c r="I573" s="864"/>
      <c r="J573" s="864"/>
      <c r="K573" s="864"/>
      <c r="L573" s="864"/>
      <c r="M573" s="864"/>
      <c r="N573" s="863"/>
      <c r="O573" s="864"/>
      <c r="P573" s="864"/>
    </row>
    <row r="574" spans="1:16" ht="15.75">
      <c r="A574" s="864"/>
      <c r="B574" s="879"/>
      <c r="C574" s="864"/>
      <c r="D574" s="864"/>
      <c r="E574" s="864"/>
      <c r="F574" s="864"/>
      <c r="G574" s="864"/>
      <c r="H574" s="864"/>
      <c r="I574" s="864"/>
      <c r="J574" s="864"/>
      <c r="K574" s="864"/>
      <c r="L574" s="864"/>
      <c r="M574" s="864"/>
      <c r="N574" s="863"/>
      <c r="O574" s="864"/>
      <c r="P574" s="864"/>
    </row>
    <row r="575" spans="1:16" ht="15.75">
      <c r="A575" s="864"/>
      <c r="B575" s="879"/>
      <c r="C575" s="864"/>
      <c r="D575" s="864"/>
      <c r="E575" s="864"/>
      <c r="F575" s="864"/>
      <c r="G575" s="864"/>
      <c r="H575" s="864"/>
      <c r="I575" s="864"/>
      <c r="J575" s="864"/>
      <c r="K575" s="864"/>
      <c r="L575" s="864"/>
      <c r="M575" s="864"/>
      <c r="N575" s="863"/>
      <c r="O575" s="864"/>
      <c r="P575" s="864"/>
    </row>
    <row r="576" spans="1:16" ht="15.75">
      <c r="A576" s="864"/>
      <c r="B576" s="879"/>
      <c r="C576" s="864"/>
      <c r="D576" s="864"/>
      <c r="E576" s="864"/>
      <c r="F576" s="864"/>
      <c r="G576" s="864"/>
      <c r="H576" s="864"/>
      <c r="I576" s="864"/>
      <c r="J576" s="864"/>
      <c r="K576" s="864"/>
      <c r="L576" s="864"/>
      <c r="M576" s="864"/>
      <c r="N576" s="863"/>
      <c r="O576" s="864"/>
      <c r="P576" s="864"/>
    </row>
    <row r="577" spans="1:16" ht="15.75">
      <c r="A577" s="864"/>
      <c r="B577" s="879"/>
      <c r="C577" s="864"/>
      <c r="D577" s="864"/>
      <c r="E577" s="864"/>
      <c r="F577" s="864"/>
      <c r="G577" s="864"/>
      <c r="H577" s="864"/>
      <c r="I577" s="864"/>
      <c r="J577" s="864"/>
      <c r="K577" s="864"/>
      <c r="L577" s="864"/>
      <c r="M577" s="864"/>
      <c r="N577" s="863"/>
      <c r="O577" s="864"/>
      <c r="P577" s="864"/>
    </row>
    <row r="578" spans="1:16" ht="15.75">
      <c r="A578" s="864"/>
      <c r="B578" s="879"/>
      <c r="C578" s="864"/>
      <c r="D578" s="864"/>
      <c r="E578" s="864"/>
      <c r="F578" s="864"/>
      <c r="G578" s="864"/>
      <c r="H578" s="864"/>
      <c r="I578" s="864"/>
      <c r="J578" s="864"/>
      <c r="K578" s="864"/>
      <c r="L578" s="864"/>
      <c r="M578" s="864"/>
      <c r="N578" s="863"/>
      <c r="O578" s="864"/>
      <c r="P578" s="864"/>
    </row>
    <row r="579" spans="1:16" ht="15.75">
      <c r="A579" s="864"/>
      <c r="B579" s="879"/>
      <c r="C579" s="864"/>
      <c r="D579" s="864"/>
      <c r="E579" s="864"/>
      <c r="F579" s="864"/>
      <c r="G579" s="864"/>
      <c r="H579" s="864"/>
      <c r="I579" s="864"/>
      <c r="J579" s="864"/>
      <c r="K579" s="864"/>
      <c r="L579" s="864"/>
      <c r="M579" s="864"/>
      <c r="N579" s="863"/>
      <c r="O579" s="864"/>
      <c r="P579" s="864"/>
    </row>
    <row r="580" spans="1:16" ht="15.75">
      <c r="A580" s="864"/>
      <c r="B580" s="879"/>
      <c r="C580" s="864"/>
      <c r="D580" s="864"/>
      <c r="E580" s="864"/>
      <c r="F580" s="864"/>
      <c r="G580" s="864"/>
      <c r="H580" s="864"/>
      <c r="I580" s="864"/>
      <c r="J580" s="864"/>
      <c r="K580" s="864"/>
      <c r="L580" s="864"/>
      <c r="M580" s="864"/>
      <c r="N580" s="863"/>
      <c r="O580" s="864"/>
      <c r="P580" s="864"/>
    </row>
    <row r="581" spans="1:16" ht="15.75">
      <c r="A581" s="864"/>
      <c r="B581" s="879"/>
      <c r="C581" s="864"/>
      <c r="D581" s="864"/>
      <c r="E581" s="864"/>
      <c r="F581" s="864"/>
      <c r="G581" s="864"/>
      <c r="H581" s="864"/>
      <c r="I581" s="864"/>
      <c r="J581" s="864"/>
      <c r="K581" s="864"/>
      <c r="L581" s="864"/>
      <c r="M581" s="864"/>
      <c r="N581" s="863"/>
      <c r="O581" s="864"/>
      <c r="P581" s="864"/>
    </row>
    <row r="582" spans="1:16" ht="15.75">
      <c r="A582" s="864"/>
      <c r="B582" s="879"/>
      <c r="C582" s="864"/>
      <c r="D582" s="864"/>
      <c r="E582" s="864"/>
      <c r="F582" s="864"/>
      <c r="G582" s="864"/>
      <c r="H582" s="864"/>
      <c r="I582" s="864"/>
      <c r="J582" s="864"/>
      <c r="K582" s="864"/>
      <c r="L582" s="864"/>
      <c r="M582" s="864"/>
      <c r="N582" s="863"/>
      <c r="O582" s="864"/>
      <c r="P582" s="864"/>
    </row>
    <row r="583" spans="1:16" ht="15.75">
      <c r="A583" s="864"/>
      <c r="B583" s="879"/>
      <c r="C583" s="864"/>
      <c r="D583" s="864"/>
      <c r="E583" s="864"/>
      <c r="F583" s="864"/>
      <c r="G583" s="864"/>
      <c r="H583" s="864"/>
      <c r="I583" s="864"/>
      <c r="J583" s="864"/>
      <c r="K583" s="864"/>
      <c r="L583" s="864"/>
      <c r="M583" s="864"/>
      <c r="N583" s="863"/>
      <c r="O583" s="864"/>
      <c r="P583" s="864"/>
    </row>
    <row r="584" spans="1:16" ht="15.75">
      <c r="A584" s="864"/>
      <c r="B584" s="879"/>
      <c r="C584" s="864"/>
      <c r="D584" s="864"/>
      <c r="E584" s="864"/>
      <c r="F584" s="864"/>
      <c r="G584" s="864"/>
      <c r="H584" s="864"/>
      <c r="I584" s="864"/>
      <c r="J584" s="864"/>
      <c r="K584" s="864"/>
      <c r="L584" s="864"/>
      <c r="M584" s="864"/>
      <c r="N584" s="863"/>
      <c r="O584" s="864"/>
      <c r="P584" s="864"/>
    </row>
    <row r="585" spans="1:16" ht="15.75">
      <c r="A585" s="864"/>
      <c r="B585" s="879"/>
      <c r="C585" s="864"/>
      <c r="D585" s="864"/>
      <c r="E585" s="864"/>
      <c r="F585" s="864"/>
      <c r="G585" s="864"/>
      <c r="H585" s="864"/>
      <c r="I585" s="864"/>
      <c r="J585" s="864"/>
      <c r="K585" s="864"/>
      <c r="L585" s="864"/>
      <c r="M585" s="864"/>
      <c r="N585" s="863"/>
      <c r="O585" s="864"/>
      <c r="P585" s="864"/>
    </row>
    <row r="586" spans="1:16" ht="15.75">
      <c r="A586" s="864"/>
      <c r="B586" s="879"/>
      <c r="C586" s="864"/>
      <c r="D586" s="864"/>
      <c r="E586" s="864"/>
      <c r="F586" s="864"/>
      <c r="G586" s="864"/>
      <c r="H586" s="864"/>
      <c r="I586" s="864"/>
      <c r="J586" s="864"/>
      <c r="K586" s="864"/>
      <c r="L586" s="864"/>
      <c r="M586" s="864"/>
      <c r="N586" s="863"/>
      <c r="O586" s="864"/>
      <c r="P586" s="864"/>
    </row>
    <row r="587" spans="1:16" ht="15.75">
      <c r="A587" s="864"/>
      <c r="B587" s="879"/>
      <c r="C587" s="864"/>
      <c r="D587" s="864"/>
      <c r="E587" s="864"/>
      <c r="F587" s="864"/>
      <c r="G587" s="864"/>
      <c r="H587" s="864"/>
      <c r="I587" s="864"/>
      <c r="J587" s="864"/>
      <c r="K587" s="864"/>
      <c r="L587" s="864"/>
      <c r="M587" s="864"/>
      <c r="N587" s="863"/>
      <c r="O587" s="864"/>
      <c r="P587" s="864"/>
    </row>
    <row r="588" spans="1:16" ht="15.75">
      <c r="A588" s="864"/>
      <c r="B588" s="879"/>
      <c r="C588" s="864"/>
      <c r="D588" s="864"/>
      <c r="E588" s="864"/>
      <c r="F588" s="864"/>
      <c r="G588" s="864"/>
      <c r="H588" s="864"/>
      <c r="I588" s="864"/>
      <c r="J588" s="864"/>
      <c r="K588" s="864"/>
      <c r="L588" s="864"/>
      <c r="M588" s="864"/>
      <c r="N588" s="863"/>
      <c r="O588" s="864"/>
      <c r="P588" s="864"/>
    </row>
    <row r="589" spans="1:16" ht="15.75">
      <c r="A589" s="864"/>
      <c r="B589" s="879"/>
      <c r="C589" s="864"/>
      <c r="D589" s="864"/>
      <c r="E589" s="864"/>
      <c r="F589" s="864"/>
      <c r="G589" s="864"/>
      <c r="H589" s="864"/>
      <c r="I589" s="864"/>
      <c r="J589" s="864"/>
      <c r="K589" s="864"/>
      <c r="L589" s="864"/>
      <c r="M589" s="864"/>
      <c r="N589" s="863"/>
      <c r="O589" s="864"/>
      <c r="P589" s="864"/>
    </row>
    <row r="590" spans="1:16" ht="15.75">
      <c r="A590" s="864"/>
      <c r="B590" s="879"/>
      <c r="C590" s="864"/>
      <c r="D590" s="864"/>
      <c r="E590" s="864"/>
      <c r="F590" s="864"/>
      <c r="G590" s="864"/>
      <c r="H590" s="864"/>
      <c r="I590" s="864"/>
      <c r="J590" s="864"/>
      <c r="K590" s="864"/>
      <c r="L590" s="864"/>
      <c r="M590" s="864"/>
      <c r="N590" s="863"/>
      <c r="O590" s="864"/>
      <c r="P590" s="864"/>
    </row>
    <row r="591" spans="1:16" ht="15.75">
      <c r="A591" s="864"/>
      <c r="B591" s="879"/>
      <c r="C591" s="864"/>
      <c r="D591" s="864"/>
      <c r="E591" s="864"/>
      <c r="F591" s="864"/>
      <c r="G591" s="864"/>
      <c r="H591" s="864"/>
      <c r="I591" s="864"/>
      <c r="J591" s="864"/>
      <c r="K591" s="864"/>
      <c r="L591" s="864"/>
      <c r="M591" s="864"/>
      <c r="N591" s="863"/>
      <c r="O591" s="864"/>
      <c r="P591" s="864"/>
    </row>
    <row r="592" spans="1:16" ht="15.75">
      <c r="A592" s="864"/>
      <c r="B592" s="879"/>
      <c r="C592" s="864"/>
      <c r="D592" s="864"/>
      <c r="E592" s="864"/>
      <c r="F592" s="864"/>
      <c r="G592" s="864"/>
      <c r="H592" s="864"/>
      <c r="I592" s="864"/>
      <c r="J592" s="864"/>
      <c r="K592" s="864"/>
      <c r="L592" s="864"/>
      <c r="M592" s="864"/>
      <c r="N592" s="863"/>
      <c r="O592" s="864"/>
      <c r="P592" s="864"/>
    </row>
    <row r="593" spans="1:16" ht="15.75">
      <c r="A593" s="864"/>
      <c r="B593" s="879"/>
      <c r="C593" s="864"/>
      <c r="D593" s="864"/>
      <c r="E593" s="864"/>
      <c r="F593" s="864"/>
      <c r="G593" s="864"/>
      <c r="H593" s="864"/>
      <c r="I593" s="864"/>
      <c r="J593" s="864"/>
      <c r="K593" s="864"/>
      <c r="L593" s="864"/>
      <c r="M593" s="864"/>
      <c r="N593" s="863"/>
      <c r="O593" s="864"/>
      <c r="P593" s="864"/>
    </row>
    <row r="594" spans="1:16" ht="15.75">
      <c r="A594" s="864"/>
      <c r="B594" s="879"/>
      <c r="C594" s="864"/>
      <c r="D594" s="864"/>
      <c r="E594" s="864"/>
      <c r="F594" s="864"/>
      <c r="G594" s="864"/>
      <c r="H594" s="864"/>
      <c r="I594" s="864"/>
      <c r="J594" s="864"/>
      <c r="K594" s="864"/>
      <c r="L594" s="864"/>
      <c r="M594" s="864"/>
      <c r="N594" s="863"/>
      <c r="O594" s="864"/>
      <c r="P594" s="864"/>
    </row>
    <row r="595" spans="1:16" ht="15.75">
      <c r="A595" s="864"/>
      <c r="B595" s="879"/>
      <c r="C595" s="864"/>
      <c r="D595" s="864"/>
      <c r="E595" s="864"/>
      <c r="F595" s="864"/>
      <c r="G595" s="864"/>
      <c r="H595" s="864"/>
      <c r="I595" s="864"/>
      <c r="J595" s="864"/>
      <c r="K595" s="864"/>
      <c r="L595" s="864"/>
      <c r="M595" s="864"/>
      <c r="N595" s="863"/>
      <c r="O595" s="864"/>
      <c r="P595" s="864"/>
    </row>
    <row r="596" spans="1:16" ht="15.75">
      <c r="A596" s="864"/>
      <c r="B596" s="879"/>
      <c r="C596" s="864"/>
      <c r="D596" s="864"/>
      <c r="E596" s="864"/>
      <c r="F596" s="864"/>
      <c r="G596" s="864"/>
      <c r="H596" s="864"/>
      <c r="I596" s="864"/>
      <c r="J596" s="864"/>
      <c r="K596" s="864"/>
      <c r="L596" s="864"/>
      <c r="M596" s="864"/>
      <c r="N596" s="863"/>
      <c r="O596" s="864"/>
      <c r="P596" s="864"/>
    </row>
    <row r="597" spans="1:16" ht="15.75">
      <c r="A597" s="864"/>
      <c r="B597" s="879"/>
      <c r="C597" s="864"/>
      <c r="D597" s="864"/>
      <c r="E597" s="864"/>
      <c r="F597" s="864"/>
      <c r="G597" s="864"/>
      <c r="H597" s="864"/>
      <c r="I597" s="864"/>
      <c r="J597" s="864"/>
      <c r="K597" s="864"/>
      <c r="L597" s="864"/>
      <c r="M597" s="864"/>
      <c r="N597" s="863"/>
      <c r="O597" s="864"/>
      <c r="P597" s="864"/>
    </row>
    <row r="598" spans="1:16" ht="15.75">
      <c r="A598" s="864"/>
      <c r="B598" s="879"/>
      <c r="C598" s="864"/>
      <c r="D598" s="864"/>
      <c r="E598" s="864"/>
      <c r="F598" s="864"/>
      <c r="G598" s="864"/>
      <c r="H598" s="864"/>
      <c r="I598" s="864"/>
      <c r="J598" s="864"/>
      <c r="K598" s="864"/>
      <c r="L598" s="864"/>
      <c r="M598" s="864"/>
      <c r="N598" s="863"/>
      <c r="O598" s="864"/>
      <c r="P598" s="864"/>
    </row>
    <row r="599" spans="1:16" ht="15.75">
      <c r="A599" s="864"/>
      <c r="B599" s="879"/>
      <c r="C599" s="864"/>
      <c r="D599" s="864"/>
      <c r="E599" s="864"/>
      <c r="F599" s="864"/>
      <c r="G599" s="864"/>
      <c r="H599" s="864"/>
      <c r="I599" s="864"/>
      <c r="J599" s="864"/>
      <c r="K599" s="864"/>
      <c r="L599" s="864"/>
      <c r="M599" s="864"/>
      <c r="N599" s="863"/>
      <c r="O599" s="864"/>
      <c r="P599" s="864"/>
    </row>
    <row r="600" spans="1:16" ht="15.75">
      <c r="A600" s="864"/>
      <c r="B600" s="879"/>
      <c r="C600" s="864"/>
      <c r="D600" s="864"/>
      <c r="E600" s="864"/>
      <c r="F600" s="864"/>
      <c r="G600" s="864"/>
      <c r="H600" s="864"/>
      <c r="I600" s="864"/>
      <c r="J600" s="864"/>
      <c r="K600" s="864"/>
      <c r="L600" s="864"/>
      <c r="M600" s="864"/>
      <c r="N600" s="863"/>
      <c r="O600" s="864"/>
      <c r="P600" s="864"/>
    </row>
    <row r="601" spans="1:16" ht="15.75">
      <c r="A601" s="864"/>
      <c r="B601" s="879"/>
      <c r="C601" s="864"/>
      <c r="D601" s="864"/>
      <c r="E601" s="864"/>
      <c r="F601" s="864"/>
      <c r="G601" s="864"/>
      <c r="H601" s="864"/>
      <c r="I601" s="864"/>
      <c r="J601" s="864"/>
      <c r="K601" s="864"/>
      <c r="L601" s="864"/>
      <c r="M601" s="864"/>
      <c r="N601" s="863"/>
      <c r="O601" s="864"/>
      <c r="P601" s="864"/>
    </row>
    <row r="602" spans="1:16" ht="15.75">
      <c r="A602" s="864"/>
      <c r="B602" s="879"/>
      <c r="C602" s="864"/>
      <c r="D602" s="864"/>
      <c r="E602" s="864"/>
      <c r="F602" s="864"/>
      <c r="G602" s="864"/>
      <c r="H602" s="864"/>
      <c r="I602" s="864"/>
      <c r="J602" s="864"/>
      <c r="K602" s="864"/>
      <c r="L602" s="864"/>
      <c r="M602" s="864"/>
      <c r="N602" s="863"/>
      <c r="O602" s="864"/>
      <c r="P602" s="864"/>
    </row>
    <row r="603" spans="1:16" ht="15.75">
      <c r="A603" s="864"/>
      <c r="B603" s="879"/>
      <c r="C603" s="864"/>
      <c r="D603" s="864"/>
      <c r="E603" s="864"/>
      <c r="F603" s="864"/>
      <c r="G603" s="864"/>
      <c r="H603" s="864"/>
      <c r="I603" s="864"/>
      <c r="J603" s="864"/>
      <c r="K603" s="864"/>
      <c r="L603" s="864"/>
      <c r="M603" s="864"/>
      <c r="N603" s="863"/>
      <c r="O603" s="864"/>
      <c r="P603" s="864"/>
    </row>
    <row r="604" spans="1:16" ht="15.75">
      <c r="A604" s="864"/>
      <c r="B604" s="879"/>
      <c r="C604" s="864"/>
      <c r="D604" s="864"/>
      <c r="E604" s="864"/>
      <c r="F604" s="864"/>
      <c r="G604" s="864"/>
      <c r="H604" s="864"/>
      <c r="I604" s="864"/>
      <c r="J604" s="864"/>
      <c r="K604" s="864"/>
      <c r="L604" s="864"/>
      <c r="M604" s="864"/>
      <c r="N604" s="863"/>
      <c r="O604" s="864"/>
      <c r="P604" s="864"/>
    </row>
    <row r="605" spans="1:16" ht="15.75">
      <c r="A605" s="864"/>
      <c r="B605" s="879"/>
      <c r="C605" s="864"/>
      <c r="D605" s="864"/>
      <c r="E605" s="864"/>
      <c r="F605" s="864"/>
      <c r="G605" s="864"/>
      <c r="H605" s="864"/>
      <c r="I605" s="864"/>
      <c r="J605" s="864"/>
      <c r="K605" s="864"/>
      <c r="L605" s="864"/>
      <c r="M605" s="864"/>
      <c r="N605" s="863"/>
      <c r="O605" s="864"/>
      <c r="P605" s="864"/>
    </row>
    <row r="606" spans="1:16" ht="15.75">
      <c r="A606" s="864"/>
      <c r="B606" s="879"/>
      <c r="C606" s="864"/>
      <c r="D606" s="864"/>
      <c r="E606" s="864"/>
      <c r="F606" s="864"/>
      <c r="G606" s="864"/>
      <c r="H606" s="864"/>
      <c r="I606" s="864"/>
      <c r="J606" s="864"/>
      <c r="K606" s="864"/>
      <c r="L606" s="864"/>
      <c r="M606" s="864"/>
      <c r="N606" s="863"/>
      <c r="O606" s="864"/>
      <c r="P606" s="864"/>
    </row>
    <row r="607" spans="1:16" ht="15.75">
      <c r="A607" s="864"/>
      <c r="B607" s="879"/>
      <c r="C607" s="864"/>
      <c r="D607" s="864"/>
      <c r="E607" s="864"/>
      <c r="F607" s="864"/>
      <c r="G607" s="864"/>
      <c r="H607" s="864"/>
      <c r="I607" s="864"/>
      <c r="J607" s="864"/>
      <c r="K607" s="864"/>
      <c r="L607" s="864"/>
      <c r="M607" s="864"/>
      <c r="N607" s="863"/>
      <c r="O607" s="864"/>
      <c r="P607" s="864"/>
    </row>
    <row r="608" spans="1:16" ht="15.75">
      <c r="A608" s="864"/>
      <c r="B608" s="879"/>
      <c r="C608" s="864"/>
      <c r="D608" s="864"/>
      <c r="E608" s="864"/>
      <c r="F608" s="864"/>
      <c r="G608" s="864"/>
      <c r="H608" s="864"/>
      <c r="I608" s="864"/>
      <c r="J608" s="864"/>
      <c r="K608" s="864"/>
      <c r="L608" s="864"/>
      <c r="M608" s="864"/>
      <c r="N608" s="863"/>
      <c r="O608" s="864"/>
      <c r="P608" s="864"/>
    </row>
    <row r="609" spans="1:16" ht="15.75">
      <c r="A609" s="864"/>
      <c r="B609" s="879"/>
      <c r="C609" s="864"/>
      <c r="D609" s="864"/>
      <c r="E609" s="864"/>
      <c r="F609" s="864"/>
      <c r="G609" s="864"/>
      <c r="H609" s="864"/>
      <c r="I609" s="864"/>
      <c r="J609" s="864"/>
      <c r="K609" s="864"/>
      <c r="L609" s="864"/>
      <c r="M609" s="864"/>
      <c r="N609" s="863"/>
      <c r="O609" s="864"/>
      <c r="P609" s="864"/>
    </row>
    <row r="610" spans="1:16" ht="15.75">
      <c r="A610" s="864"/>
      <c r="B610" s="879"/>
      <c r="C610" s="864"/>
      <c r="D610" s="864"/>
      <c r="E610" s="864"/>
      <c r="F610" s="864"/>
      <c r="G610" s="864"/>
      <c r="H610" s="864"/>
      <c r="I610" s="864"/>
      <c r="J610" s="864"/>
      <c r="K610" s="864"/>
      <c r="L610" s="864"/>
      <c r="M610" s="864"/>
      <c r="N610" s="863"/>
      <c r="O610" s="864"/>
      <c r="P610" s="864"/>
    </row>
    <row r="611" spans="1:16" ht="15.75">
      <c r="A611" s="864"/>
      <c r="B611" s="879"/>
      <c r="C611" s="864"/>
      <c r="D611" s="864"/>
      <c r="E611" s="864"/>
      <c r="F611" s="864"/>
      <c r="G611" s="864"/>
      <c r="H611" s="864"/>
      <c r="I611" s="864"/>
      <c r="J611" s="864"/>
      <c r="K611" s="864"/>
      <c r="L611" s="864"/>
      <c r="M611" s="864"/>
      <c r="N611" s="863"/>
      <c r="O611" s="864"/>
      <c r="P611" s="864"/>
    </row>
    <row r="612" spans="1:16" ht="15.75">
      <c r="A612" s="864"/>
      <c r="B612" s="879"/>
      <c r="C612" s="864"/>
      <c r="D612" s="864"/>
      <c r="E612" s="864"/>
      <c r="F612" s="864"/>
      <c r="G612" s="864"/>
      <c r="H612" s="864"/>
      <c r="I612" s="864"/>
      <c r="J612" s="864"/>
      <c r="K612" s="864"/>
      <c r="L612" s="864"/>
      <c r="M612" s="864"/>
      <c r="N612" s="863"/>
      <c r="O612" s="864"/>
      <c r="P612" s="864"/>
    </row>
    <row r="613" spans="1:16" ht="15.75">
      <c r="A613" s="864"/>
      <c r="B613" s="879"/>
      <c r="C613" s="864"/>
      <c r="D613" s="864"/>
      <c r="E613" s="864"/>
      <c r="F613" s="864"/>
      <c r="G613" s="864"/>
      <c r="H613" s="864"/>
      <c r="I613" s="864"/>
      <c r="J613" s="864"/>
      <c r="K613" s="864"/>
      <c r="L613" s="864"/>
      <c r="M613" s="864"/>
      <c r="N613" s="863"/>
      <c r="O613" s="864"/>
      <c r="P613" s="864"/>
    </row>
    <row r="614" spans="1:16" ht="15.75">
      <c r="A614" s="864"/>
      <c r="B614" s="879"/>
      <c r="C614" s="864"/>
      <c r="D614" s="864"/>
      <c r="E614" s="864"/>
      <c r="F614" s="864"/>
      <c r="G614" s="864"/>
      <c r="H614" s="864"/>
      <c r="I614" s="864"/>
      <c r="J614" s="864"/>
      <c r="K614" s="864"/>
      <c r="L614" s="864"/>
      <c r="M614" s="864"/>
      <c r="N614" s="863"/>
      <c r="O614" s="864"/>
      <c r="P614" s="864"/>
    </row>
    <row r="615" spans="1:16" ht="15.75">
      <c r="A615" s="864"/>
      <c r="B615" s="879"/>
      <c r="C615" s="864"/>
      <c r="D615" s="864"/>
      <c r="E615" s="864"/>
      <c r="F615" s="864"/>
      <c r="G615" s="864"/>
      <c r="H615" s="864"/>
      <c r="I615" s="864"/>
      <c r="J615" s="864"/>
      <c r="K615" s="864"/>
      <c r="L615" s="864"/>
      <c r="M615" s="864"/>
      <c r="N615" s="863"/>
      <c r="O615" s="864"/>
      <c r="P615" s="864"/>
    </row>
    <row r="616" spans="1:16" ht="15.75">
      <c r="A616" s="864"/>
      <c r="B616" s="879"/>
      <c r="C616" s="864"/>
      <c r="D616" s="864"/>
      <c r="E616" s="864"/>
      <c r="F616" s="864"/>
      <c r="G616" s="864"/>
      <c r="H616" s="864"/>
      <c r="I616" s="864"/>
      <c r="J616" s="864"/>
      <c r="K616" s="864"/>
      <c r="L616" s="864"/>
      <c r="M616" s="864"/>
      <c r="N616" s="863"/>
      <c r="O616" s="864"/>
      <c r="P616" s="864"/>
    </row>
    <row r="617" spans="1:16" ht="15.75">
      <c r="A617" s="864"/>
      <c r="B617" s="879"/>
      <c r="C617" s="864"/>
      <c r="D617" s="864"/>
      <c r="E617" s="864"/>
      <c r="F617" s="864"/>
      <c r="G617" s="864"/>
      <c r="H617" s="864"/>
      <c r="I617" s="864"/>
      <c r="J617" s="864"/>
      <c r="K617" s="864"/>
      <c r="L617" s="864"/>
      <c r="M617" s="864"/>
      <c r="N617" s="863"/>
      <c r="O617" s="864"/>
      <c r="P617" s="864"/>
    </row>
    <row r="618" spans="1:16" ht="15.75">
      <c r="A618" s="864"/>
      <c r="B618" s="879"/>
      <c r="C618" s="864"/>
      <c r="D618" s="864"/>
      <c r="E618" s="864"/>
      <c r="F618" s="864"/>
      <c r="G618" s="864"/>
      <c r="H618" s="864"/>
      <c r="I618" s="864"/>
      <c r="J618" s="864"/>
      <c r="K618" s="864"/>
      <c r="L618" s="864"/>
      <c r="M618" s="864"/>
      <c r="N618" s="863"/>
      <c r="O618" s="864"/>
      <c r="P618" s="864"/>
    </row>
    <row r="619" spans="1:16" ht="15.75">
      <c r="A619" s="864"/>
      <c r="B619" s="879"/>
      <c r="C619" s="864"/>
      <c r="D619" s="864"/>
      <c r="E619" s="864"/>
      <c r="F619" s="864"/>
      <c r="G619" s="864"/>
      <c r="H619" s="864"/>
      <c r="I619" s="864"/>
      <c r="J619" s="864"/>
      <c r="K619" s="864"/>
      <c r="L619" s="864"/>
      <c r="M619" s="864"/>
      <c r="N619" s="863"/>
      <c r="O619" s="864"/>
      <c r="P619" s="864"/>
    </row>
    <row r="620" spans="1:16" ht="15.75">
      <c r="A620" s="864"/>
      <c r="B620" s="879"/>
      <c r="C620" s="864"/>
      <c r="D620" s="864"/>
      <c r="E620" s="864"/>
      <c r="F620" s="864"/>
      <c r="G620" s="864"/>
      <c r="H620" s="864"/>
      <c r="I620" s="864"/>
      <c r="J620" s="864"/>
      <c r="K620" s="864"/>
      <c r="L620" s="864"/>
      <c r="M620" s="864"/>
      <c r="N620" s="863"/>
      <c r="O620" s="864"/>
      <c r="P620" s="864"/>
    </row>
    <row r="621" spans="1:16" ht="15.75">
      <c r="A621" s="864"/>
      <c r="B621" s="879"/>
      <c r="C621" s="864"/>
      <c r="D621" s="864"/>
      <c r="E621" s="864"/>
      <c r="F621" s="864"/>
      <c r="G621" s="864"/>
      <c r="H621" s="864"/>
      <c r="I621" s="864"/>
      <c r="J621" s="864"/>
      <c r="K621" s="864"/>
      <c r="L621" s="864"/>
      <c r="M621" s="864"/>
      <c r="N621" s="863"/>
      <c r="O621" s="864"/>
      <c r="P621" s="864"/>
    </row>
    <row r="622" spans="1:16" ht="15.75">
      <c r="A622" s="864"/>
      <c r="B622" s="879"/>
      <c r="C622" s="864"/>
      <c r="D622" s="864"/>
      <c r="E622" s="864"/>
      <c r="F622" s="864"/>
      <c r="G622" s="864"/>
      <c r="H622" s="864"/>
      <c r="I622" s="864"/>
      <c r="J622" s="864"/>
      <c r="K622" s="864"/>
      <c r="L622" s="864"/>
      <c r="M622" s="864"/>
      <c r="N622" s="863"/>
      <c r="O622" s="864"/>
      <c r="P622" s="864"/>
    </row>
    <row r="623" spans="1:16" ht="15.75">
      <c r="A623" s="864"/>
      <c r="B623" s="879"/>
      <c r="C623" s="864"/>
      <c r="D623" s="864"/>
      <c r="E623" s="864"/>
      <c r="F623" s="864"/>
      <c r="G623" s="864"/>
      <c r="H623" s="864"/>
      <c r="I623" s="864"/>
      <c r="J623" s="864"/>
      <c r="K623" s="864"/>
      <c r="L623" s="864"/>
      <c r="M623" s="864"/>
      <c r="N623" s="863"/>
      <c r="O623" s="864"/>
      <c r="P623" s="864"/>
    </row>
    <row r="624" spans="1:16" ht="15.75">
      <c r="A624" s="864"/>
      <c r="B624" s="879"/>
      <c r="C624" s="864"/>
      <c r="D624" s="864"/>
      <c r="E624" s="864"/>
      <c r="F624" s="864"/>
      <c r="G624" s="864"/>
      <c r="H624" s="864"/>
      <c r="I624" s="864"/>
      <c r="J624" s="864"/>
      <c r="K624" s="864"/>
      <c r="L624" s="864"/>
      <c r="M624" s="864"/>
      <c r="N624" s="863"/>
      <c r="O624" s="864"/>
      <c r="P624" s="864"/>
    </row>
    <row r="625" spans="1:16" ht="15.75">
      <c r="A625" s="864"/>
      <c r="B625" s="879"/>
      <c r="C625" s="864"/>
      <c r="D625" s="864"/>
      <c r="E625" s="864"/>
      <c r="F625" s="864"/>
      <c r="G625" s="864"/>
      <c r="H625" s="864"/>
      <c r="I625" s="864"/>
      <c r="J625" s="864"/>
      <c r="K625" s="864"/>
      <c r="L625" s="864"/>
      <c r="M625" s="864"/>
      <c r="N625" s="863"/>
      <c r="O625" s="864"/>
      <c r="P625" s="864"/>
    </row>
    <row r="626" spans="1:16" ht="15.75">
      <c r="A626" s="864"/>
      <c r="B626" s="879"/>
      <c r="C626" s="864"/>
      <c r="D626" s="864"/>
      <c r="E626" s="864"/>
      <c r="F626" s="864"/>
      <c r="G626" s="864"/>
      <c r="H626" s="864"/>
      <c r="I626" s="864"/>
      <c r="J626" s="864"/>
      <c r="K626" s="864"/>
      <c r="L626" s="864"/>
      <c r="M626" s="864"/>
      <c r="N626" s="863"/>
      <c r="O626" s="864"/>
      <c r="P626" s="864"/>
    </row>
    <row r="627" spans="1:16" ht="15.75">
      <c r="A627" s="864"/>
      <c r="B627" s="879"/>
      <c r="C627" s="864"/>
      <c r="D627" s="864"/>
      <c r="E627" s="864"/>
      <c r="F627" s="864"/>
      <c r="G627" s="864"/>
      <c r="H627" s="864"/>
      <c r="I627" s="864"/>
      <c r="J627" s="864"/>
      <c r="K627" s="864"/>
      <c r="L627" s="864"/>
      <c r="M627" s="864"/>
      <c r="N627" s="863"/>
      <c r="O627" s="864"/>
      <c r="P627" s="864"/>
    </row>
    <row r="628" spans="1:16" ht="15.75">
      <c r="A628" s="864"/>
      <c r="B628" s="879"/>
      <c r="C628" s="864"/>
      <c r="D628" s="864"/>
      <c r="E628" s="864"/>
      <c r="F628" s="864"/>
      <c r="G628" s="864"/>
      <c r="H628" s="864"/>
      <c r="I628" s="864"/>
      <c r="J628" s="864"/>
      <c r="K628" s="864"/>
      <c r="L628" s="864"/>
      <c r="M628" s="864"/>
      <c r="N628" s="863"/>
      <c r="O628" s="864"/>
      <c r="P628" s="864"/>
    </row>
    <row r="629" spans="1:16" ht="15.75">
      <c r="A629" s="864"/>
      <c r="B629" s="879"/>
      <c r="C629" s="864"/>
      <c r="D629" s="864"/>
      <c r="E629" s="864"/>
      <c r="F629" s="864"/>
      <c r="G629" s="864"/>
      <c r="H629" s="864"/>
      <c r="I629" s="864"/>
      <c r="J629" s="864"/>
      <c r="K629" s="864"/>
      <c r="L629" s="864"/>
      <c r="M629" s="864"/>
      <c r="N629" s="863"/>
      <c r="O629" s="864"/>
      <c r="P629" s="864"/>
    </row>
    <row r="630" spans="1:16" ht="15.75">
      <c r="A630" s="864"/>
      <c r="B630" s="879"/>
      <c r="C630" s="864"/>
      <c r="D630" s="864"/>
      <c r="E630" s="864"/>
      <c r="F630" s="864"/>
      <c r="G630" s="864"/>
      <c r="H630" s="864"/>
      <c r="I630" s="864"/>
      <c r="J630" s="864"/>
      <c r="K630" s="864"/>
      <c r="L630" s="864"/>
      <c r="M630" s="864"/>
      <c r="N630" s="863"/>
      <c r="O630" s="864"/>
      <c r="P630" s="864"/>
    </row>
    <row r="631" spans="1:16" ht="15.75">
      <c r="A631" s="864"/>
      <c r="B631" s="879"/>
      <c r="C631" s="864"/>
      <c r="D631" s="864"/>
      <c r="E631" s="864"/>
      <c r="F631" s="864"/>
      <c r="G631" s="864"/>
      <c r="H631" s="864"/>
      <c r="I631" s="864"/>
      <c r="J631" s="864"/>
      <c r="K631" s="864"/>
      <c r="L631" s="864"/>
      <c r="M631" s="864"/>
      <c r="N631" s="863"/>
      <c r="O631" s="864"/>
      <c r="P631" s="864"/>
    </row>
    <row r="632" spans="1:16" ht="15.75">
      <c r="A632" s="864"/>
      <c r="B632" s="879"/>
      <c r="C632" s="864"/>
      <c r="D632" s="864"/>
      <c r="E632" s="864"/>
      <c r="F632" s="864"/>
      <c r="G632" s="864"/>
      <c r="H632" s="864"/>
      <c r="I632" s="864"/>
      <c r="J632" s="864"/>
      <c r="K632" s="864"/>
      <c r="L632" s="864"/>
      <c r="M632" s="864"/>
      <c r="N632" s="863"/>
      <c r="O632" s="864"/>
      <c r="P632" s="864"/>
    </row>
    <row r="633" spans="1:16" ht="15.75">
      <c r="A633" s="864"/>
      <c r="B633" s="879"/>
      <c r="C633" s="864"/>
      <c r="D633" s="864"/>
      <c r="E633" s="864"/>
      <c r="F633" s="864"/>
      <c r="G633" s="864"/>
      <c r="H633" s="864"/>
      <c r="I633" s="864"/>
      <c r="J633" s="864"/>
      <c r="K633" s="864"/>
      <c r="L633" s="864"/>
      <c r="M633" s="864"/>
      <c r="N633" s="863"/>
      <c r="O633" s="864"/>
      <c r="P633" s="864"/>
    </row>
    <row r="634" spans="1:16" ht="15.75">
      <c r="A634" s="864"/>
      <c r="B634" s="879"/>
      <c r="C634" s="864"/>
      <c r="D634" s="864"/>
      <c r="E634" s="864"/>
      <c r="F634" s="864"/>
      <c r="G634" s="864"/>
      <c r="H634" s="864"/>
      <c r="I634" s="864"/>
      <c r="J634" s="864"/>
      <c r="K634" s="864"/>
      <c r="L634" s="864"/>
      <c r="M634" s="864"/>
      <c r="N634" s="863"/>
      <c r="O634" s="864"/>
      <c r="P634" s="864"/>
    </row>
    <row r="635" spans="1:16" ht="15.75">
      <c r="A635" s="864"/>
      <c r="B635" s="879"/>
      <c r="C635" s="864"/>
      <c r="D635" s="864"/>
      <c r="E635" s="864"/>
      <c r="F635" s="864"/>
      <c r="G635" s="864"/>
      <c r="H635" s="864"/>
      <c r="I635" s="864"/>
      <c r="J635" s="864"/>
      <c r="K635" s="864"/>
      <c r="L635" s="864"/>
      <c r="M635" s="864"/>
      <c r="N635" s="863"/>
      <c r="O635" s="864"/>
      <c r="P635" s="864"/>
    </row>
    <row r="636" spans="1:16" ht="15.75">
      <c r="A636" s="864"/>
      <c r="B636" s="879"/>
      <c r="C636" s="864"/>
      <c r="D636" s="864"/>
      <c r="E636" s="864"/>
      <c r="F636" s="864"/>
      <c r="G636" s="864"/>
      <c r="H636" s="864"/>
      <c r="I636" s="864"/>
      <c r="J636" s="864"/>
      <c r="K636" s="864"/>
      <c r="L636" s="864"/>
      <c r="M636" s="864"/>
      <c r="N636" s="863"/>
      <c r="O636" s="864"/>
      <c r="P636" s="864"/>
    </row>
    <row r="637" spans="1:16" ht="15.75">
      <c r="A637" s="864"/>
      <c r="B637" s="879"/>
      <c r="C637" s="864"/>
      <c r="D637" s="864"/>
      <c r="E637" s="864"/>
      <c r="F637" s="864"/>
      <c r="G637" s="864"/>
      <c r="H637" s="864"/>
      <c r="I637" s="864"/>
      <c r="J637" s="864"/>
      <c r="K637" s="864"/>
      <c r="L637" s="864"/>
      <c r="M637" s="864"/>
      <c r="N637" s="863"/>
      <c r="O637" s="864"/>
      <c r="P637" s="864"/>
    </row>
    <row r="638" spans="1:16" ht="15.75">
      <c r="A638" s="864"/>
      <c r="B638" s="879"/>
      <c r="C638" s="864"/>
      <c r="D638" s="864"/>
      <c r="E638" s="864"/>
      <c r="F638" s="864"/>
      <c r="G638" s="864"/>
      <c r="H638" s="864"/>
      <c r="I638" s="864"/>
      <c r="J638" s="864"/>
      <c r="K638" s="864"/>
      <c r="L638" s="864"/>
      <c r="M638" s="864"/>
      <c r="N638" s="863"/>
      <c r="O638" s="864"/>
      <c r="P638" s="864"/>
    </row>
    <row r="639" spans="1:16" ht="15.75">
      <c r="A639" s="864"/>
      <c r="B639" s="879"/>
      <c r="C639" s="864"/>
      <c r="D639" s="864"/>
      <c r="E639" s="864"/>
      <c r="F639" s="864"/>
      <c r="G639" s="864"/>
      <c r="H639" s="864"/>
      <c r="I639" s="864"/>
      <c r="J639" s="864"/>
      <c r="K639" s="864"/>
      <c r="L639" s="864"/>
      <c r="M639" s="864"/>
      <c r="N639" s="863"/>
      <c r="O639" s="864"/>
      <c r="P639" s="864"/>
    </row>
    <row r="640" spans="1:16" ht="15.75">
      <c r="A640" s="864"/>
      <c r="B640" s="879"/>
      <c r="C640" s="864"/>
      <c r="D640" s="864"/>
      <c r="E640" s="864"/>
      <c r="F640" s="864"/>
      <c r="G640" s="864"/>
      <c r="H640" s="864"/>
      <c r="I640" s="864"/>
      <c r="J640" s="864"/>
      <c r="K640" s="864"/>
      <c r="L640" s="864"/>
      <c r="M640" s="864"/>
      <c r="N640" s="863"/>
      <c r="O640" s="864"/>
      <c r="P640" s="864"/>
    </row>
    <row r="641" spans="1:16" ht="15.75">
      <c r="A641" s="864"/>
      <c r="B641" s="879"/>
      <c r="C641" s="864"/>
      <c r="D641" s="864"/>
      <c r="E641" s="864"/>
      <c r="F641" s="864"/>
      <c r="G641" s="864"/>
      <c r="H641" s="864"/>
      <c r="I641" s="864"/>
      <c r="J641" s="864"/>
      <c r="K641" s="864"/>
      <c r="L641" s="864"/>
      <c r="M641" s="864"/>
      <c r="N641" s="863"/>
      <c r="O641" s="864"/>
      <c r="P641" s="864"/>
    </row>
    <row r="642" spans="1:16" ht="15.75">
      <c r="A642" s="864"/>
      <c r="B642" s="879"/>
      <c r="C642" s="864"/>
      <c r="D642" s="864"/>
      <c r="E642" s="864"/>
      <c r="F642" s="864"/>
      <c r="G642" s="864"/>
      <c r="H642" s="864"/>
      <c r="I642" s="864"/>
      <c r="J642" s="864"/>
      <c r="K642" s="864"/>
      <c r="L642" s="864"/>
      <c r="M642" s="864"/>
      <c r="N642" s="863"/>
      <c r="O642" s="864"/>
      <c r="P642" s="864"/>
    </row>
    <row r="643" spans="1:16" ht="15.75">
      <c r="A643" s="864"/>
      <c r="B643" s="879"/>
      <c r="C643" s="864"/>
      <c r="D643" s="864"/>
      <c r="E643" s="864"/>
      <c r="F643" s="864"/>
      <c r="G643" s="864"/>
      <c r="H643" s="864"/>
      <c r="I643" s="864"/>
      <c r="J643" s="864"/>
      <c r="K643" s="864"/>
      <c r="L643" s="864"/>
      <c r="M643" s="864"/>
      <c r="N643" s="863"/>
      <c r="O643" s="864"/>
      <c r="P643" s="864"/>
    </row>
    <row r="644" spans="1:16" ht="15.75">
      <c r="A644" s="864"/>
      <c r="B644" s="879"/>
      <c r="C644" s="864"/>
      <c r="D644" s="864"/>
      <c r="E644" s="864"/>
      <c r="F644" s="864"/>
      <c r="G644" s="864"/>
      <c r="H644" s="864"/>
      <c r="I644" s="864"/>
      <c r="J644" s="864"/>
      <c r="K644" s="864"/>
      <c r="L644" s="864"/>
      <c r="M644" s="864"/>
      <c r="N644" s="863"/>
      <c r="O644" s="864"/>
      <c r="P644" s="864"/>
    </row>
    <row r="645" spans="1:16" ht="15.75">
      <c r="A645" s="864"/>
      <c r="B645" s="879"/>
      <c r="C645" s="864"/>
      <c r="D645" s="864"/>
      <c r="E645" s="864"/>
      <c r="F645" s="864"/>
      <c r="G645" s="864"/>
      <c r="H645" s="864"/>
      <c r="I645" s="864"/>
      <c r="J645" s="864"/>
      <c r="K645" s="864"/>
      <c r="L645" s="864"/>
      <c r="M645" s="864"/>
      <c r="N645" s="863"/>
      <c r="O645" s="864"/>
      <c r="P645" s="864"/>
    </row>
    <row r="646" spans="1:16" ht="15.75">
      <c r="A646" s="864"/>
      <c r="B646" s="879"/>
      <c r="C646" s="864"/>
      <c r="D646" s="864"/>
      <c r="E646" s="864"/>
      <c r="F646" s="864"/>
      <c r="G646" s="864"/>
      <c r="H646" s="864"/>
      <c r="I646" s="864"/>
      <c r="J646" s="864"/>
      <c r="K646" s="864"/>
      <c r="L646" s="864"/>
      <c r="M646" s="864"/>
      <c r="N646" s="863"/>
      <c r="O646" s="864"/>
      <c r="P646" s="864"/>
    </row>
    <row r="647" spans="1:16" ht="15.75">
      <c r="A647" s="864"/>
      <c r="B647" s="879"/>
      <c r="C647" s="864"/>
      <c r="D647" s="864"/>
      <c r="E647" s="864"/>
      <c r="F647" s="864"/>
      <c r="G647" s="864"/>
      <c r="H647" s="864"/>
      <c r="I647" s="864"/>
      <c r="J647" s="864"/>
      <c r="K647" s="864"/>
      <c r="L647" s="864"/>
      <c r="M647" s="864"/>
      <c r="N647" s="863"/>
      <c r="O647" s="864"/>
      <c r="P647" s="864"/>
    </row>
    <row r="648" spans="1:16" ht="15.75">
      <c r="A648" s="864"/>
      <c r="B648" s="879"/>
      <c r="C648" s="864"/>
      <c r="D648" s="864"/>
      <c r="E648" s="864"/>
      <c r="F648" s="864"/>
      <c r="G648" s="864"/>
      <c r="H648" s="864"/>
      <c r="I648" s="864"/>
      <c r="J648" s="864"/>
      <c r="K648" s="864"/>
      <c r="L648" s="864"/>
      <c r="M648" s="864"/>
      <c r="N648" s="863"/>
      <c r="O648" s="864"/>
      <c r="P648" s="864"/>
    </row>
    <row r="649" spans="1:16" ht="15.75">
      <c r="A649" s="864"/>
      <c r="B649" s="879"/>
      <c r="C649" s="864"/>
      <c r="D649" s="864"/>
      <c r="E649" s="864"/>
      <c r="F649" s="864"/>
      <c r="G649" s="864"/>
      <c r="H649" s="864"/>
      <c r="I649" s="864"/>
      <c r="J649" s="864"/>
      <c r="K649" s="864"/>
      <c r="L649" s="864"/>
      <c r="M649" s="864"/>
      <c r="N649" s="863"/>
      <c r="O649" s="864"/>
      <c r="P649" s="864"/>
    </row>
    <row r="650" spans="1:16" ht="15.75">
      <c r="A650" s="864"/>
      <c r="B650" s="879"/>
      <c r="C650" s="864"/>
      <c r="D650" s="864"/>
      <c r="E650" s="864"/>
      <c r="F650" s="864"/>
      <c r="G650" s="864"/>
      <c r="H650" s="864"/>
      <c r="I650" s="864"/>
      <c r="J650" s="864"/>
      <c r="K650" s="864"/>
      <c r="L650" s="864"/>
      <c r="M650" s="864"/>
      <c r="N650" s="863"/>
      <c r="O650" s="864"/>
      <c r="P650" s="864"/>
    </row>
    <row r="651" spans="1:16" ht="15.75">
      <c r="A651" s="864"/>
      <c r="B651" s="879"/>
      <c r="C651" s="864"/>
      <c r="D651" s="864"/>
      <c r="E651" s="864"/>
      <c r="F651" s="864"/>
      <c r="G651" s="864"/>
      <c r="H651" s="864"/>
      <c r="I651" s="864"/>
      <c r="J651" s="864"/>
      <c r="K651" s="864"/>
      <c r="L651" s="864"/>
      <c r="M651" s="864"/>
      <c r="N651" s="863"/>
      <c r="O651" s="864"/>
      <c r="P651" s="864"/>
    </row>
    <row r="652" spans="1:16" ht="15.75">
      <c r="A652" s="864"/>
      <c r="B652" s="879"/>
      <c r="C652" s="864"/>
      <c r="D652" s="864"/>
      <c r="E652" s="864"/>
      <c r="F652" s="864"/>
      <c r="G652" s="864"/>
      <c r="H652" s="864"/>
      <c r="I652" s="864"/>
      <c r="J652" s="864"/>
      <c r="K652" s="864"/>
      <c r="L652" s="864"/>
      <c r="M652" s="864"/>
      <c r="N652" s="863"/>
      <c r="O652" s="864"/>
      <c r="P652" s="864"/>
    </row>
    <row r="653" spans="1:16" ht="15.75">
      <c r="A653" s="864"/>
      <c r="B653" s="879"/>
      <c r="C653" s="864"/>
      <c r="D653" s="864"/>
      <c r="E653" s="864"/>
      <c r="F653" s="864"/>
      <c r="G653" s="864"/>
      <c r="H653" s="864"/>
      <c r="I653" s="864"/>
      <c r="J653" s="864"/>
      <c r="K653" s="864"/>
      <c r="L653" s="864"/>
      <c r="M653" s="864"/>
      <c r="N653" s="863"/>
      <c r="O653" s="864"/>
      <c r="P653" s="864"/>
    </row>
    <row r="654" spans="1:16" ht="15.75">
      <c r="A654" s="864"/>
      <c r="B654" s="879"/>
      <c r="C654" s="864"/>
      <c r="D654" s="864"/>
      <c r="E654" s="864"/>
      <c r="F654" s="864"/>
      <c r="G654" s="864"/>
      <c r="H654" s="864"/>
      <c r="I654" s="864"/>
      <c r="J654" s="864"/>
      <c r="K654" s="864"/>
      <c r="L654" s="864"/>
      <c r="M654" s="864"/>
      <c r="N654" s="863"/>
      <c r="O654" s="864"/>
      <c r="P654" s="864"/>
    </row>
    <row r="655" spans="1:16" ht="15.75">
      <c r="A655" s="864"/>
      <c r="B655" s="879"/>
      <c r="C655" s="864"/>
      <c r="D655" s="864"/>
      <c r="E655" s="864"/>
      <c r="F655" s="864"/>
      <c r="G655" s="864"/>
      <c r="H655" s="864"/>
      <c r="I655" s="864"/>
      <c r="J655" s="864"/>
      <c r="K655" s="864"/>
      <c r="L655" s="864"/>
      <c r="M655" s="864"/>
      <c r="N655" s="863"/>
      <c r="O655" s="864"/>
      <c r="P655" s="864"/>
    </row>
    <row r="656" spans="1:16" ht="15.75">
      <c r="A656" s="864"/>
      <c r="B656" s="879"/>
      <c r="C656" s="864"/>
      <c r="D656" s="864"/>
      <c r="E656" s="864"/>
      <c r="F656" s="864"/>
      <c r="G656" s="864"/>
      <c r="H656" s="864"/>
      <c r="I656" s="864"/>
      <c r="J656" s="864"/>
      <c r="K656" s="864"/>
      <c r="L656" s="864"/>
      <c r="M656" s="864"/>
      <c r="N656" s="863"/>
      <c r="O656" s="864"/>
      <c r="P656" s="864"/>
    </row>
    <row r="657" spans="1:16" ht="15.75">
      <c r="A657" s="864"/>
      <c r="B657" s="879"/>
      <c r="C657" s="864"/>
      <c r="D657" s="864"/>
      <c r="E657" s="864"/>
      <c r="F657" s="864"/>
      <c r="G657" s="864"/>
      <c r="H657" s="864"/>
      <c r="I657" s="864"/>
      <c r="J657" s="864"/>
      <c r="K657" s="864"/>
      <c r="L657" s="864"/>
      <c r="M657" s="864"/>
      <c r="N657" s="863"/>
      <c r="O657" s="864"/>
      <c r="P657" s="864"/>
    </row>
    <row r="658" spans="1:16" ht="15.75">
      <c r="A658" s="864"/>
      <c r="B658" s="879"/>
      <c r="C658" s="864"/>
      <c r="D658" s="864"/>
      <c r="E658" s="864"/>
      <c r="F658" s="864"/>
      <c r="G658" s="864"/>
      <c r="H658" s="864"/>
      <c r="I658" s="864"/>
      <c r="J658" s="864"/>
      <c r="K658" s="864"/>
      <c r="L658" s="864"/>
      <c r="M658" s="864"/>
      <c r="N658" s="863"/>
      <c r="O658" s="864"/>
      <c r="P658" s="864"/>
    </row>
    <row r="659" spans="1:16" ht="15.75">
      <c r="A659" s="864"/>
      <c r="B659" s="879"/>
      <c r="C659" s="864"/>
      <c r="D659" s="864"/>
      <c r="E659" s="864"/>
      <c r="F659" s="864"/>
      <c r="G659" s="864"/>
      <c r="H659" s="864"/>
      <c r="I659" s="864"/>
      <c r="J659" s="864"/>
      <c r="K659" s="864"/>
      <c r="L659" s="864"/>
      <c r="M659" s="864"/>
      <c r="N659" s="863"/>
      <c r="O659" s="864"/>
      <c r="P659" s="864"/>
    </row>
    <row r="660" spans="1:16" ht="15.75">
      <c r="A660" s="864"/>
      <c r="B660" s="879"/>
      <c r="C660" s="864"/>
      <c r="D660" s="864"/>
      <c r="E660" s="864"/>
      <c r="F660" s="864"/>
      <c r="G660" s="864"/>
      <c r="H660" s="864"/>
      <c r="I660" s="864"/>
      <c r="J660" s="864"/>
      <c r="K660" s="864"/>
      <c r="L660" s="864"/>
      <c r="M660" s="864"/>
      <c r="N660" s="863"/>
      <c r="O660" s="864"/>
      <c r="P660" s="864"/>
    </row>
    <row r="661" spans="1:16" ht="15.75">
      <c r="A661" s="864"/>
      <c r="B661" s="879"/>
      <c r="C661" s="864"/>
      <c r="D661" s="864"/>
      <c r="E661" s="864"/>
      <c r="F661" s="864"/>
      <c r="G661" s="864"/>
      <c r="H661" s="864"/>
      <c r="I661" s="864"/>
      <c r="J661" s="864"/>
      <c r="K661" s="864"/>
      <c r="L661" s="864"/>
      <c r="M661" s="864"/>
      <c r="N661" s="863"/>
      <c r="O661" s="864"/>
      <c r="P661" s="864"/>
    </row>
    <row r="662" spans="1:16" ht="15.75">
      <c r="A662" s="864"/>
      <c r="B662" s="879"/>
      <c r="C662" s="864"/>
      <c r="D662" s="864"/>
      <c r="E662" s="864"/>
      <c r="F662" s="864"/>
      <c r="G662" s="864"/>
      <c r="H662" s="864"/>
      <c r="I662" s="864"/>
      <c r="J662" s="864"/>
      <c r="K662" s="864"/>
      <c r="L662" s="864"/>
      <c r="M662" s="864"/>
      <c r="N662" s="863"/>
      <c r="O662" s="864"/>
      <c r="P662" s="864"/>
    </row>
    <row r="663" spans="1:16" ht="15.75">
      <c r="A663" s="864"/>
      <c r="B663" s="879"/>
      <c r="C663" s="864"/>
      <c r="D663" s="864"/>
      <c r="E663" s="864"/>
      <c r="F663" s="864"/>
      <c r="G663" s="864"/>
      <c r="H663" s="864"/>
      <c r="I663" s="864"/>
      <c r="J663" s="864"/>
      <c r="K663" s="864"/>
      <c r="L663" s="864"/>
      <c r="M663" s="864"/>
      <c r="N663" s="863"/>
      <c r="O663" s="864"/>
      <c r="P663" s="864"/>
    </row>
    <row r="664" spans="1:16" ht="15.75">
      <c r="A664" s="864"/>
      <c r="B664" s="879"/>
      <c r="C664" s="864"/>
      <c r="D664" s="864"/>
      <c r="E664" s="864"/>
      <c r="F664" s="864"/>
      <c r="G664" s="864"/>
      <c r="H664" s="864"/>
      <c r="I664" s="864"/>
      <c r="J664" s="864"/>
      <c r="K664" s="864"/>
      <c r="L664" s="864"/>
      <c r="M664" s="864"/>
      <c r="N664" s="863"/>
      <c r="O664" s="864"/>
      <c r="P664" s="864"/>
    </row>
    <row r="665" spans="1:16" ht="15.75">
      <c r="A665" s="864"/>
      <c r="B665" s="879"/>
      <c r="C665" s="864"/>
      <c r="D665" s="864"/>
      <c r="E665" s="864"/>
      <c r="F665" s="864"/>
      <c r="G665" s="864"/>
      <c r="H665" s="864"/>
      <c r="I665" s="864"/>
      <c r="J665" s="864"/>
      <c r="K665" s="864"/>
      <c r="L665" s="864"/>
      <c r="M665" s="864"/>
      <c r="N665" s="863"/>
      <c r="O665" s="864"/>
      <c r="P665" s="864"/>
    </row>
    <row r="666" spans="1:16" ht="15.75">
      <c r="A666" s="864"/>
      <c r="B666" s="879"/>
      <c r="C666" s="864"/>
      <c r="D666" s="864"/>
      <c r="E666" s="864"/>
      <c r="F666" s="864"/>
      <c r="G666" s="864"/>
      <c r="H666" s="864"/>
      <c r="I666" s="864"/>
      <c r="J666" s="864"/>
      <c r="K666" s="864"/>
      <c r="L666" s="864"/>
      <c r="M666" s="864"/>
      <c r="N666" s="863"/>
      <c r="O666" s="864"/>
      <c r="P666" s="864"/>
    </row>
    <row r="667" spans="1:16" ht="15.75">
      <c r="A667" s="864"/>
      <c r="B667" s="879"/>
      <c r="C667" s="864"/>
      <c r="D667" s="864"/>
      <c r="E667" s="864"/>
      <c r="F667" s="864"/>
      <c r="G667" s="864"/>
      <c r="H667" s="864"/>
      <c r="I667" s="864"/>
      <c r="J667" s="864"/>
      <c r="K667" s="864"/>
      <c r="L667" s="864"/>
      <c r="M667" s="864"/>
      <c r="N667" s="863"/>
      <c r="O667" s="864"/>
      <c r="P667" s="864"/>
    </row>
    <row r="668" spans="1:16" ht="15.75">
      <c r="A668" s="864"/>
      <c r="B668" s="879"/>
      <c r="C668" s="864"/>
      <c r="D668" s="864"/>
      <c r="E668" s="864"/>
      <c r="F668" s="864"/>
      <c r="G668" s="864"/>
      <c r="H668" s="864"/>
      <c r="I668" s="864"/>
      <c r="J668" s="864"/>
      <c r="K668" s="864"/>
      <c r="L668" s="864"/>
      <c r="M668" s="864"/>
      <c r="N668" s="863"/>
      <c r="O668" s="864"/>
      <c r="P668" s="864"/>
    </row>
    <row r="669" spans="1:16" ht="15.75">
      <c r="A669" s="864"/>
      <c r="B669" s="879"/>
      <c r="C669" s="864"/>
      <c r="D669" s="864"/>
      <c r="E669" s="864"/>
      <c r="F669" s="864"/>
      <c r="G669" s="864"/>
      <c r="H669" s="864"/>
      <c r="I669" s="864"/>
      <c r="J669" s="864"/>
      <c r="K669" s="864"/>
      <c r="L669" s="864"/>
      <c r="M669" s="864"/>
      <c r="N669" s="863"/>
      <c r="O669" s="864"/>
      <c r="P669" s="864"/>
    </row>
    <row r="670" spans="1:16" ht="15.75">
      <c r="A670" s="864"/>
      <c r="B670" s="879"/>
      <c r="C670" s="864"/>
      <c r="D670" s="864"/>
      <c r="E670" s="864"/>
      <c r="F670" s="864"/>
      <c r="G670" s="864"/>
      <c r="H670" s="864"/>
      <c r="I670" s="864"/>
      <c r="J670" s="864"/>
      <c r="K670" s="864"/>
      <c r="L670" s="864"/>
      <c r="M670" s="864"/>
      <c r="N670" s="863"/>
      <c r="O670" s="864"/>
      <c r="P670" s="864"/>
    </row>
    <row r="671" spans="1:16" ht="15.75">
      <c r="A671" s="864"/>
      <c r="B671" s="879"/>
      <c r="C671" s="864"/>
      <c r="D671" s="864"/>
      <c r="E671" s="864"/>
      <c r="F671" s="864"/>
      <c r="G671" s="864"/>
      <c r="H671" s="864"/>
      <c r="I671" s="864"/>
      <c r="J671" s="864"/>
      <c r="K671" s="864"/>
      <c r="L671" s="864"/>
      <c r="M671" s="864"/>
      <c r="N671" s="863"/>
      <c r="O671" s="864"/>
      <c r="P671" s="864"/>
    </row>
    <row r="672" spans="1:16" ht="15.75">
      <c r="A672" s="864"/>
      <c r="B672" s="879"/>
      <c r="C672" s="864"/>
      <c r="D672" s="864"/>
      <c r="E672" s="864"/>
      <c r="F672" s="864"/>
      <c r="G672" s="864"/>
      <c r="H672" s="864"/>
      <c r="I672" s="864"/>
      <c r="J672" s="864"/>
      <c r="K672" s="864"/>
      <c r="L672" s="864"/>
      <c r="M672" s="864"/>
      <c r="N672" s="863"/>
      <c r="O672" s="864"/>
      <c r="P672" s="864"/>
    </row>
    <row r="673" spans="1:16" ht="15.75">
      <c r="A673" s="864"/>
      <c r="B673" s="879"/>
      <c r="C673" s="864"/>
      <c r="D673" s="864"/>
      <c r="E673" s="864"/>
      <c r="F673" s="864"/>
      <c r="G673" s="864"/>
      <c r="H673" s="864"/>
      <c r="I673" s="864"/>
      <c r="J673" s="864"/>
      <c r="K673" s="864"/>
      <c r="L673" s="864"/>
      <c r="M673" s="864"/>
      <c r="N673" s="863"/>
      <c r="O673" s="864"/>
      <c r="P673" s="864"/>
    </row>
    <row r="674" spans="1:16" ht="15.75">
      <c r="A674" s="864"/>
      <c r="B674" s="879"/>
      <c r="C674" s="864"/>
      <c r="D674" s="864"/>
      <c r="E674" s="864"/>
      <c r="F674" s="864"/>
      <c r="G674" s="864"/>
      <c r="H674" s="864"/>
      <c r="I674" s="864"/>
      <c r="J674" s="864"/>
      <c r="K674" s="864"/>
      <c r="L674" s="864"/>
      <c r="M674" s="864"/>
      <c r="N674" s="863"/>
      <c r="O674" s="864"/>
      <c r="P674" s="864"/>
    </row>
    <row r="675" spans="1:16" ht="15.75">
      <c r="A675" s="864"/>
      <c r="B675" s="879"/>
      <c r="C675" s="864"/>
      <c r="D675" s="864"/>
      <c r="E675" s="864"/>
      <c r="F675" s="864"/>
      <c r="G675" s="864"/>
      <c r="H675" s="864"/>
      <c r="I675" s="864"/>
      <c r="J675" s="864"/>
      <c r="K675" s="864"/>
      <c r="L675" s="864"/>
      <c r="M675" s="864"/>
      <c r="N675" s="863"/>
      <c r="O675" s="864"/>
      <c r="P675" s="864"/>
    </row>
    <row r="676" spans="1:16" ht="15.75">
      <c r="A676" s="864"/>
      <c r="B676" s="879"/>
      <c r="C676" s="864"/>
      <c r="D676" s="864"/>
      <c r="E676" s="864"/>
      <c r="F676" s="864"/>
      <c r="G676" s="864"/>
      <c r="H676" s="864"/>
      <c r="I676" s="864"/>
      <c r="J676" s="864"/>
      <c r="K676" s="864"/>
      <c r="L676" s="864"/>
      <c r="M676" s="864"/>
      <c r="N676" s="863"/>
      <c r="O676" s="864"/>
      <c r="P676" s="864"/>
    </row>
    <row r="677" spans="1:16" ht="15.75">
      <c r="A677" s="864"/>
      <c r="B677" s="879"/>
      <c r="C677" s="864"/>
      <c r="D677" s="864"/>
      <c r="E677" s="864"/>
      <c r="F677" s="864"/>
      <c r="G677" s="864"/>
      <c r="H677" s="864"/>
      <c r="I677" s="864"/>
      <c r="J677" s="864"/>
      <c r="K677" s="864"/>
      <c r="L677" s="864"/>
      <c r="M677" s="864"/>
      <c r="N677" s="863"/>
      <c r="O677" s="864"/>
      <c r="P677" s="864"/>
    </row>
    <row r="678" spans="1:16" ht="15.75">
      <c r="A678" s="864"/>
      <c r="B678" s="879"/>
      <c r="C678" s="864"/>
      <c r="D678" s="864"/>
      <c r="E678" s="864"/>
      <c r="F678" s="864"/>
      <c r="G678" s="864"/>
      <c r="H678" s="864"/>
      <c r="I678" s="864"/>
      <c r="J678" s="864"/>
      <c r="K678" s="864"/>
      <c r="L678" s="864"/>
      <c r="M678" s="864"/>
      <c r="N678" s="863"/>
      <c r="O678" s="864"/>
      <c r="P678" s="864"/>
    </row>
    <row r="679" spans="1:16" ht="15.75">
      <c r="A679" s="864"/>
      <c r="B679" s="879"/>
      <c r="C679" s="864"/>
      <c r="D679" s="864"/>
      <c r="E679" s="864"/>
      <c r="F679" s="864"/>
      <c r="G679" s="864"/>
      <c r="H679" s="864"/>
      <c r="I679" s="864"/>
      <c r="J679" s="864"/>
      <c r="K679" s="864"/>
      <c r="L679" s="864"/>
      <c r="M679" s="864"/>
      <c r="N679" s="863"/>
      <c r="O679" s="864"/>
      <c r="P679" s="864"/>
    </row>
    <row r="680" spans="1:16" ht="15.75">
      <c r="A680" s="864"/>
      <c r="B680" s="879"/>
      <c r="C680" s="864"/>
      <c r="D680" s="864"/>
      <c r="E680" s="864"/>
      <c r="F680" s="864"/>
      <c r="G680" s="864"/>
      <c r="H680" s="864"/>
      <c r="I680" s="864"/>
      <c r="J680" s="864"/>
      <c r="K680" s="864"/>
      <c r="L680" s="864"/>
      <c r="M680" s="864"/>
      <c r="N680" s="863"/>
      <c r="O680" s="864"/>
      <c r="P680" s="864"/>
    </row>
    <row r="681" spans="1:16" ht="15.75">
      <c r="A681" s="864"/>
      <c r="B681" s="879"/>
      <c r="C681" s="864"/>
      <c r="D681" s="864"/>
      <c r="E681" s="864"/>
      <c r="F681" s="864"/>
      <c r="G681" s="864"/>
      <c r="H681" s="864"/>
      <c r="I681" s="864"/>
      <c r="J681" s="864"/>
      <c r="K681" s="864"/>
      <c r="L681" s="864"/>
      <c r="M681" s="864"/>
      <c r="N681" s="863"/>
      <c r="O681" s="864"/>
      <c r="P681" s="864"/>
    </row>
    <row r="682" spans="1:16" ht="15.75">
      <c r="A682" s="864"/>
      <c r="B682" s="879"/>
      <c r="C682" s="864"/>
      <c r="D682" s="864"/>
      <c r="E682" s="864"/>
      <c r="F682" s="864"/>
      <c r="G682" s="864"/>
      <c r="H682" s="864"/>
      <c r="I682" s="864"/>
      <c r="J682" s="864"/>
      <c r="K682" s="864"/>
      <c r="L682" s="864"/>
      <c r="M682" s="864"/>
      <c r="N682" s="863"/>
      <c r="O682" s="864"/>
      <c r="P682" s="864"/>
    </row>
    <row r="683" spans="1:16" ht="15.75">
      <c r="A683" s="864"/>
      <c r="B683" s="879"/>
      <c r="C683" s="864"/>
      <c r="D683" s="864"/>
      <c r="E683" s="864"/>
      <c r="F683" s="864"/>
      <c r="G683" s="864"/>
      <c r="H683" s="864"/>
      <c r="I683" s="864"/>
      <c r="J683" s="864"/>
      <c r="K683" s="864"/>
      <c r="L683" s="864"/>
      <c r="M683" s="864"/>
      <c r="N683" s="863"/>
      <c r="O683" s="864"/>
      <c r="P683" s="864"/>
    </row>
    <row r="684" spans="1:16" ht="15.75">
      <c r="A684" s="864"/>
      <c r="B684" s="879"/>
      <c r="C684" s="864"/>
      <c r="D684" s="864"/>
      <c r="E684" s="864"/>
      <c r="F684" s="864"/>
      <c r="G684" s="864"/>
      <c r="H684" s="864"/>
      <c r="I684" s="864"/>
      <c r="J684" s="864"/>
      <c r="K684" s="864"/>
      <c r="L684" s="864"/>
      <c r="M684" s="864"/>
      <c r="N684" s="863"/>
      <c r="O684" s="864"/>
      <c r="P684" s="864"/>
    </row>
    <row r="685" spans="1:16" ht="15.75">
      <c r="A685" s="864"/>
      <c r="B685" s="879"/>
      <c r="C685" s="864"/>
      <c r="D685" s="864"/>
      <c r="E685" s="864"/>
      <c r="F685" s="864"/>
      <c r="G685" s="864"/>
      <c r="H685" s="864"/>
      <c r="I685" s="864"/>
      <c r="J685" s="864"/>
      <c r="K685" s="864"/>
      <c r="L685" s="864"/>
      <c r="M685" s="864"/>
      <c r="N685" s="863"/>
      <c r="O685" s="864"/>
      <c r="P685" s="864"/>
    </row>
    <row r="686" spans="1:16" ht="15.75">
      <c r="A686" s="864"/>
      <c r="B686" s="879"/>
      <c r="C686" s="864"/>
      <c r="D686" s="864"/>
      <c r="E686" s="864"/>
      <c r="F686" s="864"/>
      <c r="G686" s="864"/>
      <c r="H686" s="864"/>
      <c r="I686" s="864"/>
      <c r="J686" s="864"/>
      <c r="K686" s="864"/>
      <c r="L686" s="864"/>
      <c r="M686" s="864"/>
      <c r="N686" s="863"/>
      <c r="O686" s="864"/>
      <c r="P686" s="864"/>
    </row>
    <row r="687" spans="1:16" ht="15.75">
      <c r="A687" s="864"/>
      <c r="B687" s="879"/>
      <c r="C687" s="864"/>
      <c r="D687" s="864"/>
      <c r="E687" s="864"/>
      <c r="F687" s="864"/>
      <c r="G687" s="864"/>
      <c r="H687" s="864"/>
      <c r="I687" s="864"/>
      <c r="J687" s="864"/>
      <c r="K687" s="864"/>
      <c r="L687" s="864"/>
      <c r="M687" s="864"/>
      <c r="N687" s="863"/>
      <c r="O687" s="864"/>
      <c r="P687" s="864"/>
    </row>
    <row r="688" spans="1:16" ht="15.75">
      <c r="A688" s="864"/>
      <c r="B688" s="879"/>
      <c r="C688" s="864"/>
      <c r="D688" s="864"/>
      <c r="E688" s="864"/>
      <c r="F688" s="864"/>
      <c r="G688" s="864"/>
      <c r="H688" s="864"/>
      <c r="I688" s="864"/>
      <c r="J688" s="864"/>
      <c r="K688" s="864"/>
      <c r="L688" s="864"/>
      <c r="M688" s="864"/>
      <c r="N688" s="863"/>
      <c r="O688" s="864"/>
      <c r="P688" s="864"/>
    </row>
    <row r="689" spans="1:16" ht="15.75">
      <c r="A689" s="864"/>
      <c r="B689" s="879"/>
      <c r="C689" s="864"/>
      <c r="D689" s="864"/>
      <c r="E689" s="864"/>
      <c r="F689" s="864"/>
      <c r="G689" s="864"/>
      <c r="H689" s="864"/>
      <c r="I689" s="864"/>
      <c r="J689" s="864"/>
      <c r="K689" s="864"/>
      <c r="L689" s="864"/>
      <c r="M689" s="864"/>
      <c r="N689" s="863"/>
      <c r="O689" s="864"/>
      <c r="P689" s="864"/>
    </row>
    <row r="690" spans="1:16" ht="15.75">
      <c r="A690" s="864"/>
      <c r="B690" s="879"/>
      <c r="C690" s="864"/>
      <c r="D690" s="864"/>
      <c r="E690" s="864"/>
      <c r="F690" s="864"/>
      <c r="G690" s="864"/>
      <c r="H690" s="864"/>
      <c r="I690" s="864"/>
      <c r="J690" s="864"/>
      <c r="K690" s="864"/>
      <c r="L690" s="864"/>
      <c r="M690" s="864"/>
      <c r="N690" s="863"/>
      <c r="O690" s="864"/>
      <c r="P690" s="864"/>
    </row>
    <row r="691" spans="1:16" ht="15.75">
      <c r="A691" s="864"/>
      <c r="B691" s="879"/>
      <c r="C691" s="864"/>
      <c r="D691" s="864"/>
      <c r="E691" s="864"/>
      <c r="F691" s="864"/>
      <c r="G691" s="864"/>
      <c r="H691" s="864"/>
      <c r="I691" s="864"/>
      <c r="J691" s="864"/>
      <c r="K691" s="864"/>
      <c r="L691" s="864"/>
      <c r="M691" s="864"/>
      <c r="N691" s="863"/>
      <c r="O691" s="864"/>
      <c r="P691" s="864"/>
    </row>
    <row r="692" spans="1:16" ht="15.75">
      <c r="A692" s="864"/>
      <c r="B692" s="879"/>
      <c r="C692" s="864"/>
      <c r="D692" s="864"/>
      <c r="E692" s="864"/>
      <c r="F692" s="864"/>
      <c r="G692" s="864"/>
      <c r="H692" s="864"/>
      <c r="I692" s="864"/>
      <c r="J692" s="864"/>
      <c r="K692" s="864"/>
      <c r="L692" s="864"/>
      <c r="M692" s="864"/>
      <c r="N692" s="863"/>
      <c r="O692" s="864"/>
      <c r="P692" s="864"/>
    </row>
    <row r="693" spans="1:16" ht="15.75">
      <c r="A693" s="864"/>
      <c r="B693" s="879"/>
      <c r="C693" s="864"/>
      <c r="D693" s="864"/>
      <c r="E693" s="864"/>
      <c r="F693" s="864"/>
      <c r="G693" s="864"/>
      <c r="H693" s="864"/>
      <c r="I693" s="864"/>
      <c r="J693" s="864"/>
      <c r="K693" s="864"/>
      <c r="L693" s="864"/>
      <c r="M693" s="864"/>
      <c r="N693" s="863"/>
      <c r="O693" s="864"/>
      <c r="P693" s="864"/>
    </row>
    <row r="694" spans="1:16" ht="15.75">
      <c r="A694" s="864"/>
      <c r="B694" s="879"/>
      <c r="C694" s="864"/>
      <c r="D694" s="864"/>
      <c r="E694" s="864"/>
      <c r="F694" s="864"/>
      <c r="G694" s="864"/>
      <c r="H694" s="864"/>
      <c r="I694" s="864"/>
      <c r="J694" s="864"/>
      <c r="K694" s="864"/>
      <c r="L694" s="864"/>
      <c r="M694" s="864"/>
      <c r="N694" s="863"/>
      <c r="O694" s="864"/>
      <c r="P694" s="864"/>
    </row>
    <row r="695" spans="1:16" ht="15.75">
      <c r="A695" s="864"/>
      <c r="B695" s="879"/>
      <c r="C695" s="864"/>
      <c r="D695" s="864"/>
      <c r="E695" s="864"/>
      <c r="F695" s="864"/>
      <c r="G695" s="864"/>
      <c r="H695" s="864"/>
      <c r="I695" s="864"/>
      <c r="J695" s="864"/>
      <c r="K695" s="864"/>
      <c r="L695" s="864"/>
      <c r="M695" s="864"/>
      <c r="N695" s="863"/>
      <c r="O695" s="864"/>
      <c r="P695" s="864"/>
    </row>
    <row r="696" spans="1:16" ht="15.75">
      <c r="A696" s="864"/>
      <c r="B696" s="879"/>
      <c r="C696" s="864"/>
      <c r="D696" s="864"/>
      <c r="E696" s="864"/>
      <c r="F696" s="864"/>
      <c r="G696" s="864"/>
      <c r="H696" s="864"/>
      <c r="I696" s="864"/>
      <c r="J696" s="864"/>
      <c r="K696" s="864"/>
      <c r="L696" s="864"/>
      <c r="M696" s="864"/>
      <c r="N696" s="863"/>
      <c r="O696" s="864"/>
      <c r="P696" s="864"/>
    </row>
    <row r="697" spans="1:16" ht="15.75">
      <c r="A697" s="864"/>
      <c r="B697" s="879"/>
      <c r="C697" s="864"/>
      <c r="D697" s="864"/>
      <c r="E697" s="864"/>
      <c r="F697" s="864"/>
      <c r="G697" s="864"/>
      <c r="H697" s="864"/>
      <c r="I697" s="864"/>
      <c r="J697" s="864"/>
      <c r="K697" s="864"/>
      <c r="L697" s="864"/>
      <c r="M697" s="864"/>
      <c r="N697" s="863"/>
      <c r="O697" s="864"/>
      <c r="P697" s="864"/>
    </row>
    <row r="698" spans="1:16" ht="15.75">
      <c r="A698" s="864"/>
      <c r="B698" s="879"/>
      <c r="C698" s="864"/>
      <c r="D698" s="864"/>
      <c r="E698" s="864"/>
      <c r="F698" s="864"/>
      <c r="G698" s="864"/>
      <c r="H698" s="864"/>
      <c r="I698" s="864"/>
      <c r="J698" s="864"/>
      <c r="K698" s="864"/>
      <c r="L698" s="864"/>
      <c r="M698" s="864"/>
      <c r="N698" s="863"/>
      <c r="O698" s="864"/>
      <c r="P698" s="864"/>
    </row>
    <row r="699" spans="1:16" ht="15.75">
      <c r="A699" s="864"/>
      <c r="B699" s="879"/>
      <c r="C699" s="864"/>
      <c r="D699" s="864"/>
      <c r="E699" s="864"/>
      <c r="F699" s="864"/>
      <c r="G699" s="864"/>
      <c r="H699" s="864"/>
      <c r="I699" s="864"/>
      <c r="J699" s="864"/>
      <c r="K699" s="864"/>
      <c r="L699" s="864"/>
      <c r="M699" s="864"/>
      <c r="N699" s="863"/>
      <c r="O699" s="864"/>
      <c r="P699" s="864"/>
    </row>
    <row r="700" spans="1:16" ht="15.75">
      <c r="A700" s="864"/>
      <c r="B700" s="879"/>
      <c r="C700" s="864"/>
      <c r="D700" s="864"/>
      <c r="E700" s="864"/>
      <c r="F700" s="864"/>
      <c r="G700" s="864"/>
      <c r="H700" s="864"/>
      <c r="I700" s="864"/>
      <c r="J700" s="864"/>
      <c r="K700" s="864"/>
      <c r="L700" s="864"/>
      <c r="M700" s="864"/>
      <c r="N700" s="863"/>
      <c r="O700" s="864"/>
      <c r="P700" s="864"/>
    </row>
    <row r="701" spans="1:16" ht="15.75">
      <c r="A701" s="864"/>
      <c r="B701" s="879"/>
      <c r="C701" s="864"/>
      <c r="D701" s="864"/>
      <c r="E701" s="864"/>
      <c r="F701" s="864"/>
      <c r="G701" s="864"/>
      <c r="H701" s="864"/>
      <c r="I701" s="864"/>
      <c r="J701" s="864"/>
      <c r="K701" s="864"/>
      <c r="L701" s="864"/>
      <c r="M701" s="864"/>
      <c r="N701" s="863"/>
      <c r="O701" s="864"/>
      <c r="P701" s="864"/>
    </row>
    <row r="702" spans="1:16" ht="15.75">
      <c r="A702" s="864"/>
      <c r="B702" s="879"/>
      <c r="C702" s="864"/>
      <c r="D702" s="864"/>
      <c r="E702" s="864"/>
      <c r="F702" s="864"/>
      <c r="G702" s="864"/>
      <c r="H702" s="864"/>
      <c r="I702" s="864"/>
      <c r="J702" s="864"/>
      <c r="K702" s="864"/>
      <c r="L702" s="864"/>
      <c r="M702" s="864"/>
      <c r="N702" s="863"/>
      <c r="O702" s="864"/>
      <c r="P702" s="864"/>
    </row>
    <row r="703" spans="1:16" ht="15.75">
      <c r="A703" s="864"/>
      <c r="B703" s="879"/>
      <c r="C703" s="864"/>
      <c r="D703" s="864"/>
      <c r="E703" s="864"/>
      <c r="F703" s="864"/>
      <c r="G703" s="864"/>
      <c r="H703" s="864"/>
      <c r="I703" s="864"/>
      <c r="J703" s="864"/>
      <c r="K703" s="864"/>
      <c r="L703" s="864"/>
      <c r="M703" s="864"/>
      <c r="N703" s="863"/>
      <c r="O703" s="864"/>
      <c r="P703" s="864"/>
    </row>
    <row r="704" spans="1:16" ht="15.75">
      <c r="A704" s="864"/>
      <c r="B704" s="879"/>
      <c r="C704" s="864"/>
      <c r="D704" s="864"/>
      <c r="E704" s="864"/>
      <c r="F704" s="864"/>
      <c r="G704" s="864"/>
      <c r="H704" s="864"/>
      <c r="I704" s="864"/>
      <c r="J704" s="864"/>
      <c r="K704" s="864"/>
      <c r="L704" s="864"/>
      <c r="M704" s="864"/>
      <c r="N704" s="863"/>
      <c r="O704" s="864"/>
      <c r="P704" s="864"/>
    </row>
    <row r="705" spans="1:16" ht="15.75">
      <c r="A705" s="864"/>
      <c r="B705" s="879"/>
      <c r="C705" s="864"/>
      <c r="D705" s="864"/>
      <c r="E705" s="864"/>
      <c r="F705" s="864"/>
      <c r="G705" s="864"/>
      <c r="H705" s="864"/>
      <c r="I705" s="864"/>
      <c r="J705" s="864"/>
      <c r="K705" s="864"/>
      <c r="L705" s="864"/>
      <c r="M705" s="864"/>
      <c r="N705" s="863"/>
      <c r="O705" s="864"/>
      <c r="P705" s="864"/>
    </row>
    <row r="706" spans="1:16" ht="15.75">
      <c r="A706" s="864"/>
      <c r="B706" s="879"/>
      <c r="C706" s="864"/>
      <c r="D706" s="864"/>
      <c r="E706" s="864"/>
      <c r="F706" s="864"/>
      <c r="G706" s="864"/>
      <c r="H706" s="864"/>
      <c r="I706" s="864"/>
      <c r="J706" s="864"/>
      <c r="K706" s="864"/>
      <c r="L706" s="864"/>
      <c r="M706" s="864"/>
      <c r="N706" s="863"/>
      <c r="O706" s="864"/>
      <c r="P706" s="864"/>
    </row>
    <row r="707" spans="1:16" ht="15.75">
      <c r="A707" s="864"/>
      <c r="B707" s="879"/>
      <c r="C707" s="864"/>
      <c r="D707" s="864"/>
      <c r="E707" s="864"/>
      <c r="F707" s="864"/>
      <c r="G707" s="864"/>
      <c r="H707" s="864"/>
      <c r="I707" s="864"/>
      <c r="J707" s="864"/>
      <c r="K707" s="864"/>
      <c r="L707" s="864"/>
      <c r="M707" s="864"/>
      <c r="N707" s="863"/>
      <c r="O707" s="864"/>
      <c r="P707" s="864"/>
    </row>
    <row r="708" spans="1:16" ht="15.75">
      <c r="A708" s="864"/>
      <c r="B708" s="879"/>
      <c r="C708" s="864"/>
      <c r="D708" s="864"/>
      <c r="E708" s="864"/>
      <c r="F708" s="864"/>
      <c r="G708" s="864"/>
      <c r="H708" s="864"/>
      <c r="I708" s="864"/>
      <c r="J708" s="864"/>
      <c r="K708" s="864"/>
      <c r="L708" s="864"/>
      <c r="M708" s="864"/>
      <c r="N708" s="863"/>
      <c r="O708" s="864"/>
      <c r="P708" s="864"/>
    </row>
    <row r="709" spans="1:16" ht="15.75">
      <c r="A709" s="864"/>
      <c r="B709" s="879"/>
      <c r="C709" s="864"/>
      <c r="D709" s="864"/>
      <c r="E709" s="864"/>
      <c r="F709" s="864"/>
      <c r="G709" s="864"/>
      <c r="H709" s="864"/>
      <c r="I709" s="864"/>
      <c r="J709" s="864"/>
      <c r="K709" s="864"/>
      <c r="L709" s="864"/>
      <c r="M709" s="864"/>
      <c r="N709" s="863"/>
      <c r="O709" s="864"/>
      <c r="P709" s="864"/>
    </row>
    <row r="710" spans="1:16" ht="15.75">
      <c r="A710" s="864"/>
      <c r="B710" s="879"/>
      <c r="C710" s="864"/>
      <c r="D710" s="864"/>
      <c r="E710" s="864"/>
      <c r="F710" s="864"/>
      <c r="G710" s="864"/>
      <c r="H710" s="864"/>
      <c r="I710" s="864"/>
      <c r="J710" s="864"/>
      <c r="K710" s="864"/>
      <c r="L710" s="864"/>
      <c r="M710" s="864"/>
      <c r="N710" s="863"/>
      <c r="O710" s="864"/>
      <c r="P710" s="864"/>
    </row>
    <row r="711" spans="1:16" ht="15.75">
      <c r="A711" s="864"/>
      <c r="B711" s="879"/>
      <c r="C711" s="864"/>
      <c r="D711" s="864"/>
      <c r="E711" s="864"/>
      <c r="F711" s="864"/>
      <c r="G711" s="864"/>
      <c r="H711" s="864"/>
      <c r="I711" s="864"/>
      <c r="J711" s="864"/>
      <c r="K711" s="864"/>
      <c r="L711" s="864"/>
      <c r="M711" s="864"/>
      <c r="N711" s="863"/>
      <c r="O711" s="864"/>
      <c r="P711" s="864"/>
    </row>
    <row r="712" spans="1:16" ht="15.75">
      <c r="A712" s="864"/>
      <c r="B712" s="879"/>
      <c r="C712" s="864"/>
      <c r="D712" s="864"/>
      <c r="E712" s="864"/>
      <c r="F712" s="864"/>
      <c r="G712" s="864"/>
      <c r="H712" s="864"/>
      <c r="I712" s="864"/>
      <c r="J712" s="864"/>
      <c r="K712" s="864"/>
      <c r="L712" s="864"/>
      <c r="M712" s="864"/>
      <c r="N712" s="863"/>
      <c r="O712" s="864"/>
      <c r="P712" s="864"/>
    </row>
    <row r="713" spans="1:16" ht="15.75">
      <c r="A713" s="864"/>
      <c r="B713" s="879"/>
      <c r="C713" s="864"/>
      <c r="D713" s="864"/>
      <c r="E713" s="864"/>
      <c r="F713" s="864"/>
      <c r="G713" s="864"/>
      <c r="H713" s="864"/>
      <c r="I713" s="864"/>
      <c r="J713" s="864"/>
      <c r="K713" s="864"/>
      <c r="L713" s="864"/>
      <c r="M713" s="864"/>
      <c r="N713" s="863"/>
      <c r="O713" s="864"/>
      <c r="P713" s="864"/>
    </row>
    <row r="714" spans="1:16" ht="15.75">
      <c r="A714" s="864"/>
      <c r="B714" s="879"/>
      <c r="C714" s="864"/>
      <c r="D714" s="864"/>
      <c r="E714" s="864"/>
      <c r="F714" s="864"/>
      <c r="G714" s="864"/>
      <c r="H714" s="864"/>
      <c r="I714" s="864"/>
      <c r="J714" s="864"/>
      <c r="K714" s="864"/>
      <c r="L714" s="864"/>
      <c r="M714" s="864"/>
      <c r="N714" s="863"/>
      <c r="O714" s="864"/>
      <c r="P714" s="864"/>
    </row>
    <row r="715" spans="1:16" ht="15.75">
      <c r="A715" s="864"/>
      <c r="B715" s="879"/>
      <c r="C715" s="864"/>
      <c r="D715" s="864"/>
      <c r="E715" s="864"/>
      <c r="F715" s="864"/>
      <c r="G715" s="864"/>
      <c r="H715" s="864"/>
      <c r="I715" s="864"/>
      <c r="J715" s="864"/>
      <c r="K715" s="864"/>
      <c r="L715" s="864"/>
      <c r="M715" s="864"/>
      <c r="N715" s="863"/>
      <c r="O715" s="864"/>
      <c r="P715" s="864"/>
    </row>
    <row r="716" spans="1:16" ht="15.75">
      <c r="A716" s="864"/>
      <c r="B716" s="879"/>
      <c r="C716" s="864"/>
      <c r="D716" s="864"/>
      <c r="E716" s="864"/>
      <c r="F716" s="864"/>
      <c r="G716" s="864"/>
      <c r="H716" s="864"/>
      <c r="I716" s="864"/>
      <c r="J716" s="864"/>
      <c r="K716" s="864"/>
      <c r="L716" s="864"/>
      <c r="M716" s="864"/>
      <c r="N716" s="863"/>
      <c r="O716" s="864"/>
      <c r="P716" s="864"/>
    </row>
    <row r="717" spans="1:16" ht="15.75">
      <c r="A717" s="864"/>
      <c r="B717" s="879"/>
      <c r="C717" s="864"/>
      <c r="D717" s="864"/>
      <c r="E717" s="864"/>
      <c r="F717" s="864"/>
      <c r="G717" s="864"/>
      <c r="H717" s="864"/>
      <c r="I717" s="864"/>
      <c r="J717" s="864"/>
      <c r="K717" s="864"/>
      <c r="L717" s="864"/>
      <c r="M717" s="864"/>
      <c r="N717" s="863"/>
      <c r="O717" s="864"/>
      <c r="P717" s="864"/>
    </row>
    <row r="718" spans="1:16" ht="15.75">
      <c r="A718" s="864"/>
      <c r="B718" s="879"/>
      <c r="C718" s="864"/>
      <c r="D718" s="864"/>
      <c r="E718" s="864"/>
      <c r="F718" s="864"/>
      <c r="G718" s="864"/>
      <c r="H718" s="864"/>
      <c r="I718" s="864"/>
      <c r="J718" s="864"/>
      <c r="K718" s="864"/>
      <c r="L718" s="864"/>
      <c r="M718" s="864"/>
      <c r="N718" s="863"/>
      <c r="O718" s="864"/>
      <c r="P718" s="864"/>
    </row>
    <row r="719" spans="1:16" ht="15.75">
      <c r="A719" s="864"/>
      <c r="B719" s="879"/>
      <c r="C719" s="864"/>
      <c r="D719" s="864"/>
      <c r="E719" s="864"/>
      <c r="F719" s="864"/>
      <c r="G719" s="864"/>
      <c r="H719" s="864"/>
      <c r="I719" s="864"/>
      <c r="J719" s="864"/>
      <c r="K719" s="864"/>
      <c r="L719" s="864"/>
      <c r="M719" s="864"/>
      <c r="N719" s="863"/>
      <c r="O719" s="864"/>
      <c r="P719" s="864"/>
    </row>
    <row r="720" spans="1:16" ht="15.75">
      <c r="A720" s="864"/>
      <c r="B720" s="879"/>
      <c r="C720" s="864"/>
      <c r="D720" s="864"/>
      <c r="E720" s="864"/>
      <c r="F720" s="864"/>
      <c r="G720" s="864"/>
      <c r="H720" s="864"/>
      <c r="I720" s="864"/>
      <c r="J720" s="864"/>
      <c r="K720" s="864"/>
      <c r="L720" s="864"/>
      <c r="M720" s="864"/>
      <c r="N720" s="863"/>
      <c r="O720" s="864"/>
      <c r="P720" s="864"/>
    </row>
    <row r="721" spans="1:16" ht="15.75">
      <c r="A721" s="864"/>
      <c r="B721" s="879"/>
      <c r="C721" s="864"/>
      <c r="D721" s="864"/>
      <c r="E721" s="864"/>
      <c r="F721" s="864"/>
      <c r="G721" s="864"/>
      <c r="H721" s="864"/>
      <c r="I721" s="864"/>
      <c r="J721" s="864"/>
      <c r="K721" s="864"/>
      <c r="L721" s="864"/>
      <c r="M721" s="864"/>
      <c r="N721" s="863"/>
      <c r="O721" s="864"/>
      <c r="P721" s="864"/>
    </row>
    <row r="722" spans="1:16" ht="15.75">
      <c r="A722" s="864"/>
      <c r="B722" s="879"/>
      <c r="C722" s="864"/>
      <c r="D722" s="864"/>
      <c r="E722" s="864"/>
      <c r="F722" s="864"/>
      <c r="G722" s="864"/>
      <c r="H722" s="864"/>
      <c r="I722" s="864"/>
      <c r="J722" s="864"/>
      <c r="K722" s="864"/>
      <c r="L722" s="864"/>
      <c r="M722" s="864"/>
      <c r="N722" s="863"/>
      <c r="O722" s="864"/>
      <c r="P722" s="864"/>
    </row>
    <row r="723" spans="1:16" ht="15.75">
      <c r="A723" s="864"/>
      <c r="B723" s="879"/>
      <c r="C723" s="864"/>
      <c r="D723" s="864"/>
      <c r="E723" s="864"/>
      <c r="F723" s="864"/>
      <c r="G723" s="864"/>
      <c r="H723" s="864"/>
      <c r="I723" s="864"/>
      <c r="J723" s="864"/>
      <c r="K723" s="864"/>
      <c r="L723" s="864"/>
      <c r="M723" s="864"/>
      <c r="N723" s="863"/>
      <c r="O723" s="864"/>
      <c r="P723" s="864"/>
    </row>
    <row r="724" spans="1:16" ht="15.75">
      <c r="A724" s="864"/>
      <c r="B724" s="879"/>
      <c r="C724" s="864"/>
      <c r="D724" s="864"/>
      <c r="E724" s="864"/>
      <c r="F724" s="864"/>
      <c r="G724" s="864"/>
      <c r="H724" s="864"/>
      <c r="I724" s="864"/>
      <c r="J724" s="864"/>
      <c r="K724" s="864"/>
      <c r="L724" s="864"/>
      <c r="M724" s="864"/>
      <c r="N724" s="863"/>
      <c r="O724" s="864"/>
      <c r="P724" s="864"/>
    </row>
    <row r="725" spans="1:16" ht="15.75">
      <c r="A725" s="864"/>
      <c r="B725" s="879"/>
      <c r="C725" s="864"/>
      <c r="D725" s="864"/>
      <c r="E725" s="864"/>
      <c r="F725" s="864"/>
      <c r="G725" s="864"/>
      <c r="H725" s="864"/>
      <c r="I725" s="864"/>
      <c r="J725" s="864"/>
      <c r="K725" s="864"/>
      <c r="L725" s="864"/>
      <c r="M725" s="864"/>
      <c r="N725" s="863"/>
      <c r="O725" s="864"/>
      <c r="P725" s="864"/>
    </row>
    <row r="726" spans="1:16" ht="15.75">
      <c r="A726" s="864"/>
      <c r="B726" s="879"/>
      <c r="C726" s="864"/>
      <c r="D726" s="864"/>
      <c r="E726" s="864"/>
      <c r="F726" s="864"/>
      <c r="G726" s="864"/>
      <c r="H726" s="864"/>
      <c r="I726" s="864"/>
      <c r="J726" s="864"/>
      <c r="K726" s="864"/>
      <c r="L726" s="864"/>
      <c r="M726" s="864"/>
      <c r="N726" s="863"/>
      <c r="O726" s="864"/>
      <c r="P726" s="864"/>
    </row>
    <row r="727" spans="1:16" ht="15.75">
      <c r="A727" s="864"/>
      <c r="B727" s="879"/>
      <c r="C727" s="864"/>
      <c r="D727" s="864"/>
      <c r="E727" s="864"/>
      <c r="F727" s="864"/>
      <c r="G727" s="864"/>
      <c r="H727" s="864"/>
      <c r="I727" s="864"/>
      <c r="J727" s="864"/>
      <c r="K727" s="864"/>
      <c r="L727" s="864"/>
      <c r="M727" s="864"/>
      <c r="N727" s="863"/>
      <c r="O727" s="864"/>
      <c r="P727" s="864"/>
    </row>
    <row r="728" spans="1:16" ht="15.75">
      <c r="A728" s="864"/>
      <c r="B728" s="879"/>
      <c r="C728" s="864"/>
      <c r="D728" s="864"/>
      <c r="E728" s="864"/>
      <c r="F728" s="864"/>
      <c r="G728" s="864"/>
      <c r="H728" s="864"/>
      <c r="I728" s="864"/>
      <c r="J728" s="864"/>
      <c r="K728" s="864"/>
      <c r="L728" s="864"/>
      <c r="M728" s="864"/>
      <c r="N728" s="863"/>
      <c r="O728" s="864"/>
      <c r="P728" s="864"/>
    </row>
    <row r="729" spans="1:16" ht="15.75">
      <c r="A729" s="864"/>
      <c r="B729" s="879"/>
      <c r="C729" s="864"/>
      <c r="D729" s="864"/>
      <c r="E729" s="864"/>
      <c r="F729" s="864"/>
      <c r="G729" s="864"/>
      <c r="H729" s="864"/>
      <c r="I729" s="864"/>
      <c r="J729" s="864"/>
      <c r="K729" s="864"/>
      <c r="L729" s="864"/>
      <c r="M729" s="864"/>
      <c r="N729" s="863"/>
      <c r="O729" s="864"/>
      <c r="P729" s="864"/>
    </row>
    <row r="730" spans="1:16" ht="15.75">
      <c r="A730" s="864"/>
      <c r="B730" s="879"/>
      <c r="C730" s="864"/>
      <c r="D730" s="864"/>
      <c r="E730" s="864"/>
      <c r="F730" s="864"/>
      <c r="G730" s="864"/>
      <c r="H730" s="864"/>
      <c r="I730" s="864"/>
      <c r="J730" s="864"/>
      <c r="K730" s="864"/>
      <c r="L730" s="864"/>
      <c r="M730" s="864"/>
      <c r="N730" s="863"/>
      <c r="O730" s="864"/>
      <c r="P730" s="864"/>
    </row>
    <row r="731" spans="1:16" ht="15.75">
      <c r="A731" s="864"/>
      <c r="B731" s="879"/>
      <c r="C731" s="864"/>
      <c r="D731" s="864"/>
      <c r="E731" s="864"/>
      <c r="F731" s="864"/>
      <c r="G731" s="864"/>
      <c r="H731" s="864"/>
      <c r="I731" s="864"/>
      <c r="J731" s="864"/>
      <c r="K731" s="864"/>
      <c r="L731" s="864"/>
      <c r="M731" s="864"/>
      <c r="N731" s="863"/>
      <c r="O731" s="864"/>
      <c r="P731" s="864"/>
    </row>
    <row r="732" spans="1:16" ht="15.75">
      <c r="A732" s="864"/>
      <c r="B732" s="879"/>
      <c r="C732" s="864"/>
      <c r="D732" s="864"/>
      <c r="E732" s="864"/>
      <c r="F732" s="864"/>
      <c r="G732" s="864"/>
      <c r="H732" s="864"/>
      <c r="I732" s="864"/>
      <c r="J732" s="864"/>
      <c r="K732" s="864"/>
      <c r="L732" s="864"/>
      <c r="M732" s="864"/>
      <c r="N732" s="863"/>
      <c r="O732" s="864"/>
      <c r="P732" s="864"/>
    </row>
    <row r="733" spans="1:16" ht="15.75">
      <c r="A733" s="864"/>
      <c r="B733" s="879"/>
      <c r="C733" s="864"/>
      <c r="D733" s="864"/>
      <c r="E733" s="864"/>
      <c r="F733" s="864"/>
      <c r="G733" s="864"/>
      <c r="H733" s="864"/>
      <c r="I733" s="864"/>
      <c r="J733" s="864"/>
      <c r="K733" s="864"/>
      <c r="L733" s="864"/>
      <c r="M733" s="864"/>
      <c r="N733" s="863"/>
      <c r="O733" s="864"/>
      <c r="P733" s="864"/>
    </row>
    <row r="734" spans="1:16" ht="15.75">
      <c r="A734" s="864"/>
      <c r="B734" s="879"/>
      <c r="C734" s="864"/>
      <c r="D734" s="864"/>
      <c r="E734" s="864"/>
      <c r="F734" s="864"/>
      <c r="G734" s="864"/>
      <c r="H734" s="864"/>
      <c r="I734" s="864"/>
      <c r="J734" s="864"/>
      <c r="K734" s="864"/>
      <c r="L734" s="864"/>
      <c r="M734" s="864"/>
      <c r="N734" s="863"/>
      <c r="O734" s="864"/>
      <c r="P734" s="864"/>
    </row>
    <row r="735" spans="1:16" ht="15.75">
      <c r="A735" s="864"/>
      <c r="B735" s="879"/>
      <c r="C735" s="864"/>
      <c r="D735" s="864"/>
      <c r="E735" s="864"/>
      <c r="F735" s="864"/>
      <c r="G735" s="864"/>
      <c r="H735" s="864"/>
      <c r="I735" s="864"/>
      <c r="J735" s="864"/>
      <c r="K735" s="864"/>
      <c r="L735" s="864"/>
      <c r="M735" s="864"/>
      <c r="N735" s="863"/>
      <c r="O735" s="864"/>
      <c r="P735" s="864"/>
    </row>
    <row r="736" spans="1:16" ht="15.75">
      <c r="A736" s="864"/>
      <c r="B736" s="879"/>
      <c r="C736" s="864"/>
      <c r="D736" s="864"/>
      <c r="E736" s="864"/>
      <c r="F736" s="864"/>
      <c r="G736" s="864"/>
      <c r="H736" s="864"/>
      <c r="I736" s="864"/>
      <c r="J736" s="864"/>
      <c r="K736" s="864"/>
      <c r="L736" s="864"/>
      <c r="M736" s="864"/>
      <c r="N736" s="863"/>
      <c r="O736" s="864"/>
      <c r="P736" s="864"/>
    </row>
    <row r="737" spans="1:16" ht="15.75">
      <c r="A737" s="864"/>
      <c r="B737" s="879"/>
      <c r="C737" s="864"/>
      <c r="D737" s="864"/>
      <c r="E737" s="864"/>
      <c r="F737" s="864"/>
      <c r="G737" s="864"/>
      <c r="H737" s="864"/>
      <c r="I737" s="864"/>
      <c r="J737" s="864"/>
      <c r="K737" s="864"/>
      <c r="L737" s="864"/>
      <c r="M737" s="864"/>
      <c r="N737" s="863"/>
      <c r="O737" s="864"/>
      <c r="P737" s="864"/>
    </row>
    <row r="738" spans="1:16" ht="15.75">
      <c r="A738" s="864"/>
      <c r="B738" s="879"/>
      <c r="C738" s="864"/>
      <c r="D738" s="864"/>
      <c r="E738" s="864"/>
      <c r="F738" s="864"/>
      <c r="G738" s="864"/>
      <c r="H738" s="864"/>
      <c r="I738" s="864"/>
      <c r="J738" s="864"/>
      <c r="K738" s="864"/>
      <c r="L738" s="864"/>
      <c r="M738" s="864"/>
      <c r="N738" s="863"/>
      <c r="O738" s="864"/>
      <c r="P738" s="864"/>
    </row>
    <row r="739" spans="1:16" ht="15.75">
      <c r="A739" s="864"/>
      <c r="B739" s="879"/>
      <c r="C739" s="864"/>
      <c r="D739" s="864"/>
      <c r="E739" s="864"/>
      <c r="F739" s="864"/>
      <c r="G739" s="864"/>
      <c r="H739" s="864"/>
      <c r="I739" s="864"/>
      <c r="J739" s="864"/>
      <c r="K739" s="864"/>
      <c r="L739" s="864"/>
      <c r="M739" s="864"/>
      <c r="N739" s="863"/>
      <c r="O739" s="864"/>
      <c r="P739" s="864"/>
    </row>
    <row r="740" spans="1:16" ht="15.75">
      <c r="A740" s="864"/>
      <c r="B740" s="879"/>
      <c r="C740" s="864"/>
      <c r="D740" s="864"/>
      <c r="E740" s="864"/>
      <c r="F740" s="864"/>
      <c r="G740" s="864"/>
      <c r="H740" s="864"/>
      <c r="I740" s="864"/>
      <c r="J740" s="864"/>
      <c r="K740" s="864"/>
      <c r="L740" s="864"/>
      <c r="M740" s="864"/>
      <c r="N740" s="863"/>
      <c r="O740" s="864"/>
      <c r="P740" s="864"/>
    </row>
    <row r="741" spans="1:16" ht="15.75">
      <c r="A741" s="864"/>
      <c r="B741" s="879"/>
      <c r="C741" s="864"/>
      <c r="D741" s="864"/>
      <c r="E741" s="864"/>
      <c r="F741" s="864"/>
      <c r="G741" s="864"/>
      <c r="H741" s="864"/>
      <c r="I741" s="864"/>
      <c r="J741" s="864"/>
      <c r="K741" s="864"/>
      <c r="L741" s="864"/>
      <c r="M741" s="864"/>
      <c r="N741" s="863"/>
      <c r="O741" s="864"/>
      <c r="P741" s="864"/>
    </row>
    <row r="742" spans="1:16" ht="15.75">
      <c r="A742" s="864"/>
      <c r="B742" s="879"/>
      <c r="C742" s="864"/>
      <c r="D742" s="864"/>
      <c r="E742" s="864"/>
      <c r="F742" s="864"/>
      <c r="G742" s="864"/>
      <c r="H742" s="864"/>
      <c r="I742" s="864"/>
      <c r="J742" s="864"/>
      <c r="K742" s="864"/>
      <c r="L742" s="864"/>
      <c r="M742" s="864"/>
      <c r="N742" s="863"/>
      <c r="O742" s="864"/>
      <c r="P742" s="864"/>
    </row>
    <row r="743" spans="1:16" ht="15.75">
      <c r="A743" s="864"/>
      <c r="B743" s="879"/>
      <c r="C743" s="864"/>
      <c r="D743" s="864"/>
      <c r="E743" s="864"/>
      <c r="F743" s="864"/>
      <c r="G743" s="864"/>
      <c r="H743" s="864"/>
      <c r="I743" s="864"/>
      <c r="J743" s="864"/>
      <c r="K743" s="864"/>
      <c r="L743" s="864"/>
      <c r="M743" s="864"/>
      <c r="N743" s="863"/>
      <c r="O743" s="864"/>
      <c r="P743" s="864"/>
    </row>
    <row r="744" spans="1:16" ht="15.75">
      <c r="A744" s="864"/>
      <c r="B744" s="879"/>
      <c r="C744" s="864"/>
      <c r="D744" s="864"/>
      <c r="E744" s="864"/>
      <c r="F744" s="864"/>
      <c r="G744" s="864"/>
      <c r="H744" s="864"/>
      <c r="I744" s="864"/>
      <c r="J744" s="864"/>
      <c r="K744" s="864"/>
      <c r="L744" s="864"/>
      <c r="M744" s="864"/>
      <c r="N744" s="863"/>
      <c r="O744" s="864"/>
      <c r="P744" s="864"/>
    </row>
    <row r="745" spans="1:16" ht="15.75">
      <c r="A745" s="864"/>
      <c r="B745" s="879"/>
      <c r="C745" s="864"/>
      <c r="D745" s="864"/>
      <c r="E745" s="864"/>
      <c r="F745" s="864"/>
      <c r="G745" s="864"/>
      <c r="H745" s="864"/>
      <c r="I745" s="864"/>
      <c r="J745" s="864"/>
      <c r="K745" s="864"/>
      <c r="L745" s="864"/>
      <c r="M745" s="864"/>
      <c r="N745" s="863"/>
      <c r="O745" s="864"/>
      <c r="P745" s="864"/>
    </row>
    <row r="746" spans="1:16" ht="15.75">
      <c r="A746" s="864"/>
      <c r="B746" s="879"/>
      <c r="C746" s="864"/>
      <c r="D746" s="864"/>
      <c r="E746" s="864"/>
      <c r="F746" s="864"/>
      <c r="G746" s="864"/>
      <c r="H746" s="864"/>
      <c r="I746" s="864"/>
      <c r="J746" s="864"/>
      <c r="K746" s="864"/>
      <c r="L746" s="864"/>
      <c r="M746" s="864"/>
      <c r="N746" s="863"/>
      <c r="O746" s="864"/>
      <c r="P746" s="864"/>
    </row>
    <row r="747" spans="1:16" ht="15.75">
      <c r="A747" s="864"/>
      <c r="B747" s="879"/>
      <c r="C747" s="864"/>
      <c r="D747" s="864"/>
      <c r="E747" s="864"/>
      <c r="F747" s="864"/>
      <c r="G747" s="864"/>
      <c r="H747" s="864"/>
      <c r="I747" s="864"/>
      <c r="J747" s="864"/>
      <c r="K747" s="864"/>
      <c r="L747" s="864"/>
      <c r="M747" s="864"/>
      <c r="N747" s="863"/>
      <c r="O747" s="864"/>
      <c r="P747" s="864"/>
    </row>
    <row r="748" spans="1:16" ht="15.75">
      <c r="A748" s="864"/>
      <c r="B748" s="879"/>
      <c r="C748" s="864"/>
      <c r="D748" s="864"/>
      <c r="E748" s="864"/>
      <c r="F748" s="864"/>
      <c r="G748" s="864"/>
      <c r="H748" s="864"/>
      <c r="I748" s="864"/>
      <c r="J748" s="864"/>
      <c r="K748" s="864"/>
      <c r="L748" s="864"/>
      <c r="M748" s="864"/>
      <c r="N748" s="863"/>
      <c r="O748" s="864"/>
      <c r="P748" s="864"/>
    </row>
    <row r="749" spans="1:16" ht="15.75">
      <c r="A749" s="864"/>
      <c r="B749" s="879"/>
      <c r="C749" s="864"/>
      <c r="D749" s="864"/>
      <c r="E749" s="864"/>
      <c r="F749" s="864"/>
      <c r="G749" s="864"/>
      <c r="H749" s="864"/>
      <c r="I749" s="864"/>
      <c r="J749" s="864"/>
      <c r="K749" s="864"/>
      <c r="L749" s="864"/>
      <c r="M749" s="864"/>
      <c r="N749" s="863"/>
      <c r="O749" s="864"/>
      <c r="P749" s="864"/>
    </row>
    <row r="750" spans="1:16" ht="15.75">
      <c r="A750" s="864"/>
      <c r="B750" s="879"/>
      <c r="C750" s="864"/>
      <c r="D750" s="864"/>
      <c r="E750" s="864"/>
      <c r="F750" s="864"/>
      <c r="G750" s="864"/>
      <c r="H750" s="864"/>
      <c r="I750" s="864"/>
      <c r="J750" s="864"/>
      <c r="K750" s="864"/>
      <c r="L750" s="864"/>
      <c r="M750" s="864"/>
      <c r="N750" s="863"/>
      <c r="O750" s="864"/>
      <c r="P750" s="864"/>
    </row>
    <row r="751" spans="1:16" ht="15.75">
      <c r="A751" s="864"/>
      <c r="B751" s="879"/>
      <c r="C751" s="864"/>
      <c r="D751" s="864"/>
      <c r="E751" s="864"/>
      <c r="F751" s="864"/>
      <c r="G751" s="864"/>
      <c r="H751" s="864"/>
      <c r="I751" s="864"/>
      <c r="J751" s="864"/>
      <c r="K751" s="864"/>
      <c r="L751" s="864"/>
      <c r="M751" s="864"/>
      <c r="N751" s="863"/>
      <c r="O751" s="864"/>
      <c r="P751" s="864"/>
    </row>
    <row r="752" spans="1:16" ht="15.75">
      <c r="A752" s="864"/>
      <c r="B752" s="879"/>
      <c r="C752" s="864"/>
      <c r="D752" s="864"/>
      <c r="E752" s="864"/>
      <c r="F752" s="864"/>
      <c r="G752" s="864"/>
      <c r="H752" s="864"/>
      <c r="I752" s="864"/>
      <c r="J752" s="864"/>
      <c r="K752" s="864"/>
      <c r="L752" s="864"/>
      <c r="M752" s="864"/>
      <c r="N752" s="863"/>
      <c r="O752" s="864"/>
      <c r="P752" s="864"/>
    </row>
    <row r="753" spans="1:16" ht="15.75">
      <c r="A753" s="864"/>
      <c r="B753" s="879"/>
      <c r="C753" s="864"/>
      <c r="D753" s="864"/>
      <c r="E753" s="864"/>
      <c r="F753" s="864"/>
      <c r="G753" s="864"/>
      <c r="H753" s="864"/>
      <c r="I753" s="864"/>
      <c r="J753" s="864"/>
      <c r="K753" s="864"/>
      <c r="L753" s="864"/>
      <c r="M753" s="864"/>
      <c r="N753" s="863"/>
      <c r="O753" s="864"/>
      <c r="P753" s="864"/>
    </row>
    <row r="754" spans="1:16" ht="15.75">
      <c r="A754" s="864"/>
      <c r="B754" s="879"/>
      <c r="C754" s="864"/>
      <c r="D754" s="864"/>
      <c r="E754" s="864"/>
      <c r="F754" s="864"/>
      <c r="G754" s="864"/>
      <c r="H754" s="864"/>
      <c r="I754" s="864"/>
      <c r="J754" s="864"/>
      <c r="K754" s="864"/>
      <c r="L754" s="864"/>
      <c r="M754" s="864"/>
      <c r="N754" s="863"/>
      <c r="O754" s="864"/>
      <c r="P754" s="864"/>
    </row>
    <row r="755" spans="1:16" ht="15.75">
      <c r="A755" s="864"/>
      <c r="B755" s="879"/>
      <c r="C755" s="864"/>
      <c r="D755" s="864"/>
      <c r="E755" s="864"/>
      <c r="F755" s="864"/>
      <c r="G755" s="864"/>
      <c r="H755" s="864"/>
      <c r="I755" s="864"/>
      <c r="J755" s="864"/>
      <c r="K755" s="864"/>
      <c r="L755" s="864"/>
      <c r="M755" s="864"/>
      <c r="N755" s="863"/>
      <c r="O755" s="864"/>
      <c r="P755" s="864"/>
    </row>
    <row r="756" spans="1:16" ht="15.75">
      <c r="A756" s="864"/>
      <c r="B756" s="879"/>
      <c r="C756" s="864"/>
      <c r="D756" s="864"/>
      <c r="E756" s="864"/>
      <c r="F756" s="864"/>
      <c r="G756" s="864"/>
      <c r="H756" s="864"/>
      <c r="I756" s="864"/>
      <c r="J756" s="864"/>
      <c r="K756" s="864"/>
      <c r="L756" s="864"/>
      <c r="M756" s="864"/>
      <c r="N756" s="863"/>
      <c r="O756" s="864"/>
      <c r="P756" s="864"/>
    </row>
    <row r="757" spans="1:16" ht="15.75">
      <c r="A757" s="864"/>
      <c r="B757" s="879"/>
      <c r="C757" s="864"/>
      <c r="D757" s="864"/>
      <c r="E757" s="864"/>
      <c r="F757" s="864"/>
      <c r="G757" s="864"/>
      <c r="H757" s="864"/>
      <c r="I757" s="864"/>
      <c r="J757" s="864"/>
      <c r="K757" s="864"/>
      <c r="L757" s="864"/>
      <c r="M757" s="864"/>
      <c r="N757" s="863"/>
      <c r="O757" s="864"/>
      <c r="P757" s="864"/>
    </row>
    <row r="758" spans="1:16" ht="15.75">
      <c r="A758" s="864"/>
      <c r="B758" s="879"/>
      <c r="C758" s="864"/>
      <c r="D758" s="864"/>
      <c r="E758" s="864"/>
      <c r="F758" s="864"/>
      <c r="G758" s="864"/>
      <c r="H758" s="864"/>
      <c r="I758" s="864"/>
      <c r="J758" s="864"/>
      <c r="K758" s="864"/>
      <c r="L758" s="864"/>
      <c r="M758" s="864"/>
      <c r="N758" s="863"/>
      <c r="O758" s="864"/>
      <c r="P758" s="864"/>
    </row>
    <row r="759" spans="1:16" ht="15.75">
      <c r="A759" s="864"/>
      <c r="B759" s="879"/>
      <c r="C759" s="864"/>
      <c r="D759" s="864"/>
      <c r="E759" s="864"/>
      <c r="F759" s="864"/>
      <c r="G759" s="864"/>
      <c r="H759" s="864"/>
      <c r="I759" s="864"/>
      <c r="J759" s="864"/>
      <c r="K759" s="864"/>
      <c r="L759" s="864"/>
      <c r="M759" s="864"/>
      <c r="N759" s="863"/>
      <c r="O759" s="864"/>
      <c r="P759" s="864"/>
    </row>
    <row r="760" spans="1:16" ht="15.75">
      <c r="A760" s="864"/>
      <c r="B760" s="879"/>
      <c r="C760" s="864"/>
      <c r="D760" s="864"/>
      <c r="E760" s="864"/>
      <c r="F760" s="864"/>
      <c r="G760" s="864"/>
      <c r="H760" s="864"/>
      <c r="I760" s="864"/>
      <c r="J760" s="864"/>
      <c r="K760" s="864"/>
      <c r="L760" s="864"/>
      <c r="M760" s="864"/>
      <c r="N760" s="863"/>
      <c r="O760" s="864"/>
      <c r="P760" s="864"/>
    </row>
    <row r="761" spans="1:16" ht="15.75">
      <c r="A761" s="864"/>
      <c r="B761" s="879"/>
      <c r="C761" s="864"/>
      <c r="D761" s="864"/>
      <c r="E761" s="864"/>
      <c r="F761" s="864"/>
      <c r="G761" s="864"/>
      <c r="H761" s="864"/>
      <c r="I761" s="864"/>
      <c r="J761" s="864"/>
      <c r="K761" s="864"/>
      <c r="L761" s="864"/>
      <c r="M761" s="864"/>
      <c r="N761" s="863"/>
      <c r="O761" s="864"/>
      <c r="P761" s="864"/>
    </row>
    <row r="762" spans="1:16" ht="15.75">
      <c r="A762" s="864"/>
      <c r="B762" s="879"/>
      <c r="C762" s="864"/>
      <c r="D762" s="864"/>
      <c r="E762" s="864"/>
      <c r="F762" s="864"/>
      <c r="G762" s="864"/>
      <c r="H762" s="864"/>
      <c r="I762" s="864"/>
      <c r="J762" s="864"/>
      <c r="K762" s="864"/>
      <c r="L762" s="864"/>
      <c r="M762" s="864"/>
      <c r="N762" s="863"/>
      <c r="O762" s="864"/>
      <c r="P762" s="864"/>
    </row>
    <row r="763" spans="1:16" ht="15.75">
      <c r="A763" s="864"/>
      <c r="B763" s="879"/>
      <c r="C763" s="864"/>
      <c r="D763" s="864"/>
      <c r="E763" s="864"/>
      <c r="F763" s="864"/>
      <c r="G763" s="864"/>
      <c r="H763" s="864"/>
      <c r="I763" s="864"/>
      <c r="J763" s="864"/>
      <c r="K763" s="864"/>
      <c r="L763" s="864"/>
      <c r="M763" s="864"/>
      <c r="N763" s="863"/>
      <c r="O763" s="864"/>
      <c r="P763" s="864"/>
    </row>
    <row r="764" spans="1:16" ht="15.75">
      <c r="A764" s="864"/>
      <c r="B764" s="879"/>
      <c r="C764" s="864"/>
      <c r="D764" s="864"/>
      <c r="E764" s="864"/>
      <c r="F764" s="864"/>
      <c r="G764" s="864"/>
      <c r="H764" s="864"/>
      <c r="I764" s="864"/>
      <c r="J764" s="864"/>
      <c r="K764" s="864"/>
      <c r="L764" s="864"/>
      <c r="M764" s="864"/>
      <c r="N764" s="863"/>
      <c r="O764" s="864"/>
      <c r="P764" s="864"/>
    </row>
    <row r="765" spans="1:16" ht="15.75">
      <c r="A765" s="864"/>
      <c r="B765" s="879"/>
      <c r="C765" s="864"/>
      <c r="D765" s="864"/>
      <c r="E765" s="864"/>
      <c r="F765" s="864"/>
      <c r="G765" s="864"/>
      <c r="H765" s="864"/>
      <c r="I765" s="864"/>
      <c r="J765" s="864"/>
      <c r="K765" s="864"/>
      <c r="L765" s="864"/>
      <c r="M765" s="864"/>
      <c r="N765" s="863"/>
      <c r="O765" s="864"/>
      <c r="P765" s="864"/>
    </row>
    <row r="766" spans="1:16" ht="15.75">
      <c r="A766" s="864"/>
      <c r="B766" s="879"/>
      <c r="C766" s="864"/>
      <c r="D766" s="864"/>
      <c r="E766" s="864"/>
      <c r="F766" s="864"/>
      <c r="G766" s="864"/>
      <c r="H766" s="864"/>
      <c r="I766" s="864"/>
      <c r="J766" s="864"/>
      <c r="K766" s="864"/>
      <c r="L766" s="864"/>
      <c r="M766" s="864"/>
      <c r="N766" s="863"/>
      <c r="O766" s="864"/>
      <c r="P766" s="864"/>
    </row>
    <row r="767" spans="1:16" ht="15.75">
      <c r="A767" s="864"/>
      <c r="B767" s="879"/>
      <c r="C767" s="864"/>
      <c r="D767" s="864"/>
      <c r="E767" s="864"/>
      <c r="F767" s="864"/>
      <c r="G767" s="864"/>
      <c r="H767" s="864"/>
      <c r="I767" s="864"/>
      <c r="J767" s="864"/>
      <c r="K767" s="864"/>
      <c r="L767" s="864"/>
      <c r="M767" s="864"/>
      <c r="N767" s="863"/>
      <c r="O767" s="864"/>
      <c r="P767" s="864"/>
    </row>
    <row r="768" spans="1:16" ht="15.75">
      <c r="A768" s="864"/>
      <c r="B768" s="879"/>
      <c r="C768" s="864"/>
      <c r="D768" s="864"/>
      <c r="E768" s="864"/>
      <c r="F768" s="864"/>
      <c r="G768" s="864"/>
      <c r="H768" s="864"/>
      <c r="I768" s="864"/>
      <c r="J768" s="864"/>
      <c r="K768" s="864"/>
      <c r="L768" s="864"/>
      <c r="M768" s="864"/>
      <c r="N768" s="863"/>
      <c r="O768" s="864"/>
      <c r="P768" s="864"/>
    </row>
    <row r="769" spans="1:16" ht="15.75">
      <c r="A769" s="864"/>
      <c r="B769" s="879"/>
      <c r="C769" s="864"/>
      <c r="D769" s="864"/>
      <c r="E769" s="864"/>
      <c r="F769" s="864"/>
      <c r="G769" s="864"/>
      <c r="H769" s="864"/>
      <c r="I769" s="864"/>
      <c r="J769" s="864"/>
      <c r="K769" s="864"/>
      <c r="L769" s="864"/>
      <c r="M769" s="864"/>
      <c r="N769" s="863"/>
      <c r="O769" s="864"/>
      <c r="P769" s="864"/>
    </row>
    <row r="770" spans="1:16" ht="15.75">
      <c r="A770" s="864"/>
      <c r="B770" s="879"/>
      <c r="C770" s="864"/>
      <c r="D770" s="864"/>
      <c r="E770" s="864"/>
      <c r="F770" s="864"/>
      <c r="G770" s="864"/>
      <c r="H770" s="864"/>
      <c r="I770" s="864"/>
      <c r="J770" s="864"/>
      <c r="K770" s="864"/>
      <c r="L770" s="864"/>
      <c r="M770" s="864"/>
      <c r="N770" s="863"/>
      <c r="O770" s="864"/>
      <c r="P770" s="864"/>
    </row>
    <row r="771" spans="1:16" ht="15.75">
      <c r="A771" s="864"/>
      <c r="B771" s="879"/>
      <c r="C771" s="864"/>
      <c r="D771" s="864"/>
      <c r="E771" s="864"/>
      <c r="F771" s="864"/>
      <c r="G771" s="864"/>
      <c r="H771" s="864"/>
      <c r="I771" s="864"/>
      <c r="J771" s="864"/>
      <c r="K771" s="864"/>
      <c r="L771" s="864"/>
      <c r="M771" s="864"/>
      <c r="N771" s="863"/>
      <c r="O771" s="864"/>
      <c r="P771" s="864"/>
    </row>
    <row r="772" spans="1:16" ht="15.75">
      <c r="A772" s="864"/>
      <c r="B772" s="879"/>
      <c r="C772" s="864"/>
      <c r="D772" s="864"/>
      <c r="E772" s="864"/>
      <c r="F772" s="864"/>
      <c r="G772" s="864"/>
      <c r="H772" s="864"/>
      <c r="I772" s="864"/>
      <c r="J772" s="864"/>
      <c r="K772" s="864"/>
      <c r="L772" s="864"/>
      <c r="M772" s="864"/>
      <c r="N772" s="863"/>
      <c r="O772" s="864"/>
      <c r="P772" s="864"/>
    </row>
    <row r="773" spans="1:16" ht="15.75">
      <c r="A773" s="864"/>
      <c r="B773" s="879"/>
      <c r="C773" s="864"/>
      <c r="D773" s="864"/>
      <c r="E773" s="864"/>
      <c r="F773" s="864"/>
      <c r="G773" s="864"/>
      <c r="H773" s="864"/>
      <c r="I773" s="864"/>
      <c r="J773" s="864"/>
      <c r="K773" s="864"/>
      <c r="L773" s="864"/>
      <c r="M773" s="864"/>
      <c r="N773" s="863"/>
      <c r="O773" s="864"/>
      <c r="P773" s="864"/>
    </row>
    <row r="774" spans="1:16" ht="15.75">
      <c r="A774" s="864"/>
      <c r="B774" s="879"/>
      <c r="C774" s="864"/>
      <c r="D774" s="864"/>
      <c r="E774" s="864"/>
      <c r="F774" s="864"/>
      <c r="G774" s="864"/>
      <c r="H774" s="864"/>
      <c r="I774" s="864"/>
      <c r="J774" s="864"/>
      <c r="K774" s="864"/>
      <c r="L774" s="864"/>
      <c r="M774" s="864"/>
      <c r="N774" s="863"/>
      <c r="O774" s="864"/>
      <c r="P774" s="864"/>
    </row>
    <row r="775" spans="1:16" ht="15.75">
      <c r="A775" s="864"/>
      <c r="B775" s="879"/>
      <c r="C775" s="864"/>
      <c r="D775" s="864"/>
      <c r="E775" s="864"/>
      <c r="F775" s="864"/>
      <c r="G775" s="864"/>
      <c r="H775" s="864"/>
      <c r="I775" s="864"/>
      <c r="J775" s="864"/>
      <c r="K775" s="864"/>
      <c r="L775" s="864"/>
      <c r="M775" s="864"/>
      <c r="N775" s="863"/>
      <c r="O775" s="864"/>
      <c r="P775" s="864"/>
    </row>
    <row r="776" spans="1:16" ht="15.75">
      <c r="A776" s="864"/>
      <c r="B776" s="879"/>
      <c r="C776" s="864"/>
      <c r="D776" s="864"/>
      <c r="E776" s="864"/>
      <c r="F776" s="864"/>
      <c r="G776" s="864"/>
      <c r="H776" s="864"/>
      <c r="I776" s="864"/>
      <c r="J776" s="864"/>
      <c r="K776" s="864"/>
      <c r="L776" s="864"/>
      <c r="M776" s="864"/>
      <c r="N776" s="863"/>
      <c r="O776" s="864"/>
      <c r="P776" s="864"/>
    </row>
    <row r="777" spans="1:16" ht="15.75">
      <c r="A777" s="864"/>
      <c r="B777" s="879"/>
      <c r="C777" s="864"/>
      <c r="D777" s="864"/>
      <c r="E777" s="864"/>
      <c r="F777" s="864"/>
      <c r="G777" s="864"/>
      <c r="H777" s="864"/>
      <c r="I777" s="864"/>
      <c r="J777" s="864"/>
      <c r="K777" s="864"/>
      <c r="L777" s="864"/>
      <c r="M777" s="864"/>
      <c r="N777" s="863"/>
      <c r="O777" s="864"/>
      <c r="P777" s="864"/>
    </row>
    <row r="778" spans="1:16" ht="15.75">
      <c r="A778" s="864"/>
      <c r="B778" s="879"/>
      <c r="C778" s="864"/>
      <c r="D778" s="864"/>
      <c r="E778" s="864"/>
      <c r="F778" s="864"/>
      <c r="G778" s="864"/>
      <c r="H778" s="864"/>
      <c r="I778" s="864"/>
      <c r="J778" s="864"/>
      <c r="K778" s="864"/>
      <c r="L778" s="864"/>
      <c r="M778" s="864"/>
      <c r="N778" s="863"/>
      <c r="O778" s="864"/>
      <c r="P778" s="864"/>
    </row>
    <row r="779" spans="1:16" ht="15.75">
      <c r="A779" s="864"/>
      <c r="B779" s="879"/>
      <c r="C779" s="864"/>
      <c r="D779" s="864"/>
      <c r="E779" s="864"/>
      <c r="F779" s="864"/>
      <c r="G779" s="864"/>
      <c r="H779" s="864"/>
      <c r="I779" s="864"/>
      <c r="J779" s="864"/>
      <c r="K779" s="864"/>
      <c r="L779" s="864"/>
      <c r="M779" s="864"/>
      <c r="N779" s="863"/>
      <c r="O779" s="864"/>
      <c r="P779" s="864"/>
    </row>
    <row r="780" spans="1:16" ht="15.75">
      <c r="A780" s="864"/>
      <c r="B780" s="879"/>
      <c r="C780" s="864"/>
      <c r="D780" s="864"/>
      <c r="E780" s="864"/>
      <c r="F780" s="864"/>
      <c r="G780" s="864"/>
      <c r="H780" s="864"/>
      <c r="I780" s="864"/>
      <c r="J780" s="864"/>
      <c r="K780" s="864"/>
      <c r="L780" s="864"/>
      <c r="M780" s="864"/>
      <c r="N780" s="863"/>
      <c r="O780" s="864"/>
      <c r="P780" s="864"/>
    </row>
    <row r="781" spans="1:16" ht="15.75">
      <c r="A781" s="864"/>
      <c r="B781" s="879"/>
      <c r="C781" s="864"/>
      <c r="D781" s="864"/>
      <c r="E781" s="864"/>
      <c r="F781" s="864"/>
      <c r="G781" s="864"/>
      <c r="H781" s="864"/>
      <c r="I781" s="864"/>
      <c r="J781" s="864"/>
      <c r="K781" s="864"/>
      <c r="L781" s="864"/>
      <c r="M781" s="864"/>
      <c r="N781" s="863"/>
      <c r="O781" s="864"/>
      <c r="P781" s="864"/>
    </row>
    <row r="782" spans="1:16" ht="15.75">
      <c r="A782" s="864"/>
      <c r="B782" s="879"/>
      <c r="C782" s="864"/>
      <c r="D782" s="864"/>
      <c r="E782" s="864"/>
      <c r="F782" s="864"/>
      <c r="G782" s="864"/>
      <c r="H782" s="864"/>
      <c r="I782" s="864"/>
      <c r="J782" s="864"/>
      <c r="K782" s="864"/>
      <c r="L782" s="864"/>
      <c r="M782" s="864"/>
      <c r="N782" s="863"/>
      <c r="O782" s="864"/>
      <c r="P782" s="864"/>
    </row>
    <row r="783" spans="1:16" ht="15.75">
      <c r="A783" s="864"/>
      <c r="B783" s="879"/>
      <c r="C783" s="864"/>
      <c r="D783" s="864"/>
      <c r="E783" s="864"/>
      <c r="F783" s="864"/>
      <c r="G783" s="864"/>
      <c r="H783" s="864"/>
      <c r="I783" s="864"/>
      <c r="J783" s="864"/>
      <c r="K783" s="864"/>
      <c r="L783" s="864"/>
      <c r="M783" s="864"/>
      <c r="N783" s="863"/>
      <c r="O783" s="864"/>
      <c r="P783" s="864"/>
    </row>
    <row r="784" spans="1:16" ht="15.75">
      <c r="A784" s="864"/>
      <c r="B784" s="879"/>
      <c r="C784" s="864"/>
      <c r="D784" s="864"/>
      <c r="E784" s="864"/>
      <c r="F784" s="864"/>
      <c r="G784" s="864"/>
      <c r="H784" s="864"/>
      <c r="I784" s="864"/>
      <c r="J784" s="864"/>
      <c r="K784" s="864"/>
      <c r="L784" s="864"/>
      <c r="M784" s="864"/>
      <c r="N784" s="863"/>
      <c r="O784" s="864"/>
      <c r="P784" s="864"/>
    </row>
    <row r="785" spans="1:16" ht="15.75">
      <c r="A785" s="864"/>
      <c r="B785" s="879"/>
      <c r="C785" s="864"/>
      <c r="D785" s="864"/>
      <c r="E785" s="864"/>
      <c r="F785" s="864"/>
      <c r="G785" s="864"/>
      <c r="H785" s="864"/>
      <c r="I785" s="864"/>
      <c r="J785" s="864"/>
      <c r="K785" s="864"/>
      <c r="L785" s="864"/>
      <c r="M785" s="864"/>
      <c r="N785" s="863"/>
      <c r="O785" s="864"/>
      <c r="P785" s="864"/>
    </row>
    <row r="786" spans="1:16" ht="15.75">
      <c r="A786" s="864"/>
      <c r="B786" s="879"/>
      <c r="C786" s="864"/>
      <c r="D786" s="864"/>
      <c r="E786" s="864"/>
      <c r="F786" s="864"/>
      <c r="G786" s="864"/>
      <c r="H786" s="864"/>
      <c r="I786" s="864"/>
      <c r="J786" s="864"/>
      <c r="K786" s="864"/>
      <c r="L786" s="864"/>
      <c r="M786" s="864"/>
      <c r="N786" s="863"/>
      <c r="O786" s="864"/>
      <c r="P786" s="864"/>
    </row>
    <row r="787" spans="1:16" ht="15.75">
      <c r="A787" s="864"/>
      <c r="B787" s="879"/>
      <c r="C787" s="864"/>
      <c r="D787" s="864"/>
      <c r="E787" s="864"/>
      <c r="F787" s="864"/>
      <c r="G787" s="864"/>
      <c r="H787" s="864"/>
      <c r="I787" s="864"/>
      <c r="J787" s="864"/>
      <c r="K787" s="864"/>
      <c r="L787" s="864"/>
      <c r="M787" s="864"/>
      <c r="N787" s="863"/>
      <c r="O787" s="864"/>
      <c r="P787" s="864"/>
    </row>
    <row r="788" spans="1:16" ht="15.75">
      <c r="A788" s="864"/>
      <c r="B788" s="879"/>
      <c r="C788" s="864"/>
      <c r="D788" s="864"/>
      <c r="E788" s="864"/>
      <c r="F788" s="864"/>
      <c r="G788" s="864"/>
      <c r="H788" s="864"/>
      <c r="I788" s="864"/>
      <c r="J788" s="864"/>
      <c r="K788" s="864"/>
      <c r="L788" s="864"/>
      <c r="M788" s="864"/>
      <c r="N788" s="863"/>
      <c r="O788" s="864"/>
      <c r="P788" s="864"/>
    </row>
    <row r="789" spans="1:16" ht="15.75">
      <c r="A789" s="864"/>
      <c r="B789" s="879"/>
      <c r="C789" s="864"/>
      <c r="D789" s="864"/>
      <c r="E789" s="864"/>
      <c r="F789" s="864"/>
      <c r="G789" s="864"/>
      <c r="H789" s="864"/>
      <c r="I789" s="864"/>
      <c r="J789" s="864"/>
      <c r="K789" s="864"/>
      <c r="L789" s="864"/>
      <c r="M789" s="864"/>
      <c r="N789" s="863"/>
      <c r="O789" s="864"/>
      <c r="P789" s="864"/>
    </row>
    <row r="790" spans="1:16" ht="15.75">
      <c r="A790" s="864"/>
      <c r="B790" s="879"/>
      <c r="C790" s="864"/>
      <c r="D790" s="864"/>
      <c r="E790" s="864"/>
      <c r="F790" s="864"/>
      <c r="G790" s="864"/>
      <c r="H790" s="864"/>
      <c r="I790" s="864"/>
      <c r="J790" s="864"/>
      <c r="K790" s="864"/>
      <c r="L790" s="864"/>
      <c r="M790" s="864"/>
      <c r="N790" s="863"/>
      <c r="O790" s="864"/>
      <c r="P790" s="864"/>
    </row>
    <row r="791" spans="1:16" ht="15.75">
      <c r="A791" s="864"/>
      <c r="B791" s="879"/>
      <c r="C791" s="864"/>
      <c r="D791" s="864"/>
      <c r="E791" s="864"/>
      <c r="F791" s="864"/>
      <c r="G791" s="864"/>
      <c r="H791" s="864"/>
      <c r="I791" s="864"/>
      <c r="J791" s="864"/>
      <c r="K791" s="864"/>
      <c r="L791" s="864"/>
      <c r="M791" s="864"/>
      <c r="N791" s="863"/>
      <c r="O791" s="864"/>
      <c r="P791" s="864"/>
    </row>
    <row r="792" spans="1:16" ht="15.75">
      <c r="A792" s="864"/>
      <c r="B792" s="879"/>
      <c r="C792" s="864"/>
      <c r="D792" s="864"/>
      <c r="E792" s="864"/>
      <c r="F792" s="864"/>
      <c r="G792" s="864"/>
      <c r="H792" s="864"/>
      <c r="I792" s="864"/>
      <c r="J792" s="864"/>
      <c r="K792" s="864"/>
      <c r="L792" s="864"/>
      <c r="M792" s="864"/>
      <c r="N792" s="863"/>
      <c r="O792" s="864"/>
      <c r="P792" s="864"/>
    </row>
    <row r="793" spans="1:16" ht="15.75">
      <c r="A793" s="864"/>
      <c r="B793" s="879"/>
      <c r="C793" s="864"/>
      <c r="D793" s="864"/>
      <c r="E793" s="864"/>
      <c r="F793" s="864"/>
      <c r="G793" s="864"/>
      <c r="H793" s="864"/>
      <c r="I793" s="864"/>
      <c r="J793" s="864"/>
      <c r="K793" s="864"/>
      <c r="L793" s="864"/>
      <c r="M793" s="864"/>
      <c r="N793" s="863"/>
      <c r="O793" s="864"/>
      <c r="P793" s="864"/>
    </row>
    <row r="794" spans="1:16" ht="15.75">
      <c r="A794" s="864"/>
      <c r="B794" s="879"/>
      <c r="C794" s="864"/>
      <c r="D794" s="864"/>
      <c r="E794" s="864"/>
      <c r="F794" s="864"/>
      <c r="G794" s="864"/>
      <c r="H794" s="864"/>
      <c r="I794" s="864"/>
      <c r="J794" s="864"/>
      <c r="K794" s="864"/>
      <c r="L794" s="864"/>
      <c r="M794" s="864"/>
      <c r="N794" s="863"/>
      <c r="O794" s="864"/>
      <c r="P794" s="864"/>
    </row>
    <row r="795" spans="1:16" ht="15.75">
      <c r="A795" s="864"/>
      <c r="B795" s="879"/>
      <c r="C795" s="864"/>
      <c r="D795" s="864"/>
      <c r="E795" s="864"/>
      <c r="F795" s="864"/>
      <c r="G795" s="864"/>
      <c r="H795" s="864"/>
      <c r="I795" s="864"/>
      <c r="J795" s="864"/>
      <c r="K795" s="864"/>
      <c r="L795" s="864"/>
      <c r="M795" s="864"/>
      <c r="N795" s="863"/>
      <c r="O795" s="864"/>
      <c r="P795" s="864"/>
    </row>
    <row r="796" spans="1:16" ht="15.75">
      <c r="A796" s="864"/>
      <c r="B796" s="879"/>
      <c r="C796" s="864"/>
      <c r="D796" s="864"/>
      <c r="E796" s="864"/>
      <c r="F796" s="864"/>
      <c r="G796" s="864"/>
      <c r="H796" s="864"/>
      <c r="I796" s="864"/>
      <c r="J796" s="864"/>
      <c r="K796" s="864"/>
      <c r="L796" s="864"/>
      <c r="M796" s="864"/>
      <c r="N796" s="863"/>
      <c r="O796" s="864"/>
      <c r="P796" s="864"/>
    </row>
    <row r="797" spans="1:16" ht="15.75">
      <c r="A797" s="864"/>
      <c r="B797" s="879"/>
      <c r="C797" s="864"/>
      <c r="D797" s="864"/>
      <c r="E797" s="864"/>
      <c r="F797" s="864"/>
      <c r="G797" s="864"/>
      <c r="H797" s="864"/>
      <c r="I797" s="864"/>
      <c r="J797" s="864"/>
      <c r="K797" s="864"/>
      <c r="L797" s="864"/>
      <c r="M797" s="864"/>
      <c r="N797" s="863"/>
      <c r="O797" s="864"/>
      <c r="P797" s="864"/>
    </row>
    <row r="798" spans="1:16" ht="15.75">
      <c r="A798" s="864"/>
      <c r="B798" s="879"/>
      <c r="C798" s="864"/>
      <c r="D798" s="864"/>
      <c r="E798" s="864"/>
      <c r="F798" s="864"/>
      <c r="G798" s="864"/>
      <c r="H798" s="864"/>
      <c r="I798" s="864"/>
      <c r="J798" s="864"/>
      <c r="K798" s="864"/>
      <c r="L798" s="864"/>
      <c r="M798" s="864"/>
      <c r="N798" s="863"/>
      <c r="O798" s="864"/>
      <c r="P798" s="864"/>
    </row>
    <row r="799" spans="1:16" ht="15.75">
      <c r="A799" s="864"/>
      <c r="B799" s="879"/>
      <c r="C799" s="864"/>
      <c r="D799" s="864"/>
      <c r="E799" s="864"/>
      <c r="F799" s="864"/>
      <c r="G799" s="864"/>
      <c r="H799" s="864"/>
      <c r="I799" s="864"/>
      <c r="J799" s="864"/>
      <c r="K799" s="864"/>
      <c r="L799" s="864"/>
      <c r="M799" s="864"/>
      <c r="N799" s="863"/>
      <c r="O799" s="864"/>
      <c r="P799" s="864"/>
    </row>
    <row r="800" spans="1:16" ht="15.75">
      <c r="A800" s="864"/>
      <c r="B800" s="879"/>
      <c r="C800" s="864"/>
      <c r="D800" s="864"/>
      <c r="E800" s="864"/>
      <c r="F800" s="864"/>
      <c r="G800" s="864"/>
      <c r="H800" s="864"/>
      <c r="I800" s="864"/>
      <c r="J800" s="864"/>
      <c r="K800" s="864"/>
      <c r="L800" s="864"/>
      <c r="M800" s="864"/>
      <c r="N800" s="863"/>
      <c r="O800" s="864"/>
      <c r="P800" s="864"/>
    </row>
    <row r="801" spans="1:16" ht="15.75">
      <c r="A801" s="864"/>
      <c r="B801" s="879"/>
      <c r="C801" s="864"/>
      <c r="D801" s="864"/>
      <c r="E801" s="864"/>
      <c r="F801" s="864"/>
      <c r="G801" s="864"/>
      <c r="H801" s="864"/>
      <c r="I801" s="864"/>
      <c r="J801" s="864"/>
      <c r="K801" s="864"/>
      <c r="L801" s="864"/>
      <c r="M801" s="864"/>
      <c r="N801" s="863"/>
      <c r="O801" s="864"/>
      <c r="P801" s="864"/>
    </row>
    <row r="802" spans="1:16" ht="15.75">
      <c r="A802" s="864"/>
      <c r="B802" s="879"/>
      <c r="C802" s="864"/>
      <c r="D802" s="864"/>
      <c r="E802" s="864"/>
      <c r="F802" s="864"/>
      <c r="G802" s="864"/>
      <c r="H802" s="864"/>
      <c r="I802" s="864"/>
      <c r="J802" s="864"/>
      <c r="K802" s="864"/>
      <c r="L802" s="864"/>
      <c r="M802" s="864"/>
      <c r="N802" s="863"/>
      <c r="O802" s="864"/>
      <c r="P802" s="864"/>
    </row>
    <row r="803" spans="1:16" ht="15.75">
      <c r="A803" s="864"/>
      <c r="B803" s="879"/>
      <c r="C803" s="864"/>
      <c r="D803" s="864"/>
      <c r="E803" s="864"/>
      <c r="F803" s="864"/>
      <c r="G803" s="864"/>
      <c r="H803" s="864"/>
      <c r="I803" s="864"/>
      <c r="J803" s="864"/>
      <c r="K803" s="864"/>
      <c r="L803" s="864"/>
      <c r="M803" s="864"/>
      <c r="N803" s="863"/>
      <c r="O803" s="864"/>
      <c r="P803" s="864"/>
    </row>
    <row r="804" spans="1:16" ht="15.75">
      <c r="A804" s="864"/>
      <c r="B804" s="879"/>
      <c r="C804" s="864"/>
      <c r="D804" s="864"/>
      <c r="E804" s="864"/>
      <c r="F804" s="864"/>
      <c r="G804" s="864"/>
      <c r="H804" s="864"/>
      <c r="I804" s="864"/>
      <c r="J804" s="864"/>
      <c r="K804" s="864"/>
      <c r="L804" s="864"/>
      <c r="M804" s="864"/>
      <c r="N804" s="863"/>
      <c r="O804" s="864"/>
      <c r="P804" s="864"/>
    </row>
    <row r="805" spans="1:16" ht="15.75">
      <c r="A805" s="864"/>
      <c r="B805" s="879"/>
      <c r="C805" s="864"/>
      <c r="D805" s="864"/>
      <c r="E805" s="864"/>
      <c r="F805" s="864"/>
      <c r="G805" s="864"/>
      <c r="H805" s="864"/>
      <c r="I805" s="864"/>
      <c r="J805" s="864"/>
      <c r="K805" s="864"/>
      <c r="L805" s="864"/>
      <c r="M805" s="864"/>
      <c r="N805" s="863"/>
      <c r="O805" s="864"/>
      <c r="P805" s="864"/>
    </row>
    <row r="806" spans="1:16" ht="15.75">
      <c r="A806" s="864"/>
      <c r="B806" s="879"/>
      <c r="C806" s="864"/>
      <c r="D806" s="864"/>
      <c r="E806" s="864"/>
      <c r="F806" s="864"/>
      <c r="G806" s="864"/>
      <c r="H806" s="864"/>
      <c r="I806" s="864"/>
      <c r="J806" s="864"/>
      <c r="K806" s="864"/>
      <c r="L806" s="864"/>
      <c r="M806" s="864"/>
      <c r="N806" s="863"/>
      <c r="O806" s="864"/>
      <c r="P806" s="864"/>
    </row>
    <row r="807" spans="1:16" ht="15.75">
      <c r="A807" s="864"/>
      <c r="B807" s="879"/>
      <c r="C807" s="864"/>
      <c r="D807" s="864"/>
      <c r="E807" s="864"/>
      <c r="F807" s="864"/>
      <c r="G807" s="864"/>
      <c r="H807" s="864"/>
      <c r="I807" s="864"/>
      <c r="J807" s="864"/>
      <c r="K807" s="864"/>
      <c r="L807" s="864"/>
      <c r="M807" s="864"/>
      <c r="N807" s="863"/>
      <c r="O807" s="864"/>
      <c r="P807" s="864"/>
    </row>
    <row r="808" spans="1:16" ht="15.75">
      <c r="A808" s="864"/>
      <c r="B808" s="879"/>
      <c r="C808" s="864"/>
      <c r="D808" s="864"/>
      <c r="E808" s="864"/>
      <c r="F808" s="864"/>
      <c r="G808" s="864"/>
      <c r="H808" s="864"/>
      <c r="I808" s="864"/>
      <c r="J808" s="864"/>
      <c r="K808" s="864"/>
      <c r="L808" s="864"/>
      <c r="M808" s="864"/>
      <c r="N808" s="863"/>
      <c r="O808" s="864"/>
      <c r="P808" s="864"/>
    </row>
    <row r="809" spans="1:16" ht="15.75">
      <c r="A809" s="864"/>
      <c r="B809" s="879"/>
      <c r="C809" s="864"/>
      <c r="D809" s="864"/>
      <c r="E809" s="864"/>
      <c r="F809" s="864"/>
      <c r="G809" s="864"/>
      <c r="H809" s="864"/>
      <c r="I809" s="864"/>
      <c r="J809" s="864"/>
      <c r="K809" s="864"/>
      <c r="L809" s="864"/>
      <c r="M809" s="864"/>
      <c r="N809" s="863"/>
      <c r="O809" s="864"/>
      <c r="P809" s="864"/>
    </row>
    <row r="810" spans="1:16" ht="15.75">
      <c r="A810" s="864"/>
      <c r="B810" s="879"/>
      <c r="C810" s="864"/>
      <c r="D810" s="864"/>
      <c r="E810" s="864"/>
      <c r="F810" s="864"/>
      <c r="G810" s="864"/>
      <c r="H810" s="864"/>
      <c r="I810" s="864"/>
      <c r="J810" s="864"/>
      <c r="K810" s="864"/>
      <c r="L810" s="864"/>
      <c r="M810" s="864"/>
      <c r="N810" s="863"/>
      <c r="O810" s="864"/>
      <c r="P810" s="864"/>
    </row>
    <row r="811" spans="1:16" ht="15.75">
      <c r="A811" s="864"/>
      <c r="B811" s="879"/>
      <c r="C811" s="864"/>
      <c r="D811" s="864"/>
      <c r="E811" s="864"/>
      <c r="F811" s="864"/>
      <c r="G811" s="864"/>
      <c r="H811" s="864"/>
      <c r="I811" s="864"/>
      <c r="J811" s="864"/>
      <c r="K811" s="864"/>
      <c r="L811" s="864"/>
      <c r="M811" s="864"/>
      <c r="N811" s="863"/>
      <c r="O811" s="864"/>
      <c r="P811" s="864"/>
    </row>
    <row r="812" spans="1:16" ht="15.75">
      <c r="A812" s="864"/>
      <c r="B812" s="879"/>
      <c r="C812" s="864"/>
      <c r="D812" s="864"/>
      <c r="E812" s="864"/>
      <c r="F812" s="864"/>
      <c r="G812" s="864"/>
      <c r="H812" s="864"/>
      <c r="I812" s="864"/>
      <c r="J812" s="864"/>
      <c r="K812" s="864"/>
      <c r="L812" s="864"/>
      <c r="M812" s="864"/>
      <c r="N812" s="863"/>
      <c r="O812" s="864"/>
      <c r="P812" s="864"/>
    </row>
    <row r="813" spans="1:16" ht="15.75">
      <c r="A813" s="864"/>
      <c r="B813" s="879"/>
      <c r="C813" s="864"/>
      <c r="D813" s="864"/>
      <c r="E813" s="864"/>
      <c r="F813" s="864"/>
      <c r="G813" s="864"/>
      <c r="H813" s="864"/>
      <c r="I813" s="864"/>
      <c r="J813" s="864"/>
      <c r="K813" s="864"/>
      <c r="L813" s="864"/>
      <c r="M813" s="864"/>
      <c r="N813" s="863"/>
      <c r="O813" s="864"/>
      <c r="P813" s="864"/>
    </row>
    <row r="814" spans="1:16" ht="15.75">
      <c r="A814" s="864"/>
      <c r="B814" s="879"/>
      <c r="C814" s="864"/>
      <c r="D814" s="864"/>
      <c r="E814" s="864"/>
      <c r="F814" s="864"/>
      <c r="G814" s="864"/>
      <c r="H814" s="864"/>
      <c r="I814" s="864"/>
      <c r="J814" s="864"/>
      <c r="K814" s="864"/>
      <c r="L814" s="864"/>
      <c r="M814" s="864"/>
      <c r="N814" s="863"/>
      <c r="O814" s="864"/>
      <c r="P814" s="864"/>
    </row>
    <row r="815" spans="1:16" ht="15.75">
      <c r="A815" s="864"/>
      <c r="B815" s="879"/>
      <c r="C815" s="864"/>
      <c r="D815" s="864"/>
      <c r="E815" s="864"/>
      <c r="F815" s="864"/>
      <c r="G815" s="864"/>
      <c r="H815" s="864"/>
      <c r="I815" s="864"/>
      <c r="J815" s="864"/>
      <c r="K815" s="864"/>
      <c r="L815" s="864"/>
      <c r="M815" s="864"/>
      <c r="N815" s="863"/>
      <c r="O815" s="864"/>
      <c r="P815" s="864"/>
    </row>
    <row r="816" spans="1:16" ht="15.75">
      <c r="A816" s="864"/>
      <c r="B816" s="879"/>
      <c r="C816" s="864"/>
      <c r="D816" s="864"/>
      <c r="E816" s="864"/>
      <c r="F816" s="864"/>
      <c r="G816" s="864"/>
      <c r="H816" s="864"/>
      <c r="I816" s="864"/>
      <c r="J816" s="864"/>
      <c r="K816" s="864"/>
      <c r="L816" s="864"/>
      <c r="M816" s="864"/>
      <c r="N816" s="863"/>
      <c r="O816" s="864"/>
      <c r="P816" s="864"/>
    </row>
    <row r="817" spans="1:16" ht="15.75">
      <c r="A817" s="864"/>
      <c r="B817" s="879"/>
      <c r="C817" s="864"/>
      <c r="D817" s="864"/>
      <c r="E817" s="864"/>
      <c r="F817" s="864"/>
      <c r="G817" s="864"/>
      <c r="H817" s="864"/>
      <c r="I817" s="864"/>
      <c r="J817" s="864"/>
      <c r="K817" s="864"/>
      <c r="L817" s="864"/>
      <c r="M817" s="864"/>
      <c r="N817" s="863"/>
      <c r="O817" s="864"/>
      <c r="P817" s="864"/>
    </row>
    <row r="818" spans="1:16" ht="15.75">
      <c r="A818" s="864"/>
      <c r="B818" s="879"/>
      <c r="C818" s="864"/>
      <c r="D818" s="864"/>
      <c r="E818" s="864"/>
      <c r="F818" s="864"/>
      <c r="G818" s="864"/>
      <c r="H818" s="864"/>
      <c r="I818" s="864"/>
      <c r="J818" s="864"/>
      <c r="K818" s="864"/>
      <c r="L818" s="864"/>
      <c r="M818" s="864"/>
      <c r="N818" s="863"/>
      <c r="O818" s="864"/>
      <c r="P818" s="864"/>
    </row>
    <row r="819" spans="1:16" ht="15.75">
      <c r="A819" s="864"/>
      <c r="B819" s="879"/>
      <c r="C819" s="864"/>
      <c r="D819" s="864"/>
      <c r="E819" s="864"/>
      <c r="F819" s="864"/>
      <c r="G819" s="864"/>
      <c r="H819" s="864"/>
      <c r="I819" s="864"/>
      <c r="J819" s="864"/>
      <c r="K819" s="864"/>
      <c r="L819" s="864"/>
      <c r="M819" s="864"/>
      <c r="N819" s="863"/>
      <c r="O819" s="864"/>
      <c r="P819" s="864"/>
    </row>
    <row r="820" spans="1:16" ht="15.75">
      <c r="A820" s="864"/>
      <c r="B820" s="879"/>
      <c r="C820" s="864"/>
      <c r="D820" s="864"/>
      <c r="E820" s="864"/>
      <c r="F820" s="864"/>
      <c r="G820" s="864"/>
      <c r="H820" s="864"/>
      <c r="I820" s="864"/>
      <c r="J820" s="864"/>
      <c r="K820" s="864"/>
      <c r="L820" s="864"/>
      <c r="M820" s="864"/>
      <c r="N820" s="863"/>
      <c r="O820" s="864"/>
      <c r="P820" s="864"/>
    </row>
    <row r="821" spans="1:16" ht="15.75">
      <c r="A821" s="864"/>
      <c r="B821" s="879"/>
      <c r="C821" s="864"/>
      <c r="D821" s="864"/>
      <c r="E821" s="864"/>
      <c r="F821" s="864"/>
      <c r="G821" s="864"/>
      <c r="H821" s="864"/>
      <c r="I821" s="864"/>
      <c r="J821" s="864"/>
      <c r="K821" s="864"/>
      <c r="L821" s="864"/>
      <c r="M821" s="864"/>
      <c r="N821" s="863"/>
      <c r="O821" s="864"/>
      <c r="P821" s="864"/>
    </row>
    <row r="822" spans="1:16" ht="15.75">
      <c r="A822" s="864"/>
      <c r="B822" s="879"/>
      <c r="C822" s="864"/>
      <c r="D822" s="864"/>
      <c r="E822" s="864"/>
      <c r="F822" s="864"/>
      <c r="G822" s="864"/>
      <c r="H822" s="864"/>
      <c r="I822" s="864"/>
      <c r="J822" s="864"/>
      <c r="K822" s="864"/>
      <c r="L822" s="864"/>
      <c r="M822" s="864"/>
      <c r="N822" s="863"/>
      <c r="O822" s="864"/>
      <c r="P822" s="864"/>
    </row>
    <row r="823" spans="1:16" ht="15.75">
      <c r="A823" s="864"/>
      <c r="B823" s="879"/>
      <c r="C823" s="864"/>
      <c r="D823" s="864"/>
      <c r="E823" s="864"/>
      <c r="F823" s="864"/>
      <c r="G823" s="864"/>
      <c r="H823" s="864"/>
      <c r="I823" s="864"/>
      <c r="J823" s="864"/>
      <c r="K823" s="864"/>
      <c r="L823" s="864"/>
      <c r="M823" s="864"/>
      <c r="N823" s="863"/>
      <c r="O823" s="864"/>
      <c r="P823" s="864"/>
    </row>
    <row r="824" spans="1:16" ht="15.75">
      <c r="A824" s="864"/>
      <c r="B824" s="879"/>
      <c r="C824" s="864"/>
      <c r="D824" s="864"/>
      <c r="E824" s="864"/>
      <c r="F824" s="864"/>
      <c r="G824" s="864"/>
      <c r="H824" s="864"/>
      <c r="I824" s="864"/>
      <c r="J824" s="864"/>
      <c r="K824" s="864"/>
      <c r="L824" s="864"/>
      <c r="M824" s="864"/>
      <c r="N824" s="863"/>
      <c r="O824" s="864"/>
      <c r="P824" s="864"/>
    </row>
    <row r="825" spans="1:16" ht="15.75">
      <c r="A825" s="864"/>
      <c r="B825" s="879"/>
      <c r="C825" s="864"/>
      <c r="D825" s="864"/>
      <c r="E825" s="864"/>
      <c r="F825" s="864"/>
      <c r="G825" s="864"/>
      <c r="H825" s="864"/>
      <c r="I825" s="864"/>
      <c r="J825" s="864"/>
      <c r="K825" s="864"/>
      <c r="L825" s="864"/>
      <c r="M825" s="864"/>
      <c r="N825" s="863"/>
      <c r="O825" s="864"/>
      <c r="P825" s="864"/>
    </row>
    <row r="826" spans="1:16" ht="15.75">
      <c r="A826" s="864"/>
      <c r="B826" s="879"/>
      <c r="C826" s="864"/>
      <c r="D826" s="864"/>
      <c r="E826" s="864"/>
      <c r="F826" s="864"/>
      <c r="G826" s="864"/>
      <c r="H826" s="864"/>
      <c r="I826" s="864"/>
      <c r="J826" s="864"/>
      <c r="K826" s="864"/>
      <c r="L826" s="864"/>
      <c r="M826" s="864"/>
      <c r="N826" s="863"/>
      <c r="O826" s="864"/>
      <c r="P826" s="864"/>
    </row>
    <row r="827" spans="1:16" ht="15.75">
      <c r="A827" s="864"/>
      <c r="B827" s="879"/>
      <c r="C827" s="864"/>
      <c r="D827" s="864"/>
      <c r="E827" s="864"/>
      <c r="F827" s="864"/>
      <c r="G827" s="864"/>
      <c r="H827" s="864"/>
      <c r="I827" s="864"/>
      <c r="J827" s="864"/>
      <c r="K827" s="864"/>
      <c r="L827" s="864"/>
      <c r="M827" s="864"/>
      <c r="N827" s="863"/>
      <c r="O827" s="864"/>
      <c r="P827" s="864"/>
    </row>
    <row r="828" spans="1:16" ht="15.75">
      <c r="A828" s="864"/>
      <c r="B828" s="879"/>
      <c r="C828" s="864"/>
      <c r="D828" s="864"/>
      <c r="E828" s="864"/>
      <c r="F828" s="864"/>
      <c r="G828" s="864"/>
      <c r="H828" s="864"/>
      <c r="I828" s="864"/>
      <c r="J828" s="864"/>
      <c r="K828" s="864"/>
      <c r="L828" s="864"/>
      <c r="M828" s="864"/>
      <c r="N828" s="863"/>
      <c r="O828" s="864"/>
      <c r="P828" s="864"/>
    </row>
    <row r="829" spans="1:16" ht="15.75">
      <c r="A829" s="864"/>
      <c r="B829" s="879"/>
      <c r="C829" s="864"/>
      <c r="D829" s="864"/>
      <c r="E829" s="864"/>
      <c r="F829" s="864"/>
      <c r="G829" s="864"/>
      <c r="H829" s="864"/>
      <c r="I829" s="864"/>
      <c r="J829" s="864"/>
      <c r="K829" s="864"/>
      <c r="L829" s="864"/>
      <c r="M829" s="864"/>
      <c r="N829" s="863"/>
      <c r="O829" s="864"/>
      <c r="P829" s="864"/>
    </row>
    <row r="830" spans="1:16" ht="15.75">
      <c r="A830" s="864"/>
      <c r="B830" s="879"/>
      <c r="C830" s="864"/>
      <c r="D830" s="864"/>
      <c r="E830" s="864"/>
      <c r="F830" s="864"/>
      <c r="G830" s="864"/>
      <c r="H830" s="864"/>
      <c r="I830" s="864"/>
      <c r="J830" s="864"/>
      <c r="K830" s="864"/>
      <c r="L830" s="864"/>
      <c r="M830" s="864"/>
      <c r="N830" s="863"/>
      <c r="O830" s="864"/>
      <c r="P830" s="864"/>
    </row>
    <row r="831" spans="1:16" ht="15.75">
      <c r="A831" s="864"/>
      <c r="B831" s="879"/>
      <c r="C831" s="864"/>
      <c r="D831" s="864"/>
      <c r="E831" s="864"/>
      <c r="F831" s="864"/>
      <c r="G831" s="864"/>
      <c r="H831" s="864"/>
      <c r="I831" s="864"/>
      <c r="J831" s="864"/>
      <c r="K831" s="864"/>
      <c r="L831" s="864"/>
      <c r="M831" s="864"/>
      <c r="N831" s="863"/>
      <c r="O831" s="864"/>
      <c r="P831" s="864"/>
    </row>
    <row r="832" spans="1:16" ht="15.75">
      <c r="A832" s="864"/>
      <c r="B832" s="879"/>
      <c r="C832" s="864"/>
      <c r="D832" s="864"/>
      <c r="E832" s="864"/>
      <c r="F832" s="864"/>
      <c r="G832" s="864"/>
      <c r="H832" s="864"/>
      <c r="I832" s="864"/>
      <c r="J832" s="864"/>
      <c r="K832" s="864"/>
      <c r="L832" s="864"/>
      <c r="M832" s="864"/>
      <c r="N832" s="863"/>
      <c r="O832" s="864"/>
      <c r="P832" s="864"/>
    </row>
    <row r="833" spans="1:16" ht="15.75">
      <c r="A833" s="864"/>
      <c r="B833" s="879"/>
      <c r="C833" s="864"/>
      <c r="D833" s="864"/>
      <c r="E833" s="864"/>
      <c r="F833" s="864"/>
      <c r="G833" s="864"/>
      <c r="H833" s="864"/>
      <c r="I833" s="864"/>
      <c r="J833" s="864"/>
      <c r="K833" s="864"/>
      <c r="L833" s="864"/>
      <c r="M833" s="864"/>
      <c r="N833" s="863"/>
      <c r="O833" s="864"/>
      <c r="P833" s="864"/>
    </row>
    <row r="834" spans="1:16" ht="15.75">
      <c r="A834" s="864"/>
      <c r="B834" s="879"/>
      <c r="C834" s="864"/>
      <c r="D834" s="864"/>
      <c r="E834" s="864"/>
      <c r="F834" s="864"/>
      <c r="G834" s="864"/>
      <c r="H834" s="864"/>
      <c r="I834" s="864"/>
      <c r="J834" s="864"/>
      <c r="K834" s="864"/>
      <c r="L834" s="864"/>
      <c r="M834" s="864"/>
      <c r="N834" s="863"/>
      <c r="O834" s="864"/>
      <c r="P834" s="864"/>
    </row>
    <row r="835" spans="1:16" ht="15.75">
      <c r="A835" s="864"/>
      <c r="B835" s="879"/>
      <c r="C835" s="864"/>
      <c r="D835" s="864"/>
      <c r="E835" s="864"/>
      <c r="F835" s="864"/>
      <c r="G835" s="864"/>
      <c r="H835" s="864"/>
      <c r="I835" s="864"/>
      <c r="J835" s="864"/>
      <c r="K835" s="864"/>
      <c r="L835" s="864"/>
      <c r="M835" s="864"/>
      <c r="N835" s="863"/>
      <c r="O835" s="864"/>
      <c r="P835" s="864"/>
    </row>
    <row r="836" spans="1:16" ht="15.75">
      <c r="A836" s="864"/>
      <c r="B836" s="879"/>
      <c r="C836" s="864"/>
      <c r="D836" s="864"/>
      <c r="E836" s="864"/>
      <c r="F836" s="864"/>
      <c r="G836" s="864"/>
      <c r="H836" s="864"/>
      <c r="I836" s="864"/>
      <c r="J836" s="864"/>
      <c r="K836" s="864"/>
      <c r="L836" s="864"/>
      <c r="M836" s="864"/>
      <c r="N836" s="863"/>
      <c r="O836" s="864"/>
      <c r="P836" s="864"/>
    </row>
    <row r="837" spans="1:16" ht="15.75">
      <c r="A837" s="864"/>
      <c r="B837" s="879"/>
      <c r="C837" s="864"/>
      <c r="D837" s="864"/>
      <c r="E837" s="864"/>
      <c r="F837" s="864"/>
      <c r="G837" s="864"/>
      <c r="H837" s="864"/>
      <c r="I837" s="864"/>
      <c r="J837" s="864"/>
      <c r="K837" s="864"/>
      <c r="L837" s="864"/>
      <c r="M837" s="864"/>
      <c r="N837" s="863"/>
      <c r="O837" s="864"/>
      <c r="P837" s="864"/>
    </row>
    <row r="838" spans="1:16" ht="15.75">
      <c r="A838" s="864"/>
      <c r="B838" s="879"/>
      <c r="C838" s="864"/>
      <c r="D838" s="864"/>
      <c r="E838" s="864"/>
      <c r="F838" s="864"/>
      <c r="G838" s="864"/>
      <c r="H838" s="864"/>
      <c r="I838" s="864"/>
      <c r="J838" s="864"/>
      <c r="K838" s="864"/>
      <c r="L838" s="864"/>
      <c r="M838" s="864"/>
      <c r="N838" s="863"/>
      <c r="O838" s="864"/>
      <c r="P838" s="864"/>
    </row>
    <row r="839" spans="1:16" ht="15.75">
      <c r="A839" s="864"/>
      <c r="B839" s="879"/>
      <c r="C839" s="864"/>
      <c r="D839" s="864"/>
      <c r="E839" s="864"/>
      <c r="F839" s="864"/>
      <c r="G839" s="864"/>
      <c r="H839" s="864"/>
      <c r="I839" s="864"/>
      <c r="J839" s="864"/>
      <c r="K839" s="864"/>
      <c r="L839" s="864"/>
      <c r="M839" s="864"/>
      <c r="N839" s="863"/>
      <c r="O839" s="864"/>
      <c r="P839" s="864"/>
    </row>
    <row r="840" spans="1:16" ht="15.75">
      <c r="A840" s="864"/>
      <c r="B840" s="879"/>
      <c r="C840" s="864"/>
      <c r="D840" s="864"/>
      <c r="E840" s="864"/>
      <c r="F840" s="864"/>
      <c r="G840" s="864"/>
      <c r="H840" s="864"/>
      <c r="I840" s="864"/>
      <c r="J840" s="864"/>
      <c r="K840" s="864"/>
      <c r="L840" s="864"/>
      <c r="M840" s="864"/>
      <c r="N840" s="863"/>
      <c r="O840" s="864"/>
      <c r="P840" s="864"/>
    </row>
    <row r="841" spans="1:16" ht="15.75">
      <c r="A841" s="864"/>
      <c r="B841" s="879"/>
      <c r="C841" s="864"/>
      <c r="D841" s="864"/>
      <c r="E841" s="864"/>
      <c r="F841" s="864"/>
      <c r="G841" s="864"/>
      <c r="H841" s="864"/>
      <c r="I841" s="864"/>
      <c r="J841" s="864"/>
      <c r="K841" s="864"/>
      <c r="L841" s="864"/>
      <c r="M841" s="864"/>
      <c r="N841" s="863"/>
      <c r="O841" s="864"/>
      <c r="P841" s="864"/>
    </row>
    <row r="842" spans="1:16" ht="15.75">
      <c r="A842" s="864"/>
      <c r="B842" s="879"/>
      <c r="C842" s="864"/>
      <c r="D842" s="864"/>
      <c r="E842" s="864"/>
      <c r="F842" s="864"/>
      <c r="G842" s="864"/>
      <c r="H842" s="864"/>
      <c r="I842" s="864"/>
      <c r="J842" s="864"/>
      <c r="K842" s="864"/>
      <c r="L842" s="864"/>
      <c r="M842" s="864"/>
      <c r="N842" s="863"/>
      <c r="O842" s="864"/>
      <c r="P842" s="864"/>
    </row>
    <row r="843" spans="1:16" ht="15.75">
      <c r="A843" s="864"/>
      <c r="B843" s="879"/>
      <c r="C843" s="864"/>
      <c r="D843" s="864"/>
      <c r="E843" s="864"/>
      <c r="F843" s="864"/>
      <c r="G843" s="864"/>
      <c r="H843" s="864"/>
      <c r="I843" s="864"/>
      <c r="J843" s="864"/>
      <c r="K843" s="864"/>
      <c r="L843" s="864"/>
      <c r="M843" s="864"/>
      <c r="N843" s="863"/>
      <c r="O843" s="864"/>
      <c r="P843" s="864"/>
    </row>
    <row r="844" spans="1:16" ht="15.75">
      <c r="A844" s="864"/>
      <c r="B844" s="879"/>
      <c r="C844" s="864"/>
      <c r="D844" s="864"/>
      <c r="E844" s="864"/>
      <c r="F844" s="864"/>
      <c r="G844" s="864"/>
      <c r="H844" s="864"/>
      <c r="I844" s="864"/>
      <c r="J844" s="864"/>
      <c r="K844" s="864"/>
      <c r="L844" s="864"/>
      <c r="M844" s="864"/>
      <c r="N844" s="863"/>
      <c r="O844" s="864"/>
      <c r="P844" s="864"/>
    </row>
    <row r="845" spans="1:16" ht="15.75">
      <c r="A845" s="864"/>
      <c r="B845" s="879"/>
      <c r="C845" s="864"/>
      <c r="D845" s="864"/>
      <c r="E845" s="864"/>
      <c r="F845" s="864"/>
      <c r="G845" s="864"/>
      <c r="H845" s="864"/>
      <c r="I845" s="864"/>
      <c r="J845" s="864"/>
      <c r="K845" s="864"/>
      <c r="L845" s="864"/>
      <c r="M845" s="864"/>
      <c r="N845" s="863"/>
      <c r="O845" s="864"/>
      <c r="P845" s="864"/>
    </row>
    <row r="846" spans="1:16" ht="15.75">
      <c r="A846" s="864"/>
      <c r="B846" s="879"/>
      <c r="C846" s="864"/>
      <c r="D846" s="864"/>
      <c r="E846" s="864"/>
      <c r="F846" s="864"/>
      <c r="G846" s="864"/>
      <c r="H846" s="864"/>
      <c r="I846" s="864"/>
      <c r="J846" s="864"/>
      <c r="K846" s="864"/>
      <c r="L846" s="864"/>
      <c r="M846" s="864"/>
      <c r="N846" s="863"/>
      <c r="O846" s="864"/>
      <c r="P846" s="864"/>
    </row>
    <row r="847" spans="1:16" ht="15.75">
      <c r="A847" s="864"/>
      <c r="B847" s="879"/>
      <c r="C847" s="864"/>
      <c r="D847" s="864"/>
      <c r="E847" s="864"/>
      <c r="F847" s="864"/>
      <c r="G847" s="864"/>
      <c r="H847" s="864"/>
      <c r="I847" s="864"/>
      <c r="J847" s="864"/>
      <c r="K847" s="864"/>
      <c r="L847" s="864"/>
      <c r="M847" s="864"/>
      <c r="N847" s="863"/>
      <c r="O847" s="864"/>
      <c r="P847" s="864"/>
    </row>
    <row r="848" spans="1:16" ht="15.75">
      <c r="A848" s="864"/>
      <c r="B848" s="879"/>
      <c r="C848" s="864"/>
      <c r="D848" s="864"/>
      <c r="E848" s="864"/>
      <c r="F848" s="864"/>
      <c r="G848" s="864"/>
      <c r="H848" s="864"/>
      <c r="I848" s="864"/>
      <c r="J848" s="864"/>
      <c r="K848" s="864"/>
      <c r="L848" s="864"/>
      <c r="M848" s="864"/>
      <c r="N848" s="863"/>
      <c r="O848" s="864"/>
      <c r="P848" s="864"/>
    </row>
    <row r="849" spans="1:16" ht="15.75">
      <c r="A849" s="864"/>
      <c r="B849" s="879"/>
      <c r="C849" s="864"/>
      <c r="D849" s="864"/>
      <c r="E849" s="864"/>
      <c r="F849" s="864"/>
      <c r="G849" s="864"/>
      <c r="H849" s="864"/>
      <c r="I849" s="864"/>
      <c r="J849" s="864"/>
      <c r="K849" s="864"/>
      <c r="L849" s="864"/>
      <c r="M849" s="864"/>
      <c r="N849" s="863"/>
      <c r="O849" s="864"/>
      <c r="P849" s="864"/>
    </row>
    <row r="850" spans="1:16" ht="15.75">
      <c r="A850" s="864"/>
      <c r="B850" s="879"/>
      <c r="C850" s="864"/>
      <c r="D850" s="864"/>
      <c r="E850" s="864"/>
      <c r="F850" s="864"/>
      <c r="G850" s="864"/>
      <c r="H850" s="864"/>
      <c r="I850" s="864"/>
      <c r="J850" s="864"/>
      <c r="K850" s="864"/>
      <c r="L850" s="864"/>
      <c r="M850" s="864"/>
      <c r="N850" s="863"/>
      <c r="O850" s="864"/>
      <c r="P850" s="864"/>
    </row>
    <row r="851" spans="1:16" ht="15.75">
      <c r="A851" s="864"/>
      <c r="B851" s="879"/>
      <c r="C851" s="864"/>
      <c r="D851" s="864"/>
      <c r="E851" s="864"/>
      <c r="F851" s="864"/>
      <c r="G851" s="864"/>
      <c r="H851" s="864"/>
      <c r="I851" s="864"/>
      <c r="J851" s="864"/>
      <c r="K851" s="864"/>
      <c r="L851" s="864"/>
      <c r="M851" s="864"/>
      <c r="N851" s="863"/>
      <c r="O851" s="864"/>
      <c r="P851" s="864"/>
    </row>
    <row r="852" spans="1:16" ht="15.75">
      <c r="A852" s="864"/>
      <c r="B852" s="879"/>
      <c r="C852" s="864"/>
      <c r="D852" s="864"/>
      <c r="E852" s="864"/>
      <c r="F852" s="864"/>
      <c r="G852" s="864"/>
      <c r="H852" s="864"/>
      <c r="I852" s="864"/>
      <c r="J852" s="864"/>
      <c r="K852" s="864"/>
      <c r="L852" s="864"/>
      <c r="M852" s="864"/>
      <c r="N852" s="863"/>
      <c r="O852" s="864"/>
      <c r="P852" s="864"/>
    </row>
    <row r="853" spans="1:16" ht="15.75">
      <c r="A853" s="864"/>
      <c r="B853" s="879"/>
      <c r="C853" s="864"/>
      <c r="D853" s="864"/>
      <c r="E853" s="864"/>
      <c r="F853" s="864"/>
      <c r="G853" s="864"/>
      <c r="H853" s="864"/>
      <c r="I853" s="864"/>
      <c r="J853" s="864"/>
      <c r="K853" s="864"/>
      <c r="L853" s="864"/>
      <c r="M853" s="864"/>
      <c r="N853" s="863"/>
      <c r="O853" s="864"/>
      <c r="P853" s="864"/>
    </row>
    <row r="854" spans="1:16" ht="15.75">
      <c r="A854" s="864"/>
      <c r="B854" s="879"/>
      <c r="C854" s="864"/>
      <c r="D854" s="864"/>
      <c r="E854" s="864"/>
      <c r="F854" s="864"/>
      <c r="G854" s="864"/>
      <c r="H854" s="864"/>
      <c r="I854" s="864"/>
      <c r="J854" s="864"/>
      <c r="K854" s="864"/>
      <c r="L854" s="864"/>
      <c r="M854" s="864"/>
      <c r="N854" s="863"/>
      <c r="O854" s="864"/>
      <c r="P854" s="864"/>
    </row>
    <row r="855" spans="1:16" ht="15.75">
      <c r="A855" s="864"/>
      <c r="B855" s="879"/>
      <c r="C855" s="864"/>
      <c r="D855" s="864"/>
      <c r="E855" s="864"/>
      <c r="F855" s="864"/>
      <c r="G855" s="864"/>
      <c r="H855" s="864"/>
      <c r="I855" s="864"/>
      <c r="J855" s="864"/>
      <c r="K855" s="864"/>
      <c r="L855" s="864"/>
      <c r="M855" s="864"/>
      <c r="N855" s="863"/>
      <c r="O855" s="864"/>
      <c r="P855" s="864"/>
    </row>
    <row r="856" spans="1:16" ht="15.75">
      <c r="A856" s="864"/>
      <c r="B856" s="879"/>
      <c r="C856" s="864"/>
      <c r="D856" s="864"/>
      <c r="E856" s="864"/>
      <c r="F856" s="864"/>
      <c r="G856" s="864"/>
      <c r="H856" s="864"/>
      <c r="I856" s="864"/>
      <c r="J856" s="864"/>
      <c r="K856" s="864"/>
      <c r="L856" s="864"/>
      <c r="M856" s="864"/>
      <c r="N856" s="863"/>
      <c r="O856" s="864"/>
      <c r="P856" s="864"/>
    </row>
    <row r="857" spans="1:16" ht="15.75">
      <c r="A857" s="864"/>
      <c r="B857" s="879"/>
      <c r="C857" s="864"/>
      <c r="D857" s="864"/>
      <c r="E857" s="864"/>
      <c r="F857" s="864"/>
      <c r="G857" s="864"/>
      <c r="H857" s="864"/>
      <c r="I857" s="864"/>
      <c r="J857" s="864"/>
      <c r="K857" s="864"/>
      <c r="L857" s="864"/>
      <c r="M857" s="864"/>
      <c r="N857" s="863"/>
      <c r="O857" s="864"/>
      <c r="P857" s="864"/>
    </row>
    <row r="858" spans="1:16" ht="15.75">
      <c r="A858" s="864"/>
      <c r="B858" s="879"/>
      <c r="C858" s="864"/>
      <c r="D858" s="864"/>
      <c r="E858" s="864"/>
      <c r="F858" s="864"/>
      <c r="G858" s="864"/>
      <c r="H858" s="864"/>
      <c r="I858" s="864"/>
      <c r="J858" s="864"/>
      <c r="K858" s="864"/>
      <c r="L858" s="864"/>
      <c r="M858" s="864"/>
      <c r="N858" s="863"/>
      <c r="O858" s="864"/>
      <c r="P858" s="864"/>
    </row>
    <row r="859" spans="1:16" ht="15.75">
      <c r="A859" s="864"/>
      <c r="B859" s="879"/>
      <c r="C859" s="864"/>
      <c r="D859" s="864"/>
      <c r="E859" s="864"/>
      <c r="F859" s="864"/>
      <c r="G859" s="864"/>
      <c r="H859" s="864"/>
      <c r="I859" s="864"/>
      <c r="J859" s="864"/>
      <c r="K859" s="864"/>
      <c r="L859" s="864"/>
      <c r="M859" s="864"/>
      <c r="N859" s="863"/>
      <c r="O859" s="864"/>
      <c r="P859" s="864"/>
    </row>
    <row r="860" spans="1:16" ht="15.75">
      <c r="A860" s="864"/>
      <c r="B860" s="879"/>
      <c r="C860" s="864"/>
      <c r="D860" s="864"/>
      <c r="E860" s="864"/>
      <c r="F860" s="864"/>
      <c r="G860" s="864"/>
      <c r="H860" s="864"/>
      <c r="I860" s="864"/>
      <c r="J860" s="864"/>
      <c r="K860" s="864"/>
      <c r="L860" s="864"/>
      <c r="M860" s="864"/>
      <c r="N860" s="863"/>
      <c r="O860" s="864"/>
      <c r="P860" s="864"/>
    </row>
    <row r="861" spans="1:16" ht="15.75">
      <c r="A861" s="864"/>
      <c r="B861" s="879"/>
      <c r="C861" s="864"/>
      <c r="D861" s="864"/>
      <c r="E861" s="864"/>
      <c r="F861" s="864"/>
      <c r="G861" s="864"/>
      <c r="H861" s="864"/>
      <c r="I861" s="864"/>
      <c r="J861" s="864"/>
      <c r="K861" s="864"/>
      <c r="L861" s="864"/>
      <c r="M861" s="864"/>
      <c r="N861" s="863"/>
      <c r="O861" s="864"/>
      <c r="P861" s="864"/>
    </row>
    <row r="862" spans="1:16" ht="15.75">
      <c r="A862" s="864"/>
      <c r="B862" s="879"/>
      <c r="C862" s="864"/>
      <c r="D862" s="864"/>
      <c r="E862" s="864"/>
      <c r="F862" s="864"/>
      <c r="G862" s="864"/>
      <c r="H862" s="864"/>
      <c r="I862" s="864"/>
      <c r="J862" s="864"/>
      <c r="K862" s="864"/>
      <c r="L862" s="864"/>
      <c r="M862" s="864"/>
      <c r="N862" s="863"/>
      <c r="O862" s="864"/>
      <c r="P862" s="864"/>
    </row>
    <row r="863" spans="1:16" ht="15.75">
      <c r="A863" s="864"/>
      <c r="B863" s="879"/>
      <c r="C863" s="864"/>
      <c r="D863" s="864"/>
      <c r="E863" s="864"/>
      <c r="F863" s="864"/>
      <c r="G863" s="864"/>
      <c r="H863" s="864"/>
      <c r="I863" s="864"/>
      <c r="J863" s="864"/>
      <c r="K863" s="864"/>
      <c r="L863" s="864"/>
      <c r="M863" s="864"/>
      <c r="N863" s="863"/>
      <c r="O863" s="864"/>
      <c r="P863" s="864"/>
    </row>
    <row r="864" spans="1:16" ht="15.75">
      <c r="A864" s="864"/>
      <c r="B864" s="879"/>
      <c r="C864" s="864"/>
      <c r="D864" s="864"/>
      <c r="E864" s="864"/>
      <c r="F864" s="864"/>
      <c r="G864" s="864"/>
      <c r="H864" s="864"/>
      <c r="I864" s="864"/>
      <c r="J864" s="864"/>
      <c r="K864" s="864"/>
      <c r="L864" s="864"/>
      <c r="M864" s="864"/>
      <c r="N864" s="863"/>
      <c r="O864" s="864"/>
      <c r="P864" s="864"/>
    </row>
    <row r="865" spans="1:16" ht="15.75">
      <c r="A865" s="864"/>
      <c r="B865" s="879"/>
      <c r="C865" s="864"/>
      <c r="D865" s="864"/>
      <c r="E865" s="864"/>
      <c r="F865" s="864"/>
      <c r="G865" s="864"/>
      <c r="H865" s="864"/>
      <c r="I865" s="864"/>
      <c r="J865" s="864"/>
      <c r="K865" s="864"/>
      <c r="L865" s="864"/>
      <c r="M865" s="864"/>
      <c r="N865" s="863"/>
      <c r="O865" s="864"/>
      <c r="P865" s="864"/>
    </row>
    <row r="866" spans="1:16" ht="15.75">
      <c r="A866" s="864"/>
      <c r="B866" s="879"/>
      <c r="C866" s="864"/>
      <c r="D866" s="864"/>
      <c r="E866" s="864"/>
      <c r="F866" s="864"/>
      <c r="G866" s="864"/>
      <c r="H866" s="864"/>
      <c r="I866" s="864"/>
      <c r="J866" s="864"/>
      <c r="K866" s="864"/>
      <c r="L866" s="864"/>
      <c r="M866" s="864"/>
      <c r="N866" s="863"/>
      <c r="O866" s="864"/>
      <c r="P866" s="864"/>
    </row>
    <row r="867" spans="1:16" ht="15.75">
      <c r="A867" s="864"/>
      <c r="B867" s="879"/>
      <c r="C867" s="864"/>
      <c r="D867" s="864"/>
      <c r="E867" s="864"/>
      <c r="F867" s="864"/>
      <c r="G867" s="864"/>
      <c r="H867" s="864"/>
      <c r="I867" s="864"/>
      <c r="J867" s="864"/>
      <c r="K867" s="864"/>
      <c r="L867" s="864"/>
      <c r="M867" s="864"/>
      <c r="N867" s="863"/>
      <c r="O867" s="864"/>
      <c r="P867" s="864"/>
    </row>
    <row r="868" spans="1:16" ht="15.75">
      <c r="A868" s="864"/>
      <c r="B868" s="879"/>
      <c r="C868" s="864"/>
      <c r="D868" s="864"/>
      <c r="E868" s="864"/>
      <c r="F868" s="864"/>
      <c r="G868" s="864"/>
      <c r="H868" s="864"/>
      <c r="I868" s="864"/>
      <c r="J868" s="864"/>
      <c r="K868" s="864"/>
      <c r="L868" s="864"/>
      <c r="M868" s="864"/>
      <c r="N868" s="863"/>
      <c r="O868" s="864"/>
      <c r="P868" s="864"/>
    </row>
    <row r="869" spans="1:16" ht="15.75">
      <c r="A869" s="864"/>
      <c r="B869" s="879"/>
      <c r="C869" s="864"/>
      <c r="D869" s="864"/>
      <c r="E869" s="864"/>
      <c r="F869" s="864"/>
      <c r="G869" s="864"/>
      <c r="H869" s="864"/>
      <c r="I869" s="864"/>
      <c r="J869" s="864"/>
      <c r="K869" s="864"/>
      <c r="L869" s="864"/>
      <c r="M869" s="864"/>
      <c r="N869" s="863"/>
      <c r="O869" s="864"/>
      <c r="P869" s="864"/>
    </row>
    <row r="870" spans="1:16" ht="15.75">
      <c r="A870" s="864"/>
      <c r="B870" s="879"/>
      <c r="C870" s="864"/>
      <c r="D870" s="864"/>
      <c r="E870" s="864"/>
      <c r="F870" s="864"/>
      <c r="G870" s="864"/>
      <c r="H870" s="864"/>
      <c r="I870" s="864"/>
      <c r="J870" s="864"/>
      <c r="K870" s="864"/>
      <c r="L870" s="864"/>
      <c r="M870" s="864"/>
      <c r="N870" s="863"/>
      <c r="O870" s="864"/>
      <c r="P870" s="864"/>
    </row>
    <row r="871" spans="1:16" ht="15.75">
      <c r="A871" s="864"/>
      <c r="B871" s="879"/>
      <c r="C871" s="864"/>
      <c r="D871" s="864"/>
      <c r="E871" s="864"/>
      <c r="F871" s="864"/>
      <c r="G871" s="864"/>
      <c r="H871" s="864"/>
      <c r="I871" s="864"/>
      <c r="J871" s="864"/>
      <c r="K871" s="864"/>
      <c r="L871" s="864"/>
      <c r="M871" s="864"/>
      <c r="N871" s="863"/>
      <c r="O871" s="864"/>
      <c r="P871" s="864"/>
    </row>
    <row r="872" spans="1:16" ht="15.75">
      <c r="A872" s="864"/>
      <c r="B872" s="879"/>
      <c r="C872" s="864"/>
      <c r="D872" s="864"/>
      <c r="E872" s="864"/>
      <c r="F872" s="864"/>
      <c r="G872" s="864"/>
      <c r="H872" s="864"/>
      <c r="I872" s="864"/>
      <c r="J872" s="864"/>
      <c r="K872" s="864"/>
      <c r="L872" s="864"/>
      <c r="M872" s="864"/>
      <c r="N872" s="863"/>
      <c r="O872" s="864"/>
      <c r="P872" s="864"/>
    </row>
    <row r="873" spans="1:16" ht="15.75">
      <c r="A873" s="864"/>
      <c r="B873" s="879"/>
      <c r="C873" s="864"/>
      <c r="D873" s="864"/>
      <c r="E873" s="864"/>
      <c r="F873" s="864"/>
      <c r="G873" s="864"/>
      <c r="H873" s="864"/>
      <c r="I873" s="864"/>
      <c r="J873" s="864"/>
      <c r="K873" s="864"/>
      <c r="L873" s="864"/>
      <c r="M873" s="864"/>
      <c r="N873" s="863"/>
      <c r="O873" s="864"/>
      <c r="P873" s="864"/>
    </row>
    <row r="874" spans="1:16" ht="15.75">
      <c r="A874" s="864"/>
      <c r="B874" s="879"/>
      <c r="C874" s="864"/>
      <c r="D874" s="864"/>
      <c r="E874" s="864"/>
      <c r="F874" s="864"/>
      <c r="G874" s="864"/>
      <c r="H874" s="864"/>
      <c r="I874" s="864"/>
      <c r="J874" s="864"/>
      <c r="K874" s="864"/>
      <c r="L874" s="864"/>
      <c r="M874" s="864"/>
      <c r="N874" s="863"/>
      <c r="O874" s="864"/>
      <c r="P874" s="864"/>
    </row>
    <row r="875" spans="1:16" ht="15.75">
      <c r="A875" s="864"/>
      <c r="B875" s="879"/>
      <c r="C875" s="864"/>
      <c r="D875" s="864"/>
      <c r="E875" s="864"/>
      <c r="F875" s="864"/>
      <c r="G875" s="864"/>
      <c r="H875" s="864"/>
      <c r="I875" s="864"/>
      <c r="J875" s="864"/>
      <c r="K875" s="864"/>
      <c r="L875" s="864"/>
      <c r="M875" s="864"/>
      <c r="N875" s="863"/>
      <c r="O875" s="864"/>
      <c r="P875" s="864"/>
    </row>
    <row r="876" spans="1:16" ht="15.75">
      <c r="A876" s="864"/>
      <c r="B876" s="879"/>
      <c r="C876" s="864"/>
      <c r="D876" s="864"/>
      <c r="E876" s="864"/>
      <c r="F876" s="864"/>
      <c r="G876" s="864"/>
      <c r="H876" s="864"/>
      <c r="I876" s="864"/>
      <c r="J876" s="864"/>
      <c r="K876" s="864"/>
      <c r="L876" s="864"/>
      <c r="M876" s="864"/>
      <c r="N876" s="863"/>
      <c r="O876" s="864"/>
      <c r="P876" s="864"/>
    </row>
    <row r="877" spans="1:16" ht="15.75">
      <c r="A877" s="864"/>
      <c r="B877" s="879"/>
      <c r="C877" s="864"/>
      <c r="D877" s="864"/>
      <c r="E877" s="864"/>
      <c r="F877" s="864"/>
      <c r="G877" s="864"/>
      <c r="H877" s="864"/>
      <c r="I877" s="864"/>
      <c r="J877" s="864"/>
      <c r="K877" s="864"/>
      <c r="L877" s="864"/>
      <c r="M877" s="864"/>
      <c r="N877" s="863"/>
      <c r="O877" s="864"/>
      <c r="P877" s="864"/>
    </row>
    <row r="878" spans="1:16" ht="15.75">
      <c r="A878" s="864"/>
      <c r="B878" s="879"/>
      <c r="C878" s="864"/>
      <c r="D878" s="864"/>
      <c r="E878" s="864"/>
      <c r="F878" s="864"/>
      <c r="G878" s="864"/>
      <c r="H878" s="864"/>
      <c r="I878" s="864"/>
      <c r="J878" s="864"/>
      <c r="K878" s="864"/>
      <c r="L878" s="864"/>
      <c r="M878" s="864"/>
      <c r="N878" s="863"/>
      <c r="O878" s="864"/>
      <c r="P878" s="864"/>
    </row>
    <row r="879" spans="1:16" ht="15.75">
      <c r="A879" s="864"/>
      <c r="B879" s="879"/>
      <c r="C879" s="864"/>
      <c r="D879" s="864"/>
      <c r="E879" s="864"/>
      <c r="F879" s="864"/>
      <c r="G879" s="864"/>
      <c r="H879" s="864"/>
      <c r="I879" s="864"/>
      <c r="J879" s="864"/>
      <c r="K879" s="864"/>
      <c r="L879" s="864"/>
      <c r="M879" s="864"/>
      <c r="N879" s="863"/>
      <c r="O879" s="864"/>
      <c r="P879" s="864"/>
    </row>
    <row r="880" spans="1:16" ht="15.75">
      <c r="A880" s="864"/>
      <c r="B880" s="879"/>
      <c r="C880" s="864"/>
      <c r="D880" s="864"/>
      <c r="E880" s="864"/>
      <c r="F880" s="864"/>
      <c r="G880" s="864"/>
      <c r="H880" s="864"/>
      <c r="I880" s="864"/>
      <c r="J880" s="864"/>
      <c r="K880" s="864"/>
      <c r="L880" s="864"/>
      <c r="M880" s="864"/>
      <c r="N880" s="863"/>
      <c r="O880" s="864"/>
      <c r="P880" s="864"/>
    </row>
    <row r="881" spans="1:16" ht="15.75">
      <c r="A881" s="864"/>
      <c r="B881" s="879"/>
      <c r="C881" s="864"/>
      <c r="D881" s="864"/>
      <c r="E881" s="864"/>
      <c r="F881" s="864"/>
      <c r="G881" s="864"/>
      <c r="H881" s="864"/>
      <c r="I881" s="864"/>
      <c r="J881" s="864"/>
      <c r="K881" s="864"/>
      <c r="L881" s="864"/>
      <c r="M881" s="864"/>
      <c r="N881" s="863"/>
      <c r="O881" s="864"/>
      <c r="P881" s="864"/>
    </row>
    <row r="882" spans="1:16" ht="15.75">
      <c r="A882" s="864"/>
      <c r="B882" s="879"/>
      <c r="C882" s="864"/>
      <c r="D882" s="864"/>
      <c r="E882" s="864"/>
      <c r="F882" s="864"/>
      <c r="G882" s="864"/>
      <c r="H882" s="864"/>
      <c r="I882" s="864"/>
      <c r="J882" s="864"/>
      <c r="K882" s="864"/>
      <c r="L882" s="864"/>
      <c r="M882" s="864"/>
      <c r="N882" s="863"/>
      <c r="O882" s="864"/>
      <c r="P882" s="864"/>
    </row>
    <row r="883" spans="1:16" ht="15.75">
      <c r="A883" s="864"/>
      <c r="B883" s="879"/>
      <c r="C883" s="864"/>
      <c r="D883" s="864"/>
      <c r="E883" s="864"/>
      <c r="F883" s="864"/>
      <c r="G883" s="864"/>
      <c r="H883" s="864"/>
      <c r="I883" s="864"/>
      <c r="J883" s="864"/>
      <c r="K883" s="864"/>
      <c r="L883" s="864"/>
      <c r="M883" s="864"/>
      <c r="N883" s="863"/>
      <c r="O883" s="864"/>
      <c r="P883" s="864"/>
    </row>
    <row r="884" spans="1:16" ht="15.75">
      <c r="A884" s="864"/>
      <c r="B884" s="879"/>
      <c r="C884" s="864"/>
      <c r="D884" s="864"/>
      <c r="E884" s="864"/>
      <c r="F884" s="864"/>
      <c r="G884" s="864"/>
      <c r="H884" s="864"/>
      <c r="I884" s="864"/>
      <c r="J884" s="864"/>
      <c r="K884" s="864"/>
      <c r="L884" s="864"/>
      <c r="M884" s="864"/>
      <c r="N884" s="863"/>
      <c r="O884" s="864"/>
      <c r="P884" s="864"/>
    </row>
    <row r="885" spans="1:16" ht="15.75">
      <c r="A885" s="864"/>
      <c r="B885" s="879"/>
      <c r="C885" s="864"/>
      <c r="D885" s="864"/>
      <c r="E885" s="864"/>
      <c r="F885" s="864"/>
      <c r="G885" s="864"/>
      <c r="H885" s="864"/>
      <c r="I885" s="864"/>
      <c r="J885" s="864"/>
      <c r="K885" s="864"/>
      <c r="L885" s="864"/>
      <c r="M885" s="864"/>
      <c r="N885" s="863"/>
      <c r="O885" s="864"/>
      <c r="P885" s="864"/>
    </row>
    <row r="886" spans="1:16" ht="15.75">
      <c r="A886" s="864"/>
      <c r="B886" s="879"/>
      <c r="C886" s="864"/>
      <c r="D886" s="864"/>
      <c r="E886" s="864"/>
      <c r="F886" s="864"/>
      <c r="G886" s="864"/>
      <c r="H886" s="864"/>
      <c r="I886" s="864"/>
      <c r="J886" s="864"/>
      <c r="K886" s="864"/>
      <c r="L886" s="864"/>
      <c r="M886" s="864"/>
      <c r="N886" s="863"/>
      <c r="O886" s="864"/>
      <c r="P886" s="864"/>
    </row>
    <row r="887" spans="1:16" ht="15.75">
      <c r="A887" s="864"/>
      <c r="B887" s="879"/>
      <c r="C887" s="864"/>
      <c r="D887" s="864"/>
      <c r="E887" s="864"/>
      <c r="F887" s="864"/>
      <c r="G887" s="864"/>
      <c r="H887" s="864"/>
      <c r="I887" s="864"/>
      <c r="J887" s="864"/>
      <c r="K887" s="864"/>
      <c r="L887" s="864"/>
      <c r="M887" s="864"/>
      <c r="N887" s="863"/>
      <c r="O887" s="864"/>
      <c r="P887" s="864"/>
    </row>
    <row r="888" spans="1:16" ht="15.75">
      <c r="A888" s="864"/>
      <c r="B888" s="879"/>
      <c r="C888" s="864"/>
      <c r="D888" s="864"/>
      <c r="E888" s="864"/>
      <c r="F888" s="864"/>
      <c r="G888" s="864"/>
      <c r="H888" s="864"/>
      <c r="I888" s="864"/>
      <c r="J888" s="864"/>
      <c r="K888" s="864"/>
      <c r="L888" s="864"/>
      <c r="M888" s="864"/>
      <c r="N888" s="863"/>
      <c r="O888" s="864"/>
      <c r="P888" s="864"/>
    </row>
    <row r="889" spans="1:16" ht="15.75">
      <c r="A889" s="864"/>
      <c r="B889" s="879"/>
      <c r="C889" s="864"/>
      <c r="D889" s="864"/>
      <c r="E889" s="864"/>
      <c r="F889" s="864"/>
      <c r="G889" s="864"/>
      <c r="H889" s="864"/>
      <c r="I889" s="864"/>
      <c r="J889" s="864"/>
      <c r="K889" s="864"/>
      <c r="L889" s="864"/>
      <c r="M889" s="864"/>
      <c r="N889" s="863"/>
      <c r="O889" s="864"/>
      <c r="P889" s="864"/>
    </row>
    <row r="890" spans="1:16" ht="15.75">
      <c r="A890" s="864"/>
      <c r="B890" s="879"/>
      <c r="C890" s="864"/>
      <c r="D890" s="864"/>
      <c r="E890" s="864"/>
      <c r="F890" s="864"/>
      <c r="G890" s="864"/>
      <c r="H890" s="864"/>
      <c r="I890" s="864"/>
      <c r="J890" s="864"/>
      <c r="K890" s="864"/>
      <c r="L890" s="864"/>
      <c r="M890" s="864"/>
      <c r="N890" s="863"/>
      <c r="O890" s="864"/>
      <c r="P890" s="864"/>
    </row>
    <row r="891" spans="1:16" ht="15.75">
      <c r="A891" s="864"/>
      <c r="B891" s="879"/>
      <c r="C891" s="864"/>
      <c r="D891" s="864"/>
      <c r="E891" s="864"/>
      <c r="F891" s="864"/>
      <c r="G891" s="864"/>
      <c r="H891" s="864"/>
      <c r="I891" s="864"/>
      <c r="J891" s="864"/>
      <c r="K891" s="864"/>
      <c r="L891" s="864"/>
      <c r="M891" s="864"/>
      <c r="N891" s="863"/>
      <c r="O891" s="864"/>
      <c r="P891" s="864"/>
    </row>
    <row r="892" spans="1:16" ht="15.75">
      <c r="A892" s="864"/>
      <c r="B892" s="879"/>
      <c r="C892" s="864"/>
      <c r="D892" s="864"/>
      <c r="E892" s="864"/>
      <c r="F892" s="864"/>
      <c r="G892" s="864"/>
      <c r="H892" s="864"/>
      <c r="I892" s="864"/>
      <c r="J892" s="864"/>
      <c r="K892" s="864"/>
      <c r="L892" s="864"/>
      <c r="M892" s="864"/>
      <c r="N892" s="863"/>
      <c r="O892" s="864"/>
      <c r="P892" s="864"/>
    </row>
    <row r="893" spans="1:16" ht="15.75">
      <c r="A893" s="864"/>
      <c r="B893" s="879"/>
      <c r="C893" s="864"/>
      <c r="D893" s="864"/>
      <c r="E893" s="864"/>
      <c r="F893" s="864"/>
      <c r="G893" s="864"/>
      <c r="H893" s="864"/>
      <c r="I893" s="864"/>
      <c r="J893" s="864"/>
      <c r="K893" s="864"/>
      <c r="L893" s="864"/>
      <c r="M893" s="864"/>
      <c r="N893" s="863"/>
      <c r="O893" s="864"/>
      <c r="P893" s="864"/>
    </row>
    <row r="894" spans="1:16" ht="15.75">
      <c r="A894" s="864"/>
      <c r="B894" s="879"/>
      <c r="C894" s="864"/>
      <c r="D894" s="864"/>
      <c r="E894" s="864"/>
      <c r="F894" s="864"/>
      <c r="G894" s="864"/>
      <c r="H894" s="864"/>
      <c r="I894" s="864"/>
      <c r="J894" s="864"/>
      <c r="K894" s="864"/>
      <c r="L894" s="864"/>
      <c r="M894" s="864"/>
      <c r="N894" s="863"/>
      <c r="O894" s="864"/>
      <c r="P894" s="864"/>
    </row>
    <row r="895" spans="1:16" ht="15.75">
      <c r="A895" s="864"/>
      <c r="B895" s="879"/>
      <c r="C895" s="864"/>
      <c r="D895" s="864"/>
      <c r="E895" s="864"/>
      <c r="F895" s="864"/>
      <c r="G895" s="864"/>
      <c r="H895" s="864"/>
      <c r="I895" s="864"/>
      <c r="J895" s="864"/>
      <c r="K895" s="864"/>
      <c r="L895" s="864"/>
      <c r="M895" s="864"/>
      <c r="N895" s="863"/>
      <c r="O895" s="864"/>
      <c r="P895" s="864"/>
    </row>
    <row r="896" spans="1:16" ht="15.75">
      <c r="A896" s="864"/>
      <c r="B896" s="879"/>
      <c r="C896" s="864"/>
      <c r="D896" s="864"/>
      <c r="E896" s="864"/>
      <c r="F896" s="864"/>
      <c r="G896" s="864"/>
      <c r="H896" s="864"/>
      <c r="I896" s="864"/>
      <c r="J896" s="864"/>
      <c r="K896" s="864"/>
      <c r="L896" s="864"/>
      <c r="M896" s="864"/>
      <c r="N896" s="863"/>
      <c r="O896" s="864"/>
      <c r="P896" s="864"/>
    </row>
    <row r="897" spans="1:16" ht="15.75">
      <c r="A897" s="864"/>
      <c r="B897" s="879"/>
      <c r="C897" s="864"/>
      <c r="D897" s="864"/>
      <c r="E897" s="864"/>
      <c r="F897" s="864"/>
      <c r="G897" s="864"/>
      <c r="H897" s="864"/>
      <c r="I897" s="864"/>
      <c r="J897" s="864"/>
      <c r="K897" s="864"/>
      <c r="L897" s="864"/>
      <c r="M897" s="864"/>
      <c r="N897" s="863"/>
      <c r="O897" s="864"/>
      <c r="P897" s="864"/>
    </row>
    <row r="898" spans="1:16" ht="15.75">
      <c r="A898" s="864"/>
      <c r="B898" s="879"/>
      <c r="C898" s="864"/>
      <c r="D898" s="864"/>
      <c r="E898" s="864"/>
      <c r="F898" s="864"/>
      <c r="G898" s="864"/>
      <c r="H898" s="864"/>
      <c r="I898" s="864"/>
      <c r="J898" s="864"/>
      <c r="K898" s="864"/>
      <c r="L898" s="864"/>
      <c r="M898" s="864"/>
      <c r="N898" s="863"/>
      <c r="O898" s="864"/>
      <c r="P898" s="864"/>
    </row>
    <row r="899" spans="1:16" ht="15.75">
      <c r="A899" s="864"/>
      <c r="B899" s="879"/>
      <c r="C899" s="864"/>
      <c r="D899" s="864"/>
      <c r="E899" s="864"/>
      <c r="F899" s="864"/>
      <c r="G899" s="864"/>
      <c r="H899" s="864"/>
      <c r="I899" s="864"/>
      <c r="J899" s="864"/>
      <c r="K899" s="864"/>
      <c r="L899" s="864"/>
      <c r="M899" s="864"/>
      <c r="N899" s="863"/>
      <c r="O899" s="864"/>
      <c r="P899" s="864"/>
    </row>
    <row r="900" spans="1:16" ht="15.75">
      <c r="A900" s="864"/>
      <c r="B900" s="879"/>
      <c r="C900" s="864"/>
      <c r="D900" s="864"/>
      <c r="E900" s="864"/>
      <c r="F900" s="864"/>
      <c r="G900" s="864"/>
      <c r="H900" s="864"/>
      <c r="I900" s="864"/>
      <c r="J900" s="864"/>
      <c r="K900" s="864"/>
      <c r="L900" s="864"/>
      <c r="M900" s="864"/>
      <c r="N900" s="863"/>
      <c r="O900" s="864"/>
      <c r="P900" s="864"/>
    </row>
    <row r="901" spans="1:16" ht="15.75">
      <c r="A901" s="864"/>
      <c r="B901" s="879"/>
      <c r="C901" s="864"/>
      <c r="D901" s="864"/>
      <c r="E901" s="864"/>
      <c r="F901" s="864"/>
      <c r="G901" s="864"/>
      <c r="H901" s="864"/>
      <c r="I901" s="864"/>
      <c r="J901" s="864"/>
      <c r="K901" s="864"/>
      <c r="L901" s="864"/>
      <c r="M901" s="864"/>
      <c r="N901" s="863"/>
      <c r="O901" s="864"/>
      <c r="P901" s="864"/>
    </row>
    <row r="902" spans="1:16" ht="15.75">
      <c r="A902" s="864"/>
      <c r="B902" s="879"/>
      <c r="C902" s="864"/>
      <c r="D902" s="864"/>
      <c r="E902" s="864"/>
      <c r="F902" s="864"/>
      <c r="G902" s="864"/>
      <c r="H902" s="864"/>
      <c r="I902" s="864"/>
      <c r="J902" s="864"/>
      <c r="K902" s="864"/>
      <c r="L902" s="864"/>
      <c r="M902" s="864"/>
      <c r="N902" s="863"/>
      <c r="O902" s="864"/>
      <c r="P902" s="864"/>
    </row>
    <row r="903" spans="1:16" ht="15.75">
      <c r="A903" s="864"/>
      <c r="B903" s="879"/>
      <c r="C903" s="864"/>
      <c r="D903" s="864"/>
      <c r="E903" s="864"/>
      <c r="F903" s="864"/>
      <c r="G903" s="864"/>
      <c r="H903" s="864"/>
      <c r="I903" s="864"/>
      <c r="J903" s="864"/>
      <c r="K903" s="864"/>
      <c r="L903" s="864"/>
      <c r="M903" s="864"/>
      <c r="N903" s="863"/>
      <c r="O903" s="864"/>
      <c r="P903" s="864"/>
    </row>
    <row r="904" spans="1:16" ht="15.75">
      <c r="A904" s="864"/>
      <c r="B904" s="879"/>
      <c r="C904" s="864"/>
      <c r="D904" s="864"/>
      <c r="E904" s="864"/>
      <c r="F904" s="864"/>
      <c r="G904" s="864"/>
      <c r="H904" s="864"/>
      <c r="I904" s="864"/>
      <c r="J904" s="864"/>
      <c r="K904" s="864"/>
      <c r="L904" s="864"/>
      <c r="M904" s="864"/>
      <c r="N904" s="863"/>
      <c r="O904" s="864"/>
      <c r="P904" s="864"/>
    </row>
    <row r="905" spans="1:16" ht="15.75">
      <c r="A905" s="864"/>
      <c r="B905" s="879"/>
      <c r="C905" s="864"/>
      <c r="D905" s="864"/>
      <c r="E905" s="864"/>
      <c r="F905" s="864"/>
      <c r="G905" s="864"/>
      <c r="H905" s="864"/>
      <c r="I905" s="864"/>
      <c r="J905" s="864"/>
      <c r="K905" s="864"/>
      <c r="L905" s="864"/>
      <c r="M905" s="864"/>
      <c r="N905" s="863"/>
      <c r="O905" s="864"/>
      <c r="P905" s="864"/>
    </row>
    <row r="906" spans="1:16" ht="15.75">
      <c r="A906" s="864"/>
      <c r="B906" s="879"/>
      <c r="C906" s="864"/>
      <c r="D906" s="864"/>
      <c r="E906" s="864"/>
      <c r="F906" s="864"/>
      <c r="G906" s="864"/>
      <c r="H906" s="864"/>
      <c r="I906" s="864"/>
      <c r="J906" s="864"/>
      <c r="K906" s="864"/>
      <c r="L906" s="864"/>
      <c r="M906" s="864"/>
      <c r="N906" s="863"/>
      <c r="O906" s="864"/>
      <c r="P906" s="864"/>
    </row>
    <row r="907" spans="1:16" ht="15.75">
      <c r="A907" s="864"/>
      <c r="B907" s="879"/>
      <c r="C907" s="864"/>
      <c r="D907" s="864"/>
      <c r="E907" s="864"/>
      <c r="F907" s="864"/>
      <c r="G907" s="864"/>
      <c r="H907" s="864"/>
      <c r="I907" s="864"/>
      <c r="J907" s="864"/>
      <c r="K907" s="864"/>
      <c r="L907" s="864"/>
      <c r="M907" s="864"/>
      <c r="N907" s="863"/>
      <c r="O907" s="864"/>
      <c r="P907" s="864"/>
    </row>
    <row r="908" spans="1:16" ht="15.75">
      <c r="A908" s="864"/>
      <c r="B908" s="879"/>
      <c r="C908" s="864"/>
      <c r="D908" s="864"/>
      <c r="E908" s="864"/>
      <c r="F908" s="864"/>
      <c r="G908" s="864"/>
      <c r="H908" s="864"/>
      <c r="I908" s="864"/>
      <c r="J908" s="864"/>
      <c r="K908" s="864"/>
      <c r="L908" s="864"/>
      <c r="M908" s="864"/>
      <c r="N908" s="863"/>
      <c r="O908" s="864"/>
      <c r="P908" s="864"/>
    </row>
    <row r="909" spans="1:16" ht="15.75">
      <c r="A909" s="864"/>
      <c r="B909" s="879"/>
      <c r="C909" s="864"/>
      <c r="D909" s="864"/>
      <c r="E909" s="864"/>
      <c r="F909" s="864"/>
      <c r="G909" s="864"/>
      <c r="H909" s="864"/>
      <c r="I909" s="864"/>
      <c r="J909" s="864"/>
      <c r="K909" s="864"/>
      <c r="L909" s="864"/>
      <c r="M909" s="864"/>
      <c r="N909" s="863"/>
      <c r="O909" s="864"/>
      <c r="P909" s="864"/>
    </row>
    <row r="910" spans="1:16" ht="15.75">
      <c r="A910" s="864"/>
      <c r="B910" s="879"/>
      <c r="C910" s="864"/>
      <c r="D910" s="864"/>
      <c r="E910" s="864"/>
      <c r="F910" s="864"/>
      <c r="G910" s="864"/>
      <c r="H910" s="864"/>
      <c r="I910" s="864"/>
      <c r="J910" s="864"/>
      <c r="K910" s="864"/>
      <c r="L910" s="864"/>
      <c r="M910" s="864"/>
      <c r="N910" s="863"/>
      <c r="O910" s="864"/>
      <c r="P910" s="864"/>
    </row>
    <row r="911" spans="1:16" ht="15.75">
      <c r="A911" s="864"/>
      <c r="B911" s="879"/>
      <c r="C911" s="864"/>
      <c r="D911" s="864"/>
      <c r="E911" s="864"/>
      <c r="F911" s="864"/>
      <c r="G911" s="864"/>
      <c r="H911" s="864"/>
      <c r="I911" s="864"/>
      <c r="J911" s="864"/>
      <c r="K911" s="864"/>
      <c r="L911" s="864"/>
      <c r="M911" s="864"/>
      <c r="N911" s="863"/>
      <c r="O911" s="864"/>
      <c r="P911" s="864"/>
    </row>
    <row r="912" spans="1:16" ht="15.75">
      <c r="A912" s="864"/>
      <c r="B912" s="879"/>
      <c r="C912" s="864"/>
      <c r="D912" s="864"/>
      <c r="E912" s="864"/>
      <c r="F912" s="864"/>
      <c r="G912" s="864"/>
      <c r="H912" s="864"/>
      <c r="I912" s="864"/>
      <c r="J912" s="864"/>
      <c r="K912" s="864"/>
      <c r="L912" s="864"/>
      <c r="M912" s="864"/>
      <c r="N912" s="863"/>
      <c r="O912" s="864"/>
      <c r="P912" s="864"/>
    </row>
    <row r="913" spans="1:16" ht="15.75">
      <c r="A913" s="864"/>
      <c r="B913" s="879"/>
      <c r="C913" s="864"/>
      <c r="D913" s="864"/>
      <c r="E913" s="864"/>
      <c r="F913" s="864"/>
      <c r="G913" s="864"/>
      <c r="H913" s="864"/>
      <c r="I913" s="864"/>
      <c r="J913" s="864"/>
      <c r="K913" s="864"/>
      <c r="L913" s="864"/>
      <c r="M913" s="864"/>
      <c r="N913" s="863"/>
      <c r="O913" s="864"/>
      <c r="P913" s="864"/>
    </row>
    <row r="914" spans="1:16" ht="15.75">
      <c r="A914" s="864"/>
      <c r="B914" s="879"/>
      <c r="C914" s="864"/>
      <c r="D914" s="864"/>
      <c r="E914" s="864"/>
      <c r="F914" s="864"/>
      <c r="G914" s="864"/>
      <c r="H914" s="864"/>
      <c r="I914" s="864"/>
      <c r="J914" s="864"/>
      <c r="K914" s="864"/>
      <c r="L914" s="864"/>
      <c r="M914" s="864"/>
      <c r="N914" s="863"/>
      <c r="O914" s="864"/>
      <c r="P914" s="864"/>
    </row>
    <row r="915" spans="1:16" ht="15.75">
      <c r="A915" s="864"/>
      <c r="B915" s="879"/>
      <c r="C915" s="864"/>
      <c r="D915" s="864"/>
      <c r="E915" s="864"/>
      <c r="F915" s="864"/>
      <c r="G915" s="864"/>
      <c r="H915" s="864"/>
      <c r="I915" s="864"/>
      <c r="J915" s="864"/>
      <c r="K915" s="864"/>
      <c r="L915" s="864"/>
      <c r="M915" s="864"/>
      <c r="N915" s="863"/>
      <c r="O915" s="864"/>
      <c r="P915" s="864"/>
    </row>
    <row r="916" spans="1:16" ht="15.75">
      <c r="A916" s="864"/>
      <c r="B916" s="879"/>
      <c r="C916" s="864"/>
      <c r="D916" s="864"/>
      <c r="E916" s="864"/>
      <c r="F916" s="864"/>
      <c r="G916" s="864"/>
      <c r="H916" s="864"/>
      <c r="I916" s="864"/>
      <c r="J916" s="864"/>
      <c r="K916" s="864"/>
      <c r="L916" s="864"/>
      <c r="M916" s="864"/>
      <c r="N916" s="863"/>
      <c r="O916" s="864"/>
      <c r="P916" s="864"/>
    </row>
    <row r="917" spans="1:16" ht="15.75">
      <c r="A917" s="864"/>
      <c r="B917" s="879"/>
      <c r="C917" s="864"/>
      <c r="D917" s="864"/>
      <c r="E917" s="864"/>
      <c r="F917" s="864"/>
      <c r="G917" s="864"/>
      <c r="H917" s="864"/>
      <c r="I917" s="864"/>
      <c r="J917" s="864"/>
      <c r="K917" s="864"/>
      <c r="L917" s="864"/>
      <c r="M917" s="864"/>
      <c r="N917" s="863"/>
      <c r="O917" s="864"/>
      <c r="P917" s="864"/>
    </row>
    <row r="918" spans="1:16" ht="15.75">
      <c r="A918" s="864"/>
      <c r="B918" s="879"/>
      <c r="C918" s="864"/>
      <c r="D918" s="864"/>
      <c r="E918" s="864"/>
      <c r="F918" s="864"/>
      <c r="G918" s="864"/>
      <c r="H918" s="864"/>
      <c r="I918" s="864"/>
      <c r="J918" s="864"/>
      <c r="K918" s="864"/>
      <c r="L918" s="864"/>
      <c r="M918" s="864"/>
      <c r="N918" s="863"/>
      <c r="O918" s="864"/>
      <c r="P918" s="864"/>
    </row>
    <row r="919" spans="1:16" ht="15.75">
      <c r="A919" s="864"/>
      <c r="B919" s="879"/>
      <c r="C919" s="864"/>
      <c r="D919" s="864"/>
      <c r="E919" s="864"/>
      <c r="F919" s="864"/>
      <c r="G919" s="864"/>
      <c r="H919" s="864"/>
      <c r="I919" s="864"/>
      <c r="J919" s="864"/>
      <c r="K919" s="864"/>
      <c r="L919" s="864"/>
      <c r="M919" s="864"/>
      <c r="N919" s="863"/>
      <c r="O919" s="864"/>
      <c r="P919" s="864"/>
    </row>
    <row r="920" spans="1:16" ht="15.75">
      <c r="A920" s="864"/>
      <c r="B920" s="879"/>
      <c r="C920" s="864"/>
      <c r="D920" s="864"/>
      <c r="E920" s="864"/>
      <c r="F920" s="864"/>
      <c r="G920" s="864"/>
      <c r="H920" s="864"/>
      <c r="I920" s="864"/>
      <c r="J920" s="864"/>
      <c r="K920" s="864"/>
      <c r="L920" s="864"/>
      <c r="M920" s="864"/>
      <c r="N920" s="863"/>
      <c r="O920" s="864"/>
      <c r="P920" s="864"/>
    </row>
    <row r="921" spans="1:16" ht="15.75">
      <c r="A921" s="864"/>
      <c r="B921" s="879"/>
      <c r="C921" s="864"/>
      <c r="D921" s="864"/>
      <c r="E921" s="864"/>
      <c r="F921" s="864"/>
      <c r="G921" s="864"/>
      <c r="H921" s="864"/>
      <c r="I921" s="864"/>
      <c r="J921" s="864"/>
      <c r="K921" s="864"/>
      <c r="L921" s="864"/>
      <c r="M921" s="864"/>
      <c r="N921" s="863"/>
      <c r="O921" s="864"/>
      <c r="P921" s="864"/>
    </row>
    <row r="922" spans="1:16" ht="15.75">
      <c r="A922" s="864"/>
      <c r="B922" s="879"/>
      <c r="C922" s="864"/>
      <c r="D922" s="864"/>
      <c r="E922" s="864"/>
      <c r="F922" s="864"/>
      <c r="G922" s="864"/>
      <c r="H922" s="864"/>
      <c r="I922" s="864"/>
      <c r="J922" s="864"/>
      <c r="K922" s="864"/>
      <c r="L922" s="864"/>
      <c r="M922" s="864"/>
      <c r="N922" s="863"/>
      <c r="O922" s="864"/>
      <c r="P922" s="864"/>
    </row>
    <row r="923" spans="1:16" ht="15.75">
      <c r="A923" s="864"/>
      <c r="B923" s="879"/>
      <c r="C923" s="864"/>
      <c r="D923" s="864"/>
      <c r="E923" s="864"/>
      <c r="F923" s="864"/>
      <c r="G923" s="864"/>
      <c r="H923" s="864"/>
      <c r="I923" s="864"/>
      <c r="J923" s="864"/>
      <c r="K923" s="864"/>
      <c r="L923" s="864"/>
      <c r="M923" s="864"/>
      <c r="N923" s="863"/>
      <c r="O923" s="864"/>
      <c r="P923" s="864"/>
    </row>
    <row r="924" spans="1:16" ht="15.75">
      <c r="A924" s="864"/>
      <c r="B924" s="879"/>
      <c r="C924" s="864"/>
      <c r="D924" s="864"/>
      <c r="E924" s="864"/>
      <c r="F924" s="864"/>
      <c r="G924" s="864"/>
      <c r="H924" s="864"/>
      <c r="I924" s="864"/>
      <c r="J924" s="864"/>
      <c r="K924" s="864"/>
      <c r="L924" s="864"/>
      <c r="M924" s="864"/>
      <c r="N924" s="863"/>
      <c r="O924" s="864"/>
      <c r="P924" s="864"/>
    </row>
    <row r="925" spans="1:16" ht="15.75">
      <c r="A925" s="864"/>
      <c r="B925" s="879"/>
      <c r="C925" s="864"/>
      <c r="D925" s="864"/>
      <c r="E925" s="864"/>
      <c r="F925" s="864"/>
      <c r="G925" s="864"/>
      <c r="H925" s="864"/>
      <c r="I925" s="864"/>
      <c r="J925" s="864"/>
      <c r="K925" s="864"/>
      <c r="L925" s="864"/>
      <c r="M925" s="864"/>
      <c r="N925" s="863"/>
      <c r="O925" s="864"/>
      <c r="P925" s="864"/>
    </row>
    <row r="926" spans="1:16" ht="15.75">
      <c r="A926" s="864"/>
      <c r="B926" s="879"/>
      <c r="C926" s="864"/>
      <c r="D926" s="864"/>
      <c r="E926" s="864"/>
      <c r="F926" s="864"/>
      <c r="G926" s="864"/>
      <c r="H926" s="864"/>
      <c r="I926" s="864"/>
      <c r="J926" s="864"/>
      <c r="K926" s="864"/>
      <c r="L926" s="864"/>
      <c r="M926" s="864"/>
      <c r="N926" s="863"/>
      <c r="O926" s="864"/>
      <c r="P926" s="864"/>
    </row>
    <row r="927" spans="1:16" ht="15.75">
      <c r="A927" s="864"/>
      <c r="B927" s="879"/>
      <c r="C927" s="864"/>
      <c r="D927" s="864"/>
      <c r="E927" s="864"/>
      <c r="F927" s="864"/>
      <c r="G927" s="864"/>
      <c r="H927" s="864"/>
      <c r="I927" s="864"/>
      <c r="J927" s="864"/>
      <c r="K927" s="864"/>
      <c r="L927" s="864"/>
      <c r="M927" s="864"/>
      <c r="N927" s="863"/>
      <c r="O927" s="864"/>
      <c r="P927" s="864"/>
    </row>
    <row r="928" spans="1:16" ht="15.75">
      <c r="A928" s="864"/>
      <c r="B928" s="879"/>
      <c r="C928" s="864"/>
      <c r="D928" s="864"/>
      <c r="E928" s="864"/>
      <c r="F928" s="864"/>
      <c r="G928" s="864"/>
      <c r="H928" s="864"/>
      <c r="I928" s="864"/>
      <c r="J928" s="864"/>
      <c r="K928" s="864"/>
      <c r="L928" s="864"/>
      <c r="M928" s="864"/>
      <c r="N928" s="863"/>
      <c r="O928" s="864"/>
      <c r="P928" s="864"/>
    </row>
    <row r="929" spans="1:16" ht="15.75">
      <c r="A929" s="864"/>
      <c r="B929" s="879"/>
      <c r="C929" s="864"/>
      <c r="D929" s="864"/>
      <c r="E929" s="864"/>
      <c r="F929" s="864"/>
      <c r="G929" s="864"/>
      <c r="H929" s="864"/>
      <c r="I929" s="864"/>
      <c r="J929" s="864"/>
      <c r="K929" s="864"/>
      <c r="L929" s="864"/>
      <c r="M929" s="864"/>
      <c r="N929" s="863"/>
      <c r="O929" s="864"/>
      <c r="P929" s="864"/>
    </row>
    <row r="930" spans="1:16" ht="15.75">
      <c r="A930" s="864"/>
      <c r="B930" s="879"/>
      <c r="C930" s="864"/>
      <c r="D930" s="864"/>
      <c r="E930" s="864"/>
      <c r="F930" s="864"/>
      <c r="G930" s="864"/>
      <c r="H930" s="864"/>
      <c r="I930" s="864"/>
      <c r="J930" s="864"/>
      <c r="K930" s="864"/>
      <c r="L930" s="864"/>
      <c r="M930" s="864"/>
      <c r="N930" s="863"/>
      <c r="O930" s="864"/>
      <c r="P930" s="864"/>
    </row>
    <row r="931" spans="1:16" ht="15.75">
      <c r="A931" s="864"/>
      <c r="B931" s="879"/>
      <c r="C931" s="864"/>
      <c r="D931" s="864"/>
      <c r="E931" s="864"/>
      <c r="F931" s="864"/>
      <c r="G931" s="864"/>
      <c r="H931" s="864"/>
      <c r="I931" s="864"/>
      <c r="J931" s="864"/>
      <c r="K931" s="864"/>
      <c r="L931" s="864"/>
      <c r="M931" s="864"/>
      <c r="N931" s="863"/>
      <c r="O931" s="864"/>
      <c r="P931" s="864"/>
    </row>
    <row r="932" spans="1:16" ht="15.75">
      <c r="A932" s="864"/>
      <c r="B932" s="879"/>
      <c r="C932" s="864"/>
      <c r="D932" s="864"/>
      <c r="E932" s="864"/>
      <c r="F932" s="864"/>
      <c r="G932" s="864"/>
      <c r="H932" s="864"/>
      <c r="I932" s="864"/>
      <c r="J932" s="864"/>
      <c r="K932" s="864"/>
      <c r="L932" s="864"/>
      <c r="M932" s="864"/>
      <c r="N932" s="863"/>
      <c r="O932" s="864"/>
      <c r="P932" s="864"/>
    </row>
    <row r="933" spans="1:16" ht="15.75">
      <c r="A933" s="864"/>
      <c r="B933" s="879"/>
      <c r="C933" s="864"/>
      <c r="D933" s="864"/>
      <c r="E933" s="864"/>
      <c r="F933" s="864"/>
      <c r="G933" s="864"/>
      <c r="H933" s="864"/>
      <c r="I933" s="864"/>
      <c r="J933" s="864"/>
      <c r="K933" s="864"/>
      <c r="L933" s="864"/>
      <c r="M933" s="864"/>
      <c r="N933" s="863"/>
      <c r="O933" s="864"/>
      <c r="P933" s="864"/>
    </row>
    <row r="934" spans="1:16" ht="15.75">
      <c r="A934" s="864"/>
      <c r="B934" s="879"/>
      <c r="C934" s="864"/>
      <c r="D934" s="864"/>
      <c r="E934" s="864"/>
      <c r="F934" s="864"/>
      <c r="G934" s="864"/>
      <c r="H934" s="864"/>
      <c r="I934" s="864"/>
      <c r="J934" s="864"/>
      <c r="K934" s="864"/>
      <c r="L934" s="864"/>
      <c r="M934" s="864"/>
      <c r="N934" s="863"/>
      <c r="O934" s="864"/>
      <c r="P934" s="864"/>
    </row>
    <row r="935" spans="1:16" ht="15.75">
      <c r="A935" s="864"/>
      <c r="B935" s="879"/>
      <c r="C935" s="864"/>
      <c r="D935" s="864"/>
      <c r="E935" s="864"/>
      <c r="F935" s="864"/>
      <c r="G935" s="864"/>
      <c r="H935" s="864"/>
      <c r="I935" s="864"/>
      <c r="J935" s="864"/>
      <c r="K935" s="864"/>
      <c r="L935" s="864"/>
      <c r="M935" s="864"/>
      <c r="N935" s="863"/>
      <c r="O935" s="864"/>
      <c r="P935" s="864"/>
    </row>
    <row r="936" spans="1:16" ht="15.75">
      <c r="A936" s="864"/>
      <c r="B936" s="879"/>
      <c r="C936" s="864"/>
      <c r="D936" s="864"/>
      <c r="E936" s="864"/>
      <c r="F936" s="864"/>
      <c r="G936" s="864"/>
      <c r="H936" s="864"/>
      <c r="I936" s="864"/>
      <c r="J936" s="864"/>
      <c r="K936" s="864"/>
      <c r="L936" s="864"/>
      <c r="M936" s="864"/>
      <c r="N936" s="863"/>
      <c r="O936" s="864"/>
      <c r="P936" s="864"/>
    </row>
    <row r="937" spans="1:16" ht="15.75">
      <c r="A937" s="864"/>
      <c r="B937" s="879"/>
      <c r="C937" s="864"/>
      <c r="D937" s="864"/>
      <c r="E937" s="864"/>
      <c r="F937" s="864"/>
      <c r="G937" s="864"/>
      <c r="H937" s="864"/>
      <c r="I937" s="864"/>
      <c r="J937" s="864"/>
      <c r="K937" s="864"/>
      <c r="L937" s="864"/>
      <c r="M937" s="864"/>
      <c r="N937" s="863"/>
      <c r="O937" s="864"/>
      <c r="P937" s="864"/>
    </row>
    <row r="938" spans="1:16" ht="15.75">
      <c r="A938" s="864"/>
      <c r="B938" s="879"/>
      <c r="C938" s="864"/>
      <c r="D938" s="864"/>
      <c r="E938" s="864"/>
      <c r="F938" s="864"/>
      <c r="G938" s="864"/>
      <c r="H938" s="864"/>
      <c r="I938" s="864"/>
      <c r="J938" s="864"/>
      <c r="K938" s="864"/>
      <c r="L938" s="864"/>
      <c r="M938" s="864"/>
      <c r="N938" s="863"/>
      <c r="O938" s="864"/>
      <c r="P938" s="864"/>
    </row>
    <row r="939" spans="1:16" ht="15.75">
      <c r="A939" s="864"/>
      <c r="B939" s="879"/>
      <c r="C939" s="864"/>
      <c r="D939" s="864"/>
      <c r="E939" s="864"/>
      <c r="F939" s="864"/>
      <c r="G939" s="864"/>
      <c r="H939" s="864"/>
      <c r="I939" s="864"/>
      <c r="J939" s="864"/>
      <c r="K939" s="864"/>
      <c r="L939" s="864"/>
      <c r="M939" s="864"/>
      <c r="N939" s="863"/>
      <c r="O939" s="864"/>
      <c r="P939" s="864"/>
    </row>
    <row r="940" spans="1:16" ht="15.75">
      <c r="A940" s="864"/>
      <c r="B940" s="879"/>
      <c r="C940" s="864"/>
      <c r="D940" s="864"/>
      <c r="E940" s="864"/>
      <c r="F940" s="864"/>
      <c r="G940" s="864"/>
      <c r="H940" s="864"/>
      <c r="I940" s="864"/>
      <c r="J940" s="864"/>
      <c r="K940" s="864"/>
      <c r="L940" s="864"/>
      <c r="M940" s="864"/>
      <c r="N940" s="863"/>
      <c r="O940" s="864"/>
      <c r="P940" s="864"/>
    </row>
    <row r="941" spans="1:16" ht="15.75">
      <c r="A941" s="864"/>
      <c r="B941" s="879"/>
      <c r="C941" s="864"/>
      <c r="D941" s="864"/>
      <c r="E941" s="864"/>
      <c r="F941" s="864"/>
      <c r="G941" s="864"/>
      <c r="H941" s="864"/>
      <c r="I941" s="864"/>
      <c r="J941" s="864"/>
      <c r="K941" s="864"/>
      <c r="L941" s="864"/>
      <c r="M941" s="864"/>
      <c r="N941" s="863"/>
      <c r="O941" s="864"/>
      <c r="P941" s="864"/>
    </row>
    <row r="942" spans="1:16" ht="15.75">
      <c r="A942" s="864"/>
      <c r="B942" s="879"/>
      <c r="C942" s="864"/>
      <c r="D942" s="864"/>
      <c r="E942" s="864"/>
      <c r="F942" s="864"/>
      <c r="G942" s="864"/>
      <c r="H942" s="864"/>
      <c r="I942" s="864"/>
      <c r="J942" s="864"/>
      <c r="K942" s="864"/>
      <c r="L942" s="864"/>
      <c r="M942" s="864"/>
      <c r="N942" s="863"/>
      <c r="O942" s="864"/>
      <c r="P942" s="864"/>
    </row>
    <row r="943" spans="1:16" ht="15.75">
      <c r="A943" s="864"/>
      <c r="B943" s="879"/>
      <c r="C943" s="864"/>
      <c r="D943" s="864"/>
      <c r="E943" s="864"/>
      <c r="F943" s="864"/>
      <c r="G943" s="864"/>
      <c r="H943" s="864"/>
      <c r="I943" s="864"/>
      <c r="J943" s="864"/>
      <c r="K943" s="864"/>
      <c r="L943" s="864"/>
      <c r="M943" s="864"/>
      <c r="N943" s="863"/>
      <c r="O943" s="864"/>
      <c r="P943" s="864"/>
    </row>
    <row r="944" spans="1:16" ht="15.75">
      <c r="A944" s="864"/>
      <c r="B944" s="879"/>
      <c r="C944" s="864"/>
      <c r="D944" s="864"/>
      <c r="E944" s="864"/>
      <c r="F944" s="864"/>
      <c r="G944" s="864"/>
      <c r="H944" s="864"/>
      <c r="I944" s="864"/>
      <c r="J944" s="864"/>
      <c r="K944" s="864"/>
      <c r="L944" s="864"/>
      <c r="M944" s="864"/>
      <c r="N944" s="863"/>
      <c r="O944" s="864"/>
      <c r="P944" s="864"/>
    </row>
    <row r="945" spans="1:16" ht="15.75">
      <c r="A945" s="864"/>
      <c r="B945" s="879"/>
      <c r="C945" s="864"/>
      <c r="D945" s="864"/>
      <c r="E945" s="864"/>
      <c r="F945" s="864"/>
      <c r="G945" s="864"/>
      <c r="H945" s="864"/>
      <c r="I945" s="864"/>
      <c r="J945" s="864"/>
      <c r="K945" s="864"/>
      <c r="L945" s="864"/>
      <c r="M945" s="864"/>
      <c r="N945" s="863"/>
      <c r="O945" s="864"/>
      <c r="P945" s="864"/>
    </row>
    <row r="946" spans="1:16" ht="15.75">
      <c r="A946" s="864"/>
      <c r="B946" s="879"/>
      <c r="C946" s="864"/>
      <c r="D946" s="864"/>
      <c r="E946" s="864"/>
      <c r="F946" s="864"/>
      <c r="G946" s="864"/>
      <c r="H946" s="864"/>
      <c r="I946" s="864"/>
      <c r="J946" s="864"/>
      <c r="K946" s="864"/>
      <c r="L946" s="864"/>
      <c r="M946" s="864"/>
      <c r="N946" s="863"/>
      <c r="O946" s="864"/>
      <c r="P946" s="864"/>
    </row>
    <row r="947" spans="1:16" ht="15.75">
      <c r="A947" s="864"/>
      <c r="B947" s="879"/>
      <c r="C947" s="864"/>
      <c r="D947" s="864"/>
      <c r="E947" s="864"/>
      <c r="F947" s="864"/>
      <c r="G947" s="864"/>
      <c r="H947" s="864"/>
      <c r="I947" s="864"/>
      <c r="J947" s="864"/>
      <c r="K947" s="864"/>
      <c r="L947" s="864"/>
      <c r="M947" s="864"/>
      <c r="N947" s="863"/>
      <c r="O947" s="864"/>
      <c r="P947" s="864"/>
    </row>
    <row r="948" spans="1:16" ht="15.75">
      <c r="A948" s="864"/>
      <c r="B948" s="879"/>
      <c r="C948" s="864"/>
      <c r="D948" s="864"/>
      <c r="E948" s="864"/>
      <c r="F948" s="864"/>
      <c r="G948" s="864"/>
      <c r="H948" s="864"/>
      <c r="I948" s="864"/>
      <c r="J948" s="864"/>
      <c r="K948" s="864"/>
      <c r="L948" s="864"/>
      <c r="M948" s="864"/>
      <c r="N948" s="863"/>
      <c r="O948" s="864"/>
      <c r="P948" s="864"/>
    </row>
    <row r="949" spans="1:16" ht="15.75">
      <c r="A949" s="864"/>
      <c r="B949" s="879"/>
      <c r="C949" s="864"/>
      <c r="D949" s="864"/>
      <c r="E949" s="864"/>
      <c r="F949" s="864"/>
      <c r="G949" s="864"/>
      <c r="H949" s="864"/>
      <c r="I949" s="864"/>
      <c r="J949" s="864"/>
      <c r="K949" s="864"/>
      <c r="L949" s="864"/>
      <c r="M949" s="864"/>
      <c r="N949" s="863"/>
      <c r="O949" s="864"/>
      <c r="P949" s="864"/>
    </row>
    <row r="950" spans="1:16" ht="15.75">
      <c r="A950" s="864"/>
      <c r="B950" s="879"/>
      <c r="C950" s="864"/>
      <c r="D950" s="864"/>
      <c r="E950" s="864"/>
      <c r="F950" s="864"/>
      <c r="G950" s="864"/>
      <c r="H950" s="864"/>
      <c r="I950" s="864"/>
      <c r="J950" s="864"/>
      <c r="K950" s="864"/>
      <c r="L950" s="864"/>
      <c r="M950" s="864"/>
      <c r="N950" s="863"/>
      <c r="O950" s="864"/>
      <c r="P950" s="864"/>
    </row>
    <row r="951" spans="1:16" ht="15.75">
      <c r="A951" s="864"/>
      <c r="B951" s="879"/>
      <c r="C951" s="864"/>
      <c r="D951" s="864"/>
      <c r="E951" s="864"/>
      <c r="F951" s="864"/>
      <c r="G951" s="864"/>
      <c r="H951" s="864"/>
      <c r="I951" s="864"/>
      <c r="J951" s="864"/>
      <c r="K951" s="864"/>
      <c r="L951" s="864"/>
      <c r="M951" s="864"/>
      <c r="N951" s="863"/>
      <c r="O951" s="864"/>
      <c r="P951" s="864"/>
    </row>
    <row r="952" spans="1:16" ht="15.75">
      <c r="A952" s="864"/>
      <c r="B952" s="879"/>
      <c r="C952" s="864"/>
      <c r="D952" s="864"/>
      <c r="E952" s="864"/>
      <c r="F952" s="864"/>
      <c r="G952" s="864"/>
      <c r="H952" s="864"/>
      <c r="I952" s="864"/>
      <c r="J952" s="864"/>
      <c r="K952" s="864"/>
      <c r="L952" s="864"/>
      <c r="M952" s="864"/>
      <c r="N952" s="863"/>
      <c r="O952" s="864"/>
      <c r="P952" s="864"/>
    </row>
    <row r="953" spans="1:16" ht="15.75">
      <c r="A953" s="864"/>
      <c r="B953" s="879"/>
      <c r="C953" s="864"/>
      <c r="D953" s="864"/>
      <c r="E953" s="864"/>
      <c r="F953" s="864"/>
      <c r="G953" s="864"/>
      <c r="H953" s="864"/>
      <c r="I953" s="864"/>
      <c r="J953" s="864"/>
      <c r="K953" s="864"/>
      <c r="L953" s="864"/>
      <c r="M953" s="864"/>
      <c r="N953" s="863"/>
      <c r="O953" s="864"/>
      <c r="P953" s="864"/>
    </row>
    <row r="954" spans="1:16" ht="15.75">
      <c r="A954" s="864"/>
      <c r="B954" s="879"/>
      <c r="C954" s="864"/>
      <c r="D954" s="864"/>
      <c r="E954" s="864"/>
      <c r="F954" s="864"/>
      <c r="G954" s="864"/>
      <c r="H954" s="864"/>
      <c r="I954" s="864"/>
      <c r="J954" s="864"/>
      <c r="K954" s="864"/>
      <c r="L954" s="864"/>
      <c r="M954" s="864"/>
      <c r="N954" s="863"/>
      <c r="O954" s="864"/>
      <c r="P954" s="864"/>
    </row>
    <row r="955" spans="1:16" ht="15.75">
      <c r="A955" s="864"/>
      <c r="B955" s="879"/>
      <c r="C955" s="864"/>
      <c r="D955" s="864"/>
      <c r="E955" s="864"/>
      <c r="F955" s="864"/>
      <c r="G955" s="864"/>
      <c r="H955" s="864"/>
      <c r="I955" s="864"/>
      <c r="J955" s="864"/>
      <c r="K955" s="864"/>
      <c r="L955" s="864"/>
      <c r="M955" s="864"/>
      <c r="N955" s="863"/>
      <c r="O955" s="864"/>
      <c r="P955" s="864"/>
    </row>
    <row r="956" spans="1:16" ht="15.75">
      <c r="A956" s="864"/>
      <c r="B956" s="879"/>
      <c r="C956" s="864"/>
      <c r="D956" s="864"/>
      <c r="E956" s="864"/>
      <c r="F956" s="864"/>
      <c r="G956" s="864"/>
      <c r="H956" s="864"/>
      <c r="I956" s="864"/>
      <c r="J956" s="864"/>
      <c r="K956" s="864"/>
      <c r="L956" s="864"/>
      <c r="M956" s="864"/>
      <c r="N956" s="863"/>
      <c r="O956" s="864"/>
      <c r="P956" s="864"/>
    </row>
    <row r="957" spans="1:16" ht="15.75">
      <c r="A957" s="864"/>
      <c r="B957" s="879"/>
      <c r="C957" s="864"/>
      <c r="D957" s="864"/>
      <c r="E957" s="864"/>
      <c r="F957" s="864"/>
      <c r="G957" s="864"/>
      <c r="H957" s="864"/>
      <c r="I957" s="864"/>
      <c r="J957" s="864"/>
      <c r="K957" s="864"/>
      <c r="L957" s="864"/>
      <c r="M957" s="864"/>
      <c r="N957" s="863"/>
      <c r="O957" s="864"/>
      <c r="P957" s="864"/>
    </row>
    <row r="958" spans="1:16" ht="15.75">
      <c r="A958" s="864"/>
      <c r="B958" s="879"/>
      <c r="C958" s="864"/>
      <c r="D958" s="864"/>
      <c r="E958" s="864"/>
      <c r="F958" s="864"/>
      <c r="G958" s="864"/>
      <c r="H958" s="864"/>
      <c r="I958" s="864"/>
      <c r="J958" s="864"/>
      <c r="K958" s="864"/>
      <c r="L958" s="864"/>
      <c r="M958" s="864"/>
      <c r="N958" s="863"/>
      <c r="O958" s="864"/>
      <c r="P958" s="864"/>
    </row>
    <row r="959" spans="1:16" ht="15.75">
      <c r="A959" s="864"/>
      <c r="B959" s="879"/>
      <c r="C959" s="864"/>
      <c r="D959" s="864"/>
      <c r="E959" s="864"/>
      <c r="F959" s="864"/>
      <c r="G959" s="864"/>
      <c r="H959" s="864"/>
      <c r="I959" s="864"/>
      <c r="J959" s="864"/>
      <c r="K959" s="864"/>
      <c r="L959" s="864"/>
      <c r="M959" s="864"/>
      <c r="N959" s="863"/>
      <c r="O959" s="864"/>
      <c r="P959" s="864"/>
    </row>
    <row r="960" spans="1:16" ht="15.75">
      <c r="A960" s="864"/>
      <c r="B960" s="879"/>
      <c r="C960" s="864"/>
      <c r="D960" s="864"/>
      <c r="E960" s="864"/>
      <c r="F960" s="864"/>
      <c r="G960" s="864"/>
      <c r="H960" s="864"/>
      <c r="I960" s="864"/>
      <c r="J960" s="864"/>
      <c r="K960" s="864"/>
      <c r="L960" s="864"/>
      <c r="M960" s="864"/>
      <c r="N960" s="863"/>
      <c r="O960" s="864"/>
      <c r="P960" s="864"/>
    </row>
    <row r="961" spans="1:16" ht="15.75">
      <c r="A961" s="864"/>
      <c r="B961" s="879"/>
      <c r="C961" s="864"/>
      <c r="D961" s="864"/>
      <c r="E961" s="864"/>
      <c r="F961" s="864"/>
      <c r="G961" s="864"/>
      <c r="H961" s="864"/>
      <c r="I961" s="864"/>
      <c r="J961" s="864"/>
      <c r="K961" s="864"/>
      <c r="L961" s="864"/>
      <c r="M961" s="864"/>
      <c r="N961" s="863"/>
      <c r="O961" s="864"/>
      <c r="P961" s="864"/>
    </row>
    <row r="962" spans="1:16" ht="15.75">
      <c r="A962" s="864"/>
      <c r="B962" s="879"/>
      <c r="C962" s="864"/>
      <c r="D962" s="864"/>
      <c r="E962" s="864"/>
      <c r="F962" s="864"/>
      <c r="G962" s="864"/>
      <c r="H962" s="864"/>
      <c r="I962" s="864"/>
      <c r="J962" s="864"/>
      <c r="K962" s="864"/>
      <c r="L962" s="864"/>
      <c r="M962" s="864"/>
      <c r="N962" s="863"/>
      <c r="O962" s="864"/>
      <c r="P962" s="864"/>
    </row>
    <row r="963" spans="1:16" ht="15.75">
      <c r="A963" s="864"/>
      <c r="B963" s="879"/>
      <c r="C963" s="864"/>
      <c r="D963" s="864"/>
      <c r="E963" s="864"/>
      <c r="F963" s="864"/>
      <c r="G963" s="864"/>
      <c r="H963" s="864"/>
      <c r="I963" s="864"/>
      <c r="J963" s="864"/>
      <c r="K963" s="864"/>
      <c r="L963" s="864"/>
      <c r="M963" s="864"/>
      <c r="N963" s="863"/>
      <c r="O963" s="864"/>
      <c r="P963" s="864"/>
    </row>
    <row r="964" spans="1:16" ht="15.75">
      <c r="A964" s="864"/>
      <c r="B964" s="879"/>
      <c r="C964" s="864"/>
      <c r="D964" s="864"/>
      <c r="E964" s="864"/>
      <c r="F964" s="864"/>
      <c r="G964" s="864"/>
      <c r="H964" s="864"/>
      <c r="I964" s="864"/>
      <c r="J964" s="864"/>
      <c r="K964" s="864"/>
      <c r="L964" s="864"/>
      <c r="M964" s="864"/>
      <c r="N964" s="863"/>
      <c r="O964" s="864"/>
      <c r="P964" s="864"/>
    </row>
    <row r="965" spans="1:16" ht="15.75">
      <c r="A965" s="864"/>
      <c r="B965" s="879"/>
      <c r="C965" s="864"/>
      <c r="D965" s="864"/>
      <c r="E965" s="864"/>
      <c r="F965" s="864"/>
      <c r="G965" s="864"/>
      <c r="H965" s="864"/>
      <c r="I965" s="864"/>
      <c r="J965" s="864"/>
      <c r="K965" s="864"/>
      <c r="L965" s="864"/>
      <c r="M965" s="864"/>
      <c r="N965" s="863"/>
      <c r="O965" s="864"/>
      <c r="P965" s="864"/>
    </row>
    <row r="966" spans="1:16" ht="15.75">
      <c r="A966" s="864"/>
      <c r="B966" s="879"/>
      <c r="C966" s="864"/>
      <c r="D966" s="864"/>
      <c r="E966" s="864"/>
      <c r="F966" s="864"/>
      <c r="G966" s="864"/>
      <c r="H966" s="864"/>
      <c r="I966" s="864"/>
      <c r="J966" s="864"/>
      <c r="K966" s="864"/>
      <c r="L966" s="864"/>
      <c r="M966" s="864"/>
      <c r="N966" s="863"/>
      <c r="O966" s="864"/>
      <c r="P966" s="864"/>
    </row>
    <row r="967" spans="1:16" ht="15.75">
      <c r="A967" s="864"/>
      <c r="B967" s="879"/>
      <c r="C967" s="864"/>
      <c r="D967" s="864"/>
      <c r="E967" s="864"/>
      <c r="F967" s="864"/>
      <c r="G967" s="864"/>
      <c r="H967" s="864"/>
      <c r="I967" s="864"/>
      <c r="J967" s="864"/>
      <c r="K967" s="864"/>
      <c r="L967" s="864"/>
      <c r="M967" s="864"/>
      <c r="N967" s="863"/>
      <c r="O967" s="864"/>
      <c r="P967" s="864"/>
    </row>
    <row r="968" spans="1:16" ht="15.75">
      <c r="A968" s="864"/>
      <c r="B968" s="879"/>
      <c r="C968" s="864"/>
      <c r="D968" s="864"/>
      <c r="E968" s="864"/>
      <c r="F968" s="864"/>
      <c r="G968" s="864"/>
      <c r="H968" s="864"/>
      <c r="I968" s="864"/>
      <c r="J968" s="864"/>
      <c r="K968" s="864"/>
      <c r="L968" s="864"/>
      <c r="M968" s="864"/>
      <c r="N968" s="863"/>
      <c r="O968" s="864"/>
      <c r="P968" s="864"/>
    </row>
    <row r="969" spans="1:16" ht="15.75">
      <c r="A969" s="864"/>
      <c r="B969" s="879"/>
      <c r="C969" s="864"/>
      <c r="D969" s="864"/>
      <c r="E969" s="864"/>
      <c r="F969" s="864"/>
      <c r="G969" s="864"/>
      <c r="H969" s="864"/>
      <c r="I969" s="864"/>
      <c r="J969" s="864"/>
      <c r="K969" s="864"/>
      <c r="L969" s="864"/>
      <c r="M969" s="864"/>
      <c r="N969" s="863"/>
      <c r="O969" s="864"/>
      <c r="P969" s="864"/>
    </row>
    <row r="970" spans="1:16" ht="15.75">
      <c r="A970" s="864"/>
      <c r="B970" s="879"/>
      <c r="C970" s="864"/>
      <c r="D970" s="864"/>
      <c r="E970" s="864"/>
      <c r="F970" s="864"/>
      <c r="G970" s="864"/>
      <c r="H970" s="864"/>
      <c r="I970" s="864"/>
      <c r="J970" s="864"/>
      <c r="K970" s="864"/>
      <c r="L970" s="864"/>
      <c r="M970" s="864"/>
      <c r="N970" s="863"/>
      <c r="O970" s="864"/>
      <c r="P970" s="864"/>
    </row>
    <row r="971" spans="1:16" ht="15.75">
      <c r="A971" s="864"/>
      <c r="B971" s="879"/>
      <c r="C971" s="864"/>
      <c r="D971" s="864"/>
      <c r="E971" s="864"/>
      <c r="F971" s="864"/>
      <c r="G971" s="864"/>
      <c r="H971" s="864"/>
      <c r="I971" s="864"/>
      <c r="J971" s="864"/>
      <c r="K971" s="864"/>
      <c r="L971" s="864"/>
      <c r="M971" s="864"/>
      <c r="N971" s="863"/>
      <c r="O971" s="864"/>
      <c r="P971" s="864"/>
    </row>
    <row r="972" spans="1:16" ht="15.75">
      <c r="A972" s="864"/>
      <c r="B972" s="879"/>
      <c r="C972" s="864"/>
      <c r="D972" s="864"/>
      <c r="E972" s="864"/>
      <c r="F972" s="864"/>
      <c r="G972" s="864"/>
      <c r="H972" s="864"/>
      <c r="I972" s="864"/>
      <c r="J972" s="864"/>
      <c r="K972" s="864"/>
      <c r="L972" s="864"/>
      <c r="M972" s="864"/>
      <c r="N972" s="863"/>
      <c r="O972" s="864"/>
      <c r="P972" s="864"/>
    </row>
    <row r="973" spans="1:16" ht="15.75">
      <c r="A973" s="864"/>
      <c r="B973" s="879"/>
      <c r="C973" s="864"/>
      <c r="D973" s="864"/>
      <c r="E973" s="864"/>
      <c r="F973" s="864"/>
      <c r="G973" s="864"/>
      <c r="H973" s="864"/>
      <c r="I973" s="864"/>
      <c r="J973" s="864"/>
      <c r="K973" s="864"/>
      <c r="L973" s="864"/>
      <c r="M973" s="864"/>
      <c r="N973" s="863"/>
      <c r="O973" s="864"/>
      <c r="P973" s="864"/>
    </row>
    <row r="974" spans="1:16" ht="15.75">
      <c r="A974" s="864"/>
      <c r="B974" s="879"/>
      <c r="C974" s="864"/>
      <c r="D974" s="864"/>
      <c r="E974" s="864"/>
      <c r="F974" s="864"/>
      <c r="G974" s="864"/>
      <c r="H974" s="864"/>
      <c r="I974" s="864"/>
      <c r="J974" s="864"/>
      <c r="K974" s="864"/>
      <c r="L974" s="864"/>
      <c r="M974" s="864"/>
      <c r="N974" s="863"/>
      <c r="O974" s="864"/>
      <c r="P974" s="864"/>
    </row>
    <row r="975" spans="1:16" ht="15.75">
      <c r="A975" s="864"/>
      <c r="B975" s="879"/>
      <c r="C975" s="864"/>
      <c r="D975" s="864"/>
      <c r="E975" s="864"/>
      <c r="F975" s="864"/>
      <c r="G975" s="864"/>
      <c r="H975" s="864"/>
      <c r="I975" s="864"/>
      <c r="J975" s="864"/>
      <c r="K975" s="864"/>
      <c r="L975" s="864"/>
      <c r="M975" s="864"/>
      <c r="N975" s="863"/>
      <c r="O975" s="864"/>
      <c r="P975" s="864"/>
    </row>
    <row r="976" spans="1:16" ht="15.75">
      <c r="A976" s="864"/>
      <c r="B976" s="879"/>
      <c r="C976" s="864"/>
      <c r="D976" s="864"/>
      <c r="E976" s="864"/>
      <c r="F976" s="864"/>
      <c r="G976" s="864"/>
      <c r="H976" s="864"/>
      <c r="I976" s="864"/>
      <c r="J976" s="864"/>
      <c r="K976" s="864"/>
      <c r="L976" s="864"/>
      <c r="M976" s="864"/>
      <c r="N976" s="863"/>
      <c r="O976" s="864"/>
      <c r="P976" s="864"/>
    </row>
    <row r="977" spans="1:16" ht="15.75">
      <c r="A977" s="864"/>
      <c r="B977" s="879"/>
      <c r="C977" s="864"/>
      <c r="D977" s="864"/>
      <c r="E977" s="864"/>
      <c r="F977" s="864"/>
      <c r="G977" s="864"/>
      <c r="H977" s="864"/>
      <c r="I977" s="864"/>
      <c r="J977" s="864"/>
      <c r="K977" s="864"/>
      <c r="L977" s="864"/>
      <c r="M977" s="864"/>
      <c r="N977" s="863"/>
      <c r="O977" s="864"/>
      <c r="P977" s="864"/>
    </row>
    <row r="978" spans="1:16" ht="15.75">
      <c r="A978" s="864"/>
      <c r="B978" s="879"/>
      <c r="C978" s="864"/>
      <c r="D978" s="864"/>
      <c r="E978" s="864"/>
      <c r="F978" s="864"/>
      <c r="G978" s="864"/>
      <c r="H978" s="864"/>
      <c r="I978" s="864"/>
      <c r="J978" s="864"/>
      <c r="K978" s="864"/>
      <c r="L978" s="864"/>
      <c r="M978" s="864"/>
      <c r="N978" s="863"/>
      <c r="O978" s="864"/>
      <c r="P978" s="864"/>
    </row>
    <row r="979" spans="1:16" ht="15.75">
      <c r="A979" s="864"/>
      <c r="B979" s="879"/>
      <c r="C979" s="864"/>
      <c r="D979" s="864"/>
      <c r="E979" s="864"/>
      <c r="F979" s="864"/>
      <c r="G979" s="864"/>
      <c r="H979" s="864"/>
      <c r="I979" s="864"/>
      <c r="J979" s="864"/>
      <c r="K979" s="864"/>
      <c r="L979" s="864"/>
      <c r="M979" s="864"/>
      <c r="N979" s="863"/>
      <c r="O979" s="864"/>
      <c r="P979" s="864"/>
    </row>
    <row r="980" spans="1:16" ht="15.75">
      <c r="A980" s="864"/>
      <c r="B980" s="879"/>
      <c r="C980" s="864"/>
      <c r="D980" s="864"/>
      <c r="E980" s="864"/>
      <c r="F980" s="864"/>
      <c r="G980" s="864"/>
      <c r="H980" s="864"/>
      <c r="I980" s="864"/>
      <c r="J980" s="864"/>
      <c r="K980" s="864"/>
      <c r="L980" s="864"/>
      <c r="M980" s="864"/>
      <c r="N980" s="863"/>
      <c r="O980" s="864"/>
      <c r="P980" s="864"/>
    </row>
    <row r="981" spans="1:16" ht="15.75">
      <c r="A981" s="864"/>
      <c r="B981" s="879"/>
      <c r="C981" s="864"/>
      <c r="D981" s="864"/>
      <c r="E981" s="864"/>
      <c r="F981" s="864"/>
      <c r="G981" s="864"/>
      <c r="H981" s="864"/>
      <c r="I981" s="864"/>
      <c r="J981" s="864"/>
      <c r="K981" s="864"/>
      <c r="L981" s="864"/>
      <c r="M981" s="864"/>
      <c r="N981" s="863"/>
      <c r="O981" s="864"/>
      <c r="P981" s="864"/>
    </row>
    <row r="982" spans="1:16" ht="15.75">
      <c r="A982" s="864"/>
      <c r="B982" s="879"/>
      <c r="C982" s="864"/>
      <c r="D982" s="864"/>
      <c r="E982" s="864"/>
      <c r="F982" s="864"/>
      <c r="G982" s="864"/>
      <c r="H982" s="864"/>
      <c r="I982" s="864"/>
      <c r="J982" s="864"/>
      <c r="K982" s="864"/>
      <c r="L982" s="864"/>
      <c r="M982" s="864"/>
      <c r="N982" s="863"/>
      <c r="O982" s="864"/>
      <c r="P982" s="864"/>
    </row>
    <row r="983" spans="1:16" ht="15.75">
      <c r="A983" s="864"/>
      <c r="B983" s="879"/>
      <c r="C983" s="864"/>
      <c r="D983" s="864"/>
      <c r="E983" s="864"/>
      <c r="F983" s="864"/>
      <c r="G983" s="864"/>
      <c r="H983" s="864"/>
      <c r="I983" s="864"/>
      <c r="J983" s="864"/>
      <c r="K983" s="864"/>
      <c r="L983" s="864"/>
      <c r="M983" s="864"/>
      <c r="N983" s="863"/>
      <c r="O983" s="864"/>
      <c r="P983" s="864"/>
    </row>
    <row r="984" spans="1:16" ht="15.75">
      <c r="A984" s="864"/>
      <c r="B984" s="879"/>
      <c r="C984" s="864"/>
      <c r="D984" s="864"/>
      <c r="E984" s="864"/>
      <c r="F984" s="864"/>
      <c r="G984" s="864"/>
      <c r="H984" s="864"/>
      <c r="I984" s="864"/>
      <c r="J984" s="864"/>
      <c r="K984" s="864"/>
      <c r="L984" s="864"/>
      <c r="M984" s="864"/>
      <c r="N984" s="863"/>
      <c r="O984" s="864"/>
      <c r="P984" s="864"/>
    </row>
    <row r="985" spans="1:16" ht="15.75">
      <c r="A985" s="864"/>
      <c r="B985" s="879"/>
      <c r="C985" s="864"/>
      <c r="D985" s="864"/>
      <c r="E985" s="864"/>
      <c r="F985" s="864"/>
      <c r="G985" s="864"/>
      <c r="H985" s="864"/>
      <c r="I985" s="864"/>
      <c r="J985" s="864"/>
      <c r="K985" s="864"/>
      <c r="L985" s="864"/>
      <c r="M985" s="864"/>
      <c r="N985" s="863"/>
      <c r="O985" s="864"/>
      <c r="P985" s="864"/>
    </row>
    <row r="986" spans="1:16" ht="15.75">
      <c r="A986" s="864"/>
      <c r="B986" s="879"/>
      <c r="C986" s="864"/>
      <c r="D986" s="864"/>
      <c r="E986" s="864"/>
      <c r="F986" s="864"/>
      <c r="G986" s="864"/>
      <c r="H986" s="864"/>
      <c r="I986" s="864"/>
      <c r="J986" s="864"/>
      <c r="K986" s="864"/>
      <c r="L986" s="864"/>
      <c r="M986" s="864"/>
      <c r="N986" s="863"/>
      <c r="O986" s="864"/>
      <c r="P986" s="864"/>
    </row>
    <row r="987" spans="1:16" ht="15.75">
      <c r="A987" s="864"/>
      <c r="B987" s="879"/>
      <c r="C987" s="864"/>
      <c r="D987" s="864"/>
      <c r="E987" s="864"/>
      <c r="F987" s="864"/>
      <c r="G987" s="864"/>
      <c r="H987" s="864"/>
      <c r="I987" s="864"/>
      <c r="J987" s="864"/>
      <c r="K987" s="864"/>
      <c r="L987" s="864"/>
      <c r="M987" s="864"/>
      <c r="N987" s="863"/>
      <c r="O987" s="864"/>
      <c r="P987" s="864"/>
    </row>
    <row r="988" spans="1:16" ht="15.75">
      <c r="A988" s="864"/>
      <c r="B988" s="879"/>
      <c r="C988" s="864"/>
      <c r="D988" s="864"/>
      <c r="E988" s="864"/>
      <c r="F988" s="864"/>
      <c r="G988" s="864"/>
      <c r="H988" s="864"/>
      <c r="I988" s="864"/>
      <c r="J988" s="864"/>
      <c r="K988" s="864"/>
      <c r="L988" s="864"/>
      <c r="M988" s="864"/>
      <c r="N988" s="863"/>
      <c r="O988" s="864"/>
      <c r="P988" s="864"/>
    </row>
    <row r="989" spans="1:16" ht="15.75">
      <c r="A989" s="864"/>
      <c r="B989" s="879"/>
      <c r="C989" s="864"/>
      <c r="D989" s="864"/>
      <c r="E989" s="864"/>
      <c r="F989" s="864"/>
      <c r="G989" s="864"/>
      <c r="H989" s="864"/>
      <c r="I989" s="864"/>
      <c r="J989" s="864"/>
      <c r="K989" s="864"/>
      <c r="L989" s="864"/>
      <c r="M989" s="864"/>
      <c r="N989" s="863"/>
      <c r="O989" s="864"/>
      <c r="P989" s="864"/>
    </row>
    <row r="990" spans="1:16" ht="15.75">
      <c r="A990" s="864"/>
      <c r="B990" s="879"/>
      <c r="C990" s="864"/>
      <c r="D990" s="864"/>
      <c r="E990" s="864"/>
      <c r="F990" s="864"/>
      <c r="G990" s="864"/>
      <c r="H990" s="864"/>
      <c r="I990" s="864"/>
      <c r="J990" s="864"/>
      <c r="K990" s="864"/>
      <c r="L990" s="864"/>
      <c r="M990" s="864"/>
      <c r="N990" s="863"/>
      <c r="O990" s="864"/>
      <c r="P990" s="864"/>
    </row>
    <row r="991" spans="1:16" ht="15.75">
      <c r="A991" s="864"/>
      <c r="B991" s="879"/>
      <c r="C991" s="864"/>
      <c r="D991" s="864"/>
      <c r="E991" s="864"/>
      <c r="F991" s="864"/>
      <c r="G991" s="864"/>
      <c r="H991" s="864"/>
      <c r="I991" s="864"/>
      <c r="J991" s="864"/>
      <c r="K991" s="864"/>
      <c r="L991" s="864"/>
      <c r="M991" s="864"/>
      <c r="N991" s="863"/>
      <c r="O991" s="864"/>
      <c r="P991" s="864"/>
    </row>
    <row r="992" spans="1:16" ht="15.75">
      <c r="A992" s="864"/>
      <c r="B992" s="879"/>
      <c r="C992" s="864"/>
      <c r="D992" s="864"/>
      <c r="E992" s="864"/>
      <c r="F992" s="864"/>
      <c r="G992" s="864"/>
      <c r="H992" s="864"/>
      <c r="I992" s="864"/>
      <c r="J992" s="864"/>
      <c r="K992" s="864"/>
      <c r="L992" s="864"/>
      <c r="M992" s="864"/>
      <c r="N992" s="863"/>
      <c r="O992" s="864"/>
      <c r="P992" s="864"/>
    </row>
    <row r="993" spans="1:16" ht="15.75">
      <c r="A993" s="864"/>
      <c r="B993" s="879"/>
      <c r="C993" s="864"/>
      <c r="D993" s="864"/>
      <c r="E993" s="864"/>
      <c r="F993" s="864"/>
      <c r="G993" s="864"/>
      <c r="H993" s="864"/>
      <c r="I993" s="864"/>
      <c r="J993" s="864"/>
      <c r="K993" s="864"/>
      <c r="L993" s="864"/>
      <c r="M993" s="864"/>
      <c r="N993" s="863"/>
      <c r="O993" s="864"/>
      <c r="P993" s="864"/>
    </row>
    <row r="994" spans="1:16" ht="15.75">
      <c r="A994" s="864"/>
      <c r="B994" s="879"/>
      <c r="C994" s="864"/>
      <c r="D994" s="864"/>
      <c r="E994" s="864"/>
      <c r="F994" s="864"/>
      <c r="G994" s="864"/>
      <c r="H994" s="864"/>
      <c r="I994" s="864"/>
      <c r="J994" s="864"/>
      <c r="K994" s="864"/>
      <c r="L994" s="864"/>
      <c r="M994" s="864"/>
      <c r="N994" s="863"/>
      <c r="O994" s="864"/>
      <c r="P994" s="864"/>
    </row>
    <row r="995" spans="1:16" ht="15.75">
      <c r="A995" s="864"/>
      <c r="B995" s="879"/>
      <c r="C995" s="864"/>
      <c r="D995" s="864"/>
      <c r="E995" s="864"/>
      <c r="F995" s="864"/>
      <c r="G995" s="864"/>
      <c r="H995" s="864"/>
      <c r="I995" s="864"/>
      <c r="J995" s="864"/>
      <c r="K995" s="864"/>
      <c r="L995" s="864"/>
      <c r="M995" s="864"/>
      <c r="N995" s="863"/>
      <c r="O995" s="864"/>
      <c r="P995" s="864"/>
    </row>
    <row r="996" spans="1:16" ht="15.75">
      <c r="A996" s="864"/>
      <c r="B996" s="879"/>
      <c r="C996" s="864"/>
      <c r="D996" s="864"/>
      <c r="E996" s="864"/>
      <c r="F996" s="864"/>
      <c r="G996" s="864"/>
      <c r="H996" s="864"/>
      <c r="I996" s="864"/>
      <c r="J996" s="864"/>
      <c r="K996" s="864"/>
      <c r="L996" s="864"/>
      <c r="M996" s="864"/>
      <c r="N996" s="863"/>
      <c r="O996" s="864"/>
      <c r="P996" s="864"/>
    </row>
    <row r="997" spans="1:16" ht="15.75">
      <c r="A997" s="864"/>
      <c r="B997" s="879"/>
      <c r="C997" s="864"/>
      <c r="D997" s="864"/>
      <c r="E997" s="864"/>
      <c r="F997" s="864"/>
      <c r="G997" s="864"/>
      <c r="H997" s="864"/>
      <c r="I997" s="864"/>
      <c r="J997" s="864"/>
      <c r="K997" s="864"/>
      <c r="L997" s="864"/>
      <c r="M997" s="864"/>
      <c r="N997" s="863"/>
      <c r="O997" s="864"/>
      <c r="P997" s="864"/>
    </row>
    <row r="998" spans="1:16" ht="15.75">
      <c r="A998" s="864"/>
      <c r="B998" s="879"/>
      <c r="C998" s="864"/>
      <c r="D998" s="864"/>
      <c r="E998" s="864"/>
      <c r="F998" s="864"/>
      <c r="G998" s="864"/>
      <c r="H998" s="864"/>
      <c r="I998" s="864"/>
      <c r="J998" s="864"/>
      <c r="K998" s="864"/>
      <c r="L998" s="864"/>
      <c r="M998" s="864"/>
      <c r="N998" s="863"/>
      <c r="O998" s="864"/>
      <c r="P998" s="864"/>
    </row>
    <row r="999" spans="1:16" ht="15.75">
      <c r="A999" s="864"/>
      <c r="B999" s="879"/>
      <c r="C999" s="864"/>
      <c r="D999" s="864"/>
      <c r="E999" s="864"/>
      <c r="F999" s="864"/>
      <c r="G999" s="864"/>
      <c r="H999" s="864"/>
      <c r="I999" s="864"/>
      <c r="J999" s="864"/>
      <c r="K999" s="864"/>
      <c r="L999" s="864"/>
      <c r="M999" s="864"/>
      <c r="N999" s="863"/>
      <c r="O999" s="864"/>
      <c r="P999" s="864"/>
    </row>
    <row r="1000" spans="1:16" ht="15.75">
      <c r="A1000" s="864"/>
      <c r="B1000" s="879"/>
      <c r="C1000" s="864"/>
      <c r="D1000" s="864"/>
      <c r="E1000" s="864"/>
      <c r="F1000" s="864"/>
      <c r="G1000" s="864"/>
      <c r="H1000" s="864"/>
      <c r="I1000" s="864"/>
      <c r="J1000" s="864"/>
      <c r="K1000" s="864"/>
      <c r="L1000" s="864"/>
      <c r="M1000" s="864"/>
      <c r="N1000" s="863"/>
      <c r="O1000" s="864"/>
      <c r="P1000" s="864"/>
    </row>
  </sheetData>
  <mergeCells count="57">
    <mergeCell ref="A59:A61"/>
    <mergeCell ref="C59:M59"/>
    <mergeCell ref="C60:M60"/>
    <mergeCell ref="C61:M61"/>
    <mergeCell ref="C62:M62"/>
    <mergeCell ref="A53:A58"/>
    <mergeCell ref="C53:M53"/>
    <mergeCell ref="C54:M54"/>
    <mergeCell ref="C55:M55"/>
    <mergeCell ref="C56:M56"/>
    <mergeCell ref="C57:M57"/>
    <mergeCell ref="C58:M58"/>
    <mergeCell ref="N32:N34"/>
    <mergeCell ref="B35:B44"/>
    <mergeCell ref="N35:N44"/>
    <mergeCell ref="F43:G43"/>
    <mergeCell ref="H43:I43"/>
    <mergeCell ref="A16:A52"/>
    <mergeCell ref="C16:M16"/>
    <mergeCell ref="C17:M17"/>
    <mergeCell ref="B18:B24"/>
    <mergeCell ref="B25:B28"/>
    <mergeCell ref="J30:L30"/>
    <mergeCell ref="B32:B34"/>
    <mergeCell ref="C49:M49"/>
    <mergeCell ref="C50:M50"/>
    <mergeCell ref="C51:M51"/>
    <mergeCell ref="C52:M52"/>
    <mergeCell ref="B14:B15"/>
    <mergeCell ref="C14:D14"/>
    <mergeCell ref="F14:M14"/>
    <mergeCell ref="C15:M15"/>
    <mergeCell ref="B45:B48"/>
    <mergeCell ref="F46:F47"/>
    <mergeCell ref="G46:J47"/>
    <mergeCell ref="L46:M47"/>
    <mergeCell ref="F10:G10"/>
    <mergeCell ref="I10:J10"/>
    <mergeCell ref="C11:M11"/>
    <mergeCell ref="C12:M12"/>
    <mergeCell ref="C13:M13"/>
    <mergeCell ref="B1:M1"/>
    <mergeCell ref="A2:A15"/>
    <mergeCell ref="C2:M2"/>
    <mergeCell ref="C3:M3"/>
    <mergeCell ref="D4:E4"/>
    <mergeCell ref="F4:G4"/>
    <mergeCell ref="I4:M4"/>
    <mergeCell ref="C5:M5"/>
    <mergeCell ref="C6:M6"/>
    <mergeCell ref="C7:F7"/>
    <mergeCell ref="I7:M7"/>
    <mergeCell ref="B8:B10"/>
    <mergeCell ref="C8:D9"/>
    <mergeCell ref="F9:G9"/>
    <mergeCell ref="I9:J9"/>
    <mergeCell ref="C10:D10"/>
  </mergeCells>
  <dataValidations count="1">
    <dataValidation type="list" allowBlank="1" showErrorMessage="1" sqref="I7" xr:uid="{00000000-0002-0000-2200-000000000000}">
      <formula1>INDIRECT($C$7)</formula1>
    </dataValidation>
  </dataValidations>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1">
        <x14:dataValidation type="list" allowBlank="1" showErrorMessage="1" xr:uid="{00000000-0002-0000-2200-000001000000}">
          <x14:formula1>
            <xm:f>'D:\Subdirección Envejecimiento y Vejez\Matriz Actualización Plan de Acción\Matrices Entidades\[Sector Cultura, Recreación y Deporte - Ajustado 13072021 final.xlsx]Desplegables'!#REF!</xm:f>
          </x14:formula1>
          <xm:sqref>C14 G46 C7 C4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70C0"/>
  </sheetPr>
  <dimension ref="A1:Q62"/>
  <sheetViews>
    <sheetView topLeftCell="C15" zoomScale="76" zoomScaleNormal="76" workbookViewId="0">
      <selection activeCell="C17" sqref="C17:M17"/>
    </sheetView>
  </sheetViews>
  <sheetFormatPr baseColWidth="10" defaultColWidth="11.42578125" defaultRowHeight="15.75"/>
  <cols>
    <col min="1" max="1" width="25.140625" style="1" customWidth="1"/>
    <col min="2" max="2" width="39.140625" style="89" customWidth="1"/>
    <col min="3" max="3" width="32.42578125" style="1" customWidth="1"/>
    <col min="4" max="4" width="18" style="1" customWidth="1"/>
    <col min="5" max="12" width="11.42578125" style="1"/>
    <col min="13" max="13" width="15.85546875" style="1" customWidth="1"/>
    <col min="14" max="14" width="68.42578125" style="1" customWidth="1"/>
    <col min="15" max="15" width="16.140625" style="1" customWidth="1"/>
    <col min="16" max="16" width="11.42578125" style="1"/>
    <col min="17" max="17" width="18" style="1" customWidth="1"/>
    <col min="18" max="16384" width="11.42578125" style="1"/>
  </cols>
  <sheetData>
    <row r="1" spans="1:14" ht="16.5" thickBot="1">
      <c r="A1" s="2"/>
      <c r="B1" s="2252" t="s">
        <v>1299</v>
      </c>
      <c r="C1" s="2253"/>
      <c r="D1" s="2253"/>
      <c r="E1" s="2253"/>
      <c r="F1" s="2253"/>
      <c r="G1" s="2253"/>
      <c r="H1" s="2253"/>
      <c r="I1" s="2253"/>
      <c r="J1" s="2253"/>
      <c r="K1" s="2253"/>
      <c r="L1" s="2253"/>
      <c r="M1" s="2254"/>
      <c r="N1" s="861"/>
    </row>
    <row r="2" spans="1:14" ht="66" customHeight="1">
      <c r="A2" s="1714" t="s">
        <v>782</v>
      </c>
      <c r="B2" s="6" t="s">
        <v>783</v>
      </c>
      <c r="C2" s="1717" t="s">
        <v>320</v>
      </c>
      <c r="D2" s="1718"/>
      <c r="E2" s="1718"/>
      <c r="F2" s="1718"/>
      <c r="G2" s="1718"/>
      <c r="H2" s="1718"/>
      <c r="I2" s="1718"/>
      <c r="J2" s="1718"/>
      <c r="K2" s="1718"/>
      <c r="L2" s="1718"/>
      <c r="M2" s="1719"/>
    </row>
    <row r="3" spans="1:14" ht="31.5">
      <c r="A3" s="1715"/>
      <c r="B3" s="7" t="s">
        <v>914</v>
      </c>
      <c r="C3" s="1685" t="s">
        <v>196</v>
      </c>
      <c r="D3" s="1683"/>
      <c r="E3" s="1683"/>
      <c r="F3" s="1683"/>
      <c r="G3" s="1683"/>
      <c r="H3" s="1683"/>
      <c r="I3" s="1683"/>
      <c r="J3" s="1683"/>
      <c r="K3" s="1683"/>
      <c r="L3" s="1683"/>
      <c r="M3" s="1684"/>
    </row>
    <row r="4" spans="1:14" ht="50.1" customHeight="1">
      <c r="A4" s="1715"/>
      <c r="B4" s="9" t="s">
        <v>35</v>
      </c>
      <c r="C4" s="94" t="s">
        <v>1300</v>
      </c>
      <c r="D4" s="1766" t="s">
        <v>166</v>
      </c>
      <c r="E4" s="1728"/>
      <c r="F4" s="1721" t="s">
        <v>36</v>
      </c>
      <c r="G4" s="1722"/>
      <c r="H4" s="8">
        <v>545</v>
      </c>
      <c r="I4" s="1766" t="s">
        <v>1301</v>
      </c>
      <c r="J4" s="1683"/>
      <c r="K4" s="1683"/>
      <c r="L4" s="1683"/>
      <c r="M4" s="1684"/>
    </row>
    <row r="5" spans="1:14">
      <c r="A5" s="1715"/>
      <c r="B5" s="9" t="s">
        <v>786</v>
      </c>
      <c r="C5" s="1751" t="s">
        <v>1302</v>
      </c>
      <c r="D5" s="1753"/>
      <c r="E5" s="1753"/>
      <c r="F5" s="1753"/>
      <c r="G5" s="1753"/>
      <c r="H5" s="1753"/>
      <c r="I5" s="1753"/>
      <c r="J5" s="1753"/>
      <c r="K5" s="1753"/>
      <c r="L5" s="1753"/>
      <c r="M5" s="1754"/>
    </row>
    <row r="6" spans="1:14">
      <c r="A6" s="1715"/>
      <c r="B6" s="9" t="s">
        <v>787</v>
      </c>
      <c r="C6" s="1751" t="s">
        <v>1303</v>
      </c>
      <c r="D6" s="1753"/>
      <c r="E6" s="1753"/>
      <c r="F6" s="1753"/>
      <c r="G6" s="1753"/>
      <c r="H6" s="1753"/>
      <c r="I6" s="1753"/>
      <c r="J6" s="1753"/>
      <c r="K6" s="1753"/>
      <c r="L6" s="1753"/>
      <c r="M6" s="1754"/>
    </row>
    <row r="7" spans="1:14">
      <c r="A7" s="1715"/>
      <c r="B7" s="7" t="s">
        <v>873</v>
      </c>
      <c r="C7" s="1741" t="s">
        <v>789</v>
      </c>
      <c r="D7" s="1742"/>
      <c r="E7" s="1742"/>
      <c r="F7" s="1742"/>
      <c r="G7" s="1743"/>
      <c r="H7" s="13" t="s">
        <v>39</v>
      </c>
      <c r="I7" s="1793" t="s">
        <v>157</v>
      </c>
      <c r="J7" s="1792"/>
      <c r="K7" s="1792"/>
      <c r="L7" s="1792"/>
      <c r="M7" s="1794"/>
    </row>
    <row r="8" spans="1:14">
      <c r="A8" s="1715"/>
      <c r="B8" s="1744" t="s">
        <v>788</v>
      </c>
      <c r="C8" s="2181" t="s">
        <v>868</v>
      </c>
      <c r="D8" s="2182"/>
      <c r="E8" s="15"/>
      <c r="F8" s="15"/>
      <c r="G8" s="15"/>
      <c r="H8" s="15"/>
      <c r="I8" s="15"/>
      <c r="J8" s="15"/>
      <c r="K8" s="15"/>
      <c r="L8" s="16"/>
      <c r="M8" s="17"/>
    </row>
    <row r="9" spans="1:14">
      <c r="A9" s="1715"/>
      <c r="B9" s="1745"/>
      <c r="C9" s="1726"/>
      <c r="D9" s="1727"/>
      <c r="E9" s="18"/>
      <c r="F9" s="1727"/>
      <c r="G9" s="1727"/>
      <c r="H9" s="18"/>
      <c r="I9" s="1727"/>
      <c r="J9" s="1727"/>
      <c r="K9" s="18"/>
      <c r="L9" s="19"/>
      <c r="M9" s="20"/>
    </row>
    <row r="10" spans="1:14">
      <c r="A10" s="1715"/>
      <c r="B10" s="1746"/>
      <c r="C10" s="1726" t="s">
        <v>793</v>
      </c>
      <c r="D10" s="1727"/>
      <c r="E10" s="125"/>
      <c r="F10" s="1727" t="s">
        <v>793</v>
      </c>
      <c r="G10" s="1727"/>
      <c r="H10" s="125"/>
      <c r="I10" s="1727" t="s">
        <v>793</v>
      </c>
      <c r="J10" s="1727"/>
      <c r="K10" s="125"/>
      <c r="L10" s="21"/>
      <c r="M10" s="22"/>
    </row>
    <row r="11" spans="1:14" ht="140.44999999999999" customHeight="1">
      <c r="A11" s="1715"/>
      <c r="B11" s="7" t="s">
        <v>794</v>
      </c>
      <c r="C11" s="1923" t="s">
        <v>1304</v>
      </c>
      <c r="D11" s="2250"/>
      <c r="E11" s="2250"/>
      <c r="F11" s="2250"/>
      <c r="G11" s="2250"/>
      <c r="H11" s="2250"/>
      <c r="I11" s="2250"/>
      <c r="J11" s="2250"/>
      <c r="K11" s="2250"/>
      <c r="L11" s="2250"/>
      <c r="M11" s="2251"/>
    </row>
    <row r="12" spans="1:14" ht="126.95" customHeight="1">
      <c r="A12" s="1715"/>
      <c r="B12" s="7" t="s">
        <v>923</v>
      </c>
      <c r="C12" s="1697" t="s">
        <v>1305</v>
      </c>
      <c r="D12" s="2250"/>
      <c r="E12" s="2250"/>
      <c r="F12" s="2250"/>
      <c r="G12" s="2250"/>
      <c r="H12" s="2250"/>
      <c r="I12" s="2250"/>
      <c r="J12" s="2250"/>
      <c r="K12" s="2250"/>
      <c r="L12" s="2250"/>
      <c r="M12" s="2251"/>
      <c r="N12" s="236"/>
    </row>
    <row r="13" spans="1:14" ht="37.5" customHeight="1">
      <c r="A13" s="1715"/>
      <c r="B13" s="7" t="s">
        <v>925</v>
      </c>
      <c r="C13" s="1700" t="s">
        <v>195</v>
      </c>
      <c r="D13" s="1701"/>
      <c r="E13" s="1701"/>
      <c r="F13" s="1701"/>
      <c r="G13" s="1701"/>
      <c r="H13" s="1701"/>
      <c r="I13" s="1701"/>
      <c r="J13" s="1701"/>
      <c r="K13" s="1701"/>
      <c r="L13" s="1701"/>
      <c r="M13" s="1702"/>
    </row>
    <row r="14" spans="1:14" ht="44.1" customHeight="1">
      <c r="A14" s="1715"/>
      <c r="B14" s="1744" t="s">
        <v>926</v>
      </c>
      <c r="C14" s="1700" t="s">
        <v>137</v>
      </c>
      <c r="D14" s="1701"/>
      <c r="E14" s="90" t="s">
        <v>927</v>
      </c>
      <c r="F14" s="1712" t="s">
        <v>1022</v>
      </c>
      <c r="G14" s="1701"/>
      <c r="H14" s="1701"/>
      <c r="I14" s="1701"/>
      <c r="J14" s="1701"/>
      <c r="K14" s="1701"/>
      <c r="L14" s="1701"/>
      <c r="M14" s="1702"/>
    </row>
    <row r="15" spans="1:14" ht="15.95" customHeight="1">
      <c r="A15" s="1715"/>
      <c r="B15" s="1745"/>
      <c r="C15" s="1700"/>
      <c r="D15" s="1701"/>
      <c r="E15" s="1701"/>
      <c r="F15" s="1701"/>
      <c r="G15" s="1701"/>
      <c r="H15" s="1701"/>
      <c r="I15" s="1701"/>
      <c r="J15" s="1701"/>
      <c r="K15" s="1701"/>
      <c r="L15" s="1701"/>
      <c r="M15" s="1702"/>
    </row>
    <row r="16" spans="1:14" ht="17.25" customHeight="1">
      <c r="A16" s="1733" t="s">
        <v>796</v>
      </c>
      <c r="B16" s="10" t="s">
        <v>25</v>
      </c>
      <c r="C16" s="1700" t="s">
        <v>1306</v>
      </c>
      <c r="D16" s="1701"/>
      <c r="E16" s="1701"/>
      <c r="F16" s="1701"/>
      <c r="G16" s="1701"/>
      <c r="H16" s="1701"/>
      <c r="I16" s="1701"/>
      <c r="J16" s="1701"/>
      <c r="K16" s="1701"/>
      <c r="L16" s="1701"/>
      <c r="M16" s="1702"/>
    </row>
    <row r="17" spans="1:13" ht="48.75" customHeight="1">
      <c r="A17" s="1734"/>
      <c r="B17" s="10" t="s">
        <v>929</v>
      </c>
      <c r="C17" s="1700" t="s">
        <v>321</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860"/>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40" t="s">
        <v>809</v>
      </c>
      <c r="E23" s="33" t="s">
        <v>810</v>
      </c>
      <c r="F23" s="1984" t="s">
        <v>811</v>
      </c>
      <c r="G23" s="1984"/>
      <c r="H23" s="1984"/>
      <c r="I23" s="1984"/>
      <c r="J23" s="1984"/>
      <c r="K23" s="1984"/>
      <c r="L23" s="1984"/>
      <c r="M23" s="1985"/>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t="s">
        <v>809</v>
      </c>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235">
        <v>1</v>
      </c>
      <c r="E30" s="46"/>
      <c r="F30" s="56" t="s">
        <v>820</v>
      </c>
      <c r="G30" s="37">
        <v>2020</v>
      </c>
      <c r="H30" s="46"/>
      <c r="I30" s="56" t="s">
        <v>821</v>
      </c>
      <c r="J30" s="1712" t="s">
        <v>1307</v>
      </c>
      <c r="K30" s="1701"/>
      <c r="L30" s="1713"/>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1710">
        <v>1</v>
      </c>
      <c r="E37" s="1711"/>
      <c r="F37" s="1710">
        <v>1</v>
      </c>
      <c r="G37" s="1711"/>
      <c r="H37" s="1710">
        <v>1</v>
      </c>
      <c r="I37" s="1711"/>
      <c r="J37" s="1710">
        <v>1</v>
      </c>
      <c r="K37" s="1711"/>
      <c r="L37" s="122"/>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2248">
        <v>1</v>
      </c>
      <c r="G43" s="2249"/>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1004</v>
      </c>
      <c r="H46" s="1705"/>
      <c r="I46" s="1705"/>
      <c r="J46" s="1705"/>
      <c r="K46" s="80" t="s">
        <v>846</v>
      </c>
      <c r="L46" s="1706" t="s">
        <v>1308</v>
      </c>
      <c r="M46" s="1707"/>
    </row>
    <row r="47" spans="1:13">
      <c r="A47" s="1734"/>
      <c r="B47" s="1695"/>
      <c r="C47" s="77"/>
      <c r="D47" s="81" t="s">
        <v>809</v>
      </c>
      <c r="E47" s="36"/>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7" ht="66.599999999999994" customHeight="1">
      <c r="A49" s="1734"/>
      <c r="B49" s="7" t="s">
        <v>847</v>
      </c>
      <c r="C49" s="1697" t="s">
        <v>1309</v>
      </c>
      <c r="D49" s="1698"/>
      <c r="E49" s="1698"/>
      <c r="F49" s="1698"/>
      <c r="G49" s="1698"/>
      <c r="H49" s="1698"/>
      <c r="I49" s="1698"/>
      <c r="J49" s="1698"/>
      <c r="K49" s="1698"/>
      <c r="L49" s="1698"/>
      <c r="M49" s="1699"/>
    </row>
    <row r="50" spans="1:17">
      <c r="A50" s="1734"/>
      <c r="B50" s="10" t="s">
        <v>849</v>
      </c>
      <c r="C50" s="1700" t="s">
        <v>1246</v>
      </c>
      <c r="D50" s="1701"/>
      <c r="E50" s="1701"/>
      <c r="F50" s="1701"/>
      <c r="G50" s="1701"/>
      <c r="H50" s="1701"/>
      <c r="I50" s="1701"/>
      <c r="J50" s="1701"/>
      <c r="K50" s="1701"/>
      <c r="L50" s="1701"/>
      <c r="M50" s="1702"/>
    </row>
    <row r="51" spans="1:17">
      <c r="A51" s="1734"/>
      <c r="B51" s="10" t="s">
        <v>851</v>
      </c>
      <c r="C51" s="1700">
        <v>15</v>
      </c>
      <c r="D51" s="1701"/>
      <c r="E51" s="1701"/>
      <c r="F51" s="1701"/>
      <c r="G51" s="1701"/>
      <c r="H51" s="1701"/>
      <c r="I51" s="1701"/>
      <c r="J51" s="1701"/>
      <c r="K51" s="1701"/>
      <c r="L51" s="1701"/>
      <c r="M51" s="1702"/>
    </row>
    <row r="52" spans="1:17">
      <c r="A52" s="1734"/>
      <c r="B52" s="10" t="s">
        <v>853</v>
      </c>
      <c r="C52" s="2053">
        <v>2021</v>
      </c>
      <c r="D52" s="2115"/>
      <c r="E52" s="2115"/>
      <c r="F52" s="2115"/>
      <c r="G52" s="2115"/>
      <c r="H52" s="2115"/>
      <c r="I52" s="2115"/>
      <c r="J52" s="2115"/>
      <c r="K52" s="2115"/>
      <c r="L52" s="2115"/>
      <c r="M52" s="2116"/>
    </row>
    <row r="53" spans="1:17" ht="15.75" customHeight="1">
      <c r="A53" s="1686" t="s">
        <v>854</v>
      </c>
      <c r="B53" s="83" t="s">
        <v>855</v>
      </c>
      <c r="C53" s="1685" t="s">
        <v>169</v>
      </c>
      <c r="D53" s="1683"/>
      <c r="E53" s="1683"/>
      <c r="F53" s="1683"/>
      <c r="G53" s="1683"/>
      <c r="H53" s="1683"/>
      <c r="I53" s="1683"/>
      <c r="J53" s="1683"/>
      <c r="K53" s="1683"/>
      <c r="L53" s="1683"/>
      <c r="M53" s="1684"/>
    </row>
    <row r="54" spans="1:17">
      <c r="A54" s="1687"/>
      <c r="B54" s="83" t="s">
        <v>856</v>
      </c>
      <c r="C54" s="1685" t="s">
        <v>1310</v>
      </c>
      <c r="D54" s="1683"/>
      <c r="E54" s="1683"/>
      <c r="F54" s="1683"/>
      <c r="G54" s="1683"/>
      <c r="H54" s="1683"/>
      <c r="I54" s="1683"/>
      <c r="J54" s="1683"/>
      <c r="K54" s="1683"/>
      <c r="L54" s="1683"/>
      <c r="M54" s="1684"/>
    </row>
    <row r="55" spans="1:17">
      <c r="A55" s="1687"/>
      <c r="B55" s="83" t="s">
        <v>858</v>
      </c>
      <c r="C55" s="1685" t="s">
        <v>1311</v>
      </c>
      <c r="D55" s="1683"/>
      <c r="E55" s="1683"/>
      <c r="F55" s="1683"/>
      <c r="G55" s="1683"/>
      <c r="H55" s="1683"/>
      <c r="I55" s="1683"/>
      <c r="J55" s="1683"/>
      <c r="K55" s="1683"/>
      <c r="L55" s="1683"/>
      <c r="M55" s="1684"/>
    </row>
    <row r="56" spans="1:17" ht="15.75" customHeight="1">
      <c r="A56" s="1687"/>
      <c r="B56" s="84" t="s">
        <v>859</v>
      </c>
      <c r="C56" s="1685" t="s">
        <v>344</v>
      </c>
      <c r="D56" s="1683"/>
      <c r="E56" s="1683"/>
      <c r="F56" s="1683"/>
      <c r="G56" s="1683"/>
      <c r="H56" s="1683"/>
      <c r="I56" s="1683"/>
      <c r="J56" s="1683"/>
      <c r="K56" s="1683"/>
      <c r="L56" s="1683"/>
      <c r="M56" s="1684"/>
    </row>
    <row r="57" spans="1:17" ht="15.75" customHeight="1">
      <c r="A57" s="1687"/>
      <c r="B57" s="83" t="s">
        <v>860</v>
      </c>
      <c r="C57" s="2247" t="s">
        <v>170</v>
      </c>
      <c r="D57" s="1785"/>
      <c r="E57" s="1785"/>
      <c r="F57" s="1785"/>
      <c r="G57" s="1785"/>
      <c r="H57" s="1785"/>
      <c r="I57" s="1785"/>
      <c r="J57" s="1785"/>
      <c r="K57" s="1785"/>
      <c r="L57" s="1785"/>
      <c r="M57" s="1786"/>
    </row>
    <row r="58" spans="1:17" ht="16.5" thickBot="1">
      <c r="A58" s="1690"/>
      <c r="B58" s="83" t="s">
        <v>861</v>
      </c>
      <c r="C58" s="1685">
        <v>3138862461</v>
      </c>
      <c r="D58" s="1683"/>
      <c r="E58" s="1683"/>
      <c r="F58" s="1683"/>
      <c r="G58" s="1683"/>
      <c r="H58" s="1683"/>
      <c r="I58" s="1683"/>
      <c r="J58" s="1683"/>
      <c r="K58" s="1683"/>
      <c r="L58" s="1683"/>
      <c r="M58" s="1684"/>
    </row>
    <row r="59" spans="1:17" ht="15.75" customHeight="1">
      <c r="A59" s="1686" t="s">
        <v>863</v>
      </c>
      <c r="B59" s="85" t="s">
        <v>864</v>
      </c>
      <c r="C59" s="1685" t="s">
        <v>865</v>
      </c>
      <c r="D59" s="1683"/>
      <c r="E59" s="1683"/>
      <c r="F59" s="1683"/>
      <c r="G59" s="1683"/>
      <c r="H59" s="1683"/>
      <c r="I59" s="1683"/>
      <c r="J59" s="1683"/>
      <c r="K59" s="1683"/>
      <c r="L59" s="1683"/>
      <c r="M59" s="1684"/>
    </row>
    <row r="60" spans="1:17" ht="30" customHeight="1">
      <c r="A60" s="1687"/>
      <c r="B60" s="85" t="s">
        <v>866</v>
      </c>
      <c r="C60" s="1685" t="s">
        <v>867</v>
      </c>
      <c r="D60" s="1683"/>
      <c r="E60" s="1683"/>
      <c r="F60" s="1683"/>
      <c r="G60" s="1683"/>
      <c r="H60" s="1683"/>
      <c r="I60" s="1683"/>
      <c r="J60" s="1683"/>
      <c r="K60" s="1683"/>
      <c r="L60" s="1683"/>
      <c r="M60" s="1684"/>
      <c r="O60" s="859"/>
      <c r="P60" s="859"/>
      <c r="Q60" s="858"/>
    </row>
    <row r="61" spans="1:17" ht="30" customHeight="1" thickBot="1">
      <c r="A61" s="1687"/>
      <c r="B61" s="86" t="s">
        <v>39</v>
      </c>
      <c r="C61" s="1685" t="s">
        <v>868</v>
      </c>
      <c r="D61" s="1683"/>
      <c r="E61" s="1683"/>
      <c r="F61" s="1683"/>
      <c r="G61" s="1683"/>
      <c r="H61" s="1683"/>
      <c r="I61" s="1683"/>
      <c r="J61" s="1683"/>
      <c r="K61" s="1683"/>
      <c r="L61" s="1683"/>
      <c r="M61" s="1684"/>
    </row>
    <row r="62" spans="1:17" ht="90" customHeight="1" thickBot="1">
      <c r="A62" s="87" t="s">
        <v>869</v>
      </c>
      <c r="B62" s="88"/>
      <c r="C62" s="1953" t="s">
        <v>1312</v>
      </c>
      <c r="D62" s="1759"/>
      <c r="E62" s="1759"/>
      <c r="F62" s="1759"/>
      <c r="G62" s="1759"/>
      <c r="H62" s="1759"/>
      <c r="I62" s="1759"/>
      <c r="J62" s="1759"/>
      <c r="K62" s="1759"/>
      <c r="L62" s="1759"/>
      <c r="M62" s="1760"/>
      <c r="N62" s="1351"/>
    </row>
  </sheetData>
  <mergeCells count="60">
    <mergeCell ref="B1:M1"/>
    <mergeCell ref="A2:A15"/>
    <mergeCell ref="C2:M2"/>
    <mergeCell ref="C3:M3"/>
    <mergeCell ref="D4:E4"/>
    <mergeCell ref="F4:G4"/>
    <mergeCell ref="I4:M4"/>
    <mergeCell ref="C5:M5"/>
    <mergeCell ref="C6:M6"/>
    <mergeCell ref="C7:G7"/>
    <mergeCell ref="I7:M7"/>
    <mergeCell ref="B8:B10"/>
    <mergeCell ref="C8:D9"/>
    <mergeCell ref="F9:G9"/>
    <mergeCell ref="I9:J9"/>
    <mergeCell ref="C10:D10"/>
    <mergeCell ref="F10:G10"/>
    <mergeCell ref="I10:J10"/>
    <mergeCell ref="C11:M11"/>
    <mergeCell ref="C12:M12"/>
    <mergeCell ref="C13:M13"/>
    <mergeCell ref="B14:B15"/>
    <mergeCell ref="C14:D14"/>
    <mergeCell ref="F14:M14"/>
    <mergeCell ref="C15:M15"/>
    <mergeCell ref="B45:B48"/>
    <mergeCell ref="F46:F47"/>
    <mergeCell ref="G46:J47"/>
    <mergeCell ref="A16:A52"/>
    <mergeCell ref="C16:M16"/>
    <mergeCell ref="C17:M17"/>
    <mergeCell ref="B18:B24"/>
    <mergeCell ref="F23:M23"/>
    <mergeCell ref="B25:B28"/>
    <mergeCell ref="J30:L30"/>
    <mergeCell ref="B32:B34"/>
    <mergeCell ref="B35:B44"/>
    <mergeCell ref="D37:E37"/>
    <mergeCell ref="F37:G37"/>
    <mergeCell ref="H37:I37"/>
    <mergeCell ref="J37:K37"/>
    <mergeCell ref="F43:G43"/>
    <mergeCell ref="H43:I43"/>
    <mergeCell ref="L46:M47"/>
    <mergeCell ref="C49:M49"/>
    <mergeCell ref="C50:M50"/>
    <mergeCell ref="C51:M51"/>
    <mergeCell ref="C52:M52"/>
    <mergeCell ref="C62:M62"/>
    <mergeCell ref="C57:M57"/>
    <mergeCell ref="C58:M58"/>
    <mergeCell ref="A59:A61"/>
    <mergeCell ref="C59:M59"/>
    <mergeCell ref="C60:M60"/>
    <mergeCell ref="C61:M61"/>
    <mergeCell ref="A53:A58"/>
    <mergeCell ref="C53:M53"/>
    <mergeCell ref="C54:M54"/>
    <mergeCell ref="C55:M55"/>
    <mergeCell ref="C56:M56"/>
  </mergeCells>
  <dataValidations count="7">
    <dataValidation type="custom" allowBlank="1" showInputMessage="1" showErrorMessage="1" error="La celda debe contener solo texto" sqref="O60" xr:uid="{00000000-0002-0000-2300-000000000000}">
      <formula1>ISTEXT(O60)</formula1>
    </dataValidation>
    <dataValidation allowBlank="1" showInputMessage="1" showErrorMessage="1" prompt="Seleccione de la lista desplegable" sqref="B4 B7 H7" xr:uid="{00000000-0002-0000-2300-000001000000}"/>
    <dataValidation allowBlank="1" showInputMessage="1" showErrorMessage="1" prompt="Incluir una ficha por cada indicador, ya sea de producto o de resultado" sqref="B1" xr:uid="{00000000-0002-0000-2300-000002000000}"/>
    <dataValidation allowBlank="1" showInputMessage="1" showErrorMessage="1" prompt="Identifique el ODS a que le apunta el indicador de producto. Seleccione de la lista desplegable._x000a_" sqref="B14:B15" xr:uid="{00000000-0002-0000-2300-000003000000}"/>
    <dataValidation allowBlank="1" showInputMessage="1" showErrorMessage="1" prompt="Identifique la meta ODS a que le apunta el indicador de producto. Seleccione de la lista desplegable." sqref="E14" xr:uid="{00000000-0002-0000-2300-000004000000}"/>
    <dataValidation allowBlank="1" showInputMessage="1" showErrorMessage="1" prompt="Determine si el indicador responde a un enfoque (Derechos Humanos, Género, Diferencial, Poblacional, Ambiental y Territorial). Si responde a más de enfoque separelos por ;" sqref="B16" xr:uid="{00000000-0002-0000-23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300-000006000000}"/>
  </dataValidations>
  <pageMargins left="0.7" right="0.7" top="0.75" bottom="0.75" header="0.3" footer="0.3"/>
  <pageSetup paperSize="9"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70C0"/>
  </sheetPr>
  <dimension ref="A1:M62"/>
  <sheetViews>
    <sheetView topLeftCell="C50" zoomScale="80" zoomScaleNormal="80" workbookViewId="0">
      <selection activeCell="F63" sqref="F63"/>
    </sheetView>
  </sheetViews>
  <sheetFormatPr baseColWidth="10" defaultColWidth="11.42578125" defaultRowHeight="15.75"/>
  <cols>
    <col min="1" max="1" width="25.28515625" style="1" customWidth="1"/>
    <col min="2" max="2" width="39.42578125" style="89" customWidth="1"/>
    <col min="3" max="3" width="11.42578125" style="1"/>
    <col min="4" max="4" width="15" style="1" customWidth="1"/>
    <col min="5" max="5" width="17.28515625" style="1" customWidth="1"/>
    <col min="6" max="6" width="13" style="1" customWidth="1"/>
    <col min="7" max="11" width="11.42578125" style="1"/>
    <col min="12" max="12" width="12.42578125" style="1" customWidth="1"/>
    <col min="13" max="13" width="19.28515625" style="1" customWidth="1"/>
    <col min="14" max="16384" width="11.42578125" style="1"/>
  </cols>
  <sheetData>
    <row r="1" spans="1:13" ht="16.5" thickBot="1">
      <c r="A1" s="2"/>
      <c r="B1" s="2255" t="s">
        <v>1313</v>
      </c>
      <c r="C1" s="2256"/>
      <c r="D1" s="2256"/>
      <c r="E1" s="2256"/>
      <c r="F1" s="2256"/>
      <c r="G1" s="2256"/>
      <c r="H1" s="2256"/>
      <c r="I1" s="2256"/>
      <c r="J1" s="2256"/>
      <c r="K1" s="2256"/>
      <c r="L1" s="2256"/>
      <c r="M1" s="2257"/>
    </row>
    <row r="2" spans="1:13">
      <c r="A2" s="1714" t="s">
        <v>782</v>
      </c>
      <c r="B2" s="6" t="s">
        <v>783</v>
      </c>
      <c r="C2" s="1717" t="s">
        <v>327</v>
      </c>
      <c r="D2" s="1718"/>
      <c r="E2" s="1718"/>
      <c r="F2" s="1718"/>
      <c r="G2" s="1718"/>
      <c r="H2" s="1718"/>
      <c r="I2" s="1718"/>
      <c r="J2" s="1718"/>
      <c r="K2" s="1718"/>
      <c r="L2" s="1718"/>
      <c r="M2" s="1719"/>
    </row>
    <row r="3" spans="1:13" ht="31.5">
      <c r="A3" s="1715"/>
      <c r="B3" s="7" t="s">
        <v>914</v>
      </c>
      <c r="C3" s="1685" t="s">
        <v>196</v>
      </c>
      <c r="D3" s="1683"/>
      <c r="E3" s="1683"/>
      <c r="F3" s="1683"/>
      <c r="G3" s="1683"/>
      <c r="H3" s="1683"/>
      <c r="I3" s="1683"/>
      <c r="J3" s="1683"/>
      <c r="K3" s="1683"/>
      <c r="L3" s="1683"/>
      <c r="M3" s="1684"/>
    </row>
    <row r="4" spans="1:13" ht="78" customHeight="1">
      <c r="A4" s="1715"/>
      <c r="B4" s="9" t="s">
        <v>35</v>
      </c>
      <c r="C4" s="848" t="s">
        <v>1300</v>
      </c>
      <c r="D4" s="1685" t="s">
        <v>1314</v>
      </c>
      <c r="E4" s="1728"/>
      <c r="F4" s="1721" t="s">
        <v>979</v>
      </c>
      <c r="G4" s="1722"/>
      <c r="H4" s="128">
        <v>17</v>
      </c>
      <c r="I4" s="1766" t="s">
        <v>1315</v>
      </c>
      <c r="J4" s="1683"/>
      <c r="K4" s="1683"/>
      <c r="L4" s="1683"/>
      <c r="M4" s="1684"/>
    </row>
    <row r="5" spans="1:13" ht="19.5" customHeight="1">
      <c r="A5" s="1715"/>
      <c r="B5" s="9" t="s">
        <v>786</v>
      </c>
      <c r="C5" s="1685" t="s">
        <v>1316</v>
      </c>
      <c r="D5" s="1683"/>
      <c r="E5" s="1683"/>
      <c r="F5" s="1683"/>
      <c r="G5" s="1683"/>
      <c r="H5" s="1683"/>
      <c r="I5" s="1683"/>
      <c r="J5" s="1683"/>
      <c r="K5" s="1683"/>
      <c r="L5" s="1683"/>
      <c r="M5" s="1684"/>
    </row>
    <row r="6" spans="1:13" ht="24" customHeight="1">
      <c r="A6" s="1715"/>
      <c r="B6" s="9" t="s">
        <v>787</v>
      </c>
      <c r="C6" s="1685" t="s">
        <v>1317</v>
      </c>
      <c r="D6" s="1683"/>
      <c r="E6" s="1683"/>
      <c r="F6" s="1683"/>
      <c r="G6" s="1683"/>
      <c r="H6" s="1683"/>
      <c r="I6" s="1683"/>
      <c r="J6" s="1683"/>
      <c r="K6" s="1683"/>
      <c r="L6" s="1683"/>
      <c r="M6" s="1684"/>
    </row>
    <row r="7" spans="1:13">
      <c r="A7" s="1715"/>
      <c r="B7" s="7" t="s">
        <v>873</v>
      </c>
      <c r="C7" s="1791" t="s">
        <v>156</v>
      </c>
      <c r="D7" s="1792"/>
      <c r="E7" s="11"/>
      <c r="F7" s="11"/>
      <c r="G7" s="12"/>
      <c r="H7" s="13" t="s">
        <v>39</v>
      </c>
      <c r="I7" s="1793" t="s">
        <v>157</v>
      </c>
      <c r="J7" s="1792"/>
      <c r="K7" s="1792"/>
      <c r="L7" s="1792"/>
      <c r="M7" s="1794"/>
    </row>
    <row r="8" spans="1:13">
      <c r="A8" s="1715"/>
      <c r="B8" s="1744" t="s">
        <v>788</v>
      </c>
      <c r="C8" s="2136" t="s">
        <v>157</v>
      </c>
      <c r="D8" s="2137"/>
      <c r="E8" s="15"/>
      <c r="F8" s="15"/>
      <c r="G8" s="15"/>
      <c r="H8" s="15"/>
      <c r="I8" s="15"/>
      <c r="J8" s="15"/>
      <c r="K8" s="15"/>
      <c r="L8" s="16"/>
      <c r="M8" s="17"/>
    </row>
    <row r="9" spans="1:13">
      <c r="A9" s="1715"/>
      <c r="B9" s="1745"/>
      <c r="C9" s="2128"/>
      <c r="D9" s="174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61.5" customHeight="1">
      <c r="A11" s="1715"/>
      <c r="B11" s="7" t="s">
        <v>794</v>
      </c>
      <c r="C11" s="1697" t="s">
        <v>1318</v>
      </c>
      <c r="D11" s="1698"/>
      <c r="E11" s="1698"/>
      <c r="F11" s="1698"/>
      <c r="G11" s="1698"/>
      <c r="H11" s="1698"/>
      <c r="I11" s="1698"/>
      <c r="J11" s="1698"/>
      <c r="K11" s="1698"/>
      <c r="L11" s="1698"/>
      <c r="M11" s="1699"/>
    </row>
    <row r="12" spans="1:13" ht="74.45" customHeight="1">
      <c r="A12" s="1715"/>
      <c r="B12" s="7" t="s">
        <v>923</v>
      </c>
      <c r="C12" s="1697" t="s">
        <v>1319</v>
      </c>
      <c r="D12" s="1698"/>
      <c r="E12" s="1698"/>
      <c r="F12" s="1698"/>
      <c r="G12" s="1698"/>
      <c r="H12" s="1698"/>
      <c r="I12" s="1698"/>
      <c r="J12" s="1698"/>
      <c r="K12" s="1698"/>
      <c r="L12" s="1698"/>
      <c r="M12" s="1699"/>
    </row>
    <row r="13" spans="1:13" ht="31.5">
      <c r="A13" s="1715"/>
      <c r="B13" s="7" t="s">
        <v>925</v>
      </c>
      <c r="C13" s="1914" t="s">
        <v>195</v>
      </c>
      <c r="D13" s="1915"/>
      <c r="E13" s="1915"/>
      <c r="F13" s="1915"/>
      <c r="G13" s="1915"/>
      <c r="H13" s="1915"/>
      <c r="I13" s="1915"/>
      <c r="J13" s="1915"/>
      <c r="K13" s="1915"/>
      <c r="L13" s="1915"/>
      <c r="M13" s="1916"/>
    </row>
    <row r="14" spans="1:13" ht="45.75" customHeight="1">
      <c r="A14" s="1715"/>
      <c r="B14" s="1744" t="s">
        <v>926</v>
      </c>
      <c r="C14" s="1700" t="s">
        <v>1320</v>
      </c>
      <c r="D14" s="1701"/>
      <c r="E14" s="223" t="s">
        <v>927</v>
      </c>
      <c r="F14" s="1795" t="s">
        <v>1321</v>
      </c>
      <c r="G14" s="1698"/>
      <c r="H14" s="1698"/>
      <c r="I14" s="1698"/>
      <c r="J14" s="1698"/>
      <c r="K14" s="1698"/>
      <c r="L14" s="1698"/>
      <c r="M14" s="1699"/>
    </row>
    <row r="15" spans="1:13" hidden="1">
      <c r="A15" s="1715"/>
      <c r="B15" s="1745"/>
      <c r="C15" s="1700"/>
      <c r="D15" s="1701"/>
      <c r="E15" s="1701"/>
      <c r="F15" s="1701"/>
      <c r="G15" s="1701"/>
      <c r="H15" s="1701"/>
      <c r="I15" s="1701"/>
      <c r="J15" s="1701"/>
      <c r="K15" s="1701"/>
      <c r="L15" s="1701"/>
      <c r="M15" s="1702"/>
    </row>
    <row r="16" spans="1:13">
      <c r="A16" s="1733" t="s">
        <v>796</v>
      </c>
      <c r="B16" s="10" t="s">
        <v>25</v>
      </c>
      <c r="C16" s="1700" t="s">
        <v>184</v>
      </c>
      <c r="D16" s="1701"/>
      <c r="E16" s="1701"/>
      <c r="F16" s="1701"/>
      <c r="G16" s="1701"/>
      <c r="H16" s="1701"/>
      <c r="I16" s="1701"/>
      <c r="J16" s="1701"/>
      <c r="K16" s="1701"/>
      <c r="L16" s="1701"/>
      <c r="M16" s="1702"/>
    </row>
    <row r="17" spans="1:13" ht="36" customHeight="1">
      <c r="A17" s="1734"/>
      <c r="B17" s="10" t="s">
        <v>929</v>
      </c>
      <c r="C17" s="1697" t="s">
        <v>1322</v>
      </c>
      <c r="D17" s="1698"/>
      <c r="E17" s="1698"/>
      <c r="F17" s="1698"/>
      <c r="G17" s="1698"/>
      <c r="H17" s="1698"/>
      <c r="I17" s="1698"/>
      <c r="J17" s="1698"/>
      <c r="K17" s="1698"/>
      <c r="L17" s="1698"/>
      <c r="M17" s="1699"/>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6" t="s">
        <v>809</v>
      </c>
      <c r="E23" s="33" t="s">
        <v>810</v>
      </c>
      <c r="F23" s="39" t="s">
        <v>811</v>
      </c>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c r="K26" s="46"/>
      <c r="L26" s="19"/>
      <c r="M26" s="20"/>
    </row>
    <row r="27" spans="1:13">
      <c r="A27" s="1734"/>
      <c r="B27" s="1695"/>
      <c r="C27" s="31" t="s">
        <v>816</v>
      </c>
      <c r="D27" s="47"/>
      <c r="E27" s="19"/>
      <c r="F27" s="33" t="s">
        <v>817</v>
      </c>
      <c r="G27" s="36" t="s">
        <v>809</v>
      </c>
      <c r="H27" s="19"/>
      <c r="I27" s="48"/>
      <c r="J27" s="19"/>
      <c r="K27" s="18"/>
      <c r="L27" s="19"/>
      <c r="M27" s="20"/>
    </row>
    <row r="28" spans="1:13">
      <c r="A28" s="1734"/>
      <c r="B28" s="1696"/>
      <c r="C28" s="49"/>
      <c r="D28" s="50"/>
      <c r="E28" s="50"/>
      <c r="F28" s="50"/>
      <c r="G28" s="50"/>
      <c r="H28" s="50"/>
      <c r="I28" s="50"/>
      <c r="J28" s="50"/>
      <c r="K28" s="50"/>
      <c r="L28" s="21"/>
      <c r="M28" s="22"/>
    </row>
    <row r="29" spans="1:13" ht="15.75" customHeight="1">
      <c r="A29" s="1734"/>
      <c r="B29" s="54" t="s">
        <v>818</v>
      </c>
      <c r="C29" s="52"/>
      <c r="D29" s="23"/>
      <c r="E29" s="23"/>
      <c r="F29" s="23"/>
      <c r="G29" s="23"/>
      <c r="H29" s="23"/>
      <c r="I29" s="23"/>
      <c r="J29" s="23"/>
      <c r="K29" s="23"/>
      <c r="L29" s="23"/>
      <c r="M29" s="53"/>
    </row>
    <row r="30" spans="1:13">
      <c r="A30" s="1734"/>
      <c r="B30" s="54"/>
      <c r="C30" s="55" t="s">
        <v>819</v>
      </c>
      <c r="D30" s="235">
        <v>1</v>
      </c>
      <c r="E30" s="46"/>
      <c r="F30" s="56" t="s">
        <v>820</v>
      </c>
      <c r="G30" s="37" t="s">
        <v>1323</v>
      </c>
      <c r="H30" s="46"/>
      <c r="I30" s="56" t="s">
        <v>821</v>
      </c>
      <c r="J30" s="135"/>
      <c r="K30" s="1701" t="s">
        <v>1256</v>
      </c>
      <c r="L30" s="1713"/>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409">
        <v>2022</v>
      </c>
      <c r="E33" s="62"/>
      <c r="F33" s="46" t="s">
        <v>824</v>
      </c>
      <c r="G33" s="409">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122">
        <v>1</v>
      </c>
      <c r="E37" s="126"/>
      <c r="F37" s="122">
        <v>1</v>
      </c>
      <c r="G37" s="126"/>
      <c r="H37" s="122"/>
      <c r="I37" s="744">
        <v>1</v>
      </c>
      <c r="J37" s="122">
        <v>1</v>
      </c>
      <c r="K37" s="126"/>
      <c r="L37" s="122"/>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10">
        <v>1</v>
      </c>
      <c r="G43" s="1711"/>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1324</v>
      </c>
      <c r="H46" s="1705"/>
      <c r="I46" s="1705"/>
      <c r="J46" s="1705"/>
      <c r="K46" s="80" t="s">
        <v>846</v>
      </c>
      <c r="L46" s="2117" t="s">
        <v>1325</v>
      </c>
      <c r="M46" s="2118"/>
    </row>
    <row r="47" spans="1:13">
      <c r="A47" s="1734"/>
      <c r="B47" s="1695"/>
      <c r="C47" s="77"/>
      <c r="D47" s="81" t="s">
        <v>809</v>
      </c>
      <c r="E47" s="36"/>
      <c r="F47" s="1704"/>
      <c r="G47" s="1705"/>
      <c r="H47" s="1705"/>
      <c r="I47" s="1705"/>
      <c r="J47" s="1705"/>
      <c r="K47" s="19"/>
      <c r="L47" s="2119"/>
      <c r="M47" s="2120"/>
    </row>
    <row r="48" spans="1:13">
      <c r="A48" s="1734"/>
      <c r="B48" s="1696"/>
      <c r="C48" s="82"/>
      <c r="D48" s="21"/>
      <c r="E48" s="21"/>
      <c r="F48" s="21"/>
      <c r="G48" s="21"/>
      <c r="H48" s="21"/>
      <c r="I48" s="21"/>
      <c r="J48" s="21"/>
      <c r="K48" s="21"/>
      <c r="L48" s="19"/>
      <c r="M48" s="20"/>
    </row>
    <row r="49" spans="1:13" ht="144.75" customHeight="1">
      <c r="A49" s="1734"/>
      <c r="B49" s="7" t="s">
        <v>847</v>
      </c>
      <c r="C49" s="1697" t="s">
        <v>1326</v>
      </c>
      <c r="D49" s="1698"/>
      <c r="E49" s="1698"/>
      <c r="F49" s="1698"/>
      <c r="G49" s="1698"/>
      <c r="H49" s="1698"/>
      <c r="I49" s="1698"/>
      <c r="J49" s="1698"/>
      <c r="K49" s="1698"/>
      <c r="L49" s="1698"/>
      <c r="M49" s="1699"/>
    </row>
    <row r="50" spans="1:13" ht="18" customHeight="1">
      <c r="A50" s="1734"/>
      <c r="B50" s="10" t="s">
        <v>849</v>
      </c>
      <c r="C50" s="1700" t="s">
        <v>1246</v>
      </c>
      <c r="D50" s="1701"/>
      <c r="E50" s="1701"/>
      <c r="F50" s="1701"/>
      <c r="G50" s="1701"/>
      <c r="H50" s="1701"/>
      <c r="I50" s="1701"/>
      <c r="J50" s="1701"/>
      <c r="K50" s="1701"/>
      <c r="L50" s="1701"/>
      <c r="M50" s="1702"/>
    </row>
    <row r="51" spans="1:13">
      <c r="A51" s="1734"/>
      <c r="B51" s="10" t="s">
        <v>851</v>
      </c>
      <c r="C51" s="1700">
        <v>30</v>
      </c>
      <c r="D51" s="1701"/>
      <c r="E51" s="1701"/>
      <c r="F51" s="1701"/>
      <c r="G51" s="1701"/>
      <c r="H51" s="1701"/>
      <c r="I51" s="1701"/>
      <c r="J51" s="1701"/>
      <c r="K51" s="1701"/>
      <c r="L51" s="1701"/>
      <c r="M51" s="1702"/>
    </row>
    <row r="52" spans="1:13" ht="20.25" customHeight="1">
      <c r="A52" s="1734"/>
      <c r="B52" s="10" t="s">
        <v>853</v>
      </c>
      <c r="C52" s="1914">
        <v>2016</v>
      </c>
      <c r="D52" s="1915"/>
      <c r="E52" s="1915"/>
      <c r="F52" s="1915"/>
      <c r="G52" s="1915"/>
      <c r="H52" s="1915"/>
      <c r="I52" s="1915"/>
      <c r="J52" s="1915"/>
      <c r="K52" s="1915"/>
      <c r="L52" s="1915"/>
      <c r="M52" s="1916"/>
    </row>
    <row r="53" spans="1:13" ht="15.75" customHeight="1">
      <c r="A53" s="1686" t="s">
        <v>854</v>
      </c>
      <c r="B53" s="83" t="s">
        <v>855</v>
      </c>
      <c r="C53" s="1685" t="s">
        <v>331</v>
      </c>
      <c r="D53" s="1683"/>
      <c r="E53" s="1683"/>
      <c r="F53" s="1683"/>
      <c r="G53" s="1683"/>
      <c r="H53" s="1683"/>
      <c r="I53" s="1683"/>
      <c r="J53" s="1683"/>
      <c r="K53" s="1683"/>
      <c r="L53" s="1683"/>
      <c r="M53" s="1684"/>
    </row>
    <row r="54" spans="1:13">
      <c r="A54" s="1687"/>
      <c r="B54" s="83" t="s">
        <v>856</v>
      </c>
      <c r="C54" s="1685" t="s">
        <v>1327</v>
      </c>
      <c r="D54" s="1683"/>
      <c r="E54" s="1683"/>
      <c r="F54" s="1683"/>
      <c r="G54" s="1683"/>
      <c r="H54" s="1683"/>
      <c r="I54" s="1683"/>
      <c r="J54" s="1683"/>
      <c r="K54" s="1683"/>
      <c r="L54" s="1683"/>
      <c r="M54" s="1684"/>
    </row>
    <row r="55" spans="1:13">
      <c r="A55" s="1687"/>
      <c r="B55" s="83" t="s">
        <v>858</v>
      </c>
      <c r="C55" s="1685" t="s">
        <v>1328</v>
      </c>
      <c r="D55" s="1683"/>
      <c r="E55" s="1683"/>
      <c r="F55" s="1683"/>
      <c r="G55" s="1683"/>
      <c r="H55" s="1683"/>
      <c r="I55" s="1683"/>
      <c r="J55" s="1683"/>
      <c r="K55" s="1683"/>
      <c r="L55" s="1683"/>
      <c r="M55" s="1684"/>
    </row>
    <row r="56" spans="1:13" ht="15.75" customHeight="1">
      <c r="A56" s="1687"/>
      <c r="B56" s="84" t="s">
        <v>859</v>
      </c>
      <c r="C56" s="1685" t="s">
        <v>330</v>
      </c>
      <c r="D56" s="1683"/>
      <c r="E56" s="1683"/>
      <c r="F56" s="1683"/>
      <c r="G56" s="1683"/>
      <c r="H56" s="1683"/>
      <c r="I56" s="1683"/>
      <c r="J56" s="1683"/>
      <c r="K56" s="1683"/>
      <c r="L56" s="1683"/>
      <c r="M56" s="1684"/>
    </row>
    <row r="57" spans="1:13" ht="15.75" customHeight="1">
      <c r="A57" s="1687"/>
      <c r="B57" s="83" t="s">
        <v>860</v>
      </c>
      <c r="C57" s="1961" t="s">
        <v>332</v>
      </c>
      <c r="D57" s="1683"/>
      <c r="E57" s="1683"/>
      <c r="F57" s="1683"/>
      <c r="G57" s="1683"/>
      <c r="H57" s="1683"/>
      <c r="I57" s="1683"/>
      <c r="J57" s="1683"/>
      <c r="K57" s="1683"/>
      <c r="L57" s="1683"/>
      <c r="M57" s="1684"/>
    </row>
    <row r="58" spans="1:13" ht="16.5" thickBot="1">
      <c r="A58" s="1690"/>
      <c r="B58" s="83" t="s">
        <v>861</v>
      </c>
      <c r="C58" s="1685">
        <v>3279797</v>
      </c>
      <c r="D58" s="1683"/>
      <c r="E58" s="1683"/>
      <c r="F58" s="1683"/>
      <c r="G58" s="1683"/>
      <c r="H58" s="1683"/>
      <c r="I58" s="1683"/>
      <c r="J58" s="1683"/>
      <c r="K58" s="1683"/>
      <c r="L58" s="1683"/>
      <c r="M58" s="1684"/>
    </row>
    <row r="59" spans="1:13" ht="15.75" customHeight="1">
      <c r="A59" s="1686" t="s">
        <v>863</v>
      </c>
      <c r="B59" s="85" t="s">
        <v>864</v>
      </c>
      <c r="C59" s="1688" t="s">
        <v>865</v>
      </c>
      <c r="D59" s="1688"/>
      <c r="E59" s="1688"/>
      <c r="F59" s="1688"/>
      <c r="G59" s="1688"/>
      <c r="H59" s="1688"/>
      <c r="I59" s="1688"/>
      <c r="J59" s="1688"/>
      <c r="K59" s="1688"/>
      <c r="L59" s="1688"/>
      <c r="M59" s="1688"/>
    </row>
    <row r="60" spans="1:13" ht="30" customHeight="1">
      <c r="A60" s="1687"/>
      <c r="B60" s="85" t="s">
        <v>866</v>
      </c>
      <c r="C60" s="1689" t="s">
        <v>867</v>
      </c>
      <c r="D60" s="1689"/>
      <c r="E60" s="1689"/>
      <c r="F60" s="1689"/>
      <c r="G60" s="1689"/>
      <c r="H60" s="1689"/>
      <c r="I60" s="1689"/>
      <c r="J60" s="1689"/>
      <c r="K60" s="1689"/>
      <c r="L60" s="1689"/>
      <c r="M60" s="1689"/>
    </row>
    <row r="61" spans="1:13" ht="30" customHeight="1" thickBot="1">
      <c r="A61" s="1687"/>
      <c r="B61" s="86" t="s">
        <v>39</v>
      </c>
      <c r="C61" s="1688" t="s">
        <v>868</v>
      </c>
      <c r="D61" s="1688"/>
      <c r="E61" s="1688"/>
      <c r="F61" s="1688"/>
      <c r="G61" s="1688"/>
      <c r="H61" s="1688"/>
      <c r="I61" s="1688"/>
      <c r="J61" s="1688"/>
      <c r="K61" s="1688"/>
      <c r="L61" s="1688"/>
      <c r="M61" s="1688"/>
    </row>
    <row r="62" spans="1:13" ht="38.1" customHeight="1" thickBot="1">
      <c r="A62" s="87" t="s">
        <v>869</v>
      </c>
      <c r="B62" s="88" t="s">
        <v>869</v>
      </c>
      <c r="C62" s="1758" t="s">
        <v>1329</v>
      </c>
      <c r="D62" s="1759"/>
      <c r="E62" s="1759"/>
      <c r="F62" s="1759"/>
      <c r="G62" s="1759"/>
      <c r="H62" s="1759"/>
      <c r="I62" s="1759"/>
      <c r="J62" s="1759"/>
      <c r="K62" s="1759"/>
      <c r="L62" s="1759"/>
      <c r="M62" s="1760"/>
    </row>
  </sheetData>
  <mergeCells count="55">
    <mergeCell ref="C60:M60"/>
    <mergeCell ref="C61:M61"/>
    <mergeCell ref="F43:G43"/>
    <mergeCell ref="H43:I43"/>
    <mergeCell ref="C49:M49"/>
    <mergeCell ref="A2:A15"/>
    <mergeCell ref="F9:G9"/>
    <mergeCell ref="I9:J9"/>
    <mergeCell ref="C10:D10"/>
    <mergeCell ref="C12:M12"/>
    <mergeCell ref="C13:M13"/>
    <mergeCell ref="C11:M11"/>
    <mergeCell ref="D4:E4"/>
    <mergeCell ref="F14:M14"/>
    <mergeCell ref="B14:B15"/>
    <mergeCell ref="C14:D14"/>
    <mergeCell ref="C15:M15"/>
    <mergeCell ref="C62:M62"/>
    <mergeCell ref="L46:M47"/>
    <mergeCell ref="A53:A58"/>
    <mergeCell ref="C53:M53"/>
    <mergeCell ref="C54:M54"/>
    <mergeCell ref="C55:M55"/>
    <mergeCell ref="C56:M56"/>
    <mergeCell ref="C57:M57"/>
    <mergeCell ref="C58:M58"/>
    <mergeCell ref="B45:B48"/>
    <mergeCell ref="C50:M50"/>
    <mergeCell ref="C52:M52"/>
    <mergeCell ref="F46:F47"/>
    <mergeCell ref="G46:J47"/>
    <mergeCell ref="A59:A61"/>
    <mergeCell ref="C59:M59"/>
    <mergeCell ref="A16:A52"/>
    <mergeCell ref="C16:M16"/>
    <mergeCell ref="B25:B28"/>
    <mergeCell ref="B32:B34"/>
    <mergeCell ref="B18:B24"/>
    <mergeCell ref="K30:L30"/>
    <mergeCell ref="B35:B44"/>
    <mergeCell ref="C17:M17"/>
    <mergeCell ref="C51:M51"/>
    <mergeCell ref="B1:M1"/>
    <mergeCell ref="C8:D9"/>
    <mergeCell ref="B8:B10"/>
    <mergeCell ref="C5:M5"/>
    <mergeCell ref="C6:M6"/>
    <mergeCell ref="F10:G10"/>
    <mergeCell ref="I10:J10"/>
    <mergeCell ref="C3:M3"/>
    <mergeCell ref="C2:M2"/>
    <mergeCell ref="F4:G4"/>
    <mergeCell ref="C7:D7"/>
    <mergeCell ref="I7:M7"/>
    <mergeCell ref="I4:M4"/>
  </mergeCells>
  <dataValidations count="7">
    <dataValidation allowBlank="1" showInputMessage="1" showErrorMessage="1" prompt="Seleccione de la lista desplegable" sqref="B4 B7 H7" xr:uid="{00000000-0002-0000-2400-000000000000}"/>
    <dataValidation allowBlank="1" showInputMessage="1" showErrorMessage="1" prompt="Incluir una ficha por cada indicador, ya sea de producto o de resultado" sqref="B1" xr:uid="{00000000-0002-0000-2400-000001000000}"/>
    <dataValidation allowBlank="1" showInputMessage="1" showErrorMessage="1" prompt="Identifique el ODS a que le apunta el indicador de producto. Seleccione de la lista desplegable._x000a_" sqref="B14:B15" xr:uid="{00000000-0002-0000-2400-000002000000}"/>
    <dataValidation allowBlank="1" showInputMessage="1" showErrorMessage="1" prompt="Identifique la meta ODS a que le apunta el indicador de producto. Seleccione de la lista desplegable." sqref="E14" xr:uid="{00000000-0002-0000-24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4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400-000005000000}"/>
    <dataValidation type="list" allowBlank="1" showInputMessage="1" showErrorMessage="1" sqref="I7:M7" xr:uid="{00000000-0002-0000-2400-000006000000}">
      <formula1>INDIRECT($C$7)</formula1>
    </dataValidation>
  </dataValidations>
  <hyperlinks>
    <hyperlink ref="C57" r:id="rId1" xr:uid="{00000000-0004-0000-2400-000000000000}"/>
  </hyperlinks>
  <pageMargins left="0.7" right="0.7" top="0.75" bottom="0.75" header="0.3" footer="0.3"/>
  <pageSetup paperSize="9" orientation="portrait" horizontalDpi="1200" verticalDpi="1200"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70C0"/>
  </sheetPr>
  <dimension ref="A1:M62"/>
  <sheetViews>
    <sheetView topLeftCell="C13" zoomScale="85" zoomScaleNormal="85" workbookViewId="0">
      <selection activeCell="C29" sqref="C29"/>
    </sheetView>
  </sheetViews>
  <sheetFormatPr baseColWidth="10" defaultColWidth="11.42578125" defaultRowHeight="15.75"/>
  <cols>
    <col min="1" max="1" width="25.140625" style="1" customWidth="1"/>
    <col min="2" max="2" width="39.140625" style="89" customWidth="1"/>
    <col min="3" max="3" width="16.7109375" style="1" customWidth="1"/>
    <col min="4" max="4" width="15" style="1" customWidth="1"/>
    <col min="5" max="5" width="21.42578125" style="1" customWidth="1"/>
    <col min="6" max="6" width="11.42578125" style="1"/>
    <col min="7" max="7" width="11.140625" style="1" customWidth="1"/>
    <col min="8" max="16384" width="11.42578125" style="1"/>
  </cols>
  <sheetData>
    <row r="1" spans="1:13" ht="16.5" thickBot="1">
      <c r="A1" s="2"/>
      <c r="B1" s="3" t="s">
        <v>1330</v>
      </c>
      <c r="C1" s="2260"/>
      <c r="D1" s="2260"/>
      <c r="E1" s="2260"/>
      <c r="F1" s="2260"/>
      <c r="G1" s="2260"/>
      <c r="H1" s="2260"/>
      <c r="I1" s="2260"/>
      <c r="J1" s="2260"/>
      <c r="K1" s="2260"/>
      <c r="L1" s="2260"/>
      <c r="M1" s="2261"/>
    </row>
    <row r="2" spans="1:13" ht="39.75" customHeight="1">
      <c r="A2" s="1714" t="s">
        <v>782</v>
      </c>
      <c r="B2" s="6" t="s">
        <v>783</v>
      </c>
      <c r="C2" s="1717" t="s">
        <v>334</v>
      </c>
      <c r="D2" s="1718"/>
      <c r="E2" s="1718"/>
      <c r="F2" s="1718"/>
      <c r="G2" s="1718"/>
      <c r="H2" s="1718"/>
      <c r="I2" s="1718"/>
      <c r="J2" s="1718"/>
      <c r="K2" s="1718"/>
      <c r="L2" s="1718"/>
      <c r="M2" s="1719"/>
    </row>
    <row r="3" spans="1:13" ht="31.5">
      <c r="A3" s="1715"/>
      <c r="B3" s="7" t="s">
        <v>914</v>
      </c>
      <c r="C3" s="1685" t="s">
        <v>195</v>
      </c>
      <c r="D3" s="1683"/>
      <c r="E3" s="1683"/>
      <c r="F3" s="1683"/>
      <c r="G3" s="1683"/>
      <c r="H3" s="1683"/>
      <c r="I3" s="1683"/>
      <c r="J3" s="1683"/>
      <c r="K3" s="1683"/>
      <c r="L3" s="1683"/>
      <c r="M3" s="1684"/>
    </row>
    <row r="4" spans="1:13" ht="65.099999999999994" customHeight="1">
      <c r="A4" s="1715"/>
      <c r="B4" s="9" t="s">
        <v>35</v>
      </c>
      <c r="C4" s="94" t="s">
        <v>916</v>
      </c>
      <c r="D4" s="1766" t="s">
        <v>339</v>
      </c>
      <c r="E4" s="1728"/>
      <c r="F4" s="1721" t="s">
        <v>36</v>
      </c>
      <c r="G4" s="1722"/>
      <c r="H4" s="128">
        <v>15</v>
      </c>
      <c r="I4" s="1787" t="s">
        <v>1331</v>
      </c>
      <c r="J4" s="1753"/>
      <c r="K4" s="1753"/>
      <c r="L4" s="1753"/>
      <c r="M4" s="1754"/>
    </row>
    <row r="5" spans="1:13" ht="48.75" customHeight="1">
      <c r="A5" s="1715"/>
      <c r="B5" s="9" t="s">
        <v>786</v>
      </c>
      <c r="C5" s="1751" t="s">
        <v>1332</v>
      </c>
      <c r="D5" s="1753"/>
      <c r="E5" s="1753"/>
      <c r="F5" s="1753"/>
      <c r="G5" s="1753"/>
      <c r="H5" s="1753"/>
      <c r="I5" s="1753"/>
      <c r="J5" s="1753"/>
      <c r="K5" s="1753"/>
      <c r="L5" s="1753"/>
      <c r="M5" s="1754"/>
    </row>
    <row r="6" spans="1:13">
      <c r="A6" s="1715"/>
      <c r="B6" s="9" t="s">
        <v>787</v>
      </c>
      <c r="C6" s="1751" t="s">
        <v>1333</v>
      </c>
      <c r="D6" s="1753"/>
      <c r="E6" s="1753"/>
      <c r="F6" s="1753"/>
      <c r="G6" s="1753"/>
      <c r="H6" s="1753"/>
      <c r="I6" s="1753"/>
      <c r="J6" s="1753"/>
      <c r="K6" s="1753"/>
      <c r="L6" s="1753"/>
      <c r="M6" s="1754"/>
    </row>
    <row r="7" spans="1:13">
      <c r="A7" s="1715"/>
      <c r="B7" s="9" t="s">
        <v>873</v>
      </c>
      <c r="C7" s="1685" t="s">
        <v>1334</v>
      </c>
      <c r="D7" s="1683"/>
      <c r="E7" s="1683"/>
      <c r="F7" s="1683"/>
      <c r="G7" s="1683"/>
      <c r="H7" s="1552" t="s">
        <v>39</v>
      </c>
      <c r="I7" s="1766" t="s">
        <v>157</v>
      </c>
      <c r="J7" s="1683"/>
      <c r="K7" s="1683"/>
      <c r="L7" s="1683"/>
      <c r="M7" s="1684"/>
    </row>
    <row r="8" spans="1:13">
      <c r="A8" s="1715"/>
      <c r="B8" s="1744" t="s">
        <v>788</v>
      </c>
      <c r="C8" s="14"/>
      <c r="D8" s="15"/>
      <c r="E8" s="15"/>
      <c r="F8" s="15"/>
      <c r="G8" s="15"/>
      <c r="H8" s="15"/>
      <c r="I8" s="15"/>
      <c r="J8" s="15"/>
      <c r="K8" s="15"/>
      <c r="L8" s="16"/>
      <c r="M8" s="17"/>
    </row>
    <row r="9" spans="1:13">
      <c r="A9" s="1715"/>
      <c r="B9" s="1745"/>
      <c r="C9" s="1726" t="s">
        <v>1311</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40.5" customHeight="1">
      <c r="A11" s="1715"/>
      <c r="B11" s="7" t="s">
        <v>794</v>
      </c>
      <c r="C11" s="1697" t="s">
        <v>1335</v>
      </c>
      <c r="D11" s="1698"/>
      <c r="E11" s="1698"/>
      <c r="F11" s="1698"/>
      <c r="G11" s="1698"/>
      <c r="H11" s="1698"/>
      <c r="I11" s="1698"/>
      <c r="J11" s="1698"/>
      <c r="K11" s="1698"/>
      <c r="L11" s="1698"/>
      <c r="M11" s="1699"/>
    </row>
    <row r="12" spans="1:13" ht="63.95" customHeight="1">
      <c r="A12" s="1715"/>
      <c r="B12" s="7" t="s">
        <v>923</v>
      </c>
      <c r="C12" s="1697" t="s">
        <v>1336</v>
      </c>
      <c r="D12" s="1698"/>
      <c r="E12" s="1698"/>
      <c r="F12" s="1698"/>
      <c r="G12" s="1698"/>
      <c r="H12" s="1698"/>
      <c r="I12" s="1698"/>
      <c r="J12" s="1698"/>
      <c r="K12" s="1698"/>
      <c r="L12" s="1698"/>
      <c r="M12" s="1699"/>
    </row>
    <row r="13" spans="1:13" ht="31.5">
      <c r="A13" s="1715"/>
      <c r="B13" s="7" t="s">
        <v>925</v>
      </c>
      <c r="C13" s="1700" t="s">
        <v>195</v>
      </c>
      <c r="D13" s="1701"/>
      <c r="E13" s="1701"/>
      <c r="F13" s="1701"/>
      <c r="G13" s="1701"/>
      <c r="H13" s="1701"/>
      <c r="I13" s="1701"/>
      <c r="J13" s="1701"/>
      <c r="K13" s="1701"/>
      <c r="L13" s="1701"/>
      <c r="M13" s="1702"/>
    </row>
    <row r="14" spans="1:13" ht="70.5" customHeight="1">
      <c r="A14" s="1715"/>
      <c r="B14" s="1744" t="s">
        <v>926</v>
      </c>
      <c r="C14" s="1700" t="s">
        <v>1337</v>
      </c>
      <c r="D14" s="1701"/>
      <c r="E14" s="421" t="s">
        <v>927</v>
      </c>
      <c r="F14" s="36" t="s">
        <v>1338</v>
      </c>
      <c r="G14" s="1712" t="s">
        <v>1339</v>
      </c>
      <c r="H14" s="1701"/>
      <c r="I14" s="1701"/>
      <c r="J14" s="1701"/>
      <c r="K14" s="1701"/>
      <c r="L14" s="1701"/>
      <c r="M14" s="1702"/>
    </row>
    <row r="15" spans="1:13">
      <c r="A15" s="1715"/>
      <c r="B15" s="1745"/>
      <c r="C15" s="1700"/>
      <c r="D15" s="1701"/>
      <c r="E15" s="1701"/>
      <c r="F15" s="1701"/>
      <c r="G15" s="1701"/>
      <c r="H15" s="1701"/>
      <c r="I15" s="1701"/>
      <c r="J15" s="1701"/>
      <c r="K15" s="1701"/>
      <c r="L15" s="1701"/>
      <c r="M15" s="1702"/>
    </row>
    <row r="16" spans="1:13">
      <c r="A16" s="1733" t="s">
        <v>796</v>
      </c>
      <c r="B16" s="10" t="s">
        <v>25</v>
      </c>
      <c r="C16" s="1700" t="s">
        <v>1340</v>
      </c>
      <c r="D16" s="1701"/>
      <c r="E16" s="1701"/>
      <c r="F16" s="1701"/>
      <c r="G16" s="1701"/>
      <c r="H16" s="1701"/>
      <c r="I16" s="1701"/>
      <c r="J16" s="1701"/>
      <c r="K16" s="1701"/>
      <c r="L16" s="1701"/>
      <c r="M16" s="1702"/>
    </row>
    <row r="17" spans="1:13" ht="54.75" customHeight="1">
      <c r="A17" s="1734"/>
      <c r="B17" s="10" t="s">
        <v>929</v>
      </c>
      <c r="C17" s="1700" t="s">
        <v>335</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809</v>
      </c>
      <c r="E23" s="33" t="s">
        <v>810</v>
      </c>
      <c r="F23" s="39" t="s">
        <v>811</v>
      </c>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t="s">
        <v>809</v>
      </c>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235" t="s">
        <v>63</v>
      </c>
      <c r="E30" s="46"/>
      <c r="F30" s="56" t="s">
        <v>820</v>
      </c>
      <c r="G30" s="37" t="s">
        <v>63</v>
      </c>
      <c r="H30" s="46"/>
      <c r="I30" s="56" t="s">
        <v>821</v>
      </c>
      <c r="J30" s="135"/>
      <c r="K30" s="133"/>
      <c r="L30" s="136"/>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98" t="s">
        <v>1341</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1710">
        <v>1</v>
      </c>
      <c r="E37" s="1711"/>
      <c r="F37" s="1710">
        <v>1</v>
      </c>
      <c r="G37" s="1711"/>
      <c r="H37" s="1710">
        <v>1</v>
      </c>
      <c r="I37" s="1711"/>
      <c r="J37" s="1710">
        <v>1</v>
      </c>
      <c r="K37" s="1711"/>
      <c r="L37" s="122"/>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10">
        <v>1</v>
      </c>
      <c r="G43" s="1711"/>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1004</v>
      </c>
      <c r="H46" s="1705"/>
      <c r="I46" s="1705"/>
      <c r="J46" s="1705"/>
      <c r="K46" s="80" t="s">
        <v>846</v>
      </c>
      <c r="L46" s="1706"/>
      <c r="M46" s="1707"/>
    </row>
    <row r="47" spans="1:13">
      <c r="A47" s="1734"/>
      <c r="B47" s="1695"/>
      <c r="C47" s="77"/>
      <c r="D47" s="81" t="s">
        <v>809</v>
      </c>
      <c r="E47" s="36"/>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32.450000000000003" customHeight="1">
      <c r="A49" s="1734"/>
      <c r="B49" s="7" t="s">
        <v>847</v>
      </c>
      <c r="C49" s="1700" t="s">
        <v>1342</v>
      </c>
      <c r="D49" s="1701"/>
      <c r="E49" s="1701"/>
      <c r="F49" s="1701"/>
      <c r="G49" s="1701"/>
      <c r="H49" s="1701"/>
      <c r="I49" s="1701"/>
      <c r="J49" s="1701"/>
      <c r="K49" s="1701"/>
      <c r="L49" s="1701"/>
      <c r="M49" s="1702"/>
    </row>
    <row r="50" spans="1:13">
      <c r="A50" s="1734"/>
      <c r="B50" s="10" t="s">
        <v>849</v>
      </c>
      <c r="C50" s="1700" t="s">
        <v>1246</v>
      </c>
      <c r="D50" s="1701"/>
      <c r="E50" s="1701"/>
      <c r="F50" s="1701"/>
      <c r="G50" s="1701"/>
      <c r="H50" s="1701"/>
      <c r="I50" s="1701"/>
      <c r="J50" s="1701"/>
      <c r="K50" s="1701"/>
      <c r="L50" s="1701"/>
      <c r="M50" s="1702"/>
    </row>
    <row r="51" spans="1:13">
      <c r="A51" s="1734"/>
      <c r="B51" s="10" t="s">
        <v>851</v>
      </c>
      <c r="C51" s="2258"/>
      <c r="D51" s="1777"/>
      <c r="E51" s="1777"/>
      <c r="F51" s="1777"/>
      <c r="G51" s="1777"/>
      <c r="H51" s="1777"/>
      <c r="I51" s="1777"/>
      <c r="J51" s="1777"/>
      <c r="K51" s="1777"/>
      <c r="L51" s="1777"/>
      <c r="M51" s="1782"/>
    </row>
    <row r="52" spans="1:13">
      <c r="A52" s="1734"/>
      <c r="B52" s="10" t="s">
        <v>853</v>
      </c>
      <c r="C52" s="1700" t="s">
        <v>63</v>
      </c>
      <c r="D52" s="1701"/>
      <c r="E52" s="1701"/>
      <c r="F52" s="1701"/>
      <c r="G52" s="1701"/>
      <c r="H52" s="1701"/>
      <c r="I52" s="1701"/>
      <c r="J52" s="1701"/>
      <c r="K52" s="1701"/>
      <c r="L52" s="1701"/>
      <c r="M52" s="1702"/>
    </row>
    <row r="53" spans="1:13" ht="15.75" customHeight="1">
      <c r="A53" s="1686" t="s">
        <v>854</v>
      </c>
      <c r="B53" s="83" t="s">
        <v>855</v>
      </c>
      <c r="C53" s="1685" t="s">
        <v>1343</v>
      </c>
      <c r="D53" s="1683"/>
      <c r="E53" s="1683"/>
      <c r="F53" s="1683"/>
      <c r="G53" s="1683"/>
      <c r="H53" s="1683"/>
      <c r="I53" s="1683"/>
      <c r="J53" s="1683"/>
      <c r="K53" s="1683"/>
      <c r="L53" s="1683"/>
      <c r="M53" s="1684"/>
    </row>
    <row r="54" spans="1:13">
      <c r="A54" s="1687"/>
      <c r="B54" s="83" t="s">
        <v>856</v>
      </c>
      <c r="C54" s="1685" t="s">
        <v>1344</v>
      </c>
      <c r="D54" s="1683"/>
      <c r="E54" s="1683"/>
      <c r="F54" s="1683"/>
      <c r="G54" s="1683"/>
      <c r="H54" s="1683"/>
      <c r="I54" s="1683"/>
      <c r="J54" s="1683"/>
      <c r="K54" s="1683"/>
      <c r="L54" s="1683"/>
      <c r="M54" s="1684"/>
    </row>
    <row r="55" spans="1:13">
      <c r="A55" s="1687"/>
      <c r="B55" s="83" t="s">
        <v>858</v>
      </c>
      <c r="C55" s="1685" t="s">
        <v>1311</v>
      </c>
      <c r="D55" s="1683"/>
      <c r="E55" s="1683"/>
      <c r="F55" s="1683"/>
      <c r="G55" s="1683"/>
      <c r="H55" s="1683"/>
      <c r="I55" s="1683"/>
      <c r="J55" s="1683"/>
      <c r="K55" s="1683"/>
      <c r="L55" s="1683"/>
      <c r="M55" s="1684"/>
    </row>
    <row r="56" spans="1:13" ht="15.75" customHeight="1">
      <c r="A56" s="1687"/>
      <c r="B56" s="84" t="s">
        <v>859</v>
      </c>
      <c r="C56" s="1685" t="s">
        <v>344</v>
      </c>
      <c r="D56" s="1683"/>
      <c r="E56" s="1683"/>
      <c r="F56" s="1683"/>
      <c r="G56" s="1683"/>
      <c r="H56" s="1683"/>
      <c r="I56" s="1683"/>
      <c r="J56" s="1683"/>
      <c r="K56" s="1683"/>
      <c r="L56" s="1683"/>
      <c r="M56" s="1684"/>
    </row>
    <row r="57" spans="1:13" ht="15.75" customHeight="1">
      <c r="A57" s="1687"/>
      <c r="B57" s="83" t="s">
        <v>860</v>
      </c>
      <c r="C57" s="2259" t="s">
        <v>1345</v>
      </c>
      <c r="D57" s="1683"/>
      <c r="E57" s="1683"/>
      <c r="F57" s="1683"/>
      <c r="G57" s="1683"/>
      <c r="H57" s="1683"/>
      <c r="I57" s="1683"/>
      <c r="J57" s="1683"/>
      <c r="K57" s="1683"/>
      <c r="L57" s="1683"/>
      <c r="M57" s="1684"/>
    </row>
    <row r="58" spans="1:13" ht="16.5" thickBot="1">
      <c r="A58" s="1690"/>
      <c r="B58" s="83" t="s">
        <v>861</v>
      </c>
      <c r="C58" s="1685" t="s">
        <v>1346</v>
      </c>
      <c r="D58" s="1683"/>
      <c r="E58" s="1683"/>
      <c r="F58" s="1683"/>
      <c r="G58" s="1683"/>
      <c r="H58" s="1683"/>
      <c r="I58" s="1683"/>
      <c r="J58" s="1683"/>
      <c r="K58" s="1683"/>
      <c r="L58" s="1683"/>
      <c r="M58" s="1684"/>
    </row>
    <row r="59" spans="1:13" ht="15.75" customHeight="1">
      <c r="A59" s="1686" t="s">
        <v>863</v>
      </c>
      <c r="B59" s="85" t="s">
        <v>864</v>
      </c>
      <c r="C59" s="1685" t="s">
        <v>865</v>
      </c>
      <c r="D59" s="1683"/>
      <c r="E59" s="1683"/>
      <c r="F59" s="1683"/>
      <c r="G59" s="1683"/>
      <c r="H59" s="1683"/>
      <c r="I59" s="1683"/>
      <c r="J59" s="1683"/>
      <c r="K59" s="1683"/>
      <c r="L59" s="1683"/>
      <c r="M59" s="1684"/>
    </row>
    <row r="60" spans="1:13" ht="30" customHeight="1">
      <c r="A60" s="1687"/>
      <c r="B60" s="85" t="s">
        <v>866</v>
      </c>
      <c r="C60" s="1685" t="s">
        <v>867</v>
      </c>
      <c r="D60" s="1683"/>
      <c r="E60" s="1683"/>
      <c r="F60" s="1683"/>
      <c r="G60" s="1683"/>
      <c r="H60" s="1683"/>
      <c r="I60" s="1683"/>
      <c r="J60" s="1683"/>
      <c r="K60" s="1683"/>
      <c r="L60" s="1683"/>
      <c r="M60" s="1684"/>
    </row>
    <row r="61" spans="1:13" ht="30" customHeight="1" thickBot="1">
      <c r="A61" s="1687"/>
      <c r="B61" s="86" t="s">
        <v>39</v>
      </c>
      <c r="C61" s="1685" t="s">
        <v>868</v>
      </c>
      <c r="D61" s="1683"/>
      <c r="E61" s="1683"/>
      <c r="F61" s="1683"/>
      <c r="G61" s="1683"/>
      <c r="H61" s="1683"/>
      <c r="I61" s="1683"/>
      <c r="J61" s="1683"/>
      <c r="K61" s="1683"/>
      <c r="L61" s="1683"/>
      <c r="M61" s="1684"/>
    </row>
    <row r="62" spans="1:13" ht="42" customHeight="1" thickBot="1">
      <c r="A62" s="87" t="s">
        <v>869</v>
      </c>
      <c r="B62" s="88"/>
      <c r="C62" s="1758" t="s">
        <v>1347</v>
      </c>
      <c r="D62" s="1759"/>
      <c r="E62" s="1759"/>
      <c r="F62" s="1759"/>
      <c r="G62" s="1759"/>
      <c r="H62" s="1759"/>
      <c r="I62" s="1759"/>
      <c r="J62" s="1759"/>
      <c r="K62" s="1759"/>
      <c r="L62" s="1759"/>
      <c r="M62" s="1760"/>
    </row>
  </sheetData>
  <mergeCells count="58">
    <mergeCell ref="C1:M1"/>
    <mergeCell ref="A2:A15"/>
    <mergeCell ref="C2:M2"/>
    <mergeCell ref="C3:M3"/>
    <mergeCell ref="D4:E4"/>
    <mergeCell ref="F4:G4"/>
    <mergeCell ref="I4:M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G14:M14"/>
    <mergeCell ref="C15:M15"/>
    <mergeCell ref="A16:A52"/>
    <mergeCell ref="C16:M16"/>
    <mergeCell ref="C17:M17"/>
    <mergeCell ref="B18:B24"/>
    <mergeCell ref="B25:B28"/>
    <mergeCell ref="B32:B34"/>
    <mergeCell ref="B35:B44"/>
    <mergeCell ref="D37:E37"/>
    <mergeCell ref="F37:G37"/>
    <mergeCell ref="H37:I37"/>
    <mergeCell ref="J37:K37"/>
    <mergeCell ref="F43:G43"/>
    <mergeCell ref="H43:I43"/>
    <mergeCell ref="B45:B48"/>
    <mergeCell ref="F46:F47"/>
    <mergeCell ref="G46:J47"/>
    <mergeCell ref="L46:M47"/>
    <mergeCell ref="C49:M49"/>
    <mergeCell ref="C50:M50"/>
    <mergeCell ref="C51:M51"/>
    <mergeCell ref="C52:M52"/>
    <mergeCell ref="C62:M62"/>
    <mergeCell ref="C57:M57"/>
    <mergeCell ref="C58:M58"/>
    <mergeCell ref="A59:A61"/>
    <mergeCell ref="C59:M59"/>
    <mergeCell ref="C60:M60"/>
    <mergeCell ref="C61:M61"/>
    <mergeCell ref="A53:A58"/>
    <mergeCell ref="C53:M53"/>
    <mergeCell ref="C54:M54"/>
    <mergeCell ref="C55:M55"/>
    <mergeCell ref="C56:M56"/>
  </mergeCells>
  <dataValidations count="6">
    <dataValidation allowBlank="1" showInputMessage="1" showErrorMessage="1" prompt="Seleccione de la lista desplegable" sqref="B4" xr:uid="{00000000-0002-0000-2500-000000000000}"/>
    <dataValidation allowBlank="1" showInputMessage="1" showErrorMessage="1" prompt="Incluir una ficha por cada indicador, ya sea de producto o de resultado" sqref="B1" xr:uid="{00000000-0002-0000-2500-000001000000}"/>
    <dataValidation allowBlank="1" showInputMessage="1" showErrorMessage="1" prompt="Identifique el ODS a que le apunta el indicador de producto. Seleccione de la lista desplegable._x000a_" sqref="B14:B15" xr:uid="{00000000-0002-0000-2500-000002000000}"/>
    <dataValidation allowBlank="1" showInputMessage="1" showErrorMessage="1" prompt="Identifique la meta ODS a que le apunta el indicador de producto. Seleccione de la lista desplegable." sqref="E14" xr:uid="{00000000-0002-0000-25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5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500-000005000000}"/>
  </dataValidations>
  <hyperlinks>
    <hyperlink ref="C57" r:id="rId1" xr:uid="{00000000-0004-0000-2500-000000000000}"/>
  </hyperlinks>
  <pageMargins left="0.7" right="0.7" top="0.75" bottom="0.75" header="0.3" footer="0.3"/>
  <pageSetup paperSize="9" orientation="portrait" horizontalDpi="1200" verticalDpi="1200"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70C0"/>
  </sheetPr>
  <dimension ref="A1:M61"/>
  <sheetViews>
    <sheetView topLeftCell="C13" zoomScale="74" zoomScaleNormal="74" workbookViewId="0">
      <selection activeCell="C13" sqref="C13:M13"/>
    </sheetView>
  </sheetViews>
  <sheetFormatPr baseColWidth="10" defaultColWidth="10.85546875" defaultRowHeight="15.75"/>
  <cols>
    <col min="1" max="1" width="10.85546875" style="1"/>
    <col min="2" max="2" width="21.42578125" style="1" customWidth="1"/>
    <col min="3" max="3" width="10.85546875" style="1"/>
    <col min="4" max="4" width="21.140625" style="1" customWidth="1"/>
    <col min="5" max="5" width="16" style="1" customWidth="1"/>
    <col min="6" max="16384" width="10.85546875" style="1"/>
  </cols>
  <sheetData>
    <row r="1" spans="1:13" ht="16.5" thickBot="1">
      <c r="A1" s="2"/>
      <c r="B1" s="3" t="s">
        <v>1348</v>
      </c>
      <c r="C1" s="4"/>
      <c r="D1" s="4"/>
      <c r="E1" s="4"/>
      <c r="F1" s="4"/>
      <c r="G1" s="4"/>
      <c r="H1" s="4"/>
      <c r="I1" s="4"/>
      <c r="J1" s="4"/>
      <c r="K1" s="4"/>
      <c r="L1" s="4"/>
      <c r="M1" s="5"/>
    </row>
    <row r="2" spans="1:13" ht="42.75" customHeight="1">
      <c r="A2" s="1714" t="s">
        <v>782</v>
      </c>
      <c r="B2" s="6" t="s">
        <v>783</v>
      </c>
      <c r="C2" s="1717" t="s">
        <v>1349</v>
      </c>
      <c r="D2" s="1718"/>
      <c r="E2" s="1718"/>
      <c r="F2" s="1718"/>
      <c r="G2" s="1718"/>
      <c r="H2" s="1718"/>
      <c r="I2" s="1718"/>
      <c r="J2" s="1718"/>
      <c r="K2" s="1718"/>
      <c r="L2" s="1718"/>
      <c r="M2" s="1719"/>
    </row>
    <row r="3" spans="1:13" ht="62.25" customHeight="1">
      <c r="A3" s="1715"/>
      <c r="B3" s="7" t="s">
        <v>914</v>
      </c>
      <c r="C3" s="1937" t="s">
        <v>347</v>
      </c>
      <c r="D3" s="1938"/>
      <c r="E3" s="1938"/>
      <c r="F3" s="1938"/>
      <c r="G3" s="1938"/>
      <c r="H3" s="1938"/>
      <c r="I3" s="1938"/>
      <c r="J3" s="1938"/>
      <c r="K3" s="1938"/>
      <c r="L3" s="1938"/>
      <c r="M3" s="1939"/>
    </row>
    <row r="4" spans="1:13" ht="77.45" customHeight="1">
      <c r="A4" s="1715"/>
      <c r="B4" s="9" t="s">
        <v>35</v>
      </c>
      <c r="C4" s="472" t="s">
        <v>843</v>
      </c>
      <c r="D4" s="2167" t="s">
        <v>1350</v>
      </c>
      <c r="E4" s="2274"/>
      <c r="F4" s="1721" t="s">
        <v>36</v>
      </c>
      <c r="G4" s="1722"/>
      <c r="H4" s="128">
        <v>54</v>
      </c>
      <c r="I4" s="1787" t="s">
        <v>1351</v>
      </c>
      <c r="J4" s="1753"/>
      <c r="K4" s="1753"/>
      <c r="L4" s="1753"/>
      <c r="M4" s="1754"/>
    </row>
    <row r="5" spans="1:13" ht="31.5">
      <c r="A5" s="1715"/>
      <c r="B5" s="9" t="s">
        <v>786</v>
      </c>
      <c r="C5" s="1685" t="s">
        <v>1352</v>
      </c>
      <c r="D5" s="1683"/>
      <c r="E5" s="1683"/>
      <c r="F5" s="1683"/>
      <c r="G5" s="1683"/>
      <c r="H5" s="1683"/>
      <c r="I5" s="1683"/>
      <c r="J5" s="1683"/>
      <c r="K5" s="1683"/>
      <c r="L5" s="1683"/>
      <c r="M5" s="1684"/>
    </row>
    <row r="6" spans="1:13">
      <c r="A6" s="1715"/>
      <c r="B6" s="9" t="s">
        <v>787</v>
      </c>
      <c r="C6" s="1685" t="s">
        <v>1353</v>
      </c>
      <c r="D6" s="1683"/>
      <c r="E6" s="1683"/>
      <c r="F6" s="1683"/>
      <c r="G6" s="1683"/>
      <c r="H6" s="1683"/>
      <c r="I6" s="1683"/>
      <c r="J6" s="1683"/>
      <c r="K6" s="1683"/>
      <c r="L6" s="1683"/>
      <c r="M6" s="1684"/>
    </row>
    <row r="7" spans="1:13">
      <c r="A7" s="1715"/>
      <c r="B7" s="7" t="s">
        <v>873</v>
      </c>
      <c r="C7" s="1741" t="s">
        <v>156</v>
      </c>
      <c r="D7" s="1742"/>
      <c r="E7" s="11"/>
      <c r="F7" s="11"/>
      <c r="G7" s="12"/>
      <c r="H7" s="13" t="s">
        <v>39</v>
      </c>
      <c r="I7" s="1793" t="s">
        <v>157</v>
      </c>
      <c r="J7" s="1792"/>
      <c r="K7" s="1792"/>
      <c r="L7" s="1792"/>
      <c r="M7" s="1794"/>
    </row>
    <row r="8" spans="1:13">
      <c r="A8" s="1715"/>
      <c r="B8" s="1744" t="s">
        <v>788</v>
      </c>
      <c r="C8" s="2136" t="s">
        <v>157</v>
      </c>
      <c r="D8" s="2137"/>
      <c r="E8" s="15"/>
      <c r="F8" s="15"/>
      <c r="G8" s="15"/>
      <c r="H8" s="15"/>
      <c r="I8" s="15"/>
      <c r="J8" s="15"/>
      <c r="K8" s="15"/>
      <c r="L8" s="16"/>
      <c r="M8" s="17"/>
    </row>
    <row r="9" spans="1:13" ht="15.75" customHeight="1">
      <c r="A9" s="1715"/>
      <c r="B9" s="1745"/>
      <c r="C9" s="2128"/>
      <c r="D9" s="174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125.25" customHeight="1">
      <c r="A11" s="1715"/>
      <c r="B11" s="7" t="s">
        <v>794</v>
      </c>
      <c r="C11" s="1697" t="s">
        <v>1354</v>
      </c>
      <c r="D11" s="1698"/>
      <c r="E11" s="1698"/>
      <c r="F11" s="1698"/>
      <c r="G11" s="1698"/>
      <c r="H11" s="1698"/>
      <c r="I11" s="1698"/>
      <c r="J11" s="1698"/>
      <c r="K11" s="1698"/>
      <c r="L11" s="1698"/>
      <c r="M11" s="1699"/>
    </row>
    <row r="12" spans="1:13" ht="91.5" customHeight="1">
      <c r="A12" s="1715"/>
      <c r="B12" s="7" t="s">
        <v>923</v>
      </c>
      <c r="C12" s="1697" t="s">
        <v>1355</v>
      </c>
      <c r="D12" s="1698"/>
      <c r="E12" s="1698"/>
      <c r="F12" s="1698"/>
      <c r="G12" s="1698"/>
      <c r="H12" s="1698"/>
      <c r="I12" s="1698"/>
      <c r="J12" s="1698"/>
      <c r="K12" s="1698"/>
      <c r="L12" s="1698"/>
      <c r="M12" s="1699"/>
    </row>
    <row r="13" spans="1:13" ht="95.25" customHeight="1">
      <c r="A13" s="1715"/>
      <c r="B13" s="7" t="s">
        <v>925</v>
      </c>
      <c r="C13" s="2269" t="s">
        <v>346</v>
      </c>
      <c r="D13" s="2270"/>
      <c r="E13" s="2270"/>
      <c r="F13" s="2270"/>
      <c r="G13" s="2270"/>
      <c r="H13" s="2270"/>
      <c r="I13" s="2270"/>
      <c r="J13" s="2270"/>
      <c r="K13" s="2270"/>
      <c r="L13" s="2270"/>
      <c r="M13" s="2271"/>
    </row>
    <row r="14" spans="1:13" ht="53.25" customHeight="1">
      <c r="A14" s="1715"/>
      <c r="B14" s="129" t="s">
        <v>926</v>
      </c>
      <c r="C14" s="1700" t="s">
        <v>1356</v>
      </c>
      <c r="D14" s="1701"/>
      <c r="E14" s="90" t="s">
        <v>927</v>
      </c>
      <c r="F14" s="1795" t="s">
        <v>378</v>
      </c>
      <c r="G14" s="1698"/>
      <c r="H14" s="1698"/>
      <c r="I14" s="1698"/>
      <c r="J14" s="1698"/>
      <c r="K14" s="1698"/>
      <c r="L14" s="1698"/>
      <c r="M14" s="1699"/>
    </row>
    <row r="15" spans="1:13">
      <c r="A15" s="1733" t="s">
        <v>796</v>
      </c>
      <c r="B15" s="10" t="s">
        <v>25</v>
      </c>
      <c r="C15" s="1700" t="s">
        <v>1357</v>
      </c>
      <c r="D15" s="1701"/>
      <c r="E15" s="1701"/>
      <c r="F15" s="1701"/>
      <c r="G15" s="1701"/>
      <c r="H15" s="1701"/>
      <c r="I15" s="1701"/>
      <c r="J15" s="1701"/>
      <c r="K15" s="1701"/>
      <c r="L15" s="1701"/>
      <c r="M15" s="1702"/>
    </row>
    <row r="16" spans="1:13" ht="39.75" customHeight="1">
      <c r="A16" s="1734"/>
      <c r="B16" s="10" t="s">
        <v>929</v>
      </c>
      <c r="C16" s="1700" t="s">
        <v>1358</v>
      </c>
      <c r="D16" s="1701"/>
      <c r="E16" s="1701"/>
      <c r="F16" s="1701"/>
      <c r="G16" s="1701"/>
      <c r="H16" s="1701"/>
      <c r="I16" s="1701"/>
      <c r="J16" s="1701"/>
      <c r="K16" s="1701"/>
      <c r="L16" s="1701"/>
      <c r="M16" s="1702"/>
    </row>
    <row r="17" spans="1:13">
      <c r="A17" s="1734"/>
      <c r="B17" s="1694" t="s">
        <v>798</v>
      </c>
      <c r="C17" s="24"/>
      <c r="D17" s="25"/>
      <c r="E17" s="25"/>
      <c r="F17" s="25"/>
      <c r="G17" s="25"/>
      <c r="H17" s="25"/>
      <c r="I17" s="25"/>
      <c r="J17" s="25"/>
      <c r="K17" s="25"/>
      <c r="L17" s="25"/>
      <c r="M17" s="26"/>
    </row>
    <row r="18" spans="1:13">
      <c r="A18" s="1734"/>
      <c r="B18" s="1695"/>
      <c r="C18" s="27"/>
      <c r="D18" s="28"/>
      <c r="E18" s="29"/>
      <c r="F18" s="28"/>
      <c r="G18" s="29"/>
      <c r="H18" s="28"/>
      <c r="I18" s="29"/>
      <c r="J18" s="28"/>
      <c r="K18" s="29"/>
      <c r="L18" s="29"/>
      <c r="M18" s="30"/>
    </row>
    <row r="19" spans="1:13">
      <c r="A19" s="1734"/>
      <c r="B19" s="1695"/>
      <c r="C19" s="31" t="s">
        <v>799</v>
      </c>
      <c r="D19" s="32"/>
      <c r="E19" s="33" t="s">
        <v>800</v>
      </c>
      <c r="F19" s="32"/>
      <c r="G19" s="33" t="s">
        <v>801</v>
      </c>
      <c r="H19" s="32"/>
      <c r="I19" s="33" t="s">
        <v>802</v>
      </c>
      <c r="J19" s="473"/>
      <c r="K19" s="33"/>
      <c r="L19" s="33"/>
      <c r="M19" s="35"/>
    </row>
    <row r="20" spans="1:13">
      <c r="A20" s="1734"/>
      <c r="B20" s="1695"/>
      <c r="C20" s="31" t="s">
        <v>803</v>
      </c>
      <c r="D20" s="36"/>
      <c r="E20" s="33" t="s">
        <v>804</v>
      </c>
      <c r="F20" s="37"/>
      <c r="G20" s="33" t="s">
        <v>805</v>
      </c>
      <c r="H20" s="37"/>
      <c r="I20" s="33"/>
      <c r="J20" s="38"/>
      <c r="K20" s="33"/>
      <c r="L20" s="33"/>
      <c r="M20" s="35"/>
    </row>
    <row r="21" spans="1:13">
      <c r="A21" s="1734"/>
      <c r="B21" s="1695"/>
      <c r="C21" s="31" t="s">
        <v>806</v>
      </c>
      <c r="D21" s="36"/>
      <c r="E21" s="33" t="s">
        <v>807</v>
      </c>
      <c r="F21" s="36"/>
      <c r="G21" s="33"/>
      <c r="H21" s="38"/>
      <c r="I21" s="33"/>
      <c r="J21" s="38"/>
      <c r="K21" s="33"/>
      <c r="L21" s="33"/>
      <c r="M21" s="35"/>
    </row>
    <row r="22" spans="1:13">
      <c r="A22" s="1734"/>
      <c r="B22" s="1695"/>
      <c r="C22" s="31" t="s">
        <v>808</v>
      </c>
      <c r="D22" s="36" t="s">
        <v>809</v>
      </c>
      <c r="E22" s="33" t="s">
        <v>810</v>
      </c>
      <c r="F22" s="39" t="s">
        <v>1359</v>
      </c>
      <c r="G22" s="39"/>
      <c r="H22" s="39"/>
      <c r="I22" s="39"/>
      <c r="J22" s="39"/>
      <c r="K22" s="39"/>
      <c r="L22" s="39"/>
      <c r="M22" s="40"/>
    </row>
    <row r="23" spans="1:13">
      <c r="A23" s="1734"/>
      <c r="B23" s="1696"/>
      <c r="C23" s="41"/>
      <c r="D23" s="42"/>
      <c r="E23" s="42"/>
      <c r="F23" s="42"/>
      <c r="G23" s="42"/>
      <c r="H23" s="42"/>
      <c r="I23" s="42"/>
      <c r="J23" s="42"/>
      <c r="K23" s="42"/>
      <c r="L23" s="42"/>
      <c r="M23" s="43"/>
    </row>
    <row r="24" spans="1:13">
      <c r="A24" s="1734"/>
      <c r="B24" s="1694" t="s">
        <v>812</v>
      </c>
      <c r="C24" s="44"/>
      <c r="D24" s="45"/>
      <c r="E24" s="45"/>
      <c r="F24" s="45"/>
      <c r="G24" s="45"/>
      <c r="H24" s="45"/>
      <c r="I24" s="45"/>
      <c r="J24" s="45"/>
      <c r="K24" s="45"/>
      <c r="L24" s="16"/>
      <c r="M24" s="17"/>
    </row>
    <row r="25" spans="1:13">
      <c r="A25" s="1734"/>
      <c r="B25" s="1695"/>
      <c r="C25" s="31" t="s">
        <v>813</v>
      </c>
      <c r="D25" s="37"/>
      <c r="E25" s="46"/>
      <c r="F25" s="33" t="s">
        <v>814</v>
      </c>
      <c r="G25" s="36" t="s">
        <v>809</v>
      </c>
      <c r="H25" s="46"/>
      <c r="I25" s="33" t="s">
        <v>815</v>
      </c>
      <c r="J25" s="36"/>
      <c r="K25" s="46"/>
      <c r="L25" s="19"/>
      <c r="M25" s="20"/>
    </row>
    <row r="26" spans="1:13">
      <c r="A26" s="1734"/>
      <c r="B26" s="1695"/>
      <c r="C26" s="31" t="s">
        <v>816</v>
      </c>
      <c r="D26" s="47"/>
      <c r="E26" s="19"/>
      <c r="F26" s="33" t="s">
        <v>817</v>
      </c>
      <c r="G26" s="37"/>
      <c r="H26" s="19"/>
      <c r="I26" s="48"/>
      <c r="J26" s="19"/>
      <c r="K26" s="18"/>
      <c r="L26" s="19"/>
      <c r="M26" s="20"/>
    </row>
    <row r="27" spans="1:13">
      <c r="A27" s="1734"/>
      <c r="B27" s="1696"/>
      <c r="C27" s="49"/>
      <c r="D27" s="50"/>
      <c r="E27" s="50"/>
      <c r="F27" s="50"/>
      <c r="G27" s="50"/>
      <c r="H27" s="50"/>
      <c r="I27" s="50"/>
      <c r="J27" s="50"/>
      <c r="K27" s="50"/>
      <c r="L27" s="21"/>
      <c r="M27" s="22"/>
    </row>
    <row r="28" spans="1:13">
      <c r="A28" s="1734"/>
      <c r="B28" s="54" t="s">
        <v>818</v>
      </c>
      <c r="C28" s="52"/>
      <c r="D28" s="23"/>
      <c r="E28" s="23"/>
      <c r="F28" s="23"/>
      <c r="G28" s="23"/>
      <c r="H28" s="23"/>
      <c r="I28" s="23"/>
      <c r="J28" s="23"/>
      <c r="K28" s="23"/>
      <c r="L28" s="23"/>
      <c r="M28" s="53"/>
    </row>
    <row r="29" spans="1:13" ht="46.5" customHeight="1">
      <c r="A29" s="1734"/>
      <c r="B29" s="54"/>
      <c r="C29" s="55" t="s">
        <v>819</v>
      </c>
      <c r="D29" s="128">
        <v>96</v>
      </c>
      <c r="E29" s="46"/>
      <c r="F29" s="56" t="s">
        <v>820</v>
      </c>
      <c r="G29" s="474">
        <v>44166</v>
      </c>
      <c r="H29" s="46"/>
      <c r="I29" s="56" t="s">
        <v>821</v>
      </c>
      <c r="J29" s="2272" t="s">
        <v>1360</v>
      </c>
      <c r="K29" s="2115"/>
      <c r="L29" s="2273"/>
      <c r="M29" s="57"/>
    </row>
    <row r="30" spans="1:13">
      <c r="A30" s="1734"/>
      <c r="B30" s="9"/>
      <c r="C30" s="41"/>
      <c r="D30" s="42"/>
      <c r="E30" s="42"/>
      <c r="F30" s="42"/>
      <c r="G30" s="42"/>
      <c r="H30" s="42"/>
      <c r="I30" s="42"/>
      <c r="J30" s="42"/>
      <c r="K30" s="42"/>
      <c r="L30" s="42"/>
      <c r="M30" s="43"/>
    </row>
    <row r="31" spans="1:13">
      <c r="A31" s="1734"/>
      <c r="B31" s="1694" t="s">
        <v>822</v>
      </c>
      <c r="C31" s="58"/>
      <c r="D31" s="59"/>
      <c r="E31" s="59"/>
      <c r="F31" s="59"/>
      <c r="G31" s="59"/>
      <c r="H31" s="59"/>
      <c r="I31" s="59"/>
      <c r="J31" s="59"/>
      <c r="K31" s="59"/>
      <c r="L31" s="16"/>
      <c r="M31" s="17"/>
    </row>
    <row r="32" spans="1:13">
      <c r="A32" s="1734"/>
      <c r="B32" s="1695"/>
      <c r="C32" s="60" t="s">
        <v>823</v>
      </c>
      <c r="D32" s="61">
        <v>2022</v>
      </c>
      <c r="E32" s="62"/>
      <c r="F32" s="46" t="s">
        <v>824</v>
      </c>
      <c r="G32" s="100">
        <v>2025</v>
      </c>
      <c r="H32" s="62"/>
      <c r="I32" s="56"/>
      <c r="J32" s="62"/>
      <c r="K32" s="62"/>
      <c r="L32" s="19"/>
      <c r="M32" s="20"/>
    </row>
    <row r="33" spans="1:13">
      <c r="A33" s="1734"/>
      <c r="B33" s="1696"/>
      <c r="C33" s="41"/>
      <c r="D33" s="91"/>
      <c r="E33" s="92"/>
      <c r="F33" s="42"/>
      <c r="G33" s="92"/>
      <c r="H33" s="92"/>
      <c r="I33" s="93"/>
      <c r="J33" s="92"/>
      <c r="K33" s="92"/>
      <c r="L33" s="21"/>
      <c r="M33" s="22"/>
    </row>
    <row r="34" spans="1:13">
      <c r="A34" s="1734"/>
      <c r="B34" s="1694" t="s">
        <v>825</v>
      </c>
      <c r="C34" s="64"/>
      <c r="D34" s="95"/>
      <c r="E34" s="95"/>
      <c r="F34" s="95"/>
      <c r="G34" s="95"/>
      <c r="H34" s="95"/>
      <c r="I34" s="95"/>
      <c r="J34" s="95"/>
      <c r="K34" s="95"/>
      <c r="L34" s="95"/>
      <c r="M34" s="65"/>
    </row>
    <row r="35" spans="1:13">
      <c r="A35" s="1734"/>
      <c r="B35" s="1695"/>
      <c r="C35" s="66"/>
      <c r="D35" s="123" t="s">
        <v>826</v>
      </c>
      <c r="E35" s="123"/>
      <c r="F35" s="123" t="s">
        <v>827</v>
      </c>
      <c r="G35" s="123"/>
      <c r="H35" s="123" t="s">
        <v>828</v>
      </c>
      <c r="I35" s="67"/>
      <c r="J35" s="123" t="s">
        <v>829</v>
      </c>
      <c r="K35" s="123"/>
      <c r="L35" s="123" t="s">
        <v>830</v>
      </c>
      <c r="M35" s="68"/>
    </row>
    <row r="36" spans="1:13">
      <c r="A36" s="1734"/>
      <c r="B36" s="1695"/>
      <c r="C36" s="66"/>
      <c r="D36" s="411">
        <v>161</v>
      </c>
      <c r="E36" s="126"/>
      <c r="F36" s="411">
        <v>193</v>
      </c>
      <c r="G36" s="126"/>
      <c r="H36" s="411">
        <v>225</v>
      </c>
      <c r="I36" s="126"/>
      <c r="J36" s="411">
        <v>258</v>
      </c>
      <c r="K36" s="126"/>
      <c r="L36" s="122"/>
      <c r="M36" s="121"/>
    </row>
    <row r="37" spans="1:13">
      <c r="A37" s="1734"/>
      <c r="B37" s="1695"/>
      <c r="C37" s="66"/>
      <c r="D37" s="123" t="s">
        <v>831</v>
      </c>
      <c r="E37" s="123"/>
      <c r="F37" s="123" t="s">
        <v>832</v>
      </c>
      <c r="G37" s="123"/>
      <c r="H37" s="67" t="s">
        <v>833</v>
      </c>
      <c r="I37" s="67"/>
      <c r="J37" s="67" t="s">
        <v>834</v>
      </c>
      <c r="K37" s="123"/>
      <c r="L37" s="123" t="s">
        <v>835</v>
      </c>
      <c r="M37" s="30"/>
    </row>
    <row r="38" spans="1:13">
      <c r="A38" s="1734"/>
      <c r="B38" s="1695"/>
      <c r="C38" s="66"/>
      <c r="D38" s="122"/>
      <c r="E38" s="126"/>
      <c r="F38" s="122"/>
      <c r="G38" s="126"/>
      <c r="H38" s="122"/>
      <c r="I38" s="126"/>
      <c r="J38" s="122"/>
      <c r="K38" s="126"/>
      <c r="L38" s="122"/>
      <c r="M38" s="121"/>
    </row>
    <row r="39" spans="1:13">
      <c r="A39" s="1734"/>
      <c r="B39" s="1695"/>
      <c r="C39" s="66"/>
      <c r="D39" s="123" t="s">
        <v>836</v>
      </c>
      <c r="E39" s="123"/>
      <c r="F39" s="123" t="s">
        <v>837</v>
      </c>
      <c r="G39" s="123"/>
      <c r="H39" s="67" t="s">
        <v>838</v>
      </c>
      <c r="I39" s="67"/>
      <c r="J39" s="67" t="s">
        <v>839</v>
      </c>
      <c r="K39" s="123"/>
      <c r="L39" s="123" t="s">
        <v>840</v>
      </c>
      <c r="M39" s="30"/>
    </row>
    <row r="40" spans="1:13">
      <c r="A40" s="1734"/>
      <c r="B40" s="1695"/>
      <c r="C40" s="66"/>
      <c r="D40" s="122"/>
      <c r="E40" s="126"/>
      <c r="F40" s="122"/>
      <c r="G40" s="126"/>
      <c r="H40" s="122"/>
      <c r="I40" s="126"/>
      <c r="J40" s="122"/>
      <c r="K40" s="126"/>
      <c r="L40" s="122"/>
      <c r="M40" s="121"/>
    </row>
    <row r="41" spans="1:13">
      <c r="A41" s="1734"/>
      <c r="B41" s="1695"/>
      <c r="C41" s="66"/>
      <c r="D41" s="69" t="s">
        <v>840</v>
      </c>
      <c r="E41" s="120"/>
      <c r="F41" s="69" t="s">
        <v>841</v>
      </c>
      <c r="G41" s="120"/>
      <c r="H41" s="70"/>
      <c r="I41" s="71"/>
      <c r="J41" s="70"/>
      <c r="K41" s="71"/>
      <c r="L41" s="70"/>
      <c r="M41" s="72"/>
    </row>
    <row r="42" spans="1:13">
      <c r="A42" s="1734"/>
      <c r="B42" s="1695"/>
      <c r="C42" s="66"/>
      <c r="D42" s="122"/>
      <c r="E42" s="126"/>
      <c r="F42" s="411">
        <v>258</v>
      </c>
      <c r="G42" s="128"/>
      <c r="H42" s="1776"/>
      <c r="I42" s="1776"/>
      <c r="J42" s="130"/>
      <c r="K42" s="123"/>
      <c r="L42" s="130"/>
      <c r="M42" s="124"/>
    </row>
    <row r="43" spans="1:13">
      <c r="A43" s="1734"/>
      <c r="B43" s="1695"/>
      <c r="C43" s="73"/>
      <c r="D43" s="69"/>
      <c r="E43" s="120"/>
      <c r="F43" s="69"/>
      <c r="G43" s="120"/>
      <c r="H43" s="127"/>
      <c r="I43" s="74"/>
      <c r="J43" s="127"/>
      <c r="K43" s="74"/>
      <c r="L43" s="127"/>
      <c r="M43" s="75"/>
    </row>
    <row r="44" spans="1:13">
      <c r="A44" s="1734"/>
      <c r="B44" s="1694" t="s">
        <v>842</v>
      </c>
      <c r="C44" s="44"/>
      <c r="D44" s="45"/>
      <c r="E44" s="45"/>
      <c r="F44" s="45"/>
      <c r="G44" s="45"/>
      <c r="H44" s="45"/>
      <c r="I44" s="45"/>
      <c r="J44" s="45"/>
      <c r="K44" s="45"/>
      <c r="L44" s="19"/>
      <c r="M44" s="20"/>
    </row>
    <row r="45" spans="1:13">
      <c r="A45" s="1734"/>
      <c r="B45" s="1695"/>
      <c r="C45" s="77"/>
      <c r="D45" s="78" t="s">
        <v>843</v>
      </c>
      <c r="E45" s="79" t="s">
        <v>844</v>
      </c>
      <c r="F45" s="1704" t="s">
        <v>845</v>
      </c>
      <c r="G45" s="1705" t="s">
        <v>1004</v>
      </c>
      <c r="H45" s="1705"/>
      <c r="I45" s="1705"/>
      <c r="J45" s="1705"/>
      <c r="K45" s="80" t="s">
        <v>846</v>
      </c>
      <c r="L45" s="1706"/>
      <c r="M45" s="1707"/>
    </row>
    <row r="46" spans="1:13">
      <c r="A46" s="1734"/>
      <c r="B46" s="1695"/>
      <c r="C46" s="77"/>
      <c r="D46" s="81" t="s">
        <v>809</v>
      </c>
      <c r="E46" s="36"/>
      <c r="F46" s="1704"/>
      <c r="G46" s="1705"/>
      <c r="H46" s="1705"/>
      <c r="I46" s="1705"/>
      <c r="J46" s="1705"/>
      <c r="K46" s="19"/>
      <c r="L46" s="1708"/>
      <c r="M46" s="1709"/>
    </row>
    <row r="47" spans="1:13">
      <c r="A47" s="1734"/>
      <c r="B47" s="1696"/>
      <c r="C47" s="82"/>
      <c r="D47" s="21"/>
      <c r="E47" s="21"/>
      <c r="F47" s="21"/>
      <c r="G47" s="21"/>
      <c r="H47" s="21"/>
      <c r="I47" s="21"/>
      <c r="J47" s="21"/>
      <c r="K47" s="21"/>
      <c r="L47" s="19"/>
      <c r="M47" s="20"/>
    </row>
    <row r="48" spans="1:13" ht="111" customHeight="1">
      <c r="A48" s="1734"/>
      <c r="B48" s="7" t="s">
        <v>847</v>
      </c>
      <c r="C48" s="1697" t="s">
        <v>1361</v>
      </c>
      <c r="D48" s="1698"/>
      <c r="E48" s="1698"/>
      <c r="F48" s="1698"/>
      <c r="G48" s="1698"/>
      <c r="H48" s="1698"/>
      <c r="I48" s="1698"/>
      <c r="J48" s="1698"/>
      <c r="K48" s="1698"/>
      <c r="L48" s="1698"/>
      <c r="M48" s="1699"/>
    </row>
    <row r="49" spans="1:13" ht="31.5">
      <c r="A49" s="1734"/>
      <c r="B49" s="10" t="s">
        <v>849</v>
      </c>
      <c r="C49" s="2262" t="s">
        <v>1362</v>
      </c>
      <c r="D49" s="2263"/>
      <c r="E49" s="2263"/>
      <c r="F49" s="2263"/>
      <c r="G49" s="2263"/>
      <c r="H49" s="2263"/>
      <c r="I49" s="2263"/>
      <c r="J49" s="2263"/>
      <c r="K49" s="2263"/>
      <c r="L49" s="2263"/>
      <c r="M49" s="2264"/>
    </row>
    <row r="50" spans="1:13">
      <c r="A50" s="1734"/>
      <c r="B50" s="10" t="s">
        <v>851</v>
      </c>
      <c r="C50" s="2265">
        <v>30</v>
      </c>
      <c r="D50" s="2266"/>
      <c r="E50" s="2266"/>
      <c r="F50" s="2266"/>
      <c r="G50" s="2266"/>
      <c r="H50" s="2266"/>
      <c r="I50" s="2266"/>
      <c r="J50" s="2266"/>
      <c r="K50" s="2266"/>
      <c r="L50" s="2266"/>
      <c r="M50" s="2267"/>
    </row>
    <row r="51" spans="1:13">
      <c r="A51" s="1734"/>
      <c r="B51" s="10" t="s">
        <v>853</v>
      </c>
      <c r="C51" s="2268">
        <v>44408</v>
      </c>
      <c r="D51" s="2266"/>
      <c r="E51" s="2266"/>
      <c r="F51" s="2266"/>
      <c r="G51" s="2266"/>
      <c r="H51" s="2266"/>
      <c r="I51" s="2266"/>
      <c r="J51" s="2266"/>
      <c r="K51" s="2266"/>
      <c r="L51" s="2266"/>
      <c r="M51" s="2267"/>
    </row>
    <row r="52" spans="1:13">
      <c r="A52" s="1686" t="s">
        <v>854</v>
      </c>
      <c r="B52" s="83" t="s">
        <v>855</v>
      </c>
      <c r="C52" s="2262" t="s">
        <v>1363</v>
      </c>
      <c r="D52" s="2263"/>
      <c r="E52" s="2263"/>
      <c r="F52" s="2263"/>
      <c r="G52" s="2263"/>
      <c r="H52" s="2263"/>
      <c r="I52" s="2263"/>
      <c r="J52" s="2263"/>
      <c r="K52" s="2263"/>
      <c r="L52" s="2263"/>
      <c r="M52" s="2264"/>
    </row>
    <row r="53" spans="1:13">
      <c r="A53" s="1687"/>
      <c r="B53" s="83" t="s">
        <v>856</v>
      </c>
      <c r="C53" s="2262" t="s">
        <v>1364</v>
      </c>
      <c r="D53" s="2263"/>
      <c r="E53" s="2263"/>
      <c r="F53" s="2263"/>
      <c r="G53" s="2263"/>
      <c r="H53" s="2263"/>
      <c r="I53" s="2263"/>
      <c r="J53" s="2263"/>
      <c r="K53" s="2263"/>
      <c r="L53" s="2263"/>
      <c r="M53" s="2264"/>
    </row>
    <row r="54" spans="1:13">
      <c r="A54" s="1687"/>
      <c r="B54" s="83" t="s">
        <v>858</v>
      </c>
      <c r="C54" s="1685" t="s">
        <v>157</v>
      </c>
      <c r="D54" s="1683"/>
      <c r="E54" s="1683"/>
      <c r="F54" s="1683"/>
      <c r="G54" s="1683"/>
      <c r="H54" s="1683"/>
      <c r="I54" s="1683"/>
      <c r="J54" s="1683"/>
      <c r="K54" s="1683"/>
      <c r="L54" s="1683"/>
      <c r="M54" s="1684"/>
    </row>
    <row r="55" spans="1:13">
      <c r="A55" s="1687"/>
      <c r="B55" s="84" t="s">
        <v>859</v>
      </c>
      <c r="C55" s="2262" t="s">
        <v>367</v>
      </c>
      <c r="D55" s="2263"/>
      <c r="E55" s="2263"/>
      <c r="F55" s="2263"/>
      <c r="G55" s="2263"/>
      <c r="H55" s="2263"/>
      <c r="I55" s="2263"/>
      <c r="J55" s="2263"/>
      <c r="K55" s="2263"/>
      <c r="L55" s="2263"/>
      <c r="M55" s="2264"/>
    </row>
    <row r="56" spans="1:13">
      <c r="A56" s="1687"/>
      <c r="B56" s="83" t="s">
        <v>860</v>
      </c>
      <c r="C56" s="1685" t="s">
        <v>1365</v>
      </c>
      <c r="D56" s="1683"/>
      <c r="E56" s="1683"/>
      <c r="F56" s="1683"/>
      <c r="G56" s="1683"/>
      <c r="H56" s="1683"/>
      <c r="I56" s="1683"/>
      <c r="J56" s="1683"/>
      <c r="K56" s="1683"/>
      <c r="L56" s="1683"/>
      <c r="M56" s="1684"/>
    </row>
    <row r="57" spans="1:13" ht="16.5" thickBot="1">
      <c r="A57" s="1690"/>
      <c r="B57" s="83" t="s">
        <v>861</v>
      </c>
      <c r="C57" s="1685" t="s">
        <v>1366</v>
      </c>
      <c r="D57" s="1683"/>
      <c r="E57" s="1683"/>
      <c r="F57" s="1683"/>
      <c r="G57" s="1683"/>
      <c r="H57" s="1683"/>
      <c r="I57" s="1683"/>
      <c r="J57" s="1683"/>
      <c r="K57" s="1683"/>
      <c r="L57" s="1683"/>
      <c r="M57" s="1684"/>
    </row>
    <row r="58" spans="1:13">
      <c r="A58" s="1686" t="s">
        <v>863</v>
      </c>
      <c r="B58" s="85" t="s">
        <v>864</v>
      </c>
      <c r="C58" s="1685" t="s">
        <v>1367</v>
      </c>
      <c r="D58" s="1683"/>
      <c r="E58" s="1683"/>
      <c r="F58" s="1683"/>
      <c r="G58" s="1683"/>
      <c r="H58" s="1683"/>
      <c r="I58" s="1683"/>
      <c r="J58" s="1683"/>
      <c r="K58" s="1683"/>
      <c r="L58" s="1683"/>
      <c r="M58" s="1684"/>
    </row>
    <row r="59" spans="1:13">
      <c r="A59" s="1687"/>
      <c r="B59" s="85" t="s">
        <v>866</v>
      </c>
      <c r="C59" s="1685" t="s">
        <v>1368</v>
      </c>
      <c r="D59" s="1683"/>
      <c r="E59" s="1683"/>
      <c r="F59" s="1683"/>
      <c r="G59" s="1683"/>
      <c r="H59" s="1683"/>
      <c r="I59" s="1683"/>
      <c r="J59" s="1683"/>
      <c r="K59" s="1683"/>
      <c r="L59" s="1683"/>
      <c r="M59" s="1684"/>
    </row>
    <row r="60" spans="1:13" ht="16.5" thickBot="1">
      <c r="A60" s="1687"/>
      <c r="B60" s="86" t="s">
        <v>39</v>
      </c>
      <c r="C60" s="1685" t="s">
        <v>157</v>
      </c>
      <c r="D60" s="1683"/>
      <c r="E60" s="1683"/>
      <c r="F60" s="1683"/>
      <c r="G60" s="1683"/>
      <c r="H60" s="1683"/>
      <c r="I60" s="1683"/>
      <c r="J60" s="1683"/>
      <c r="K60" s="1683"/>
      <c r="L60" s="1683"/>
      <c r="M60" s="1684"/>
    </row>
    <row r="61" spans="1:13" ht="32.25" thickBot="1">
      <c r="A61" s="87" t="s">
        <v>869</v>
      </c>
      <c r="B61" s="88"/>
      <c r="C61" s="1758"/>
      <c r="D61" s="1759"/>
      <c r="E61" s="1759"/>
      <c r="F61" s="1759"/>
      <c r="G61" s="1759"/>
      <c r="H61" s="1759"/>
      <c r="I61" s="1759"/>
      <c r="J61" s="1759"/>
      <c r="K61" s="1759"/>
      <c r="L61" s="1759"/>
      <c r="M61" s="1760"/>
    </row>
  </sheetData>
  <mergeCells count="51">
    <mergeCell ref="A2:A14"/>
    <mergeCell ref="C2:M2"/>
    <mergeCell ref="C3:M3"/>
    <mergeCell ref="D4:E4"/>
    <mergeCell ref="F4:G4"/>
    <mergeCell ref="I4:M4"/>
    <mergeCell ref="C5:M5"/>
    <mergeCell ref="C6:M6"/>
    <mergeCell ref="C7:D7"/>
    <mergeCell ref="I7:M7"/>
    <mergeCell ref="B8:B10"/>
    <mergeCell ref="C8:D9"/>
    <mergeCell ref="F9:G9"/>
    <mergeCell ref="I9:J9"/>
    <mergeCell ref="C10:D10"/>
    <mergeCell ref="F10:G10"/>
    <mergeCell ref="I10:J10"/>
    <mergeCell ref="A15:A51"/>
    <mergeCell ref="C15:M15"/>
    <mergeCell ref="C16:M16"/>
    <mergeCell ref="B17:B23"/>
    <mergeCell ref="B24:B27"/>
    <mergeCell ref="B44:B47"/>
    <mergeCell ref="F45:F46"/>
    <mergeCell ref="G45:J46"/>
    <mergeCell ref="L45:M46"/>
    <mergeCell ref="C11:M11"/>
    <mergeCell ref="C12:M12"/>
    <mergeCell ref="C13:M13"/>
    <mergeCell ref="C14:D14"/>
    <mergeCell ref="F14:M14"/>
    <mergeCell ref="J29:L29"/>
    <mergeCell ref="B31:B33"/>
    <mergeCell ref="B34:B43"/>
    <mergeCell ref="H42:I42"/>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dataValidations count="7">
    <dataValidation type="list" allowBlank="1" showInputMessage="1" showErrorMessage="1" sqref="I7:M7" xr:uid="{00000000-0002-0000-26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6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2600-000002000000}"/>
    <dataValidation allowBlank="1" showInputMessage="1" showErrorMessage="1" prompt="Identifique la meta ODS a que le apunta el indicador de producto. Seleccione de la lista desplegable." sqref="E14" xr:uid="{00000000-0002-0000-2600-000003000000}"/>
    <dataValidation allowBlank="1" showInputMessage="1" showErrorMessage="1" prompt="Identifique el ODS a que le apunta el indicador de producto. Seleccione de la lista desplegable._x000a_" sqref="B14" xr:uid="{00000000-0002-0000-2600-000004000000}"/>
    <dataValidation allowBlank="1" showInputMessage="1" showErrorMessage="1" prompt="Incluir una ficha por cada indicador, ya sea de producto o de resultado" sqref="B1" xr:uid="{00000000-0002-0000-2600-000005000000}"/>
    <dataValidation allowBlank="1" showInputMessage="1" showErrorMessage="1" prompt="Seleccione de la lista desplegable" sqref="B4 B7 H7" xr:uid="{00000000-0002-0000-2600-000006000000}"/>
  </dataValidations>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1:M57"/>
  <sheetViews>
    <sheetView topLeftCell="A12" zoomScale="69" zoomScaleNormal="69" workbookViewId="0">
      <selection activeCell="C38" sqref="C38"/>
    </sheetView>
  </sheetViews>
  <sheetFormatPr baseColWidth="10" defaultColWidth="11.42578125" defaultRowHeight="15.75"/>
  <cols>
    <col min="1" max="1" width="25.140625" style="1" customWidth="1"/>
    <col min="2" max="2" width="39.140625" style="89" customWidth="1"/>
    <col min="3" max="6" width="11.42578125" style="1"/>
    <col min="7" max="7" width="16.85546875" style="1" customWidth="1"/>
    <col min="8" max="9" width="11.42578125" style="1"/>
    <col min="10" max="10" width="28.5703125" style="1" customWidth="1"/>
    <col min="11" max="12" width="11.42578125" style="1"/>
    <col min="13" max="13" width="16.42578125" style="1" customWidth="1"/>
    <col min="14" max="16384" width="11.42578125" style="1"/>
  </cols>
  <sheetData>
    <row r="1" spans="1:13" ht="16.5" thickBot="1">
      <c r="A1" s="2"/>
      <c r="B1" s="3" t="s">
        <v>881</v>
      </c>
      <c r="C1" s="4"/>
      <c r="D1" s="4"/>
      <c r="E1" s="4"/>
      <c r="F1" s="4"/>
      <c r="G1" s="4"/>
      <c r="H1" s="4"/>
      <c r="I1" s="4"/>
      <c r="J1" s="4"/>
      <c r="K1" s="4"/>
      <c r="L1" s="4"/>
      <c r="M1" s="5"/>
    </row>
    <row r="2" spans="1:13">
      <c r="A2" s="1714" t="s">
        <v>782</v>
      </c>
      <c r="B2" s="6" t="s">
        <v>783</v>
      </c>
      <c r="C2" s="1748" t="s">
        <v>196</v>
      </c>
      <c r="D2" s="1749"/>
      <c r="E2" s="1749"/>
      <c r="F2" s="1749"/>
      <c r="G2" s="1749"/>
      <c r="H2" s="1749"/>
      <c r="I2" s="1749"/>
      <c r="J2" s="1749"/>
      <c r="K2" s="1749"/>
      <c r="L2" s="1749"/>
      <c r="M2" s="1750"/>
    </row>
    <row r="3" spans="1:13" ht="31.5">
      <c r="A3" s="1715"/>
      <c r="B3" s="7" t="s">
        <v>784</v>
      </c>
      <c r="C3" s="1751" t="s">
        <v>882</v>
      </c>
      <c r="D3" s="1752"/>
      <c r="E3" s="1752"/>
      <c r="F3" s="1753"/>
      <c r="G3" s="1753"/>
      <c r="H3" s="1753"/>
      <c r="I3" s="1753"/>
      <c r="J3" s="1753"/>
      <c r="K3" s="1753"/>
      <c r="L3" s="1753"/>
      <c r="M3" s="1754"/>
    </row>
    <row r="4" spans="1:13" ht="15.75" customHeight="1">
      <c r="A4" s="1715"/>
      <c r="B4" s="9" t="s">
        <v>35</v>
      </c>
      <c r="C4" s="1685" t="s">
        <v>72</v>
      </c>
      <c r="D4" s="1683"/>
      <c r="E4" s="1728"/>
      <c r="F4" s="1721" t="s">
        <v>36</v>
      </c>
      <c r="G4" s="1722"/>
      <c r="H4" s="128" t="s">
        <v>72</v>
      </c>
      <c r="I4" s="96"/>
      <c r="J4" s="96"/>
      <c r="K4" s="96"/>
      <c r="L4" s="96"/>
      <c r="M4" s="97"/>
    </row>
    <row r="5" spans="1:13" ht="16.5" customHeight="1">
      <c r="A5" s="1715"/>
      <c r="B5" s="9" t="s">
        <v>786</v>
      </c>
      <c r="C5" s="1723" t="s">
        <v>72</v>
      </c>
      <c r="D5" s="1724"/>
      <c r="E5" s="1724"/>
      <c r="F5" s="1724"/>
      <c r="G5" s="1724"/>
      <c r="H5" s="1724"/>
      <c r="I5" s="1724"/>
      <c r="J5" s="1724"/>
      <c r="K5" s="1724"/>
      <c r="L5" s="1724"/>
      <c r="M5" s="1725"/>
    </row>
    <row r="6" spans="1:13">
      <c r="A6" s="1715"/>
      <c r="B6" s="9" t="s">
        <v>787</v>
      </c>
      <c r="C6" s="94" t="s">
        <v>72</v>
      </c>
      <c r="D6" s="96"/>
      <c r="E6" s="96"/>
      <c r="F6" s="96"/>
      <c r="G6" s="96"/>
      <c r="H6" s="96"/>
      <c r="I6" s="96"/>
      <c r="J6" s="96"/>
      <c r="K6" s="96"/>
      <c r="L6" s="96"/>
      <c r="M6" s="97"/>
    </row>
    <row r="7" spans="1:13">
      <c r="A7" s="1715"/>
      <c r="B7" s="7" t="s">
        <v>873</v>
      </c>
      <c r="C7" s="1741" t="s">
        <v>874</v>
      </c>
      <c r="D7" s="1742"/>
      <c r="E7" s="1742"/>
      <c r="F7" s="1742"/>
      <c r="G7" s="1743"/>
      <c r="H7" s="13" t="s">
        <v>39</v>
      </c>
      <c r="I7" s="1683" t="s">
        <v>157</v>
      </c>
      <c r="J7" s="1683"/>
      <c r="K7" s="1683"/>
      <c r="L7" s="1683"/>
      <c r="M7" s="1684"/>
    </row>
    <row r="8" spans="1:13">
      <c r="A8" s="1715"/>
      <c r="B8" s="1694" t="s">
        <v>788</v>
      </c>
      <c r="C8" s="14"/>
      <c r="D8" s="15"/>
      <c r="E8" s="15"/>
      <c r="F8" s="15"/>
      <c r="G8" s="15"/>
      <c r="H8" s="15"/>
      <c r="I8" s="15"/>
      <c r="J8" s="15"/>
      <c r="K8" s="15"/>
      <c r="L8" s="16"/>
      <c r="M8" s="17"/>
    </row>
    <row r="9" spans="1:13" ht="36.6" customHeight="1">
      <c r="A9" s="1715"/>
      <c r="B9" s="1695"/>
      <c r="C9" s="1727" t="s">
        <v>883</v>
      </c>
      <c r="D9" s="1727"/>
      <c r="E9" s="18"/>
      <c r="F9" s="1747" t="s">
        <v>884</v>
      </c>
      <c r="G9" s="1727"/>
      <c r="H9" s="18"/>
      <c r="I9" s="1747" t="s">
        <v>885</v>
      </c>
      <c r="J9" s="1727"/>
      <c r="K9" s="18"/>
      <c r="L9" s="19"/>
      <c r="M9" s="20"/>
    </row>
    <row r="10" spans="1:13">
      <c r="A10" s="1715"/>
      <c r="B10" s="1696"/>
      <c r="C10" s="1726" t="s">
        <v>793</v>
      </c>
      <c r="D10" s="1727"/>
      <c r="E10" s="125"/>
      <c r="F10" s="1727" t="s">
        <v>793</v>
      </c>
      <c r="G10" s="1727"/>
      <c r="H10" s="125"/>
      <c r="I10" s="1727" t="s">
        <v>793</v>
      </c>
      <c r="J10" s="1727"/>
      <c r="K10" s="125"/>
      <c r="L10" s="21"/>
      <c r="M10" s="22"/>
    </row>
    <row r="11" spans="1:13" ht="108" customHeight="1">
      <c r="A11" s="1716"/>
      <c r="B11" s="7" t="s">
        <v>794</v>
      </c>
      <c r="C11" s="1700" t="s">
        <v>886</v>
      </c>
      <c r="D11" s="1701"/>
      <c r="E11" s="1701"/>
      <c r="F11" s="1701"/>
      <c r="G11" s="1701"/>
      <c r="H11" s="1701"/>
      <c r="I11" s="1701"/>
      <c r="J11" s="1701"/>
      <c r="K11" s="1701"/>
      <c r="L11" s="1701"/>
      <c r="M11" s="1702"/>
    </row>
    <row r="12" spans="1:13" ht="15.75" customHeight="1">
      <c r="A12" s="1733" t="s">
        <v>796</v>
      </c>
      <c r="B12" s="10" t="s">
        <v>25</v>
      </c>
      <c r="C12" s="1700" t="s">
        <v>61</v>
      </c>
      <c r="D12" s="1701"/>
      <c r="E12" s="1701"/>
      <c r="F12" s="1701"/>
      <c r="G12" s="1701"/>
      <c r="H12" s="1701"/>
      <c r="I12" s="1701"/>
      <c r="J12" s="1701"/>
      <c r="K12" s="1701"/>
      <c r="L12" s="1701"/>
      <c r="M12" s="1702"/>
    </row>
    <row r="13" spans="1:13" ht="8.25" customHeight="1">
      <c r="A13" s="1734"/>
      <c r="B13" s="1694" t="s">
        <v>798</v>
      </c>
      <c r="C13" s="24"/>
      <c r="D13" s="25"/>
      <c r="E13" s="25"/>
      <c r="F13" s="25"/>
      <c r="G13" s="25"/>
      <c r="H13" s="25"/>
      <c r="I13" s="25"/>
      <c r="J13" s="25"/>
      <c r="K13" s="25"/>
      <c r="L13" s="25"/>
      <c r="M13" s="26"/>
    </row>
    <row r="14" spans="1:13" ht="9" customHeight="1">
      <c r="A14" s="1734"/>
      <c r="B14" s="1695"/>
      <c r="C14" s="27"/>
      <c r="D14" s="28"/>
      <c r="E14" s="29"/>
      <c r="F14" s="28"/>
      <c r="G14" s="29"/>
      <c r="H14" s="28"/>
      <c r="I14" s="29"/>
      <c r="J14" s="28"/>
      <c r="K14" s="29"/>
      <c r="L14" s="29"/>
      <c r="M14" s="30"/>
    </row>
    <row r="15" spans="1:13">
      <c r="A15" s="1734"/>
      <c r="B15" s="1695"/>
      <c r="C15" s="31" t="s">
        <v>799</v>
      </c>
      <c r="D15" s="32"/>
      <c r="E15" s="33" t="s">
        <v>800</v>
      </c>
      <c r="F15" s="32"/>
      <c r="G15" s="33" t="s">
        <v>801</v>
      </c>
      <c r="H15" s="32"/>
      <c r="I15" s="33" t="s">
        <v>802</v>
      </c>
      <c r="J15" s="36"/>
      <c r="K15" s="33"/>
      <c r="L15" s="33"/>
      <c r="M15" s="35"/>
    </row>
    <row r="16" spans="1:13">
      <c r="A16" s="1734"/>
      <c r="B16" s="1695"/>
      <c r="C16" s="31" t="s">
        <v>803</v>
      </c>
      <c r="D16" s="36"/>
      <c r="E16" s="33" t="s">
        <v>804</v>
      </c>
      <c r="F16" s="37"/>
      <c r="G16" s="33" t="s">
        <v>805</v>
      </c>
      <c r="H16" s="37"/>
      <c r="I16" s="33"/>
      <c r="J16" s="38"/>
      <c r="K16" s="33"/>
      <c r="L16" s="33"/>
      <c r="M16" s="35"/>
    </row>
    <row r="17" spans="1:13">
      <c r="A17" s="1734"/>
      <c r="B17" s="1695"/>
      <c r="C17" s="31" t="s">
        <v>806</v>
      </c>
      <c r="D17" s="36"/>
      <c r="E17" s="33" t="s">
        <v>807</v>
      </c>
      <c r="F17" s="36"/>
      <c r="G17" s="33"/>
      <c r="H17" s="38"/>
      <c r="I17" s="33"/>
      <c r="J17" s="38"/>
      <c r="K17" s="33"/>
      <c r="L17" s="33"/>
      <c r="M17" s="35"/>
    </row>
    <row r="18" spans="1:13">
      <c r="A18" s="1734"/>
      <c r="B18" s="1695"/>
      <c r="C18" s="31" t="s">
        <v>808</v>
      </c>
      <c r="D18" s="36" t="s">
        <v>809</v>
      </c>
      <c r="E18" s="33" t="s">
        <v>810</v>
      </c>
      <c r="F18" s="99" t="s">
        <v>811</v>
      </c>
      <c r="G18" s="39"/>
      <c r="H18" s="39"/>
      <c r="I18" s="39"/>
      <c r="J18" s="39"/>
      <c r="K18" s="39"/>
      <c r="L18" s="39"/>
      <c r="M18" s="40"/>
    </row>
    <row r="19" spans="1:13" ht="9.75" customHeight="1">
      <c r="A19" s="1734"/>
      <c r="B19" s="1696"/>
      <c r="C19" s="41"/>
      <c r="D19" s="42"/>
      <c r="E19" s="42"/>
      <c r="F19" s="42"/>
      <c r="G19" s="42"/>
      <c r="H19" s="42"/>
      <c r="I19" s="42"/>
      <c r="J19" s="42"/>
      <c r="K19" s="42"/>
      <c r="L19" s="42"/>
      <c r="M19" s="43"/>
    </row>
    <row r="20" spans="1:13">
      <c r="A20" s="1734"/>
      <c r="B20" s="1694" t="s">
        <v>812</v>
      </c>
      <c r="C20" s="44"/>
      <c r="D20" s="45"/>
      <c r="E20" s="45"/>
      <c r="F20" s="45"/>
      <c r="G20" s="45"/>
      <c r="H20" s="45"/>
      <c r="I20" s="45"/>
      <c r="J20" s="45"/>
      <c r="K20" s="45"/>
      <c r="L20" s="16"/>
      <c r="M20" s="17"/>
    </row>
    <row r="21" spans="1:13">
      <c r="A21" s="1734"/>
      <c r="B21" s="1695"/>
      <c r="C21" s="31" t="s">
        <v>813</v>
      </c>
      <c r="D21" s="37"/>
      <c r="E21" s="46"/>
      <c r="F21" s="33" t="s">
        <v>814</v>
      </c>
      <c r="G21" s="36"/>
      <c r="H21" s="46"/>
      <c r="I21" s="33" t="s">
        <v>815</v>
      </c>
      <c r="J21" s="36" t="s">
        <v>809</v>
      </c>
      <c r="K21" s="46"/>
      <c r="L21" s="19"/>
      <c r="M21" s="20"/>
    </row>
    <row r="22" spans="1:13">
      <c r="A22" s="1734"/>
      <c r="B22" s="1695"/>
      <c r="C22" s="31" t="s">
        <v>816</v>
      </c>
      <c r="D22" s="47"/>
      <c r="E22" s="19"/>
      <c r="F22" s="33" t="s">
        <v>817</v>
      </c>
      <c r="G22" s="37"/>
      <c r="H22" s="19"/>
      <c r="I22" s="33"/>
      <c r="J22" s="46"/>
      <c r="K22" s="18"/>
      <c r="L22" s="19"/>
      <c r="M22" s="20"/>
    </row>
    <row r="23" spans="1:13">
      <c r="A23" s="1734"/>
      <c r="B23" s="1695"/>
      <c r="C23" s="49"/>
      <c r="D23" s="50"/>
      <c r="E23" s="50"/>
      <c r="F23" s="50"/>
      <c r="G23" s="50"/>
      <c r="H23" s="50"/>
      <c r="I23" s="50"/>
      <c r="J23" s="50"/>
      <c r="K23" s="50"/>
      <c r="L23" s="21"/>
      <c r="M23" s="22"/>
    </row>
    <row r="24" spans="1:13">
      <c r="A24" s="1734"/>
      <c r="B24" s="51" t="s">
        <v>818</v>
      </c>
      <c r="C24" s="52"/>
      <c r="D24" s="23"/>
      <c r="E24" s="23"/>
      <c r="F24" s="23"/>
      <c r="G24" s="23"/>
      <c r="H24" s="23"/>
      <c r="I24" s="23"/>
      <c r="J24" s="23"/>
      <c r="K24" s="23"/>
      <c r="L24" s="23"/>
      <c r="M24" s="53"/>
    </row>
    <row r="25" spans="1:13">
      <c r="A25" s="1734"/>
      <c r="B25" s="54"/>
      <c r="C25" s="55" t="s">
        <v>819</v>
      </c>
      <c r="D25" s="37" t="s">
        <v>63</v>
      </c>
      <c r="E25" s="46"/>
      <c r="F25" s="56" t="s">
        <v>820</v>
      </c>
      <c r="G25" s="37" t="s">
        <v>63</v>
      </c>
      <c r="H25" s="46"/>
      <c r="I25" s="56" t="s">
        <v>821</v>
      </c>
      <c r="J25" s="1712"/>
      <c r="K25" s="1701"/>
      <c r="L25" s="1713"/>
      <c r="M25" s="57"/>
    </row>
    <row r="26" spans="1:13">
      <c r="A26" s="1734"/>
      <c r="B26" s="9"/>
      <c r="C26" s="41"/>
      <c r="D26" s="42"/>
      <c r="E26" s="42"/>
      <c r="F26" s="42"/>
      <c r="G26" s="42"/>
      <c r="H26" s="42"/>
      <c r="I26" s="42"/>
      <c r="J26" s="42"/>
      <c r="K26" s="42"/>
      <c r="L26" s="42"/>
      <c r="M26" s="43"/>
    </row>
    <row r="27" spans="1:13">
      <c r="A27" s="1734"/>
      <c r="B27" s="1695" t="s">
        <v>822</v>
      </c>
      <c r="C27" s="58"/>
      <c r="D27" s="59"/>
      <c r="E27" s="59"/>
      <c r="F27" s="59"/>
      <c r="G27" s="59"/>
      <c r="H27" s="59"/>
      <c r="I27" s="59"/>
      <c r="J27" s="59"/>
      <c r="K27" s="59"/>
      <c r="L27" s="19"/>
      <c r="M27" s="20"/>
    </row>
    <row r="28" spans="1:13">
      <c r="A28" s="1734"/>
      <c r="B28" s="1695"/>
      <c r="C28" s="60" t="s">
        <v>823</v>
      </c>
      <c r="D28" s="61">
        <v>2022</v>
      </c>
      <c r="E28" s="62"/>
      <c r="F28" s="46" t="s">
        <v>824</v>
      </c>
      <c r="G28" s="98" t="s">
        <v>879</v>
      </c>
      <c r="H28" s="62"/>
      <c r="I28" s="56"/>
      <c r="J28" s="62"/>
      <c r="K28" s="62"/>
      <c r="L28" s="19"/>
      <c r="M28" s="20"/>
    </row>
    <row r="29" spans="1:13">
      <c r="A29" s="1734"/>
      <c r="B29" s="1695"/>
      <c r="C29" s="60"/>
      <c r="D29" s="63"/>
      <c r="E29" s="62"/>
      <c r="F29" s="46"/>
      <c r="G29" s="62"/>
      <c r="H29" s="62"/>
      <c r="I29" s="56"/>
      <c r="J29" s="62"/>
      <c r="K29" s="62"/>
      <c r="L29" s="19"/>
      <c r="M29" s="20"/>
    </row>
    <row r="30" spans="1:13">
      <c r="A30" s="1734"/>
      <c r="B30" s="51" t="s">
        <v>825</v>
      </c>
      <c r="C30" s="64"/>
      <c r="D30" s="95"/>
      <c r="E30" s="95"/>
      <c r="F30" s="95"/>
      <c r="G30" s="95"/>
      <c r="H30" s="95"/>
      <c r="I30" s="95"/>
      <c r="J30" s="95"/>
      <c r="K30" s="95"/>
      <c r="L30" s="95"/>
      <c r="M30" s="65"/>
    </row>
    <row r="31" spans="1:13">
      <c r="A31" s="1734"/>
      <c r="B31" s="54"/>
      <c r="C31" s="66"/>
      <c r="D31" s="123" t="s">
        <v>826</v>
      </c>
      <c r="E31" s="123"/>
      <c r="F31" s="123" t="s">
        <v>827</v>
      </c>
      <c r="G31" s="123"/>
      <c r="H31" s="67" t="s">
        <v>828</v>
      </c>
      <c r="I31" s="67"/>
      <c r="J31" s="67" t="s">
        <v>829</v>
      </c>
      <c r="K31" s="123"/>
      <c r="L31" s="123" t="s">
        <v>830</v>
      </c>
      <c r="M31" s="68"/>
    </row>
    <row r="32" spans="1:13">
      <c r="A32" s="1734"/>
      <c r="B32" s="54"/>
      <c r="C32" s="66"/>
      <c r="D32" s="1736">
        <v>1</v>
      </c>
      <c r="E32" s="1737"/>
      <c r="F32" s="1736">
        <v>1</v>
      </c>
      <c r="G32" s="1737"/>
      <c r="H32" s="1736">
        <v>1</v>
      </c>
      <c r="I32" s="1737"/>
      <c r="J32" s="1736">
        <v>1</v>
      </c>
      <c r="K32" s="1737"/>
      <c r="L32" s="1736"/>
      <c r="M32" s="1737"/>
    </row>
    <row r="33" spans="1:13">
      <c r="A33" s="1734"/>
      <c r="B33" s="54"/>
      <c r="C33" s="66"/>
      <c r="D33" s="123" t="s">
        <v>831</v>
      </c>
      <c r="E33" s="123"/>
      <c r="F33" s="123" t="s">
        <v>832</v>
      </c>
      <c r="G33" s="123"/>
      <c r="H33" s="67" t="s">
        <v>833</v>
      </c>
      <c r="I33" s="67"/>
      <c r="J33" s="67" t="s">
        <v>834</v>
      </c>
      <c r="K33" s="123"/>
      <c r="L33" s="123" t="s">
        <v>835</v>
      </c>
      <c r="M33" s="30"/>
    </row>
    <row r="34" spans="1:13">
      <c r="A34" s="1734"/>
      <c r="B34" s="54"/>
      <c r="C34" s="66"/>
      <c r="D34" s="122"/>
      <c r="E34" s="126"/>
      <c r="F34" s="122"/>
      <c r="G34" s="126"/>
      <c r="H34" s="122"/>
      <c r="I34" s="126"/>
      <c r="J34" s="122"/>
      <c r="K34" s="126"/>
      <c r="L34" s="122"/>
      <c r="M34" s="121"/>
    </row>
    <row r="35" spans="1:13">
      <c r="A35" s="1734"/>
      <c r="B35" s="54"/>
      <c r="C35" s="66"/>
      <c r="D35" s="123" t="s">
        <v>836</v>
      </c>
      <c r="E35" s="123"/>
      <c r="F35" s="123" t="s">
        <v>837</v>
      </c>
      <c r="G35" s="123"/>
      <c r="H35" s="67" t="s">
        <v>838</v>
      </c>
      <c r="I35" s="67"/>
      <c r="J35" s="67" t="s">
        <v>839</v>
      </c>
      <c r="K35" s="123"/>
      <c r="L35" s="123" t="s">
        <v>840</v>
      </c>
      <c r="M35" s="30"/>
    </row>
    <row r="36" spans="1:13">
      <c r="A36" s="1734"/>
      <c r="B36" s="54"/>
      <c r="C36" s="66"/>
      <c r="D36" s="122"/>
      <c r="E36" s="126"/>
      <c r="F36" s="122"/>
      <c r="G36" s="126"/>
      <c r="H36" s="122"/>
      <c r="I36" s="126"/>
      <c r="J36" s="122"/>
      <c r="K36" s="126"/>
      <c r="L36" s="122"/>
      <c r="M36" s="121"/>
    </row>
    <row r="37" spans="1:13">
      <c r="A37" s="1734"/>
      <c r="B37" s="54"/>
      <c r="C37" s="66"/>
      <c r="D37" s="69" t="s">
        <v>840</v>
      </c>
      <c r="E37" s="120"/>
      <c r="F37" s="69" t="s">
        <v>841</v>
      </c>
      <c r="G37" s="120"/>
      <c r="H37" s="70"/>
      <c r="I37" s="71"/>
      <c r="J37" s="70"/>
      <c r="K37" s="71"/>
      <c r="L37" s="70"/>
      <c r="M37" s="72"/>
    </row>
    <row r="38" spans="1:13">
      <c r="A38" s="1734"/>
      <c r="B38" s="54"/>
      <c r="C38" s="66"/>
      <c r="D38" s="122"/>
      <c r="E38" s="126"/>
      <c r="F38" s="1710">
        <v>1</v>
      </c>
      <c r="G38" s="1711"/>
      <c r="H38" s="130"/>
      <c r="I38" s="123"/>
      <c r="J38" s="130"/>
      <c r="K38" s="123"/>
      <c r="L38" s="130"/>
      <c r="M38" s="124"/>
    </row>
    <row r="39" spans="1:13">
      <c r="A39" s="1734"/>
      <c r="B39" s="9"/>
      <c r="C39" s="73"/>
      <c r="D39" s="21"/>
      <c r="E39" s="21"/>
      <c r="F39" s="21"/>
      <c r="G39" s="21"/>
      <c r="H39" s="1703"/>
      <c r="I39" s="1703"/>
      <c r="J39" s="127"/>
      <c r="K39" s="74"/>
      <c r="L39" s="127"/>
      <c r="M39" s="75"/>
    </row>
    <row r="40" spans="1:13" ht="18" customHeight="1">
      <c r="A40" s="1734"/>
      <c r="B40" s="1738" t="s">
        <v>842</v>
      </c>
      <c r="C40" s="106"/>
      <c r="D40" s="107"/>
      <c r="E40" s="107"/>
      <c r="F40" s="107"/>
      <c r="G40" s="38"/>
      <c r="H40" s="38"/>
      <c r="I40" s="38"/>
      <c r="J40" s="38"/>
      <c r="K40" s="38"/>
      <c r="L40" s="19"/>
      <c r="M40" s="20"/>
    </row>
    <row r="41" spans="1:13">
      <c r="A41" s="1734"/>
      <c r="B41" s="1738"/>
      <c r="C41" s="108"/>
      <c r="D41" s="109" t="s">
        <v>843</v>
      </c>
      <c r="E41" s="110" t="s">
        <v>844</v>
      </c>
      <c r="F41" s="1740" t="s">
        <v>845</v>
      </c>
      <c r="G41" s="1705"/>
      <c r="H41" s="1705"/>
      <c r="I41" s="1705"/>
      <c r="J41" s="1705"/>
      <c r="K41" s="80" t="s">
        <v>846</v>
      </c>
      <c r="L41" s="1706"/>
      <c r="M41" s="1707"/>
    </row>
    <row r="42" spans="1:13">
      <c r="A42" s="1734"/>
      <c r="B42" s="1738"/>
      <c r="C42" s="108"/>
      <c r="D42" s="111"/>
      <c r="E42" s="112" t="s">
        <v>809</v>
      </c>
      <c r="F42" s="1740"/>
      <c r="G42" s="1705"/>
      <c r="H42" s="1705"/>
      <c r="I42" s="1705"/>
      <c r="J42" s="1705"/>
      <c r="K42" s="19"/>
      <c r="L42" s="1708"/>
      <c r="M42" s="1709"/>
    </row>
    <row r="43" spans="1:13">
      <c r="A43" s="1734"/>
      <c r="B43" s="1739"/>
      <c r="C43" s="113"/>
      <c r="D43" s="114"/>
      <c r="E43" s="114"/>
      <c r="F43" s="114"/>
      <c r="G43" s="21"/>
      <c r="H43" s="21"/>
      <c r="I43" s="21"/>
      <c r="J43" s="21"/>
      <c r="K43" s="21"/>
      <c r="L43" s="19"/>
      <c r="M43" s="20"/>
    </row>
    <row r="44" spans="1:13" ht="75.599999999999994" customHeight="1">
      <c r="A44" s="1734"/>
      <c r="B44" s="10" t="s">
        <v>847</v>
      </c>
      <c r="C44" s="1697" t="s">
        <v>848</v>
      </c>
      <c r="D44" s="1698"/>
      <c r="E44" s="1698"/>
      <c r="F44" s="1698"/>
      <c r="G44" s="1698"/>
      <c r="H44" s="1698"/>
      <c r="I44" s="1698"/>
      <c r="J44" s="1698"/>
      <c r="K44" s="1698"/>
      <c r="L44" s="1698"/>
      <c r="M44" s="1699"/>
    </row>
    <row r="45" spans="1:13" ht="36" customHeight="1">
      <c r="A45" s="1734"/>
      <c r="B45" s="115" t="s">
        <v>849</v>
      </c>
      <c r="C45" s="1700" t="s">
        <v>850</v>
      </c>
      <c r="D45" s="1701"/>
      <c r="E45" s="1701"/>
      <c r="F45" s="1701"/>
      <c r="G45" s="1701"/>
      <c r="H45" s="1701"/>
      <c r="I45" s="1701"/>
      <c r="J45" s="1701"/>
      <c r="K45" s="1701"/>
      <c r="L45" s="1701"/>
      <c r="M45" s="1702"/>
    </row>
    <row r="46" spans="1:13" ht="15.6" customHeight="1">
      <c r="A46" s="1734"/>
      <c r="B46" s="115" t="s">
        <v>851</v>
      </c>
      <c r="C46" s="1700" t="s">
        <v>852</v>
      </c>
      <c r="D46" s="1701"/>
      <c r="E46" s="1701"/>
      <c r="F46" s="1701"/>
      <c r="G46" s="1701"/>
      <c r="H46" s="1701"/>
      <c r="I46" s="1701"/>
      <c r="J46" s="1701"/>
      <c r="K46" s="1701"/>
      <c r="L46" s="1701"/>
      <c r="M46" s="1702"/>
    </row>
    <row r="47" spans="1:13" ht="15.6" customHeight="1">
      <c r="A47" s="1735"/>
      <c r="B47" s="115" t="s">
        <v>853</v>
      </c>
      <c r="C47" s="1700" t="s">
        <v>72</v>
      </c>
      <c r="D47" s="1701"/>
      <c r="E47" s="1701"/>
      <c r="F47" s="1701"/>
      <c r="G47" s="1701"/>
      <c r="H47" s="1701"/>
      <c r="I47" s="1701"/>
      <c r="J47" s="1701"/>
      <c r="K47" s="1701"/>
      <c r="L47" s="1701"/>
      <c r="M47" s="1702"/>
    </row>
    <row r="48" spans="1:13" ht="15.75" customHeight="1">
      <c r="A48" s="1730" t="s">
        <v>854</v>
      </c>
      <c r="B48" s="116" t="s">
        <v>855</v>
      </c>
      <c r="C48" s="1685" t="s">
        <v>159</v>
      </c>
      <c r="D48" s="1683"/>
      <c r="E48" s="1683"/>
      <c r="F48" s="1683"/>
      <c r="G48" s="1683"/>
      <c r="H48" s="1683"/>
      <c r="I48" s="1683"/>
      <c r="J48" s="1683"/>
      <c r="K48" s="1683"/>
      <c r="L48" s="1683"/>
      <c r="M48" s="1684"/>
    </row>
    <row r="49" spans="1:13">
      <c r="A49" s="1731"/>
      <c r="B49" s="116" t="s">
        <v>856</v>
      </c>
      <c r="C49" s="1685" t="s">
        <v>857</v>
      </c>
      <c r="D49" s="1683"/>
      <c r="E49" s="1683"/>
      <c r="F49" s="1683"/>
      <c r="G49" s="1683"/>
      <c r="H49" s="1683"/>
      <c r="I49" s="1683"/>
      <c r="J49" s="1683"/>
      <c r="K49" s="1683"/>
      <c r="L49" s="1683"/>
      <c r="M49" s="1684"/>
    </row>
    <row r="50" spans="1:13">
      <c r="A50" s="1731"/>
      <c r="B50" s="116" t="s">
        <v>858</v>
      </c>
      <c r="C50" s="1685" t="s">
        <v>157</v>
      </c>
      <c r="D50" s="1683"/>
      <c r="E50" s="1683"/>
      <c r="F50" s="1683"/>
      <c r="G50" s="1683"/>
      <c r="H50" s="1683"/>
      <c r="I50" s="1683"/>
      <c r="J50" s="1683"/>
      <c r="K50" s="1683"/>
      <c r="L50" s="1683"/>
      <c r="M50" s="1684"/>
    </row>
    <row r="51" spans="1:13" ht="15.75" customHeight="1">
      <c r="A51" s="1731"/>
      <c r="B51" s="117" t="s">
        <v>859</v>
      </c>
      <c r="C51" s="1685" t="s">
        <v>158</v>
      </c>
      <c r="D51" s="1683"/>
      <c r="E51" s="1683"/>
      <c r="F51" s="1683"/>
      <c r="G51" s="1683"/>
      <c r="H51" s="1683"/>
      <c r="I51" s="1683"/>
      <c r="J51" s="1683"/>
      <c r="K51" s="1683"/>
      <c r="L51" s="1683"/>
      <c r="M51" s="1684"/>
    </row>
    <row r="52" spans="1:13" ht="15.75" customHeight="1">
      <c r="A52" s="1731"/>
      <c r="B52" s="116" t="s">
        <v>860</v>
      </c>
      <c r="C52" s="1682" t="s">
        <v>160</v>
      </c>
      <c r="D52" s="1683"/>
      <c r="E52" s="1683"/>
      <c r="F52" s="1683"/>
      <c r="G52" s="1683"/>
      <c r="H52" s="1683"/>
      <c r="I52" s="1683"/>
      <c r="J52" s="1683"/>
      <c r="K52" s="1683"/>
      <c r="L52" s="1683"/>
      <c r="M52" s="1684"/>
    </row>
    <row r="53" spans="1:13" ht="16.5" thickBot="1">
      <c r="A53" s="1732"/>
      <c r="B53" s="116" t="s">
        <v>861</v>
      </c>
      <c r="C53" s="1685" t="s">
        <v>862</v>
      </c>
      <c r="D53" s="1683"/>
      <c r="E53" s="1683"/>
      <c r="F53" s="1683"/>
      <c r="G53" s="1683"/>
      <c r="H53" s="1683"/>
      <c r="I53" s="1683"/>
      <c r="J53" s="1683"/>
      <c r="K53" s="1683"/>
      <c r="L53" s="1683"/>
      <c r="M53" s="1684"/>
    </row>
    <row r="54" spans="1:13" ht="15.75" customHeight="1">
      <c r="A54" s="1730" t="s">
        <v>863</v>
      </c>
      <c r="B54" s="118" t="s">
        <v>864</v>
      </c>
      <c r="C54" s="1688" t="s">
        <v>865</v>
      </c>
      <c r="D54" s="1688"/>
      <c r="E54" s="1688"/>
      <c r="F54" s="1688"/>
      <c r="G54" s="1688"/>
      <c r="H54" s="1688"/>
      <c r="I54" s="1688"/>
      <c r="J54" s="1688"/>
      <c r="K54" s="1688"/>
      <c r="L54" s="1688"/>
      <c r="M54" s="1688"/>
    </row>
    <row r="55" spans="1:13" ht="30" customHeight="1">
      <c r="A55" s="1731"/>
      <c r="B55" s="118" t="s">
        <v>866</v>
      </c>
      <c r="C55" s="1689" t="s">
        <v>867</v>
      </c>
      <c r="D55" s="1689"/>
      <c r="E55" s="1689"/>
      <c r="F55" s="1689"/>
      <c r="G55" s="1689"/>
      <c r="H55" s="1689"/>
      <c r="I55" s="1689"/>
      <c r="J55" s="1689"/>
      <c r="K55" s="1689"/>
      <c r="L55" s="1689"/>
      <c r="M55" s="1689"/>
    </row>
    <row r="56" spans="1:13" ht="30" customHeight="1" thickBot="1">
      <c r="A56" s="1731"/>
      <c r="B56" s="119" t="s">
        <v>39</v>
      </c>
      <c r="C56" s="1688" t="s">
        <v>868</v>
      </c>
      <c r="D56" s="1688"/>
      <c r="E56" s="1688"/>
      <c r="F56" s="1688"/>
      <c r="G56" s="1688"/>
      <c r="H56" s="1688"/>
      <c r="I56" s="1688"/>
      <c r="J56" s="1688"/>
      <c r="K56" s="1688"/>
      <c r="L56" s="1688"/>
      <c r="M56" s="1688"/>
    </row>
    <row r="57" spans="1:13" ht="16.5" thickBot="1">
      <c r="A57" s="87" t="s">
        <v>869</v>
      </c>
      <c r="B57" s="88"/>
      <c r="C57" s="1679" t="s">
        <v>870</v>
      </c>
      <c r="D57" s="1680"/>
      <c r="E57" s="1680"/>
      <c r="F57" s="1680"/>
      <c r="G57" s="1680"/>
      <c r="H57" s="1680"/>
      <c r="I57" s="1680"/>
      <c r="J57" s="1680"/>
      <c r="K57" s="1680"/>
      <c r="L57" s="1680"/>
      <c r="M57" s="1681"/>
    </row>
  </sheetData>
  <mergeCells count="49">
    <mergeCell ref="A54:A56"/>
    <mergeCell ref="C54:M54"/>
    <mergeCell ref="C55:M55"/>
    <mergeCell ref="C56:M56"/>
    <mergeCell ref="A48:A53"/>
    <mergeCell ref="L41:M42"/>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J25:L25"/>
    <mergeCell ref="B27:B29"/>
    <mergeCell ref="D32:E32"/>
    <mergeCell ref="F32:G32"/>
    <mergeCell ref="H32:I32"/>
    <mergeCell ref="J32:K32"/>
    <mergeCell ref="L32:M32"/>
    <mergeCell ref="F38:G38"/>
    <mergeCell ref="H39:I39"/>
    <mergeCell ref="B40:B43"/>
    <mergeCell ref="F41:F42"/>
    <mergeCell ref="G41:J42"/>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s>
  <dataValidations count="4">
    <dataValidation allowBlank="1" showInputMessage="1" showErrorMessage="1" prompt="Incluir una ficha por cada indicador, ya sea de producto o de resultado" sqref="B1" xr:uid="{00000000-0002-0000-0300-000000000000}"/>
    <dataValidation allowBlank="1" showInputMessage="1" showErrorMessage="1" prompt="Seleccione de la lista desplegable" sqref="B4 B7 H7" xr:uid="{00000000-0002-0000-03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3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300-000003000000}"/>
  </dataValidations>
  <hyperlinks>
    <hyperlink ref="C52" r:id="rId1" xr:uid="{00000000-0004-0000-0300-000000000000}"/>
  </hyperlinks>
  <pageMargins left="0.7" right="0.7" top="0.75" bottom="0.75" header="0.3" footer="0.3"/>
  <pageSetup paperSize="9" orientation="portrait" horizontalDpi="1200" verticalDpi="1200"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70C0"/>
  </sheetPr>
  <dimension ref="A1:N62"/>
  <sheetViews>
    <sheetView topLeftCell="C50" zoomScale="75" zoomScaleNormal="75" workbookViewId="0">
      <selection activeCell="C62" sqref="C62:M62"/>
    </sheetView>
  </sheetViews>
  <sheetFormatPr baseColWidth="10" defaultColWidth="11.42578125" defaultRowHeight="15.75"/>
  <cols>
    <col min="1" max="1" width="25.140625" style="1" customWidth="1"/>
    <col min="2" max="2" width="39.140625" style="89" customWidth="1"/>
    <col min="3" max="13" width="11.42578125" style="1"/>
    <col min="14" max="14" width="58.140625" style="1" customWidth="1"/>
    <col min="15" max="16384" width="11.42578125" style="1"/>
  </cols>
  <sheetData>
    <row r="1" spans="1:14" ht="16.5" thickBot="1">
      <c r="A1" s="2"/>
      <c r="B1" s="3" t="s">
        <v>1369</v>
      </c>
      <c r="C1" s="4"/>
      <c r="D1" s="4"/>
      <c r="E1" s="4"/>
      <c r="F1" s="4"/>
      <c r="G1" s="4"/>
      <c r="H1" s="4"/>
      <c r="I1" s="4"/>
      <c r="J1" s="4"/>
      <c r="K1" s="4"/>
      <c r="L1" s="4"/>
      <c r="M1" s="5"/>
    </row>
    <row r="2" spans="1:14" ht="58.5" customHeight="1">
      <c r="A2" s="1714" t="s">
        <v>782</v>
      </c>
      <c r="B2" s="6" t="s">
        <v>783</v>
      </c>
      <c r="C2" s="1717" t="s">
        <v>363</v>
      </c>
      <c r="D2" s="1718"/>
      <c r="E2" s="1718"/>
      <c r="F2" s="1718"/>
      <c r="G2" s="1718"/>
      <c r="H2" s="1718"/>
      <c r="I2" s="1718"/>
      <c r="J2" s="1718"/>
      <c r="K2" s="1718"/>
      <c r="L2" s="1718"/>
      <c r="M2" s="1719"/>
      <c r="N2" s="219"/>
    </row>
    <row r="3" spans="1:14" ht="31.5">
      <c r="A3" s="1715"/>
      <c r="B3" s="7" t="s">
        <v>914</v>
      </c>
      <c r="C3" s="1937" t="s">
        <v>347</v>
      </c>
      <c r="D3" s="1938"/>
      <c r="E3" s="1938"/>
      <c r="F3" s="1938"/>
      <c r="G3" s="1938"/>
      <c r="H3" s="1938"/>
      <c r="I3" s="1938"/>
      <c r="J3" s="1938"/>
      <c r="K3" s="1938"/>
      <c r="L3" s="1938"/>
      <c r="M3" s="1939"/>
    </row>
    <row r="4" spans="1:14" ht="140.25" customHeight="1">
      <c r="A4" s="1715"/>
      <c r="B4" s="220" t="s">
        <v>35</v>
      </c>
      <c r="C4" s="455" t="s">
        <v>1300</v>
      </c>
      <c r="D4" s="2275" t="s">
        <v>1370</v>
      </c>
      <c r="E4" s="2275"/>
      <c r="F4" s="1721" t="s">
        <v>36</v>
      </c>
      <c r="G4" s="1722"/>
      <c r="H4" s="8">
        <v>51</v>
      </c>
      <c r="I4" s="1787" t="s">
        <v>1371</v>
      </c>
      <c r="J4" s="1753"/>
      <c r="K4" s="1753"/>
      <c r="L4" s="1753"/>
      <c r="M4" s="1754"/>
      <c r="N4" s="219"/>
    </row>
    <row r="5" spans="1:14">
      <c r="A5" s="1715"/>
      <c r="B5" s="9" t="s">
        <v>786</v>
      </c>
      <c r="C5" s="1685" t="s">
        <v>1352</v>
      </c>
      <c r="D5" s="1683"/>
      <c r="E5" s="1683"/>
      <c r="F5" s="1683"/>
      <c r="G5" s="1683"/>
      <c r="H5" s="1683"/>
      <c r="I5" s="1683"/>
      <c r="J5" s="1683"/>
      <c r="K5" s="1683"/>
      <c r="L5" s="1683"/>
      <c r="M5" s="1684"/>
    </row>
    <row r="6" spans="1:14">
      <c r="A6" s="1715"/>
      <c r="B6" s="9" t="s">
        <v>787</v>
      </c>
      <c r="C6" s="1685" t="s">
        <v>1353</v>
      </c>
      <c r="D6" s="1683"/>
      <c r="E6" s="1683"/>
      <c r="F6" s="1683"/>
      <c r="G6" s="1683"/>
      <c r="H6" s="1683"/>
      <c r="I6" s="1683"/>
      <c r="J6" s="1683"/>
      <c r="K6" s="1683"/>
      <c r="L6" s="1683"/>
      <c r="M6" s="1684"/>
    </row>
    <row r="7" spans="1:14">
      <c r="A7" s="1715"/>
      <c r="B7" s="7" t="s">
        <v>873</v>
      </c>
      <c r="C7" s="1791" t="s">
        <v>156</v>
      </c>
      <c r="D7" s="1792"/>
      <c r="E7" s="11"/>
      <c r="F7" s="11"/>
      <c r="G7" s="12"/>
      <c r="H7" s="13" t="s">
        <v>39</v>
      </c>
      <c r="I7" s="1793" t="s">
        <v>157</v>
      </c>
      <c r="J7" s="1792"/>
      <c r="K7" s="1792"/>
      <c r="L7" s="1792"/>
      <c r="M7" s="1794"/>
    </row>
    <row r="8" spans="1:14">
      <c r="A8" s="1715"/>
      <c r="B8" s="1744" t="s">
        <v>788</v>
      </c>
      <c r="C8" s="2136" t="s">
        <v>157</v>
      </c>
      <c r="D8" s="2137"/>
      <c r="E8" s="15"/>
      <c r="F8" s="15"/>
      <c r="G8" s="15"/>
      <c r="H8" s="15"/>
      <c r="I8" s="15"/>
      <c r="J8" s="15"/>
      <c r="K8" s="15"/>
      <c r="L8" s="16"/>
      <c r="M8" s="17"/>
    </row>
    <row r="9" spans="1:14">
      <c r="A9" s="1715"/>
      <c r="B9" s="1745"/>
      <c r="C9" s="2128"/>
      <c r="D9" s="1747"/>
      <c r="E9" s="18"/>
      <c r="F9" s="1727"/>
      <c r="G9" s="1727"/>
      <c r="H9" s="18"/>
      <c r="I9" s="1727"/>
      <c r="J9" s="1727"/>
      <c r="K9" s="18"/>
      <c r="L9" s="19"/>
      <c r="M9" s="20"/>
    </row>
    <row r="10" spans="1:14">
      <c r="A10" s="1715"/>
      <c r="B10" s="1746"/>
      <c r="C10" s="1726" t="s">
        <v>793</v>
      </c>
      <c r="D10" s="1727"/>
      <c r="E10" s="125"/>
      <c r="F10" s="1727" t="s">
        <v>793</v>
      </c>
      <c r="G10" s="1727"/>
      <c r="H10" s="125"/>
      <c r="I10" s="1727" t="s">
        <v>793</v>
      </c>
      <c r="J10" s="1727"/>
      <c r="K10" s="125"/>
      <c r="L10" s="21"/>
      <c r="M10" s="22"/>
    </row>
    <row r="11" spans="1:14" ht="156" customHeight="1">
      <c r="A11" s="1715"/>
      <c r="B11" s="7" t="s">
        <v>794</v>
      </c>
      <c r="C11" s="1697" t="s">
        <v>1372</v>
      </c>
      <c r="D11" s="1698"/>
      <c r="E11" s="1698"/>
      <c r="F11" s="1698"/>
      <c r="G11" s="1698"/>
      <c r="H11" s="1698"/>
      <c r="I11" s="1698"/>
      <c r="J11" s="1698"/>
      <c r="K11" s="1698"/>
      <c r="L11" s="1698"/>
      <c r="M11" s="1699"/>
    </row>
    <row r="12" spans="1:14" ht="105.95" customHeight="1">
      <c r="A12" s="1715"/>
      <c r="B12" s="7" t="s">
        <v>923</v>
      </c>
      <c r="C12" s="1697" t="s">
        <v>1373</v>
      </c>
      <c r="D12" s="1698"/>
      <c r="E12" s="1698"/>
      <c r="F12" s="1698"/>
      <c r="G12" s="1698"/>
      <c r="H12" s="1698"/>
      <c r="I12" s="1698"/>
      <c r="J12" s="1698"/>
      <c r="K12" s="1698"/>
      <c r="L12" s="1698"/>
      <c r="M12" s="1699"/>
    </row>
    <row r="13" spans="1:14" ht="67.5" customHeight="1">
      <c r="A13" s="1715"/>
      <c r="B13" s="7" t="s">
        <v>925</v>
      </c>
      <c r="C13" s="2269" t="s">
        <v>346</v>
      </c>
      <c r="D13" s="2270"/>
      <c r="E13" s="2270"/>
      <c r="F13" s="2270"/>
      <c r="G13" s="2270"/>
      <c r="H13" s="2270"/>
      <c r="I13" s="2270"/>
      <c r="J13" s="2270"/>
      <c r="K13" s="2270"/>
      <c r="L13" s="2270"/>
      <c r="M13" s="2271"/>
    </row>
    <row r="14" spans="1:14" ht="61.5" customHeight="1">
      <c r="A14" s="1715"/>
      <c r="B14" s="1744" t="s">
        <v>926</v>
      </c>
      <c r="C14" s="1700" t="s">
        <v>1356</v>
      </c>
      <c r="D14" s="1701"/>
      <c r="E14" s="90" t="s">
        <v>927</v>
      </c>
      <c r="F14" s="1795" t="s">
        <v>378</v>
      </c>
      <c r="G14" s="1698"/>
      <c r="H14" s="1698"/>
      <c r="I14" s="1698"/>
      <c r="J14" s="1698"/>
      <c r="K14" s="1698"/>
      <c r="L14" s="1698"/>
      <c r="M14" s="1699"/>
    </row>
    <row r="15" spans="1:14">
      <c r="A15" s="1715"/>
      <c r="B15" s="1745"/>
      <c r="C15" s="1700"/>
      <c r="D15" s="1701"/>
      <c r="E15" s="1701"/>
      <c r="F15" s="1701"/>
      <c r="G15" s="1701"/>
      <c r="H15" s="1701"/>
      <c r="I15" s="1701"/>
      <c r="J15" s="1701"/>
      <c r="K15" s="1701"/>
      <c r="L15" s="1701"/>
      <c r="M15" s="1702"/>
    </row>
    <row r="16" spans="1:14">
      <c r="A16" s="1733" t="s">
        <v>796</v>
      </c>
      <c r="B16" s="10" t="s">
        <v>25</v>
      </c>
      <c r="C16" s="1700" t="s">
        <v>1357</v>
      </c>
      <c r="D16" s="1701"/>
      <c r="E16" s="1701"/>
      <c r="F16" s="1701"/>
      <c r="G16" s="1701"/>
      <c r="H16" s="1701"/>
      <c r="I16" s="1701"/>
      <c r="J16" s="1701"/>
      <c r="K16" s="1701"/>
      <c r="L16" s="1701"/>
      <c r="M16" s="1702"/>
    </row>
    <row r="17" spans="1:13" ht="129.75" customHeight="1">
      <c r="A17" s="1734"/>
      <c r="B17" s="10" t="s">
        <v>929</v>
      </c>
      <c r="C17" s="1697" t="s">
        <v>1374</v>
      </c>
      <c r="D17" s="1698"/>
      <c r="E17" s="1698"/>
      <c r="F17" s="1698"/>
      <c r="G17" s="1698"/>
      <c r="H17" s="1698"/>
      <c r="I17" s="1698"/>
      <c r="J17" s="1698"/>
      <c r="K17" s="1698"/>
      <c r="L17" s="1698"/>
      <c r="M17" s="1699"/>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6" t="s">
        <v>809</v>
      </c>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c r="E23" s="33" t="s">
        <v>810</v>
      </c>
      <c r="F23" s="39"/>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t="s">
        <v>809</v>
      </c>
      <c r="H26" s="46"/>
      <c r="I26" s="33" t="s">
        <v>815</v>
      </c>
      <c r="J26" s="36"/>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ht="63">
      <c r="A30" s="1734"/>
      <c r="B30" s="54"/>
      <c r="C30" s="55" t="s">
        <v>819</v>
      </c>
      <c r="D30" s="1379">
        <v>6107</v>
      </c>
      <c r="E30" s="46"/>
      <c r="F30" s="56" t="s">
        <v>820</v>
      </c>
      <c r="G30" s="474">
        <v>44287</v>
      </c>
      <c r="H30" s="46"/>
      <c r="I30" s="56" t="s">
        <v>821</v>
      </c>
      <c r="J30" s="476" t="s">
        <v>1360</v>
      </c>
      <c r="K30" s="133"/>
      <c r="L30" s="136"/>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123" t="s">
        <v>828</v>
      </c>
      <c r="I36" s="67"/>
      <c r="J36" s="123" t="s">
        <v>829</v>
      </c>
      <c r="K36" s="123"/>
      <c r="L36" s="123" t="s">
        <v>830</v>
      </c>
      <c r="M36" s="68"/>
    </row>
    <row r="37" spans="1:13">
      <c r="A37" s="1734"/>
      <c r="B37" s="1695"/>
      <c r="C37" s="66"/>
      <c r="D37" s="411">
        <v>6000</v>
      </c>
      <c r="E37" s="126"/>
      <c r="F37" s="411">
        <v>6000</v>
      </c>
      <c r="G37" s="126"/>
      <c r="H37" s="411">
        <v>6000</v>
      </c>
      <c r="I37" s="126"/>
      <c r="J37" s="411">
        <v>6000</v>
      </c>
      <c r="K37" s="126"/>
      <c r="L37" s="122"/>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123">
        <v>2025</v>
      </c>
      <c r="G42" s="120"/>
      <c r="H42" s="70"/>
      <c r="I42" s="71"/>
      <c r="J42" s="70"/>
      <c r="K42" s="71"/>
      <c r="L42" s="70"/>
      <c r="M42" s="72"/>
    </row>
    <row r="43" spans="1:13">
      <c r="A43" s="1734"/>
      <c r="B43" s="1695"/>
      <c r="C43" s="66"/>
      <c r="D43" s="122"/>
      <c r="E43" s="126"/>
      <c r="F43" s="1766">
        <v>6000</v>
      </c>
      <c r="G43" s="1728"/>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1004</v>
      </c>
      <c r="H46" s="1705"/>
      <c r="I46" s="1705"/>
      <c r="J46" s="1705"/>
      <c r="K46" s="80" t="s">
        <v>846</v>
      </c>
      <c r="L46" s="1706"/>
      <c r="M46" s="1707"/>
    </row>
    <row r="47" spans="1:13">
      <c r="A47" s="1734"/>
      <c r="B47" s="1695"/>
      <c r="C47" s="77"/>
      <c r="D47" s="81" t="s">
        <v>809</v>
      </c>
      <c r="E47" s="36"/>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163.5" customHeight="1">
      <c r="A49" s="1734"/>
      <c r="B49" s="7" t="s">
        <v>847</v>
      </c>
      <c r="C49" s="1697" t="s">
        <v>1375</v>
      </c>
      <c r="D49" s="1698"/>
      <c r="E49" s="1698"/>
      <c r="F49" s="1698"/>
      <c r="G49" s="1698"/>
      <c r="H49" s="1698"/>
      <c r="I49" s="1698"/>
      <c r="J49" s="1698"/>
      <c r="K49" s="1698"/>
      <c r="L49" s="1698"/>
      <c r="M49" s="1699"/>
    </row>
    <row r="50" spans="1:13" ht="39.6" customHeight="1">
      <c r="A50" s="1734"/>
      <c r="B50" s="10" t="s">
        <v>849</v>
      </c>
      <c r="C50" s="2262" t="s">
        <v>1376</v>
      </c>
      <c r="D50" s="2263"/>
      <c r="E50" s="2263"/>
      <c r="F50" s="2263"/>
      <c r="G50" s="2263"/>
      <c r="H50" s="2263"/>
      <c r="I50" s="2263"/>
      <c r="J50" s="2263"/>
      <c r="K50" s="2263"/>
      <c r="L50" s="2263"/>
      <c r="M50" s="2264"/>
    </row>
    <row r="51" spans="1:13">
      <c r="A51" s="1734"/>
      <c r="B51" s="10" t="s">
        <v>851</v>
      </c>
      <c r="C51" s="2265">
        <v>30</v>
      </c>
      <c r="D51" s="2266"/>
      <c r="E51" s="2266"/>
      <c r="F51" s="2266"/>
      <c r="G51" s="2266"/>
      <c r="H51" s="2266"/>
      <c r="I51" s="2266"/>
      <c r="J51" s="2266"/>
      <c r="K51" s="2266"/>
      <c r="L51" s="2266"/>
      <c r="M51" s="2267"/>
    </row>
    <row r="52" spans="1:13">
      <c r="A52" s="1734"/>
      <c r="B52" s="10" t="s">
        <v>853</v>
      </c>
      <c r="C52" s="2268">
        <v>44408</v>
      </c>
      <c r="D52" s="2266"/>
      <c r="E52" s="2266"/>
      <c r="F52" s="2266"/>
      <c r="G52" s="2266"/>
      <c r="H52" s="2266"/>
      <c r="I52" s="2266"/>
      <c r="J52" s="2266"/>
      <c r="K52" s="2266"/>
      <c r="L52" s="2266"/>
      <c r="M52" s="2267"/>
    </row>
    <row r="53" spans="1:13" ht="15.75" customHeight="1">
      <c r="A53" s="1686" t="s">
        <v>854</v>
      </c>
      <c r="B53" s="83" t="s">
        <v>855</v>
      </c>
      <c r="C53" s="2262" t="s">
        <v>1363</v>
      </c>
      <c r="D53" s="2263"/>
      <c r="E53" s="2263"/>
      <c r="F53" s="2263"/>
      <c r="G53" s="2263"/>
      <c r="H53" s="2263"/>
      <c r="I53" s="2263"/>
      <c r="J53" s="2263"/>
      <c r="K53" s="2263"/>
      <c r="L53" s="2263"/>
      <c r="M53" s="2264"/>
    </row>
    <row r="54" spans="1:13">
      <c r="A54" s="1687"/>
      <c r="B54" s="83" t="s">
        <v>856</v>
      </c>
      <c r="C54" s="2262" t="s">
        <v>1364</v>
      </c>
      <c r="D54" s="2263"/>
      <c r="E54" s="2263"/>
      <c r="F54" s="2263"/>
      <c r="G54" s="2263"/>
      <c r="H54" s="2263"/>
      <c r="I54" s="2263"/>
      <c r="J54" s="2263"/>
      <c r="K54" s="2263"/>
      <c r="L54" s="2263"/>
      <c r="M54" s="2264"/>
    </row>
    <row r="55" spans="1:13">
      <c r="A55" s="1687"/>
      <c r="B55" s="83" t="s">
        <v>858</v>
      </c>
      <c r="C55" s="1685" t="s">
        <v>157</v>
      </c>
      <c r="D55" s="1683"/>
      <c r="E55" s="1683"/>
      <c r="F55" s="1683"/>
      <c r="G55" s="1683"/>
      <c r="H55" s="1683"/>
      <c r="I55" s="1683"/>
      <c r="J55" s="1683"/>
      <c r="K55" s="1683"/>
      <c r="L55" s="1683"/>
      <c r="M55" s="1684"/>
    </row>
    <row r="56" spans="1:13" ht="15.75" customHeight="1">
      <c r="A56" s="1687"/>
      <c r="B56" s="84" t="s">
        <v>859</v>
      </c>
      <c r="C56" s="2262" t="s">
        <v>367</v>
      </c>
      <c r="D56" s="2263"/>
      <c r="E56" s="2263"/>
      <c r="F56" s="2263"/>
      <c r="G56" s="2263"/>
      <c r="H56" s="2263"/>
      <c r="I56" s="2263"/>
      <c r="J56" s="2263"/>
      <c r="K56" s="2263"/>
      <c r="L56" s="2263"/>
      <c r="M56" s="2264"/>
    </row>
    <row r="57" spans="1:13" ht="15.75" customHeight="1">
      <c r="A57" s="1687"/>
      <c r="B57" s="83" t="s">
        <v>860</v>
      </c>
      <c r="C57" s="1685" t="s">
        <v>1365</v>
      </c>
      <c r="D57" s="1683"/>
      <c r="E57" s="1683"/>
      <c r="F57" s="1683"/>
      <c r="G57" s="1683"/>
      <c r="H57" s="1683"/>
      <c r="I57" s="1683"/>
      <c r="J57" s="1683"/>
      <c r="K57" s="1683"/>
      <c r="L57" s="1683"/>
      <c r="M57" s="1684"/>
    </row>
    <row r="58" spans="1:13" ht="16.5" thickBot="1">
      <c r="A58" s="1690"/>
      <c r="B58" s="83" t="s">
        <v>861</v>
      </c>
      <c r="C58" s="1685" t="s">
        <v>1366</v>
      </c>
      <c r="D58" s="1683"/>
      <c r="E58" s="1683"/>
      <c r="F58" s="1683"/>
      <c r="G58" s="1683"/>
      <c r="H58" s="1683"/>
      <c r="I58" s="1683"/>
      <c r="J58" s="1683"/>
      <c r="K58" s="1683"/>
      <c r="L58" s="1683"/>
      <c r="M58" s="1684"/>
    </row>
    <row r="59" spans="1:13" ht="15.75" customHeight="1">
      <c r="A59" s="1686" t="s">
        <v>863</v>
      </c>
      <c r="B59" s="85" t="s">
        <v>864</v>
      </c>
      <c r="C59" s="1685" t="s">
        <v>1367</v>
      </c>
      <c r="D59" s="1683"/>
      <c r="E59" s="1683"/>
      <c r="F59" s="1683"/>
      <c r="G59" s="1683"/>
      <c r="H59" s="1683"/>
      <c r="I59" s="1683"/>
      <c r="J59" s="1683"/>
      <c r="K59" s="1683"/>
      <c r="L59" s="1683"/>
      <c r="M59" s="1684"/>
    </row>
    <row r="60" spans="1:13" ht="30" customHeight="1">
      <c r="A60" s="1687"/>
      <c r="B60" s="85" t="s">
        <v>866</v>
      </c>
      <c r="C60" s="1685" t="s">
        <v>1368</v>
      </c>
      <c r="D60" s="1683"/>
      <c r="E60" s="1683"/>
      <c r="F60" s="1683"/>
      <c r="G60" s="1683"/>
      <c r="H60" s="1683"/>
      <c r="I60" s="1683"/>
      <c r="J60" s="1683"/>
      <c r="K60" s="1683"/>
      <c r="L60" s="1683"/>
      <c r="M60" s="1684"/>
    </row>
    <row r="61" spans="1:13" ht="30" customHeight="1" thickBot="1">
      <c r="A61" s="1687"/>
      <c r="B61" s="86" t="s">
        <v>39</v>
      </c>
      <c r="C61" s="1685" t="s">
        <v>157</v>
      </c>
      <c r="D61" s="1683"/>
      <c r="E61" s="1683"/>
      <c r="F61" s="1683"/>
      <c r="G61" s="1683"/>
      <c r="H61" s="1683"/>
      <c r="I61" s="1683"/>
      <c r="J61" s="1683"/>
      <c r="K61" s="1683"/>
      <c r="L61" s="1683"/>
      <c r="M61" s="1684"/>
    </row>
    <row r="62" spans="1:13" ht="48" customHeight="1" thickBot="1">
      <c r="A62" s="87" t="s">
        <v>869</v>
      </c>
      <c r="B62" s="88"/>
      <c r="C62" s="1758" t="s">
        <v>1377</v>
      </c>
      <c r="D62" s="1759"/>
      <c r="E62" s="1759"/>
      <c r="F62" s="1759"/>
      <c r="G62" s="1759"/>
      <c r="H62" s="1759"/>
      <c r="I62" s="1759"/>
      <c r="J62" s="1759"/>
      <c r="K62" s="1759"/>
      <c r="L62" s="1759"/>
      <c r="M62" s="1760"/>
    </row>
  </sheetData>
  <mergeCells count="53">
    <mergeCell ref="A2:A15"/>
    <mergeCell ref="C2:M2"/>
    <mergeCell ref="C3:M3"/>
    <mergeCell ref="D4:E4"/>
    <mergeCell ref="F4:G4"/>
    <mergeCell ref="I4:M4"/>
    <mergeCell ref="C5:M5"/>
    <mergeCell ref="C6:M6"/>
    <mergeCell ref="C7:D7"/>
    <mergeCell ref="I7:M7"/>
    <mergeCell ref="B8:B10"/>
    <mergeCell ref="C8: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H7 B7" xr:uid="{00000000-0002-0000-2700-000000000000}"/>
    <dataValidation allowBlank="1" showInputMessage="1" showErrorMessage="1" prompt="Incluir una ficha por cada indicador, ya sea de producto o de resultado" sqref="B1" xr:uid="{00000000-0002-0000-2700-000001000000}"/>
    <dataValidation allowBlank="1" showInputMessage="1" showErrorMessage="1" prompt="Identifique el ODS a que le apunta el indicador de producto. Seleccione de la lista desplegable._x000a_" sqref="B14:B15" xr:uid="{00000000-0002-0000-2700-000002000000}"/>
    <dataValidation allowBlank="1" showInputMessage="1" showErrorMessage="1" prompt="Identifique la meta ODS a que le apunta el indicador de producto. Seleccione de la lista desplegable." sqref="E14" xr:uid="{00000000-0002-0000-27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7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700-000005000000}"/>
    <dataValidation type="list" allowBlank="1" showInputMessage="1" showErrorMessage="1" sqref="I7:M7" xr:uid="{00000000-0002-0000-2700-000006000000}">
      <formula1>INDIRECT($C$7)</formula1>
    </dataValidation>
  </dataValidations>
  <pageMargins left="0.7" right="0.7" top="0.75" bottom="0.75" header="0.3" footer="0.3"/>
  <pageSetup paperSize="9"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70C0"/>
  </sheetPr>
  <dimension ref="A1:M62"/>
  <sheetViews>
    <sheetView topLeftCell="C1" zoomScale="78" zoomScaleNormal="78" workbookViewId="0">
      <selection activeCell="C17" sqref="C17:M17"/>
    </sheetView>
  </sheetViews>
  <sheetFormatPr baseColWidth="10" defaultColWidth="10.85546875" defaultRowHeight="15.75"/>
  <cols>
    <col min="1" max="1" width="10.85546875" style="1"/>
    <col min="2" max="2" width="23.85546875" style="1" customWidth="1"/>
    <col min="3" max="13" width="10.85546875" style="1"/>
    <col min="14" max="14" width="42.28515625" style="1" customWidth="1"/>
    <col min="15" max="16384" width="10.85546875" style="1"/>
  </cols>
  <sheetData>
    <row r="1" spans="1:13" ht="16.5" thickBot="1">
      <c r="A1" s="2"/>
      <c r="B1" s="3" t="s">
        <v>1378</v>
      </c>
      <c r="C1" s="4"/>
      <c r="D1" s="4"/>
      <c r="E1" s="4"/>
      <c r="F1" s="4"/>
      <c r="G1" s="4"/>
      <c r="H1" s="4"/>
      <c r="I1" s="4"/>
      <c r="J1" s="4"/>
      <c r="K1" s="4"/>
      <c r="L1" s="4"/>
      <c r="M1" s="5"/>
    </row>
    <row r="2" spans="1:13" ht="42.75" customHeight="1">
      <c r="A2" s="1714" t="s">
        <v>782</v>
      </c>
      <c r="B2" s="6" t="s">
        <v>783</v>
      </c>
      <c r="C2" s="1717" t="s">
        <v>1379</v>
      </c>
      <c r="D2" s="1718"/>
      <c r="E2" s="1718"/>
      <c r="F2" s="1718"/>
      <c r="G2" s="1718"/>
      <c r="H2" s="1718"/>
      <c r="I2" s="1718"/>
      <c r="J2" s="1718"/>
      <c r="K2" s="1718"/>
      <c r="L2" s="1718"/>
      <c r="M2" s="1719"/>
    </row>
    <row r="3" spans="1:13" ht="61.5" customHeight="1">
      <c r="A3" s="1715"/>
      <c r="B3" s="7" t="s">
        <v>914</v>
      </c>
      <c r="C3" s="1937" t="s">
        <v>347</v>
      </c>
      <c r="D3" s="1938"/>
      <c r="E3" s="1938"/>
      <c r="F3" s="1938"/>
      <c r="G3" s="1938"/>
      <c r="H3" s="1938"/>
      <c r="I3" s="1938"/>
      <c r="J3" s="1938"/>
      <c r="K3" s="1938"/>
      <c r="L3" s="1938"/>
      <c r="M3" s="1939"/>
    </row>
    <row r="4" spans="1:13">
      <c r="A4" s="1715"/>
      <c r="B4" s="9" t="s">
        <v>35</v>
      </c>
      <c r="C4" s="1685" t="s">
        <v>72</v>
      </c>
      <c r="D4" s="1683"/>
      <c r="E4" s="1728"/>
      <c r="F4" s="1721" t="s">
        <v>36</v>
      </c>
      <c r="G4" s="1722"/>
      <c r="H4" s="8" t="s">
        <v>72</v>
      </c>
      <c r="I4" s="96"/>
      <c r="J4" s="96"/>
      <c r="K4" s="96"/>
      <c r="L4" s="96"/>
      <c r="M4" s="97"/>
    </row>
    <row r="5" spans="1:13" ht="31.5">
      <c r="A5" s="1715"/>
      <c r="B5" s="9" t="s">
        <v>786</v>
      </c>
      <c r="C5" s="1685" t="s">
        <v>72</v>
      </c>
      <c r="D5" s="1683"/>
      <c r="E5" s="1683"/>
      <c r="F5" s="1683"/>
      <c r="G5" s="1683"/>
      <c r="H5" s="1683"/>
      <c r="I5" s="1683"/>
      <c r="J5" s="1683"/>
      <c r="K5" s="1683"/>
      <c r="L5" s="1683"/>
      <c r="M5" s="1684"/>
    </row>
    <row r="6" spans="1:13">
      <c r="A6" s="1715"/>
      <c r="B6" s="9" t="s">
        <v>787</v>
      </c>
      <c r="C6" s="1685" t="s">
        <v>72</v>
      </c>
      <c r="D6" s="1683"/>
      <c r="E6" s="1683"/>
      <c r="F6" s="1683"/>
      <c r="G6" s="1683"/>
      <c r="H6" s="1683"/>
      <c r="I6" s="1683"/>
      <c r="J6" s="1683"/>
      <c r="K6" s="1683"/>
      <c r="L6" s="1683"/>
      <c r="M6" s="1684"/>
    </row>
    <row r="7" spans="1:13">
      <c r="A7" s="1715"/>
      <c r="B7" s="7" t="s">
        <v>873</v>
      </c>
      <c r="C7" s="1791" t="s">
        <v>156</v>
      </c>
      <c r="D7" s="1792"/>
      <c r="E7" s="11"/>
      <c r="F7" s="11"/>
      <c r="G7" s="12"/>
      <c r="H7" s="13" t="s">
        <v>39</v>
      </c>
      <c r="I7" s="1793" t="s">
        <v>157</v>
      </c>
      <c r="J7" s="1792"/>
      <c r="K7" s="1792"/>
      <c r="L7" s="1792"/>
      <c r="M7" s="1794"/>
    </row>
    <row r="8" spans="1:13">
      <c r="A8" s="1715"/>
      <c r="B8" s="1744" t="s">
        <v>788</v>
      </c>
      <c r="C8" s="2136" t="s">
        <v>157</v>
      </c>
      <c r="D8" s="2137"/>
      <c r="E8" s="15"/>
      <c r="F8" s="15"/>
      <c r="G8" s="15"/>
      <c r="H8" s="15"/>
      <c r="I8" s="15"/>
      <c r="J8" s="15"/>
      <c r="K8" s="15"/>
      <c r="L8" s="16"/>
      <c r="M8" s="17"/>
    </row>
    <row r="9" spans="1:13">
      <c r="A9" s="1715"/>
      <c r="B9" s="1745"/>
      <c r="C9" s="2128"/>
      <c r="D9" s="174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39.950000000000003" customHeight="1" thickBot="1">
      <c r="A11" s="1715"/>
      <c r="B11" s="7" t="s">
        <v>794</v>
      </c>
      <c r="C11" s="1697" t="s">
        <v>1380</v>
      </c>
      <c r="D11" s="1698"/>
      <c r="E11" s="1698"/>
      <c r="F11" s="1698"/>
      <c r="G11" s="1698"/>
      <c r="H11" s="1698"/>
      <c r="I11" s="1698"/>
      <c r="J11" s="1698"/>
      <c r="K11" s="1698"/>
      <c r="L11" s="1698"/>
      <c r="M11" s="1699"/>
    </row>
    <row r="12" spans="1:13" ht="78.95" customHeight="1">
      <c r="A12" s="1715"/>
      <c r="B12" s="7" t="s">
        <v>923</v>
      </c>
      <c r="C12" s="1748" t="s">
        <v>1381</v>
      </c>
      <c r="D12" s="1749"/>
      <c r="E12" s="1749"/>
      <c r="F12" s="1749"/>
      <c r="G12" s="1749"/>
      <c r="H12" s="1749"/>
      <c r="I12" s="1749"/>
      <c r="J12" s="1749"/>
      <c r="K12" s="1749"/>
      <c r="L12" s="1749"/>
      <c r="M12" s="1750"/>
    </row>
    <row r="13" spans="1:13" ht="86.25" customHeight="1">
      <c r="A13" s="1715"/>
      <c r="B13" s="7" t="s">
        <v>925</v>
      </c>
      <c r="C13" s="2269" t="s">
        <v>346</v>
      </c>
      <c r="D13" s="2270"/>
      <c r="E13" s="2270"/>
      <c r="F13" s="2270"/>
      <c r="G13" s="2270"/>
      <c r="H13" s="2270"/>
      <c r="I13" s="2270"/>
      <c r="J13" s="2270"/>
      <c r="K13" s="2270"/>
      <c r="L13" s="2270"/>
      <c r="M13" s="2271"/>
    </row>
    <row r="14" spans="1:13" ht="60.75" customHeight="1">
      <c r="A14" s="1715"/>
      <c r="B14" s="1744" t="s">
        <v>926</v>
      </c>
      <c r="C14" s="1700" t="s">
        <v>1356</v>
      </c>
      <c r="D14" s="1701"/>
      <c r="E14" s="90" t="s">
        <v>927</v>
      </c>
      <c r="F14" s="1795" t="s">
        <v>378</v>
      </c>
      <c r="G14" s="1698"/>
      <c r="H14" s="1698"/>
      <c r="I14" s="1698"/>
      <c r="J14" s="1698"/>
      <c r="K14" s="1698"/>
      <c r="L14" s="1698"/>
      <c r="M14" s="1699"/>
    </row>
    <row r="15" spans="1:13">
      <c r="A15" s="1715"/>
      <c r="B15" s="1745"/>
      <c r="C15" s="1700"/>
      <c r="D15" s="1701"/>
      <c r="E15" s="1701"/>
      <c r="F15" s="1701"/>
      <c r="G15" s="1701"/>
      <c r="H15" s="1701"/>
      <c r="I15" s="1701"/>
      <c r="J15" s="1701"/>
      <c r="K15" s="1701"/>
      <c r="L15" s="1701"/>
      <c r="M15" s="1702"/>
    </row>
    <row r="16" spans="1:13">
      <c r="A16" s="1733" t="s">
        <v>796</v>
      </c>
      <c r="B16" s="10" t="s">
        <v>25</v>
      </c>
      <c r="C16" s="1700" t="s">
        <v>1357</v>
      </c>
      <c r="D16" s="1701"/>
      <c r="E16" s="1701"/>
      <c r="F16" s="1701"/>
      <c r="G16" s="1701"/>
      <c r="H16" s="1701"/>
      <c r="I16" s="1701"/>
      <c r="J16" s="1701"/>
      <c r="K16" s="1701"/>
      <c r="L16" s="1701"/>
      <c r="M16" s="1702"/>
    </row>
    <row r="17" spans="1:13" ht="74.45" customHeight="1">
      <c r="A17" s="1734"/>
      <c r="B17" s="10" t="s">
        <v>929</v>
      </c>
      <c r="C17" s="1700" t="s">
        <v>1382</v>
      </c>
      <c r="D17" s="1701"/>
      <c r="E17" s="1701"/>
      <c r="F17" s="1701"/>
      <c r="G17" s="1701"/>
      <c r="H17" s="1701"/>
      <c r="I17" s="1701"/>
      <c r="J17" s="1701"/>
      <c r="K17" s="1701"/>
      <c r="L17" s="1701"/>
      <c r="M17" s="1702"/>
    </row>
    <row r="18" spans="1:13">
      <c r="A18" s="1734"/>
      <c r="B18" s="1694" t="s">
        <v>798</v>
      </c>
      <c r="C18" s="24"/>
      <c r="D18" s="25"/>
      <c r="E18" s="25"/>
      <c r="F18" s="25"/>
      <c r="G18" s="25"/>
      <c r="H18" s="25"/>
      <c r="I18" s="25"/>
      <c r="J18" s="25"/>
      <c r="K18" s="25"/>
      <c r="L18" s="25"/>
      <c r="M18" s="26"/>
    </row>
    <row r="19" spans="1:13">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6"/>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6" t="s">
        <v>809</v>
      </c>
      <c r="E23" s="33" t="s">
        <v>810</v>
      </c>
      <c r="F23" s="39" t="s">
        <v>1383</v>
      </c>
      <c r="G23" s="39"/>
      <c r="H23" s="39"/>
      <c r="I23" s="39"/>
      <c r="J23" s="39"/>
      <c r="K23" s="39"/>
      <c r="L23" s="39"/>
      <c r="M23" s="40"/>
    </row>
    <row r="24" spans="1:13">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c r="K26" s="46"/>
      <c r="L26" s="19"/>
      <c r="M26" s="20"/>
    </row>
    <row r="27" spans="1:13">
      <c r="A27" s="1734"/>
      <c r="B27" s="1695"/>
      <c r="C27" s="31" t="s">
        <v>816</v>
      </c>
      <c r="D27" s="47"/>
      <c r="E27" s="19"/>
      <c r="F27" s="33" t="s">
        <v>817</v>
      </c>
      <c r="G27" s="36" t="s">
        <v>809</v>
      </c>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36" t="s">
        <v>1111</v>
      </c>
      <c r="E30" s="46"/>
      <c r="F30" s="56" t="s">
        <v>820</v>
      </c>
      <c r="G30" s="36" t="s">
        <v>1111</v>
      </c>
      <c r="H30" s="46"/>
      <c r="I30" s="56" t="s">
        <v>821</v>
      </c>
      <c r="J30" s="473"/>
      <c r="K30" s="133"/>
      <c r="L30" s="136"/>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123" t="s">
        <v>828</v>
      </c>
      <c r="I36" s="67"/>
      <c r="J36" s="123" t="s">
        <v>829</v>
      </c>
      <c r="K36" s="123"/>
      <c r="L36" s="123" t="s">
        <v>830</v>
      </c>
      <c r="M36" s="68"/>
    </row>
    <row r="37" spans="1:13">
      <c r="A37" s="1734"/>
      <c r="B37" s="1695"/>
      <c r="C37" s="66"/>
      <c r="D37" s="122">
        <v>1</v>
      </c>
      <c r="E37" s="126"/>
      <c r="F37" s="122">
        <v>1</v>
      </c>
      <c r="G37" s="126"/>
      <c r="H37" s="122">
        <v>1</v>
      </c>
      <c r="I37" s="126"/>
      <c r="J37" s="122">
        <v>1</v>
      </c>
      <c r="K37" s="126"/>
      <c r="L37" s="122"/>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10">
        <v>1</v>
      </c>
      <c r="G43" s="1711"/>
      <c r="H43" s="1776"/>
      <c r="I43" s="1776"/>
      <c r="J43" s="130"/>
      <c r="K43" s="123"/>
      <c r="L43" s="130"/>
      <c r="M43" s="124"/>
    </row>
    <row r="44" spans="1:13">
      <c r="A44" s="1734"/>
      <c r="B44" s="1695"/>
      <c r="C44" s="73"/>
      <c r="D44" s="69"/>
      <c r="E44" s="120"/>
      <c r="F44" s="69"/>
      <c r="G44" s="120"/>
      <c r="H44" s="127"/>
      <c r="I44" s="74"/>
      <c r="J44" s="127"/>
      <c r="K44" s="74"/>
      <c r="L44" s="127"/>
      <c r="M44" s="75"/>
    </row>
    <row r="45" spans="1:13">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1004</v>
      </c>
      <c r="H46" s="1705"/>
      <c r="I46" s="1705"/>
      <c r="J46" s="1705"/>
      <c r="K46" s="80" t="s">
        <v>846</v>
      </c>
      <c r="L46" s="1706"/>
      <c r="M46" s="1707"/>
    </row>
    <row r="47" spans="1:13">
      <c r="A47" s="1734"/>
      <c r="B47" s="1695"/>
      <c r="C47" s="77"/>
      <c r="D47" s="81" t="s">
        <v>809</v>
      </c>
      <c r="E47" s="36"/>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54.95" customHeight="1">
      <c r="A49" s="1734"/>
      <c r="B49" s="7" t="s">
        <v>847</v>
      </c>
      <c r="C49" s="1697" t="s">
        <v>1384</v>
      </c>
      <c r="D49" s="1698"/>
      <c r="E49" s="1698"/>
      <c r="F49" s="1698"/>
      <c r="G49" s="1698"/>
      <c r="H49" s="1698"/>
      <c r="I49" s="1698"/>
      <c r="J49" s="1698"/>
      <c r="K49" s="1698"/>
      <c r="L49" s="1698"/>
      <c r="M49" s="1699"/>
    </row>
    <row r="50" spans="1:13" ht="34.5" customHeight="1">
      <c r="A50" s="1734"/>
      <c r="B50" s="10" t="s">
        <v>849</v>
      </c>
      <c r="C50" s="2276" t="s">
        <v>1376</v>
      </c>
      <c r="D50" s="2277"/>
      <c r="E50" s="2277"/>
      <c r="F50" s="2277"/>
      <c r="G50" s="2277"/>
      <c r="H50" s="2277"/>
      <c r="I50" s="2277"/>
      <c r="J50" s="2277"/>
      <c r="K50" s="2277"/>
      <c r="L50" s="2277"/>
      <c r="M50" s="2278"/>
    </row>
    <row r="51" spans="1:13">
      <c r="A51" s="1734"/>
      <c r="B51" s="10" t="s">
        <v>851</v>
      </c>
      <c r="C51" s="2265">
        <v>30</v>
      </c>
      <c r="D51" s="2266"/>
      <c r="E51" s="2266"/>
      <c r="F51" s="2266"/>
      <c r="G51" s="2266"/>
      <c r="H51" s="2266"/>
      <c r="I51" s="2266"/>
      <c r="J51" s="2266"/>
      <c r="K51" s="2266"/>
      <c r="L51" s="2266"/>
      <c r="M51" s="2267"/>
    </row>
    <row r="52" spans="1:13">
      <c r="A52" s="1734"/>
      <c r="B52" s="10" t="s">
        <v>853</v>
      </c>
      <c r="C52" s="2268" t="s">
        <v>63</v>
      </c>
      <c r="D52" s="2266"/>
      <c r="E52" s="2266"/>
      <c r="F52" s="2266"/>
      <c r="G52" s="2266"/>
      <c r="H52" s="2266"/>
      <c r="I52" s="2266"/>
      <c r="J52" s="2266"/>
      <c r="K52" s="2266"/>
      <c r="L52" s="2266"/>
      <c r="M52" s="2267"/>
    </row>
    <row r="53" spans="1:13">
      <c r="A53" s="1686" t="s">
        <v>854</v>
      </c>
      <c r="B53" s="83" t="s">
        <v>855</v>
      </c>
      <c r="C53" s="2262" t="s">
        <v>1363</v>
      </c>
      <c r="D53" s="2263"/>
      <c r="E53" s="2263"/>
      <c r="F53" s="2263"/>
      <c r="G53" s="2263"/>
      <c r="H53" s="2263"/>
      <c r="I53" s="2263"/>
      <c r="J53" s="2263"/>
      <c r="K53" s="2263"/>
      <c r="L53" s="2263"/>
      <c r="M53" s="2264"/>
    </row>
    <row r="54" spans="1:13">
      <c r="A54" s="1687"/>
      <c r="B54" s="83" t="s">
        <v>856</v>
      </c>
      <c r="C54" s="2262" t="s">
        <v>1364</v>
      </c>
      <c r="D54" s="2263"/>
      <c r="E54" s="2263"/>
      <c r="F54" s="2263"/>
      <c r="G54" s="2263"/>
      <c r="H54" s="2263"/>
      <c r="I54" s="2263"/>
      <c r="J54" s="2263"/>
      <c r="K54" s="2263"/>
      <c r="L54" s="2263"/>
      <c r="M54" s="2264"/>
    </row>
    <row r="55" spans="1:13">
      <c r="A55" s="1687"/>
      <c r="B55" s="83" t="s">
        <v>858</v>
      </c>
      <c r="C55" s="1685" t="s">
        <v>157</v>
      </c>
      <c r="D55" s="1683"/>
      <c r="E55" s="1683"/>
      <c r="F55" s="1683"/>
      <c r="G55" s="1683"/>
      <c r="H55" s="1683"/>
      <c r="I55" s="1683"/>
      <c r="J55" s="1683"/>
      <c r="K55" s="1683"/>
      <c r="L55" s="1683"/>
      <c r="M55" s="1684"/>
    </row>
    <row r="56" spans="1:13">
      <c r="A56" s="1687"/>
      <c r="B56" s="84" t="s">
        <v>859</v>
      </c>
      <c r="C56" s="2262" t="s">
        <v>367</v>
      </c>
      <c r="D56" s="2263"/>
      <c r="E56" s="2263"/>
      <c r="F56" s="2263"/>
      <c r="G56" s="2263"/>
      <c r="H56" s="2263"/>
      <c r="I56" s="2263"/>
      <c r="J56" s="2263"/>
      <c r="K56" s="2263"/>
      <c r="L56" s="2263"/>
      <c r="M56" s="2264"/>
    </row>
    <row r="57" spans="1:13">
      <c r="A57" s="1687"/>
      <c r="B57" s="83" t="s">
        <v>860</v>
      </c>
      <c r="C57" s="1685" t="s">
        <v>1365</v>
      </c>
      <c r="D57" s="1683"/>
      <c r="E57" s="1683"/>
      <c r="F57" s="1683"/>
      <c r="G57" s="1683"/>
      <c r="H57" s="1683"/>
      <c r="I57" s="1683"/>
      <c r="J57" s="1683"/>
      <c r="K57" s="1683"/>
      <c r="L57" s="1683"/>
      <c r="M57" s="1684"/>
    </row>
    <row r="58" spans="1:13" ht="16.5" thickBot="1">
      <c r="A58" s="1690"/>
      <c r="B58" s="83" t="s">
        <v>861</v>
      </c>
      <c r="C58" s="1685" t="s">
        <v>1366</v>
      </c>
      <c r="D58" s="1683"/>
      <c r="E58" s="1683"/>
      <c r="F58" s="1683"/>
      <c r="G58" s="1683"/>
      <c r="H58" s="1683"/>
      <c r="I58" s="1683"/>
      <c r="J58" s="1683"/>
      <c r="K58" s="1683"/>
      <c r="L58" s="1683"/>
      <c r="M58" s="1684"/>
    </row>
    <row r="59" spans="1:13">
      <c r="A59" s="1686" t="s">
        <v>863</v>
      </c>
      <c r="B59" s="85" t="s">
        <v>864</v>
      </c>
      <c r="C59" s="1685" t="s">
        <v>1367</v>
      </c>
      <c r="D59" s="1683"/>
      <c r="E59" s="1683"/>
      <c r="F59" s="1683"/>
      <c r="G59" s="1683"/>
      <c r="H59" s="1683"/>
      <c r="I59" s="1683"/>
      <c r="J59" s="1683"/>
      <c r="K59" s="1683"/>
      <c r="L59" s="1683"/>
      <c r="M59" s="1684"/>
    </row>
    <row r="60" spans="1:13">
      <c r="A60" s="1687"/>
      <c r="B60" s="85" t="s">
        <v>866</v>
      </c>
      <c r="C60" s="1685" t="s">
        <v>1368</v>
      </c>
      <c r="D60" s="1683"/>
      <c r="E60" s="1683"/>
      <c r="F60" s="1683"/>
      <c r="G60" s="1683"/>
      <c r="H60" s="1683"/>
      <c r="I60" s="1683"/>
      <c r="J60" s="1683"/>
      <c r="K60" s="1683"/>
      <c r="L60" s="1683"/>
      <c r="M60" s="1684"/>
    </row>
    <row r="61" spans="1:13" ht="16.5" thickBot="1">
      <c r="A61" s="1687"/>
      <c r="B61" s="86" t="s">
        <v>39</v>
      </c>
      <c r="C61" s="1685" t="s">
        <v>157</v>
      </c>
      <c r="D61" s="1683"/>
      <c r="E61" s="1683"/>
      <c r="F61" s="1683"/>
      <c r="G61" s="1683"/>
      <c r="H61" s="1683"/>
      <c r="I61" s="1683"/>
      <c r="J61" s="1683"/>
      <c r="K61" s="1683"/>
      <c r="L61" s="1683"/>
      <c r="M61" s="1684"/>
    </row>
    <row r="62" spans="1:13" ht="32.25" thickBot="1">
      <c r="A62" s="87" t="s">
        <v>869</v>
      </c>
      <c r="B62" s="88"/>
      <c r="C62" s="1758"/>
      <c r="D62" s="1759"/>
      <c r="E62" s="1759"/>
      <c r="F62" s="1759"/>
      <c r="G62" s="1759"/>
      <c r="H62" s="1759"/>
      <c r="I62" s="1759"/>
      <c r="J62" s="1759"/>
      <c r="K62" s="1759"/>
      <c r="L62" s="1759"/>
      <c r="M62" s="1760"/>
    </row>
  </sheetData>
  <mergeCells count="52">
    <mergeCell ref="A2:A15"/>
    <mergeCell ref="C2:M2"/>
    <mergeCell ref="C3:M3"/>
    <mergeCell ref="C4:E4"/>
    <mergeCell ref="F4:G4"/>
    <mergeCell ref="C5:M5"/>
    <mergeCell ref="C6:M6"/>
    <mergeCell ref="C7:D7"/>
    <mergeCell ref="I7:M7"/>
    <mergeCell ref="B8:B10"/>
    <mergeCell ref="C8: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xr:uid="{00000000-0002-0000-28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8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2800-000002000000}"/>
    <dataValidation allowBlank="1" showInputMessage="1" showErrorMessage="1" prompt="Identifique la meta ODS a que le apunta el indicador de producto. Seleccione de la lista desplegable." sqref="E14" xr:uid="{00000000-0002-0000-2800-000003000000}"/>
    <dataValidation allowBlank="1" showInputMessage="1" showErrorMessage="1" prompt="Identifique el ODS a que le apunta el indicador de producto. Seleccione de la lista desplegable._x000a_" sqref="B14:B15" xr:uid="{00000000-0002-0000-2800-000004000000}"/>
    <dataValidation allowBlank="1" showInputMessage="1" showErrorMessage="1" prompt="Incluir una ficha por cada indicador, ya sea de producto o de resultado" sqref="B1" xr:uid="{00000000-0002-0000-2800-000005000000}"/>
    <dataValidation allowBlank="1" showInputMessage="1" showErrorMessage="1" prompt="Seleccione de la lista desplegable" sqref="B4 B7 H7" xr:uid="{00000000-0002-0000-2800-000006000000}"/>
  </dataValidation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70C0"/>
  </sheetPr>
  <dimension ref="A1:N62"/>
  <sheetViews>
    <sheetView topLeftCell="C14" zoomScale="86" zoomScaleNormal="86" workbookViewId="0">
      <selection activeCell="C14" sqref="C14:D14"/>
    </sheetView>
  </sheetViews>
  <sheetFormatPr baseColWidth="10" defaultColWidth="10.85546875" defaultRowHeight="15.75"/>
  <cols>
    <col min="1" max="1" width="10.85546875" style="1"/>
    <col min="2" max="2" width="21.85546875" style="1" customWidth="1"/>
    <col min="3" max="13" width="10.85546875" style="1"/>
    <col min="14" max="14" width="49" style="1" customWidth="1"/>
    <col min="15" max="16384" width="10.85546875" style="1"/>
  </cols>
  <sheetData>
    <row r="1" spans="1:13" ht="16.5" thickBot="1">
      <c r="A1" s="2"/>
      <c r="B1" s="3" t="s">
        <v>1385</v>
      </c>
      <c r="C1" s="4"/>
      <c r="D1" s="4"/>
      <c r="E1" s="4"/>
      <c r="F1" s="4"/>
      <c r="G1" s="4"/>
      <c r="H1" s="4"/>
      <c r="I1" s="4"/>
      <c r="J1" s="4"/>
      <c r="K1" s="4"/>
      <c r="L1" s="4"/>
      <c r="M1" s="5"/>
    </row>
    <row r="2" spans="1:13" ht="31.5" customHeight="1">
      <c r="A2" s="2280" t="s">
        <v>782</v>
      </c>
      <c r="B2" s="6" t="s">
        <v>783</v>
      </c>
      <c r="C2" s="1717" t="s">
        <v>1386</v>
      </c>
      <c r="D2" s="1718"/>
      <c r="E2" s="1718"/>
      <c r="F2" s="1718"/>
      <c r="G2" s="1718"/>
      <c r="H2" s="1718"/>
      <c r="I2" s="1718"/>
      <c r="J2" s="1718"/>
      <c r="K2" s="1718"/>
      <c r="L2" s="1718"/>
      <c r="M2" s="1719"/>
    </row>
    <row r="3" spans="1:13" ht="80.25" customHeight="1">
      <c r="A3" s="2281"/>
      <c r="B3" s="7" t="s">
        <v>914</v>
      </c>
      <c r="C3" s="1937" t="s">
        <v>347</v>
      </c>
      <c r="D3" s="1938"/>
      <c r="E3" s="1938"/>
      <c r="F3" s="1938"/>
      <c r="G3" s="1938"/>
      <c r="H3" s="1938"/>
      <c r="I3" s="1938"/>
      <c r="J3" s="1938"/>
      <c r="K3" s="1938"/>
      <c r="L3" s="1938"/>
      <c r="M3" s="1939"/>
    </row>
    <row r="4" spans="1:13" ht="159.94999999999999" customHeight="1">
      <c r="A4" s="2281"/>
      <c r="B4" s="232" t="s">
        <v>35</v>
      </c>
      <c r="C4" s="94" t="s">
        <v>843</v>
      </c>
      <c r="D4" s="1787" t="s">
        <v>1350</v>
      </c>
      <c r="E4" s="1788"/>
      <c r="F4" s="1721" t="s">
        <v>36</v>
      </c>
      <c r="G4" s="1722"/>
      <c r="H4" s="8">
        <v>54</v>
      </c>
      <c r="I4" s="1787" t="s">
        <v>1351</v>
      </c>
      <c r="J4" s="1753"/>
      <c r="K4" s="1753"/>
      <c r="L4" s="1753"/>
      <c r="M4" s="1754"/>
    </row>
    <row r="5" spans="1:13" ht="31.5">
      <c r="A5" s="2281"/>
      <c r="B5" s="9" t="s">
        <v>786</v>
      </c>
      <c r="C5" s="1685" t="s">
        <v>1352</v>
      </c>
      <c r="D5" s="1683"/>
      <c r="E5" s="1683"/>
      <c r="F5" s="1683"/>
      <c r="G5" s="1683"/>
      <c r="H5" s="1683"/>
      <c r="I5" s="1683"/>
      <c r="J5" s="1683"/>
      <c r="K5" s="1683"/>
      <c r="L5" s="1683"/>
      <c r="M5" s="1684"/>
    </row>
    <row r="6" spans="1:13">
      <c r="A6" s="2281"/>
      <c r="B6" s="232" t="s">
        <v>787</v>
      </c>
      <c r="C6" s="1685" t="s">
        <v>1353</v>
      </c>
      <c r="D6" s="1683"/>
      <c r="E6" s="1683"/>
      <c r="F6" s="1683"/>
      <c r="G6" s="1683"/>
      <c r="H6" s="1683"/>
      <c r="I6" s="1683"/>
      <c r="J6" s="1683"/>
      <c r="K6" s="1683"/>
      <c r="L6" s="1683"/>
      <c r="M6" s="1684"/>
    </row>
    <row r="7" spans="1:13">
      <c r="A7" s="2281"/>
      <c r="B7" s="10" t="s">
        <v>873</v>
      </c>
      <c r="C7" s="1791" t="s">
        <v>1387</v>
      </c>
      <c r="D7" s="1792"/>
      <c r="E7" s="11"/>
      <c r="F7" s="11"/>
      <c r="G7" s="12"/>
      <c r="H7" s="13" t="s">
        <v>39</v>
      </c>
      <c r="I7" s="1793" t="s">
        <v>157</v>
      </c>
      <c r="J7" s="1792"/>
      <c r="K7" s="1792"/>
      <c r="L7" s="1792"/>
      <c r="M7" s="1794"/>
    </row>
    <row r="8" spans="1:13">
      <c r="A8" s="2281"/>
      <c r="B8" s="1694" t="s">
        <v>788</v>
      </c>
      <c r="C8" s="2136" t="s">
        <v>157</v>
      </c>
      <c r="D8" s="2137"/>
      <c r="E8" s="15"/>
      <c r="F8" s="15"/>
      <c r="G8" s="15"/>
      <c r="H8" s="15"/>
      <c r="I8" s="15"/>
      <c r="J8" s="15"/>
      <c r="K8" s="15"/>
      <c r="L8" s="16"/>
      <c r="M8" s="17"/>
    </row>
    <row r="9" spans="1:13">
      <c r="A9" s="2281"/>
      <c r="B9" s="1695"/>
      <c r="C9" s="2128"/>
      <c r="D9" s="1747"/>
      <c r="E9" s="18"/>
      <c r="F9" s="1727"/>
      <c r="G9" s="1727"/>
      <c r="H9" s="18"/>
      <c r="I9" s="1727"/>
      <c r="J9" s="1727"/>
      <c r="K9" s="18"/>
      <c r="L9" s="19"/>
      <c r="M9" s="20"/>
    </row>
    <row r="10" spans="1:13" ht="16.5" thickBot="1">
      <c r="A10" s="2281"/>
      <c r="B10" s="1696"/>
      <c r="C10" s="1726" t="s">
        <v>793</v>
      </c>
      <c r="D10" s="1727"/>
      <c r="E10" s="125"/>
      <c r="F10" s="1727" t="s">
        <v>793</v>
      </c>
      <c r="G10" s="1727"/>
      <c r="H10" s="125"/>
      <c r="I10" s="1727" t="s">
        <v>793</v>
      </c>
      <c r="J10" s="1727"/>
      <c r="K10" s="125"/>
      <c r="L10" s="21"/>
      <c r="M10" s="22"/>
    </row>
    <row r="11" spans="1:13" ht="125.25" customHeight="1">
      <c r="A11" s="2281"/>
      <c r="B11" s="7" t="s">
        <v>794</v>
      </c>
      <c r="C11" s="1748" t="s">
        <v>1388</v>
      </c>
      <c r="D11" s="1749"/>
      <c r="E11" s="1749"/>
      <c r="F11" s="1749"/>
      <c r="G11" s="1749"/>
      <c r="H11" s="1749"/>
      <c r="I11" s="1749"/>
      <c r="J11" s="1749"/>
      <c r="K11" s="1749"/>
      <c r="L11" s="1749"/>
      <c r="M11" s="1750"/>
    </row>
    <row r="12" spans="1:13" ht="96" customHeight="1">
      <c r="A12" s="2281"/>
      <c r="B12" s="7" t="s">
        <v>923</v>
      </c>
      <c r="C12" s="1697" t="s">
        <v>1389</v>
      </c>
      <c r="D12" s="1698"/>
      <c r="E12" s="1698"/>
      <c r="F12" s="1698"/>
      <c r="G12" s="1698"/>
      <c r="H12" s="1698"/>
      <c r="I12" s="1698"/>
      <c r="J12" s="1698"/>
      <c r="K12" s="1698"/>
      <c r="L12" s="1698"/>
      <c r="M12" s="1699"/>
    </row>
    <row r="13" spans="1:13" ht="63">
      <c r="A13" s="2281"/>
      <c r="B13" s="7" t="s">
        <v>925</v>
      </c>
      <c r="C13" s="2269" t="s">
        <v>346</v>
      </c>
      <c r="D13" s="2270"/>
      <c r="E13" s="2270"/>
      <c r="F13" s="2270"/>
      <c r="G13" s="2270"/>
      <c r="H13" s="2270"/>
      <c r="I13" s="2270"/>
      <c r="J13" s="2270"/>
      <c r="K13" s="2270"/>
      <c r="L13" s="2270"/>
      <c r="M13" s="2271"/>
    </row>
    <row r="14" spans="1:13" ht="51" customHeight="1">
      <c r="A14" s="2281"/>
      <c r="B14" s="1744" t="s">
        <v>926</v>
      </c>
      <c r="C14" s="1700" t="s">
        <v>1356</v>
      </c>
      <c r="D14" s="1701"/>
      <c r="E14" s="90" t="s">
        <v>927</v>
      </c>
      <c r="F14" s="1795" t="s">
        <v>378</v>
      </c>
      <c r="G14" s="1698"/>
      <c r="H14" s="1698"/>
      <c r="I14" s="1698"/>
      <c r="J14" s="1698"/>
      <c r="K14" s="1698"/>
      <c r="L14" s="1698"/>
      <c r="M14" s="1699"/>
    </row>
    <row r="15" spans="1:13" ht="15.75" customHeight="1">
      <c r="A15" s="2282"/>
      <c r="B15" s="1745"/>
      <c r="C15" s="1700"/>
      <c r="D15" s="1701"/>
      <c r="E15" s="1701"/>
      <c r="F15" s="1701"/>
      <c r="G15" s="1701"/>
      <c r="H15" s="1701"/>
      <c r="I15" s="1701"/>
      <c r="J15" s="1701"/>
      <c r="K15" s="1701"/>
      <c r="L15" s="1701"/>
      <c r="M15" s="1702"/>
    </row>
    <row r="16" spans="1:13" ht="15.75" customHeight="1">
      <c r="A16" s="1733" t="s">
        <v>796</v>
      </c>
      <c r="B16" s="10" t="s">
        <v>25</v>
      </c>
      <c r="C16" s="1700" t="s">
        <v>1357</v>
      </c>
      <c r="D16" s="1701"/>
      <c r="E16" s="1701"/>
      <c r="F16" s="1701"/>
      <c r="G16" s="1701"/>
      <c r="H16" s="1701"/>
      <c r="I16" s="1701"/>
      <c r="J16" s="1701"/>
      <c r="K16" s="1701"/>
      <c r="L16" s="1701"/>
      <c r="M16" s="1702"/>
    </row>
    <row r="17" spans="1:13" ht="41.25" customHeight="1">
      <c r="A17" s="1734"/>
      <c r="B17" s="10" t="s">
        <v>929</v>
      </c>
      <c r="C17" s="1700" t="s">
        <v>1390</v>
      </c>
      <c r="D17" s="1701"/>
      <c r="E17" s="1701"/>
      <c r="F17" s="1701"/>
      <c r="G17" s="1701"/>
      <c r="H17" s="1701"/>
      <c r="I17" s="1701"/>
      <c r="J17" s="1701"/>
      <c r="K17" s="1701"/>
      <c r="L17" s="1701"/>
      <c r="M17" s="1702"/>
    </row>
    <row r="18" spans="1:13">
      <c r="A18" s="1734"/>
      <c r="B18" s="1694" t="s">
        <v>798</v>
      </c>
      <c r="C18" s="24"/>
      <c r="D18" s="25"/>
      <c r="E18" s="25"/>
      <c r="F18" s="25"/>
      <c r="G18" s="25"/>
      <c r="H18" s="25"/>
      <c r="I18" s="25"/>
      <c r="J18" s="25"/>
      <c r="K18" s="25"/>
      <c r="L18" s="25"/>
      <c r="M18" s="26"/>
    </row>
    <row r="19" spans="1:13">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6" t="s">
        <v>809</v>
      </c>
      <c r="E23" s="33" t="s">
        <v>810</v>
      </c>
      <c r="F23" s="99" t="s">
        <v>811</v>
      </c>
      <c r="G23" s="39"/>
      <c r="H23" s="39"/>
      <c r="I23" s="39"/>
      <c r="J23" s="39"/>
      <c r="K23" s="39"/>
      <c r="L23" s="39"/>
      <c r="M23" s="40"/>
    </row>
    <row r="24" spans="1:13">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t="s">
        <v>809</v>
      </c>
      <c r="H26" s="46"/>
      <c r="I26" s="33" t="s">
        <v>815</v>
      </c>
      <c r="J26" s="36"/>
      <c r="K26" s="46"/>
      <c r="L26" s="19"/>
      <c r="M26" s="20"/>
    </row>
    <row r="27" spans="1:13">
      <c r="A27" s="1734"/>
      <c r="B27" s="1695"/>
      <c r="C27" s="31" t="s">
        <v>816</v>
      </c>
      <c r="D27" s="47"/>
      <c r="E27" s="19"/>
      <c r="F27" s="33" t="s">
        <v>817</v>
      </c>
      <c r="G27" s="37"/>
      <c r="H27" s="19"/>
      <c r="I27" s="48"/>
      <c r="J27" s="19"/>
      <c r="K27" s="18"/>
      <c r="L27" s="19"/>
      <c r="M27" s="20"/>
    </row>
    <row r="28" spans="1:13">
      <c r="A28" s="1734"/>
      <c r="B28" s="1695"/>
      <c r="C28" s="49"/>
      <c r="D28" s="50"/>
      <c r="E28" s="50"/>
      <c r="F28" s="50"/>
      <c r="G28" s="50"/>
      <c r="H28" s="50"/>
      <c r="I28" s="50"/>
      <c r="J28" s="50"/>
      <c r="K28" s="50"/>
      <c r="L28" s="21"/>
      <c r="M28" s="22"/>
    </row>
    <row r="29" spans="1:13">
      <c r="A29" s="1734"/>
      <c r="B29" s="51" t="s">
        <v>818</v>
      </c>
      <c r="C29" s="52"/>
      <c r="D29" s="23"/>
      <c r="E29" s="23"/>
      <c r="F29" s="23"/>
      <c r="G29" s="23"/>
      <c r="H29" s="23"/>
      <c r="I29" s="23"/>
      <c r="J29" s="23"/>
      <c r="K29" s="23"/>
      <c r="L29" s="23"/>
      <c r="M29" s="53"/>
    </row>
    <row r="30" spans="1:13">
      <c r="A30" s="1734"/>
      <c r="B30" s="54"/>
      <c r="C30" s="55" t="s">
        <v>819</v>
      </c>
      <c r="D30" s="37" t="s">
        <v>63</v>
      </c>
      <c r="E30" s="46"/>
      <c r="F30" s="56" t="s">
        <v>820</v>
      </c>
      <c r="G30" s="37" t="s">
        <v>63</v>
      </c>
      <c r="H30" s="46"/>
      <c r="I30" s="56" t="s">
        <v>821</v>
      </c>
      <c r="J30" s="37"/>
      <c r="K30" s="133"/>
      <c r="L30" s="136"/>
      <c r="M30" s="57"/>
    </row>
    <row r="31" spans="1:13">
      <c r="A31" s="1734"/>
      <c r="B31" s="9"/>
      <c r="C31" s="41"/>
      <c r="D31" s="42"/>
      <c r="E31" s="42"/>
      <c r="F31" s="42"/>
      <c r="G31" s="42"/>
      <c r="H31" s="42"/>
      <c r="I31" s="42"/>
      <c r="J31" s="42"/>
      <c r="K31" s="42"/>
      <c r="L31" s="42"/>
      <c r="M31" s="43"/>
    </row>
    <row r="32" spans="1:13">
      <c r="A32" s="1734"/>
      <c r="B32" s="1695" t="s">
        <v>822</v>
      </c>
      <c r="C32" s="58"/>
      <c r="D32" s="59"/>
      <c r="E32" s="59"/>
      <c r="F32" s="59"/>
      <c r="G32" s="59"/>
      <c r="H32" s="59"/>
      <c r="I32" s="59"/>
      <c r="J32" s="59"/>
      <c r="K32" s="59"/>
      <c r="L32" s="19"/>
      <c r="M32" s="20"/>
    </row>
    <row r="33" spans="1:13">
      <c r="A33" s="1734"/>
      <c r="B33" s="1695"/>
      <c r="C33" s="60" t="s">
        <v>823</v>
      </c>
      <c r="D33" s="61">
        <v>2022</v>
      </c>
      <c r="E33" s="62"/>
      <c r="F33" s="46" t="s">
        <v>824</v>
      </c>
      <c r="G33" s="100">
        <v>2025</v>
      </c>
      <c r="H33" s="62"/>
      <c r="I33" s="56"/>
      <c r="J33" s="62"/>
      <c r="K33" s="62"/>
      <c r="L33" s="19"/>
      <c r="M33" s="20"/>
    </row>
    <row r="34" spans="1:13">
      <c r="A34" s="1734"/>
      <c r="B34" s="1695"/>
      <c r="C34" s="60"/>
      <c r="D34" s="63"/>
      <c r="E34" s="62"/>
      <c r="F34" s="46"/>
      <c r="G34" s="62"/>
      <c r="H34" s="62"/>
      <c r="I34" s="56"/>
      <c r="J34" s="62"/>
      <c r="K34" s="62"/>
      <c r="L34" s="19"/>
      <c r="M34" s="20"/>
    </row>
    <row r="35" spans="1:13">
      <c r="A35" s="1734"/>
      <c r="B35" s="51" t="s">
        <v>825</v>
      </c>
      <c r="C35" s="64"/>
      <c r="D35" s="95"/>
      <c r="E35" s="95"/>
      <c r="F35" s="95"/>
      <c r="G35" s="95"/>
      <c r="H35" s="95"/>
      <c r="I35" s="95"/>
      <c r="J35" s="95"/>
      <c r="K35" s="95"/>
      <c r="L35" s="95"/>
      <c r="M35" s="65"/>
    </row>
    <row r="36" spans="1:13">
      <c r="A36" s="1734"/>
      <c r="B36" s="54"/>
      <c r="C36" s="477"/>
      <c r="D36" s="123" t="s">
        <v>826</v>
      </c>
      <c r="E36" s="123"/>
      <c r="F36" s="123" t="s">
        <v>827</v>
      </c>
      <c r="G36" s="123"/>
      <c r="H36" s="123" t="s">
        <v>828</v>
      </c>
      <c r="I36" s="67"/>
      <c r="J36" s="123" t="s">
        <v>829</v>
      </c>
      <c r="K36" s="123"/>
      <c r="L36" s="123" t="s">
        <v>830</v>
      </c>
      <c r="M36" s="478"/>
    </row>
    <row r="37" spans="1:13">
      <c r="A37" s="1734"/>
      <c r="B37" s="54"/>
      <c r="C37" s="477"/>
      <c r="D37" s="1766">
        <v>500</v>
      </c>
      <c r="E37" s="1728"/>
      <c r="F37" s="1766">
        <v>500</v>
      </c>
      <c r="G37" s="1728"/>
      <c r="H37" s="1766">
        <v>500</v>
      </c>
      <c r="I37" s="1728"/>
      <c r="J37" s="1766">
        <v>250</v>
      </c>
      <c r="K37" s="1728"/>
      <c r="L37" s="122"/>
      <c r="M37" s="479"/>
    </row>
    <row r="38" spans="1:13">
      <c r="A38" s="1734"/>
      <c r="B38" s="54"/>
      <c r="C38" s="477"/>
      <c r="D38" s="123" t="s">
        <v>831</v>
      </c>
      <c r="E38" s="123"/>
      <c r="F38" s="123" t="s">
        <v>832</v>
      </c>
      <c r="G38" s="123"/>
      <c r="H38" s="67" t="s">
        <v>833</v>
      </c>
      <c r="I38" s="67"/>
      <c r="J38" s="67" t="s">
        <v>834</v>
      </c>
      <c r="K38" s="123"/>
      <c r="L38" s="123" t="s">
        <v>835</v>
      </c>
      <c r="M38" s="480"/>
    </row>
    <row r="39" spans="1:13">
      <c r="A39" s="1734"/>
      <c r="B39" s="54"/>
      <c r="C39" s="477"/>
      <c r="D39" s="122"/>
      <c r="E39" s="126"/>
      <c r="F39" s="122"/>
      <c r="G39" s="126"/>
      <c r="H39" s="122"/>
      <c r="I39" s="126"/>
      <c r="J39" s="122"/>
      <c r="K39" s="126"/>
      <c r="L39" s="122"/>
      <c r="M39" s="479"/>
    </row>
    <row r="40" spans="1:13">
      <c r="A40" s="1734"/>
      <c r="B40" s="54"/>
      <c r="C40" s="477"/>
      <c r="D40" s="123" t="s">
        <v>836</v>
      </c>
      <c r="E40" s="123"/>
      <c r="F40" s="123" t="s">
        <v>837</v>
      </c>
      <c r="G40" s="123"/>
      <c r="H40" s="67" t="s">
        <v>838</v>
      </c>
      <c r="I40" s="67"/>
      <c r="J40" s="67" t="s">
        <v>839</v>
      </c>
      <c r="K40" s="123"/>
      <c r="L40" s="123" t="s">
        <v>840</v>
      </c>
      <c r="M40" s="480"/>
    </row>
    <row r="41" spans="1:13">
      <c r="A41" s="1734"/>
      <c r="B41" s="54"/>
      <c r="C41" s="477"/>
      <c r="D41" s="122"/>
      <c r="E41" s="126"/>
      <c r="F41" s="122"/>
      <c r="G41" s="126"/>
      <c r="H41" s="122"/>
      <c r="I41" s="126"/>
      <c r="J41" s="122"/>
      <c r="K41" s="126"/>
      <c r="L41" s="122"/>
      <c r="M41" s="479"/>
    </row>
    <row r="42" spans="1:13">
      <c r="A42" s="1734"/>
      <c r="B42" s="54"/>
      <c r="C42" s="477"/>
      <c r="D42" s="69" t="s">
        <v>840</v>
      </c>
      <c r="E42" s="120"/>
      <c r="F42" s="69" t="s">
        <v>841</v>
      </c>
      <c r="G42" s="120"/>
      <c r="H42" s="70"/>
      <c r="I42" s="71"/>
      <c r="J42" s="70"/>
      <c r="K42" s="71"/>
      <c r="L42" s="70"/>
      <c r="M42" s="481"/>
    </row>
    <row r="43" spans="1:13">
      <c r="A43" s="1734"/>
      <c r="B43" s="54"/>
      <c r="C43" s="477"/>
      <c r="D43" s="122"/>
      <c r="E43" s="126"/>
      <c r="F43" s="1766">
        <v>1750</v>
      </c>
      <c r="G43" s="1728"/>
      <c r="H43" s="130"/>
      <c r="I43" s="123"/>
      <c r="J43" s="130"/>
      <c r="K43" s="123"/>
      <c r="L43" s="130"/>
      <c r="M43" s="482"/>
    </row>
    <row r="44" spans="1:13">
      <c r="A44" s="1734"/>
      <c r="B44" s="9"/>
      <c r="C44" s="73"/>
      <c r="D44" s="21"/>
      <c r="E44" s="21"/>
      <c r="F44" s="21"/>
      <c r="G44" s="21"/>
      <c r="H44" s="1703"/>
      <c r="I44" s="1703"/>
      <c r="J44" s="127"/>
      <c r="K44" s="74"/>
      <c r="L44" s="127"/>
      <c r="M44" s="75"/>
    </row>
    <row r="45" spans="1:13">
      <c r="A45" s="1734"/>
      <c r="B45" s="1695" t="s">
        <v>842</v>
      </c>
      <c r="C45" s="76"/>
      <c r="D45" s="38"/>
      <c r="E45" s="38"/>
      <c r="F45" s="38"/>
      <c r="G45" s="38"/>
      <c r="H45" s="38"/>
      <c r="I45" s="38"/>
      <c r="J45" s="38"/>
      <c r="K45" s="38"/>
      <c r="L45" s="19"/>
      <c r="M45" s="20"/>
    </row>
    <row r="46" spans="1:13">
      <c r="A46" s="1734"/>
      <c r="B46" s="1695"/>
      <c r="C46" s="77"/>
      <c r="D46" s="78" t="s">
        <v>843</v>
      </c>
      <c r="E46" s="79" t="s">
        <v>844</v>
      </c>
      <c r="F46" s="1704" t="s">
        <v>845</v>
      </c>
      <c r="G46" s="1705" t="s">
        <v>1004</v>
      </c>
      <c r="H46" s="1705"/>
      <c r="I46" s="1705"/>
      <c r="J46" s="1705"/>
      <c r="K46" s="80" t="s">
        <v>846</v>
      </c>
      <c r="L46" s="1706"/>
      <c r="M46" s="1707"/>
    </row>
    <row r="47" spans="1:13">
      <c r="A47" s="1734"/>
      <c r="B47" s="1695"/>
      <c r="C47" s="77"/>
      <c r="D47" s="81" t="s">
        <v>809</v>
      </c>
      <c r="E47" s="36"/>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4" ht="63.6" customHeight="1">
      <c r="A49" s="1734"/>
      <c r="B49" s="10" t="s">
        <v>847</v>
      </c>
      <c r="C49" s="2276" t="s">
        <v>1391</v>
      </c>
      <c r="D49" s="2277"/>
      <c r="E49" s="2277"/>
      <c r="F49" s="2277"/>
      <c r="G49" s="2277"/>
      <c r="H49" s="2277"/>
      <c r="I49" s="2277"/>
      <c r="J49" s="2277"/>
      <c r="K49" s="2277"/>
      <c r="L49" s="2277"/>
      <c r="M49" s="2278"/>
      <c r="N49" s="219"/>
    </row>
    <row r="50" spans="1:14" ht="31.5" customHeight="1">
      <c r="A50" s="1734"/>
      <c r="B50" s="10" t="s">
        <v>849</v>
      </c>
      <c r="C50" s="2262" t="s">
        <v>1362</v>
      </c>
      <c r="D50" s="2263"/>
      <c r="E50" s="2263"/>
      <c r="F50" s="2263"/>
      <c r="G50" s="2263"/>
      <c r="H50" s="2263"/>
      <c r="I50" s="2263"/>
      <c r="J50" s="2263"/>
      <c r="K50" s="2263"/>
      <c r="L50" s="2263"/>
      <c r="M50" s="2264"/>
    </row>
    <row r="51" spans="1:14">
      <c r="A51" s="1734"/>
      <c r="B51" s="10" t="s">
        <v>851</v>
      </c>
      <c r="C51" s="2279" t="s">
        <v>1392</v>
      </c>
      <c r="D51" s="2266"/>
      <c r="E51" s="2266"/>
      <c r="F51" s="2266"/>
      <c r="G51" s="2266"/>
      <c r="H51" s="2266"/>
      <c r="I51" s="2266"/>
      <c r="J51" s="2266"/>
      <c r="K51" s="2266"/>
      <c r="L51" s="2266"/>
      <c r="M51" s="2267"/>
    </row>
    <row r="52" spans="1:14">
      <c r="A52" s="1735"/>
      <c r="B52" s="10" t="s">
        <v>853</v>
      </c>
      <c r="C52" s="2268" t="s">
        <v>63</v>
      </c>
      <c r="D52" s="2266"/>
      <c r="E52" s="2266"/>
      <c r="F52" s="2266"/>
      <c r="G52" s="2266"/>
      <c r="H52" s="2266"/>
      <c r="I52" s="2266"/>
      <c r="J52" s="2266"/>
      <c r="K52" s="2266"/>
      <c r="L52" s="2266"/>
      <c r="M52" s="2267"/>
    </row>
    <row r="53" spans="1:14">
      <c r="A53" s="1686" t="s">
        <v>854</v>
      </c>
      <c r="B53" s="83" t="s">
        <v>855</v>
      </c>
      <c r="C53" s="2262" t="s">
        <v>1363</v>
      </c>
      <c r="D53" s="2263"/>
      <c r="E53" s="2263"/>
      <c r="F53" s="2263"/>
      <c r="G53" s="2263"/>
      <c r="H53" s="2263"/>
      <c r="I53" s="2263"/>
      <c r="J53" s="2263"/>
      <c r="K53" s="2263"/>
      <c r="L53" s="2263"/>
      <c r="M53" s="2264"/>
    </row>
    <row r="54" spans="1:14">
      <c r="A54" s="1687"/>
      <c r="B54" s="83" t="s">
        <v>856</v>
      </c>
      <c r="C54" s="2262" t="s">
        <v>1364</v>
      </c>
      <c r="D54" s="2263"/>
      <c r="E54" s="2263"/>
      <c r="F54" s="2263"/>
      <c r="G54" s="2263"/>
      <c r="H54" s="2263"/>
      <c r="I54" s="2263"/>
      <c r="J54" s="2263"/>
      <c r="K54" s="2263"/>
      <c r="L54" s="2263"/>
      <c r="M54" s="2264"/>
    </row>
    <row r="55" spans="1:14">
      <c r="A55" s="1687"/>
      <c r="B55" s="83" t="s">
        <v>858</v>
      </c>
      <c r="C55" s="1685" t="s">
        <v>157</v>
      </c>
      <c r="D55" s="1683"/>
      <c r="E55" s="1683"/>
      <c r="F55" s="1683"/>
      <c r="G55" s="1683"/>
      <c r="H55" s="1683"/>
      <c r="I55" s="1683"/>
      <c r="J55" s="1683"/>
      <c r="K55" s="1683"/>
      <c r="L55" s="1683"/>
      <c r="M55" s="1684"/>
    </row>
    <row r="56" spans="1:14">
      <c r="A56" s="1687"/>
      <c r="B56" s="84" t="s">
        <v>859</v>
      </c>
      <c r="C56" s="2262" t="s">
        <v>367</v>
      </c>
      <c r="D56" s="2263"/>
      <c r="E56" s="2263"/>
      <c r="F56" s="2263"/>
      <c r="G56" s="2263"/>
      <c r="H56" s="2263"/>
      <c r="I56" s="2263"/>
      <c r="J56" s="2263"/>
      <c r="K56" s="2263"/>
      <c r="L56" s="2263"/>
      <c r="M56" s="2264"/>
    </row>
    <row r="57" spans="1:14">
      <c r="A57" s="1687"/>
      <c r="B57" s="83" t="s">
        <v>860</v>
      </c>
      <c r="C57" s="1685" t="s">
        <v>1365</v>
      </c>
      <c r="D57" s="1683"/>
      <c r="E57" s="1683"/>
      <c r="F57" s="1683"/>
      <c r="G57" s="1683"/>
      <c r="H57" s="1683"/>
      <c r="I57" s="1683"/>
      <c r="J57" s="1683"/>
      <c r="K57" s="1683"/>
      <c r="L57" s="1683"/>
      <c r="M57" s="1684"/>
    </row>
    <row r="58" spans="1:14" ht="16.5" thickBot="1">
      <c r="A58" s="1690"/>
      <c r="B58" s="83" t="s">
        <v>861</v>
      </c>
      <c r="C58" s="1685" t="s">
        <v>1366</v>
      </c>
      <c r="D58" s="1683"/>
      <c r="E58" s="1683"/>
      <c r="F58" s="1683"/>
      <c r="G58" s="1683"/>
      <c r="H58" s="1683"/>
      <c r="I58" s="1683"/>
      <c r="J58" s="1683"/>
      <c r="K58" s="1683"/>
      <c r="L58" s="1683"/>
      <c r="M58" s="1684"/>
    </row>
    <row r="59" spans="1:14">
      <c r="A59" s="1686" t="s">
        <v>863</v>
      </c>
      <c r="B59" s="85" t="s">
        <v>864</v>
      </c>
      <c r="C59" s="1685" t="s">
        <v>1367</v>
      </c>
      <c r="D59" s="1683"/>
      <c r="E59" s="1683"/>
      <c r="F59" s="1683"/>
      <c r="G59" s="1683"/>
      <c r="H59" s="1683"/>
      <c r="I59" s="1683"/>
      <c r="J59" s="1683"/>
      <c r="K59" s="1683"/>
      <c r="L59" s="1683"/>
      <c r="M59" s="1684"/>
    </row>
    <row r="60" spans="1:14">
      <c r="A60" s="1687"/>
      <c r="B60" s="85" t="s">
        <v>866</v>
      </c>
      <c r="C60" s="1685" t="s">
        <v>1368</v>
      </c>
      <c r="D60" s="1683"/>
      <c r="E60" s="1683"/>
      <c r="F60" s="1683"/>
      <c r="G60" s="1683"/>
      <c r="H60" s="1683"/>
      <c r="I60" s="1683"/>
      <c r="J60" s="1683"/>
      <c r="K60" s="1683"/>
      <c r="L60" s="1683"/>
      <c r="M60" s="1684"/>
    </row>
    <row r="61" spans="1:14" ht="16.5" thickBot="1">
      <c r="A61" s="1687"/>
      <c r="B61" s="86" t="s">
        <v>39</v>
      </c>
      <c r="C61" s="1685" t="s">
        <v>157</v>
      </c>
      <c r="D61" s="1683"/>
      <c r="E61" s="1683"/>
      <c r="F61" s="1683"/>
      <c r="G61" s="1683"/>
      <c r="H61" s="1683"/>
      <c r="I61" s="1683"/>
      <c r="J61" s="1683"/>
      <c r="K61" s="1683"/>
      <c r="L61" s="1683"/>
      <c r="M61" s="1684"/>
    </row>
    <row r="62" spans="1:14" ht="32.25" thickBot="1">
      <c r="A62" s="87" t="s">
        <v>869</v>
      </c>
      <c r="B62" s="88"/>
      <c r="C62" s="1758"/>
      <c r="D62" s="1759"/>
      <c r="E62" s="1759"/>
      <c r="F62" s="1759"/>
      <c r="G62" s="1759"/>
      <c r="H62" s="1759"/>
      <c r="I62" s="1759"/>
      <c r="J62" s="1759"/>
      <c r="K62" s="1759"/>
      <c r="L62" s="1759"/>
      <c r="M62" s="1760"/>
    </row>
  </sheetData>
  <mergeCells count="56">
    <mergeCell ref="F37:G37"/>
    <mergeCell ref="H37:I37"/>
    <mergeCell ref="J37:K37"/>
    <mergeCell ref="A2:A15"/>
    <mergeCell ref="C2:M2"/>
    <mergeCell ref="C3:M3"/>
    <mergeCell ref="D4:E4"/>
    <mergeCell ref="F4:G4"/>
    <mergeCell ref="I4:M4"/>
    <mergeCell ref="C5:M5"/>
    <mergeCell ref="C6:M6"/>
    <mergeCell ref="C7:D7"/>
    <mergeCell ref="I7:M7"/>
    <mergeCell ref="B8:B10"/>
    <mergeCell ref="C8: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D37:E37"/>
    <mergeCell ref="F43:G43"/>
    <mergeCell ref="H44:I44"/>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Identifique el ODS a que le apunta el indicador de producto. Seleccione de la lista desplegable._x000a_" sqref="B14:B15" xr:uid="{00000000-0002-0000-2900-000000000000}"/>
    <dataValidation allowBlank="1" showInputMessage="1" showErrorMessage="1" prompt="Identifique la meta ODS a que le apunta el indicador de producto. Seleccione de la lista desplegable." sqref="E14" xr:uid="{00000000-0002-0000-2900-000001000000}"/>
    <dataValidation allowBlank="1" showInputMessage="1" showErrorMessage="1" prompt="Incluir una ficha por cada indicador, ya sea de producto o de resultado" sqref="B1" xr:uid="{00000000-0002-0000-2900-000002000000}"/>
    <dataValidation allowBlank="1" showInputMessage="1" showErrorMessage="1" prompt="Seleccione de la lista desplegable" sqref="B4 B7 H7" xr:uid="{00000000-0002-0000-29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900-000004000000}"/>
    <dataValidation type="list" allowBlank="1" showInputMessage="1" showErrorMessage="1" sqref="I7:M7" xr:uid="{00000000-0002-0000-2900-000005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900-000006000000}"/>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70C0"/>
  </sheetPr>
  <dimension ref="A1:M62"/>
  <sheetViews>
    <sheetView topLeftCell="C14" zoomScale="85" zoomScaleNormal="85" workbookViewId="0">
      <selection activeCell="C17" sqref="C17:M17"/>
    </sheetView>
  </sheetViews>
  <sheetFormatPr baseColWidth="10" defaultColWidth="11.42578125" defaultRowHeight="15.75"/>
  <cols>
    <col min="1" max="1" width="25.140625" style="1" customWidth="1"/>
    <col min="2" max="2" width="39.140625" style="89" customWidth="1"/>
    <col min="3" max="3" width="14.85546875" style="1" customWidth="1"/>
    <col min="4" max="4" width="17.5703125" style="1" customWidth="1"/>
    <col min="5" max="16384" width="11.42578125" style="1"/>
  </cols>
  <sheetData>
    <row r="1" spans="1:13" ht="16.5" thickBot="1">
      <c r="A1" s="2"/>
      <c r="B1" s="3" t="s">
        <v>1393</v>
      </c>
      <c r="C1" s="4"/>
      <c r="D1" s="4"/>
      <c r="E1" s="4"/>
      <c r="F1" s="4"/>
      <c r="G1" s="4"/>
      <c r="H1" s="4"/>
      <c r="I1" s="4"/>
      <c r="J1" s="4"/>
      <c r="K1" s="4"/>
      <c r="L1" s="4"/>
      <c r="M1" s="5"/>
    </row>
    <row r="2" spans="1:13" ht="22.5" customHeight="1">
      <c r="A2" s="1714" t="s">
        <v>782</v>
      </c>
      <c r="B2" s="6" t="s">
        <v>783</v>
      </c>
      <c r="C2" s="2286" t="s">
        <v>375</v>
      </c>
      <c r="D2" s="2287"/>
      <c r="E2" s="2287"/>
      <c r="F2" s="2287"/>
      <c r="G2" s="2287"/>
      <c r="H2" s="2287"/>
      <c r="I2" s="2287"/>
      <c r="J2" s="2287"/>
      <c r="K2" s="2287"/>
      <c r="L2" s="2287"/>
      <c r="M2" s="2288"/>
    </row>
    <row r="3" spans="1:13" ht="31.5">
      <c r="A3" s="1715"/>
      <c r="B3" s="7" t="s">
        <v>914</v>
      </c>
      <c r="C3" s="2269" t="s">
        <v>347</v>
      </c>
      <c r="D3" s="2270"/>
      <c r="E3" s="2270"/>
      <c r="F3" s="2270"/>
      <c r="G3" s="2270"/>
      <c r="H3" s="2270"/>
      <c r="I3" s="2270"/>
      <c r="J3" s="2270"/>
      <c r="K3" s="2270"/>
      <c r="L3" s="2270"/>
      <c r="M3" s="2271"/>
    </row>
    <row r="4" spans="1:13" ht="56.45" customHeight="1">
      <c r="A4" s="1715"/>
      <c r="B4" s="9" t="s">
        <v>35</v>
      </c>
      <c r="C4" s="94" t="s">
        <v>916</v>
      </c>
      <c r="D4" s="1787" t="s">
        <v>1394</v>
      </c>
      <c r="E4" s="1788"/>
      <c r="F4" s="1721" t="s">
        <v>36</v>
      </c>
      <c r="G4" s="1722"/>
      <c r="H4" s="8">
        <v>63</v>
      </c>
      <c r="I4" s="1787" t="s">
        <v>1395</v>
      </c>
      <c r="J4" s="1753"/>
      <c r="K4" s="1753"/>
      <c r="L4" s="1753"/>
      <c r="M4" s="1754"/>
    </row>
    <row r="5" spans="1:13">
      <c r="A5" s="1715"/>
      <c r="B5" s="9" t="s">
        <v>786</v>
      </c>
      <c r="C5" s="1685" t="s">
        <v>1239</v>
      </c>
      <c r="D5" s="1683"/>
      <c r="E5" s="1683"/>
      <c r="F5" s="1683"/>
      <c r="G5" s="1683"/>
      <c r="H5" s="1683"/>
      <c r="I5" s="1683"/>
      <c r="J5" s="1683"/>
      <c r="K5" s="1683"/>
      <c r="L5" s="1683"/>
      <c r="M5" s="1684"/>
    </row>
    <row r="6" spans="1:13">
      <c r="A6" s="1715"/>
      <c r="B6" s="9" t="s">
        <v>787</v>
      </c>
      <c r="C6" s="1685" t="s">
        <v>905</v>
      </c>
      <c r="D6" s="1683"/>
      <c r="E6" s="1683"/>
      <c r="F6" s="1683"/>
      <c r="G6" s="1683"/>
      <c r="H6" s="1683"/>
      <c r="I6" s="1683"/>
      <c r="J6" s="1683"/>
      <c r="K6" s="1683"/>
      <c r="L6" s="1683"/>
      <c r="M6" s="1684"/>
    </row>
    <row r="7" spans="1:13">
      <c r="A7" s="1715"/>
      <c r="B7" s="7" t="s">
        <v>873</v>
      </c>
      <c r="C7" s="1791" t="s">
        <v>156</v>
      </c>
      <c r="D7" s="1792"/>
      <c r="E7" s="11"/>
      <c r="F7" s="11"/>
      <c r="G7" s="12"/>
      <c r="H7" s="13" t="s">
        <v>39</v>
      </c>
      <c r="I7" s="1793" t="s">
        <v>157</v>
      </c>
      <c r="J7" s="1792"/>
      <c r="K7" s="1792"/>
      <c r="L7" s="1792"/>
      <c r="M7" s="1794"/>
    </row>
    <row r="8" spans="1:13">
      <c r="A8" s="1715"/>
      <c r="B8" s="1744" t="s">
        <v>788</v>
      </c>
      <c r="C8" s="14"/>
      <c r="D8" s="15"/>
      <c r="E8" s="15"/>
      <c r="F8" s="15"/>
      <c r="G8" s="15"/>
      <c r="H8" s="15"/>
      <c r="I8" s="15"/>
      <c r="J8" s="15"/>
      <c r="K8" s="15"/>
      <c r="L8" s="16"/>
      <c r="M8" s="17"/>
    </row>
    <row r="9" spans="1:13">
      <c r="A9" s="1715"/>
      <c r="B9" s="1745"/>
      <c r="C9" s="1726" t="s">
        <v>157</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24" customHeight="1">
      <c r="A11" s="1715"/>
      <c r="B11" s="7" t="s">
        <v>794</v>
      </c>
      <c r="C11" s="2283" t="s">
        <v>1396</v>
      </c>
      <c r="D11" s="2284"/>
      <c r="E11" s="2284"/>
      <c r="F11" s="2284"/>
      <c r="G11" s="2284"/>
      <c r="H11" s="2284"/>
      <c r="I11" s="2284"/>
      <c r="J11" s="2284"/>
      <c r="K11" s="2284"/>
      <c r="L11" s="2284"/>
      <c r="M11" s="2285"/>
    </row>
    <row r="12" spans="1:13" ht="40.5" customHeight="1">
      <c r="A12" s="1715"/>
      <c r="B12" s="7" t="s">
        <v>923</v>
      </c>
      <c r="C12" s="1700" t="s">
        <v>1397</v>
      </c>
      <c r="D12" s="1701"/>
      <c r="E12" s="1701"/>
      <c r="F12" s="1701"/>
      <c r="G12" s="1701"/>
      <c r="H12" s="1701"/>
      <c r="I12" s="1701"/>
      <c r="J12" s="1701"/>
      <c r="K12" s="1701"/>
      <c r="L12" s="1701"/>
      <c r="M12" s="1702"/>
    </row>
    <row r="13" spans="1:13" ht="31.5">
      <c r="A13" s="1715"/>
      <c r="B13" s="7" t="s">
        <v>925</v>
      </c>
      <c r="C13" s="1700" t="s">
        <v>346</v>
      </c>
      <c r="D13" s="1701"/>
      <c r="E13" s="1701"/>
      <c r="F13" s="1701"/>
      <c r="G13" s="1701"/>
      <c r="H13" s="1701"/>
      <c r="I13" s="1701"/>
      <c r="J13" s="1701"/>
      <c r="K13" s="1701"/>
      <c r="L13" s="1701"/>
      <c r="M13" s="1702"/>
    </row>
    <row r="14" spans="1:13" ht="39.950000000000003" customHeight="1">
      <c r="A14" s="1715"/>
      <c r="B14" s="1744" t="s">
        <v>926</v>
      </c>
      <c r="C14" s="1700" t="s">
        <v>1356</v>
      </c>
      <c r="D14" s="1701"/>
      <c r="E14" s="90" t="s">
        <v>927</v>
      </c>
      <c r="F14" s="1712" t="s">
        <v>378</v>
      </c>
      <c r="G14" s="1701"/>
      <c r="H14" s="1701"/>
      <c r="I14" s="1701"/>
      <c r="J14" s="1701"/>
      <c r="K14" s="1701"/>
      <c r="L14" s="1701"/>
      <c r="M14" s="1702"/>
    </row>
    <row r="15" spans="1:13">
      <c r="A15" s="1715"/>
      <c r="B15" s="1745"/>
      <c r="C15" s="1700"/>
      <c r="D15" s="1701"/>
      <c r="E15" s="1701"/>
      <c r="F15" s="1701"/>
      <c r="G15" s="1701"/>
      <c r="H15" s="1701"/>
      <c r="I15" s="1701"/>
      <c r="J15" s="1701"/>
      <c r="K15" s="1701"/>
      <c r="L15" s="1701"/>
      <c r="M15" s="1702"/>
    </row>
    <row r="16" spans="1:13">
      <c r="A16" s="1733" t="s">
        <v>796</v>
      </c>
      <c r="B16" s="10" t="s">
        <v>25</v>
      </c>
      <c r="C16" s="1700" t="s">
        <v>1398</v>
      </c>
      <c r="D16" s="1701"/>
      <c r="E16" s="1701"/>
      <c r="F16" s="1701"/>
      <c r="G16" s="1701"/>
      <c r="H16" s="1701"/>
      <c r="I16" s="1701"/>
      <c r="J16" s="1701"/>
      <c r="K16" s="1701"/>
      <c r="L16" s="1701"/>
      <c r="M16" s="1702"/>
    </row>
    <row r="17" spans="1:13" ht="35.1" customHeight="1">
      <c r="A17" s="1734"/>
      <c r="B17" s="10" t="s">
        <v>929</v>
      </c>
      <c r="C17" s="1700" t="s">
        <v>1399</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809</v>
      </c>
      <c r="E23" s="33" t="s">
        <v>810</v>
      </c>
      <c r="F23" s="39" t="s">
        <v>811</v>
      </c>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t="s">
        <v>809</v>
      </c>
      <c r="H26" s="46"/>
      <c r="I26" s="33" t="s">
        <v>815</v>
      </c>
      <c r="J26" s="36"/>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37">
        <f>+'[22]Plan de acción'!AE15</f>
        <v>1682</v>
      </c>
      <c r="E30" s="46"/>
      <c r="F30" s="56" t="s">
        <v>820</v>
      </c>
      <c r="G30" s="37">
        <v>2020</v>
      </c>
      <c r="H30" s="46"/>
      <c r="I30" s="56" t="s">
        <v>821</v>
      </c>
      <c r="J30" s="1712" t="s">
        <v>1256</v>
      </c>
      <c r="K30" s="1701"/>
      <c r="L30" s="1713"/>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98" t="s">
        <v>879</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122">
        <v>1</v>
      </c>
      <c r="E37" s="126"/>
      <c r="F37" s="122">
        <v>1</v>
      </c>
      <c r="G37" s="126"/>
      <c r="H37" s="122"/>
      <c r="I37" s="122">
        <v>1</v>
      </c>
      <c r="J37" s="122"/>
      <c r="K37" s="122">
        <v>1</v>
      </c>
      <c r="L37" s="122"/>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10">
        <v>1</v>
      </c>
      <c r="G43" s="1711"/>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1004</v>
      </c>
      <c r="H46" s="1705"/>
      <c r="I46" s="1705"/>
      <c r="J46" s="1705"/>
      <c r="K46" s="80" t="s">
        <v>846</v>
      </c>
      <c r="L46" s="1706"/>
      <c r="M46" s="1707"/>
    </row>
    <row r="47" spans="1:13">
      <c r="A47" s="1734"/>
      <c r="B47" s="1695"/>
      <c r="C47" s="77"/>
      <c r="D47" s="81" t="s">
        <v>809</v>
      </c>
      <c r="E47" s="36"/>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c r="A49" s="1734"/>
      <c r="B49" s="7" t="s">
        <v>847</v>
      </c>
      <c r="C49" s="1700" t="s">
        <v>1400</v>
      </c>
      <c r="D49" s="1701"/>
      <c r="E49" s="1701"/>
      <c r="F49" s="1701"/>
      <c r="G49" s="1701"/>
      <c r="H49" s="1701"/>
      <c r="I49" s="1701"/>
      <c r="J49" s="1701"/>
      <c r="K49" s="1701"/>
      <c r="L49" s="1701"/>
      <c r="M49" s="1702"/>
    </row>
    <row r="50" spans="1:13" ht="12" customHeight="1">
      <c r="A50" s="1734"/>
      <c r="B50" s="10" t="s">
        <v>849</v>
      </c>
      <c r="C50" s="1700" t="s">
        <v>1246</v>
      </c>
      <c r="D50" s="1701"/>
      <c r="E50" s="1701"/>
      <c r="F50" s="1701"/>
      <c r="G50" s="1701"/>
      <c r="H50" s="1701"/>
      <c r="I50" s="1701"/>
      <c r="J50" s="1701"/>
      <c r="K50" s="1701"/>
      <c r="L50" s="1701"/>
      <c r="M50" s="1702"/>
    </row>
    <row r="51" spans="1:13">
      <c r="A51" s="1734"/>
      <c r="B51" s="10" t="s">
        <v>851</v>
      </c>
      <c r="C51" s="1700">
        <v>10</v>
      </c>
      <c r="D51" s="1701"/>
      <c r="E51" s="1701"/>
      <c r="F51" s="1701"/>
      <c r="G51" s="1701"/>
      <c r="H51" s="1701"/>
      <c r="I51" s="1701"/>
      <c r="J51" s="1701"/>
      <c r="K51" s="1701"/>
      <c r="L51" s="1701"/>
      <c r="M51" s="1702"/>
    </row>
    <row r="52" spans="1:13">
      <c r="A52" s="1734"/>
      <c r="B52" s="10" t="s">
        <v>853</v>
      </c>
      <c r="C52" s="1700">
        <v>2020</v>
      </c>
      <c r="D52" s="1701"/>
      <c r="E52" s="1701"/>
      <c r="F52" s="1701"/>
      <c r="G52" s="1701"/>
      <c r="H52" s="1701"/>
      <c r="I52" s="1701"/>
      <c r="J52" s="1701"/>
      <c r="K52" s="1701"/>
      <c r="L52" s="1701"/>
      <c r="M52" s="1702"/>
    </row>
    <row r="53" spans="1:13" ht="15.75" customHeight="1">
      <c r="A53" s="1686" t="s">
        <v>854</v>
      </c>
      <c r="B53" s="83" t="s">
        <v>855</v>
      </c>
      <c r="C53" s="1685" t="s">
        <v>1401</v>
      </c>
      <c r="D53" s="1683"/>
      <c r="E53" s="1683"/>
      <c r="F53" s="1683"/>
      <c r="G53" s="1683"/>
      <c r="H53" s="1683"/>
      <c r="I53" s="1683"/>
      <c r="J53" s="1683"/>
      <c r="K53" s="1683"/>
      <c r="L53" s="1683"/>
      <c r="M53" s="1684"/>
    </row>
    <row r="54" spans="1:13">
      <c r="A54" s="1687"/>
      <c r="B54" s="83" t="s">
        <v>856</v>
      </c>
      <c r="C54" s="1685" t="s">
        <v>1402</v>
      </c>
      <c r="D54" s="1683"/>
      <c r="E54" s="1683"/>
      <c r="F54" s="1683"/>
      <c r="G54" s="1683"/>
      <c r="H54" s="1683"/>
      <c r="I54" s="1683"/>
      <c r="J54" s="1683"/>
      <c r="K54" s="1683"/>
      <c r="L54" s="1683"/>
      <c r="M54" s="1684"/>
    </row>
    <row r="55" spans="1:13">
      <c r="A55" s="1687"/>
      <c r="B55" s="83" t="s">
        <v>858</v>
      </c>
      <c r="C55" s="1685" t="s">
        <v>876</v>
      </c>
      <c r="D55" s="1683"/>
      <c r="E55" s="1683"/>
      <c r="F55" s="1683"/>
      <c r="G55" s="1683"/>
      <c r="H55" s="1683"/>
      <c r="I55" s="1683"/>
      <c r="J55" s="1683"/>
      <c r="K55" s="1683"/>
      <c r="L55" s="1683"/>
      <c r="M55" s="1684"/>
    </row>
    <row r="56" spans="1:13" ht="15.75" customHeight="1">
      <c r="A56" s="1687"/>
      <c r="B56" s="84" t="s">
        <v>859</v>
      </c>
      <c r="C56" s="1685" t="s">
        <v>1403</v>
      </c>
      <c r="D56" s="1683"/>
      <c r="E56" s="1683"/>
      <c r="F56" s="1683"/>
      <c r="G56" s="1683"/>
      <c r="H56" s="1683"/>
      <c r="I56" s="1683"/>
      <c r="J56" s="1683"/>
      <c r="K56" s="1683"/>
      <c r="L56" s="1683"/>
      <c r="M56" s="1684"/>
    </row>
    <row r="57" spans="1:13" ht="15.75" customHeight="1">
      <c r="A57" s="1687"/>
      <c r="B57" s="83" t="s">
        <v>860</v>
      </c>
      <c r="C57" s="2259" t="s">
        <v>1404</v>
      </c>
      <c r="D57" s="1683"/>
      <c r="E57" s="1683"/>
      <c r="F57" s="1683"/>
      <c r="G57" s="1683"/>
      <c r="H57" s="1683"/>
      <c r="I57" s="1683"/>
      <c r="J57" s="1683"/>
      <c r="K57" s="1683"/>
      <c r="L57" s="1683"/>
      <c r="M57" s="1684"/>
    </row>
    <row r="58" spans="1:13" ht="16.5" thickBot="1">
      <c r="A58" s="1690"/>
      <c r="B58" s="83" t="s">
        <v>861</v>
      </c>
      <c r="C58" s="1685">
        <v>3014643774</v>
      </c>
      <c r="D58" s="1683"/>
      <c r="E58" s="1683"/>
      <c r="F58" s="1683"/>
      <c r="G58" s="1683"/>
      <c r="H58" s="1683"/>
      <c r="I58" s="1683"/>
      <c r="J58" s="1683"/>
      <c r="K58" s="1683"/>
      <c r="L58" s="1683"/>
      <c r="M58" s="1684"/>
    </row>
    <row r="59" spans="1:13" ht="15.75" customHeight="1">
      <c r="A59" s="1686" t="s">
        <v>863</v>
      </c>
      <c r="B59" s="85" t="s">
        <v>864</v>
      </c>
      <c r="C59" s="1685" t="s">
        <v>1405</v>
      </c>
      <c r="D59" s="1683"/>
      <c r="E59" s="1683"/>
      <c r="F59" s="1683"/>
      <c r="G59" s="1683"/>
      <c r="H59" s="1683"/>
      <c r="I59" s="1683"/>
      <c r="J59" s="1683"/>
      <c r="K59" s="1683"/>
      <c r="L59" s="1683"/>
      <c r="M59" s="1684"/>
    </row>
    <row r="60" spans="1:13" ht="30" customHeight="1">
      <c r="A60" s="1687"/>
      <c r="B60" s="85" t="s">
        <v>866</v>
      </c>
      <c r="C60" s="1685" t="s">
        <v>1406</v>
      </c>
      <c r="D60" s="1683"/>
      <c r="E60" s="1683"/>
      <c r="F60" s="1683"/>
      <c r="G60" s="1683"/>
      <c r="H60" s="1683"/>
      <c r="I60" s="1683"/>
      <c r="J60" s="1683"/>
      <c r="K60" s="1683"/>
      <c r="L60" s="1683"/>
      <c r="M60" s="1684"/>
    </row>
    <row r="61" spans="1:13" ht="30" customHeight="1" thickBot="1">
      <c r="A61" s="1687"/>
      <c r="B61" s="86" t="s">
        <v>39</v>
      </c>
      <c r="C61" s="1685" t="s">
        <v>876</v>
      </c>
      <c r="D61" s="1683"/>
      <c r="E61" s="1683"/>
      <c r="F61" s="1683"/>
      <c r="G61" s="1683"/>
      <c r="H61" s="1683"/>
      <c r="I61" s="1683"/>
      <c r="J61" s="1683"/>
      <c r="K61" s="1683"/>
      <c r="L61" s="1683"/>
      <c r="M61" s="1684"/>
    </row>
    <row r="62" spans="1:13" ht="16.5" thickBot="1">
      <c r="A62" s="87" t="s">
        <v>869</v>
      </c>
      <c r="B62" s="88"/>
      <c r="C62" s="1758" t="s">
        <v>1407</v>
      </c>
      <c r="D62" s="1759"/>
      <c r="E62" s="1759"/>
      <c r="F62" s="1759"/>
      <c r="G62" s="1759"/>
      <c r="H62" s="1759"/>
      <c r="I62" s="1759"/>
      <c r="J62" s="1759"/>
      <c r="K62" s="1759"/>
      <c r="L62" s="1759"/>
      <c r="M62" s="1760"/>
    </row>
  </sheetData>
  <mergeCells count="54">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B25:B28"/>
    <mergeCell ref="J30:L30"/>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xr:uid="{00000000-0002-0000-2A00-000000000000}"/>
    <dataValidation allowBlank="1" showInputMessage="1" showErrorMessage="1" prompt="Incluir una ficha por cada indicador, ya sea de producto o de resultado" sqref="B1" xr:uid="{00000000-0002-0000-2A00-000001000000}"/>
    <dataValidation allowBlank="1" showInputMessage="1" showErrorMessage="1" prompt="Identifique el ODS a que le apunta el indicador de producto. Seleccione de la lista desplegable._x000a_" sqref="B14:B15" xr:uid="{00000000-0002-0000-2A00-000002000000}"/>
    <dataValidation allowBlank="1" showInputMessage="1" showErrorMessage="1" prompt="Identifique la meta ODS a que le apunta el indicador de producto. Seleccione de la lista desplegable." sqref="E14" xr:uid="{00000000-0002-0000-2A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A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A00-000005000000}"/>
    <dataValidation type="list" allowBlank="1" showInputMessage="1" showErrorMessage="1" sqref="I7:M7" xr:uid="{00000000-0002-0000-2A00-000006000000}">
      <formula1>INDIRECT($C$7)</formula1>
    </dataValidation>
  </dataValidations>
  <hyperlinks>
    <hyperlink ref="C57" r:id="rId1" xr:uid="{00000000-0004-0000-2A00-000000000000}"/>
  </hyperlinks>
  <pageMargins left="0.7" right="0.7" top="0.75" bottom="0.75" header="0.3" footer="0.3"/>
  <pageSetup paperSize="9" orientation="portrait" horizontalDpi="1200" verticalDpi="1200"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70C0"/>
  </sheetPr>
  <dimension ref="A1:N62"/>
  <sheetViews>
    <sheetView topLeftCell="C21" workbookViewId="0">
      <selection activeCell="C17" sqref="C17:M17"/>
    </sheetView>
  </sheetViews>
  <sheetFormatPr baseColWidth="10" defaultColWidth="10.85546875" defaultRowHeight="15.75"/>
  <cols>
    <col min="1" max="1" width="25.140625" style="1" customWidth="1"/>
    <col min="2" max="2" width="39.140625" style="89" customWidth="1"/>
    <col min="3" max="3" width="12.85546875" style="1" customWidth="1"/>
    <col min="4" max="4" width="14" style="1" customWidth="1"/>
    <col min="5" max="13" width="10.85546875" style="1"/>
    <col min="14" max="14" width="73.42578125" style="219" customWidth="1"/>
    <col min="15" max="16384" width="10.85546875" style="1"/>
  </cols>
  <sheetData>
    <row r="1" spans="1:14" ht="16.5" thickBot="1">
      <c r="A1" s="2"/>
      <c r="B1" s="3" t="s">
        <v>1408</v>
      </c>
      <c r="C1" s="4"/>
      <c r="D1" s="4"/>
      <c r="E1" s="4"/>
      <c r="F1" s="4"/>
      <c r="G1" s="4"/>
      <c r="H1" s="4"/>
      <c r="I1" s="4"/>
      <c r="J1" s="4"/>
      <c r="K1" s="4"/>
      <c r="L1" s="4"/>
      <c r="M1" s="5"/>
      <c r="N1" s="483"/>
    </row>
    <row r="2" spans="1:14" ht="30" customHeight="1">
      <c r="A2" s="1714" t="s">
        <v>782</v>
      </c>
      <c r="B2" s="6" t="s">
        <v>783</v>
      </c>
      <c r="C2" s="1717" t="s">
        <v>1409</v>
      </c>
      <c r="D2" s="1718"/>
      <c r="E2" s="1718"/>
      <c r="F2" s="1718"/>
      <c r="G2" s="1718"/>
      <c r="H2" s="1718"/>
      <c r="I2" s="1718"/>
      <c r="J2" s="1718"/>
      <c r="K2" s="1718"/>
      <c r="L2" s="1718"/>
      <c r="M2" s="1719"/>
      <c r="N2" s="236"/>
    </row>
    <row r="3" spans="1:14" ht="31.5" customHeight="1">
      <c r="A3" s="1715"/>
      <c r="B3" s="7" t="s">
        <v>914</v>
      </c>
      <c r="C3" s="1685" t="s">
        <v>387</v>
      </c>
      <c r="D3" s="1683"/>
      <c r="E3" s="1683"/>
      <c r="F3" s="1683"/>
      <c r="G3" s="1683"/>
      <c r="H3" s="1683"/>
      <c r="I3" s="1683"/>
      <c r="J3" s="1683"/>
      <c r="K3" s="1683"/>
      <c r="L3" s="1683"/>
      <c r="M3" s="1684"/>
      <c r="N3" s="236"/>
    </row>
    <row r="4" spans="1:14" ht="57" customHeight="1">
      <c r="A4" s="1715"/>
      <c r="B4" s="9" t="s">
        <v>35</v>
      </c>
      <c r="C4" s="94" t="s">
        <v>843</v>
      </c>
      <c r="D4" s="1766" t="s">
        <v>394</v>
      </c>
      <c r="E4" s="1728"/>
      <c r="F4" s="1721" t="s">
        <v>36</v>
      </c>
      <c r="G4" s="1722"/>
      <c r="H4" s="128">
        <v>413</v>
      </c>
      <c r="I4" s="1766" t="s">
        <v>1410</v>
      </c>
      <c r="J4" s="1683"/>
      <c r="K4" s="1683"/>
      <c r="L4" s="1683"/>
      <c r="M4" s="1684"/>
      <c r="N4" s="236"/>
    </row>
    <row r="5" spans="1:14">
      <c r="A5" s="1715"/>
      <c r="B5" s="9" t="s">
        <v>786</v>
      </c>
      <c r="C5" s="1784" t="s">
        <v>919</v>
      </c>
      <c r="D5" s="1785"/>
      <c r="E5" s="1785"/>
      <c r="F5" s="1785"/>
      <c r="G5" s="1785"/>
      <c r="H5" s="1785"/>
      <c r="I5" s="1785"/>
      <c r="J5" s="1785"/>
      <c r="K5" s="1785"/>
      <c r="L5" s="1785"/>
      <c r="M5" s="1786"/>
      <c r="N5" s="236"/>
    </row>
    <row r="6" spans="1:14">
      <c r="A6" s="1715"/>
      <c r="B6" s="9" t="s">
        <v>787</v>
      </c>
      <c r="C6" s="1685" t="s">
        <v>1411</v>
      </c>
      <c r="D6" s="1683"/>
      <c r="E6" s="1683"/>
      <c r="F6" s="1683"/>
      <c r="G6" s="1683"/>
      <c r="H6" s="1683"/>
      <c r="I6" s="1683"/>
      <c r="J6" s="1683"/>
      <c r="K6" s="1683"/>
      <c r="L6" s="1683"/>
      <c r="M6" s="1684"/>
      <c r="N6" s="236"/>
    </row>
    <row r="7" spans="1:14">
      <c r="A7" s="1715"/>
      <c r="B7" s="7" t="s">
        <v>873</v>
      </c>
      <c r="C7" s="1791" t="s">
        <v>395</v>
      </c>
      <c r="D7" s="1792"/>
      <c r="E7" s="11"/>
      <c r="F7" s="11"/>
      <c r="G7" s="12"/>
      <c r="H7" s="13" t="s">
        <v>39</v>
      </c>
      <c r="I7" s="1793" t="s">
        <v>396</v>
      </c>
      <c r="J7" s="1792"/>
      <c r="K7" s="1792"/>
      <c r="L7" s="1792"/>
      <c r="M7" s="1794"/>
      <c r="N7" s="236"/>
    </row>
    <row r="8" spans="1:14">
      <c r="A8" s="1715"/>
      <c r="B8" s="1744" t="s">
        <v>788</v>
      </c>
      <c r="C8" s="14"/>
      <c r="D8" s="15"/>
      <c r="E8" s="15"/>
      <c r="F8" s="15"/>
      <c r="G8" s="15"/>
      <c r="H8" s="15"/>
      <c r="I8" s="15"/>
      <c r="J8" s="15"/>
      <c r="K8" s="15"/>
      <c r="L8" s="16"/>
      <c r="M8" s="17"/>
      <c r="N8" s="236"/>
    </row>
    <row r="9" spans="1:14">
      <c r="A9" s="1715"/>
      <c r="B9" s="1745"/>
      <c r="C9" s="1726" t="s">
        <v>396</v>
      </c>
      <c r="D9" s="1727"/>
      <c r="E9" s="18"/>
      <c r="F9" s="1727"/>
      <c r="G9" s="1727"/>
      <c r="H9" s="18"/>
      <c r="I9" s="1727"/>
      <c r="J9" s="1727"/>
      <c r="K9" s="18"/>
      <c r="L9" s="19"/>
      <c r="M9" s="20"/>
      <c r="N9" s="236"/>
    </row>
    <row r="10" spans="1:14" ht="16.5" thickBot="1">
      <c r="A10" s="1715"/>
      <c r="B10" s="1746"/>
      <c r="C10" s="1726" t="s">
        <v>793</v>
      </c>
      <c r="D10" s="1727"/>
      <c r="E10" s="125"/>
      <c r="F10" s="1727" t="s">
        <v>793</v>
      </c>
      <c r="G10" s="1727"/>
      <c r="H10" s="125"/>
      <c r="I10" s="1727" t="s">
        <v>793</v>
      </c>
      <c r="J10" s="1727"/>
      <c r="K10" s="125"/>
      <c r="L10" s="21"/>
      <c r="M10" s="22"/>
      <c r="N10" s="236"/>
    </row>
    <row r="11" spans="1:14" ht="138" customHeight="1">
      <c r="A11" s="1715"/>
      <c r="B11" s="7" t="s">
        <v>794</v>
      </c>
      <c r="C11" s="1748" t="s">
        <v>1412</v>
      </c>
      <c r="D11" s="1749"/>
      <c r="E11" s="1749"/>
      <c r="F11" s="1749"/>
      <c r="G11" s="1749"/>
      <c r="H11" s="1749"/>
      <c r="I11" s="1749"/>
      <c r="J11" s="1749"/>
      <c r="K11" s="1749"/>
      <c r="L11" s="1749"/>
      <c r="M11" s="1750"/>
      <c r="N11" s="236"/>
    </row>
    <row r="12" spans="1:14" ht="81" customHeight="1">
      <c r="A12" s="1715"/>
      <c r="B12" s="7" t="s">
        <v>923</v>
      </c>
      <c r="C12" s="1697" t="s">
        <v>1413</v>
      </c>
      <c r="D12" s="1698"/>
      <c r="E12" s="1698"/>
      <c r="F12" s="1698"/>
      <c r="G12" s="1698"/>
      <c r="H12" s="1698"/>
      <c r="I12" s="1698"/>
      <c r="J12" s="1698"/>
      <c r="K12" s="1698"/>
      <c r="L12" s="1698"/>
      <c r="M12" s="1699"/>
      <c r="N12" s="236"/>
    </row>
    <row r="13" spans="1:14" ht="31.5">
      <c r="A13" s="1715"/>
      <c r="B13" s="7" t="s">
        <v>925</v>
      </c>
      <c r="C13" s="1685" t="s">
        <v>386</v>
      </c>
      <c r="D13" s="1683"/>
      <c r="E13" s="1683"/>
      <c r="F13" s="1683"/>
      <c r="G13" s="1683"/>
      <c r="H13" s="1683"/>
      <c r="I13" s="1683"/>
      <c r="J13" s="1683"/>
      <c r="K13" s="1683"/>
      <c r="L13" s="1683"/>
      <c r="M13" s="1684"/>
      <c r="N13" s="236"/>
    </row>
    <row r="14" spans="1:14" ht="28.5" customHeight="1">
      <c r="A14" s="1715"/>
      <c r="B14" s="1744" t="s">
        <v>926</v>
      </c>
      <c r="C14" s="1700" t="s">
        <v>392</v>
      </c>
      <c r="D14" s="1701"/>
      <c r="E14" s="90" t="s">
        <v>927</v>
      </c>
      <c r="F14" s="36">
        <v>7</v>
      </c>
      <c r="G14" s="1701" t="s">
        <v>1414</v>
      </c>
      <c r="H14" s="1701"/>
      <c r="I14" s="1701"/>
      <c r="J14" s="1701"/>
      <c r="K14" s="1701"/>
      <c r="L14" s="1701"/>
      <c r="M14" s="1702"/>
      <c r="N14" s="236"/>
    </row>
    <row r="15" spans="1:14">
      <c r="A15" s="1715"/>
      <c r="B15" s="1745"/>
      <c r="C15" s="1700"/>
      <c r="D15" s="1701"/>
      <c r="E15" s="1701"/>
      <c r="F15" s="1701"/>
      <c r="G15" s="1701"/>
      <c r="H15" s="1701"/>
      <c r="I15" s="1701"/>
      <c r="J15" s="1701"/>
      <c r="K15" s="1701"/>
      <c r="L15" s="1701"/>
      <c r="M15" s="1702"/>
      <c r="N15" s="236"/>
    </row>
    <row r="16" spans="1:14">
      <c r="A16" s="1733" t="s">
        <v>796</v>
      </c>
      <c r="B16" s="10" t="s">
        <v>25</v>
      </c>
      <c r="C16" s="1700" t="s">
        <v>393</v>
      </c>
      <c r="D16" s="1701"/>
      <c r="E16" s="1701"/>
      <c r="F16" s="1701"/>
      <c r="G16" s="1701"/>
      <c r="H16" s="1701"/>
      <c r="I16" s="1701"/>
      <c r="J16" s="1701"/>
      <c r="K16" s="1701"/>
      <c r="L16" s="1701"/>
      <c r="M16" s="1702"/>
      <c r="N16" s="236"/>
    </row>
    <row r="17" spans="1:14" ht="87" customHeight="1">
      <c r="A17" s="1734"/>
      <c r="B17" s="10" t="s">
        <v>929</v>
      </c>
      <c r="C17" s="1697" t="s">
        <v>391</v>
      </c>
      <c r="D17" s="1698"/>
      <c r="E17" s="1698"/>
      <c r="F17" s="1698"/>
      <c r="G17" s="1698"/>
      <c r="H17" s="1698"/>
      <c r="I17" s="1698"/>
      <c r="J17" s="1698"/>
      <c r="K17" s="1698"/>
      <c r="L17" s="1698"/>
      <c r="M17" s="1699"/>
      <c r="N17" s="236"/>
    </row>
    <row r="18" spans="1:14" ht="15" customHeight="1">
      <c r="A18" s="1734"/>
      <c r="B18" s="1694" t="s">
        <v>798</v>
      </c>
      <c r="C18" s="24"/>
      <c r="D18" s="25"/>
      <c r="E18" s="25"/>
      <c r="F18" s="25"/>
      <c r="G18" s="25"/>
      <c r="H18" s="25"/>
      <c r="I18" s="25"/>
      <c r="J18" s="25"/>
      <c r="K18" s="25"/>
      <c r="L18" s="25"/>
      <c r="M18" s="26"/>
      <c r="N18" s="236"/>
    </row>
    <row r="19" spans="1:14" ht="9" customHeight="1">
      <c r="A19" s="1734"/>
      <c r="B19" s="1695"/>
      <c r="C19" s="27"/>
      <c r="D19" s="28"/>
      <c r="E19" s="29"/>
      <c r="F19" s="28"/>
      <c r="G19" s="29"/>
      <c r="H19" s="28"/>
      <c r="I19" s="29"/>
      <c r="J19" s="28"/>
      <c r="K19" s="29"/>
      <c r="L19" s="29"/>
      <c r="M19" s="30"/>
      <c r="N19" s="236"/>
    </row>
    <row r="20" spans="1:14">
      <c r="A20" s="1734"/>
      <c r="B20" s="1695"/>
      <c r="C20" s="31" t="s">
        <v>799</v>
      </c>
      <c r="D20" s="32"/>
      <c r="E20" s="33" t="s">
        <v>800</v>
      </c>
      <c r="F20" s="32"/>
      <c r="G20" s="33" t="s">
        <v>801</v>
      </c>
      <c r="H20" s="32"/>
      <c r="I20" s="33" t="s">
        <v>802</v>
      </c>
      <c r="J20" s="34"/>
      <c r="K20" s="33"/>
      <c r="L20" s="33"/>
      <c r="M20" s="35"/>
      <c r="N20" s="236"/>
    </row>
    <row r="21" spans="1:14">
      <c r="A21" s="1734"/>
      <c r="B21" s="1695"/>
      <c r="C21" s="31" t="s">
        <v>803</v>
      </c>
      <c r="D21" s="36"/>
      <c r="E21" s="33" t="s">
        <v>804</v>
      </c>
      <c r="F21" s="37"/>
      <c r="G21" s="33" t="s">
        <v>805</v>
      </c>
      <c r="H21" s="37"/>
      <c r="I21" s="33"/>
      <c r="J21" s="38"/>
      <c r="K21" s="33"/>
      <c r="L21" s="33"/>
      <c r="M21" s="35"/>
      <c r="N21" s="236"/>
    </row>
    <row r="22" spans="1:14">
      <c r="A22" s="1734"/>
      <c r="B22" s="1695"/>
      <c r="C22" s="31" t="s">
        <v>806</v>
      </c>
      <c r="D22" s="36"/>
      <c r="E22" s="33" t="s">
        <v>807</v>
      </c>
      <c r="F22" s="36"/>
      <c r="G22" s="33"/>
      <c r="H22" s="38"/>
      <c r="I22" s="33"/>
      <c r="J22" s="38"/>
      <c r="K22" s="33"/>
      <c r="L22" s="33"/>
      <c r="M22" s="35"/>
      <c r="N22" s="236"/>
    </row>
    <row r="23" spans="1:14">
      <c r="A23" s="1734"/>
      <c r="B23" s="1695"/>
      <c r="C23" s="31" t="s">
        <v>808</v>
      </c>
      <c r="D23" s="36" t="s">
        <v>809</v>
      </c>
      <c r="E23" s="33" t="s">
        <v>810</v>
      </c>
      <c r="F23" s="1984" t="s">
        <v>811</v>
      </c>
      <c r="G23" s="1984"/>
      <c r="H23" s="1984"/>
      <c r="I23" s="1984"/>
      <c r="J23" s="1984"/>
      <c r="K23" s="1984"/>
      <c r="L23" s="1984"/>
      <c r="M23" s="40"/>
      <c r="N23" s="236"/>
    </row>
    <row r="24" spans="1:14" ht="9.75" customHeight="1">
      <c r="A24" s="1734"/>
      <c r="B24" s="1696"/>
      <c r="C24" s="41"/>
      <c r="D24" s="42"/>
      <c r="E24" s="42"/>
      <c r="F24" s="42"/>
      <c r="G24" s="42"/>
      <c r="H24" s="42"/>
      <c r="I24" s="42"/>
      <c r="J24" s="42"/>
      <c r="K24" s="42"/>
      <c r="L24" s="42"/>
      <c r="M24" s="43"/>
      <c r="N24" s="236"/>
    </row>
    <row r="25" spans="1:14">
      <c r="A25" s="1734"/>
      <c r="B25" s="1694" t="s">
        <v>812</v>
      </c>
      <c r="C25" s="44"/>
      <c r="D25" s="45"/>
      <c r="E25" s="45"/>
      <c r="F25" s="45"/>
      <c r="G25" s="45"/>
      <c r="H25" s="45"/>
      <c r="I25" s="45"/>
      <c r="J25" s="45"/>
      <c r="K25" s="45"/>
      <c r="L25" s="16"/>
      <c r="M25" s="17"/>
      <c r="N25" s="236"/>
    </row>
    <row r="26" spans="1:14">
      <c r="A26" s="1734"/>
      <c r="B26" s="1695"/>
      <c r="C26" s="31" t="s">
        <v>813</v>
      </c>
      <c r="D26" s="37"/>
      <c r="E26" s="46"/>
      <c r="F26" s="33" t="s">
        <v>814</v>
      </c>
      <c r="G26" s="36"/>
      <c r="H26" s="46"/>
      <c r="I26" s="33" t="s">
        <v>815</v>
      </c>
      <c r="J26" s="36"/>
      <c r="K26" s="46"/>
      <c r="L26" s="19"/>
      <c r="M26" s="20"/>
      <c r="N26" s="236"/>
    </row>
    <row r="27" spans="1:14">
      <c r="A27" s="1734"/>
      <c r="B27" s="1695"/>
      <c r="C27" s="31" t="s">
        <v>816</v>
      </c>
      <c r="D27" s="47"/>
      <c r="E27" s="19"/>
      <c r="F27" s="33" t="s">
        <v>817</v>
      </c>
      <c r="G27" s="36" t="s">
        <v>809</v>
      </c>
      <c r="H27" s="19"/>
      <c r="I27" s="48"/>
      <c r="J27" s="19"/>
      <c r="K27" s="18"/>
      <c r="L27" s="19"/>
      <c r="M27" s="20"/>
      <c r="N27" s="236"/>
    </row>
    <row r="28" spans="1:14">
      <c r="A28" s="1734"/>
      <c r="B28" s="1696"/>
      <c r="C28" s="49"/>
      <c r="D28" s="50"/>
      <c r="E28" s="50"/>
      <c r="F28" s="50"/>
      <c r="G28" s="50"/>
      <c r="H28" s="50"/>
      <c r="I28" s="50"/>
      <c r="J28" s="50"/>
      <c r="K28" s="50"/>
      <c r="L28" s="21"/>
      <c r="M28" s="22"/>
      <c r="N28" s="236"/>
    </row>
    <row r="29" spans="1:14">
      <c r="A29" s="1734"/>
      <c r="B29" s="54" t="s">
        <v>818</v>
      </c>
      <c r="C29" s="52"/>
      <c r="D29" s="23"/>
      <c r="E29" s="23"/>
      <c r="F29" s="23"/>
      <c r="G29" s="23"/>
      <c r="H29" s="23"/>
      <c r="I29" s="23"/>
      <c r="J29" s="23"/>
      <c r="K29" s="23"/>
      <c r="L29" s="23"/>
      <c r="M29" s="53"/>
      <c r="N29" s="236"/>
    </row>
    <row r="30" spans="1:14">
      <c r="A30" s="1734"/>
      <c r="B30" s="54"/>
      <c r="C30" s="55" t="s">
        <v>819</v>
      </c>
      <c r="D30" s="37" t="s">
        <v>63</v>
      </c>
      <c r="E30" s="46"/>
      <c r="F30" s="56" t="s">
        <v>820</v>
      </c>
      <c r="G30" s="37" t="s">
        <v>63</v>
      </c>
      <c r="H30" s="46"/>
      <c r="I30" s="56" t="s">
        <v>821</v>
      </c>
      <c r="J30" s="135"/>
      <c r="K30" s="133"/>
      <c r="L30" s="136"/>
      <c r="M30" s="57"/>
      <c r="N30" s="236"/>
    </row>
    <row r="31" spans="1:14">
      <c r="A31" s="1734"/>
      <c r="B31" s="9"/>
      <c r="C31" s="41"/>
      <c r="D31" s="42"/>
      <c r="E31" s="42"/>
      <c r="F31" s="42"/>
      <c r="G31" s="42"/>
      <c r="H31" s="42"/>
      <c r="I31" s="42"/>
      <c r="J31" s="42"/>
      <c r="K31" s="42"/>
      <c r="L31" s="42"/>
      <c r="M31" s="43"/>
      <c r="N31" s="236"/>
    </row>
    <row r="32" spans="1:14">
      <c r="A32" s="1734"/>
      <c r="B32" s="1694" t="s">
        <v>822</v>
      </c>
      <c r="C32" s="58"/>
      <c r="D32" s="59"/>
      <c r="E32" s="59"/>
      <c r="F32" s="59"/>
      <c r="G32" s="59"/>
      <c r="H32" s="59"/>
      <c r="I32" s="59"/>
      <c r="J32" s="59"/>
      <c r="K32" s="59"/>
      <c r="L32" s="16"/>
      <c r="M32" s="17"/>
      <c r="N32" s="236"/>
    </row>
    <row r="33" spans="1:14">
      <c r="A33" s="1734"/>
      <c r="B33" s="1695"/>
      <c r="C33" s="60" t="s">
        <v>823</v>
      </c>
      <c r="D33" s="409">
        <v>2022</v>
      </c>
      <c r="E33" s="62"/>
      <c r="F33" s="46" t="s">
        <v>824</v>
      </c>
      <c r="G33" s="100">
        <v>2024</v>
      </c>
      <c r="H33" s="62"/>
      <c r="I33" s="56"/>
      <c r="J33" s="62"/>
      <c r="K33" s="62"/>
      <c r="L33" s="19"/>
      <c r="M33" s="20"/>
      <c r="N33" s="236"/>
    </row>
    <row r="34" spans="1:14">
      <c r="A34" s="1734"/>
      <c r="B34" s="1696"/>
      <c r="C34" s="41"/>
      <c r="D34" s="91"/>
      <c r="E34" s="92"/>
      <c r="F34" s="42"/>
      <c r="G34" s="92"/>
      <c r="H34" s="92"/>
      <c r="I34" s="93"/>
      <c r="J34" s="92"/>
      <c r="K34" s="92"/>
      <c r="L34" s="21"/>
      <c r="M34" s="22"/>
      <c r="N34" s="236"/>
    </row>
    <row r="35" spans="1:14">
      <c r="A35" s="1734"/>
      <c r="B35" s="1694" t="s">
        <v>825</v>
      </c>
      <c r="C35" s="64"/>
      <c r="D35" s="95"/>
      <c r="E35" s="95"/>
      <c r="F35" s="95"/>
      <c r="G35" s="95"/>
      <c r="H35" s="95"/>
      <c r="I35" s="95"/>
      <c r="J35" s="95"/>
      <c r="K35" s="95"/>
      <c r="L35" s="95"/>
      <c r="M35" s="65"/>
      <c r="N35" s="236"/>
    </row>
    <row r="36" spans="1:14">
      <c r="A36" s="1734"/>
      <c r="B36" s="1695"/>
      <c r="C36" s="66"/>
      <c r="D36" s="123" t="s">
        <v>826</v>
      </c>
      <c r="E36" s="123"/>
      <c r="F36" s="123" t="s">
        <v>827</v>
      </c>
      <c r="G36" s="123"/>
      <c r="H36" s="67" t="s">
        <v>828</v>
      </c>
      <c r="I36" s="67"/>
      <c r="J36" s="67" t="s">
        <v>829</v>
      </c>
      <c r="K36" s="123"/>
      <c r="L36" s="123" t="s">
        <v>830</v>
      </c>
      <c r="M36" s="68"/>
      <c r="N36" s="236"/>
    </row>
    <row r="37" spans="1:14">
      <c r="A37" s="1734"/>
      <c r="B37" s="1695"/>
      <c r="C37" s="66"/>
      <c r="D37" s="1736">
        <v>1</v>
      </c>
      <c r="E37" s="1737"/>
      <c r="F37" s="1736">
        <v>1</v>
      </c>
      <c r="G37" s="1737"/>
      <c r="H37" s="1736">
        <v>1</v>
      </c>
      <c r="I37" s="1737"/>
      <c r="J37" s="1736"/>
      <c r="K37" s="1737"/>
      <c r="L37" s="122"/>
      <c r="M37" s="121"/>
      <c r="N37" s="236"/>
    </row>
    <row r="38" spans="1:14">
      <c r="A38" s="1734"/>
      <c r="B38" s="1695"/>
      <c r="C38" s="66"/>
      <c r="D38" s="123" t="s">
        <v>831</v>
      </c>
      <c r="E38" s="123"/>
      <c r="F38" s="123" t="s">
        <v>832</v>
      </c>
      <c r="G38" s="123"/>
      <c r="H38" s="67" t="s">
        <v>833</v>
      </c>
      <c r="I38" s="67"/>
      <c r="J38" s="67" t="s">
        <v>834</v>
      </c>
      <c r="K38" s="123"/>
      <c r="L38" s="123" t="s">
        <v>835</v>
      </c>
      <c r="M38" s="30"/>
      <c r="N38" s="236"/>
    </row>
    <row r="39" spans="1:14">
      <c r="A39" s="1734"/>
      <c r="B39" s="1695"/>
      <c r="C39" s="66"/>
      <c r="D39" s="122"/>
      <c r="E39" s="126"/>
      <c r="F39" s="122"/>
      <c r="G39" s="126"/>
      <c r="H39" s="122"/>
      <c r="I39" s="126"/>
      <c r="J39" s="122"/>
      <c r="K39" s="126"/>
      <c r="L39" s="122"/>
      <c r="M39" s="121"/>
      <c r="N39" s="236"/>
    </row>
    <row r="40" spans="1:14">
      <c r="A40" s="1734"/>
      <c r="B40" s="1695"/>
      <c r="C40" s="66"/>
      <c r="D40" s="123" t="s">
        <v>836</v>
      </c>
      <c r="E40" s="123"/>
      <c r="F40" s="123" t="s">
        <v>837</v>
      </c>
      <c r="G40" s="123"/>
      <c r="H40" s="67" t="s">
        <v>838</v>
      </c>
      <c r="I40" s="67"/>
      <c r="J40" s="67" t="s">
        <v>839</v>
      </c>
      <c r="K40" s="123"/>
      <c r="L40" s="123" t="s">
        <v>840</v>
      </c>
      <c r="M40" s="30"/>
      <c r="N40" s="236"/>
    </row>
    <row r="41" spans="1:14">
      <c r="A41" s="1734"/>
      <c r="B41" s="1695"/>
      <c r="C41" s="66"/>
      <c r="D41" s="122"/>
      <c r="E41" s="126"/>
      <c r="F41" s="122"/>
      <c r="G41" s="126"/>
      <c r="H41" s="122"/>
      <c r="I41" s="126"/>
      <c r="J41" s="122"/>
      <c r="K41" s="126"/>
      <c r="L41" s="122"/>
      <c r="M41" s="121"/>
      <c r="N41" s="236"/>
    </row>
    <row r="42" spans="1:14">
      <c r="A42" s="1734"/>
      <c r="B42" s="1695"/>
      <c r="C42" s="66"/>
      <c r="D42" s="69" t="s">
        <v>840</v>
      </c>
      <c r="E42" s="120"/>
      <c r="F42" s="69" t="s">
        <v>841</v>
      </c>
      <c r="G42" s="120"/>
      <c r="H42" s="70"/>
      <c r="I42" s="71"/>
      <c r="J42" s="70"/>
      <c r="K42" s="71"/>
      <c r="L42" s="70"/>
      <c r="M42" s="72"/>
      <c r="N42" s="236"/>
    </row>
    <row r="43" spans="1:14">
      <c r="A43" s="1734"/>
      <c r="B43" s="1695"/>
      <c r="C43" s="66"/>
      <c r="D43" s="122"/>
      <c r="E43" s="126"/>
      <c r="F43" s="1710">
        <v>1</v>
      </c>
      <c r="G43" s="1711"/>
      <c r="H43" s="1776"/>
      <c r="I43" s="1776"/>
      <c r="J43" s="130"/>
      <c r="K43" s="123"/>
      <c r="L43" s="130"/>
      <c r="M43" s="124"/>
      <c r="N43" s="236"/>
    </row>
    <row r="44" spans="1:14">
      <c r="A44" s="1734"/>
      <c r="B44" s="1695"/>
      <c r="C44" s="73"/>
      <c r="D44" s="69"/>
      <c r="E44" s="120"/>
      <c r="F44" s="69"/>
      <c r="G44" s="120"/>
      <c r="H44" s="127"/>
      <c r="I44" s="74"/>
      <c r="J44" s="127"/>
      <c r="K44" s="74"/>
      <c r="L44" s="127"/>
      <c r="M44" s="75"/>
      <c r="N44" s="236"/>
    </row>
    <row r="45" spans="1:14" ht="18" customHeight="1">
      <c r="A45" s="1734"/>
      <c r="B45" s="1694" t="s">
        <v>842</v>
      </c>
      <c r="C45" s="44"/>
      <c r="D45" s="45"/>
      <c r="E45" s="45"/>
      <c r="F45" s="45"/>
      <c r="G45" s="45"/>
      <c r="H45" s="45"/>
      <c r="I45" s="45"/>
      <c r="J45" s="45"/>
      <c r="K45" s="45"/>
      <c r="L45" s="19"/>
      <c r="M45" s="20"/>
      <c r="N45" s="236"/>
    </row>
    <row r="46" spans="1:14">
      <c r="A46" s="1734"/>
      <c r="B46" s="1695"/>
      <c r="C46" s="77"/>
      <c r="D46" s="78" t="s">
        <v>843</v>
      </c>
      <c r="E46" s="79" t="s">
        <v>844</v>
      </c>
      <c r="F46" s="1704" t="s">
        <v>845</v>
      </c>
      <c r="G46" s="1705" t="s">
        <v>808</v>
      </c>
      <c r="H46" s="1705"/>
      <c r="I46" s="1705"/>
      <c r="J46" s="1705"/>
      <c r="K46" s="80" t="s">
        <v>846</v>
      </c>
      <c r="L46" s="1706" t="s">
        <v>1415</v>
      </c>
      <c r="M46" s="1707"/>
      <c r="N46" s="236"/>
    </row>
    <row r="47" spans="1:14">
      <c r="A47" s="1734"/>
      <c r="B47" s="1695"/>
      <c r="C47" s="77"/>
      <c r="D47" s="81"/>
      <c r="E47" s="36" t="s">
        <v>809</v>
      </c>
      <c r="F47" s="1704"/>
      <c r="G47" s="1705"/>
      <c r="H47" s="1705"/>
      <c r="I47" s="1705"/>
      <c r="J47" s="1705"/>
      <c r="K47" s="19"/>
      <c r="L47" s="1708"/>
      <c r="M47" s="1709"/>
      <c r="N47" s="236"/>
    </row>
    <row r="48" spans="1:14">
      <c r="A48" s="1734"/>
      <c r="B48" s="1696"/>
      <c r="C48" s="82"/>
      <c r="D48" s="21"/>
      <c r="E48" s="21"/>
      <c r="F48" s="21"/>
      <c r="G48" s="21"/>
      <c r="H48" s="21"/>
      <c r="I48" s="21"/>
      <c r="J48" s="21"/>
      <c r="K48" s="21"/>
      <c r="L48" s="19"/>
      <c r="M48" s="20"/>
      <c r="N48" s="236"/>
    </row>
    <row r="49" spans="1:14" ht="71.25" customHeight="1">
      <c r="A49" s="1734"/>
      <c r="B49" s="7" t="s">
        <v>847</v>
      </c>
      <c r="C49" s="1700" t="s">
        <v>1416</v>
      </c>
      <c r="D49" s="1701"/>
      <c r="E49" s="1701"/>
      <c r="F49" s="1701"/>
      <c r="G49" s="1701"/>
      <c r="H49" s="1701"/>
      <c r="I49" s="1701"/>
      <c r="J49" s="1701"/>
      <c r="K49" s="1701"/>
      <c r="L49" s="1701"/>
      <c r="M49" s="1702"/>
      <c r="N49" s="236"/>
    </row>
    <row r="50" spans="1:14" ht="15.75" customHeight="1">
      <c r="A50" s="1734"/>
      <c r="B50" s="10" t="s">
        <v>849</v>
      </c>
      <c r="C50" s="2269" t="s">
        <v>1417</v>
      </c>
      <c r="D50" s="2270"/>
      <c r="E50" s="2270"/>
      <c r="F50" s="2270"/>
      <c r="G50" s="2270"/>
      <c r="H50" s="2270"/>
      <c r="I50" s="2270"/>
      <c r="J50" s="2270"/>
      <c r="K50" s="2270"/>
      <c r="L50" s="2270"/>
      <c r="M50" s="2271"/>
      <c r="N50" s="236"/>
    </row>
    <row r="51" spans="1:14">
      <c r="A51" s="1734"/>
      <c r="B51" s="10" t="s">
        <v>851</v>
      </c>
      <c r="C51" s="2262">
        <v>60</v>
      </c>
      <c r="D51" s="2263"/>
      <c r="E51" s="2263"/>
      <c r="F51" s="2263"/>
      <c r="G51" s="2263"/>
      <c r="H51" s="2263"/>
      <c r="I51" s="2263"/>
      <c r="J51" s="2263"/>
      <c r="K51" s="2263"/>
      <c r="L51" s="2263"/>
      <c r="M51" s="2264"/>
    </row>
    <row r="52" spans="1:14">
      <c r="A52" s="1734"/>
      <c r="B52" s="10" t="s">
        <v>853</v>
      </c>
      <c r="C52" s="2289">
        <v>44622</v>
      </c>
      <c r="D52" s="2290"/>
      <c r="E52" s="2290"/>
      <c r="F52" s="2290"/>
      <c r="G52" s="2290"/>
      <c r="H52" s="2290"/>
      <c r="I52" s="2290"/>
      <c r="J52" s="2290"/>
      <c r="K52" s="2290"/>
      <c r="L52" s="2290"/>
      <c r="M52" s="2291"/>
      <c r="N52" s="236"/>
    </row>
    <row r="53" spans="1:14" ht="15.75" customHeight="1">
      <c r="A53" s="1686" t="s">
        <v>854</v>
      </c>
      <c r="B53" s="83" t="s">
        <v>855</v>
      </c>
      <c r="C53" s="1685" t="s">
        <v>1418</v>
      </c>
      <c r="D53" s="1683"/>
      <c r="E53" s="1683"/>
      <c r="F53" s="1683"/>
      <c r="G53" s="1683"/>
      <c r="H53" s="1683"/>
      <c r="I53" s="1683"/>
      <c r="J53" s="1683"/>
      <c r="K53" s="1683"/>
      <c r="L53" s="1683"/>
      <c r="M53" s="1684"/>
      <c r="N53" s="236"/>
    </row>
    <row r="54" spans="1:14" ht="15.75" customHeight="1">
      <c r="A54" s="1687"/>
      <c r="B54" s="83" t="s">
        <v>856</v>
      </c>
      <c r="C54" s="1685" t="s">
        <v>1419</v>
      </c>
      <c r="D54" s="1683"/>
      <c r="E54" s="1683"/>
      <c r="F54" s="1683"/>
      <c r="G54" s="1683"/>
      <c r="H54" s="1683"/>
      <c r="I54" s="1683"/>
      <c r="J54" s="1683"/>
      <c r="K54" s="1683"/>
      <c r="L54" s="1683"/>
      <c r="M54" s="1684"/>
      <c r="N54" s="236"/>
    </row>
    <row r="55" spans="1:14" ht="15.75" customHeight="1">
      <c r="A55" s="1687"/>
      <c r="B55" s="83" t="s">
        <v>858</v>
      </c>
      <c r="C55" s="1685" t="s">
        <v>396</v>
      </c>
      <c r="D55" s="1683"/>
      <c r="E55" s="1683"/>
      <c r="F55" s="1683"/>
      <c r="G55" s="1683"/>
      <c r="H55" s="1683"/>
      <c r="I55" s="1683"/>
      <c r="J55" s="1683"/>
      <c r="K55" s="1683"/>
      <c r="L55" s="1683"/>
      <c r="M55" s="1684"/>
      <c r="N55" s="236"/>
    </row>
    <row r="56" spans="1:14" ht="15.75" customHeight="1">
      <c r="A56" s="1687"/>
      <c r="B56" s="84" t="s">
        <v>859</v>
      </c>
      <c r="C56" s="1685" t="s">
        <v>1420</v>
      </c>
      <c r="D56" s="1683"/>
      <c r="E56" s="1683"/>
      <c r="F56" s="1683"/>
      <c r="G56" s="1683"/>
      <c r="H56" s="1683"/>
      <c r="I56" s="1683"/>
      <c r="J56" s="1683"/>
      <c r="K56" s="1683"/>
      <c r="L56" s="1683"/>
      <c r="M56" s="1684"/>
      <c r="N56" s="236"/>
    </row>
    <row r="57" spans="1:14" ht="15.75" customHeight="1">
      <c r="A57" s="1687"/>
      <c r="B57" s="83" t="s">
        <v>860</v>
      </c>
      <c r="C57" s="1783" t="s">
        <v>399</v>
      </c>
      <c r="D57" s="1683"/>
      <c r="E57" s="1683"/>
      <c r="F57" s="1683"/>
      <c r="G57" s="1683"/>
      <c r="H57" s="1683"/>
      <c r="I57" s="1683"/>
      <c r="J57" s="1683"/>
      <c r="K57" s="1683"/>
      <c r="L57" s="1683"/>
      <c r="M57" s="1684"/>
      <c r="N57" s="236"/>
    </row>
    <row r="58" spans="1:14" ht="16.5" customHeight="1" thickBot="1">
      <c r="A58" s="1690"/>
      <c r="B58" s="83" t="s">
        <v>861</v>
      </c>
      <c r="C58" s="1685">
        <v>3107688787</v>
      </c>
      <c r="D58" s="1683"/>
      <c r="E58" s="1683"/>
      <c r="F58" s="1683"/>
      <c r="G58" s="1683"/>
      <c r="H58" s="1683"/>
      <c r="I58" s="1683"/>
      <c r="J58" s="1683"/>
      <c r="K58" s="1683"/>
      <c r="L58" s="1683"/>
      <c r="M58" s="1684"/>
      <c r="N58" s="236"/>
    </row>
    <row r="59" spans="1:14" ht="15.75" customHeight="1">
      <c r="A59" s="1686" t="s">
        <v>863</v>
      </c>
      <c r="B59" s="85" t="s">
        <v>864</v>
      </c>
      <c r="C59" s="1685" t="s">
        <v>1421</v>
      </c>
      <c r="D59" s="1683"/>
      <c r="E59" s="1683"/>
      <c r="F59" s="1683"/>
      <c r="G59" s="1683"/>
      <c r="H59" s="1683"/>
      <c r="I59" s="1683"/>
      <c r="J59" s="1683"/>
      <c r="K59" s="1683"/>
      <c r="L59" s="1683"/>
      <c r="M59" s="1684"/>
      <c r="N59" s="236"/>
    </row>
    <row r="60" spans="1:14" ht="30" customHeight="1">
      <c r="A60" s="1687"/>
      <c r="B60" s="85" t="s">
        <v>866</v>
      </c>
      <c r="C60" s="1685" t="s">
        <v>1422</v>
      </c>
      <c r="D60" s="1683"/>
      <c r="E60" s="1683"/>
      <c r="F60" s="1683"/>
      <c r="G60" s="1683"/>
      <c r="H60" s="1683"/>
      <c r="I60" s="1683"/>
      <c r="J60" s="1683"/>
      <c r="K60" s="1683"/>
      <c r="L60" s="1683"/>
      <c r="M60" s="1684"/>
      <c r="N60" s="236"/>
    </row>
    <row r="61" spans="1:14" ht="30" customHeight="1" thickBot="1">
      <c r="A61" s="1687"/>
      <c r="B61" s="86" t="s">
        <v>39</v>
      </c>
      <c r="C61" s="1685" t="s">
        <v>396</v>
      </c>
      <c r="D61" s="1683"/>
      <c r="E61" s="1683"/>
      <c r="F61" s="1683"/>
      <c r="G61" s="1683"/>
      <c r="H61" s="1683"/>
      <c r="I61" s="1683"/>
      <c r="J61" s="1683"/>
      <c r="K61" s="1683"/>
      <c r="L61" s="1683"/>
      <c r="M61" s="1684"/>
      <c r="N61" s="236"/>
    </row>
    <row r="62" spans="1:14" ht="44.25" customHeight="1" thickBot="1">
      <c r="A62" s="87" t="s">
        <v>869</v>
      </c>
      <c r="B62" s="88"/>
      <c r="C62" s="1758" t="s">
        <v>1423</v>
      </c>
      <c r="D62" s="1798"/>
      <c r="E62" s="1798"/>
      <c r="F62" s="1798"/>
      <c r="G62" s="1798"/>
      <c r="H62" s="1798"/>
      <c r="I62" s="1798"/>
      <c r="J62" s="1798"/>
      <c r="K62" s="1798"/>
      <c r="L62" s="1798"/>
      <c r="M62" s="1799"/>
      <c r="N62" s="236"/>
    </row>
  </sheetData>
  <mergeCells count="58">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 ref="B45:B48"/>
    <mergeCell ref="F46:F47"/>
    <mergeCell ref="I10:J10"/>
    <mergeCell ref="C11:M11"/>
    <mergeCell ref="C12:M12"/>
    <mergeCell ref="C13:M13"/>
    <mergeCell ref="B14:B15"/>
    <mergeCell ref="C14:D14"/>
    <mergeCell ref="G14:M14"/>
    <mergeCell ref="C15:M15"/>
    <mergeCell ref="B18:B24"/>
    <mergeCell ref="F23:L23"/>
    <mergeCell ref="B25:B28"/>
    <mergeCell ref="B32:B34"/>
    <mergeCell ref="B35:B44"/>
    <mergeCell ref="D37:E37"/>
    <mergeCell ref="F37:G37"/>
    <mergeCell ref="H37:I37"/>
    <mergeCell ref="J37:K37"/>
    <mergeCell ref="F43:G43"/>
    <mergeCell ref="H43:I43"/>
    <mergeCell ref="G46:J47"/>
    <mergeCell ref="L46:M47"/>
    <mergeCell ref="C49:M49"/>
    <mergeCell ref="C50:M50"/>
    <mergeCell ref="C51:M51"/>
    <mergeCell ref="C52:M52"/>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s>
  <dataValidations count="7">
    <dataValidation type="list" allowBlank="1" showInputMessage="1" showErrorMessage="1" sqref="I7:M7" xr:uid="{00000000-0002-0000-2B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B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2B00-000002000000}"/>
    <dataValidation allowBlank="1" showInputMessage="1" showErrorMessage="1" prompt="Identifique la meta ODS a que le apunta el indicador de producto. Seleccione de la lista desplegable." sqref="E14" xr:uid="{00000000-0002-0000-2B00-000003000000}"/>
    <dataValidation allowBlank="1" showInputMessage="1" showErrorMessage="1" prompt="Identifique el ODS a que le apunta el indicador de producto. Seleccione de la lista desplegable._x000a_" sqref="B14:B15" xr:uid="{00000000-0002-0000-2B00-000004000000}"/>
    <dataValidation allowBlank="1" showInputMessage="1" showErrorMessage="1" prompt="Incluir una ficha por cada indicador, ya sea de producto o de resultado" sqref="B1" xr:uid="{00000000-0002-0000-2B00-000005000000}"/>
    <dataValidation allowBlank="1" showInputMessage="1" showErrorMessage="1" prompt="Seleccione de la lista desplegable" sqref="B4 B7 H7" xr:uid="{00000000-0002-0000-2B00-000006000000}"/>
  </dataValidations>
  <hyperlinks>
    <hyperlink ref="C57" r:id="rId1" xr:uid="{00000000-0004-0000-2B00-000000000000}"/>
  </hyperlinks>
  <pageMargins left="0.7" right="0.7" top="0.75" bottom="0.75" header="0.3" footer="0.3"/>
  <pageSetup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7000000}">
          <x14:formula1>
            <xm:f>'D:\Subdirección Envejecimiento y Vejez\Matriz Actualización Plan de Acción\Matrices Entidades\[Matriz Plan de Accioìn PPSEV consolidado_Movilidad_16062021 con observaciones final.xlsx]Desplegables'!#REF!</xm:f>
          </x14:formula1>
          <xm:sqref>C14:D14 C4 G46:J47 C7</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70C0"/>
  </sheetPr>
  <dimension ref="A1:N62"/>
  <sheetViews>
    <sheetView topLeftCell="C1" workbookViewId="0">
      <selection activeCell="E1" sqref="E1"/>
    </sheetView>
  </sheetViews>
  <sheetFormatPr baseColWidth="10" defaultColWidth="10.85546875" defaultRowHeight="15.75"/>
  <cols>
    <col min="1" max="1" width="10.85546875" style="1"/>
    <col min="2" max="2" width="28.7109375" style="1" customWidth="1"/>
    <col min="3" max="3" width="10.85546875" style="1"/>
    <col min="4" max="4" width="15.42578125" style="1" customWidth="1"/>
    <col min="5" max="13" width="10.85546875" style="1"/>
    <col min="14" max="14" width="69.5703125" style="219" customWidth="1"/>
    <col min="15" max="16384" width="10.85546875" style="1"/>
  </cols>
  <sheetData>
    <row r="1" spans="1:14" ht="16.5" thickBot="1">
      <c r="A1" s="2"/>
      <c r="B1" s="3" t="s">
        <v>1424</v>
      </c>
      <c r="C1" s="4"/>
      <c r="D1" s="4"/>
      <c r="E1" s="4"/>
      <c r="F1" s="4"/>
      <c r="G1" s="4"/>
      <c r="H1" s="4"/>
      <c r="I1" s="4"/>
      <c r="J1" s="4"/>
      <c r="K1" s="4"/>
      <c r="L1" s="4"/>
      <c r="M1" s="5"/>
      <c r="N1" s="483"/>
    </row>
    <row r="2" spans="1:14">
      <c r="A2" s="1714" t="s">
        <v>782</v>
      </c>
      <c r="B2" s="6" t="s">
        <v>783</v>
      </c>
      <c r="C2" s="1717" t="s">
        <v>401</v>
      </c>
      <c r="D2" s="1718"/>
      <c r="E2" s="1718"/>
      <c r="F2" s="1718"/>
      <c r="G2" s="1718"/>
      <c r="H2" s="1718"/>
      <c r="I2" s="1718"/>
      <c r="J2" s="1718"/>
      <c r="K2" s="1718"/>
      <c r="L2" s="1718"/>
      <c r="M2" s="1719"/>
      <c r="N2" s="236"/>
    </row>
    <row r="3" spans="1:14" ht="46.5" customHeight="1">
      <c r="A3" s="1715"/>
      <c r="B3" s="7" t="s">
        <v>914</v>
      </c>
      <c r="C3" s="1685" t="s">
        <v>387</v>
      </c>
      <c r="D3" s="1683"/>
      <c r="E3" s="1683"/>
      <c r="F3" s="1683"/>
      <c r="G3" s="1683"/>
      <c r="H3" s="1683"/>
      <c r="I3" s="1683"/>
      <c r="J3" s="1683"/>
      <c r="K3" s="1683"/>
      <c r="L3" s="1683"/>
      <c r="M3" s="1684"/>
      <c r="N3" s="236"/>
    </row>
    <row r="4" spans="1:14" ht="112.5" customHeight="1">
      <c r="A4" s="1715"/>
      <c r="B4" s="9" t="s">
        <v>35</v>
      </c>
      <c r="C4" s="94" t="s">
        <v>843</v>
      </c>
      <c r="D4" s="1787" t="s">
        <v>1425</v>
      </c>
      <c r="E4" s="1788"/>
      <c r="F4" s="1721" t="s">
        <v>36</v>
      </c>
      <c r="G4" s="1722"/>
      <c r="H4" s="128">
        <v>389</v>
      </c>
      <c r="I4" s="1766" t="s">
        <v>1426</v>
      </c>
      <c r="J4" s="1683"/>
      <c r="K4" s="1683"/>
      <c r="L4" s="1683"/>
      <c r="M4" s="1684"/>
      <c r="N4" s="236"/>
    </row>
    <row r="5" spans="1:14" ht="27.75" customHeight="1">
      <c r="A5" s="1715"/>
      <c r="B5" s="9" t="s">
        <v>786</v>
      </c>
      <c r="C5" s="1751" t="s">
        <v>1427</v>
      </c>
      <c r="D5" s="1753"/>
      <c r="E5" s="1753"/>
      <c r="F5" s="1753"/>
      <c r="G5" s="1753"/>
      <c r="H5" s="1753"/>
      <c r="I5" s="1753"/>
      <c r="J5" s="1753"/>
      <c r="K5" s="1753"/>
      <c r="L5" s="1753"/>
      <c r="M5" s="1754"/>
      <c r="N5" s="236"/>
    </row>
    <row r="6" spans="1:14" ht="21.75" customHeight="1">
      <c r="A6" s="1715"/>
      <c r="B6" s="9" t="s">
        <v>787</v>
      </c>
      <c r="C6" s="1685" t="s">
        <v>1428</v>
      </c>
      <c r="D6" s="1683"/>
      <c r="E6" s="1683"/>
      <c r="F6" s="1683"/>
      <c r="G6" s="1683"/>
      <c r="H6" s="1683"/>
      <c r="I6" s="1683"/>
      <c r="J6" s="1683"/>
      <c r="K6" s="1683"/>
      <c r="L6" s="1683"/>
      <c r="M6" s="1684"/>
      <c r="N6" s="236"/>
    </row>
    <row r="7" spans="1:14" ht="18" customHeight="1">
      <c r="A7" s="1715"/>
      <c r="B7" s="7" t="s">
        <v>873</v>
      </c>
      <c r="C7" s="1791" t="s">
        <v>395</v>
      </c>
      <c r="D7" s="1792"/>
      <c r="E7" s="11"/>
      <c r="F7" s="11"/>
      <c r="G7" s="12"/>
      <c r="H7" s="13" t="s">
        <v>39</v>
      </c>
      <c r="I7" s="1793" t="s">
        <v>396</v>
      </c>
      <c r="J7" s="1792"/>
      <c r="K7" s="1792"/>
      <c r="L7" s="1792"/>
      <c r="M7" s="1794"/>
      <c r="N7" s="236"/>
    </row>
    <row r="8" spans="1:14">
      <c r="A8" s="1715"/>
      <c r="B8" s="1744" t="s">
        <v>788</v>
      </c>
      <c r="C8" s="14"/>
      <c r="D8" s="15"/>
      <c r="E8" s="15"/>
      <c r="F8" s="15"/>
      <c r="G8" s="15"/>
      <c r="H8" s="15"/>
      <c r="I8" s="15"/>
      <c r="J8" s="15"/>
      <c r="K8" s="15"/>
      <c r="L8" s="16"/>
      <c r="M8" s="17"/>
      <c r="N8" s="236"/>
    </row>
    <row r="9" spans="1:14">
      <c r="A9" s="1715"/>
      <c r="B9" s="1745"/>
      <c r="C9" s="1726" t="s">
        <v>396</v>
      </c>
      <c r="D9" s="1727"/>
      <c r="E9" s="18"/>
      <c r="F9" s="1727"/>
      <c r="G9" s="1727"/>
      <c r="H9" s="18"/>
      <c r="I9" s="1727"/>
      <c r="J9" s="1727"/>
      <c r="K9" s="18"/>
      <c r="L9" s="19"/>
      <c r="M9" s="20"/>
      <c r="N9" s="236"/>
    </row>
    <row r="10" spans="1:14" ht="16.5" thickBot="1">
      <c r="A10" s="1715"/>
      <c r="B10" s="1746"/>
      <c r="C10" s="1726" t="s">
        <v>39</v>
      </c>
      <c r="D10" s="1727"/>
      <c r="E10" s="125"/>
      <c r="F10" s="1727" t="s">
        <v>39</v>
      </c>
      <c r="G10" s="1727"/>
      <c r="H10" s="125"/>
      <c r="I10" s="1727" t="s">
        <v>39</v>
      </c>
      <c r="J10" s="1727"/>
      <c r="K10" s="125"/>
      <c r="L10" s="21"/>
      <c r="M10" s="22"/>
      <c r="N10" s="236"/>
    </row>
    <row r="11" spans="1:14" ht="52.5" customHeight="1">
      <c r="A11" s="1715"/>
      <c r="B11" s="7" t="s">
        <v>794</v>
      </c>
      <c r="C11" s="1748" t="s">
        <v>1429</v>
      </c>
      <c r="D11" s="1749"/>
      <c r="E11" s="1749"/>
      <c r="F11" s="1749"/>
      <c r="G11" s="1749"/>
      <c r="H11" s="1749"/>
      <c r="I11" s="1749"/>
      <c r="J11" s="1749"/>
      <c r="K11" s="1749"/>
      <c r="L11" s="1749"/>
      <c r="M11" s="1750"/>
      <c r="N11" s="236"/>
    </row>
    <row r="12" spans="1:14" ht="47.25" customHeight="1">
      <c r="A12" s="1715"/>
      <c r="B12" s="7" t="s">
        <v>923</v>
      </c>
      <c r="C12" s="1697" t="s">
        <v>1430</v>
      </c>
      <c r="D12" s="1698"/>
      <c r="E12" s="1698"/>
      <c r="F12" s="1698"/>
      <c r="G12" s="1698"/>
      <c r="H12" s="1698"/>
      <c r="I12" s="1698"/>
      <c r="J12" s="1698"/>
      <c r="K12" s="1698"/>
      <c r="L12" s="1698"/>
      <c r="M12" s="1699"/>
      <c r="N12" s="236"/>
    </row>
    <row r="13" spans="1:14" ht="99.75" customHeight="1">
      <c r="A13" s="1715"/>
      <c r="B13" s="7" t="s">
        <v>925</v>
      </c>
      <c r="C13" s="1685" t="s">
        <v>386</v>
      </c>
      <c r="D13" s="1683"/>
      <c r="E13" s="1683"/>
      <c r="F13" s="1683"/>
      <c r="G13" s="1683"/>
      <c r="H13" s="1683"/>
      <c r="I13" s="1683"/>
      <c r="J13" s="1683"/>
      <c r="K13" s="1683"/>
      <c r="L13" s="1683"/>
      <c r="M13" s="1684"/>
      <c r="N13" s="236"/>
    </row>
    <row r="14" spans="1:14" ht="30.75" customHeight="1">
      <c r="A14" s="1715"/>
      <c r="B14" s="1744" t="s">
        <v>926</v>
      </c>
      <c r="C14" s="1700" t="s">
        <v>471</v>
      </c>
      <c r="D14" s="1701"/>
      <c r="E14" s="90" t="s">
        <v>927</v>
      </c>
      <c r="F14" s="23">
        <v>3</v>
      </c>
      <c r="G14" s="1701" t="s">
        <v>1431</v>
      </c>
      <c r="H14" s="1701"/>
      <c r="I14" s="1701"/>
      <c r="J14" s="1701"/>
      <c r="K14" s="1701"/>
      <c r="L14" s="1701"/>
      <c r="M14" s="1702"/>
      <c r="N14" s="236"/>
    </row>
    <row r="15" spans="1:14">
      <c r="A15" s="1715"/>
      <c r="B15" s="1745"/>
      <c r="C15" s="1700"/>
      <c r="D15" s="1701"/>
      <c r="E15" s="1701"/>
      <c r="F15" s="1701"/>
      <c r="G15" s="1701"/>
      <c r="H15" s="1701"/>
      <c r="I15" s="1701"/>
      <c r="J15" s="1701"/>
      <c r="K15" s="1701"/>
      <c r="L15" s="1701"/>
      <c r="M15" s="1702"/>
      <c r="N15" s="236"/>
    </row>
    <row r="16" spans="1:14" ht="15.75" customHeight="1">
      <c r="A16" s="1733" t="s">
        <v>796</v>
      </c>
      <c r="B16" s="10" t="s">
        <v>25</v>
      </c>
      <c r="C16" s="1700" t="s">
        <v>393</v>
      </c>
      <c r="D16" s="1701"/>
      <c r="E16" s="1701"/>
      <c r="F16" s="1701"/>
      <c r="G16" s="1701"/>
      <c r="H16" s="1701"/>
      <c r="I16" s="1701"/>
      <c r="J16" s="1701"/>
      <c r="K16" s="1701"/>
      <c r="L16" s="1701"/>
      <c r="M16" s="1702"/>
      <c r="N16" s="236"/>
    </row>
    <row r="17" spans="1:14" ht="31.5" customHeight="1">
      <c r="A17" s="1734"/>
      <c r="B17" s="10" t="s">
        <v>929</v>
      </c>
      <c r="C17" s="1697" t="s">
        <v>402</v>
      </c>
      <c r="D17" s="1698"/>
      <c r="E17" s="1698"/>
      <c r="F17" s="1698"/>
      <c r="G17" s="1698"/>
      <c r="H17" s="1698"/>
      <c r="I17" s="1698"/>
      <c r="J17" s="1698"/>
      <c r="K17" s="1698"/>
      <c r="L17" s="1698"/>
      <c r="M17" s="1699"/>
      <c r="N17" s="236"/>
    </row>
    <row r="18" spans="1:14">
      <c r="A18" s="1734"/>
      <c r="B18" s="1694" t="s">
        <v>798</v>
      </c>
      <c r="C18" s="24"/>
      <c r="D18" s="25"/>
      <c r="E18" s="25"/>
      <c r="F18" s="25"/>
      <c r="G18" s="25"/>
      <c r="H18" s="25"/>
      <c r="I18" s="25"/>
      <c r="J18" s="25"/>
      <c r="K18" s="25"/>
      <c r="L18" s="25"/>
      <c r="M18" s="26"/>
      <c r="N18" s="236"/>
    </row>
    <row r="19" spans="1:14">
      <c r="A19" s="1734"/>
      <c r="B19" s="1695"/>
      <c r="C19" s="27"/>
      <c r="D19" s="28"/>
      <c r="E19" s="29"/>
      <c r="F19" s="28"/>
      <c r="G19" s="29"/>
      <c r="H19" s="28"/>
      <c r="I19" s="29"/>
      <c r="J19" s="28"/>
      <c r="K19" s="29"/>
      <c r="L19" s="29"/>
      <c r="M19" s="30"/>
      <c r="N19" s="236"/>
    </row>
    <row r="20" spans="1:14">
      <c r="A20" s="1734"/>
      <c r="B20" s="1695"/>
      <c r="C20" s="31" t="s">
        <v>799</v>
      </c>
      <c r="D20" s="32"/>
      <c r="E20" s="33" t="s">
        <v>800</v>
      </c>
      <c r="F20" s="32"/>
      <c r="G20" s="33" t="s">
        <v>801</v>
      </c>
      <c r="H20" s="32"/>
      <c r="I20" s="33" t="s">
        <v>802</v>
      </c>
      <c r="J20" s="34"/>
      <c r="K20" s="33"/>
      <c r="L20" s="33"/>
      <c r="M20" s="35"/>
      <c r="N20" s="236"/>
    </row>
    <row r="21" spans="1:14">
      <c r="A21" s="1734"/>
      <c r="B21" s="1695"/>
      <c r="C21" s="31" t="s">
        <v>803</v>
      </c>
      <c r="D21" s="36"/>
      <c r="E21" s="33" t="s">
        <v>804</v>
      </c>
      <c r="F21" s="37"/>
      <c r="G21" s="33" t="s">
        <v>805</v>
      </c>
      <c r="H21" s="37"/>
      <c r="I21" s="33"/>
      <c r="J21" s="38"/>
      <c r="K21" s="33"/>
      <c r="L21" s="33"/>
      <c r="M21" s="35"/>
      <c r="N21" s="236"/>
    </row>
    <row r="22" spans="1:14">
      <c r="A22" s="1734"/>
      <c r="B22" s="1695"/>
      <c r="C22" s="31" t="s">
        <v>806</v>
      </c>
      <c r="D22" s="36"/>
      <c r="E22" s="33" t="s">
        <v>807</v>
      </c>
      <c r="F22" s="36"/>
      <c r="G22" s="33"/>
      <c r="H22" s="38"/>
      <c r="I22" s="33"/>
      <c r="J22" s="38"/>
      <c r="K22" s="33"/>
      <c r="L22" s="33"/>
      <c r="M22" s="35"/>
      <c r="N22" s="236"/>
    </row>
    <row r="23" spans="1:14">
      <c r="A23" s="1734"/>
      <c r="B23" s="1695"/>
      <c r="C23" s="31" t="s">
        <v>808</v>
      </c>
      <c r="D23" s="36" t="s">
        <v>809</v>
      </c>
      <c r="E23" s="33" t="s">
        <v>810</v>
      </c>
      <c r="F23" s="1984" t="s">
        <v>811</v>
      </c>
      <c r="G23" s="1984"/>
      <c r="H23" s="1984"/>
      <c r="I23" s="1984"/>
      <c r="J23" s="1984"/>
      <c r="K23" s="1984"/>
      <c r="L23" s="1984"/>
      <c r="M23" s="40"/>
      <c r="N23" s="236"/>
    </row>
    <row r="24" spans="1:14">
      <c r="A24" s="1734"/>
      <c r="B24" s="1696"/>
      <c r="C24" s="41"/>
      <c r="D24" s="42"/>
      <c r="E24" s="42"/>
      <c r="F24" s="42"/>
      <c r="G24" s="42"/>
      <c r="H24" s="42"/>
      <c r="I24" s="42"/>
      <c r="J24" s="42"/>
      <c r="K24" s="42"/>
      <c r="L24" s="42"/>
      <c r="M24" s="43"/>
      <c r="N24" s="236"/>
    </row>
    <row r="25" spans="1:14">
      <c r="A25" s="1734"/>
      <c r="B25" s="1694" t="s">
        <v>812</v>
      </c>
      <c r="C25" s="44"/>
      <c r="D25" s="45"/>
      <c r="E25" s="45"/>
      <c r="F25" s="45"/>
      <c r="G25" s="45"/>
      <c r="H25" s="45"/>
      <c r="I25" s="45"/>
      <c r="J25" s="45"/>
      <c r="K25" s="45"/>
      <c r="L25" s="16"/>
      <c r="M25" s="17"/>
      <c r="N25" s="236"/>
    </row>
    <row r="26" spans="1:14">
      <c r="A26" s="1734"/>
      <c r="B26" s="1695"/>
      <c r="C26" s="31" t="s">
        <v>813</v>
      </c>
      <c r="D26" s="37"/>
      <c r="E26" s="46"/>
      <c r="F26" s="33" t="s">
        <v>814</v>
      </c>
      <c r="G26" s="36" t="s">
        <v>809</v>
      </c>
      <c r="H26" s="46"/>
      <c r="I26" s="33" t="s">
        <v>815</v>
      </c>
      <c r="J26" s="36"/>
      <c r="K26" s="46"/>
      <c r="L26" s="19"/>
      <c r="M26" s="20"/>
      <c r="N26" s="236"/>
    </row>
    <row r="27" spans="1:14">
      <c r="A27" s="1734"/>
      <c r="B27" s="1695"/>
      <c r="C27" s="31" t="s">
        <v>816</v>
      </c>
      <c r="D27" s="47"/>
      <c r="E27" s="19"/>
      <c r="F27" s="33" t="s">
        <v>817</v>
      </c>
      <c r="G27" s="36"/>
      <c r="H27" s="19"/>
      <c r="I27" s="48"/>
      <c r="J27" s="19"/>
      <c r="K27" s="18"/>
      <c r="L27" s="19"/>
      <c r="M27" s="20"/>
      <c r="N27" s="236"/>
    </row>
    <row r="28" spans="1:14">
      <c r="A28" s="1734"/>
      <c r="B28" s="1696"/>
      <c r="C28" s="49"/>
      <c r="D28" s="50"/>
      <c r="E28" s="50"/>
      <c r="F28" s="50"/>
      <c r="G28" s="50"/>
      <c r="H28" s="50"/>
      <c r="I28" s="50"/>
      <c r="J28" s="50"/>
      <c r="K28" s="50"/>
      <c r="L28" s="21"/>
      <c r="M28" s="22"/>
      <c r="N28" s="236"/>
    </row>
    <row r="29" spans="1:14" ht="31.5" customHeight="1">
      <c r="A29" s="1734"/>
      <c r="B29" s="54" t="s">
        <v>818</v>
      </c>
      <c r="C29" s="52"/>
      <c r="D29" s="23"/>
      <c r="E29" s="23"/>
      <c r="F29" s="23"/>
      <c r="G29" s="23"/>
      <c r="H29" s="23"/>
      <c r="I29" s="23"/>
      <c r="J29" s="23"/>
      <c r="K29" s="23"/>
      <c r="L29" s="23"/>
      <c r="M29" s="53"/>
      <c r="N29" s="236"/>
    </row>
    <row r="30" spans="1:14">
      <c r="A30" s="1734"/>
      <c r="B30" s="54"/>
      <c r="C30" s="55" t="s">
        <v>819</v>
      </c>
      <c r="D30" s="37" t="s">
        <v>63</v>
      </c>
      <c r="E30" s="46"/>
      <c r="F30" s="56" t="s">
        <v>820</v>
      </c>
      <c r="G30" s="37" t="s">
        <v>63</v>
      </c>
      <c r="H30" s="46"/>
      <c r="I30" s="56" t="s">
        <v>821</v>
      </c>
      <c r="J30" s="135" t="s">
        <v>63</v>
      </c>
      <c r="K30" s="133"/>
      <c r="L30" s="136"/>
      <c r="M30" s="57"/>
      <c r="N30" s="236"/>
    </row>
    <row r="31" spans="1:14">
      <c r="A31" s="1734"/>
      <c r="B31" s="9"/>
      <c r="C31" s="41"/>
      <c r="D31" s="42"/>
      <c r="E31" s="42"/>
      <c r="F31" s="42"/>
      <c r="G31" s="42"/>
      <c r="H31" s="42"/>
      <c r="I31" s="42"/>
      <c r="J31" s="42"/>
      <c r="K31" s="42"/>
      <c r="L31" s="42"/>
      <c r="M31" s="43"/>
      <c r="N31" s="236"/>
    </row>
    <row r="32" spans="1:14">
      <c r="A32" s="1734"/>
      <c r="B32" s="1694" t="s">
        <v>822</v>
      </c>
      <c r="C32" s="58"/>
      <c r="D32" s="59"/>
      <c r="E32" s="59"/>
      <c r="F32" s="59"/>
      <c r="G32" s="59"/>
      <c r="H32" s="59"/>
      <c r="I32" s="59"/>
      <c r="J32" s="59"/>
      <c r="K32" s="59"/>
      <c r="L32" s="16"/>
      <c r="M32" s="17"/>
      <c r="N32" s="236"/>
    </row>
    <row r="33" spans="1:14">
      <c r="A33" s="1734"/>
      <c r="B33" s="1695"/>
      <c r="C33" s="60" t="s">
        <v>823</v>
      </c>
      <c r="D33" s="409">
        <v>2022</v>
      </c>
      <c r="E33" s="62"/>
      <c r="F33" s="46" t="s">
        <v>824</v>
      </c>
      <c r="G33" s="98">
        <v>2024</v>
      </c>
      <c r="H33" s="62"/>
      <c r="I33" s="56"/>
      <c r="J33" s="62"/>
      <c r="K33" s="62"/>
      <c r="L33" s="19"/>
      <c r="M33" s="20"/>
      <c r="N33" s="236"/>
    </row>
    <row r="34" spans="1:14">
      <c r="A34" s="1734"/>
      <c r="B34" s="1696"/>
      <c r="C34" s="41"/>
      <c r="D34" s="91"/>
      <c r="E34" s="92"/>
      <c r="F34" s="42"/>
      <c r="G34" s="92"/>
      <c r="H34" s="92"/>
      <c r="I34" s="93"/>
      <c r="J34" s="92"/>
      <c r="K34" s="92"/>
      <c r="L34" s="21"/>
      <c r="M34" s="22"/>
      <c r="N34" s="236"/>
    </row>
    <row r="35" spans="1:14">
      <c r="A35" s="1734"/>
      <c r="B35" s="1694" t="s">
        <v>825</v>
      </c>
      <c r="C35" s="64"/>
      <c r="D35" s="95"/>
      <c r="E35" s="95"/>
      <c r="F35" s="95"/>
      <c r="G35" s="95"/>
      <c r="H35" s="95"/>
      <c r="I35" s="95"/>
      <c r="J35" s="95"/>
      <c r="K35" s="95"/>
      <c r="L35" s="95"/>
      <c r="M35" s="65"/>
      <c r="N35" s="236"/>
    </row>
    <row r="36" spans="1:14">
      <c r="A36" s="1734"/>
      <c r="B36" s="1695"/>
      <c r="C36" s="66"/>
      <c r="D36" s="123" t="s">
        <v>826</v>
      </c>
      <c r="E36" s="123"/>
      <c r="F36" s="123" t="s">
        <v>827</v>
      </c>
      <c r="G36" s="123"/>
      <c r="H36" s="67" t="s">
        <v>828</v>
      </c>
      <c r="I36" s="67"/>
      <c r="J36" s="67" t="s">
        <v>829</v>
      </c>
      <c r="K36" s="123"/>
      <c r="L36" s="123" t="s">
        <v>830</v>
      </c>
      <c r="M36" s="68"/>
      <c r="N36" s="236"/>
    </row>
    <row r="37" spans="1:14">
      <c r="A37" s="1734"/>
      <c r="B37" s="1695"/>
      <c r="C37" s="66"/>
      <c r="D37" s="1736">
        <v>1</v>
      </c>
      <c r="E37" s="1737"/>
      <c r="F37" s="1736">
        <v>1</v>
      </c>
      <c r="G37" s="1737"/>
      <c r="H37" s="1736">
        <v>1</v>
      </c>
      <c r="I37" s="1737"/>
      <c r="J37" s="1736">
        <v>1</v>
      </c>
      <c r="K37" s="1737"/>
      <c r="L37" s="1774"/>
      <c r="M37" s="1775"/>
      <c r="N37" s="236"/>
    </row>
    <row r="38" spans="1:14">
      <c r="A38" s="1734"/>
      <c r="B38" s="1695"/>
      <c r="C38" s="66"/>
      <c r="D38" s="123" t="s">
        <v>831</v>
      </c>
      <c r="E38" s="123"/>
      <c r="F38" s="123" t="s">
        <v>832</v>
      </c>
      <c r="G38" s="123"/>
      <c r="H38" s="67" t="s">
        <v>833</v>
      </c>
      <c r="I38" s="67"/>
      <c r="J38" s="67" t="s">
        <v>834</v>
      </c>
      <c r="K38" s="123"/>
      <c r="L38" s="123" t="s">
        <v>835</v>
      </c>
      <c r="M38" s="30"/>
      <c r="N38" s="236"/>
    </row>
    <row r="39" spans="1:14">
      <c r="A39" s="1734"/>
      <c r="B39" s="1695"/>
      <c r="C39" s="66"/>
      <c r="D39" s="122"/>
      <c r="E39" s="126"/>
      <c r="F39" s="122"/>
      <c r="G39" s="126"/>
      <c r="H39" s="122"/>
      <c r="I39" s="126"/>
      <c r="J39" s="122"/>
      <c r="K39" s="126"/>
      <c r="L39" s="122"/>
      <c r="M39" s="121"/>
      <c r="N39" s="236"/>
    </row>
    <row r="40" spans="1:14">
      <c r="A40" s="1734"/>
      <c r="B40" s="1695"/>
      <c r="C40" s="66"/>
      <c r="D40" s="123" t="s">
        <v>836</v>
      </c>
      <c r="E40" s="123"/>
      <c r="F40" s="123" t="s">
        <v>837</v>
      </c>
      <c r="G40" s="123"/>
      <c r="H40" s="67" t="s">
        <v>838</v>
      </c>
      <c r="I40" s="67"/>
      <c r="J40" s="67" t="s">
        <v>839</v>
      </c>
      <c r="K40" s="123"/>
      <c r="L40" s="123" t="s">
        <v>840</v>
      </c>
      <c r="M40" s="30"/>
      <c r="N40" s="236"/>
    </row>
    <row r="41" spans="1:14">
      <c r="A41" s="1734"/>
      <c r="B41" s="1695"/>
      <c r="C41" s="66"/>
      <c r="D41" s="122"/>
      <c r="E41" s="126"/>
      <c r="F41" s="122"/>
      <c r="G41" s="126"/>
      <c r="H41" s="122"/>
      <c r="I41" s="126"/>
      <c r="J41" s="122"/>
      <c r="K41" s="126"/>
      <c r="L41" s="122"/>
      <c r="M41" s="121"/>
      <c r="N41" s="236"/>
    </row>
    <row r="42" spans="1:14">
      <c r="A42" s="1734"/>
      <c r="B42" s="1695"/>
      <c r="C42" s="66"/>
      <c r="D42" s="69" t="s">
        <v>840</v>
      </c>
      <c r="E42" s="120"/>
      <c r="F42" s="69" t="s">
        <v>841</v>
      </c>
      <c r="G42" s="120"/>
      <c r="H42" s="70"/>
      <c r="I42" s="71"/>
      <c r="J42" s="70"/>
      <c r="K42" s="71"/>
      <c r="L42" s="70"/>
      <c r="M42" s="72"/>
      <c r="N42" s="236"/>
    </row>
    <row r="43" spans="1:14">
      <c r="A43" s="1734"/>
      <c r="B43" s="1695"/>
      <c r="C43" s="66"/>
      <c r="D43" s="122"/>
      <c r="E43" s="126"/>
      <c r="F43" s="1710">
        <v>1</v>
      </c>
      <c r="G43" s="1711"/>
      <c r="H43" s="1776"/>
      <c r="I43" s="1776"/>
      <c r="J43" s="130"/>
      <c r="K43" s="123"/>
      <c r="L43" s="130"/>
      <c r="M43" s="124"/>
      <c r="N43" s="236"/>
    </row>
    <row r="44" spans="1:14">
      <c r="A44" s="1734"/>
      <c r="B44" s="1695"/>
      <c r="C44" s="73"/>
      <c r="D44" s="69"/>
      <c r="E44" s="120"/>
      <c r="F44" s="69"/>
      <c r="G44" s="120"/>
      <c r="H44" s="127"/>
      <c r="I44" s="74"/>
      <c r="J44" s="127"/>
      <c r="K44" s="74"/>
      <c r="L44" s="127"/>
      <c r="M44" s="75"/>
      <c r="N44" s="236"/>
    </row>
    <row r="45" spans="1:14" ht="12" customHeight="1">
      <c r="A45" s="1734"/>
      <c r="B45" s="1694" t="s">
        <v>842</v>
      </c>
      <c r="C45" s="44"/>
      <c r="D45" s="45"/>
      <c r="E45" s="45"/>
      <c r="F45" s="45"/>
      <c r="G45" s="45"/>
      <c r="H45" s="45"/>
      <c r="I45" s="45"/>
      <c r="J45" s="45"/>
      <c r="K45" s="45"/>
      <c r="L45" s="19"/>
      <c r="M45" s="20"/>
      <c r="N45" s="236"/>
    </row>
    <row r="46" spans="1:14" ht="12" customHeight="1">
      <c r="A46" s="1734"/>
      <c r="B46" s="1695"/>
      <c r="C46" s="77"/>
      <c r="D46" s="78" t="s">
        <v>843</v>
      </c>
      <c r="E46" s="79" t="s">
        <v>844</v>
      </c>
      <c r="F46" s="1704" t="s">
        <v>845</v>
      </c>
      <c r="G46" s="1705"/>
      <c r="H46" s="1705"/>
      <c r="I46" s="1705"/>
      <c r="J46" s="1705"/>
      <c r="K46" s="80" t="s">
        <v>846</v>
      </c>
      <c r="L46" s="1706"/>
      <c r="M46" s="1707"/>
      <c r="N46" s="236"/>
    </row>
    <row r="47" spans="1:14" ht="12" customHeight="1">
      <c r="A47" s="1734"/>
      <c r="B47" s="1695"/>
      <c r="C47" s="77"/>
      <c r="D47" s="81"/>
      <c r="E47" s="36" t="s">
        <v>809</v>
      </c>
      <c r="F47" s="1704"/>
      <c r="G47" s="1705"/>
      <c r="H47" s="1705"/>
      <c r="I47" s="1705"/>
      <c r="J47" s="1705"/>
      <c r="K47" s="19"/>
      <c r="L47" s="1708"/>
      <c r="M47" s="1709"/>
      <c r="N47" s="236"/>
    </row>
    <row r="48" spans="1:14" ht="12" customHeight="1">
      <c r="A48" s="1734"/>
      <c r="B48" s="1696"/>
      <c r="C48" s="82"/>
      <c r="D48" s="21"/>
      <c r="E48" s="21"/>
      <c r="F48" s="21"/>
      <c r="G48" s="21"/>
      <c r="H48" s="21"/>
      <c r="I48" s="21"/>
      <c r="J48" s="21"/>
      <c r="K48" s="21"/>
      <c r="L48" s="19"/>
      <c r="M48" s="20"/>
      <c r="N48" s="236"/>
    </row>
    <row r="49" spans="1:14" ht="29.25" customHeight="1">
      <c r="A49" s="1734"/>
      <c r="B49" s="7" t="s">
        <v>847</v>
      </c>
      <c r="C49" s="1700" t="s">
        <v>1432</v>
      </c>
      <c r="D49" s="1701"/>
      <c r="E49" s="1701"/>
      <c r="F49" s="1701"/>
      <c r="G49" s="1701"/>
      <c r="H49" s="1701"/>
      <c r="I49" s="1701"/>
      <c r="J49" s="1701"/>
      <c r="K49" s="1701"/>
      <c r="L49" s="1701"/>
      <c r="M49" s="132"/>
      <c r="N49" s="236"/>
    </row>
    <row r="50" spans="1:14" ht="23.25" customHeight="1">
      <c r="A50" s="1734"/>
      <c r="B50" s="10" t="s">
        <v>849</v>
      </c>
      <c r="C50" s="2269" t="s">
        <v>1433</v>
      </c>
      <c r="D50" s="2270"/>
      <c r="E50" s="2270"/>
      <c r="F50" s="2270"/>
      <c r="G50" s="2270"/>
      <c r="H50" s="2270"/>
      <c r="I50" s="2270"/>
      <c r="J50" s="2270"/>
      <c r="K50" s="2270"/>
      <c r="L50" s="2270"/>
      <c r="M50" s="2271"/>
      <c r="N50" s="236"/>
    </row>
    <row r="51" spans="1:14" ht="31.5" customHeight="1">
      <c r="A51" s="1734"/>
      <c r="B51" s="10" t="s">
        <v>851</v>
      </c>
      <c r="C51" s="2262">
        <v>60</v>
      </c>
      <c r="D51" s="2263"/>
      <c r="E51" s="2263"/>
      <c r="F51" s="2263"/>
      <c r="G51" s="2263"/>
      <c r="H51" s="2263"/>
      <c r="I51" s="2263"/>
      <c r="J51" s="2263"/>
      <c r="K51" s="2263"/>
      <c r="L51" s="2263"/>
      <c r="M51" s="2264"/>
      <c r="N51" s="236"/>
    </row>
    <row r="52" spans="1:14" ht="31.5" customHeight="1">
      <c r="A52" s="1734"/>
      <c r="B52" s="10" t="s">
        <v>853</v>
      </c>
      <c r="C52" s="2289">
        <v>44622</v>
      </c>
      <c r="D52" s="2292"/>
      <c r="E52" s="2292"/>
      <c r="F52" s="2292"/>
      <c r="G52" s="2292"/>
      <c r="H52" s="2292"/>
      <c r="I52" s="2292"/>
      <c r="J52" s="2292"/>
      <c r="K52" s="2292"/>
      <c r="L52" s="2292"/>
      <c r="M52" s="2293"/>
      <c r="N52" s="236"/>
    </row>
    <row r="53" spans="1:14" ht="31.5" customHeight="1">
      <c r="A53" s="1686" t="s">
        <v>854</v>
      </c>
      <c r="B53" s="83" t="s">
        <v>855</v>
      </c>
      <c r="C53" s="1685" t="s">
        <v>398</v>
      </c>
      <c r="D53" s="1683"/>
      <c r="E53" s="1683"/>
      <c r="F53" s="1683"/>
      <c r="G53" s="1683"/>
      <c r="H53" s="1683"/>
      <c r="I53" s="1683"/>
      <c r="J53" s="1683"/>
      <c r="K53" s="1683"/>
      <c r="L53" s="1683"/>
      <c r="M53" s="1684"/>
      <c r="N53" s="236"/>
    </row>
    <row r="54" spans="1:14" ht="15.75" customHeight="1">
      <c r="A54" s="1687"/>
      <c r="B54" s="83" t="s">
        <v>856</v>
      </c>
      <c r="C54" s="1685" t="s">
        <v>1419</v>
      </c>
      <c r="D54" s="1683"/>
      <c r="E54" s="1683"/>
      <c r="F54" s="1683"/>
      <c r="G54" s="1683"/>
      <c r="H54" s="1683"/>
      <c r="I54" s="1683"/>
      <c r="J54" s="1683"/>
      <c r="K54" s="1683"/>
      <c r="L54" s="1683"/>
      <c r="M54" s="1684"/>
      <c r="N54" s="236"/>
    </row>
    <row r="55" spans="1:14" ht="15.75" customHeight="1">
      <c r="A55" s="1687"/>
      <c r="B55" s="83" t="s">
        <v>858</v>
      </c>
      <c r="C55" s="1685" t="s">
        <v>396</v>
      </c>
      <c r="D55" s="1683"/>
      <c r="E55" s="1683"/>
      <c r="F55" s="1683"/>
      <c r="G55" s="1683"/>
      <c r="H55" s="1683"/>
      <c r="I55" s="1683"/>
      <c r="J55" s="1683"/>
      <c r="K55" s="1683"/>
      <c r="L55" s="1683"/>
      <c r="M55" s="1684"/>
      <c r="N55" s="236"/>
    </row>
    <row r="56" spans="1:14" ht="31.5" customHeight="1">
      <c r="A56" s="1687"/>
      <c r="B56" s="84" t="s">
        <v>859</v>
      </c>
      <c r="C56" s="1685" t="s">
        <v>1420</v>
      </c>
      <c r="D56" s="1683"/>
      <c r="E56" s="1683"/>
      <c r="F56" s="1683"/>
      <c r="G56" s="1683"/>
      <c r="H56" s="1683"/>
      <c r="I56" s="1683"/>
      <c r="J56" s="1683"/>
      <c r="K56" s="1683"/>
      <c r="L56" s="1683"/>
      <c r="M56" s="1684"/>
      <c r="N56" s="236"/>
    </row>
    <row r="57" spans="1:14" ht="31.5" customHeight="1">
      <c r="A57" s="1687"/>
      <c r="B57" s="83" t="s">
        <v>860</v>
      </c>
      <c r="C57" s="1783" t="s">
        <v>399</v>
      </c>
      <c r="D57" s="1683"/>
      <c r="E57" s="1683"/>
      <c r="F57" s="1683"/>
      <c r="G57" s="1683"/>
      <c r="H57" s="1683"/>
      <c r="I57" s="1683"/>
      <c r="J57" s="1683"/>
      <c r="K57" s="1683"/>
      <c r="L57" s="1683"/>
      <c r="M57" s="1684"/>
      <c r="N57" s="236"/>
    </row>
    <row r="58" spans="1:14" ht="16.5" thickBot="1">
      <c r="A58" s="1690"/>
      <c r="B58" s="83" t="s">
        <v>861</v>
      </c>
      <c r="C58" s="1685">
        <v>3107688787</v>
      </c>
      <c r="D58" s="1683"/>
      <c r="E58" s="1683"/>
      <c r="F58" s="1683"/>
      <c r="G58" s="1683"/>
      <c r="H58" s="1683"/>
      <c r="I58" s="1683"/>
      <c r="J58" s="1683"/>
      <c r="K58" s="1683"/>
      <c r="L58" s="1683"/>
      <c r="M58" s="1684"/>
      <c r="N58" s="236"/>
    </row>
    <row r="59" spans="1:14" ht="15.75" customHeight="1">
      <c r="A59" s="1686" t="s">
        <v>863</v>
      </c>
      <c r="B59" s="85" t="s">
        <v>864</v>
      </c>
      <c r="C59" s="1685" t="s">
        <v>1421</v>
      </c>
      <c r="D59" s="1683"/>
      <c r="E59" s="1683"/>
      <c r="F59" s="1683"/>
      <c r="G59" s="1683"/>
      <c r="H59" s="1683"/>
      <c r="I59" s="1683"/>
      <c r="J59" s="1683"/>
      <c r="K59" s="1683"/>
      <c r="L59" s="1683"/>
      <c r="M59" s="1684"/>
      <c r="N59" s="236"/>
    </row>
    <row r="60" spans="1:14" ht="15.75" customHeight="1">
      <c r="A60" s="1687"/>
      <c r="B60" s="85" t="s">
        <v>866</v>
      </c>
      <c r="C60" s="1685" t="s">
        <v>1434</v>
      </c>
      <c r="D60" s="1683"/>
      <c r="E60" s="1683"/>
      <c r="F60" s="1683"/>
      <c r="G60" s="1683"/>
      <c r="H60" s="1683"/>
      <c r="I60" s="1683"/>
      <c r="J60" s="1683"/>
      <c r="K60" s="1683"/>
      <c r="L60" s="1683"/>
      <c r="M60" s="1684"/>
      <c r="N60" s="236"/>
    </row>
    <row r="61" spans="1:14" ht="16.5" customHeight="1" thickBot="1">
      <c r="A61" s="1687"/>
      <c r="B61" s="86" t="s">
        <v>39</v>
      </c>
      <c r="C61" s="1685" t="s">
        <v>396</v>
      </c>
      <c r="D61" s="1683"/>
      <c r="E61" s="1683"/>
      <c r="F61" s="1683"/>
      <c r="G61" s="1683"/>
      <c r="H61" s="1683"/>
      <c r="I61" s="1683"/>
      <c r="J61" s="1683"/>
      <c r="K61" s="1683"/>
      <c r="L61" s="1683"/>
      <c r="M61" s="1684"/>
      <c r="N61" s="236"/>
    </row>
    <row r="62" spans="1:14" ht="32.25" thickBot="1">
      <c r="A62" s="87" t="s">
        <v>869</v>
      </c>
      <c r="B62" s="88"/>
      <c r="C62" s="1758" t="s">
        <v>1423</v>
      </c>
      <c r="D62" s="1798"/>
      <c r="E62" s="1798"/>
      <c r="F62" s="1798"/>
      <c r="G62" s="1798"/>
      <c r="H62" s="1798"/>
      <c r="I62" s="1798"/>
      <c r="J62" s="1798"/>
      <c r="K62" s="1798"/>
      <c r="L62" s="1798"/>
      <c r="M62" s="1799"/>
      <c r="N62" s="236"/>
    </row>
  </sheetData>
  <mergeCells count="59">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G14:M14"/>
    <mergeCell ref="C15:M15"/>
    <mergeCell ref="B45:B48"/>
    <mergeCell ref="F46:F47"/>
    <mergeCell ref="G46:J47"/>
    <mergeCell ref="L46:M47"/>
    <mergeCell ref="A16:A52"/>
    <mergeCell ref="C16:M16"/>
    <mergeCell ref="C17:M17"/>
    <mergeCell ref="B18:B24"/>
    <mergeCell ref="F23:L23"/>
    <mergeCell ref="B25:B28"/>
    <mergeCell ref="B32:B34"/>
    <mergeCell ref="B35:B44"/>
    <mergeCell ref="D37:E37"/>
    <mergeCell ref="F37:G37"/>
    <mergeCell ref="H37:I37"/>
    <mergeCell ref="J37:K37"/>
    <mergeCell ref="L37:M37"/>
    <mergeCell ref="F43:G43"/>
    <mergeCell ref="H43:I43"/>
    <mergeCell ref="C62:M62"/>
    <mergeCell ref="C49:L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4">
    <dataValidation allowBlank="1" showInputMessage="1" showErrorMessage="1" prompt="Seleccione de la lista desplegable" sqref="B4 B7" xr:uid="{00000000-0002-0000-2C00-000000000000}"/>
    <dataValidation allowBlank="1" showInputMessage="1" showErrorMessage="1" prompt="Incluir una ficha por cada indicador, ya sea de producto o de resultado" sqref="B1" xr:uid="{00000000-0002-0000-2C00-000001000000}"/>
    <dataValidation allowBlank="1" showInputMessage="1" showErrorMessage="1" prompt="Identifique el ODS a que le apunta el indicador de producto. Seleccione de la lista desplegable._x000a_" sqref="B14:B15" xr:uid="{00000000-0002-0000-2C00-000002000000}"/>
    <dataValidation allowBlank="1" showInputMessage="1" showErrorMessage="1" prompt="Determine si el indicador responde a un enfoque (Derechos Humanos, Género, Diferencial, Poblacional, Ambiental y Territorial). Si responde a más de enfoque separelos por ;" sqref="B16" xr:uid="{00000000-0002-0000-2C00-000003000000}"/>
  </dataValidations>
  <hyperlinks>
    <hyperlink ref="C57" r:id="rId1" display="mailto:aiza@movilidadbogota.gov.co" xr:uid="{00000000-0004-0000-2C00-000000000000}"/>
  </hyperlinks>
  <pageMargins left="0.7" right="0.7"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70C0"/>
  </sheetPr>
  <dimension ref="A1:N62"/>
  <sheetViews>
    <sheetView topLeftCell="C36" zoomScale="84" zoomScaleNormal="84" workbookViewId="0">
      <selection activeCell="C58" sqref="C58:M58"/>
    </sheetView>
  </sheetViews>
  <sheetFormatPr baseColWidth="10" defaultColWidth="10.85546875" defaultRowHeight="15.75"/>
  <cols>
    <col min="1" max="1" width="25.140625" style="1" customWidth="1"/>
    <col min="2" max="2" width="39.140625" style="89" customWidth="1"/>
    <col min="3" max="3" width="15.28515625" style="1" customWidth="1"/>
    <col min="4" max="13" width="10.85546875" style="1"/>
    <col min="14" max="14" width="131.85546875" style="219" customWidth="1"/>
    <col min="15" max="16384" width="10.85546875" style="1"/>
  </cols>
  <sheetData>
    <row r="1" spans="1:14" ht="16.5" thickBot="1">
      <c r="A1" s="2"/>
      <c r="B1" s="3" t="s">
        <v>1435</v>
      </c>
      <c r="C1" s="4"/>
      <c r="D1" s="4"/>
      <c r="E1" s="4"/>
      <c r="F1" s="4"/>
      <c r="G1" s="4"/>
      <c r="H1" s="4"/>
      <c r="I1" s="4"/>
      <c r="J1" s="4"/>
      <c r="K1" s="4"/>
      <c r="L1" s="4"/>
      <c r="M1" s="5"/>
      <c r="N1" s="483"/>
    </row>
    <row r="2" spans="1:14" ht="72" customHeight="1">
      <c r="A2" s="1714" t="s">
        <v>782</v>
      </c>
      <c r="B2" s="6" t="s">
        <v>783</v>
      </c>
      <c r="C2" s="1717" t="s">
        <v>408</v>
      </c>
      <c r="D2" s="1718"/>
      <c r="E2" s="1718"/>
      <c r="F2" s="1718"/>
      <c r="G2" s="1718"/>
      <c r="H2" s="1718"/>
      <c r="I2" s="1718"/>
      <c r="J2" s="1718"/>
      <c r="K2" s="1718"/>
      <c r="L2" s="1718"/>
      <c r="M2" s="1719"/>
      <c r="N2" s="236"/>
    </row>
    <row r="3" spans="1:14" ht="31.5">
      <c r="A3" s="1715"/>
      <c r="B3" s="7" t="s">
        <v>914</v>
      </c>
      <c r="C3" s="1685" t="s">
        <v>387</v>
      </c>
      <c r="D3" s="1683"/>
      <c r="E3" s="1683"/>
      <c r="F3" s="1683"/>
      <c r="G3" s="1683"/>
      <c r="H3" s="1683"/>
      <c r="I3" s="1683"/>
      <c r="J3" s="1683"/>
      <c r="K3" s="1683"/>
      <c r="L3" s="1683"/>
      <c r="M3" s="1684"/>
      <c r="N3" s="236"/>
    </row>
    <row r="4" spans="1:14" ht="61.5" customHeight="1">
      <c r="A4" s="1715"/>
      <c r="B4" s="9" t="s">
        <v>35</v>
      </c>
      <c r="C4" s="94" t="s">
        <v>843</v>
      </c>
      <c r="D4" s="1787" t="s">
        <v>1436</v>
      </c>
      <c r="E4" s="1788"/>
      <c r="F4" s="1721" t="s">
        <v>36</v>
      </c>
      <c r="G4" s="1722"/>
      <c r="H4" s="8">
        <v>383</v>
      </c>
      <c r="I4" s="1787" t="s">
        <v>1437</v>
      </c>
      <c r="J4" s="1753"/>
      <c r="K4" s="1753"/>
      <c r="L4" s="1753"/>
      <c r="M4" s="1754"/>
      <c r="N4" s="236"/>
    </row>
    <row r="5" spans="1:14">
      <c r="A5" s="1715"/>
      <c r="B5" s="9" t="s">
        <v>786</v>
      </c>
      <c r="C5" s="1685" t="s">
        <v>1438</v>
      </c>
      <c r="D5" s="1683"/>
      <c r="E5" s="1683"/>
      <c r="F5" s="1683"/>
      <c r="G5" s="1683"/>
      <c r="H5" s="1683"/>
      <c r="I5" s="1683"/>
      <c r="J5" s="1683"/>
      <c r="K5" s="1683"/>
      <c r="L5" s="1683"/>
      <c r="M5" s="1684"/>
      <c r="N5" s="236"/>
    </row>
    <row r="6" spans="1:14">
      <c r="A6" s="1715"/>
      <c r="B6" s="9" t="s">
        <v>787</v>
      </c>
      <c r="C6" s="1685" t="s">
        <v>1439</v>
      </c>
      <c r="D6" s="1683"/>
      <c r="E6" s="1683"/>
      <c r="F6" s="1683"/>
      <c r="G6" s="1683"/>
      <c r="H6" s="1683"/>
      <c r="I6" s="1683"/>
      <c r="J6" s="1683"/>
      <c r="K6" s="1683"/>
      <c r="L6" s="1683"/>
      <c r="M6" s="1684"/>
      <c r="N6" s="236"/>
    </row>
    <row r="7" spans="1:14">
      <c r="A7" s="1715"/>
      <c r="B7" s="7" t="s">
        <v>873</v>
      </c>
      <c r="C7" s="1791" t="s">
        <v>395</v>
      </c>
      <c r="D7" s="1792"/>
      <c r="E7" s="11"/>
      <c r="F7" s="11"/>
      <c r="G7" s="12"/>
      <c r="H7" s="13" t="s">
        <v>39</v>
      </c>
      <c r="I7" s="1793" t="s">
        <v>396</v>
      </c>
      <c r="J7" s="1792"/>
      <c r="K7" s="1792"/>
      <c r="L7" s="1792"/>
      <c r="M7" s="1794"/>
      <c r="N7" s="236"/>
    </row>
    <row r="8" spans="1:14">
      <c r="A8" s="1715"/>
      <c r="B8" s="1744" t="s">
        <v>788</v>
      </c>
      <c r="C8" s="14"/>
      <c r="D8" s="15"/>
      <c r="E8" s="15"/>
      <c r="F8" s="15"/>
      <c r="G8" s="15"/>
      <c r="H8" s="15"/>
      <c r="I8" s="15"/>
      <c r="J8" s="15"/>
      <c r="K8" s="15"/>
      <c r="L8" s="16"/>
      <c r="M8" s="17"/>
      <c r="N8" s="236"/>
    </row>
    <row r="9" spans="1:14">
      <c r="A9" s="1715"/>
      <c r="B9" s="1745"/>
      <c r="C9" s="1726" t="s">
        <v>396</v>
      </c>
      <c r="D9" s="1727"/>
      <c r="E9" s="18"/>
      <c r="F9" s="1727"/>
      <c r="G9" s="1727"/>
      <c r="H9" s="18"/>
      <c r="I9" s="1727"/>
      <c r="J9" s="1727"/>
      <c r="K9" s="18"/>
      <c r="L9" s="19"/>
      <c r="M9" s="20"/>
      <c r="N9" s="236"/>
    </row>
    <row r="10" spans="1:14">
      <c r="A10" s="1715"/>
      <c r="B10" s="1746"/>
      <c r="C10" s="1726" t="s">
        <v>793</v>
      </c>
      <c r="D10" s="1727"/>
      <c r="E10" s="125"/>
      <c r="F10" s="1727" t="s">
        <v>793</v>
      </c>
      <c r="G10" s="1727"/>
      <c r="H10" s="125"/>
      <c r="I10" s="1727" t="s">
        <v>793</v>
      </c>
      <c r="J10" s="1727"/>
      <c r="K10" s="125"/>
      <c r="L10" s="21"/>
      <c r="M10" s="22"/>
      <c r="N10" s="236"/>
    </row>
    <row r="11" spans="1:14" ht="54.75" customHeight="1">
      <c r="A11" s="1715"/>
      <c r="B11" s="7" t="s">
        <v>794</v>
      </c>
      <c r="C11" s="1748" t="s">
        <v>1440</v>
      </c>
      <c r="D11" s="1749"/>
      <c r="E11" s="1749"/>
      <c r="F11" s="1749"/>
      <c r="G11" s="1749"/>
      <c r="H11" s="1749"/>
      <c r="I11" s="1749"/>
      <c r="J11" s="1749"/>
      <c r="K11" s="1749"/>
      <c r="L11" s="1749"/>
      <c r="M11" s="1750"/>
      <c r="N11" s="236"/>
    </row>
    <row r="12" spans="1:14" ht="73.5" customHeight="1">
      <c r="A12" s="1715"/>
      <c r="B12" s="7" t="s">
        <v>923</v>
      </c>
      <c r="C12" s="1697" t="s">
        <v>1441</v>
      </c>
      <c r="D12" s="1698"/>
      <c r="E12" s="1698"/>
      <c r="F12" s="1698"/>
      <c r="G12" s="1698"/>
      <c r="H12" s="1698"/>
      <c r="I12" s="1698"/>
      <c r="J12" s="1698"/>
      <c r="K12" s="1698"/>
      <c r="L12" s="1698"/>
      <c r="M12" s="1699"/>
      <c r="N12" s="236"/>
    </row>
    <row r="13" spans="1:14" ht="31.5">
      <c r="A13" s="1715"/>
      <c r="B13" s="7" t="s">
        <v>925</v>
      </c>
      <c r="C13" s="1685" t="s">
        <v>386</v>
      </c>
      <c r="D13" s="1683"/>
      <c r="E13" s="1683"/>
      <c r="F13" s="1683"/>
      <c r="G13" s="1683"/>
      <c r="H13" s="1683"/>
      <c r="I13" s="1683"/>
      <c r="J13" s="1683"/>
      <c r="K13" s="1683"/>
      <c r="L13" s="1683"/>
      <c r="M13" s="1684"/>
      <c r="N13" s="236"/>
    </row>
    <row r="14" spans="1:14" ht="29.25" customHeight="1">
      <c r="A14" s="1715"/>
      <c r="B14" s="1744" t="s">
        <v>926</v>
      </c>
      <c r="C14" s="1685"/>
      <c r="D14" s="1683"/>
      <c r="E14" s="90" t="s">
        <v>927</v>
      </c>
      <c r="F14" s="36" t="s">
        <v>1442</v>
      </c>
      <c r="G14" s="1701" t="s">
        <v>1443</v>
      </c>
      <c r="H14" s="1701"/>
      <c r="I14" s="1701"/>
      <c r="J14" s="1701"/>
      <c r="K14" s="1701"/>
      <c r="L14" s="1701"/>
      <c r="M14" s="1702"/>
      <c r="N14" s="236"/>
    </row>
    <row r="15" spans="1:14">
      <c r="A15" s="1715"/>
      <c r="B15" s="1745"/>
      <c r="C15" s="1700"/>
      <c r="D15" s="1701"/>
      <c r="E15" s="1701"/>
      <c r="F15" s="1701"/>
      <c r="G15" s="1701"/>
      <c r="H15" s="1701"/>
      <c r="I15" s="1701"/>
      <c r="J15" s="1701"/>
      <c r="K15" s="1701"/>
      <c r="L15" s="1701"/>
      <c r="M15" s="1702"/>
      <c r="N15" s="236"/>
    </row>
    <row r="16" spans="1:14">
      <c r="A16" s="1733" t="s">
        <v>796</v>
      </c>
      <c r="B16" s="10" t="s">
        <v>25</v>
      </c>
      <c r="C16" s="1700" t="s">
        <v>1444</v>
      </c>
      <c r="D16" s="1701"/>
      <c r="E16" s="1701"/>
      <c r="F16" s="1701"/>
      <c r="G16" s="1701"/>
      <c r="H16" s="1701"/>
      <c r="I16" s="1701"/>
      <c r="J16" s="1701"/>
      <c r="K16" s="1701"/>
      <c r="L16" s="1701"/>
      <c r="M16" s="1702"/>
      <c r="N16" s="236"/>
    </row>
    <row r="17" spans="1:14" ht="62.25" customHeight="1">
      <c r="A17" s="1734"/>
      <c r="B17" s="10" t="s">
        <v>929</v>
      </c>
      <c r="C17" s="1697" t="s">
        <v>409</v>
      </c>
      <c r="D17" s="1698"/>
      <c r="E17" s="1698"/>
      <c r="F17" s="1698"/>
      <c r="G17" s="1698"/>
      <c r="H17" s="1698"/>
      <c r="I17" s="1698"/>
      <c r="J17" s="1698"/>
      <c r="K17" s="1698"/>
      <c r="L17" s="1698"/>
      <c r="M17" s="1699"/>
      <c r="N17" s="236"/>
    </row>
    <row r="18" spans="1:14" ht="8.25" customHeight="1">
      <c r="A18" s="1734"/>
      <c r="B18" s="1694" t="s">
        <v>798</v>
      </c>
      <c r="C18" s="24"/>
      <c r="D18" s="25"/>
      <c r="E18" s="25"/>
      <c r="F18" s="25"/>
      <c r="G18" s="25"/>
      <c r="H18" s="25"/>
      <c r="I18" s="25"/>
      <c r="J18" s="25"/>
      <c r="K18" s="25"/>
      <c r="L18" s="25"/>
      <c r="M18" s="26"/>
      <c r="N18" s="236"/>
    </row>
    <row r="19" spans="1:14" ht="9" customHeight="1">
      <c r="A19" s="1734"/>
      <c r="B19" s="1695"/>
      <c r="C19" s="27"/>
      <c r="D19" s="28"/>
      <c r="E19" s="29"/>
      <c r="F19" s="28"/>
      <c r="G19" s="29"/>
      <c r="H19" s="28"/>
      <c r="I19" s="29"/>
      <c r="J19" s="28"/>
      <c r="K19" s="29"/>
      <c r="L19" s="29"/>
      <c r="M19" s="30"/>
      <c r="N19" s="236"/>
    </row>
    <row r="20" spans="1:14">
      <c r="A20" s="1734"/>
      <c r="B20" s="1695"/>
      <c r="C20" s="31" t="s">
        <v>799</v>
      </c>
      <c r="D20" s="32"/>
      <c r="E20" s="33" t="s">
        <v>800</v>
      </c>
      <c r="F20" s="32"/>
      <c r="G20" s="33" t="s">
        <v>801</v>
      </c>
      <c r="H20" s="32"/>
      <c r="I20" s="33" t="s">
        <v>802</v>
      </c>
      <c r="J20" s="34"/>
      <c r="K20" s="33"/>
      <c r="L20" s="33"/>
      <c r="M20" s="35"/>
      <c r="N20" s="236"/>
    </row>
    <row r="21" spans="1:14">
      <c r="A21" s="1734"/>
      <c r="B21" s="1695"/>
      <c r="C21" s="31" t="s">
        <v>803</v>
      </c>
      <c r="D21" s="36"/>
      <c r="E21" s="33" t="s">
        <v>804</v>
      </c>
      <c r="F21" s="37"/>
      <c r="G21" s="33" t="s">
        <v>805</v>
      </c>
      <c r="H21" s="37"/>
      <c r="I21" s="33"/>
      <c r="J21" s="38"/>
      <c r="K21" s="33"/>
      <c r="L21" s="33"/>
      <c r="M21" s="35"/>
      <c r="N21" s="236"/>
    </row>
    <row r="22" spans="1:14">
      <c r="A22" s="1734"/>
      <c r="B22" s="1695"/>
      <c r="C22" s="31" t="s">
        <v>806</v>
      </c>
      <c r="D22" s="36"/>
      <c r="E22" s="33" t="s">
        <v>807</v>
      </c>
      <c r="F22" s="36"/>
      <c r="G22" s="33"/>
      <c r="H22" s="38"/>
      <c r="I22" s="33"/>
      <c r="J22" s="38"/>
      <c r="K22" s="33"/>
      <c r="L22" s="33"/>
      <c r="M22" s="35"/>
      <c r="N22" s="236"/>
    </row>
    <row r="23" spans="1:14">
      <c r="A23" s="1734"/>
      <c r="B23" s="1695"/>
      <c r="C23" s="31" t="s">
        <v>808</v>
      </c>
      <c r="D23" s="36" t="s">
        <v>809</v>
      </c>
      <c r="E23" s="33" t="s">
        <v>810</v>
      </c>
      <c r="F23" s="1984" t="s">
        <v>1445</v>
      </c>
      <c r="G23" s="1984"/>
      <c r="H23" s="1984"/>
      <c r="I23" s="1984"/>
      <c r="J23" s="1984"/>
      <c r="K23" s="1984"/>
      <c r="L23" s="1984"/>
      <c r="M23" s="40"/>
      <c r="N23" s="236"/>
    </row>
    <row r="24" spans="1:14" ht="9.75" customHeight="1">
      <c r="A24" s="1734"/>
      <c r="B24" s="1696"/>
      <c r="C24" s="41"/>
      <c r="D24" s="42"/>
      <c r="E24" s="42"/>
      <c r="F24" s="42"/>
      <c r="G24" s="42"/>
      <c r="H24" s="42"/>
      <c r="I24" s="42"/>
      <c r="J24" s="42"/>
      <c r="K24" s="42"/>
      <c r="L24" s="42"/>
      <c r="M24" s="43"/>
      <c r="N24" s="236"/>
    </row>
    <row r="25" spans="1:14">
      <c r="A25" s="1734"/>
      <c r="B25" s="1694" t="s">
        <v>812</v>
      </c>
      <c r="C25" s="44"/>
      <c r="D25" s="45"/>
      <c r="E25" s="45"/>
      <c r="F25" s="45"/>
      <c r="G25" s="45"/>
      <c r="H25" s="45"/>
      <c r="I25" s="45"/>
      <c r="J25" s="45"/>
      <c r="K25" s="45"/>
      <c r="L25" s="16"/>
      <c r="M25" s="17"/>
      <c r="N25" s="236"/>
    </row>
    <row r="26" spans="1:14">
      <c r="A26" s="1734"/>
      <c r="B26" s="1695"/>
      <c r="C26" s="31" t="s">
        <v>813</v>
      </c>
      <c r="D26" s="37"/>
      <c r="E26" s="46"/>
      <c r="F26" s="33" t="s">
        <v>814</v>
      </c>
      <c r="G26" s="36"/>
      <c r="H26" s="46"/>
      <c r="I26" s="33" t="s">
        <v>815</v>
      </c>
      <c r="J26" s="36"/>
      <c r="K26" s="46"/>
      <c r="L26" s="19"/>
      <c r="M26" s="20"/>
      <c r="N26" s="236"/>
    </row>
    <row r="27" spans="1:14">
      <c r="A27" s="1734"/>
      <c r="B27" s="1695"/>
      <c r="C27" s="31" t="s">
        <v>816</v>
      </c>
      <c r="D27" s="47"/>
      <c r="E27" s="19"/>
      <c r="F27" s="33" t="s">
        <v>817</v>
      </c>
      <c r="G27" s="36" t="s">
        <v>809</v>
      </c>
      <c r="H27" s="19"/>
      <c r="I27" s="48"/>
      <c r="J27" s="19"/>
      <c r="K27" s="18"/>
      <c r="L27" s="19"/>
      <c r="M27" s="20"/>
      <c r="N27" s="233"/>
    </row>
    <row r="28" spans="1:14">
      <c r="A28" s="1734"/>
      <c r="B28" s="1696"/>
      <c r="C28" s="49"/>
      <c r="D28" s="50"/>
      <c r="E28" s="50"/>
      <c r="F28" s="50"/>
      <c r="G28" s="50"/>
      <c r="H28" s="50"/>
      <c r="I28" s="50"/>
      <c r="J28" s="50"/>
      <c r="K28" s="50"/>
      <c r="L28" s="21"/>
      <c r="M28" s="22"/>
      <c r="N28" s="236"/>
    </row>
    <row r="29" spans="1:14">
      <c r="A29" s="1734"/>
      <c r="B29" s="54" t="s">
        <v>818</v>
      </c>
      <c r="C29" s="52"/>
      <c r="D29" s="23"/>
      <c r="E29" s="23"/>
      <c r="F29" s="23"/>
      <c r="G29" s="23"/>
      <c r="H29" s="23"/>
      <c r="I29" s="23"/>
      <c r="J29" s="23"/>
      <c r="K29" s="23"/>
      <c r="L29" s="23"/>
      <c r="M29" s="53"/>
      <c r="N29" s="236"/>
    </row>
    <row r="30" spans="1:14">
      <c r="A30" s="1734"/>
      <c r="B30" s="54"/>
      <c r="C30" s="55" t="s">
        <v>819</v>
      </c>
      <c r="D30" s="37" t="s">
        <v>63</v>
      </c>
      <c r="E30" s="46"/>
      <c r="F30" s="56" t="s">
        <v>820</v>
      </c>
      <c r="G30" s="37" t="s">
        <v>63</v>
      </c>
      <c r="H30" s="46"/>
      <c r="I30" s="56" t="s">
        <v>821</v>
      </c>
      <c r="J30" s="135"/>
      <c r="K30" s="133"/>
      <c r="L30" s="136"/>
      <c r="M30" s="57"/>
      <c r="N30" s="236"/>
    </row>
    <row r="31" spans="1:14">
      <c r="A31" s="1734"/>
      <c r="B31" s="9"/>
      <c r="C31" s="41"/>
      <c r="D31" s="42"/>
      <c r="E31" s="42"/>
      <c r="F31" s="42"/>
      <c r="G31" s="42"/>
      <c r="H31" s="42"/>
      <c r="I31" s="42"/>
      <c r="J31" s="42"/>
      <c r="K31" s="42"/>
      <c r="L31" s="42"/>
      <c r="M31" s="43"/>
      <c r="N31" s="236"/>
    </row>
    <row r="32" spans="1:14">
      <c r="A32" s="1734"/>
      <c r="B32" s="1694" t="s">
        <v>822</v>
      </c>
      <c r="C32" s="58"/>
      <c r="D32" s="59"/>
      <c r="E32" s="59"/>
      <c r="F32" s="59"/>
      <c r="G32" s="59"/>
      <c r="H32" s="59"/>
      <c r="I32" s="59"/>
      <c r="J32" s="59"/>
      <c r="K32" s="59"/>
      <c r="L32" s="16"/>
      <c r="M32" s="17"/>
      <c r="N32" s="236"/>
    </row>
    <row r="33" spans="1:14">
      <c r="A33" s="1734"/>
      <c r="B33" s="1695"/>
      <c r="C33" s="60" t="s">
        <v>823</v>
      </c>
      <c r="D33" s="409">
        <v>2022</v>
      </c>
      <c r="E33" s="62"/>
      <c r="F33" s="46" t="s">
        <v>824</v>
      </c>
      <c r="G33" s="100">
        <v>2024</v>
      </c>
      <c r="H33" s="62"/>
      <c r="I33" s="56"/>
      <c r="J33" s="62"/>
      <c r="K33" s="62"/>
      <c r="L33" s="19"/>
      <c r="M33" s="20"/>
      <c r="N33" s="236"/>
    </row>
    <row r="34" spans="1:14">
      <c r="A34" s="1734"/>
      <c r="B34" s="1696"/>
      <c r="C34" s="41"/>
      <c r="D34" s="91"/>
      <c r="E34" s="92"/>
      <c r="F34" s="42"/>
      <c r="G34" s="92"/>
      <c r="H34" s="92"/>
      <c r="I34" s="93"/>
      <c r="J34" s="92"/>
      <c r="K34" s="92"/>
      <c r="L34" s="21"/>
      <c r="M34" s="22"/>
      <c r="N34" s="236"/>
    </row>
    <row r="35" spans="1:14">
      <c r="A35" s="1734"/>
      <c r="B35" s="1694" t="s">
        <v>825</v>
      </c>
      <c r="C35" s="64"/>
      <c r="D35" s="95"/>
      <c r="E35" s="95"/>
      <c r="F35" s="95"/>
      <c r="G35" s="95"/>
      <c r="H35" s="95"/>
      <c r="I35" s="95"/>
      <c r="J35" s="95"/>
      <c r="K35" s="95"/>
      <c r="L35" s="95"/>
      <c r="M35" s="65"/>
      <c r="N35" s="236"/>
    </row>
    <row r="36" spans="1:14">
      <c r="A36" s="1734"/>
      <c r="B36" s="1695"/>
      <c r="C36" s="66"/>
      <c r="D36" s="123" t="s">
        <v>826</v>
      </c>
      <c r="E36" s="123"/>
      <c r="F36" s="123" t="s">
        <v>827</v>
      </c>
      <c r="G36" s="123"/>
      <c r="H36" s="67" t="s">
        <v>828</v>
      </c>
      <c r="I36" s="67"/>
      <c r="J36" s="67" t="s">
        <v>829</v>
      </c>
      <c r="K36" s="123"/>
      <c r="L36" s="123" t="s">
        <v>830</v>
      </c>
      <c r="M36" s="68"/>
      <c r="N36" s="236"/>
    </row>
    <row r="37" spans="1:14">
      <c r="A37" s="1734"/>
      <c r="B37" s="1695"/>
      <c r="C37" s="66"/>
      <c r="D37" s="1736">
        <v>1</v>
      </c>
      <c r="E37" s="1737"/>
      <c r="F37" s="1736">
        <v>1</v>
      </c>
      <c r="G37" s="1737"/>
      <c r="H37" s="1736">
        <v>1</v>
      </c>
      <c r="I37" s="1737"/>
      <c r="J37" s="1736">
        <v>1</v>
      </c>
      <c r="K37" s="1737"/>
      <c r="L37" s="122"/>
      <c r="M37" s="121"/>
      <c r="N37" s="236"/>
    </row>
    <row r="38" spans="1:14">
      <c r="A38" s="1734"/>
      <c r="B38" s="1695"/>
      <c r="C38" s="66"/>
      <c r="D38" s="123" t="s">
        <v>831</v>
      </c>
      <c r="E38" s="123"/>
      <c r="F38" s="123" t="s">
        <v>832</v>
      </c>
      <c r="G38" s="123"/>
      <c r="H38" s="67" t="s">
        <v>833</v>
      </c>
      <c r="I38" s="67"/>
      <c r="J38" s="67" t="s">
        <v>834</v>
      </c>
      <c r="K38" s="123"/>
      <c r="L38" s="123" t="s">
        <v>835</v>
      </c>
      <c r="M38" s="30"/>
      <c r="N38" s="236"/>
    </row>
    <row r="39" spans="1:14">
      <c r="A39" s="1734"/>
      <c r="B39" s="1695"/>
      <c r="C39" s="66"/>
      <c r="D39" s="122"/>
      <c r="E39" s="126"/>
      <c r="F39" s="122"/>
      <c r="G39" s="126"/>
      <c r="H39" s="122"/>
      <c r="I39" s="126"/>
      <c r="J39" s="122"/>
      <c r="K39" s="126"/>
      <c r="L39" s="122"/>
      <c r="M39" s="121"/>
      <c r="N39" s="236"/>
    </row>
    <row r="40" spans="1:14">
      <c r="A40" s="1734"/>
      <c r="B40" s="1695"/>
      <c r="C40" s="66"/>
      <c r="D40" s="123" t="s">
        <v>836</v>
      </c>
      <c r="E40" s="123"/>
      <c r="F40" s="123" t="s">
        <v>837</v>
      </c>
      <c r="G40" s="123"/>
      <c r="H40" s="67" t="s">
        <v>838</v>
      </c>
      <c r="I40" s="67"/>
      <c r="J40" s="67" t="s">
        <v>839</v>
      </c>
      <c r="K40" s="123"/>
      <c r="L40" s="123" t="s">
        <v>840</v>
      </c>
      <c r="M40" s="30"/>
      <c r="N40" s="236"/>
    </row>
    <row r="41" spans="1:14">
      <c r="A41" s="1734"/>
      <c r="B41" s="1695"/>
      <c r="C41" s="66"/>
      <c r="D41" s="122"/>
      <c r="E41" s="126"/>
      <c r="F41" s="122"/>
      <c r="G41" s="126"/>
      <c r="H41" s="122"/>
      <c r="I41" s="126"/>
      <c r="J41" s="122"/>
      <c r="K41" s="126"/>
      <c r="L41" s="122"/>
      <c r="M41" s="121"/>
      <c r="N41" s="236"/>
    </row>
    <row r="42" spans="1:14">
      <c r="A42" s="1734"/>
      <c r="B42" s="1695"/>
      <c r="C42" s="66"/>
      <c r="D42" s="69" t="s">
        <v>840</v>
      </c>
      <c r="E42" s="120"/>
      <c r="F42" s="69" t="s">
        <v>841</v>
      </c>
      <c r="G42" s="120"/>
      <c r="H42" s="70"/>
      <c r="I42" s="71"/>
      <c r="J42" s="70"/>
      <c r="K42" s="71"/>
      <c r="L42" s="70"/>
      <c r="M42" s="72"/>
      <c r="N42" s="236"/>
    </row>
    <row r="43" spans="1:14">
      <c r="A43" s="1734"/>
      <c r="B43" s="1695"/>
      <c r="C43" s="66"/>
      <c r="D43" s="122"/>
      <c r="E43" s="126"/>
      <c r="F43" s="1710">
        <v>1</v>
      </c>
      <c r="G43" s="1711"/>
      <c r="H43" s="1776"/>
      <c r="I43" s="1776"/>
      <c r="J43" s="130"/>
      <c r="K43" s="123"/>
      <c r="L43" s="130"/>
      <c r="M43" s="124"/>
      <c r="N43" s="236"/>
    </row>
    <row r="44" spans="1:14">
      <c r="A44" s="1734"/>
      <c r="B44" s="1695"/>
      <c r="C44" s="73"/>
      <c r="D44" s="69"/>
      <c r="E44" s="120"/>
      <c r="F44" s="69"/>
      <c r="G44" s="120"/>
      <c r="H44" s="127"/>
      <c r="I44" s="74"/>
      <c r="J44" s="127"/>
      <c r="K44" s="74"/>
      <c r="L44" s="127"/>
      <c r="M44" s="75"/>
      <c r="N44" s="236"/>
    </row>
    <row r="45" spans="1:14" ht="18" customHeight="1">
      <c r="A45" s="1734"/>
      <c r="B45" s="1694" t="s">
        <v>842</v>
      </c>
      <c r="C45" s="44"/>
      <c r="D45" s="45"/>
      <c r="E45" s="45"/>
      <c r="F45" s="45"/>
      <c r="G45" s="45"/>
      <c r="H45" s="45"/>
      <c r="I45" s="45"/>
      <c r="J45" s="45"/>
      <c r="K45" s="45"/>
      <c r="L45" s="19"/>
      <c r="M45" s="20"/>
      <c r="N45" s="236"/>
    </row>
    <row r="46" spans="1:14">
      <c r="A46" s="1734"/>
      <c r="B46" s="1695"/>
      <c r="C46" s="77"/>
      <c r="D46" s="78" t="s">
        <v>843</v>
      </c>
      <c r="E46" s="79" t="s">
        <v>844</v>
      </c>
      <c r="F46" s="1704" t="s">
        <v>845</v>
      </c>
      <c r="G46" s="1705"/>
      <c r="H46" s="1705"/>
      <c r="I46" s="1705"/>
      <c r="J46" s="1705"/>
      <c r="K46" s="80" t="s">
        <v>846</v>
      </c>
      <c r="L46" s="1706"/>
      <c r="M46" s="1707"/>
      <c r="N46" s="236"/>
    </row>
    <row r="47" spans="1:14">
      <c r="A47" s="1734"/>
      <c r="B47" s="1695"/>
      <c r="C47" s="77"/>
      <c r="D47" s="111"/>
      <c r="E47" s="36" t="s">
        <v>1110</v>
      </c>
      <c r="F47" s="1704"/>
      <c r="G47" s="1705"/>
      <c r="H47" s="1705"/>
      <c r="I47" s="1705"/>
      <c r="J47" s="1705"/>
      <c r="K47" s="19"/>
      <c r="L47" s="1708"/>
      <c r="M47" s="1709"/>
      <c r="N47" s="236"/>
    </row>
    <row r="48" spans="1:14">
      <c r="A48" s="1734"/>
      <c r="B48" s="1696"/>
      <c r="C48" s="82"/>
      <c r="D48" s="21"/>
      <c r="E48" s="21"/>
      <c r="F48" s="21"/>
      <c r="G48" s="21"/>
      <c r="H48" s="21"/>
      <c r="I48" s="21"/>
      <c r="J48" s="21"/>
      <c r="K48" s="21"/>
      <c r="L48" s="19"/>
      <c r="M48" s="20"/>
      <c r="N48" s="236"/>
    </row>
    <row r="49" spans="1:14">
      <c r="A49" s="1734"/>
      <c r="B49" s="7" t="s">
        <v>847</v>
      </c>
      <c r="C49" s="1700" t="s">
        <v>1446</v>
      </c>
      <c r="D49" s="1701"/>
      <c r="E49" s="1701"/>
      <c r="F49" s="1701"/>
      <c r="G49" s="1701"/>
      <c r="H49" s="1701"/>
      <c r="I49" s="1701"/>
      <c r="J49" s="1701"/>
      <c r="K49" s="1701"/>
      <c r="L49" s="1701"/>
      <c r="M49" s="134"/>
      <c r="N49" s="236"/>
    </row>
    <row r="50" spans="1:14">
      <c r="A50" s="1734"/>
      <c r="B50" s="10" t="s">
        <v>849</v>
      </c>
      <c r="C50" s="1700" t="s">
        <v>1447</v>
      </c>
      <c r="D50" s="1701"/>
      <c r="E50" s="1701"/>
      <c r="F50" s="1701"/>
      <c r="G50" s="1701"/>
      <c r="H50" s="1701"/>
      <c r="I50" s="1701"/>
      <c r="J50" s="1701"/>
      <c r="K50" s="1701"/>
      <c r="L50" s="1701"/>
      <c r="M50" s="1702"/>
      <c r="N50" s="236"/>
    </row>
    <row r="51" spans="1:14">
      <c r="A51" s="1734"/>
      <c r="B51" s="10" t="s">
        <v>851</v>
      </c>
      <c r="C51" s="2262">
        <v>60</v>
      </c>
      <c r="D51" s="2263"/>
      <c r="E51" s="2263"/>
      <c r="F51" s="2263"/>
      <c r="G51" s="2263"/>
      <c r="H51" s="2263"/>
      <c r="I51" s="2263"/>
      <c r="J51" s="2263"/>
      <c r="K51" s="2263"/>
      <c r="L51" s="2263"/>
      <c r="M51" s="2264"/>
      <c r="N51" s="236"/>
    </row>
    <row r="52" spans="1:14">
      <c r="A52" s="1734"/>
      <c r="B52" s="10" t="s">
        <v>853</v>
      </c>
      <c r="C52" s="2289">
        <v>44622</v>
      </c>
      <c r="D52" s="2290"/>
      <c r="E52" s="2290"/>
      <c r="F52" s="2290"/>
      <c r="G52" s="2290"/>
      <c r="H52" s="2290"/>
      <c r="I52" s="2290"/>
      <c r="J52" s="2290"/>
      <c r="K52" s="2290"/>
      <c r="L52" s="2290"/>
      <c r="M52" s="2291"/>
      <c r="N52" s="236"/>
    </row>
    <row r="53" spans="1:14" ht="15.75" customHeight="1">
      <c r="A53" s="1686" t="s">
        <v>854</v>
      </c>
      <c r="B53" s="83" t="s">
        <v>855</v>
      </c>
      <c r="C53" s="1685" t="s">
        <v>1448</v>
      </c>
      <c r="D53" s="1683"/>
      <c r="E53" s="1683"/>
      <c r="F53" s="1683"/>
      <c r="G53" s="1683"/>
      <c r="H53" s="1683"/>
      <c r="I53" s="1683"/>
      <c r="J53" s="1683"/>
      <c r="K53" s="1683"/>
      <c r="L53" s="1683"/>
      <c r="M53" s="1684"/>
      <c r="N53" s="236"/>
    </row>
    <row r="54" spans="1:14">
      <c r="A54" s="1687"/>
      <c r="B54" s="83" t="s">
        <v>856</v>
      </c>
      <c r="C54" s="1685" t="s">
        <v>1449</v>
      </c>
      <c r="D54" s="1683"/>
      <c r="E54" s="1683"/>
      <c r="F54" s="1683"/>
      <c r="G54" s="1683"/>
      <c r="H54" s="1683"/>
      <c r="I54" s="1683"/>
      <c r="J54" s="1683"/>
      <c r="K54" s="1683"/>
      <c r="L54" s="1683"/>
      <c r="M54" s="1684"/>
      <c r="N54" s="236"/>
    </row>
    <row r="55" spans="1:14">
      <c r="A55" s="1687"/>
      <c r="B55" s="83" t="s">
        <v>858</v>
      </c>
      <c r="C55" s="1685" t="s">
        <v>396</v>
      </c>
      <c r="D55" s="1683"/>
      <c r="E55" s="1683"/>
      <c r="F55" s="1683"/>
      <c r="G55" s="1683"/>
      <c r="H55" s="1683"/>
      <c r="I55" s="1683"/>
      <c r="J55" s="1683"/>
      <c r="K55" s="1683"/>
      <c r="L55" s="1683"/>
      <c r="M55" s="1684"/>
      <c r="N55" s="236"/>
    </row>
    <row r="56" spans="1:14" ht="15.75" customHeight="1">
      <c r="A56" s="1687"/>
      <c r="B56" s="84" t="s">
        <v>859</v>
      </c>
      <c r="C56" s="1685" t="s">
        <v>1450</v>
      </c>
      <c r="D56" s="1683"/>
      <c r="E56" s="1683"/>
      <c r="F56" s="1683"/>
      <c r="G56" s="1683"/>
      <c r="H56" s="1683"/>
      <c r="I56" s="1683"/>
      <c r="J56" s="1683"/>
      <c r="K56" s="1683"/>
      <c r="L56" s="1683"/>
      <c r="M56" s="1684"/>
      <c r="N56" s="236"/>
    </row>
    <row r="57" spans="1:14" ht="15.75" customHeight="1">
      <c r="A57" s="1687"/>
      <c r="B57" s="83" t="s">
        <v>860</v>
      </c>
      <c r="C57" s="1783" t="s">
        <v>1451</v>
      </c>
      <c r="D57" s="1683"/>
      <c r="E57" s="1683"/>
      <c r="F57" s="1683"/>
      <c r="G57" s="1683"/>
      <c r="H57" s="1683"/>
      <c r="I57" s="1683"/>
      <c r="J57" s="1683"/>
      <c r="K57" s="1683"/>
      <c r="L57" s="1683"/>
      <c r="M57" s="1684"/>
      <c r="N57" s="236"/>
    </row>
    <row r="58" spans="1:14" ht="16.5" thickBot="1">
      <c r="A58" s="1690"/>
      <c r="B58" s="83" t="s">
        <v>861</v>
      </c>
      <c r="C58" s="2294" t="s">
        <v>1452</v>
      </c>
      <c r="D58" s="2295"/>
      <c r="E58" s="2295"/>
      <c r="F58" s="2295"/>
      <c r="G58" s="2295"/>
      <c r="H58" s="2295"/>
      <c r="I58" s="2295"/>
      <c r="J58" s="2295"/>
      <c r="K58" s="2295"/>
      <c r="L58" s="2295"/>
      <c r="M58" s="2296"/>
      <c r="N58" s="236"/>
    </row>
    <row r="59" spans="1:14" ht="15.75" customHeight="1">
      <c r="A59" s="1686" t="s">
        <v>863</v>
      </c>
      <c r="B59" s="85" t="s">
        <v>864</v>
      </c>
      <c r="C59" s="2297" t="s">
        <v>1453</v>
      </c>
      <c r="D59" s="2298"/>
      <c r="E59" s="2298"/>
      <c r="F59" s="2298"/>
      <c r="G59" s="2298"/>
      <c r="H59" s="2298"/>
      <c r="I59" s="2298"/>
      <c r="J59" s="2298"/>
      <c r="K59" s="2298"/>
      <c r="L59" s="2298"/>
      <c r="M59" s="2299"/>
      <c r="N59" s="236"/>
    </row>
    <row r="60" spans="1:14" ht="30" customHeight="1">
      <c r="A60" s="1687"/>
      <c r="B60" s="85" t="s">
        <v>866</v>
      </c>
      <c r="C60" s="2297" t="s">
        <v>1454</v>
      </c>
      <c r="D60" s="2298"/>
      <c r="E60" s="2298"/>
      <c r="F60" s="2298"/>
      <c r="G60" s="2298"/>
      <c r="H60" s="2298"/>
      <c r="I60" s="2298"/>
      <c r="J60" s="2298"/>
      <c r="K60" s="2298"/>
      <c r="L60" s="2298"/>
      <c r="M60" s="2299"/>
      <c r="N60" s="236"/>
    </row>
    <row r="61" spans="1:14" ht="30" customHeight="1" thickBot="1">
      <c r="A61" s="1687"/>
      <c r="B61" s="86" t="s">
        <v>39</v>
      </c>
      <c r="C61" s="2297" t="s">
        <v>396</v>
      </c>
      <c r="D61" s="2298"/>
      <c r="E61" s="2298"/>
      <c r="F61" s="2298"/>
      <c r="G61" s="2298"/>
      <c r="H61" s="2298"/>
      <c r="I61" s="2298"/>
      <c r="J61" s="2298"/>
      <c r="K61" s="2298"/>
      <c r="L61" s="2298"/>
      <c r="M61" s="2299"/>
      <c r="N61" s="236"/>
    </row>
    <row r="62" spans="1:14" ht="79.5" customHeight="1" thickBot="1">
      <c r="A62" s="87" t="s">
        <v>869</v>
      </c>
      <c r="B62" s="88"/>
      <c r="C62" s="1758" t="s">
        <v>1423</v>
      </c>
      <c r="D62" s="1798"/>
      <c r="E62" s="1798"/>
      <c r="F62" s="1798"/>
      <c r="G62" s="1798"/>
      <c r="H62" s="1798"/>
      <c r="I62" s="1798"/>
      <c r="J62" s="1798"/>
      <c r="K62" s="1798"/>
      <c r="L62" s="1798"/>
      <c r="M62" s="1799"/>
      <c r="N62" s="236"/>
    </row>
  </sheetData>
  <mergeCells count="58">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 ref="B45:B48"/>
    <mergeCell ref="F46:F47"/>
    <mergeCell ref="I10:J10"/>
    <mergeCell ref="C11:M11"/>
    <mergeCell ref="C12:M12"/>
    <mergeCell ref="C13:M13"/>
    <mergeCell ref="B14:B15"/>
    <mergeCell ref="C14:D14"/>
    <mergeCell ref="G14:M14"/>
    <mergeCell ref="C15:M15"/>
    <mergeCell ref="B18:B24"/>
    <mergeCell ref="F23:L23"/>
    <mergeCell ref="B25:B28"/>
    <mergeCell ref="B32:B34"/>
    <mergeCell ref="B35:B44"/>
    <mergeCell ref="D37:E37"/>
    <mergeCell ref="F37:G37"/>
    <mergeCell ref="H37:I37"/>
    <mergeCell ref="J37:K37"/>
    <mergeCell ref="F43:G43"/>
    <mergeCell ref="H43:I43"/>
    <mergeCell ref="G46:J47"/>
    <mergeCell ref="L46:M47"/>
    <mergeCell ref="C49:L49"/>
    <mergeCell ref="C50:M50"/>
    <mergeCell ref="C51:M51"/>
    <mergeCell ref="C52:M52"/>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s>
  <dataValidations count="7">
    <dataValidation allowBlank="1" showInputMessage="1" showErrorMessage="1" prompt="Seleccione de la lista desplegable" sqref="B4 B7 H7" xr:uid="{00000000-0002-0000-2D00-000000000000}"/>
    <dataValidation allowBlank="1" showInputMessage="1" showErrorMessage="1" prompt="Incluir una ficha por cada indicador, ya sea de producto o de resultado" sqref="B1" xr:uid="{00000000-0002-0000-2D00-000001000000}"/>
    <dataValidation allowBlank="1" showInputMessage="1" showErrorMessage="1" prompt="Identifique el ODS a que le apunta el indicador de producto. Seleccione de la lista desplegable._x000a_" sqref="B14:B15" xr:uid="{00000000-0002-0000-2D00-000002000000}"/>
    <dataValidation allowBlank="1" showInputMessage="1" showErrorMessage="1" prompt="Identifique la meta ODS a que le apunta el indicador de producto. Seleccione de la lista desplegable." sqref="E14" xr:uid="{00000000-0002-0000-2D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2D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D00-000005000000}"/>
    <dataValidation type="list" allowBlank="1" showInputMessage="1" showErrorMessage="1" sqref="I7:M7" xr:uid="{00000000-0002-0000-2D00-000006000000}">
      <formula1>INDIRECT($C$7)</formula1>
    </dataValidation>
  </dataValidations>
  <hyperlinks>
    <hyperlink ref="C57" r:id="rId1" xr:uid="{00000000-0004-0000-2D00-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D00-000007000000}">
          <x14:formula1>
            <xm:f>'D:\Subdirección Envejecimiento y Vejez\Matriz Actualización Plan de Acción\Matrices Entidades\[Matriz Plan de Accioìn PPSEV consolidado_Movilidad_16062021 con observaciones final.xlsx]Desplegables'!#REF!</xm:f>
          </x14:formula1>
          <xm:sqref>C4 C14:D14 C7 G46:J47</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70C0"/>
  </sheetPr>
  <dimension ref="A1:M62"/>
  <sheetViews>
    <sheetView topLeftCell="B41" zoomScale="80" zoomScaleNormal="80" workbookViewId="0">
      <selection activeCell="C62" sqref="C62:M62"/>
    </sheetView>
  </sheetViews>
  <sheetFormatPr baseColWidth="10" defaultColWidth="11.42578125" defaultRowHeight="15.75"/>
  <cols>
    <col min="1" max="1" width="25.140625" style="1" customWidth="1"/>
    <col min="2" max="2" width="39.140625" style="89" customWidth="1"/>
    <col min="3" max="12" width="11.42578125" style="1"/>
    <col min="13" max="13" width="15.85546875" style="1" customWidth="1"/>
    <col min="14" max="16384" width="11.42578125" style="1"/>
  </cols>
  <sheetData>
    <row r="1" spans="1:13" ht="16.5" thickBot="1">
      <c r="A1" s="2"/>
      <c r="B1" s="3" t="s">
        <v>1455</v>
      </c>
      <c r="C1" s="4"/>
      <c r="D1" s="4"/>
      <c r="E1" s="4"/>
      <c r="F1" s="4"/>
      <c r="G1" s="4"/>
      <c r="H1" s="4"/>
      <c r="I1" s="4"/>
      <c r="J1" s="4"/>
      <c r="K1" s="4"/>
      <c r="L1" s="4"/>
      <c r="M1" s="5"/>
    </row>
    <row r="2" spans="1:13" ht="51.75" customHeight="1">
      <c r="A2" s="1714" t="s">
        <v>782</v>
      </c>
      <c r="B2" s="6" t="s">
        <v>783</v>
      </c>
      <c r="C2" s="1717" t="s">
        <v>1456</v>
      </c>
      <c r="D2" s="1718"/>
      <c r="E2" s="1718"/>
      <c r="F2" s="1718"/>
      <c r="G2" s="1718"/>
      <c r="H2" s="1718"/>
      <c r="I2" s="1718"/>
      <c r="J2" s="1718"/>
      <c r="K2" s="1718"/>
      <c r="L2" s="1718"/>
      <c r="M2" s="1719"/>
    </row>
    <row r="3" spans="1:13" ht="31.5" customHeight="1">
      <c r="A3" s="1715"/>
      <c r="B3" s="7" t="s">
        <v>914</v>
      </c>
      <c r="C3" s="1685" t="s">
        <v>387</v>
      </c>
      <c r="D3" s="1720"/>
      <c r="E3" s="1720"/>
      <c r="F3" s="1683"/>
      <c r="G3" s="1683"/>
      <c r="H3" s="1683"/>
      <c r="I3" s="1683"/>
      <c r="J3" s="1683"/>
      <c r="K3" s="1683"/>
      <c r="L3" s="1683"/>
      <c r="M3" s="1684"/>
    </row>
    <row r="4" spans="1:13">
      <c r="A4" s="1715"/>
      <c r="B4" s="9" t="s">
        <v>35</v>
      </c>
      <c r="C4" s="94" t="s">
        <v>1457</v>
      </c>
      <c r="D4" s="234"/>
      <c r="E4" s="450"/>
      <c r="F4" s="1721" t="s">
        <v>36</v>
      </c>
      <c r="G4" s="1722"/>
      <c r="H4" s="8" t="s">
        <v>734</v>
      </c>
      <c r="I4" s="96"/>
      <c r="J4" s="96"/>
      <c r="K4" s="96"/>
      <c r="L4" s="96"/>
      <c r="M4" s="97"/>
    </row>
    <row r="5" spans="1:13">
      <c r="A5" s="1715"/>
      <c r="B5" s="9" t="s">
        <v>786</v>
      </c>
      <c r="C5" s="1685" t="s">
        <v>734</v>
      </c>
      <c r="D5" s="1683"/>
      <c r="E5" s="1683"/>
      <c r="F5" s="1683"/>
      <c r="G5" s="1683"/>
      <c r="H5" s="1683"/>
      <c r="I5" s="1683"/>
      <c r="J5" s="1683"/>
      <c r="K5" s="1683"/>
      <c r="L5" s="1683"/>
      <c r="M5" s="1684"/>
    </row>
    <row r="6" spans="1:13">
      <c r="A6" s="1715"/>
      <c r="B6" s="9" t="s">
        <v>787</v>
      </c>
      <c r="C6" s="1685" t="s">
        <v>734</v>
      </c>
      <c r="D6" s="1683"/>
      <c r="E6" s="1683"/>
      <c r="F6" s="1683"/>
      <c r="G6" s="1683"/>
      <c r="H6" s="1683"/>
      <c r="I6" s="1683"/>
      <c r="J6" s="1683"/>
      <c r="K6" s="1683"/>
      <c r="L6" s="1683"/>
      <c r="M6" s="1684"/>
    </row>
    <row r="7" spans="1:13">
      <c r="A7" s="1715"/>
      <c r="B7" s="7" t="s">
        <v>873</v>
      </c>
      <c r="C7" s="1791" t="s">
        <v>1458</v>
      </c>
      <c r="D7" s="1792"/>
      <c r="E7" s="11"/>
      <c r="F7" s="11"/>
      <c r="G7" s="12"/>
      <c r="H7" s="13" t="s">
        <v>39</v>
      </c>
      <c r="I7" s="1793" t="s">
        <v>1459</v>
      </c>
      <c r="J7" s="1792"/>
      <c r="K7" s="1792"/>
      <c r="L7" s="1792"/>
      <c r="M7" s="1794"/>
    </row>
    <row r="8" spans="1:13">
      <c r="A8" s="1715"/>
      <c r="B8" s="1744" t="s">
        <v>788</v>
      </c>
      <c r="C8" s="14"/>
      <c r="D8" s="15"/>
      <c r="E8" s="15"/>
      <c r="F8" s="15"/>
      <c r="G8" s="15"/>
      <c r="H8" s="15"/>
      <c r="I8" s="15"/>
      <c r="J8" s="15"/>
      <c r="K8" s="15"/>
      <c r="L8" s="16"/>
      <c r="M8" s="17"/>
    </row>
    <row r="9" spans="1:13">
      <c r="A9" s="1715"/>
      <c r="B9" s="1745"/>
      <c r="C9" s="1726" t="s">
        <v>421</v>
      </c>
      <c r="D9" s="1727"/>
      <c r="E9" s="18"/>
      <c r="F9" s="2323"/>
      <c r="G9" s="2323"/>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83.45" customHeight="1">
      <c r="A11" s="1715"/>
      <c r="B11" s="7" t="s">
        <v>794</v>
      </c>
      <c r="C11" s="2320" t="s">
        <v>1460</v>
      </c>
      <c r="D11" s="2321"/>
      <c r="E11" s="2321"/>
      <c r="F11" s="2321"/>
      <c r="G11" s="2321"/>
      <c r="H11" s="2321"/>
      <c r="I11" s="2321"/>
      <c r="J11" s="2321"/>
      <c r="K11" s="2321"/>
      <c r="L11" s="2321"/>
      <c r="M11" s="2322"/>
    </row>
    <row r="12" spans="1:13" ht="46.5" customHeight="1">
      <c r="A12" s="1715"/>
      <c r="B12" s="7" t="s">
        <v>923</v>
      </c>
      <c r="C12" s="1697" t="s">
        <v>1461</v>
      </c>
      <c r="D12" s="1698"/>
      <c r="E12" s="1698"/>
      <c r="F12" s="1698"/>
      <c r="G12" s="1698"/>
      <c r="H12" s="1698"/>
      <c r="I12" s="1698"/>
      <c r="J12" s="1698"/>
      <c r="K12" s="1698"/>
      <c r="L12" s="1698"/>
      <c r="M12" s="1699"/>
    </row>
    <row r="13" spans="1:13" ht="45.75" customHeight="1">
      <c r="A13" s="1715"/>
      <c r="B13" s="7" t="s">
        <v>925</v>
      </c>
      <c r="C13" s="1804" t="s">
        <v>386</v>
      </c>
      <c r="D13" s="1805"/>
      <c r="E13" s="1805"/>
      <c r="F13" s="1805"/>
      <c r="G13" s="1805"/>
      <c r="H13" s="1805"/>
      <c r="I13" s="1805"/>
      <c r="J13" s="1805"/>
      <c r="K13" s="1805"/>
      <c r="L13" s="1805"/>
      <c r="M13" s="2319"/>
    </row>
    <row r="14" spans="1:13" ht="50.25" customHeight="1">
      <c r="A14" s="1715"/>
      <c r="B14" s="1744" t="s">
        <v>926</v>
      </c>
      <c r="C14" s="1700" t="s">
        <v>137</v>
      </c>
      <c r="D14" s="1701"/>
      <c r="E14" s="90" t="s">
        <v>927</v>
      </c>
      <c r="F14" s="36">
        <v>10</v>
      </c>
      <c r="G14" s="2302" t="s">
        <v>1022</v>
      </c>
      <c r="H14" s="2302"/>
      <c r="I14" s="2302"/>
      <c r="J14" s="2302"/>
      <c r="K14" s="2302"/>
      <c r="L14" s="2302"/>
      <c r="M14" s="2303"/>
    </row>
    <row r="15" spans="1:13">
      <c r="A15" s="1715"/>
      <c r="B15" s="1745"/>
      <c r="C15" s="1700"/>
      <c r="D15" s="1701"/>
      <c r="E15" s="1701"/>
      <c r="F15" s="1701"/>
      <c r="G15" s="1701"/>
      <c r="H15" s="1701"/>
      <c r="I15" s="1701"/>
      <c r="J15" s="1701"/>
      <c r="K15" s="1701"/>
      <c r="L15" s="1701"/>
      <c r="M15" s="1702"/>
    </row>
    <row r="16" spans="1:13" ht="42.75" customHeight="1">
      <c r="A16" s="1733" t="s">
        <v>796</v>
      </c>
      <c r="B16" s="10" t="s">
        <v>25</v>
      </c>
      <c r="C16" s="2301" t="s">
        <v>184</v>
      </c>
      <c r="D16" s="2302"/>
      <c r="E16" s="2302"/>
      <c r="F16" s="2302"/>
      <c r="G16" s="2302"/>
      <c r="H16" s="2302"/>
      <c r="I16" s="2302"/>
      <c r="J16" s="2302"/>
      <c r="K16" s="2302"/>
      <c r="L16" s="2302"/>
      <c r="M16" s="2303"/>
    </row>
    <row r="17" spans="1:13" ht="67.5" customHeight="1">
      <c r="A17" s="1734"/>
      <c r="B17" s="10" t="s">
        <v>929</v>
      </c>
      <c r="C17" s="2312" t="s">
        <v>418</v>
      </c>
      <c r="D17" s="2313"/>
      <c r="E17" s="2313"/>
      <c r="F17" s="2313"/>
      <c r="G17" s="2313"/>
      <c r="H17" s="2313"/>
      <c r="I17" s="2313"/>
      <c r="J17" s="2313"/>
      <c r="K17" s="2313"/>
      <c r="L17" s="2313"/>
      <c r="M17" s="2314"/>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809</v>
      </c>
      <c r="E23" s="33" t="s">
        <v>810</v>
      </c>
      <c r="F23" s="2315" t="s">
        <v>1462</v>
      </c>
      <c r="G23" s="2315"/>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t="s">
        <v>809</v>
      </c>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ht="44.25" customHeight="1">
      <c r="A30" s="1734"/>
      <c r="B30" s="54"/>
      <c r="C30" s="55" t="s">
        <v>819</v>
      </c>
      <c r="D30" s="37">
        <v>1</v>
      </c>
      <c r="E30" s="46"/>
      <c r="F30" s="56" t="s">
        <v>820</v>
      </c>
      <c r="G30" s="37">
        <v>2020</v>
      </c>
      <c r="H30" s="46"/>
      <c r="I30" s="56" t="s">
        <v>821</v>
      </c>
      <c r="J30" s="2316" t="s">
        <v>1463</v>
      </c>
      <c r="K30" s="2316"/>
      <c r="L30" s="2316"/>
      <c r="M30" s="2316"/>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128">
        <v>1</v>
      </c>
      <c r="E37" s="126"/>
      <c r="F37" s="126">
        <v>1</v>
      </c>
      <c r="G37" s="126"/>
      <c r="H37" s="126">
        <v>1</v>
      </c>
      <c r="I37" s="126"/>
      <c r="J37" s="126">
        <v>1</v>
      </c>
      <c r="K37" s="126"/>
      <c r="L37" s="126"/>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8">
        <v>1</v>
      </c>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2317">
        <v>4</v>
      </c>
      <c r="G43" s="2318"/>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1004</v>
      </c>
      <c r="H46" s="1705"/>
      <c r="I46" s="1705"/>
      <c r="J46" s="1705"/>
      <c r="K46" s="33" t="s">
        <v>846</v>
      </c>
      <c r="L46" s="1706"/>
      <c r="M46" s="1707"/>
    </row>
    <row r="47" spans="1:13">
      <c r="A47" s="1734"/>
      <c r="B47" s="1695"/>
      <c r="C47" s="77"/>
      <c r="D47" s="81" t="s">
        <v>809</v>
      </c>
      <c r="E47" s="36"/>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c r="A49" s="1734"/>
      <c r="B49" s="7" t="s">
        <v>847</v>
      </c>
      <c r="C49" s="2074" t="s">
        <v>1464</v>
      </c>
      <c r="D49" s="2310"/>
      <c r="E49" s="2310"/>
      <c r="F49" s="2310"/>
      <c r="G49" s="2310"/>
      <c r="H49" s="2310"/>
      <c r="I49" s="2310"/>
      <c r="J49" s="2310"/>
      <c r="K49" s="2310"/>
      <c r="L49" s="2310"/>
      <c r="M49" s="2311"/>
    </row>
    <row r="50" spans="1:13">
      <c r="A50" s="1734"/>
      <c r="B50" s="463" t="s">
        <v>849</v>
      </c>
      <c r="C50" s="1712" t="s">
        <v>1465</v>
      </c>
      <c r="D50" s="1701"/>
      <c r="E50" s="1701"/>
      <c r="F50" s="1701"/>
      <c r="G50" s="1701"/>
      <c r="H50" s="1701"/>
      <c r="I50" s="1701"/>
      <c r="J50" s="1701"/>
      <c r="K50" s="1701"/>
      <c r="L50" s="1701"/>
      <c r="M50" s="1713"/>
    </row>
    <row r="51" spans="1:13">
      <c r="A51" s="1734"/>
      <c r="B51" s="10" t="s">
        <v>851</v>
      </c>
      <c r="C51" s="2301">
        <v>30</v>
      </c>
      <c r="D51" s="2302"/>
      <c r="E51" s="2302"/>
      <c r="F51" s="2302"/>
      <c r="G51" s="2302"/>
      <c r="H51" s="2302"/>
      <c r="I51" s="2302"/>
      <c r="J51" s="2302"/>
      <c r="K51" s="2302"/>
      <c r="L51" s="2302"/>
      <c r="M51" s="2303"/>
    </row>
    <row r="52" spans="1:13">
      <c r="A52" s="1734"/>
      <c r="B52" s="10" t="s">
        <v>853</v>
      </c>
      <c r="C52" s="1700" t="s">
        <v>63</v>
      </c>
      <c r="D52" s="1701"/>
      <c r="E52" s="1701"/>
      <c r="F52" s="1701"/>
      <c r="G52" s="1701"/>
      <c r="H52" s="1701"/>
      <c r="I52" s="1701"/>
      <c r="J52" s="1701"/>
      <c r="K52" s="1701"/>
      <c r="L52" s="1701"/>
      <c r="M52" s="1702"/>
    </row>
    <row r="53" spans="1:13" ht="15.75" customHeight="1">
      <c r="A53" s="1686" t="s">
        <v>854</v>
      </c>
      <c r="B53" s="83" t="s">
        <v>855</v>
      </c>
      <c r="C53" s="2304" t="s">
        <v>1466</v>
      </c>
      <c r="D53" s="2305"/>
      <c r="E53" s="2305"/>
      <c r="F53" s="2305"/>
      <c r="G53" s="2305"/>
      <c r="H53" s="2305"/>
      <c r="I53" s="2305"/>
      <c r="J53" s="2305"/>
      <c r="K53" s="2305"/>
      <c r="L53" s="2305"/>
      <c r="M53" s="2306"/>
    </row>
    <row r="54" spans="1:13">
      <c r="A54" s="1687"/>
      <c r="B54" s="83" t="s">
        <v>856</v>
      </c>
      <c r="C54" s="2304" t="s">
        <v>1467</v>
      </c>
      <c r="D54" s="2305"/>
      <c r="E54" s="2305"/>
      <c r="F54" s="2305"/>
      <c r="G54" s="2305"/>
      <c r="H54" s="2305"/>
      <c r="I54" s="2305"/>
      <c r="J54" s="2305"/>
      <c r="K54" s="2305"/>
      <c r="L54" s="2305"/>
      <c r="M54" s="2306"/>
    </row>
    <row r="55" spans="1:13">
      <c r="A55" s="1687"/>
      <c r="B55" s="83" t="s">
        <v>858</v>
      </c>
      <c r="C55" s="2304" t="s">
        <v>421</v>
      </c>
      <c r="D55" s="2305"/>
      <c r="E55" s="2305"/>
      <c r="F55" s="2305"/>
      <c r="G55" s="2305"/>
      <c r="H55" s="2305"/>
      <c r="I55" s="2305"/>
      <c r="J55" s="2305"/>
      <c r="K55" s="2305"/>
      <c r="L55" s="2305"/>
      <c r="M55" s="2306"/>
    </row>
    <row r="56" spans="1:13" ht="15.75" customHeight="1">
      <c r="A56" s="1687"/>
      <c r="B56" s="84" t="s">
        <v>859</v>
      </c>
      <c r="C56" s="1712" t="s">
        <v>1468</v>
      </c>
      <c r="D56" s="1701"/>
      <c r="E56" s="1701"/>
      <c r="F56" s="1701"/>
      <c r="G56" s="1701"/>
      <c r="H56" s="1701"/>
      <c r="I56" s="1701"/>
      <c r="J56" s="1701"/>
      <c r="K56" s="1701"/>
      <c r="L56" s="1701"/>
      <c r="M56" s="1713"/>
    </row>
    <row r="57" spans="1:13" ht="15.75" customHeight="1">
      <c r="A57" s="1687"/>
      <c r="B57" s="83" t="s">
        <v>860</v>
      </c>
      <c r="C57" s="2307" t="s">
        <v>1469</v>
      </c>
      <c r="D57" s="2308"/>
      <c r="E57" s="2308"/>
      <c r="F57" s="2308"/>
      <c r="G57" s="2308"/>
      <c r="H57" s="2308"/>
      <c r="I57" s="2308"/>
      <c r="J57" s="2308"/>
      <c r="K57" s="2308"/>
      <c r="L57" s="2308"/>
      <c r="M57" s="2309"/>
    </row>
    <row r="58" spans="1:13" ht="16.5" thickBot="1">
      <c r="A58" s="1690"/>
      <c r="B58" s="83" t="s">
        <v>861</v>
      </c>
      <c r="C58" s="1685" t="s">
        <v>1470</v>
      </c>
      <c r="D58" s="1683"/>
      <c r="E58" s="1683"/>
      <c r="F58" s="1683"/>
      <c r="G58" s="1683"/>
      <c r="H58" s="1683"/>
      <c r="I58" s="1683"/>
      <c r="J58" s="1683"/>
      <c r="K58" s="1683"/>
      <c r="L58" s="1683"/>
      <c r="M58" s="1684"/>
    </row>
    <row r="59" spans="1:13" ht="15.75" customHeight="1">
      <c r="A59" s="1686" t="s">
        <v>863</v>
      </c>
      <c r="B59" s="85" t="s">
        <v>864</v>
      </c>
      <c r="C59" s="1685" t="s">
        <v>1471</v>
      </c>
      <c r="D59" s="1683"/>
      <c r="E59" s="1683"/>
      <c r="F59" s="1683"/>
      <c r="G59" s="1683"/>
      <c r="H59" s="1683"/>
      <c r="I59" s="1683"/>
      <c r="J59" s="1683"/>
      <c r="K59" s="1683"/>
      <c r="L59" s="1683"/>
      <c r="M59" s="1684"/>
    </row>
    <row r="60" spans="1:13" ht="30" customHeight="1">
      <c r="A60" s="1687"/>
      <c r="B60" s="85" t="s">
        <v>866</v>
      </c>
      <c r="C60" s="1685" t="s">
        <v>936</v>
      </c>
      <c r="D60" s="1683"/>
      <c r="E60" s="1683"/>
      <c r="F60" s="1683"/>
      <c r="G60" s="1683"/>
      <c r="H60" s="1683"/>
      <c r="I60" s="1683"/>
      <c r="J60" s="1683"/>
      <c r="K60" s="1683"/>
      <c r="L60" s="1683"/>
      <c r="M60" s="1684"/>
    </row>
    <row r="61" spans="1:13" ht="30" customHeight="1" thickBot="1">
      <c r="A61" s="1687"/>
      <c r="B61" s="86" t="s">
        <v>39</v>
      </c>
      <c r="C61" s="1685" t="s">
        <v>421</v>
      </c>
      <c r="D61" s="1683"/>
      <c r="E61" s="1683"/>
      <c r="F61" s="1683"/>
      <c r="G61" s="1683"/>
      <c r="H61" s="1683"/>
      <c r="I61" s="1683"/>
      <c r="J61" s="1683"/>
      <c r="K61" s="1683"/>
      <c r="L61" s="1683"/>
      <c r="M61" s="1684"/>
    </row>
    <row r="62" spans="1:13" ht="23.25" customHeight="1" thickBot="1">
      <c r="A62" s="87" t="s">
        <v>869</v>
      </c>
      <c r="B62" s="485"/>
      <c r="C62" s="2300"/>
      <c r="D62" s="2300"/>
      <c r="E62" s="2300"/>
      <c r="F62" s="2300"/>
      <c r="G62" s="2300"/>
      <c r="H62" s="2300"/>
      <c r="I62" s="2300"/>
      <c r="J62" s="2300"/>
      <c r="K62" s="2300"/>
      <c r="L62" s="2300"/>
      <c r="M62" s="2300"/>
    </row>
  </sheetData>
  <mergeCells count="53">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G14:M14"/>
    <mergeCell ref="C15:M15"/>
    <mergeCell ref="C49:M49"/>
    <mergeCell ref="A16:A52"/>
    <mergeCell ref="C16:M16"/>
    <mergeCell ref="C17:M17"/>
    <mergeCell ref="B18:B24"/>
    <mergeCell ref="F23:G23"/>
    <mergeCell ref="B25:B28"/>
    <mergeCell ref="J30:M30"/>
    <mergeCell ref="B32:B34"/>
    <mergeCell ref="B35:B44"/>
    <mergeCell ref="F43:G43"/>
    <mergeCell ref="H43:I43"/>
    <mergeCell ref="B45:B48"/>
    <mergeCell ref="F46:F47"/>
    <mergeCell ref="G46:J47"/>
    <mergeCell ref="L46:M47"/>
    <mergeCell ref="C50:M50"/>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8">
    <dataValidation allowBlank="1" showInputMessage="1" showErrorMessage="1" sqref="C14:D14" xr:uid="{00000000-0002-0000-2E00-000000000000}"/>
    <dataValidation allowBlank="1" showInputMessage="1" showErrorMessage="1" prompt="Seleccione de la lista desplegable" sqref="B4 B7 H7" xr:uid="{00000000-0002-0000-2E00-000001000000}"/>
    <dataValidation allowBlank="1" showInputMessage="1" showErrorMessage="1" prompt="Incluir una ficha por cada indicador, ya sea de producto o de resultado" sqref="B1" xr:uid="{00000000-0002-0000-2E00-000002000000}"/>
    <dataValidation allowBlank="1" showInputMessage="1" showErrorMessage="1" prompt="Identifique el ODS a que le apunta el indicador de producto. Seleccione de la lista desplegable._x000a_" sqref="B14:B15" xr:uid="{00000000-0002-0000-2E00-000003000000}"/>
    <dataValidation allowBlank="1" showInputMessage="1" showErrorMessage="1" prompt="Identifique la meta ODS a que le apunta el indicador de producto. Seleccione de la lista desplegable." sqref="E14" xr:uid="{00000000-0002-0000-2E00-000004000000}"/>
    <dataValidation allowBlank="1" showInputMessage="1" showErrorMessage="1" prompt="Determine si el indicador responde a un enfoque (Derechos Humanos, Género, Diferencial, Poblacional, Ambiental y Territorial). Si responde a más de enfoque separelos por ;" sqref="B16" xr:uid="{00000000-0002-0000-2E00-000005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2E00-000006000000}"/>
    <dataValidation type="list" allowBlank="1" showInputMessage="1" showErrorMessage="1" sqref="I7:M7" xr:uid="{00000000-0002-0000-2E00-000007000000}">
      <formula1>INDIRECT($C$7)</formula1>
    </dataValidation>
  </dataValidations>
  <hyperlinks>
    <hyperlink ref="C57" r:id="rId1" xr:uid="{00000000-0004-0000-2E00-000000000000}"/>
    <hyperlink ref="C57:M57" r:id="rId2" display="jeisson.lucumi@transmilenio.gov.co - yolima.perez@transmilenio.gov.co" xr:uid="{00000000-0004-0000-2E00-000001000000}"/>
  </hyperlinks>
  <pageMargins left="0.7" right="0.7" top="0.75" bottom="0.75" header="0.3" footer="0.3"/>
  <pageSetup paperSize="9" orientation="portrait" horizontalDpi="1200" verticalDpi="1200"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E00-000008000000}">
          <x14:formula1>
            <xm:f>'C:\Users\User\Desktop\CJMC\TRANSMILENIO 2021\POLITICAS PUBLICAS\VEJEZ\[Matriz de Plan de Accion (V8 2020) PPSEV (1).xlsx]Desplegables'!#REF!</xm:f>
          </x14:formula1>
          <xm:sqref>C7 C4 G46:J47</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70C0"/>
  </sheetPr>
  <dimension ref="A1:M62"/>
  <sheetViews>
    <sheetView topLeftCell="A14" zoomScale="80" zoomScaleNormal="80" workbookViewId="0">
      <selection activeCell="C14" sqref="C14:M14"/>
    </sheetView>
  </sheetViews>
  <sheetFormatPr baseColWidth="10" defaultColWidth="11.42578125" defaultRowHeight="15.75"/>
  <cols>
    <col min="1" max="1" width="32.28515625" style="1" customWidth="1"/>
    <col min="2" max="2" width="35.85546875" style="1" customWidth="1"/>
    <col min="3" max="4" width="11.42578125" style="1"/>
    <col min="5" max="5" width="14.28515625" style="1" customWidth="1"/>
    <col min="6" max="16384" width="11.42578125" style="1"/>
  </cols>
  <sheetData>
    <row r="1" spans="1:13" ht="16.5" thickBot="1">
      <c r="A1" s="243"/>
      <c r="B1" s="486" t="s">
        <v>1472</v>
      </c>
      <c r="C1" s="487"/>
      <c r="D1" s="487"/>
      <c r="E1" s="487"/>
      <c r="F1" s="487"/>
      <c r="G1" s="487"/>
      <c r="H1" s="487"/>
      <c r="I1" s="487"/>
      <c r="J1" s="487"/>
      <c r="K1" s="487"/>
      <c r="L1" s="487"/>
      <c r="M1" s="488"/>
    </row>
    <row r="2" spans="1:13">
      <c r="A2" s="1836" t="s">
        <v>782</v>
      </c>
      <c r="B2" s="489" t="s">
        <v>783</v>
      </c>
      <c r="C2" s="1839" t="s">
        <v>607</v>
      </c>
      <c r="D2" s="1840"/>
      <c r="E2" s="1840"/>
      <c r="F2" s="1840"/>
      <c r="G2" s="1840"/>
      <c r="H2" s="1840"/>
      <c r="I2" s="1840"/>
      <c r="J2" s="1840"/>
      <c r="K2" s="1840"/>
      <c r="L2" s="1840"/>
      <c r="M2" s="1841"/>
    </row>
    <row r="3" spans="1:13" ht="61.5" customHeight="1">
      <c r="A3" s="1837"/>
      <c r="B3" s="490" t="s">
        <v>784</v>
      </c>
      <c r="C3" s="1685" t="s">
        <v>387</v>
      </c>
      <c r="D3" s="1720"/>
      <c r="E3" s="1720"/>
      <c r="F3" s="1683"/>
      <c r="G3" s="1683"/>
      <c r="H3" s="1683"/>
      <c r="I3" s="1683"/>
      <c r="J3" s="1683"/>
      <c r="K3" s="1683"/>
      <c r="L3" s="1683"/>
      <c r="M3" s="1684"/>
    </row>
    <row r="4" spans="1:13" ht="46.5" customHeight="1">
      <c r="A4" s="1837"/>
      <c r="B4" s="2353" t="s">
        <v>35</v>
      </c>
      <c r="C4" s="2355" t="s">
        <v>843</v>
      </c>
      <c r="D4" s="1847" t="s">
        <v>537</v>
      </c>
      <c r="E4" s="1848"/>
      <c r="F4" s="2360" t="s">
        <v>979</v>
      </c>
      <c r="G4" s="2361"/>
      <c r="H4" s="2364">
        <v>25</v>
      </c>
      <c r="I4" s="1847" t="s">
        <v>1473</v>
      </c>
      <c r="J4" s="1878"/>
      <c r="K4" s="1878"/>
      <c r="L4" s="1878"/>
      <c r="M4" s="1879"/>
    </row>
    <row r="5" spans="1:13" ht="46.5" customHeight="1">
      <c r="A5" s="1837"/>
      <c r="B5" s="2354"/>
      <c r="C5" s="2356"/>
      <c r="D5" s="1849"/>
      <c r="E5" s="1850"/>
      <c r="F5" s="2362"/>
      <c r="G5" s="2363"/>
      <c r="H5" s="2365"/>
      <c r="I5" s="1849"/>
      <c r="J5" s="1880"/>
      <c r="K5" s="1880"/>
      <c r="L5" s="1880"/>
      <c r="M5" s="1881"/>
    </row>
    <row r="6" spans="1:13" ht="15.75" customHeight="1">
      <c r="A6" s="1837"/>
      <c r="B6" s="491" t="s">
        <v>786</v>
      </c>
      <c r="C6" s="1842" t="s">
        <v>1239</v>
      </c>
      <c r="D6" s="1843"/>
      <c r="E6" s="1843"/>
      <c r="F6" s="1843"/>
      <c r="G6" s="1843"/>
      <c r="H6" s="1843"/>
      <c r="I6" s="1843"/>
      <c r="J6" s="1843"/>
      <c r="K6" s="1843"/>
      <c r="L6" s="1843"/>
      <c r="M6" s="1844"/>
    </row>
    <row r="7" spans="1:13">
      <c r="A7" s="1837"/>
      <c r="B7" s="492" t="s">
        <v>787</v>
      </c>
      <c r="C7" s="1842" t="s">
        <v>1474</v>
      </c>
      <c r="D7" s="1843"/>
      <c r="E7" s="1843"/>
      <c r="F7" s="1843"/>
      <c r="G7" s="1843"/>
      <c r="H7" s="1843"/>
      <c r="I7" s="1843"/>
      <c r="J7" s="1843"/>
      <c r="K7" s="1843"/>
      <c r="L7" s="1843"/>
      <c r="M7" s="1844"/>
    </row>
    <row r="8" spans="1:13" ht="31.5" customHeight="1">
      <c r="A8" s="1837"/>
      <c r="B8" s="493" t="s">
        <v>873</v>
      </c>
      <c r="C8" s="2357" t="s">
        <v>156</v>
      </c>
      <c r="D8" s="2358"/>
      <c r="E8" s="2358"/>
      <c r="F8" s="2358"/>
      <c r="G8" s="2359"/>
      <c r="H8" s="494" t="s">
        <v>39</v>
      </c>
      <c r="I8" s="1859" t="s">
        <v>157</v>
      </c>
      <c r="J8" s="1858"/>
      <c r="K8" s="1858"/>
      <c r="L8" s="1858"/>
      <c r="M8" s="1860"/>
    </row>
    <row r="9" spans="1:13" ht="21" customHeight="1">
      <c r="A9" s="1837"/>
      <c r="B9" s="2346" t="s">
        <v>788</v>
      </c>
      <c r="C9" s="495"/>
      <c r="D9" s="250"/>
      <c r="E9" s="250"/>
      <c r="F9" s="250"/>
      <c r="G9" s="250"/>
      <c r="H9" s="250"/>
      <c r="I9" s="250"/>
      <c r="J9" s="250"/>
      <c r="K9" s="250"/>
      <c r="L9" s="496"/>
      <c r="M9" s="497"/>
    </row>
    <row r="10" spans="1:13">
      <c r="A10" s="1837"/>
      <c r="B10" s="2347"/>
      <c r="C10" s="323" t="s">
        <v>868</v>
      </c>
      <c r="D10" s="253"/>
      <c r="E10" s="300"/>
      <c r="F10" s="1865"/>
      <c r="G10" s="1865"/>
      <c r="H10" s="300"/>
      <c r="I10" s="1865"/>
      <c r="J10" s="1865"/>
      <c r="K10" s="300"/>
      <c r="L10" s="301"/>
      <c r="M10" s="251"/>
    </row>
    <row r="11" spans="1:13">
      <c r="A11" s="1837"/>
      <c r="B11" s="2348"/>
      <c r="C11" s="1866" t="s">
        <v>793</v>
      </c>
      <c r="D11" s="1867"/>
      <c r="E11" s="252"/>
      <c r="F11" s="1867" t="s">
        <v>793</v>
      </c>
      <c r="G11" s="1867"/>
      <c r="H11" s="252"/>
      <c r="I11" s="1867" t="s">
        <v>793</v>
      </c>
      <c r="J11" s="1867"/>
      <c r="K11" s="252"/>
      <c r="L11" s="253"/>
      <c r="M11" s="254"/>
    </row>
    <row r="12" spans="1:13" ht="38.1" customHeight="1">
      <c r="A12" s="1837"/>
      <c r="B12" s="490" t="s">
        <v>794</v>
      </c>
      <c r="C12" s="1868" t="s">
        <v>1475</v>
      </c>
      <c r="D12" s="1869"/>
      <c r="E12" s="1869"/>
      <c r="F12" s="1869"/>
      <c r="G12" s="1869"/>
      <c r="H12" s="1869"/>
      <c r="I12" s="1869"/>
      <c r="J12" s="1869"/>
      <c r="K12" s="1869"/>
      <c r="L12" s="1869"/>
      <c r="M12" s="1870"/>
    </row>
    <row r="13" spans="1:13" ht="83.25" customHeight="1">
      <c r="A13" s="498"/>
      <c r="B13" s="490" t="s">
        <v>923</v>
      </c>
      <c r="C13" s="1868" t="s">
        <v>1476</v>
      </c>
      <c r="D13" s="1869"/>
      <c r="E13" s="1869"/>
      <c r="F13" s="1869"/>
      <c r="G13" s="1869"/>
      <c r="H13" s="1869"/>
      <c r="I13" s="1869"/>
      <c r="J13" s="1869"/>
      <c r="K13" s="1869"/>
      <c r="L13" s="1869"/>
      <c r="M13" s="1870"/>
    </row>
    <row r="14" spans="1:13" ht="50.25" customHeight="1">
      <c r="A14" s="1872"/>
      <c r="B14" s="7" t="s">
        <v>925</v>
      </c>
      <c r="C14" s="1804" t="s">
        <v>386</v>
      </c>
      <c r="D14" s="1805"/>
      <c r="E14" s="1805"/>
      <c r="F14" s="1805"/>
      <c r="G14" s="1805"/>
      <c r="H14" s="1805"/>
      <c r="I14" s="1805"/>
      <c r="J14" s="1805"/>
      <c r="K14" s="1805"/>
      <c r="L14" s="1805"/>
      <c r="M14" s="2319"/>
    </row>
    <row r="15" spans="1:13" ht="51.75" customHeight="1">
      <c r="A15" s="1872"/>
      <c r="B15" s="129" t="s">
        <v>926</v>
      </c>
      <c r="C15" s="1697" t="s">
        <v>429</v>
      </c>
      <c r="D15" s="1698"/>
      <c r="E15" s="90" t="s">
        <v>927</v>
      </c>
      <c r="F15" s="1795" t="s">
        <v>1477</v>
      </c>
      <c r="G15" s="1698"/>
      <c r="H15" s="1698"/>
      <c r="I15" s="1698"/>
      <c r="J15" s="1698"/>
      <c r="K15" s="1698"/>
      <c r="L15" s="1698"/>
      <c r="M15" s="1699"/>
    </row>
    <row r="16" spans="1:13">
      <c r="A16" s="1872"/>
      <c r="B16" s="493" t="s">
        <v>25</v>
      </c>
      <c r="C16" s="1842" t="s">
        <v>430</v>
      </c>
      <c r="D16" s="1843"/>
      <c r="E16" s="1843"/>
      <c r="F16" s="1843"/>
      <c r="G16" s="1843"/>
      <c r="H16" s="1843"/>
      <c r="I16" s="1843"/>
      <c r="J16" s="1843"/>
      <c r="K16" s="1843"/>
      <c r="L16" s="1843"/>
      <c r="M16" s="1844"/>
    </row>
    <row r="17" spans="1:13">
      <c r="A17" s="1872"/>
      <c r="B17" s="499" t="s">
        <v>929</v>
      </c>
      <c r="C17" s="1842" t="s">
        <v>608</v>
      </c>
      <c r="D17" s="1843"/>
      <c r="E17" s="1843"/>
      <c r="F17" s="1843"/>
      <c r="G17" s="1843"/>
      <c r="H17" s="1843"/>
      <c r="I17" s="1843"/>
      <c r="J17" s="1843"/>
      <c r="K17" s="1843"/>
      <c r="L17" s="1843"/>
      <c r="M17" s="1844"/>
    </row>
    <row r="18" spans="1:13">
      <c r="A18" s="1872"/>
      <c r="B18" s="2346" t="s">
        <v>798</v>
      </c>
      <c r="C18" s="500"/>
      <c r="D18" s="501"/>
      <c r="E18" s="501"/>
      <c r="F18" s="501"/>
      <c r="G18" s="501"/>
      <c r="H18" s="501"/>
      <c r="I18" s="501"/>
      <c r="J18" s="501"/>
      <c r="K18" s="501"/>
      <c r="L18" s="501"/>
      <c r="M18" s="502"/>
    </row>
    <row r="19" spans="1:13">
      <c r="A19" s="1872"/>
      <c r="B19" s="2347"/>
      <c r="C19" s="302"/>
      <c r="D19" s="258"/>
      <c r="E19" s="303"/>
      <c r="F19" s="258"/>
      <c r="G19" s="303"/>
      <c r="H19" s="258"/>
      <c r="I19" s="303"/>
      <c r="J19" s="258"/>
      <c r="K19" s="303"/>
      <c r="L19" s="303"/>
      <c r="M19" s="257"/>
    </row>
    <row r="20" spans="1:13">
      <c r="A20" s="1872"/>
      <c r="B20" s="2347"/>
      <c r="C20" s="304" t="s">
        <v>799</v>
      </c>
      <c r="D20" s="259"/>
      <c r="E20" s="305" t="s">
        <v>800</v>
      </c>
      <c r="F20" s="259"/>
      <c r="G20" s="305" t="s">
        <v>801</v>
      </c>
      <c r="H20" s="259"/>
      <c r="I20" s="305" t="s">
        <v>802</v>
      </c>
      <c r="J20" s="503" t="s">
        <v>809</v>
      </c>
      <c r="K20" s="305"/>
      <c r="L20" s="305"/>
      <c r="M20" s="257"/>
    </row>
    <row r="21" spans="1:13">
      <c r="A21" s="1872"/>
      <c r="B21" s="2347"/>
      <c r="C21" s="304" t="s">
        <v>803</v>
      </c>
      <c r="D21" s="266"/>
      <c r="E21" s="305" t="s">
        <v>804</v>
      </c>
      <c r="F21" s="265"/>
      <c r="G21" s="305" t="s">
        <v>805</v>
      </c>
      <c r="H21" s="265"/>
      <c r="I21" s="305"/>
      <c r="J21" s="303"/>
      <c r="K21" s="305"/>
      <c r="L21" s="305"/>
      <c r="M21" s="257"/>
    </row>
    <row r="22" spans="1:13">
      <c r="A22" s="1872"/>
      <c r="B22" s="2347"/>
      <c r="C22" s="304" t="s">
        <v>806</v>
      </c>
      <c r="D22" s="266"/>
      <c r="E22" s="305" t="s">
        <v>807</v>
      </c>
      <c r="F22" s="266"/>
      <c r="G22" s="305"/>
      <c r="H22" s="303"/>
      <c r="I22" s="305"/>
      <c r="J22" s="303"/>
      <c r="K22" s="305"/>
      <c r="L22" s="305"/>
      <c r="M22" s="257"/>
    </row>
    <row r="23" spans="1:13">
      <c r="A23" s="1872"/>
      <c r="B23" s="2347"/>
      <c r="C23" s="304" t="s">
        <v>808</v>
      </c>
      <c r="D23" s="266"/>
      <c r="E23" s="305" t="s">
        <v>810</v>
      </c>
      <c r="F23" s="252"/>
      <c r="G23" s="252"/>
      <c r="H23" s="252"/>
      <c r="I23" s="252"/>
      <c r="J23" s="252"/>
      <c r="K23" s="252"/>
      <c r="L23" s="252"/>
      <c r="M23" s="262"/>
    </row>
    <row r="24" spans="1:13">
      <c r="A24" s="1872"/>
      <c r="B24" s="2348"/>
      <c r="C24" s="306"/>
      <c r="D24" s="263"/>
      <c r="E24" s="263"/>
      <c r="F24" s="263"/>
      <c r="G24" s="263"/>
      <c r="H24" s="263"/>
      <c r="I24" s="263"/>
      <c r="J24" s="263"/>
      <c r="K24" s="263"/>
      <c r="L24" s="263"/>
      <c r="M24" s="264"/>
    </row>
    <row r="25" spans="1:13">
      <c r="A25" s="1872"/>
      <c r="B25" s="2346" t="s">
        <v>812</v>
      </c>
      <c r="C25" s="504"/>
      <c r="D25" s="501"/>
      <c r="E25" s="501"/>
      <c r="F25" s="501"/>
      <c r="G25" s="501"/>
      <c r="H25" s="501"/>
      <c r="I25" s="501"/>
      <c r="J25" s="501"/>
      <c r="K25" s="501"/>
      <c r="L25" s="496"/>
      <c r="M25" s="497"/>
    </row>
    <row r="26" spans="1:13">
      <c r="A26" s="1872"/>
      <c r="B26" s="2347"/>
      <c r="C26" s="304" t="s">
        <v>813</v>
      </c>
      <c r="D26" s="265"/>
      <c r="E26" s="308"/>
      <c r="F26" s="305" t="s">
        <v>814</v>
      </c>
      <c r="G26" s="266" t="s">
        <v>809</v>
      </c>
      <c r="H26" s="308"/>
      <c r="I26" s="305" t="s">
        <v>815</v>
      </c>
      <c r="J26" s="266"/>
      <c r="K26" s="308"/>
      <c r="L26" s="301"/>
      <c r="M26" s="251"/>
    </row>
    <row r="27" spans="1:13">
      <c r="A27" s="1872"/>
      <c r="B27" s="2347"/>
      <c r="C27" s="304" t="s">
        <v>816</v>
      </c>
      <c r="D27" s="505"/>
      <c r="E27" s="301"/>
      <c r="F27" s="305" t="s">
        <v>817</v>
      </c>
      <c r="G27" s="265"/>
      <c r="H27" s="301"/>
      <c r="I27" s="309"/>
      <c r="J27" s="301"/>
      <c r="K27" s="300"/>
      <c r="L27" s="301"/>
      <c r="M27" s="251"/>
    </row>
    <row r="28" spans="1:13">
      <c r="A28" s="1872"/>
      <c r="B28" s="2348"/>
      <c r="C28" s="310"/>
      <c r="D28" s="258"/>
      <c r="E28" s="258"/>
      <c r="F28" s="258"/>
      <c r="G28" s="258"/>
      <c r="H28" s="258"/>
      <c r="I28" s="258"/>
      <c r="J28" s="258"/>
      <c r="K28" s="258"/>
      <c r="L28" s="253"/>
      <c r="M28" s="254"/>
    </row>
    <row r="29" spans="1:13">
      <c r="A29" s="1872"/>
      <c r="B29" s="506" t="s">
        <v>818</v>
      </c>
      <c r="C29" s="507"/>
      <c r="D29" s="285"/>
      <c r="E29" s="285"/>
      <c r="F29" s="285"/>
      <c r="G29" s="285"/>
      <c r="H29" s="285"/>
      <c r="I29" s="285"/>
      <c r="J29" s="285"/>
      <c r="K29" s="285"/>
      <c r="L29" s="285"/>
      <c r="M29" s="508"/>
    </row>
    <row r="30" spans="1:13">
      <c r="A30" s="1872"/>
      <c r="B30" s="509"/>
      <c r="C30" s="312" t="s">
        <v>819</v>
      </c>
      <c r="D30" s="265" t="s">
        <v>72</v>
      </c>
      <c r="E30" s="308"/>
      <c r="F30" s="313" t="s">
        <v>820</v>
      </c>
      <c r="G30" s="265" t="s">
        <v>72</v>
      </c>
      <c r="H30" s="308"/>
      <c r="I30" s="313" t="s">
        <v>821</v>
      </c>
      <c r="J30" s="510"/>
      <c r="K30" s="271" t="s">
        <v>72</v>
      </c>
      <c r="L30" s="272"/>
      <c r="M30" s="268"/>
    </row>
    <row r="31" spans="1:13">
      <c r="A31" s="1872"/>
      <c r="B31" s="491"/>
      <c r="C31" s="306"/>
      <c r="D31" s="263"/>
      <c r="E31" s="263"/>
      <c r="F31" s="263"/>
      <c r="G31" s="263"/>
      <c r="H31" s="263"/>
      <c r="I31" s="263"/>
      <c r="J31" s="263"/>
      <c r="K31" s="263"/>
      <c r="L31" s="263"/>
      <c r="M31" s="264"/>
    </row>
    <row r="32" spans="1:13">
      <c r="A32" s="1872"/>
      <c r="B32" s="2346" t="s">
        <v>822</v>
      </c>
      <c r="C32" s="511"/>
      <c r="D32" s="512"/>
      <c r="E32" s="512"/>
      <c r="F32" s="512"/>
      <c r="G32" s="512"/>
      <c r="H32" s="512"/>
      <c r="I32" s="512"/>
      <c r="J32" s="512"/>
      <c r="K32" s="512"/>
      <c r="L32" s="301"/>
      <c r="M32" s="251"/>
    </row>
    <row r="33" spans="1:13">
      <c r="A33" s="1872"/>
      <c r="B33" s="2347"/>
      <c r="C33" s="311" t="s">
        <v>823</v>
      </c>
      <c r="D33" s="274">
        <v>2022</v>
      </c>
      <c r="E33" s="513"/>
      <c r="F33" s="308" t="s">
        <v>824</v>
      </c>
      <c r="G33" s="274">
        <v>2025</v>
      </c>
      <c r="H33" s="513"/>
      <c r="I33" s="313"/>
      <c r="J33" s="513"/>
      <c r="K33" s="513"/>
      <c r="L33" s="301"/>
      <c r="M33" s="251"/>
    </row>
    <row r="34" spans="1:13">
      <c r="A34" s="1872"/>
      <c r="B34" s="2348"/>
      <c r="C34" s="311"/>
      <c r="D34" s="303"/>
      <c r="E34" s="513"/>
      <c r="F34" s="308"/>
      <c r="G34" s="513"/>
      <c r="H34" s="513"/>
      <c r="I34" s="313"/>
      <c r="J34" s="513"/>
      <c r="K34" s="513"/>
      <c r="L34" s="301"/>
      <c r="M34" s="251"/>
    </row>
    <row r="35" spans="1:13">
      <c r="A35" s="1872"/>
      <c r="B35" s="506" t="s">
        <v>825</v>
      </c>
      <c r="C35" s="317"/>
      <c r="D35" s="275"/>
      <c r="E35" s="275"/>
      <c r="F35" s="275"/>
      <c r="G35" s="275"/>
      <c r="H35" s="275"/>
      <c r="I35" s="275"/>
      <c r="J35" s="275"/>
      <c r="K35" s="275"/>
      <c r="L35" s="275"/>
      <c r="M35" s="276"/>
    </row>
    <row r="36" spans="1:13">
      <c r="A36" s="1872"/>
      <c r="B36" s="509"/>
      <c r="C36" s="304"/>
      <c r="D36" s="308" t="s">
        <v>826</v>
      </c>
      <c r="E36" s="308"/>
      <c r="F36" s="308" t="s">
        <v>827</v>
      </c>
      <c r="G36" s="308"/>
      <c r="H36" s="300" t="s">
        <v>828</v>
      </c>
      <c r="I36" s="300"/>
      <c r="J36" s="300" t="s">
        <v>829</v>
      </c>
      <c r="K36" s="308"/>
      <c r="L36" s="308" t="s">
        <v>830</v>
      </c>
      <c r="M36" s="277"/>
    </row>
    <row r="37" spans="1:13" ht="15.75" customHeight="1">
      <c r="A37" s="1872"/>
      <c r="B37" s="509"/>
      <c r="C37" s="304"/>
      <c r="D37" s="2349">
        <v>48</v>
      </c>
      <c r="E37" s="2349"/>
      <c r="F37" s="2350">
        <v>49</v>
      </c>
      <c r="G37" s="2351"/>
      <c r="H37" s="2350">
        <v>49</v>
      </c>
      <c r="I37" s="2351"/>
      <c r="J37" s="2350">
        <v>50</v>
      </c>
      <c r="K37" s="2351"/>
      <c r="L37" s="2350"/>
      <c r="M37" s="1844"/>
    </row>
    <row r="38" spans="1:13">
      <c r="A38" s="1872"/>
      <c r="B38" s="509"/>
      <c r="C38" s="304"/>
      <c r="D38" s="308" t="s">
        <v>831</v>
      </c>
      <c r="E38" s="308"/>
      <c r="F38" s="308" t="s">
        <v>832</v>
      </c>
      <c r="G38" s="308"/>
      <c r="H38" s="300" t="s">
        <v>833</v>
      </c>
      <c r="I38" s="300"/>
      <c r="J38" s="300" t="s">
        <v>834</v>
      </c>
      <c r="K38" s="308"/>
      <c r="L38" s="308" t="s">
        <v>835</v>
      </c>
      <c r="M38" s="257"/>
    </row>
    <row r="39" spans="1:13">
      <c r="A39" s="1872"/>
      <c r="B39" s="509"/>
      <c r="C39" s="304"/>
      <c r="D39" s="510"/>
      <c r="E39" s="272"/>
      <c r="F39" s="510"/>
      <c r="G39" s="272"/>
      <c r="H39" s="510"/>
      <c r="I39" s="272"/>
      <c r="J39" s="510"/>
      <c r="K39" s="272"/>
      <c r="L39" s="510"/>
      <c r="M39" s="280"/>
    </row>
    <row r="40" spans="1:13">
      <c r="A40" s="1872"/>
      <c r="B40" s="509"/>
      <c r="C40" s="304"/>
      <c r="D40" s="308" t="s">
        <v>836</v>
      </c>
      <c r="E40" s="308"/>
      <c r="F40" s="308" t="s">
        <v>837</v>
      </c>
      <c r="G40" s="308"/>
      <c r="H40" s="300" t="s">
        <v>838</v>
      </c>
      <c r="I40" s="300"/>
      <c r="J40" s="300" t="s">
        <v>839</v>
      </c>
      <c r="K40" s="308"/>
      <c r="L40" s="308" t="s">
        <v>840</v>
      </c>
      <c r="M40" s="257"/>
    </row>
    <row r="41" spans="1:13">
      <c r="A41" s="1872"/>
      <c r="B41" s="509"/>
      <c r="C41" s="304"/>
      <c r="D41" s="510"/>
      <c r="E41" s="272"/>
      <c r="F41" s="510"/>
      <c r="G41" s="272"/>
      <c r="H41" s="510"/>
      <c r="I41" s="272"/>
      <c r="J41" s="510"/>
      <c r="K41" s="272"/>
      <c r="L41" s="510"/>
      <c r="M41" s="280"/>
    </row>
    <row r="42" spans="1:13">
      <c r="A42" s="1872"/>
      <c r="B42" s="509"/>
      <c r="C42" s="304"/>
      <c r="D42" s="271" t="s">
        <v>840</v>
      </c>
      <c r="E42" s="271"/>
      <c r="F42" s="271" t="s">
        <v>841</v>
      </c>
      <c r="G42" s="271"/>
      <c r="H42" s="285"/>
      <c r="I42" s="285"/>
      <c r="J42" s="285"/>
      <c r="K42" s="285"/>
      <c r="L42" s="285"/>
      <c r="M42" s="508"/>
    </row>
    <row r="43" spans="1:13">
      <c r="A43" s="1872"/>
      <c r="B43" s="509"/>
      <c r="C43" s="304"/>
      <c r="D43" s="510"/>
      <c r="E43" s="272"/>
      <c r="F43" s="2350">
        <v>196</v>
      </c>
      <c r="G43" s="2351"/>
      <c r="H43" s="308"/>
      <c r="I43" s="308"/>
      <c r="J43" s="308"/>
      <c r="K43" s="308"/>
      <c r="L43" s="308"/>
      <c r="M43" s="268"/>
    </row>
    <row r="44" spans="1:13">
      <c r="A44" s="1872"/>
      <c r="B44" s="491"/>
      <c r="C44" s="319"/>
      <c r="D44" s="253"/>
      <c r="E44" s="253"/>
      <c r="F44" s="253"/>
      <c r="G44" s="253"/>
      <c r="H44" s="1898"/>
      <c r="I44" s="1898"/>
      <c r="J44" s="263"/>
      <c r="K44" s="263"/>
      <c r="L44" s="263"/>
      <c r="M44" s="264"/>
    </row>
    <row r="45" spans="1:13">
      <c r="A45" s="1872"/>
      <c r="B45" s="2346" t="s">
        <v>842</v>
      </c>
      <c r="C45" s="307"/>
      <c r="D45" s="303"/>
      <c r="E45" s="303"/>
      <c r="F45" s="303"/>
      <c r="G45" s="303"/>
      <c r="H45" s="303"/>
      <c r="I45" s="303"/>
      <c r="J45" s="303"/>
      <c r="K45" s="303"/>
      <c r="L45" s="301"/>
      <c r="M45" s="251"/>
    </row>
    <row r="46" spans="1:13">
      <c r="A46" s="1872"/>
      <c r="B46" s="2347"/>
      <c r="C46" s="320"/>
      <c r="D46" s="321" t="s">
        <v>843</v>
      </c>
      <c r="E46" s="284" t="s">
        <v>844</v>
      </c>
      <c r="F46" s="1895" t="s">
        <v>845</v>
      </c>
      <c r="G46" s="1851" t="s">
        <v>1004</v>
      </c>
      <c r="H46" s="1896"/>
      <c r="I46" s="1896"/>
      <c r="J46" s="1897"/>
      <c r="K46" s="322" t="s">
        <v>846</v>
      </c>
      <c r="L46" s="1900"/>
      <c r="M46" s="1901"/>
    </row>
    <row r="47" spans="1:13">
      <c r="A47" s="1872"/>
      <c r="B47" s="2347"/>
      <c r="C47" s="320"/>
      <c r="D47" s="286" t="s">
        <v>809</v>
      </c>
      <c r="E47" s="266"/>
      <c r="F47" s="1895"/>
      <c r="G47" s="1853"/>
      <c r="H47" s="1898"/>
      <c r="I47" s="1898"/>
      <c r="J47" s="1899"/>
      <c r="K47" s="301"/>
      <c r="L47" s="2344"/>
      <c r="M47" s="2345"/>
    </row>
    <row r="48" spans="1:13">
      <c r="A48" s="1872"/>
      <c r="B48" s="2348"/>
      <c r="C48" s="323"/>
      <c r="D48" s="253"/>
      <c r="E48" s="253"/>
      <c r="F48" s="253"/>
      <c r="G48" s="253"/>
      <c r="H48" s="253"/>
      <c r="I48" s="253"/>
      <c r="J48" s="253"/>
      <c r="K48" s="253"/>
      <c r="L48" s="301"/>
      <c r="M48" s="251"/>
    </row>
    <row r="49" spans="1:13" ht="36.75" customHeight="1">
      <c r="A49" s="1872"/>
      <c r="B49" s="493" t="s">
        <v>847</v>
      </c>
      <c r="C49" s="2335" t="s">
        <v>1478</v>
      </c>
      <c r="D49" s="2336"/>
      <c r="E49" s="2336"/>
      <c r="F49" s="2336"/>
      <c r="G49" s="2336"/>
      <c r="H49" s="2336"/>
      <c r="I49" s="2336"/>
      <c r="J49" s="2336"/>
      <c r="K49" s="2336"/>
      <c r="L49" s="2336"/>
      <c r="M49" s="2337"/>
    </row>
    <row r="50" spans="1:13">
      <c r="A50" s="1872"/>
      <c r="B50" s="493" t="s">
        <v>849</v>
      </c>
      <c r="C50" s="2325" t="s">
        <v>1256</v>
      </c>
      <c r="D50" s="2326"/>
      <c r="E50" s="2326"/>
      <c r="F50" s="2326"/>
      <c r="G50" s="2326"/>
      <c r="H50" s="2326"/>
      <c r="I50" s="2326"/>
      <c r="J50" s="2326"/>
      <c r="K50" s="2326"/>
      <c r="L50" s="2326"/>
      <c r="M50" s="2327"/>
    </row>
    <row r="51" spans="1:13">
      <c r="A51" s="1872"/>
      <c r="B51" s="493" t="s">
        <v>851</v>
      </c>
      <c r="C51" s="2338">
        <v>20</v>
      </c>
      <c r="D51" s="2339"/>
      <c r="E51" s="2339"/>
      <c r="F51" s="2339"/>
      <c r="G51" s="2339"/>
      <c r="H51" s="2339"/>
      <c r="I51" s="2339"/>
      <c r="J51" s="2339"/>
      <c r="K51" s="2339"/>
      <c r="L51" s="2339"/>
      <c r="M51" s="2340"/>
    </row>
    <row r="52" spans="1:13">
      <c r="A52" s="2352"/>
      <c r="B52" s="493" t="s">
        <v>853</v>
      </c>
      <c r="C52" s="2325" t="s">
        <v>63</v>
      </c>
      <c r="D52" s="2326"/>
      <c r="E52" s="2326"/>
      <c r="F52" s="2326"/>
      <c r="G52" s="2326"/>
      <c r="H52" s="2326"/>
      <c r="I52" s="2326"/>
      <c r="J52" s="2326"/>
      <c r="K52" s="2326"/>
      <c r="L52" s="2326"/>
      <c r="M52" s="2327"/>
    </row>
    <row r="53" spans="1:13">
      <c r="A53" s="2324" t="s">
        <v>854</v>
      </c>
      <c r="B53" s="514" t="s">
        <v>855</v>
      </c>
      <c r="C53" s="2325" t="s">
        <v>435</v>
      </c>
      <c r="D53" s="2326"/>
      <c r="E53" s="2326"/>
      <c r="F53" s="2326"/>
      <c r="G53" s="2326"/>
      <c r="H53" s="2326"/>
      <c r="I53" s="2326"/>
      <c r="J53" s="2326"/>
      <c r="K53" s="2326"/>
      <c r="L53" s="2326"/>
      <c r="M53" s="2327"/>
    </row>
    <row r="54" spans="1:13" ht="15.75" customHeight="1">
      <c r="A54" s="1883"/>
      <c r="B54" s="514" t="s">
        <v>856</v>
      </c>
      <c r="C54" s="2325" t="s">
        <v>1479</v>
      </c>
      <c r="D54" s="2326"/>
      <c r="E54" s="2326"/>
      <c r="F54" s="2326"/>
      <c r="G54" s="2326"/>
      <c r="H54" s="2326"/>
      <c r="I54" s="2326"/>
      <c r="J54" s="2326"/>
      <c r="K54" s="2326"/>
      <c r="L54" s="2326"/>
      <c r="M54" s="2327"/>
    </row>
    <row r="55" spans="1:13" ht="15.75" customHeight="1">
      <c r="A55" s="1883"/>
      <c r="B55" s="514" t="s">
        <v>858</v>
      </c>
      <c r="C55" s="2325" t="s">
        <v>157</v>
      </c>
      <c r="D55" s="2326"/>
      <c r="E55" s="2326"/>
      <c r="F55" s="2326"/>
      <c r="G55" s="2326"/>
      <c r="H55" s="2326"/>
      <c r="I55" s="2326"/>
      <c r="J55" s="2326"/>
      <c r="K55" s="2326"/>
      <c r="L55" s="2326"/>
      <c r="M55" s="2327"/>
    </row>
    <row r="56" spans="1:13">
      <c r="A56" s="1883"/>
      <c r="B56" s="515" t="s">
        <v>859</v>
      </c>
      <c r="C56" s="2325" t="s">
        <v>1480</v>
      </c>
      <c r="D56" s="2326"/>
      <c r="E56" s="2326"/>
      <c r="F56" s="2326"/>
      <c r="G56" s="2326"/>
      <c r="H56" s="2326"/>
      <c r="I56" s="2326"/>
      <c r="J56" s="2326"/>
      <c r="K56" s="2326"/>
      <c r="L56" s="2326"/>
      <c r="M56" s="2327"/>
    </row>
    <row r="57" spans="1:13">
      <c r="A57" s="1883"/>
      <c r="B57" s="514" t="s">
        <v>860</v>
      </c>
      <c r="C57" s="2341" t="s">
        <v>436</v>
      </c>
      <c r="D57" s="2342"/>
      <c r="E57" s="2342"/>
      <c r="F57" s="2342"/>
      <c r="G57" s="2342"/>
      <c r="H57" s="2342"/>
      <c r="I57" s="2342"/>
      <c r="J57" s="2342"/>
      <c r="K57" s="2342"/>
      <c r="L57" s="2342"/>
      <c r="M57" s="2343"/>
    </row>
    <row r="58" spans="1:13" ht="15.75" customHeight="1">
      <c r="A58" s="2331"/>
      <c r="B58" s="514" t="s">
        <v>861</v>
      </c>
      <c r="C58" s="2325">
        <v>3176815012</v>
      </c>
      <c r="D58" s="2326"/>
      <c r="E58" s="2326"/>
      <c r="F58" s="2326"/>
      <c r="G58" s="2326"/>
      <c r="H58" s="2326"/>
      <c r="I58" s="2326"/>
      <c r="J58" s="2326"/>
      <c r="K58" s="2326"/>
      <c r="L58" s="2326"/>
      <c r="M58" s="2327"/>
    </row>
    <row r="59" spans="1:13">
      <c r="A59" s="2324" t="s">
        <v>863</v>
      </c>
      <c r="B59" s="516" t="s">
        <v>864</v>
      </c>
      <c r="C59" s="2325" t="s">
        <v>865</v>
      </c>
      <c r="D59" s="2326"/>
      <c r="E59" s="2326"/>
      <c r="F59" s="2326"/>
      <c r="G59" s="2326"/>
      <c r="H59" s="2326"/>
      <c r="I59" s="2326"/>
      <c r="J59" s="2326"/>
      <c r="K59" s="2326"/>
      <c r="L59" s="2326"/>
      <c r="M59" s="2327"/>
    </row>
    <row r="60" spans="1:13" ht="15.75" customHeight="1">
      <c r="A60" s="1883"/>
      <c r="B60" s="516" t="s">
        <v>866</v>
      </c>
      <c r="C60" s="2325" t="s">
        <v>867</v>
      </c>
      <c r="D60" s="2326"/>
      <c r="E60" s="2326"/>
      <c r="F60" s="2326"/>
      <c r="G60" s="2326"/>
      <c r="H60" s="2326"/>
      <c r="I60" s="2326"/>
      <c r="J60" s="2326"/>
      <c r="K60" s="2326"/>
      <c r="L60" s="2326"/>
      <c r="M60" s="2327"/>
    </row>
    <row r="61" spans="1:13" ht="16.5" thickBot="1">
      <c r="A61" s="1905"/>
      <c r="B61" s="517" t="s">
        <v>39</v>
      </c>
      <c r="C61" s="2328" t="s">
        <v>868</v>
      </c>
      <c r="D61" s="2329"/>
      <c r="E61" s="2329"/>
      <c r="F61" s="2329"/>
      <c r="G61" s="2329"/>
      <c r="H61" s="2329"/>
      <c r="I61" s="2329"/>
      <c r="J61" s="2329"/>
      <c r="K61" s="2329"/>
      <c r="L61" s="2329"/>
      <c r="M61" s="2330"/>
    </row>
    <row r="62" spans="1:13" ht="16.5" thickBot="1">
      <c r="A62" s="287" t="s">
        <v>869</v>
      </c>
      <c r="B62" s="518"/>
      <c r="C62" s="2332"/>
      <c r="D62" s="2333"/>
      <c r="E62" s="2333"/>
      <c r="F62" s="2333"/>
      <c r="G62" s="2333"/>
      <c r="H62" s="2333"/>
      <c r="I62" s="2333"/>
      <c r="J62" s="2333"/>
      <c r="K62" s="2333"/>
      <c r="L62" s="2333"/>
      <c r="M62" s="2334"/>
    </row>
  </sheetData>
  <mergeCells count="57">
    <mergeCell ref="F4:G5"/>
    <mergeCell ref="H4:H5"/>
    <mergeCell ref="I4:M5"/>
    <mergeCell ref="C6:M6"/>
    <mergeCell ref="C7:M7"/>
    <mergeCell ref="C8:G8"/>
    <mergeCell ref="I8:M8"/>
    <mergeCell ref="B9:B11"/>
    <mergeCell ref="F10:G10"/>
    <mergeCell ref="I10:J10"/>
    <mergeCell ref="C11:D11"/>
    <mergeCell ref="F11:G11"/>
    <mergeCell ref="I11:J11"/>
    <mergeCell ref="C12:M12"/>
    <mergeCell ref="C13:M13"/>
    <mergeCell ref="A14:A52"/>
    <mergeCell ref="C14:M14"/>
    <mergeCell ref="C15:D15"/>
    <mergeCell ref="F15:M15"/>
    <mergeCell ref="C16:M16"/>
    <mergeCell ref="C17:M17"/>
    <mergeCell ref="B18:B24"/>
    <mergeCell ref="B25:B28"/>
    <mergeCell ref="A2:A12"/>
    <mergeCell ref="C2:M2"/>
    <mergeCell ref="C3:M3"/>
    <mergeCell ref="B4:B5"/>
    <mergeCell ref="C4:C5"/>
    <mergeCell ref="D4:E5"/>
    <mergeCell ref="L46:M47"/>
    <mergeCell ref="B32:B34"/>
    <mergeCell ref="D37:E37"/>
    <mergeCell ref="F37:G37"/>
    <mergeCell ref="H37:I37"/>
    <mergeCell ref="J37:K37"/>
    <mergeCell ref="L37:M37"/>
    <mergeCell ref="F43:G43"/>
    <mergeCell ref="H44:I44"/>
    <mergeCell ref="B45:B48"/>
    <mergeCell ref="F46:F47"/>
    <mergeCell ref="G46:J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2">
    <dataValidation allowBlank="1" showInputMessage="1" showErrorMessage="1" prompt="Identifique el ODS a que le apunta el indicador de producto. Seleccione de la lista desplegable._x000a_" sqref="B15:B16" xr:uid="{00000000-0002-0000-2F00-000000000000}"/>
    <dataValidation allowBlank="1" showInputMessage="1" showErrorMessage="1" prompt="Identifique la meta ODS a que le apunta el indicador de producto. Seleccione de la lista desplegable." sqref="E15:E16" xr:uid="{00000000-0002-0000-2F00-000001000000}"/>
  </dataValidations>
  <hyperlinks>
    <hyperlink ref="C57" r:id="rId1" display="mailto:jmorenol@sdis.gov.co"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70C0"/>
  </sheetPr>
  <dimension ref="A1:Z999"/>
  <sheetViews>
    <sheetView topLeftCell="B48" zoomScale="74" zoomScaleNormal="74" workbookViewId="0">
      <selection activeCell="C61" sqref="C61:M61"/>
    </sheetView>
  </sheetViews>
  <sheetFormatPr baseColWidth="10" defaultColWidth="13.7109375" defaultRowHeight="15" customHeight="1"/>
  <cols>
    <col min="1" max="1" width="24" style="1049" customWidth="1"/>
    <col min="2" max="2" width="37.42578125" style="864" customWidth="1"/>
    <col min="3" max="3" width="14" style="864" customWidth="1"/>
    <col min="4" max="4" width="12.5703125" style="864" customWidth="1"/>
    <col min="5" max="5" width="12.28515625" style="864" customWidth="1"/>
    <col min="6" max="6" width="10.85546875" style="864" customWidth="1"/>
    <col min="7" max="7" width="13.85546875" style="864" customWidth="1"/>
    <col min="8" max="8" width="10.85546875" style="864" customWidth="1"/>
    <col min="9" max="9" width="9.85546875" style="864" customWidth="1"/>
    <col min="10" max="10" width="14" style="864" customWidth="1"/>
    <col min="11" max="13" width="10.85546875" style="864" customWidth="1"/>
    <col min="14" max="14" width="97.140625" style="1050" customWidth="1"/>
    <col min="15" max="26" width="10.85546875" style="864" customWidth="1"/>
    <col min="27" max="16384" width="13.7109375" style="864"/>
  </cols>
  <sheetData>
    <row r="1" spans="1:26" ht="42" customHeight="1" thickBot="1">
      <c r="A1" s="2366" t="s">
        <v>1481</v>
      </c>
      <c r="B1" s="2367"/>
      <c r="C1" s="2367"/>
      <c r="D1" s="2367"/>
      <c r="E1" s="2367"/>
      <c r="F1" s="2367"/>
      <c r="G1" s="2367"/>
      <c r="H1" s="2367"/>
      <c r="I1" s="2367"/>
      <c r="J1" s="2367"/>
      <c r="K1" s="2367"/>
      <c r="L1" s="2367"/>
      <c r="M1" s="2368"/>
      <c r="N1" s="994"/>
      <c r="O1" s="872"/>
      <c r="P1" s="872"/>
      <c r="Q1" s="872"/>
      <c r="R1" s="872"/>
      <c r="S1" s="872"/>
      <c r="T1" s="872"/>
      <c r="U1" s="872"/>
      <c r="V1" s="872"/>
      <c r="W1" s="872"/>
      <c r="X1" s="872"/>
      <c r="Y1" s="872"/>
      <c r="Z1" s="872"/>
    </row>
    <row r="2" spans="1:26" ht="37.5" customHeight="1">
      <c r="A2" s="2369" t="s">
        <v>782</v>
      </c>
      <c r="B2" s="995" t="s">
        <v>783</v>
      </c>
      <c r="C2" s="2371" t="s">
        <v>438</v>
      </c>
      <c r="D2" s="2372"/>
      <c r="E2" s="2372"/>
      <c r="F2" s="2372"/>
      <c r="G2" s="2372"/>
      <c r="H2" s="2372"/>
      <c r="I2" s="2372"/>
      <c r="J2" s="2372"/>
      <c r="K2" s="2372"/>
      <c r="L2" s="2372"/>
      <c r="M2" s="2373"/>
      <c r="N2" s="994"/>
      <c r="O2" s="872"/>
      <c r="P2" s="872"/>
      <c r="Q2" s="872"/>
      <c r="R2" s="872"/>
      <c r="S2" s="872"/>
      <c r="T2" s="872"/>
      <c r="U2" s="872"/>
      <c r="V2" s="872"/>
      <c r="W2" s="872"/>
      <c r="X2" s="872"/>
      <c r="Y2" s="872"/>
      <c r="Z2" s="872"/>
    </row>
    <row r="3" spans="1:26" ht="40.5" customHeight="1">
      <c r="A3" s="2370"/>
      <c r="B3" s="996" t="s">
        <v>914</v>
      </c>
      <c r="C3" s="2374" t="s">
        <v>387</v>
      </c>
      <c r="D3" s="2375"/>
      <c r="E3" s="2375"/>
      <c r="F3" s="2376"/>
      <c r="G3" s="2376"/>
      <c r="H3" s="2376"/>
      <c r="I3" s="2376"/>
      <c r="J3" s="2376"/>
      <c r="K3" s="2376"/>
      <c r="L3" s="2376"/>
      <c r="M3" s="2377"/>
      <c r="N3" s="994"/>
      <c r="O3" s="872"/>
      <c r="P3" s="872"/>
      <c r="Q3" s="872"/>
      <c r="R3" s="872"/>
      <c r="S3" s="872"/>
      <c r="T3" s="872"/>
      <c r="U3" s="872"/>
      <c r="V3" s="872"/>
      <c r="W3" s="872"/>
      <c r="X3" s="872"/>
      <c r="Y3" s="872"/>
      <c r="Z3" s="872"/>
    </row>
    <row r="4" spans="1:26" ht="93" customHeight="1">
      <c r="A4" s="2370"/>
      <c r="B4" s="996" t="s">
        <v>35</v>
      </c>
      <c r="C4" s="997" t="s">
        <v>843</v>
      </c>
      <c r="D4" s="2028" t="s">
        <v>1482</v>
      </c>
      <c r="E4" s="2378"/>
      <c r="F4" s="2379" t="s">
        <v>1483</v>
      </c>
      <c r="G4" s="2380"/>
      <c r="H4" s="998">
        <v>147</v>
      </c>
      <c r="I4" s="2008" t="s">
        <v>1484</v>
      </c>
      <c r="J4" s="2381"/>
      <c r="K4" s="2381"/>
      <c r="L4" s="2381"/>
      <c r="M4" s="2382"/>
      <c r="N4" s="994"/>
      <c r="O4" s="872"/>
      <c r="P4" s="872"/>
      <c r="Q4" s="872"/>
      <c r="R4" s="872"/>
      <c r="S4" s="872"/>
      <c r="T4" s="872"/>
      <c r="U4" s="872"/>
      <c r="V4" s="872"/>
      <c r="W4" s="872"/>
      <c r="X4" s="872"/>
      <c r="Y4" s="872"/>
      <c r="Z4" s="872"/>
    </row>
    <row r="5" spans="1:26" ht="32.25" customHeight="1">
      <c r="A5" s="2370"/>
      <c r="B5" s="996" t="s">
        <v>786</v>
      </c>
      <c r="C5" s="2383" t="s">
        <v>1485</v>
      </c>
      <c r="D5" s="2384"/>
      <c r="E5" s="2384"/>
      <c r="F5" s="2384"/>
      <c r="G5" s="2384"/>
      <c r="H5" s="2384"/>
      <c r="I5" s="2384"/>
      <c r="J5" s="2384"/>
      <c r="K5" s="2384"/>
      <c r="L5" s="2384"/>
      <c r="M5" s="2385"/>
      <c r="N5" s="994"/>
      <c r="O5" s="872"/>
      <c r="P5" s="872"/>
      <c r="Q5" s="872"/>
      <c r="R5" s="872"/>
      <c r="S5" s="872"/>
      <c r="T5" s="872"/>
      <c r="U5" s="872"/>
      <c r="V5" s="872"/>
      <c r="W5" s="872"/>
      <c r="X5" s="872"/>
      <c r="Y5" s="872"/>
      <c r="Z5" s="872"/>
    </row>
    <row r="6" spans="1:26" ht="42" customHeight="1">
      <c r="A6" s="2370"/>
      <c r="B6" s="996" t="s">
        <v>787</v>
      </c>
      <c r="C6" s="2386" t="s">
        <v>1084</v>
      </c>
      <c r="D6" s="2387"/>
      <c r="E6" s="2387"/>
      <c r="F6" s="2387"/>
      <c r="G6" s="2387"/>
      <c r="H6" s="2387"/>
      <c r="I6" s="2387"/>
      <c r="J6" s="2387"/>
      <c r="K6" s="2387"/>
      <c r="L6" s="2387"/>
      <c r="M6" s="2388"/>
      <c r="N6" s="994"/>
      <c r="O6" s="872"/>
      <c r="P6" s="872"/>
      <c r="Q6" s="872"/>
      <c r="R6" s="872"/>
      <c r="S6" s="872"/>
      <c r="T6" s="872"/>
      <c r="U6" s="872"/>
      <c r="V6" s="872"/>
      <c r="W6" s="872"/>
      <c r="X6" s="872"/>
      <c r="Y6" s="872"/>
      <c r="Z6" s="872"/>
    </row>
    <row r="7" spans="1:26" ht="15.75">
      <c r="A7" s="2370"/>
      <c r="B7" s="996" t="s">
        <v>873</v>
      </c>
      <c r="C7" s="2389" t="s">
        <v>1085</v>
      </c>
      <c r="D7" s="2389"/>
      <c r="E7" s="2389"/>
      <c r="F7" s="2389"/>
      <c r="G7" s="999"/>
      <c r="H7" s="1000" t="s">
        <v>39</v>
      </c>
      <c r="I7" s="2390" t="s">
        <v>1086</v>
      </c>
      <c r="J7" s="2391"/>
      <c r="K7" s="2391"/>
      <c r="L7" s="2391"/>
      <c r="M7" s="2392"/>
      <c r="N7" s="994"/>
      <c r="O7" s="872"/>
      <c r="P7" s="872"/>
      <c r="Q7" s="872"/>
      <c r="R7" s="872"/>
      <c r="S7" s="872"/>
      <c r="T7" s="872"/>
      <c r="U7" s="872"/>
      <c r="V7" s="872"/>
      <c r="W7" s="872"/>
      <c r="X7" s="872"/>
      <c r="Y7" s="872"/>
      <c r="Z7" s="872"/>
    </row>
    <row r="8" spans="1:26" ht="15.75">
      <c r="A8" s="2370"/>
      <c r="B8" s="2393" t="s">
        <v>788</v>
      </c>
      <c r="C8" s="1001"/>
      <c r="D8" s="1001"/>
      <c r="E8" s="1002"/>
      <c r="F8" s="1003"/>
      <c r="G8" s="1003"/>
      <c r="H8" s="1003"/>
      <c r="I8" s="1004"/>
      <c r="J8" s="1004"/>
      <c r="K8" s="1001"/>
      <c r="L8" s="1005"/>
      <c r="M8" s="1006"/>
      <c r="N8" s="994"/>
      <c r="O8" s="872"/>
      <c r="P8" s="872"/>
      <c r="Q8" s="872"/>
      <c r="R8" s="872"/>
      <c r="S8" s="872"/>
      <c r="T8" s="872"/>
      <c r="U8" s="872"/>
      <c r="V8" s="872"/>
      <c r="W8" s="872"/>
      <c r="X8" s="872"/>
      <c r="Y8" s="872"/>
      <c r="Z8" s="872"/>
    </row>
    <row r="9" spans="1:26" ht="15.75">
      <c r="A9" s="2370"/>
      <c r="B9" s="2394"/>
      <c r="C9" s="2395" t="s">
        <v>1284</v>
      </c>
      <c r="D9" s="2396"/>
      <c r="E9" s="1001"/>
      <c r="F9" s="2397"/>
      <c r="G9" s="2396"/>
      <c r="H9" s="1004"/>
      <c r="I9" s="2397"/>
      <c r="J9" s="2396"/>
      <c r="K9" s="1001"/>
      <c r="L9" s="1005"/>
      <c r="M9" s="1006"/>
      <c r="N9" s="994"/>
      <c r="O9" s="872"/>
      <c r="P9" s="872"/>
      <c r="Q9" s="872"/>
      <c r="R9" s="872"/>
      <c r="S9" s="872"/>
      <c r="T9" s="872"/>
      <c r="U9" s="872"/>
      <c r="V9" s="872"/>
      <c r="W9" s="872"/>
      <c r="X9" s="872"/>
      <c r="Y9" s="872"/>
      <c r="Z9" s="872"/>
    </row>
    <row r="10" spans="1:26" ht="15.75">
      <c r="A10" s="2370"/>
      <c r="B10" s="2394"/>
      <c r="C10" s="2395" t="s">
        <v>39</v>
      </c>
      <c r="D10" s="2396"/>
      <c r="E10" s="1007"/>
      <c r="F10" s="2395" t="s">
        <v>39</v>
      </c>
      <c r="G10" s="2396"/>
      <c r="H10" s="1007"/>
      <c r="I10" s="2395" t="s">
        <v>39</v>
      </c>
      <c r="J10" s="2396"/>
      <c r="K10" s="1007"/>
      <c r="L10" s="1008"/>
      <c r="M10" s="1009"/>
      <c r="N10" s="994"/>
      <c r="O10" s="872"/>
      <c r="P10" s="872"/>
      <c r="Q10" s="872"/>
      <c r="R10" s="872"/>
      <c r="S10" s="872"/>
      <c r="T10" s="872"/>
      <c r="U10" s="872"/>
      <c r="V10" s="872"/>
      <c r="W10" s="872"/>
      <c r="X10" s="872"/>
      <c r="Y10" s="872"/>
      <c r="Z10" s="872"/>
    </row>
    <row r="11" spans="1:26" ht="93.75" customHeight="1">
      <c r="A11" s="2370"/>
      <c r="B11" s="996" t="s">
        <v>794</v>
      </c>
      <c r="C11" s="2415" t="s">
        <v>1486</v>
      </c>
      <c r="D11" s="2387"/>
      <c r="E11" s="2387"/>
      <c r="F11" s="2387"/>
      <c r="G11" s="2387"/>
      <c r="H11" s="2387"/>
      <c r="I11" s="2387"/>
      <c r="J11" s="2387"/>
      <c r="K11" s="2387"/>
      <c r="L11" s="2387"/>
      <c r="M11" s="2388"/>
      <c r="N11" s="1010"/>
      <c r="O11" s="872"/>
      <c r="P11" s="872"/>
      <c r="Q11" s="872"/>
      <c r="R11" s="872"/>
      <c r="S11" s="872"/>
      <c r="T11" s="872"/>
      <c r="U11" s="872"/>
      <c r="V11" s="872"/>
      <c r="W11" s="872"/>
      <c r="X11" s="872"/>
      <c r="Y11" s="872"/>
      <c r="Z11" s="872"/>
    </row>
    <row r="12" spans="1:26" ht="89.25" customHeight="1">
      <c r="A12" s="2370"/>
      <c r="B12" s="996" t="s">
        <v>923</v>
      </c>
      <c r="C12" s="2415" t="s">
        <v>1487</v>
      </c>
      <c r="D12" s="2416"/>
      <c r="E12" s="2416"/>
      <c r="F12" s="2416"/>
      <c r="G12" s="2416"/>
      <c r="H12" s="2416"/>
      <c r="I12" s="2416"/>
      <c r="J12" s="2416"/>
      <c r="K12" s="2416"/>
      <c r="L12" s="2416"/>
      <c r="M12" s="2417"/>
      <c r="N12" s="1011"/>
      <c r="O12" s="872"/>
      <c r="P12" s="872"/>
      <c r="Q12" s="872"/>
      <c r="R12" s="872"/>
      <c r="S12" s="872"/>
      <c r="T12" s="872"/>
      <c r="U12" s="872"/>
      <c r="V12" s="872"/>
      <c r="W12" s="872"/>
      <c r="X12" s="872"/>
      <c r="Y12" s="872"/>
      <c r="Z12" s="872"/>
    </row>
    <row r="13" spans="1:26" ht="47.25">
      <c r="A13" s="2370"/>
      <c r="B13" s="996" t="s">
        <v>925</v>
      </c>
      <c r="C13" s="2418" t="s">
        <v>386</v>
      </c>
      <c r="D13" s="2419"/>
      <c r="E13" s="2419"/>
      <c r="F13" s="2419"/>
      <c r="G13" s="2419"/>
      <c r="H13" s="2419"/>
      <c r="I13" s="2419"/>
      <c r="J13" s="2419"/>
      <c r="K13" s="2419"/>
      <c r="L13" s="2419"/>
      <c r="M13" s="2420"/>
      <c r="N13" s="994"/>
      <c r="O13" s="872"/>
      <c r="P13" s="872"/>
      <c r="Q13" s="872"/>
      <c r="R13" s="872"/>
      <c r="S13" s="872"/>
      <c r="T13" s="872"/>
      <c r="U13" s="872"/>
      <c r="V13" s="872"/>
      <c r="W13" s="872"/>
      <c r="X13" s="872"/>
      <c r="Y13" s="872"/>
      <c r="Z13" s="872"/>
    </row>
    <row r="14" spans="1:26" ht="66" customHeight="1">
      <c r="A14" s="2370"/>
      <c r="B14" s="996" t="s">
        <v>926</v>
      </c>
      <c r="C14" s="2421" t="s">
        <v>182</v>
      </c>
      <c r="D14" s="2387"/>
      <c r="E14" s="1012" t="s">
        <v>927</v>
      </c>
      <c r="F14" s="2386" t="s">
        <v>1488</v>
      </c>
      <c r="G14" s="2387"/>
      <c r="H14" s="2387"/>
      <c r="I14" s="2387"/>
      <c r="J14" s="2387"/>
      <c r="K14" s="2387"/>
      <c r="L14" s="2387"/>
      <c r="M14" s="2388"/>
      <c r="N14" s="994"/>
      <c r="O14" s="872"/>
      <c r="P14" s="872"/>
      <c r="Q14" s="872"/>
      <c r="R14" s="872"/>
      <c r="S14" s="872"/>
      <c r="T14" s="872"/>
      <c r="U14" s="872"/>
      <c r="V14" s="872"/>
      <c r="W14" s="872"/>
      <c r="X14" s="872"/>
      <c r="Y14" s="872"/>
      <c r="Z14" s="872"/>
    </row>
    <row r="15" spans="1:26" ht="15.75">
      <c r="A15" s="2398" t="s">
        <v>796</v>
      </c>
      <c r="B15" s="917" t="s">
        <v>25</v>
      </c>
      <c r="C15" s="2399" t="s">
        <v>441</v>
      </c>
      <c r="D15" s="2400"/>
      <c r="E15" s="2400"/>
      <c r="F15" s="2400"/>
      <c r="G15" s="2400"/>
      <c r="H15" s="2400"/>
      <c r="I15" s="2400"/>
      <c r="J15" s="2400"/>
      <c r="K15" s="2400"/>
      <c r="L15" s="2400"/>
      <c r="M15" s="2401"/>
      <c r="N15" s="1013"/>
      <c r="O15" s="872"/>
      <c r="P15" s="872"/>
      <c r="Q15" s="872"/>
      <c r="R15" s="872"/>
      <c r="S15" s="872"/>
      <c r="T15" s="872"/>
      <c r="U15" s="872"/>
      <c r="V15" s="872"/>
      <c r="W15" s="872"/>
      <c r="X15" s="872"/>
      <c r="Y15" s="872"/>
      <c r="Z15" s="872"/>
    </row>
    <row r="16" spans="1:26" ht="38.25" customHeight="1">
      <c r="A16" s="2370"/>
      <c r="B16" s="917" t="s">
        <v>929</v>
      </c>
      <c r="C16" s="2402" t="s">
        <v>439</v>
      </c>
      <c r="D16" s="2396"/>
      <c r="E16" s="2396"/>
      <c r="F16" s="2396"/>
      <c r="G16" s="2396"/>
      <c r="H16" s="2396"/>
      <c r="I16" s="2396"/>
      <c r="J16" s="2396"/>
      <c r="K16" s="2396"/>
      <c r="L16" s="2396"/>
      <c r="M16" s="2403"/>
      <c r="N16" s="994"/>
      <c r="O16" s="872"/>
      <c r="P16" s="872"/>
      <c r="Q16" s="872"/>
      <c r="R16" s="872"/>
      <c r="S16" s="872"/>
      <c r="T16" s="872"/>
      <c r="U16" s="872"/>
      <c r="V16" s="872"/>
      <c r="W16" s="872"/>
      <c r="X16" s="872"/>
      <c r="Y16" s="872"/>
      <c r="Z16" s="872"/>
    </row>
    <row r="17" spans="1:26" ht="8.25" customHeight="1">
      <c r="A17" s="2370"/>
      <c r="B17" s="2404" t="s">
        <v>798</v>
      </c>
      <c r="C17" s="1005"/>
      <c r="D17" s="1005"/>
      <c r="E17" s="1005"/>
      <c r="F17" s="1005"/>
      <c r="G17" s="1005"/>
      <c r="H17" s="1005"/>
      <c r="I17" s="1005"/>
      <c r="J17" s="1005"/>
      <c r="K17" s="1005"/>
      <c r="L17" s="1005"/>
      <c r="M17" s="1006"/>
      <c r="N17" s="994"/>
      <c r="O17" s="872"/>
      <c r="P17" s="872"/>
      <c r="Q17" s="872"/>
      <c r="R17" s="872"/>
      <c r="S17" s="872"/>
      <c r="T17" s="872"/>
      <c r="U17" s="872"/>
      <c r="V17" s="872"/>
      <c r="W17" s="872"/>
      <c r="X17" s="872"/>
      <c r="Y17" s="872"/>
      <c r="Z17" s="872"/>
    </row>
    <row r="18" spans="1:26" ht="9" customHeight="1">
      <c r="A18" s="2370"/>
      <c r="B18" s="2394"/>
      <c r="C18" s="1005"/>
      <c r="D18" s="1008"/>
      <c r="E18" s="1005"/>
      <c r="F18" s="1008"/>
      <c r="G18" s="1005"/>
      <c r="H18" s="1008"/>
      <c r="I18" s="1005"/>
      <c r="J18" s="1008"/>
      <c r="K18" s="1005"/>
      <c r="L18" s="1005"/>
      <c r="M18" s="1006"/>
      <c r="N18" s="994"/>
      <c r="O18" s="872"/>
      <c r="P18" s="872"/>
      <c r="Q18" s="872"/>
      <c r="R18" s="872"/>
      <c r="S18" s="872"/>
      <c r="T18" s="872"/>
      <c r="U18" s="872"/>
      <c r="V18" s="872"/>
      <c r="W18" s="872"/>
      <c r="X18" s="872"/>
      <c r="Y18" s="872"/>
      <c r="Z18" s="872"/>
    </row>
    <row r="19" spans="1:26" ht="15.75">
      <c r="A19" s="2370"/>
      <c r="B19" s="2394"/>
      <c r="C19" s="1014" t="s">
        <v>799</v>
      </c>
      <c r="D19" s="1015"/>
      <c r="E19" s="1014" t="s">
        <v>800</v>
      </c>
      <c r="F19" s="1015"/>
      <c r="G19" s="1014" t="s">
        <v>801</v>
      </c>
      <c r="H19" s="1015"/>
      <c r="I19" s="1014" t="s">
        <v>802</v>
      </c>
      <c r="J19" s="1015"/>
      <c r="K19" s="1014"/>
      <c r="L19" s="1014"/>
      <c r="M19" s="1006"/>
      <c r="N19" s="994"/>
      <c r="O19" s="872"/>
      <c r="P19" s="872"/>
      <c r="Q19" s="872"/>
      <c r="R19" s="872"/>
      <c r="S19" s="872"/>
      <c r="T19" s="872"/>
      <c r="U19" s="872"/>
      <c r="V19" s="872"/>
      <c r="W19" s="872"/>
      <c r="X19" s="872"/>
      <c r="Y19" s="872"/>
      <c r="Z19" s="872"/>
    </row>
    <row r="20" spans="1:26" ht="15.75">
      <c r="A20" s="2370"/>
      <c r="B20" s="2394"/>
      <c r="C20" s="1014" t="s">
        <v>803</v>
      </c>
      <c r="D20" s="1016"/>
      <c r="E20" s="1014" t="s">
        <v>804</v>
      </c>
      <c r="F20" s="1015"/>
      <c r="G20" s="1014" t="s">
        <v>805</v>
      </c>
      <c r="H20" s="1015"/>
      <c r="I20" s="1014"/>
      <c r="J20" s="1005"/>
      <c r="K20" s="1014"/>
      <c r="L20" s="1014"/>
      <c r="M20" s="1006"/>
      <c r="N20" s="994"/>
      <c r="O20" s="872"/>
      <c r="P20" s="872"/>
      <c r="Q20" s="872"/>
      <c r="R20" s="872"/>
      <c r="S20" s="872"/>
      <c r="T20" s="872"/>
      <c r="U20" s="872"/>
      <c r="V20" s="872"/>
      <c r="W20" s="872"/>
      <c r="X20" s="872"/>
      <c r="Y20" s="872"/>
      <c r="Z20" s="872"/>
    </row>
    <row r="21" spans="1:26" ht="15.75">
      <c r="A21" s="2370"/>
      <c r="B21" s="2394"/>
      <c r="C21" s="1014" t="s">
        <v>806</v>
      </c>
      <c r="D21" s="1016"/>
      <c r="E21" s="1014" t="s">
        <v>807</v>
      </c>
      <c r="F21" s="1016"/>
      <c r="G21" s="1014"/>
      <c r="H21" s="1005"/>
      <c r="I21" s="1014"/>
      <c r="J21" s="1005"/>
      <c r="K21" s="1014"/>
      <c r="L21" s="1014"/>
      <c r="M21" s="1006"/>
      <c r="N21" s="994"/>
      <c r="O21" s="872"/>
      <c r="P21" s="872"/>
      <c r="Q21" s="872"/>
      <c r="R21" s="872"/>
      <c r="S21" s="872"/>
      <c r="T21" s="872"/>
      <c r="U21" s="872"/>
      <c r="V21" s="872"/>
      <c r="W21" s="872"/>
      <c r="X21" s="872"/>
      <c r="Y21" s="872"/>
      <c r="Z21" s="872"/>
    </row>
    <row r="22" spans="1:26" ht="15.75">
      <c r="A22" s="2370"/>
      <c r="B22" s="2394"/>
      <c r="C22" s="1014" t="s">
        <v>808</v>
      </c>
      <c r="D22" s="1017" t="s">
        <v>809</v>
      </c>
      <c r="E22" s="1014" t="s">
        <v>810</v>
      </c>
      <c r="F22" s="2405" t="s">
        <v>1489</v>
      </c>
      <c r="G22" s="2405"/>
      <c r="H22" s="2405"/>
      <c r="I22" s="2405"/>
      <c r="J22" s="2405"/>
      <c r="K22" s="2405"/>
      <c r="L22" s="2405"/>
      <c r="M22" s="2406"/>
      <c r="N22" s="994"/>
      <c r="O22" s="872"/>
      <c r="P22" s="872"/>
      <c r="Q22" s="872"/>
      <c r="R22" s="872"/>
      <c r="S22" s="872"/>
      <c r="T22" s="872"/>
      <c r="U22" s="872"/>
      <c r="V22" s="872"/>
      <c r="W22" s="872"/>
      <c r="X22" s="872"/>
      <c r="Y22" s="872"/>
      <c r="Z22" s="872"/>
    </row>
    <row r="23" spans="1:26" ht="9.75" customHeight="1">
      <c r="A23" s="2370"/>
      <c r="B23" s="2394"/>
      <c r="C23" s="1007"/>
      <c r="D23" s="1007"/>
      <c r="E23" s="1007"/>
      <c r="F23" s="1007"/>
      <c r="G23" s="1007"/>
      <c r="H23" s="1007"/>
      <c r="I23" s="1007"/>
      <c r="J23" s="1007"/>
      <c r="K23" s="1007"/>
      <c r="L23" s="1007"/>
      <c r="M23" s="1018"/>
      <c r="N23" s="994"/>
      <c r="O23" s="872"/>
      <c r="P23" s="872"/>
      <c r="Q23" s="872"/>
      <c r="R23" s="872"/>
      <c r="S23" s="872"/>
      <c r="T23" s="872"/>
      <c r="U23" s="872"/>
      <c r="V23" s="872"/>
      <c r="W23" s="872"/>
      <c r="X23" s="872"/>
      <c r="Y23" s="872"/>
      <c r="Z23" s="872"/>
    </row>
    <row r="24" spans="1:26" ht="15.75">
      <c r="A24" s="2370"/>
      <c r="B24" s="2404" t="s">
        <v>812</v>
      </c>
      <c r="C24" s="1005"/>
      <c r="D24" s="1005"/>
      <c r="E24" s="1005"/>
      <c r="F24" s="1005"/>
      <c r="G24" s="1005"/>
      <c r="H24" s="1005"/>
      <c r="I24" s="1005"/>
      <c r="J24" s="1005"/>
      <c r="K24" s="1005"/>
      <c r="L24" s="1005"/>
      <c r="M24" s="1006"/>
      <c r="N24" s="994"/>
      <c r="O24" s="872"/>
      <c r="P24" s="872"/>
      <c r="Q24" s="872"/>
      <c r="R24" s="872"/>
      <c r="S24" s="872"/>
      <c r="T24" s="872"/>
      <c r="U24" s="872"/>
      <c r="V24" s="872"/>
      <c r="W24" s="872"/>
      <c r="X24" s="872"/>
      <c r="Y24" s="872"/>
      <c r="Z24" s="872"/>
    </row>
    <row r="25" spans="1:26" ht="15.75">
      <c r="A25" s="2370"/>
      <c r="B25" s="2394"/>
      <c r="C25" s="1014" t="s">
        <v>813</v>
      </c>
      <c r="D25" s="1019"/>
      <c r="E25" s="1001"/>
      <c r="F25" s="1014" t="s">
        <v>814</v>
      </c>
      <c r="G25" s="1020"/>
      <c r="H25" s="1001"/>
      <c r="I25" s="1014" t="s">
        <v>815</v>
      </c>
      <c r="J25" s="1020"/>
      <c r="K25" s="1001"/>
      <c r="L25" s="1005"/>
      <c r="M25" s="1006"/>
      <c r="N25" s="994"/>
      <c r="O25" s="872"/>
      <c r="P25" s="872"/>
      <c r="Q25" s="872"/>
      <c r="R25" s="872"/>
      <c r="S25" s="872"/>
      <c r="T25" s="872"/>
      <c r="U25" s="872"/>
      <c r="V25" s="872"/>
      <c r="W25" s="872"/>
      <c r="X25" s="872"/>
      <c r="Y25" s="872"/>
      <c r="Z25" s="872"/>
    </row>
    <row r="26" spans="1:26" ht="15.75">
      <c r="A26" s="2370"/>
      <c r="B26" s="2394"/>
      <c r="C26" s="1014" t="s">
        <v>816</v>
      </c>
      <c r="D26" s="1015"/>
      <c r="E26" s="1005"/>
      <c r="F26" s="1014" t="s">
        <v>817</v>
      </c>
      <c r="G26" s="1017" t="s">
        <v>809</v>
      </c>
      <c r="H26" s="1005"/>
      <c r="I26" s="1014"/>
      <c r="J26" s="1005"/>
      <c r="K26" s="1001"/>
      <c r="L26" s="1005"/>
      <c r="M26" s="1006"/>
      <c r="N26" s="994"/>
      <c r="O26" s="872"/>
      <c r="P26" s="872"/>
      <c r="Q26" s="872"/>
      <c r="R26" s="872"/>
      <c r="S26" s="872"/>
      <c r="T26" s="872"/>
      <c r="U26" s="872"/>
      <c r="V26" s="872"/>
      <c r="W26" s="872"/>
      <c r="X26" s="872"/>
      <c r="Y26" s="872"/>
      <c r="Z26" s="872"/>
    </row>
    <row r="27" spans="1:26" ht="15.75">
      <c r="A27" s="2370"/>
      <c r="B27" s="2394"/>
      <c r="C27" s="1008"/>
      <c r="D27" s="1008"/>
      <c r="E27" s="1008"/>
      <c r="F27" s="1008"/>
      <c r="G27" s="1008"/>
      <c r="H27" s="1008"/>
      <c r="I27" s="1008"/>
      <c r="J27" s="1008"/>
      <c r="K27" s="1008"/>
      <c r="L27" s="1008"/>
      <c r="M27" s="1009"/>
      <c r="N27" s="994"/>
      <c r="O27" s="872"/>
      <c r="P27" s="872"/>
      <c r="Q27" s="872"/>
      <c r="R27" s="872"/>
      <c r="S27" s="872"/>
      <c r="T27" s="872"/>
      <c r="U27" s="872"/>
      <c r="V27" s="872"/>
      <c r="W27" s="872"/>
      <c r="X27" s="872"/>
      <c r="Y27" s="872"/>
      <c r="Z27" s="872"/>
    </row>
    <row r="28" spans="1:26" ht="15.75">
      <c r="A28" s="2370"/>
      <c r="B28" s="996" t="s">
        <v>818</v>
      </c>
      <c r="C28" s="1001"/>
      <c r="D28" s="1001"/>
      <c r="E28" s="1001"/>
      <c r="F28" s="1001"/>
      <c r="G28" s="1001"/>
      <c r="H28" s="1001"/>
      <c r="I28" s="1001"/>
      <c r="J28" s="1001"/>
      <c r="K28" s="1001"/>
      <c r="L28" s="1001"/>
      <c r="M28" s="1021"/>
      <c r="N28" s="2422"/>
      <c r="O28" s="872"/>
      <c r="P28" s="872"/>
      <c r="Q28" s="872"/>
      <c r="R28" s="872"/>
      <c r="S28" s="872"/>
      <c r="T28" s="872"/>
      <c r="U28" s="872"/>
      <c r="V28" s="872"/>
      <c r="W28" s="872"/>
      <c r="X28" s="872"/>
      <c r="Y28" s="872"/>
      <c r="Z28" s="872"/>
    </row>
    <row r="29" spans="1:26" ht="15.75">
      <c r="A29" s="2370"/>
      <c r="B29" s="996"/>
      <c r="C29" s="1022" t="s">
        <v>819</v>
      </c>
      <c r="D29" s="1023" t="s">
        <v>1111</v>
      </c>
      <c r="E29" s="1001"/>
      <c r="F29" s="1014" t="s">
        <v>820</v>
      </c>
      <c r="G29" s="1023" t="s">
        <v>1111</v>
      </c>
      <c r="H29" s="1001"/>
      <c r="I29" s="1014" t="s">
        <v>821</v>
      </c>
      <c r="J29" s="1023" t="s">
        <v>1111</v>
      </c>
      <c r="K29" s="1024"/>
      <c r="L29" s="1025"/>
      <c r="M29" s="1021"/>
      <c r="N29" s="2422"/>
      <c r="O29" s="872"/>
      <c r="P29" s="872"/>
      <c r="Q29" s="872"/>
      <c r="R29" s="872"/>
      <c r="S29" s="872"/>
      <c r="T29" s="872"/>
      <c r="U29" s="872"/>
      <c r="V29" s="872"/>
      <c r="W29" s="872"/>
      <c r="X29" s="872"/>
      <c r="Y29" s="872"/>
      <c r="Z29" s="872"/>
    </row>
    <row r="30" spans="1:26" ht="15.75">
      <c r="A30" s="2370"/>
      <c r="B30" s="996"/>
      <c r="C30" s="1007"/>
      <c r="D30" s="1007"/>
      <c r="E30" s="1007"/>
      <c r="F30" s="1007"/>
      <c r="G30" s="1007"/>
      <c r="H30" s="1007"/>
      <c r="I30" s="1007"/>
      <c r="J30" s="1007"/>
      <c r="K30" s="1007"/>
      <c r="L30" s="1007"/>
      <c r="M30" s="1018"/>
      <c r="N30" s="2422"/>
      <c r="O30" s="872"/>
      <c r="P30" s="872"/>
      <c r="Q30" s="872"/>
      <c r="R30" s="872"/>
      <c r="S30" s="872"/>
      <c r="T30" s="872"/>
      <c r="U30" s="872"/>
      <c r="V30" s="872"/>
      <c r="W30" s="872"/>
      <c r="X30" s="872"/>
      <c r="Y30" s="872"/>
      <c r="Z30" s="872"/>
    </row>
    <row r="31" spans="1:26" ht="15.75">
      <c r="A31" s="2370"/>
      <c r="B31" s="2404" t="s">
        <v>822</v>
      </c>
      <c r="C31" s="1026"/>
      <c r="D31" s="1026"/>
      <c r="E31" s="1026"/>
      <c r="F31" s="1026"/>
      <c r="G31" s="1026"/>
      <c r="H31" s="1026"/>
      <c r="I31" s="1026"/>
      <c r="J31" s="1026"/>
      <c r="K31" s="1026"/>
      <c r="L31" s="1005"/>
      <c r="M31" s="1006"/>
      <c r="N31" s="994"/>
      <c r="O31" s="872"/>
      <c r="P31" s="872"/>
      <c r="Q31" s="872"/>
      <c r="R31" s="872"/>
      <c r="S31" s="872"/>
      <c r="T31" s="872"/>
      <c r="U31" s="872"/>
      <c r="V31" s="872"/>
      <c r="W31" s="872"/>
      <c r="X31" s="872"/>
      <c r="Y31" s="872"/>
      <c r="Z31" s="872"/>
    </row>
    <row r="32" spans="1:26" ht="15.75">
      <c r="A32" s="2370"/>
      <c r="B32" s="2394"/>
      <c r="C32" s="1001" t="s">
        <v>823</v>
      </c>
      <c r="D32" s="1027">
        <v>2022</v>
      </c>
      <c r="E32" s="1026"/>
      <c r="F32" s="1001" t="s">
        <v>824</v>
      </c>
      <c r="G32" s="1027">
        <v>2025</v>
      </c>
      <c r="H32" s="1026"/>
      <c r="I32" s="1014"/>
      <c r="J32" s="1026"/>
      <c r="K32" s="1026"/>
      <c r="L32" s="1005"/>
      <c r="M32" s="1006"/>
      <c r="N32" s="994"/>
      <c r="O32" s="872"/>
      <c r="P32" s="872"/>
      <c r="Q32" s="872"/>
      <c r="R32" s="872"/>
      <c r="S32" s="872"/>
      <c r="T32" s="872"/>
      <c r="U32" s="872"/>
      <c r="V32" s="872"/>
      <c r="W32" s="872"/>
      <c r="X32" s="872"/>
      <c r="Y32" s="872"/>
      <c r="Z32" s="872"/>
    </row>
    <row r="33" spans="1:26" ht="15.75">
      <c r="A33" s="2370"/>
      <c r="B33" s="2394"/>
      <c r="C33" s="1007"/>
      <c r="D33" s="1028"/>
      <c r="E33" s="1029"/>
      <c r="F33" s="1007"/>
      <c r="G33" s="1029"/>
      <c r="H33" s="1029"/>
      <c r="I33" s="1030"/>
      <c r="J33" s="1029"/>
      <c r="K33" s="1029"/>
      <c r="L33" s="1008"/>
      <c r="M33" s="1009"/>
      <c r="N33" s="994"/>
      <c r="O33" s="872"/>
      <c r="P33" s="872"/>
      <c r="Q33" s="872"/>
      <c r="R33" s="872"/>
      <c r="S33" s="872"/>
      <c r="T33" s="872"/>
      <c r="U33" s="872"/>
      <c r="V33" s="872"/>
      <c r="W33" s="872"/>
      <c r="X33" s="872"/>
      <c r="Y33" s="872"/>
      <c r="Z33" s="872"/>
    </row>
    <row r="34" spans="1:26" ht="15.75">
      <c r="A34" s="2370"/>
      <c r="B34" s="2404" t="s">
        <v>825</v>
      </c>
      <c r="C34" s="1031"/>
      <c r="D34" s="1031"/>
      <c r="E34" s="1031"/>
      <c r="F34" s="1031"/>
      <c r="G34" s="1031"/>
      <c r="H34" s="1031"/>
      <c r="I34" s="1031"/>
      <c r="J34" s="1031"/>
      <c r="K34" s="1031"/>
      <c r="L34" s="1031"/>
      <c r="M34" s="1032"/>
      <c r="N34" s="994"/>
      <c r="O34" s="872"/>
      <c r="P34" s="872"/>
      <c r="Q34" s="872"/>
      <c r="R34" s="872"/>
      <c r="S34" s="872"/>
      <c r="T34" s="872"/>
      <c r="U34" s="872"/>
      <c r="V34" s="872"/>
      <c r="W34" s="872"/>
      <c r="X34" s="872"/>
      <c r="Y34" s="872"/>
      <c r="Z34" s="872"/>
    </row>
    <row r="35" spans="1:26" ht="15.75">
      <c r="A35" s="2370"/>
      <c r="B35" s="2394"/>
      <c r="C35" s="1014"/>
      <c r="D35" s="1001" t="s">
        <v>826</v>
      </c>
      <c r="E35" s="1001"/>
      <c r="F35" s="1001" t="s">
        <v>827</v>
      </c>
      <c r="G35" s="1001"/>
      <c r="H35" s="1001" t="s">
        <v>828</v>
      </c>
      <c r="I35" s="1001"/>
      <c r="J35" s="1001" t="s">
        <v>829</v>
      </c>
      <c r="K35" s="1001"/>
      <c r="L35" s="1001" t="s">
        <v>830</v>
      </c>
      <c r="M35" s="1032"/>
      <c r="N35" s="994"/>
      <c r="O35" s="872"/>
      <c r="P35" s="872"/>
      <c r="Q35" s="872"/>
      <c r="R35" s="872"/>
      <c r="S35" s="872"/>
      <c r="T35" s="872"/>
      <c r="U35" s="872"/>
      <c r="V35" s="872"/>
      <c r="W35" s="872"/>
      <c r="X35" s="872"/>
      <c r="Y35" s="872"/>
      <c r="Z35" s="872"/>
    </row>
    <row r="36" spans="1:26" ht="15.75">
      <c r="A36" s="2370"/>
      <c r="B36" s="2394"/>
      <c r="C36" s="1014"/>
      <c r="D36" s="1033">
        <v>1</v>
      </c>
      <c r="E36" s="1025"/>
      <c r="F36" s="1034">
        <v>1</v>
      </c>
      <c r="G36" s="1025"/>
      <c r="H36" s="1034">
        <v>1</v>
      </c>
      <c r="I36" s="1025"/>
      <c r="J36" s="1034">
        <v>1</v>
      </c>
      <c r="K36" s="1025"/>
      <c r="L36" s="1024"/>
      <c r="M36" s="1035"/>
      <c r="N36" s="994"/>
      <c r="O36" s="872"/>
      <c r="P36" s="872"/>
      <c r="Q36" s="872"/>
      <c r="R36" s="872"/>
      <c r="S36" s="872"/>
      <c r="T36" s="872"/>
      <c r="U36" s="872"/>
      <c r="V36" s="872"/>
      <c r="W36" s="872"/>
      <c r="X36" s="872"/>
      <c r="Y36" s="872"/>
      <c r="Z36" s="872"/>
    </row>
    <row r="37" spans="1:26" ht="15.75">
      <c r="A37" s="2370"/>
      <c r="B37" s="2394"/>
      <c r="C37" s="1014"/>
      <c r="D37" s="1001" t="s">
        <v>831</v>
      </c>
      <c r="E37" s="1001"/>
      <c r="F37" s="1001" t="s">
        <v>832</v>
      </c>
      <c r="G37" s="1001"/>
      <c r="H37" s="1001" t="s">
        <v>833</v>
      </c>
      <c r="I37" s="1001"/>
      <c r="J37" s="1001" t="s">
        <v>834</v>
      </c>
      <c r="K37" s="1001"/>
      <c r="L37" s="1001" t="s">
        <v>835</v>
      </c>
      <c r="M37" s="1006"/>
      <c r="N37" s="994"/>
      <c r="O37" s="872"/>
      <c r="P37" s="872"/>
      <c r="Q37" s="872"/>
      <c r="R37" s="872"/>
      <c r="S37" s="872"/>
      <c r="T37" s="872"/>
      <c r="U37" s="872"/>
      <c r="V37" s="872"/>
      <c r="W37" s="872"/>
      <c r="X37" s="872"/>
      <c r="Y37" s="872"/>
      <c r="Z37" s="872"/>
    </row>
    <row r="38" spans="1:26" ht="15.75">
      <c r="A38" s="2370"/>
      <c r="B38" s="2394"/>
      <c r="C38" s="1014"/>
      <c r="D38" s="1036"/>
      <c r="E38" s="1025"/>
      <c r="F38" s="1037"/>
      <c r="G38" s="1025"/>
      <c r="H38" s="1037"/>
      <c r="I38" s="1025"/>
      <c r="J38" s="1037"/>
      <c r="K38" s="1025"/>
      <c r="L38" s="1037"/>
      <c r="M38" s="1038"/>
      <c r="N38" s="994"/>
      <c r="O38" s="872"/>
      <c r="P38" s="872"/>
      <c r="Q38" s="872"/>
      <c r="R38" s="872"/>
      <c r="S38" s="872"/>
      <c r="T38" s="872"/>
      <c r="U38" s="872"/>
      <c r="V38" s="872"/>
      <c r="W38" s="872"/>
      <c r="X38" s="872"/>
      <c r="Y38" s="872"/>
      <c r="Z38" s="872"/>
    </row>
    <row r="39" spans="1:26" ht="15.75">
      <c r="A39" s="2370"/>
      <c r="B39" s="2394"/>
      <c r="C39" s="1014"/>
      <c r="D39" s="1001" t="s">
        <v>836</v>
      </c>
      <c r="E39" s="1001"/>
      <c r="F39" s="1001" t="s">
        <v>837</v>
      </c>
      <c r="G39" s="1001"/>
      <c r="H39" s="1001" t="s">
        <v>838</v>
      </c>
      <c r="I39" s="1001"/>
      <c r="J39" s="1001" t="s">
        <v>839</v>
      </c>
      <c r="K39" s="1001"/>
      <c r="L39" s="1001" t="s">
        <v>840</v>
      </c>
      <c r="M39" s="1006"/>
      <c r="N39" s="994"/>
      <c r="O39" s="872"/>
      <c r="P39" s="872"/>
      <c r="Q39" s="872"/>
      <c r="R39" s="872"/>
      <c r="S39" s="872"/>
      <c r="T39" s="872"/>
      <c r="U39" s="872"/>
      <c r="V39" s="872"/>
      <c r="W39" s="872"/>
      <c r="X39" s="872"/>
      <c r="Y39" s="872"/>
      <c r="Z39" s="872"/>
    </row>
    <row r="40" spans="1:26" ht="15.75">
      <c r="A40" s="2370"/>
      <c r="B40" s="2394"/>
      <c r="C40" s="1014"/>
      <c r="D40" s="1036"/>
      <c r="E40" s="1025"/>
      <c r="F40" s="1037"/>
      <c r="G40" s="1025"/>
      <c r="H40" s="1037"/>
      <c r="I40" s="1025"/>
      <c r="J40" s="1037"/>
      <c r="K40" s="1025"/>
      <c r="L40" s="1037"/>
      <c r="M40" s="1038"/>
      <c r="N40" s="994"/>
      <c r="O40" s="872"/>
      <c r="P40" s="872"/>
      <c r="Q40" s="872"/>
      <c r="R40" s="872"/>
      <c r="S40" s="872"/>
      <c r="T40" s="872"/>
      <c r="U40" s="872"/>
      <c r="V40" s="872"/>
      <c r="W40" s="872"/>
      <c r="X40" s="872"/>
      <c r="Y40" s="872"/>
      <c r="Z40" s="872"/>
    </row>
    <row r="41" spans="1:26" ht="15.75">
      <c r="A41" s="2370"/>
      <c r="B41" s="2394"/>
      <c r="C41" s="1014"/>
      <c r="D41" s="1007" t="s">
        <v>840</v>
      </c>
      <c r="E41" s="1007"/>
      <c r="F41" s="1007" t="s">
        <v>841</v>
      </c>
      <c r="G41" s="1007"/>
      <c r="H41" s="1039"/>
      <c r="I41" s="1001"/>
      <c r="J41" s="1039"/>
      <c r="K41" s="1001"/>
      <c r="L41" s="1039"/>
      <c r="M41" s="1021"/>
      <c r="N41" s="994"/>
      <c r="O41" s="872"/>
      <c r="P41" s="872"/>
      <c r="Q41" s="872"/>
      <c r="R41" s="872"/>
      <c r="S41" s="872"/>
      <c r="T41" s="872"/>
      <c r="U41" s="872"/>
      <c r="V41" s="872"/>
      <c r="W41" s="872"/>
      <c r="X41" s="872"/>
      <c r="Y41" s="872"/>
      <c r="Z41" s="872"/>
    </row>
    <row r="42" spans="1:26" ht="15.75">
      <c r="A42" s="2370"/>
      <c r="B42" s="2394"/>
      <c r="C42" s="1014"/>
      <c r="D42" s="1040"/>
      <c r="E42" s="1041"/>
      <c r="F42" s="1034">
        <v>4</v>
      </c>
      <c r="G42" s="1034"/>
      <c r="H42" s="2240"/>
      <c r="I42" s="2423"/>
      <c r="J42" s="1039"/>
      <c r="K42" s="1001"/>
      <c r="L42" s="1039"/>
      <c r="M42" s="1021"/>
      <c r="N42" s="994"/>
      <c r="O42" s="872"/>
      <c r="P42" s="872"/>
      <c r="Q42" s="872"/>
      <c r="R42" s="872"/>
      <c r="S42" s="872"/>
      <c r="T42" s="872"/>
      <c r="U42" s="872"/>
      <c r="V42" s="872"/>
      <c r="W42" s="872"/>
      <c r="X42" s="872"/>
      <c r="Y42" s="872"/>
      <c r="Z42" s="872"/>
    </row>
    <row r="43" spans="1:26" ht="15.75">
      <c r="A43" s="2370"/>
      <c r="B43" s="2394"/>
      <c r="C43" s="1030"/>
      <c r="D43" s="1043"/>
      <c r="E43" s="1007"/>
      <c r="F43" s="1043"/>
      <c r="G43" s="1007"/>
      <c r="H43" s="1043"/>
      <c r="I43" s="1007"/>
      <c r="J43" s="1043"/>
      <c r="K43" s="1007"/>
      <c r="L43" s="1043"/>
      <c r="M43" s="1018"/>
      <c r="N43" s="994"/>
      <c r="O43" s="872"/>
      <c r="P43" s="872"/>
      <c r="Q43" s="872"/>
      <c r="R43" s="872"/>
      <c r="S43" s="872"/>
      <c r="T43" s="872"/>
      <c r="U43" s="872"/>
      <c r="V43" s="872"/>
      <c r="W43" s="872"/>
      <c r="X43" s="872"/>
      <c r="Y43" s="872"/>
      <c r="Z43" s="872"/>
    </row>
    <row r="44" spans="1:26" ht="18" customHeight="1">
      <c r="A44" s="2370"/>
      <c r="B44" s="2404" t="s">
        <v>842</v>
      </c>
      <c r="C44" s="1005"/>
      <c r="D44" s="1005"/>
      <c r="E44" s="1005"/>
      <c r="F44" s="1005"/>
      <c r="G44" s="1005"/>
      <c r="H44" s="1005"/>
      <c r="I44" s="1005"/>
      <c r="J44" s="1005"/>
      <c r="K44" s="1005"/>
      <c r="L44" s="1005"/>
      <c r="M44" s="1006"/>
      <c r="N44" s="994"/>
      <c r="O44" s="872"/>
      <c r="P44" s="872"/>
      <c r="Q44" s="872"/>
      <c r="R44" s="872"/>
      <c r="S44" s="872"/>
      <c r="T44" s="872"/>
      <c r="U44" s="872"/>
      <c r="V44" s="872"/>
      <c r="W44" s="872"/>
      <c r="X44" s="872"/>
      <c r="Y44" s="872"/>
      <c r="Z44" s="872"/>
    </row>
    <row r="45" spans="1:26" ht="15.75">
      <c r="A45" s="2370"/>
      <c r="B45" s="2394"/>
      <c r="C45" s="1005"/>
      <c r="D45" s="1001" t="s">
        <v>843</v>
      </c>
      <c r="E45" s="1007" t="s">
        <v>844</v>
      </c>
      <c r="F45" s="2407" t="s">
        <v>845</v>
      </c>
      <c r="G45" s="2219"/>
      <c r="H45" s="2409"/>
      <c r="I45" s="2409"/>
      <c r="J45" s="2410"/>
      <c r="K45" s="1031" t="s">
        <v>846</v>
      </c>
      <c r="L45" s="2413"/>
      <c r="M45" s="2414"/>
      <c r="N45" s="994"/>
      <c r="O45" s="872"/>
      <c r="P45" s="872"/>
      <c r="Q45" s="872"/>
      <c r="R45" s="872"/>
      <c r="S45" s="872"/>
      <c r="T45" s="872"/>
      <c r="U45" s="872"/>
      <c r="V45" s="872"/>
      <c r="W45" s="872"/>
      <c r="X45" s="872"/>
      <c r="Y45" s="872"/>
      <c r="Z45" s="872"/>
    </row>
    <row r="46" spans="1:26" ht="15.75">
      <c r="A46" s="2370"/>
      <c r="B46" s="2394"/>
      <c r="C46" s="1005"/>
      <c r="D46" s="1020"/>
      <c r="E46" s="1041" t="s">
        <v>809</v>
      </c>
      <c r="F46" s="2408"/>
      <c r="G46" s="2411"/>
      <c r="H46" s="2396"/>
      <c r="I46" s="2396"/>
      <c r="J46" s="2412"/>
      <c r="K46" s="1005"/>
      <c r="L46" s="2411"/>
      <c r="M46" s="2403"/>
      <c r="N46" s="994"/>
      <c r="O46" s="872"/>
      <c r="P46" s="872"/>
      <c r="Q46" s="872"/>
      <c r="R46" s="872"/>
      <c r="S46" s="872"/>
      <c r="T46" s="872"/>
      <c r="U46" s="872"/>
      <c r="V46" s="872"/>
      <c r="W46" s="872"/>
      <c r="X46" s="872"/>
      <c r="Y46" s="872"/>
      <c r="Z46" s="872"/>
    </row>
    <row r="47" spans="1:26" ht="15.75">
      <c r="A47" s="2370"/>
      <c r="B47" s="2394"/>
      <c r="C47" s="1008"/>
      <c r="D47" s="1008"/>
      <c r="E47" s="1008"/>
      <c r="F47" s="1008"/>
      <c r="G47" s="1008"/>
      <c r="H47" s="1008"/>
      <c r="I47" s="1008"/>
      <c r="J47" s="1008"/>
      <c r="K47" s="1008"/>
      <c r="L47" s="1005"/>
      <c r="M47" s="1006"/>
      <c r="N47" s="994"/>
      <c r="O47" s="872"/>
      <c r="P47" s="872"/>
      <c r="Q47" s="872"/>
      <c r="R47" s="872"/>
      <c r="S47" s="872"/>
      <c r="T47" s="872"/>
      <c r="U47" s="872"/>
      <c r="V47" s="872"/>
      <c r="W47" s="872"/>
      <c r="X47" s="872"/>
      <c r="Y47" s="872"/>
      <c r="Z47" s="872"/>
    </row>
    <row r="48" spans="1:26" ht="73.5" customHeight="1">
      <c r="A48" s="2370"/>
      <c r="B48" s="996" t="s">
        <v>847</v>
      </c>
      <c r="C48" s="2427" t="s">
        <v>1490</v>
      </c>
      <c r="D48" s="2387"/>
      <c r="E48" s="2387"/>
      <c r="F48" s="2387"/>
      <c r="G48" s="2387"/>
      <c r="H48" s="2387"/>
      <c r="I48" s="2387"/>
      <c r="J48" s="2387"/>
      <c r="K48" s="2387"/>
      <c r="L48" s="2387"/>
      <c r="M48" s="2388"/>
      <c r="N48" s="994"/>
      <c r="O48" s="872"/>
      <c r="P48" s="872"/>
      <c r="Q48" s="872"/>
      <c r="R48" s="872"/>
      <c r="S48" s="872"/>
      <c r="T48" s="872"/>
      <c r="U48" s="872"/>
      <c r="V48" s="872"/>
      <c r="W48" s="872"/>
      <c r="X48" s="872"/>
      <c r="Y48" s="872"/>
      <c r="Z48" s="872"/>
    </row>
    <row r="49" spans="1:26" ht="15.75">
      <c r="A49" s="2370"/>
      <c r="B49" s="917" t="s">
        <v>1491</v>
      </c>
      <c r="C49" s="2428" t="s">
        <v>1492</v>
      </c>
      <c r="D49" s="2429"/>
      <c r="E49" s="2429"/>
      <c r="F49" s="2429"/>
      <c r="G49" s="2429"/>
      <c r="H49" s="2429"/>
      <c r="I49" s="2429"/>
      <c r="J49" s="2429"/>
      <c r="K49" s="2429"/>
      <c r="L49" s="2429"/>
      <c r="M49" s="2430"/>
      <c r="N49" s="994"/>
      <c r="O49" s="872"/>
      <c r="P49" s="872"/>
      <c r="Q49" s="872"/>
      <c r="R49" s="872"/>
      <c r="S49" s="872"/>
      <c r="T49" s="872"/>
      <c r="U49" s="872"/>
      <c r="V49" s="872"/>
      <c r="W49" s="872"/>
      <c r="X49" s="872"/>
      <c r="Y49" s="872"/>
      <c r="Z49" s="872"/>
    </row>
    <row r="50" spans="1:26" ht="15.75">
      <c r="A50" s="2370"/>
      <c r="B50" s="917" t="s">
        <v>851</v>
      </c>
      <c r="C50" s="2431">
        <v>30</v>
      </c>
      <c r="D50" s="2431"/>
      <c r="E50" s="2431"/>
      <c r="F50" s="2431"/>
      <c r="G50" s="2431"/>
      <c r="H50" s="2431"/>
      <c r="I50" s="2431"/>
      <c r="J50" s="2431"/>
      <c r="K50" s="2431"/>
      <c r="L50" s="2431"/>
      <c r="M50" s="2432"/>
      <c r="N50" s="994"/>
      <c r="O50" s="872"/>
      <c r="P50" s="872"/>
      <c r="Q50" s="872"/>
      <c r="R50" s="872"/>
      <c r="S50" s="872"/>
      <c r="T50" s="872"/>
      <c r="U50" s="872"/>
      <c r="V50" s="872"/>
      <c r="W50" s="872"/>
      <c r="X50" s="872"/>
      <c r="Y50" s="872"/>
      <c r="Z50" s="872"/>
    </row>
    <row r="51" spans="1:26" ht="15.75">
      <c r="A51" s="2370"/>
      <c r="B51" s="917" t="s">
        <v>853</v>
      </c>
      <c r="C51" s="2433">
        <v>44561</v>
      </c>
      <c r="D51" s="2434"/>
      <c r="E51" s="2434"/>
      <c r="F51" s="2434"/>
      <c r="G51" s="2434"/>
      <c r="H51" s="2434"/>
      <c r="I51" s="2434"/>
      <c r="J51" s="2434"/>
      <c r="K51" s="2434"/>
      <c r="L51" s="2434"/>
      <c r="M51" s="2435"/>
      <c r="N51" s="994"/>
      <c r="O51" s="872"/>
      <c r="P51" s="872"/>
      <c r="Q51" s="872"/>
      <c r="R51" s="872"/>
      <c r="S51" s="872"/>
      <c r="T51" s="872"/>
      <c r="U51" s="872"/>
      <c r="V51" s="872"/>
      <c r="W51" s="872"/>
      <c r="X51" s="872"/>
      <c r="Y51" s="872"/>
      <c r="Z51" s="872"/>
    </row>
    <row r="52" spans="1:26" ht="15.75" customHeight="1">
      <c r="A52" s="2441" t="s">
        <v>854</v>
      </c>
      <c r="B52" s="989" t="s">
        <v>855</v>
      </c>
      <c r="C52" s="2436" t="s">
        <v>1493</v>
      </c>
      <c r="D52" s="2429"/>
      <c r="E52" s="2429"/>
      <c r="F52" s="2429"/>
      <c r="G52" s="2429"/>
      <c r="H52" s="2429"/>
      <c r="I52" s="2429"/>
      <c r="J52" s="2429"/>
      <c r="K52" s="2429"/>
      <c r="L52" s="2429"/>
      <c r="M52" s="2430"/>
      <c r="N52" s="994"/>
      <c r="O52" s="872"/>
      <c r="P52" s="872"/>
      <c r="Q52" s="872"/>
      <c r="R52" s="872"/>
      <c r="S52" s="872"/>
      <c r="T52" s="872"/>
      <c r="U52" s="872"/>
      <c r="V52" s="872"/>
      <c r="W52" s="872"/>
      <c r="X52" s="872"/>
      <c r="Y52" s="872"/>
      <c r="Z52" s="872"/>
    </row>
    <row r="53" spans="1:26" ht="15.75">
      <c r="A53" s="2370"/>
      <c r="B53" s="989" t="s">
        <v>856</v>
      </c>
      <c r="C53" s="2436" t="s">
        <v>1494</v>
      </c>
      <c r="D53" s="2429"/>
      <c r="E53" s="2429"/>
      <c r="F53" s="2429"/>
      <c r="G53" s="2429"/>
      <c r="H53" s="2429"/>
      <c r="I53" s="2429"/>
      <c r="J53" s="2429"/>
      <c r="K53" s="2429"/>
      <c r="L53" s="2429"/>
      <c r="M53" s="2430"/>
      <c r="N53" s="994"/>
      <c r="O53" s="872"/>
      <c r="P53" s="872"/>
      <c r="Q53" s="872"/>
      <c r="R53" s="872"/>
      <c r="S53" s="872"/>
      <c r="T53" s="872"/>
      <c r="U53" s="872"/>
      <c r="V53" s="872"/>
      <c r="W53" s="872"/>
      <c r="X53" s="872"/>
      <c r="Y53" s="872"/>
      <c r="Z53" s="872"/>
    </row>
    <row r="54" spans="1:26" ht="15.75">
      <c r="A54" s="2370"/>
      <c r="B54" s="989" t="s">
        <v>858</v>
      </c>
      <c r="C54" s="2436" t="s">
        <v>1284</v>
      </c>
      <c r="D54" s="2429"/>
      <c r="E54" s="2429"/>
      <c r="F54" s="2429"/>
      <c r="G54" s="2429"/>
      <c r="H54" s="2429"/>
      <c r="I54" s="2429"/>
      <c r="J54" s="2429"/>
      <c r="K54" s="2429"/>
      <c r="L54" s="2429"/>
      <c r="M54" s="2430"/>
      <c r="N54" s="994"/>
      <c r="O54" s="872"/>
      <c r="P54" s="872"/>
      <c r="Q54" s="872"/>
      <c r="R54" s="872"/>
      <c r="S54" s="872"/>
      <c r="T54" s="872"/>
      <c r="U54" s="872"/>
      <c r="V54" s="872"/>
      <c r="W54" s="872"/>
      <c r="X54" s="872"/>
      <c r="Y54" s="872"/>
      <c r="Z54" s="872"/>
    </row>
    <row r="55" spans="1:26" ht="15.75" customHeight="1">
      <c r="A55" s="2370"/>
      <c r="B55" s="990" t="s">
        <v>859</v>
      </c>
      <c r="C55" s="2436" t="s">
        <v>1097</v>
      </c>
      <c r="D55" s="2429"/>
      <c r="E55" s="2429"/>
      <c r="F55" s="2429"/>
      <c r="G55" s="2429"/>
      <c r="H55" s="2429"/>
      <c r="I55" s="2429"/>
      <c r="J55" s="2429"/>
      <c r="K55" s="2429"/>
      <c r="L55" s="2429"/>
      <c r="M55" s="2430"/>
      <c r="N55" s="994"/>
      <c r="O55" s="872"/>
      <c r="P55" s="872"/>
      <c r="Q55" s="872"/>
      <c r="R55" s="872"/>
      <c r="S55" s="872"/>
      <c r="T55" s="872"/>
      <c r="U55" s="872"/>
      <c r="V55" s="872"/>
      <c r="W55" s="872"/>
      <c r="X55" s="872"/>
      <c r="Y55" s="872"/>
      <c r="Z55" s="872"/>
    </row>
    <row r="56" spans="1:26" ht="15.75" customHeight="1">
      <c r="A56" s="2370"/>
      <c r="B56" s="989" t="s">
        <v>860</v>
      </c>
      <c r="C56" s="2437" t="s">
        <v>1495</v>
      </c>
      <c r="D56" s="2429"/>
      <c r="E56" s="2429"/>
      <c r="F56" s="2429"/>
      <c r="G56" s="2429"/>
      <c r="H56" s="2429"/>
      <c r="I56" s="2429"/>
      <c r="J56" s="2429"/>
      <c r="K56" s="2429"/>
      <c r="L56" s="2429"/>
      <c r="M56" s="2430"/>
      <c r="N56" s="994"/>
      <c r="O56" s="872"/>
      <c r="P56" s="872"/>
      <c r="Q56" s="872"/>
      <c r="R56" s="872"/>
      <c r="S56" s="872"/>
      <c r="T56" s="872"/>
      <c r="U56" s="872"/>
      <c r="V56" s="872"/>
      <c r="W56" s="872"/>
      <c r="X56" s="872"/>
      <c r="Y56" s="872"/>
      <c r="Z56" s="872"/>
    </row>
    <row r="57" spans="1:26" ht="15.75">
      <c r="A57" s="2370"/>
      <c r="B57" s="989" t="s">
        <v>861</v>
      </c>
      <c r="C57" s="2438">
        <v>3274850</v>
      </c>
      <c r="D57" s="2439"/>
      <c r="E57" s="2439"/>
      <c r="F57" s="2439"/>
      <c r="G57" s="2439"/>
      <c r="H57" s="2439"/>
      <c r="I57" s="2439"/>
      <c r="J57" s="2439"/>
      <c r="K57" s="2439"/>
      <c r="L57" s="2439"/>
      <c r="M57" s="2440"/>
      <c r="N57" s="994"/>
      <c r="O57" s="872"/>
      <c r="P57" s="872"/>
      <c r="Q57" s="872"/>
      <c r="R57" s="872"/>
      <c r="S57" s="872"/>
      <c r="T57" s="872"/>
      <c r="U57" s="872"/>
      <c r="V57" s="872"/>
      <c r="W57" s="872"/>
      <c r="X57" s="872"/>
      <c r="Y57" s="872"/>
      <c r="Z57" s="872"/>
    </row>
    <row r="58" spans="1:26" ht="15.75" customHeight="1">
      <c r="A58" s="2441" t="s">
        <v>863</v>
      </c>
      <c r="B58" s="989" t="s">
        <v>864</v>
      </c>
      <c r="C58" s="2436" t="s">
        <v>1496</v>
      </c>
      <c r="D58" s="2429"/>
      <c r="E58" s="2429"/>
      <c r="F58" s="2429"/>
      <c r="G58" s="2429"/>
      <c r="H58" s="2429"/>
      <c r="I58" s="2429"/>
      <c r="J58" s="2429"/>
      <c r="K58" s="2429"/>
      <c r="L58" s="2429"/>
      <c r="M58" s="2430"/>
      <c r="N58" s="994"/>
      <c r="O58" s="872"/>
      <c r="P58" s="872"/>
      <c r="Q58" s="872"/>
      <c r="R58" s="872"/>
      <c r="S58" s="872"/>
      <c r="T58" s="872"/>
      <c r="U58" s="872"/>
      <c r="V58" s="872"/>
      <c r="W58" s="872"/>
      <c r="X58" s="872"/>
      <c r="Y58" s="872"/>
      <c r="Z58" s="872"/>
    </row>
    <row r="59" spans="1:26" ht="30" customHeight="1">
      <c r="A59" s="2370"/>
      <c r="B59" s="989" t="s">
        <v>866</v>
      </c>
      <c r="C59" s="2436" t="s">
        <v>936</v>
      </c>
      <c r="D59" s="2429"/>
      <c r="E59" s="2429"/>
      <c r="F59" s="2429"/>
      <c r="G59" s="2429"/>
      <c r="H59" s="2429"/>
      <c r="I59" s="2429"/>
      <c r="J59" s="2429"/>
      <c r="K59" s="2429"/>
      <c r="L59" s="2429"/>
      <c r="M59" s="2430"/>
      <c r="N59" s="994"/>
      <c r="O59" s="872"/>
      <c r="P59" s="872"/>
      <c r="Q59" s="872"/>
      <c r="R59" s="872"/>
      <c r="S59" s="872"/>
      <c r="T59" s="872"/>
      <c r="U59" s="872"/>
      <c r="V59" s="872"/>
      <c r="W59" s="872"/>
      <c r="X59" s="872"/>
      <c r="Y59" s="872"/>
      <c r="Z59" s="872"/>
    </row>
    <row r="60" spans="1:26" ht="30" customHeight="1">
      <c r="A60" s="2370"/>
      <c r="B60" s="1044" t="s">
        <v>39</v>
      </c>
      <c r="C60" s="2436" t="s">
        <v>1284</v>
      </c>
      <c r="D60" s="2429"/>
      <c r="E60" s="2429"/>
      <c r="F60" s="2429"/>
      <c r="G60" s="2429"/>
      <c r="H60" s="2429"/>
      <c r="I60" s="2429"/>
      <c r="J60" s="2429"/>
      <c r="K60" s="2429"/>
      <c r="L60" s="2429"/>
      <c r="M60" s="2430"/>
      <c r="N60" s="994"/>
      <c r="O60" s="872"/>
      <c r="P60" s="872"/>
      <c r="Q60" s="872"/>
      <c r="R60" s="872"/>
      <c r="S60" s="872"/>
      <c r="T60" s="872"/>
      <c r="U60" s="872"/>
      <c r="V60" s="872"/>
      <c r="W60" s="872"/>
      <c r="X60" s="872"/>
      <c r="Y60" s="872"/>
      <c r="Z60" s="872"/>
    </row>
    <row r="61" spans="1:26" ht="31.5" customHeight="1" thickBot="1">
      <c r="A61" s="1045" t="s">
        <v>869</v>
      </c>
      <c r="B61" s="1046"/>
      <c r="C61" s="2424" t="s">
        <v>1497</v>
      </c>
      <c r="D61" s="2425"/>
      <c r="E61" s="2425"/>
      <c r="F61" s="2425"/>
      <c r="G61" s="2425"/>
      <c r="H61" s="2425"/>
      <c r="I61" s="2425"/>
      <c r="J61" s="2425"/>
      <c r="K61" s="2425"/>
      <c r="L61" s="2425"/>
      <c r="M61" s="2426"/>
      <c r="N61" s="994"/>
      <c r="O61" s="872"/>
      <c r="P61" s="872"/>
      <c r="Q61" s="872"/>
      <c r="R61" s="872"/>
      <c r="S61" s="872"/>
      <c r="T61" s="872"/>
      <c r="U61" s="872"/>
      <c r="V61" s="872"/>
      <c r="W61" s="872"/>
      <c r="X61" s="872"/>
      <c r="Y61" s="872"/>
      <c r="Z61" s="872"/>
    </row>
    <row r="62" spans="1:26" ht="15.75">
      <c r="A62" s="1047"/>
      <c r="B62" s="1048"/>
      <c r="C62" s="872"/>
      <c r="D62" s="872"/>
      <c r="E62" s="872"/>
      <c r="F62" s="872"/>
      <c r="G62" s="872"/>
      <c r="H62" s="872"/>
      <c r="I62" s="872"/>
      <c r="J62" s="872"/>
      <c r="K62" s="872"/>
      <c r="L62" s="872"/>
      <c r="M62" s="872"/>
      <c r="N62" s="994"/>
      <c r="O62" s="872"/>
      <c r="P62" s="872"/>
      <c r="Q62" s="872"/>
      <c r="R62" s="872"/>
      <c r="S62" s="872"/>
      <c r="T62" s="872"/>
      <c r="U62" s="872"/>
      <c r="V62" s="872"/>
      <c r="W62" s="872"/>
      <c r="X62" s="872"/>
      <c r="Y62" s="872"/>
      <c r="Z62" s="872"/>
    </row>
    <row r="63" spans="1:26" ht="15.75">
      <c r="A63" s="1047"/>
      <c r="B63" s="1048"/>
      <c r="C63" s="872"/>
      <c r="D63" s="872"/>
      <c r="E63" s="872"/>
      <c r="F63" s="872"/>
      <c r="G63" s="872"/>
      <c r="H63" s="872"/>
      <c r="I63" s="872"/>
      <c r="J63" s="872"/>
      <c r="K63" s="872"/>
      <c r="L63" s="872"/>
      <c r="M63" s="872"/>
      <c r="N63" s="994"/>
      <c r="O63" s="872"/>
      <c r="P63" s="872"/>
      <c r="Q63" s="872"/>
      <c r="R63" s="872"/>
      <c r="S63" s="872"/>
      <c r="T63" s="872"/>
      <c r="U63" s="872"/>
      <c r="V63" s="872"/>
      <c r="W63" s="872"/>
      <c r="X63" s="872"/>
      <c r="Y63" s="872"/>
      <c r="Z63" s="872"/>
    </row>
    <row r="64" spans="1:26" ht="15.75">
      <c r="A64" s="1047"/>
      <c r="B64" s="1048"/>
      <c r="C64" s="872"/>
      <c r="D64" s="872"/>
      <c r="E64" s="872"/>
      <c r="F64" s="872"/>
      <c r="G64" s="872"/>
      <c r="H64" s="872"/>
      <c r="I64" s="872"/>
      <c r="J64" s="872"/>
      <c r="K64" s="872"/>
      <c r="L64" s="872"/>
      <c r="M64" s="872"/>
      <c r="N64" s="994"/>
      <c r="O64" s="872"/>
      <c r="P64" s="872"/>
      <c r="Q64" s="872"/>
      <c r="R64" s="872"/>
      <c r="S64" s="872"/>
      <c r="T64" s="872"/>
      <c r="U64" s="872"/>
      <c r="V64" s="872"/>
      <c r="W64" s="872"/>
      <c r="X64" s="872"/>
      <c r="Y64" s="872"/>
      <c r="Z64" s="872"/>
    </row>
    <row r="65" spans="1:26" ht="15.75">
      <c r="A65" s="1047"/>
      <c r="B65" s="1048"/>
      <c r="C65" s="872"/>
      <c r="D65" s="872"/>
      <c r="E65" s="872"/>
      <c r="F65" s="872"/>
      <c r="G65" s="872"/>
      <c r="H65" s="872"/>
      <c r="I65" s="872"/>
      <c r="J65" s="872"/>
      <c r="K65" s="872"/>
      <c r="L65" s="872"/>
      <c r="M65" s="872"/>
      <c r="N65" s="994"/>
      <c r="O65" s="872"/>
      <c r="P65" s="872"/>
      <c r="Q65" s="872"/>
      <c r="R65" s="872"/>
      <c r="S65" s="872"/>
      <c r="T65" s="872"/>
      <c r="U65" s="872"/>
      <c r="V65" s="872"/>
      <c r="W65" s="872"/>
      <c r="X65" s="872"/>
      <c r="Y65" s="872"/>
      <c r="Z65" s="872"/>
    </row>
    <row r="66" spans="1:26" ht="15.75">
      <c r="A66" s="1047"/>
      <c r="B66" s="1048"/>
      <c r="C66" s="872"/>
      <c r="D66" s="872"/>
      <c r="E66" s="872"/>
      <c r="F66" s="872"/>
      <c r="G66" s="872"/>
      <c r="H66" s="872"/>
      <c r="I66" s="872"/>
      <c r="J66" s="872"/>
      <c r="K66" s="872"/>
      <c r="L66" s="872"/>
      <c r="M66" s="872"/>
      <c r="N66" s="994"/>
      <c r="O66" s="872"/>
      <c r="P66" s="872"/>
      <c r="Q66" s="872"/>
      <c r="R66" s="872"/>
      <c r="S66" s="872"/>
      <c r="T66" s="872"/>
      <c r="U66" s="872"/>
      <c r="V66" s="872"/>
      <c r="W66" s="872"/>
      <c r="X66" s="872"/>
      <c r="Y66" s="872"/>
      <c r="Z66" s="872"/>
    </row>
    <row r="67" spans="1:26" ht="15.75">
      <c r="A67" s="1047"/>
      <c r="B67" s="1048"/>
      <c r="C67" s="872"/>
      <c r="D67" s="872"/>
      <c r="E67" s="872"/>
      <c r="F67" s="872"/>
      <c r="G67" s="872"/>
      <c r="H67" s="872"/>
      <c r="I67" s="872"/>
      <c r="J67" s="872"/>
      <c r="K67" s="872"/>
      <c r="L67" s="872"/>
      <c r="M67" s="872"/>
      <c r="N67" s="994"/>
      <c r="O67" s="872"/>
      <c r="P67" s="872"/>
      <c r="Q67" s="872"/>
      <c r="R67" s="872"/>
      <c r="S67" s="872"/>
      <c r="T67" s="872"/>
      <c r="U67" s="872"/>
      <c r="V67" s="872"/>
      <c r="W67" s="872"/>
      <c r="X67" s="872"/>
      <c r="Y67" s="872"/>
      <c r="Z67" s="872"/>
    </row>
    <row r="68" spans="1:26" ht="15.75">
      <c r="A68" s="1047"/>
      <c r="B68" s="1048"/>
      <c r="C68" s="872"/>
      <c r="D68" s="872"/>
      <c r="E68" s="872"/>
      <c r="F68" s="872"/>
      <c r="G68" s="872"/>
      <c r="H68" s="872"/>
      <c r="I68" s="872"/>
      <c r="J68" s="872"/>
      <c r="K68" s="872"/>
      <c r="L68" s="872"/>
      <c r="M68" s="872"/>
      <c r="N68" s="994"/>
      <c r="O68" s="872"/>
      <c r="P68" s="872"/>
      <c r="Q68" s="872"/>
      <c r="R68" s="872"/>
      <c r="S68" s="872"/>
      <c r="T68" s="872"/>
      <c r="U68" s="872"/>
      <c r="V68" s="872"/>
      <c r="W68" s="872"/>
      <c r="X68" s="872"/>
      <c r="Y68" s="872"/>
      <c r="Z68" s="872"/>
    </row>
    <row r="69" spans="1:26" ht="15.75">
      <c r="A69" s="1047"/>
      <c r="B69" s="1048"/>
      <c r="C69" s="872"/>
      <c r="D69" s="872"/>
      <c r="E69" s="872"/>
      <c r="F69" s="872"/>
      <c r="G69" s="872"/>
      <c r="H69" s="872"/>
      <c r="I69" s="872"/>
      <c r="J69" s="872"/>
      <c r="K69" s="872"/>
      <c r="L69" s="872"/>
      <c r="M69" s="872"/>
      <c r="N69" s="994"/>
      <c r="O69" s="872"/>
      <c r="P69" s="872"/>
      <c r="Q69" s="872"/>
      <c r="R69" s="872"/>
      <c r="S69" s="872"/>
      <c r="T69" s="872"/>
      <c r="U69" s="872"/>
      <c r="V69" s="872"/>
      <c r="W69" s="872"/>
      <c r="X69" s="872"/>
      <c r="Y69" s="872"/>
      <c r="Z69" s="872"/>
    </row>
    <row r="70" spans="1:26" ht="15.75">
      <c r="A70" s="1047"/>
      <c r="B70" s="1048"/>
      <c r="C70" s="872"/>
      <c r="D70" s="872"/>
      <c r="E70" s="872"/>
      <c r="F70" s="872"/>
      <c r="G70" s="872"/>
      <c r="H70" s="872"/>
      <c r="I70" s="872"/>
      <c r="J70" s="872"/>
      <c r="K70" s="872"/>
      <c r="L70" s="872"/>
      <c r="M70" s="872"/>
      <c r="N70" s="994"/>
      <c r="O70" s="872"/>
      <c r="P70" s="872"/>
      <c r="Q70" s="872"/>
      <c r="R70" s="872"/>
      <c r="S70" s="872"/>
      <c r="T70" s="872"/>
      <c r="U70" s="872"/>
      <c r="V70" s="872"/>
      <c r="W70" s="872"/>
      <c r="X70" s="872"/>
      <c r="Y70" s="872"/>
      <c r="Z70" s="872"/>
    </row>
    <row r="71" spans="1:26" ht="15.75">
      <c r="A71" s="1047"/>
      <c r="B71" s="1048"/>
      <c r="C71" s="872"/>
      <c r="D71" s="872"/>
      <c r="E71" s="872"/>
      <c r="F71" s="872"/>
      <c r="G71" s="872"/>
      <c r="H71" s="872"/>
      <c r="I71" s="872"/>
      <c r="J71" s="872"/>
      <c r="K71" s="872"/>
      <c r="L71" s="872"/>
      <c r="M71" s="872"/>
      <c r="N71" s="994"/>
      <c r="O71" s="872"/>
      <c r="P71" s="872"/>
      <c r="Q71" s="872"/>
      <c r="R71" s="872"/>
      <c r="S71" s="872"/>
      <c r="T71" s="872"/>
      <c r="U71" s="872"/>
      <c r="V71" s="872"/>
      <c r="W71" s="872"/>
      <c r="X71" s="872"/>
      <c r="Y71" s="872"/>
      <c r="Z71" s="872"/>
    </row>
    <row r="72" spans="1:26" ht="15.75">
      <c r="A72" s="1047"/>
      <c r="B72" s="1048"/>
      <c r="C72" s="872"/>
      <c r="D72" s="872"/>
      <c r="E72" s="872"/>
      <c r="F72" s="872"/>
      <c r="G72" s="872"/>
      <c r="H72" s="872"/>
      <c r="I72" s="872"/>
      <c r="J72" s="872"/>
      <c r="K72" s="872"/>
      <c r="L72" s="872"/>
      <c r="M72" s="872"/>
      <c r="N72" s="994"/>
      <c r="O72" s="872"/>
      <c r="P72" s="872"/>
      <c r="Q72" s="872"/>
      <c r="R72" s="872"/>
      <c r="S72" s="872"/>
      <c r="T72" s="872"/>
      <c r="U72" s="872"/>
      <c r="V72" s="872"/>
      <c r="W72" s="872"/>
      <c r="X72" s="872"/>
      <c r="Y72" s="872"/>
      <c r="Z72" s="872"/>
    </row>
    <row r="73" spans="1:26" ht="15.75">
      <c r="A73" s="1047"/>
      <c r="B73" s="1048"/>
      <c r="C73" s="872"/>
      <c r="D73" s="872"/>
      <c r="E73" s="872"/>
      <c r="F73" s="872"/>
      <c r="G73" s="872"/>
      <c r="H73" s="872"/>
      <c r="I73" s="872"/>
      <c r="J73" s="872"/>
      <c r="K73" s="872"/>
      <c r="L73" s="872"/>
      <c r="M73" s="872"/>
      <c r="N73" s="994"/>
      <c r="O73" s="872"/>
      <c r="P73" s="872"/>
      <c r="Q73" s="872"/>
      <c r="R73" s="872"/>
      <c r="S73" s="872"/>
      <c r="T73" s="872"/>
      <c r="U73" s="872"/>
      <c r="V73" s="872"/>
      <c r="W73" s="872"/>
      <c r="X73" s="872"/>
      <c r="Y73" s="872"/>
      <c r="Z73" s="872"/>
    </row>
    <row r="74" spans="1:26" ht="15.75">
      <c r="A74" s="1047"/>
      <c r="B74" s="1048"/>
      <c r="C74" s="872"/>
      <c r="D74" s="872"/>
      <c r="E74" s="872"/>
      <c r="F74" s="872"/>
      <c r="G74" s="872"/>
      <c r="H74" s="872"/>
      <c r="I74" s="872"/>
      <c r="J74" s="872"/>
      <c r="K74" s="872"/>
      <c r="L74" s="872"/>
      <c r="M74" s="872"/>
      <c r="N74" s="994"/>
      <c r="O74" s="872"/>
      <c r="P74" s="872"/>
      <c r="Q74" s="872"/>
      <c r="R74" s="872"/>
      <c r="S74" s="872"/>
      <c r="T74" s="872"/>
      <c r="U74" s="872"/>
      <c r="V74" s="872"/>
      <c r="W74" s="872"/>
      <c r="X74" s="872"/>
      <c r="Y74" s="872"/>
      <c r="Z74" s="872"/>
    </row>
    <row r="75" spans="1:26" ht="15.75">
      <c r="A75" s="1047"/>
      <c r="B75" s="1048"/>
      <c r="C75" s="872"/>
      <c r="D75" s="872"/>
      <c r="E75" s="872"/>
      <c r="F75" s="872"/>
      <c r="G75" s="872"/>
      <c r="H75" s="872"/>
      <c r="I75" s="872"/>
      <c r="J75" s="872"/>
      <c r="K75" s="872"/>
      <c r="L75" s="872"/>
      <c r="M75" s="872"/>
      <c r="N75" s="994"/>
      <c r="O75" s="872"/>
      <c r="P75" s="872"/>
      <c r="Q75" s="872"/>
      <c r="R75" s="872"/>
      <c r="S75" s="872"/>
      <c r="T75" s="872"/>
      <c r="U75" s="872"/>
      <c r="V75" s="872"/>
      <c r="W75" s="872"/>
      <c r="X75" s="872"/>
      <c r="Y75" s="872"/>
      <c r="Z75" s="872"/>
    </row>
    <row r="76" spans="1:26" ht="15.75">
      <c r="A76" s="1047"/>
      <c r="B76" s="1048"/>
      <c r="C76" s="872"/>
      <c r="D76" s="872"/>
      <c r="E76" s="872"/>
      <c r="F76" s="872"/>
      <c r="G76" s="872"/>
      <c r="H76" s="872"/>
      <c r="I76" s="872"/>
      <c r="J76" s="872"/>
      <c r="K76" s="872"/>
      <c r="L76" s="872"/>
      <c r="M76" s="872"/>
      <c r="N76" s="994"/>
      <c r="O76" s="872"/>
      <c r="P76" s="872"/>
      <c r="Q76" s="872"/>
      <c r="R76" s="872"/>
      <c r="S76" s="872"/>
      <c r="T76" s="872"/>
      <c r="U76" s="872"/>
      <c r="V76" s="872"/>
      <c r="W76" s="872"/>
      <c r="X76" s="872"/>
      <c r="Y76" s="872"/>
      <c r="Z76" s="872"/>
    </row>
    <row r="77" spans="1:26" ht="15.75">
      <c r="A77" s="1047"/>
      <c r="B77" s="1048"/>
      <c r="C77" s="872"/>
      <c r="D77" s="872"/>
      <c r="E77" s="872"/>
      <c r="F77" s="872"/>
      <c r="G77" s="872"/>
      <c r="H77" s="872"/>
      <c r="I77" s="872"/>
      <c r="J77" s="872"/>
      <c r="K77" s="872"/>
      <c r="L77" s="872"/>
      <c r="M77" s="872"/>
      <c r="N77" s="994"/>
      <c r="O77" s="872"/>
      <c r="P77" s="872"/>
      <c r="Q77" s="872"/>
      <c r="R77" s="872"/>
      <c r="S77" s="872"/>
      <c r="T77" s="872"/>
      <c r="U77" s="872"/>
      <c r="V77" s="872"/>
      <c r="W77" s="872"/>
      <c r="X77" s="872"/>
      <c r="Y77" s="872"/>
      <c r="Z77" s="872"/>
    </row>
    <row r="78" spans="1:26" ht="15.75">
      <c r="A78" s="1047"/>
      <c r="B78" s="1048"/>
      <c r="C78" s="872"/>
      <c r="D78" s="872"/>
      <c r="E78" s="872"/>
      <c r="F78" s="872"/>
      <c r="G78" s="872"/>
      <c r="H78" s="872"/>
      <c r="I78" s="872"/>
      <c r="J78" s="872"/>
      <c r="K78" s="872"/>
      <c r="L78" s="872"/>
      <c r="M78" s="872"/>
      <c r="N78" s="994"/>
      <c r="O78" s="872"/>
      <c r="P78" s="872"/>
      <c r="Q78" s="872"/>
      <c r="R78" s="872"/>
      <c r="S78" s="872"/>
      <c r="T78" s="872"/>
      <c r="U78" s="872"/>
      <c r="V78" s="872"/>
      <c r="W78" s="872"/>
      <c r="X78" s="872"/>
      <c r="Y78" s="872"/>
      <c r="Z78" s="872"/>
    </row>
    <row r="79" spans="1:26" ht="15.75">
      <c r="A79" s="1047"/>
      <c r="B79" s="1048"/>
      <c r="C79" s="872"/>
      <c r="D79" s="872"/>
      <c r="E79" s="872"/>
      <c r="F79" s="872"/>
      <c r="G79" s="872"/>
      <c r="H79" s="872"/>
      <c r="I79" s="872"/>
      <c r="J79" s="872"/>
      <c r="K79" s="872"/>
      <c r="L79" s="872"/>
      <c r="M79" s="872"/>
      <c r="N79" s="994"/>
      <c r="O79" s="872"/>
      <c r="P79" s="872"/>
      <c r="Q79" s="872"/>
      <c r="R79" s="872"/>
      <c r="S79" s="872"/>
      <c r="T79" s="872"/>
      <c r="U79" s="872"/>
      <c r="V79" s="872"/>
      <c r="W79" s="872"/>
      <c r="X79" s="872"/>
      <c r="Y79" s="872"/>
      <c r="Z79" s="872"/>
    </row>
    <row r="80" spans="1:26" ht="15.75">
      <c r="A80" s="1047"/>
      <c r="B80" s="1048"/>
      <c r="C80" s="872"/>
      <c r="D80" s="872"/>
      <c r="E80" s="872"/>
      <c r="F80" s="872"/>
      <c r="G80" s="872"/>
      <c r="H80" s="872"/>
      <c r="I80" s="872"/>
      <c r="J80" s="872"/>
      <c r="K80" s="872"/>
      <c r="L80" s="872"/>
      <c r="M80" s="872"/>
      <c r="N80" s="994"/>
      <c r="O80" s="872"/>
      <c r="P80" s="872"/>
      <c r="Q80" s="872"/>
      <c r="R80" s="872"/>
      <c r="S80" s="872"/>
      <c r="T80" s="872"/>
      <c r="U80" s="872"/>
      <c r="V80" s="872"/>
      <c r="W80" s="872"/>
      <c r="X80" s="872"/>
      <c r="Y80" s="872"/>
      <c r="Z80" s="872"/>
    </row>
    <row r="81" spans="1:26" ht="15.75">
      <c r="A81" s="1047"/>
      <c r="B81" s="1048"/>
      <c r="C81" s="872"/>
      <c r="D81" s="872"/>
      <c r="E81" s="872"/>
      <c r="F81" s="872"/>
      <c r="G81" s="872"/>
      <c r="H81" s="872"/>
      <c r="I81" s="872"/>
      <c r="J81" s="872"/>
      <c r="K81" s="872"/>
      <c r="L81" s="872"/>
      <c r="M81" s="872"/>
      <c r="N81" s="994"/>
      <c r="O81" s="872"/>
      <c r="P81" s="872"/>
      <c r="Q81" s="872"/>
      <c r="R81" s="872"/>
      <c r="S81" s="872"/>
      <c r="T81" s="872"/>
      <c r="U81" s="872"/>
      <c r="V81" s="872"/>
      <c r="W81" s="872"/>
      <c r="X81" s="872"/>
      <c r="Y81" s="872"/>
      <c r="Z81" s="872"/>
    </row>
    <row r="82" spans="1:26" ht="15.75">
      <c r="A82" s="1047"/>
      <c r="B82" s="1048"/>
      <c r="C82" s="872"/>
      <c r="D82" s="872"/>
      <c r="E82" s="872"/>
      <c r="F82" s="872"/>
      <c r="G82" s="872"/>
      <c r="H82" s="872"/>
      <c r="I82" s="872"/>
      <c r="J82" s="872"/>
      <c r="K82" s="872"/>
      <c r="L82" s="872"/>
      <c r="M82" s="872"/>
      <c r="N82" s="994"/>
      <c r="O82" s="872"/>
      <c r="P82" s="872"/>
      <c r="Q82" s="872"/>
      <c r="R82" s="872"/>
      <c r="S82" s="872"/>
      <c r="T82" s="872"/>
      <c r="U82" s="872"/>
      <c r="V82" s="872"/>
      <c r="W82" s="872"/>
      <c r="X82" s="872"/>
      <c r="Y82" s="872"/>
      <c r="Z82" s="872"/>
    </row>
    <row r="83" spans="1:26" ht="15.75">
      <c r="A83" s="1047"/>
      <c r="B83" s="1048"/>
      <c r="C83" s="872"/>
      <c r="D83" s="872"/>
      <c r="E83" s="872"/>
      <c r="F83" s="872"/>
      <c r="G83" s="872"/>
      <c r="H83" s="872"/>
      <c r="I83" s="872"/>
      <c r="J83" s="872"/>
      <c r="K83" s="872"/>
      <c r="L83" s="872"/>
      <c r="M83" s="872"/>
      <c r="N83" s="994"/>
      <c r="O83" s="872"/>
      <c r="P83" s="872"/>
      <c r="Q83" s="872"/>
      <c r="R83" s="872"/>
      <c r="S83" s="872"/>
      <c r="T83" s="872"/>
      <c r="U83" s="872"/>
      <c r="V83" s="872"/>
      <c r="W83" s="872"/>
      <c r="X83" s="872"/>
      <c r="Y83" s="872"/>
      <c r="Z83" s="872"/>
    </row>
    <row r="84" spans="1:26" ht="15.75">
      <c r="A84" s="1047"/>
      <c r="B84" s="1048"/>
      <c r="C84" s="872"/>
      <c r="D84" s="872"/>
      <c r="E84" s="872"/>
      <c r="F84" s="872"/>
      <c r="G84" s="872"/>
      <c r="H84" s="872"/>
      <c r="I84" s="872"/>
      <c r="J84" s="872"/>
      <c r="K84" s="872"/>
      <c r="L84" s="872"/>
      <c r="M84" s="872"/>
      <c r="N84" s="994"/>
      <c r="O84" s="872"/>
      <c r="P84" s="872"/>
      <c r="Q84" s="872"/>
      <c r="R84" s="872"/>
      <c r="S84" s="872"/>
      <c r="T84" s="872"/>
      <c r="U84" s="872"/>
      <c r="V84" s="872"/>
      <c r="W84" s="872"/>
      <c r="X84" s="872"/>
      <c r="Y84" s="872"/>
      <c r="Z84" s="872"/>
    </row>
    <row r="85" spans="1:26" ht="15.75">
      <c r="A85" s="1047"/>
      <c r="B85" s="1048"/>
      <c r="C85" s="872"/>
      <c r="D85" s="872"/>
      <c r="E85" s="872"/>
      <c r="F85" s="872"/>
      <c r="G85" s="872"/>
      <c r="H85" s="872"/>
      <c r="I85" s="872"/>
      <c r="J85" s="872"/>
      <c r="K85" s="872"/>
      <c r="L85" s="872"/>
      <c r="M85" s="872"/>
      <c r="N85" s="994"/>
      <c r="O85" s="872"/>
      <c r="P85" s="872"/>
      <c r="Q85" s="872"/>
      <c r="R85" s="872"/>
      <c r="S85" s="872"/>
      <c r="T85" s="872"/>
      <c r="U85" s="872"/>
      <c r="V85" s="872"/>
      <c r="W85" s="872"/>
      <c r="X85" s="872"/>
      <c r="Y85" s="872"/>
      <c r="Z85" s="872"/>
    </row>
    <row r="86" spans="1:26" ht="15.75">
      <c r="A86" s="1047"/>
      <c r="B86" s="1048"/>
      <c r="C86" s="872"/>
      <c r="D86" s="872"/>
      <c r="E86" s="872"/>
      <c r="F86" s="872"/>
      <c r="G86" s="872"/>
      <c r="H86" s="872"/>
      <c r="I86" s="872"/>
      <c r="J86" s="872"/>
      <c r="K86" s="872"/>
      <c r="L86" s="872"/>
      <c r="M86" s="872"/>
      <c r="N86" s="994"/>
      <c r="O86" s="872"/>
      <c r="P86" s="872"/>
      <c r="Q86" s="872"/>
      <c r="R86" s="872"/>
      <c r="S86" s="872"/>
      <c r="T86" s="872"/>
      <c r="U86" s="872"/>
      <c r="V86" s="872"/>
      <c r="W86" s="872"/>
      <c r="X86" s="872"/>
      <c r="Y86" s="872"/>
      <c r="Z86" s="872"/>
    </row>
    <row r="87" spans="1:26" ht="15.75">
      <c r="A87" s="1047"/>
      <c r="B87" s="1048"/>
      <c r="C87" s="872"/>
      <c r="D87" s="872"/>
      <c r="E87" s="872"/>
      <c r="F87" s="872"/>
      <c r="G87" s="872"/>
      <c r="H87" s="872"/>
      <c r="I87" s="872"/>
      <c r="J87" s="872"/>
      <c r="K87" s="872"/>
      <c r="L87" s="872"/>
      <c r="M87" s="872"/>
      <c r="N87" s="994"/>
      <c r="O87" s="872"/>
      <c r="P87" s="872"/>
      <c r="Q87" s="872"/>
      <c r="R87" s="872"/>
      <c r="S87" s="872"/>
      <c r="T87" s="872"/>
      <c r="U87" s="872"/>
      <c r="V87" s="872"/>
      <c r="W87" s="872"/>
      <c r="X87" s="872"/>
      <c r="Y87" s="872"/>
      <c r="Z87" s="872"/>
    </row>
    <row r="88" spans="1:26" ht="15.75">
      <c r="A88" s="1047"/>
      <c r="B88" s="1048"/>
      <c r="C88" s="872"/>
      <c r="D88" s="872"/>
      <c r="E88" s="872"/>
      <c r="F88" s="872"/>
      <c r="G88" s="872"/>
      <c r="H88" s="872"/>
      <c r="I88" s="872"/>
      <c r="J88" s="872"/>
      <c r="K88" s="872"/>
      <c r="L88" s="872"/>
      <c r="M88" s="872"/>
      <c r="N88" s="994"/>
      <c r="O88" s="872"/>
      <c r="P88" s="872"/>
      <c r="Q88" s="872"/>
      <c r="R88" s="872"/>
      <c r="S88" s="872"/>
      <c r="T88" s="872"/>
      <c r="U88" s="872"/>
      <c r="V88" s="872"/>
      <c r="W88" s="872"/>
      <c r="X88" s="872"/>
      <c r="Y88" s="872"/>
      <c r="Z88" s="872"/>
    </row>
    <row r="89" spans="1:26" ht="15.75">
      <c r="A89" s="1047"/>
      <c r="B89" s="1048"/>
      <c r="C89" s="872"/>
      <c r="D89" s="872"/>
      <c r="E89" s="872"/>
      <c r="F89" s="872"/>
      <c r="G89" s="872"/>
      <c r="H89" s="872"/>
      <c r="I89" s="872"/>
      <c r="J89" s="872"/>
      <c r="K89" s="872"/>
      <c r="L89" s="872"/>
      <c r="M89" s="872"/>
      <c r="N89" s="994"/>
      <c r="O89" s="872"/>
      <c r="P89" s="872"/>
      <c r="Q89" s="872"/>
      <c r="R89" s="872"/>
      <c r="S89" s="872"/>
      <c r="T89" s="872"/>
      <c r="U89" s="872"/>
      <c r="V89" s="872"/>
      <c r="W89" s="872"/>
      <c r="X89" s="872"/>
      <c r="Y89" s="872"/>
      <c r="Z89" s="872"/>
    </row>
    <row r="90" spans="1:26" ht="15.75">
      <c r="A90" s="1047"/>
      <c r="B90" s="1048"/>
      <c r="C90" s="872"/>
      <c r="D90" s="872"/>
      <c r="E90" s="872"/>
      <c r="F90" s="872"/>
      <c r="G90" s="872"/>
      <c r="H90" s="872"/>
      <c r="I90" s="872"/>
      <c r="J90" s="872"/>
      <c r="K90" s="872"/>
      <c r="L90" s="872"/>
      <c r="M90" s="872"/>
      <c r="N90" s="994"/>
      <c r="O90" s="872"/>
      <c r="P90" s="872"/>
      <c r="Q90" s="872"/>
      <c r="R90" s="872"/>
      <c r="S90" s="872"/>
      <c r="T90" s="872"/>
      <c r="U90" s="872"/>
      <c r="V90" s="872"/>
      <c r="W90" s="872"/>
      <c r="X90" s="872"/>
      <c r="Y90" s="872"/>
      <c r="Z90" s="872"/>
    </row>
    <row r="91" spans="1:26" ht="15.75">
      <c r="A91" s="1047"/>
      <c r="B91" s="1048"/>
      <c r="C91" s="872"/>
      <c r="D91" s="872"/>
      <c r="E91" s="872"/>
      <c r="F91" s="872"/>
      <c r="G91" s="872"/>
      <c r="H91" s="872"/>
      <c r="I91" s="872"/>
      <c r="J91" s="872"/>
      <c r="K91" s="872"/>
      <c r="L91" s="872"/>
      <c r="M91" s="872"/>
      <c r="N91" s="994"/>
      <c r="O91" s="872"/>
      <c r="P91" s="872"/>
      <c r="Q91" s="872"/>
      <c r="R91" s="872"/>
      <c r="S91" s="872"/>
      <c r="T91" s="872"/>
      <c r="U91" s="872"/>
      <c r="V91" s="872"/>
      <c r="W91" s="872"/>
      <c r="X91" s="872"/>
      <c r="Y91" s="872"/>
      <c r="Z91" s="872"/>
    </row>
    <row r="92" spans="1:26" ht="15.75">
      <c r="A92" s="1047"/>
      <c r="B92" s="1048"/>
      <c r="C92" s="872"/>
      <c r="D92" s="872"/>
      <c r="E92" s="872"/>
      <c r="F92" s="872"/>
      <c r="G92" s="872"/>
      <c r="H92" s="872"/>
      <c r="I92" s="872"/>
      <c r="J92" s="872"/>
      <c r="K92" s="872"/>
      <c r="L92" s="872"/>
      <c r="M92" s="872"/>
      <c r="N92" s="994"/>
      <c r="O92" s="872"/>
      <c r="P92" s="872"/>
      <c r="Q92" s="872"/>
      <c r="R92" s="872"/>
      <c r="S92" s="872"/>
      <c r="T92" s="872"/>
      <c r="U92" s="872"/>
      <c r="V92" s="872"/>
      <c r="W92" s="872"/>
      <c r="X92" s="872"/>
      <c r="Y92" s="872"/>
      <c r="Z92" s="872"/>
    </row>
    <row r="93" spans="1:26" ht="15.75">
      <c r="A93" s="1047"/>
      <c r="B93" s="1048"/>
      <c r="C93" s="872"/>
      <c r="D93" s="872"/>
      <c r="E93" s="872"/>
      <c r="F93" s="872"/>
      <c r="G93" s="872"/>
      <c r="H93" s="872"/>
      <c r="I93" s="872"/>
      <c r="J93" s="872"/>
      <c r="K93" s="872"/>
      <c r="L93" s="872"/>
      <c r="M93" s="872"/>
      <c r="N93" s="994"/>
      <c r="O93" s="872"/>
      <c r="P93" s="872"/>
      <c r="Q93" s="872"/>
      <c r="R93" s="872"/>
      <c r="S93" s="872"/>
      <c r="T93" s="872"/>
      <c r="U93" s="872"/>
      <c r="V93" s="872"/>
      <c r="W93" s="872"/>
      <c r="X93" s="872"/>
      <c r="Y93" s="872"/>
      <c r="Z93" s="872"/>
    </row>
    <row r="94" spans="1:26" ht="15.75">
      <c r="A94" s="1047"/>
      <c r="B94" s="1048"/>
      <c r="C94" s="872"/>
      <c r="D94" s="872"/>
      <c r="E94" s="872"/>
      <c r="F94" s="872"/>
      <c r="G94" s="872"/>
      <c r="H94" s="872"/>
      <c r="I94" s="872"/>
      <c r="J94" s="872"/>
      <c r="K94" s="872"/>
      <c r="L94" s="872"/>
      <c r="M94" s="872"/>
      <c r="N94" s="994"/>
      <c r="O94" s="872"/>
      <c r="P94" s="872"/>
      <c r="Q94" s="872"/>
      <c r="R94" s="872"/>
      <c r="S94" s="872"/>
      <c r="T94" s="872"/>
      <c r="U94" s="872"/>
      <c r="V94" s="872"/>
      <c r="W94" s="872"/>
      <c r="X94" s="872"/>
      <c r="Y94" s="872"/>
      <c r="Z94" s="872"/>
    </row>
    <row r="95" spans="1:26" ht="15.75">
      <c r="A95" s="1047"/>
      <c r="B95" s="1048"/>
      <c r="C95" s="872"/>
      <c r="D95" s="872"/>
      <c r="E95" s="872"/>
      <c r="F95" s="872"/>
      <c r="G95" s="872"/>
      <c r="H95" s="872"/>
      <c r="I95" s="872"/>
      <c r="J95" s="872"/>
      <c r="K95" s="872"/>
      <c r="L95" s="872"/>
      <c r="M95" s="872"/>
      <c r="N95" s="994"/>
      <c r="O95" s="872"/>
      <c r="P95" s="872"/>
      <c r="Q95" s="872"/>
      <c r="R95" s="872"/>
      <c r="S95" s="872"/>
      <c r="T95" s="872"/>
      <c r="U95" s="872"/>
      <c r="V95" s="872"/>
      <c r="W95" s="872"/>
      <c r="X95" s="872"/>
      <c r="Y95" s="872"/>
      <c r="Z95" s="872"/>
    </row>
    <row r="96" spans="1:26" ht="15.75">
      <c r="A96" s="1047"/>
      <c r="B96" s="1048"/>
      <c r="C96" s="872"/>
      <c r="D96" s="872"/>
      <c r="E96" s="872"/>
      <c r="F96" s="872"/>
      <c r="G96" s="872"/>
      <c r="H96" s="872"/>
      <c r="I96" s="872"/>
      <c r="J96" s="872"/>
      <c r="K96" s="872"/>
      <c r="L96" s="872"/>
      <c r="M96" s="872"/>
      <c r="N96" s="994"/>
      <c r="O96" s="872"/>
      <c r="P96" s="872"/>
      <c r="Q96" s="872"/>
      <c r="R96" s="872"/>
      <c r="S96" s="872"/>
      <c r="T96" s="872"/>
      <c r="U96" s="872"/>
      <c r="V96" s="872"/>
      <c r="W96" s="872"/>
      <c r="X96" s="872"/>
      <c r="Y96" s="872"/>
      <c r="Z96" s="872"/>
    </row>
    <row r="97" spans="1:26" ht="15.75">
      <c r="A97" s="1047"/>
      <c r="B97" s="1048"/>
      <c r="C97" s="872"/>
      <c r="D97" s="872"/>
      <c r="E97" s="872"/>
      <c r="F97" s="872"/>
      <c r="G97" s="872"/>
      <c r="H97" s="872"/>
      <c r="I97" s="872"/>
      <c r="J97" s="872"/>
      <c r="K97" s="872"/>
      <c r="L97" s="872"/>
      <c r="M97" s="872"/>
      <c r="N97" s="994"/>
      <c r="O97" s="872"/>
      <c r="P97" s="872"/>
      <c r="Q97" s="872"/>
      <c r="R97" s="872"/>
      <c r="S97" s="872"/>
      <c r="T97" s="872"/>
      <c r="U97" s="872"/>
      <c r="V97" s="872"/>
      <c r="W97" s="872"/>
      <c r="X97" s="872"/>
      <c r="Y97" s="872"/>
      <c r="Z97" s="872"/>
    </row>
    <row r="98" spans="1:26" ht="15.75">
      <c r="A98" s="1047"/>
      <c r="B98" s="1048"/>
      <c r="C98" s="872"/>
      <c r="D98" s="872"/>
      <c r="E98" s="872"/>
      <c r="F98" s="872"/>
      <c r="G98" s="872"/>
      <c r="H98" s="872"/>
      <c r="I98" s="872"/>
      <c r="J98" s="872"/>
      <c r="K98" s="872"/>
      <c r="L98" s="872"/>
      <c r="M98" s="872"/>
      <c r="N98" s="994"/>
      <c r="O98" s="872"/>
      <c r="P98" s="872"/>
      <c r="Q98" s="872"/>
      <c r="R98" s="872"/>
      <c r="S98" s="872"/>
      <c r="T98" s="872"/>
      <c r="U98" s="872"/>
      <c r="V98" s="872"/>
      <c r="W98" s="872"/>
      <c r="X98" s="872"/>
      <c r="Y98" s="872"/>
      <c r="Z98" s="872"/>
    </row>
    <row r="99" spans="1:26" ht="15.75">
      <c r="A99" s="1047"/>
      <c r="B99" s="1048"/>
      <c r="C99" s="872"/>
      <c r="D99" s="872"/>
      <c r="E99" s="872"/>
      <c r="F99" s="872"/>
      <c r="G99" s="872"/>
      <c r="H99" s="872"/>
      <c r="I99" s="872"/>
      <c r="J99" s="872"/>
      <c r="K99" s="872"/>
      <c r="L99" s="872"/>
      <c r="M99" s="872"/>
      <c r="N99" s="994"/>
      <c r="O99" s="872"/>
      <c r="P99" s="872"/>
      <c r="Q99" s="872"/>
      <c r="R99" s="872"/>
      <c r="S99" s="872"/>
      <c r="T99" s="872"/>
      <c r="U99" s="872"/>
      <c r="V99" s="872"/>
      <c r="W99" s="872"/>
      <c r="X99" s="872"/>
      <c r="Y99" s="872"/>
      <c r="Z99" s="872"/>
    </row>
    <row r="100" spans="1:26" ht="15.75">
      <c r="A100" s="1047"/>
      <c r="B100" s="1048"/>
      <c r="C100" s="872"/>
      <c r="D100" s="872"/>
      <c r="E100" s="872"/>
      <c r="F100" s="872"/>
      <c r="G100" s="872"/>
      <c r="H100" s="872"/>
      <c r="I100" s="872"/>
      <c r="J100" s="872"/>
      <c r="K100" s="872"/>
      <c r="L100" s="872"/>
      <c r="M100" s="872"/>
      <c r="N100" s="994"/>
      <c r="O100" s="872"/>
      <c r="P100" s="872"/>
      <c r="Q100" s="872"/>
      <c r="R100" s="872"/>
      <c r="S100" s="872"/>
      <c r="T100" s="872"/>
      <c r="U100" s="872"/>
      <c r="V100" s="872"/>
      <c r="W100" s="872"/>
      <c r="X100" s="872"/>
      <c r="Y100" s="872"/>
      <c r="Z100" s="872"/>
    </row>
    <row r="101" spans="1:26" ht="15.75">
      <c r="A101" s="1047"/>
      <c r="B101" s="1048"/>
      <c r="C101" s="872"/>
      <c r="D101" s="872"/>
      <c r="E101" s="872"/>
      <c r="F101" s="872"/>
      <c r="G101" s="872"/>
      <c r="H101" s="872"/>
      <c r="I101" s="872"/>
      <c r="J101" s="872"/>
      <c r="K101" s="872"/>
      <c r="L101" s="872"/>
      <c r="M101" s="872"/>
      <c r="N101" s="994"/>
      <c r="O101" s="872"/>
      <c r="P101" s="872"/>
      <c r="Q101" s="872"/>
      <c r="R101" s="872"/>
      <c r="S101" s="872"/>
      <c r="T101" s="872"/>
      <c r="U101" s="872"/>
      <c r="V101" s="872"/>
      <c r="W101" s="872"/>
      <c r="X101" s="872"/>
      <c r="Y101" s="872"/>
      <c r="Z101" s="872"/>
    </row>
    <row r="102" spans="1:26" ht="15.75">
      <c r="A102" s="1047"/>
      <c r="B102" s="1048"/>
      <c r="C102" s="872"/>
      <c r="D102" s="872"/>
      <c r="E102" s="872"/>
      <c r="F102" s="872"/>
      <c r="G102" s="872"/>
      <c r="H102" s="872"/>
      <c r="I102" s="872"/>
      <c r="J102" s="872"/>
      <c r="K102" s="872"/>
      <c r="L102" s="872"/>
      <c r="M102" s="872"/>
      <c r="N102" s="994"/>
      <c r="O102" s="872"/>
      <c r="P102" s="872"/>
      <c r="Q102" s="872"/>
      <c r="R102" s="872"/>
      <c r="S102" s="872"/>
      <c r="T102" s="872"/>
      <c r="U102" s="872"/>
      <c r="V102" s="872"/>
      <c r="W102" s="872"/>
      <c r="X102" s="872"/>
      <c r="Y102" s="872"/>
      <c r="Z102" s="872"/>
    </row>
    <row r="103" spans="1:26" ht="15.75">
      <c r="A103" s="1047"/>
      <c r="B103" s="1048"/>
      <c r="C103" s="872"/>
      <c r="D103" s="872"/>
      <c r="E103" s="872"/>
      <c r="F103" s="872"/>
      <c r="G103" s="872"/>
      <c r="H103" s="872"/>
      <c r="I103" s="872"/>
      <c r="J103" s="872"/>
      <c r="K103" s="872"/>
      <c r="L103" s="872"/>
      <c r="M103" s="872"/>
      <c r="N103" s="994"/>
      <c r="O103" s="872"/>
      <c r="P103" s="872"/>
      <c r="Q103" s="872"/>
      <c r="R103" s="872"/>
      <c r="S103" s="872"/>
      <c r="T103" s="872"/>
      <c r="U103" s="872"/>
      <c r="V103" s="872"/>
      <c r="W103" s="872"/>
      <c r="X103" s="872"/>
      <c r="Y103" s="872"/>
      <c r="Z103" s="872"/>
    </row>
    <row r="104" spans="1:26" ht="15.75">
      <c r="A104" s="1047"/>
      <c r="B104" s="1048"/>
      <c r="C104" s="872"/>
      <c r="D104" s="872"/>
      <c r="E104" s="872"/>
      <c r="F104" s="872"/>
      <c r="G104" s="872"/>
      <c r="H104" s="872"/>
      <c r="I104" s="872"/>
      <c r="J104" s="872"/>
      <c r="K104" s="872"/>
      <c r="L104" s="872"/>
      <c r="M104" s="872"/>
      <c r="N104" s="994"/>
      <c r="O104" s="872"/>
      <c r="P104" s="872"/>
      <c r="Q104" s="872"/>
      <c r="R104" s="872"/>
      <c r="S104" s="872"/>
      <c r="T104" s="872"/>
      <c r="U104" s="872"/>
      <c r="V104" s="872"/>
      <c r="W104" s="872"/>
      <c r="X104" s="872"/>
      <c r="Y104" s="872"/>
      <c r="Z104" s="872"/>
    </row>
    <row r="105" spans="1:26" ht="15.75">
      <c r="A105" s="1047"/>
      <c r="B105" s="1048"/>
      <c r="C105" s="872"/>
      <c r="D105" s="872"/>
      <c r="E105" s="872"/>
      <c r="F105" s="872"/>
      <c r="G105" s="872"/>
      <c r="H105" s="872"/>
      <c r="I105" s="872"/>
      <c r="J105" s="872"/>
      <c r="K105" s="872"/>
      <c r="L105" s="872"/>
      <c r="M105" s="872"/>
      <c r="N105" s="994"/>
      <c r="O105" s="872"/>
      <c r="P105" s="872"/>
      <c r="Q105" s="872"/>
      <c r="R105" s="872"/>
      <c r="S105" s="872"/>
      <c r="T105" s="872"/>
      <c r="U105" s="872"/>
      <c r="V105" s="872"/>
      <c r="W105" s="872"/>
      <c r="X105" s="872"/>
      <c r="Y105" s="872"/>
      <c r="Z105" s="872"/>
    </row>
    <row r="106" spans="1:26" ht="15.75">
      <c r="A106" s="1047"/>
      <c r="B106" s="1048"/>
      <c r="C106" s="872"/>
      <c r="D106" s="872"/>
      <c r="E106" s="872"/>
      <c r="F106" s="872"/>
      <c r="G106" s="872"/>
      <c r="H106" s="872"/>
      <c r="I106" s="872"/>
      <c r="J106" s="872"/>
      <c r="K106" s="872"/>
      <c r="L106" s="872"/>
      <c r="M106" s="872"/>
      <c r="N106" s="994"/>
      <c r="O106" s="872"/>
      <c r="P106" s="872"/>
      <c r="Q106" s="872"/>
      <c r="R106" s="872"/>
      <c r="S106" s="872"/>
      <c r="T106" s="872"/>
      <c r="U106" s="872"/>
      <c r="V106" s="872"/>
      <c r="W106" s="872"/>
      <c r="X106" s="872"/>
      <c r="Y106" s="872"/>
      <c r="Z106" s="872"/>
    </row>
    <row r="107" spans="1:26" ht="15.75">
      <c r="A107" s="1047"/>
      <c r="B107" s="1048"/>
      <c r="C107" s="872"/>
      <c r="D107" s="872"/>
      <c r="E107" s="872"/>
      <c r="F107" s="872"/>
      <c r="G107" s="872"/>
      <c r="H107" s="872"/>
      <c r="I107" s="872"/>
      <c r="J107" s="872"/>
      <c r="K107" s="872"/>
      <c r="L107" s="872"/>
      <c r="M107" s="872"/>
      <c r="N107" s="994"/>
      <c r="O107" s="872"/>
      <c r="P107" s="872"/>
      <c r="Q107" s="872"/>
      <c r="R107" s="872"/>
      <c r="S107" s="872"/>
      <c r="T107" s="872"/>
      <c r="U107" s="872"/>
      <c r="V107" s="872"/>
      <c r="W107" s="872"/>
      <c r="X107" s="872"/>
      <c r="Y107" s="872"/>
      <c r="Z107" s="872"/>
    </row>
    <row r="108" spans="1:26" ht="15.75">
      <c r="A108" s="1047"/>
      <c r="B108" s="1048"/>
      <c r="C108" s="872"/>
      <c r="D108" s="872"/>
      <c r="E108" s="872"/>
      <c r="F108" s="872"/>
      <c r="G108" s="872"/>
      <c r="H108" s="872"/>
      <c r="I108" s="872"/>
      <c r="J108" s="872"/>
      <c r="K108" s="872"/>
      <c r="L108" s="872"/>
      <c r="M108" s="872"/>
      <c r="N108" s="994"/>
      <c r="O108" s="872"/>
      <c r="P108" s="872"/>
      <c r="Q108" s="872"/>
      <c r="R108" s="872"/>
      <c r="S108" s="872"/>
      <c r="T108" s="872"/>
      <c r="U108" s="872"/>
      <c r="V108" s="872"/>
      <c r="W108" s="872"/>
      <c r="X108" s="872"/>
      <c r="Y108" s="872"/>
      <c r="Z108" s="872"/>
    </row>
    <row r="109" spans="1:26" ht="15.75">
      <c r="A109" s="1047"/>
      <c r="B109" s="1048"/>
      <c r="C109" s="872"/>
      <c r="D109" s="872"/>
      <c r="E109" s="872"/>
      <c r="F109" s="872"/>
      <c r="G109" s="872"/>
      <c r="H109" s="872"/>
      <c r="I109" s="872"/>
      <c r="J109" s="872"/>
      <c r="K109" s="872"/>
      <c r="L109" s="872"/>
      <c r="M109" s="872"/>
      <c r="N109" s="994"/>
      <c r="O109" s="872"/>
      <c r="P109" s="872"/>
      <c r="Q109" s="872"/>
      <c r="R109" s="872"/>
      <c r="S109" s="872"/>
      <c r="T109" s="872"/>
      <c r="U109" s="872"/>
      <c r="V109" s="872"/>
      <c r="W109" s="872"/>
      <c r="X109" s="872"/>
      <c r="Y109" s="872"/>
      <c r="Z109" s="872"/>
    </row>
    <row r="110" spans="1:26" ht="15.75">
      <c r="A110" s="1047"/>
      <c r="B110" s="1048"/>
      <c r="C110" s="872"/>
      <c r="D110" s="872"/>
      <c r="E110" s="872"/>
      <c r="F110" s="872"/>
      <c r="G110" s="872"/>
      <c r="H110" s="872"/>
      <c r="I110" s="872"/>
      <c r="J110" s="872"/>
      <c r="K110" s="872"/>
      <c r="L110" s="872"/>
      <c r="M110" s="872"/>
      <c r="N110" s="994"/>
      <c r="O110" s="872"/>
      <c r="P110" s="872"/>
      <c r="Q110" s="872"/>
      <c r="R110" s="872"/>
      <c r="S110" s="872"/>
      <c r="T110" s="872"/>
      <c r="U110" s="872"/>
      <c r="V110" s="872"/>
      <c r="W110" s="872"/>
      <c r="X110" s="872"/>
      <c r="Y110" s="872"/>
      <c r="Z110" s="872"/>
    </row>
    <row r="111" spans="1:26" ht="15.75">
      <c r="A111" s="1047"/>
      <c r="B111" s="1048"/>
      <c r="C111" s="872"/>
      <c r="D111" s="872"/>
      <c r="E111" s="872"/>
      <c r="F111" s="872"/>
      <c r="G111" s="872"/>
      <c r="H111" s="872"/>
      <c r="I111" s="872"/>
      <c r="J111" s="872"/>
      <c r="K111" s="872"/>
      <c r="L111" s="872"/>
      <c r="M111" s="872"/>
      <c r="N111" s="994"/>
      <c r="O111" s="872"/>
      <c r="P111" s="872"/>
      <c r="Q111" s="872"/>
      <c r="R111" s="872"/>
      <c r="S111" s="872"/>
      <c r="T111" s="872"/>
      <c r="U111" s="872"/>
      <c r="V111" s="872"/>
      <c r="W111" s="872"/>
      <c r="X111" s="872"/>
      <c r="Y111" s="872"/>
      <c r="Z111" s="872"/>
    </row>
    <row r="112" spans="1:26" ht="15.75">
      <c r="A112" s="1047"/>
      <c r="B112" s="1048"/>
      <c r="C112" s="872"/>
      <c r="D112" s="872"/>
      <c r="E112" s="872"/>
      <c r="F112" s="872"/>
      <c r="G112" s="872"/>
      <c r="H112" s="872"/>
      <c r="I112" s="872"/>
      <c r="J112" s="872"/>
      <c r="K112" s="872"/>
      <c r="L112" s="872"/>
      <c r="M112" s="872"/>
      <c r="N112" s="994"/>
      <c r="O112" s="872"/>
      <c r="P112" s="872"/>
      <c r="Q112" s="872"/>
      <c r="R112" s="872"/>
      <c r="S112" s="872"/>
      <c r="T112" s="872"/>
      <c r="U112" s="872"/>
      <c r="V112" s="872"/>
      <c r="W112" s="872"/>
      <c r="X112" s="872"/>
      <c r="Y112" s="872"/>
      <c r="Z112" s="872"/>
    </row>
    <row r="113" spans="1:26" ht="15.75">
      <c r="A113" s="1047"/>
      <c r="B113" s="1048"/>
      <c r="C113" s="872"/>
      <c r="D113" s="872"/>
      <c r="E113" s="872"/>
      <c r="F113" s="872"/>
      <c r="G113" s="872"/>
      <c r="H113" s="872"/>
      <c r="I113" s="872"/>
      <c r="J113" s="872"/>
      <c r="K113" s="872"/>
      <c r="L113" s="872"/>
      <c r="M113" s="872"/>
      <c r="N113" s="994"/>
      <c r="O113" s="872"/>
      <c r="P113" s="872"/>
      <c r="Q113" s="872"/>
      <c r="R113" s="872"/>
      <c r="S113" s="872"/>
      <c r="T113" s="872"/>
      <c r="U113" s="872"/>
      <c r="V113" s="872"/>
      <c r="W113" s="872"/>
      <c r="X113" s="872"/>
      <c r="Y113" s="872"/>
      <c r="Z113" s="872"/>
    </row>
    <row r="114" spans="1:26" ht="15.75">
      <c r="A114" s="1047"/>
      <c r="B114" s="1048"/>
      <c r="C114" s="872"/>
      <c r="D114" s="872"/>
      <c r="E114" s="872"/>
      <c r="F114" s="872"/>
      <c r="G114" s="872"/>
      <c r="H114" s="872"/>
      <c r="I114" s="872"/>
      <c r="J114" s="872"/>
      <c r="K114" s="872"/>
      <c r="L114" s="872"/>
      <c r="M114" s="872"/>
      <c r="N114" s="994"/>
      <c r="O114" s="872"/>
      <c r="P114" s="872"/>
      <c r="Q114" s="872"/>
      <c r="R114" s="872"/>
      <c r="S114" s="872"/>
      <c r="T114" s="872"/>
      <c r="U114" s="872"/>
      <c r="V114" s="872"/>
      <c r="W114" s="872"/>
      <c r="X114" s="872"/>
      <c r="Y114" s="872"/>
      <c r="Z114" s="872"/>
    </row>
    <row r="115" spans="1:26" ht="15.75">
      <c r="A115" s="1047"/>
      <c r="B115" s="1048"/>
      <c r="C115" s="872"/>
      <c r="D115" s="872"/>
      <c r="E115" s="872"/>
      <c r="F115" s="872"/>
      <c r="G115" s="872"/>
      <c r="H115" s="872"/>
      <c r="I115" s="872"/>
      <c r="J115" s="872"/>
      <c r="K115" s="872"/>
      <c r="L115" s="872"/>
      <c r="M115" s="872"/>
      <c r="N115" s="994"/>
      <c r="O115" s="872"/>
      <c r="P115" s="872"/>
      <c r="Q115" s="872"/>
      <c r="R115" s="872"/>
      <c r="S115" s="872"/>
      <c r="T115" s="872"/>
      <c r="U115" s="872"/>
      <c r="V115" s="872"/>
      <c r="W115" s="872"/>
      <c r="X115" s="872"/>
      <c r="Y115" s="872"/>
      <c r="Z115" s="872"/>
    </row>
    <row r="116" spans="1:26" ht="15.75">
      <c r="A116" s="1047"/>
      <c r="B116" s="1048"/>
      <c r="C116" s="872"/>
      <c r="D116" s="872"/>
      <c r="E116" s="872"/>
      <c r="F116" s="872"/>
      <c r="G116" s="872"/>
      <c r="H116" s="872"/>
      <c r="I116" s="872"/>
      <c r="J116" s="872"/>
      <c r="K116" s="872"/>
      <c r="L116" s="872"/>
      <c r="M116" s="872"/>
      <c r="N116" s="994"/>
      <c r="O116" s="872"/>
      <c r="P116" s="872"/>
      <c r="Q116" s="872"/>
      <c r="R116" s="872"/>
      <c r="S116" s="872"/>
      <c r="T116" s="872"/>
      <c r="U116" s="872"/>
      <c r="V116" s="872"/>
      <c r="W116" s="872"/>
      <c r="X116" s="872"/>
      <c r="Y116" s="872"/>
      <c r="Z116" s="872"/>
    </row>
    <row r="117" spans="1:26" ht="15.75">
      <c r="A117" s="1047"/>
      <c r="B117" s="1048"/>
      <c r="C117" s="872"/>
      <c r="D117" s="872"/>
      <c r="E117" s="872"/>
      <c r="F117" s="872"/>
      <c r="G117" s="872"/>
      <c r="H117" s="872"/>
      <c r="I117" s="872"/>
      <c r="J117" s="872"/>
      <c r="K117" s="872"/>
      <c r="L117" s="872"/>
      <c r="M117" s="872"/>
      <c r="N117" s="994"/>
      <c r="O117" s="872"/>
      <c r="P117" s="872"/>
      <c r="Q117" s="872"/>
      <c r="R117" s="872"/>
      <c r="S117" s="872"/>
      <c r="T117" s="872"/>
      <c r="U117" s="872"/>
      <c r="V117" s="872"/>
      <c r="W117" s="872"/>
      <c r="X117" s="872"/>
      <c r="Y117" s="872"/>
      <c r="Z117" s="872"/>
    </row>
    <row r="118" spans="1:26" ht="15.75">
      <c r="A118" s="1047"/>
      <c r="B118" s="1048"/>
      <c r="C118" s="872"/>
      <c r="D118" s="872"/>
      <c r="E118" s="872"/>
      <c r="F118" s="872"/>
      <c r="G118" s="872"/>
      <c r="H118" s="872"/>
      <c r="I118" s="872"/>
      <c r="J118" s="872"/>
      <c r="K118" s="872"/>
      <c r="L118" s="872"/>
      <c r="M118" s="872"/>
      <c r="N118" s="994"/>
      <c r="O118" s="872"/>
      <c r="P118" s="872"/>
      <c r="Q118" s="872"/>
      <c r="R118" s="872"/>
      <c r="S118" s="872"/>
      <c r="T118" s="872"/>
      <c r="U118" s="872"/>
      <c r="V118" s="872"/>
      <c r="W118" s="872"/>
      <c r="X118" s="872"/>
      <c r="Y118" s="872"/>
      <c r="Z118" s="872"/>
    </row>
    <row r="119" spans="1:26" ht="15.75">
      <c r="A119" s="1047"/>
      <c r="B119" s="1048"/>
      <c r="C119" s="872"/>
      <c r="D119" s="872"/>
      <c r="E119" s="872"/>
      <c r="F119" s="872"/>
      <c r="G119" s="872"/>
      <c r="H119" s="872"/>
      <c r="I119" s="872"/>
      <c r="J119" s="872"/>
      <c r="K119" s="872"/>
      <c r="L119" s="872"/>
      <c r="M119" s="872"/>
      <c r="N119" s="994"/>
      <c r="O119" s="872"/>
      <c r="P119" s="872"/>
      <c r="Q119" s="872"/>
      <c r="R119" s="872"/>
      <c r="S119" s="872"/>
      <c r="T119" s="872"/>
      <c r="U119" s="872"/>
      <c r="V119" s="872"/>
      <c r="W119" s="872"/>
      <c r="X119" s="872"/>
      <c r="Y119" s="872"/>
      <c r="Z119" s="872"/>
    </row>
    <row r="120" spans="1:26" ht="15.75">
      <c r="A120" s="1047"/>
      <c r="B120" s="1048"/>
      <c r="C120" s="872"/>
      <c r="D120" s="872"/>
      <c r="E120" s="872"/>
      <c r="F120" s="872"/>
      <c r="G120" s="872"/>
      <c r="H120" s="872"/>
      <c r="I120" s="872"/>
      <c r="J120" s="872"/>
      <c r="K120" s="872"/>
      <c r="L120" s="872"/>
      <c r="M120" s="872"/>
      <c r="N120" s="994"/>
      <c r="O120" s="872"/>
      <c r="P120" s="872"/>
      <c r="Q120" s="872"/>
      <c r="R120" s="872"/>
      <c r="S120" s="872"/>
      <c r="T120" s="872"/>
      <c r="U120" s="872"/>
      <c r="V120" s="872"/>
      <c r="W120" s="872"/>
      <c r="X120" s="872"/>
      <c r="Y120" s="872"/>
      <c r="Z120" s="872"/>
    </row>
    <row r="121" spans="1:26" ht="15.75">
      <c r="A121" s="1047"/>
      <c r="B121" s="1048"/>
      <c r="C121" s="872"/>
      <c r="D121" s="872"/>
      <c r="E121" s="872"/>
      <c r="F121" s="872"/>
      <c r="G121" s="872"/>
      <c r="H121" s="872"/>
      <c r="I121" s="872"/>
      <c r="J121" s="872"/>
      <c r="K121" s="872"/>
      <c r="L121" s="872"/>
      <c r="M121" s="872"/>
      <c r="N121" s="994"/>
      <c r="O121" s="872"/>
      <c r="P121" s="872"/>
      <c r="Q121" s="872"/>
      <c r="R121" s="872"/>
      <c r="S121" s="872"/>
      <c r="T121" s="872"/>
      <c r="U121" s="872"/>
      <c r="V121" s="872"/>
      <c r="W121" s="872"/>
      <c r="X121" s="872"/>
      <c r="Y121" s="872"/>
      <c r="Z121" s="872"/>
    </row>
    <row r="122" spans="1:26" ht="15.75">
      <c r="A122" s="1047"/>
      <c r="B122" s="1048"/>
      <c r="C122" s="872"/>
      <c r="D122" s="872"/>
      <c r="E122" s="872"/>
      <c r="F122" s="872"/>
      <c r="G122" s="872"/>
      <c r="H122" s="872"/>
      <c r="I122" s="872"/>
      <c r="J122" s="872"/>
      <c r="K122" s="872"/>
      <c r="L122" s="872"/>
      <c r="M122" s="872"/>
      <c r="N122" s="994"/>
      <c r="O122" s="872"/>
      <c r="P122" s="872"/>
      <c r="Q122" s="872"/>
      <c r="R122" s="872"/>
      <c r="S122" s="872"/>
      <c r="T122" s="872"/>
      <c r="U122" s="872"/>
      <c r="V122" s="872"/>
      <c r="W122" s="872"/>
      <c r="X122" s="872"/>
      <c r="Y122" s="872"/>
      <c r="Z122" s="872"/>
    </row>
    <row r="123" spans="1:26" ht="15.75">
      <c r="A123" s="1047"/>
      <c r="B123" s="1048"/>
      <c r="C123" s="872"/>
      <c r="D123" s="872"/>
      <c r="E123" s="872"/>
      <c r="F123" s="872"/>
      <c r="G123" s="872"/>
      <c r="H123" s="872"/>
      <c r="I123" s="872"/>
      <c r="J123" s="872"/>
      <c r="K123" s="872"/>
      <c r="L123" s="872"/>
      <c r="M123" s="872"/>
      <c r="N123" s="994"/>
      <c r="O123" s="872"/>
      <c r="P123" s="872"/>
      <c r="Q123" s="872"/>
      <c r="R123" s="872"/>
      <c r="S123" s="872"/>
      <c r="T123" s="872"/>
      <c r="U123" s="872"/>
      <c r="V123" s="872"/>
      <c r="W123" s="872"/>
      <c r="X123" s="872"/>
      <c r="Y123" s="872"/>
      <c r="Z123" s="872"/>
    </row>
    <row r="124" spans="1:26" ht="15.75">
      <c r="A124" s="1047"/>
      <c r="B124" s="1048"/>
      <c r="C124" s="872"/>
      <c r="D124" s="872"/>
      <c r="E124" s="872"/>
      <c r="F124" s="872"/>
      <c r="G124" s="872"/>
      <c r="H124" s="872"/>
      <c r="I124" s="872"/>
      <c r="J124" s="872"/>
      <c r="K124" s="872"/>
      <c r="L124" s="872"/>
      <c r="M124" s="872"/>
      <c r="N124" s="994"/>
      <c r="O124" s="872"/>
      <c r="P124" s="872"/>
      <c r="Q124" s="872"/>
      <c r="R124" s="872"/>
      <c r="S124" s="872"/>
      <c r="T124" s="872"/>
      <c r="U124" s="872"/>
      <c r="V124" s="872"/>
      <c r="W124" s="872"/>
      <c r="X124" s="872"/>
      <c r="Y124" s="872"/>
      <c r="Z124" s="872"/>
    </row>
    <row r="125" spans="1:26" ht="15.75">
      <c r="A125" s="1047"/>
      <c r="B125" s="1048"/>
      <c r="C125" s="872"/>
      <c r="D125" s="872"/>
      <c r="E125" s="872"/>
      <c r="F125" s="872"/>
      <c r="G125" s="872"/>
      <c r="H125" s="872"/>
      <c r="I125" s="872"/>
      <c r="J125" s="872"/>
      <c r="K125" s="872"/>
      <c r="L125" s="872"/>
      <c r="M125" s="872"/>
      <c r="N125" s="994"/>
      <c r="O125" s="872"/>
      <c r="P125" s="872"/>
      <c r="Q125" s="872"/>
      <c r="R125" s="872"/>
      <c r="S125" s="872"/>
      <c r="T125" s="872"/>
      <c r="U125" s="872"/>
      <c r="V125" s="872"/>
      <c r="W125" s="872"/>
      <c r="X125" s="872"/>
      <c r="Y125" s="872"/>
      <c r="Z125" s="872"/>
    </row>
    <row r="126" spans="1:26" ht="15.75">
      <c r="A126" s="1047"/>
      <c r="B126" s="1048"/>
      <c r="C126" s="872"/>
      <c r="D126" s="872"/>
      <c r="E126" s="872"/>
      <c r="F126" s="872"/>
      <c r="G126" s="872"/>
      <c r="H126" s="872"/>
      <c r="I126" s="872"/>
      <c r="J126" s="872"/>
      <c r="K126" s="872"/>
      <c r="L126" s="872"/>
      <c r="M126" s="872"/>
      <c r="N126" s="994"/>
      <c r="O126" s="872"/>
      <c r="P126" s="872"/>
      <c r="Q126" s="872"/>
      <c r="R126" s="872"/>
      <c r="S126" s="872"/>
      <c r="T126" s="872"/>
      <c r="U126" s="872"/>
      <c r="V126" s="872"/>
      <c r="W126" s="872"/>
      <c r="X126" s="872"/>
      <c r="Y126" s="872"/>
      <c r="Z126" s="872"/>
    </row>
    <row r="127" spans="1:26" ht="15.75">
      <c r="A127" s="1047"/>
      <c r="B127" s="1048"/>
      <c r="C127" s="872"/>
      <c r="D127" s="872"/>
      <c r="E127" s="872"/>
      <c r="F127" s="872"/>
      <c r="G127" s="872"/>
      <c r="H127" s="872"/>
      <c r="I127" s="872"/>
      <c r="J127" s="872"/>
      <c r="K127" s="872"/>
      <c r="L127" s="872"/>
      <c r="M127" s="872"/>
      <c r="N127" s="994"/>
      <c r="O127" s="872"/>
      <c r="P127" s="872"/>
      <c r="Q127" s="872"/>
      <c r="R127" s="872"/>
      <c r="S127" s="872"/>
      <c r="T127" s="872"/>
      <c r="U127" s="872"/>
      <c r="V127" s="872"/>
      <c r="W127" s="872"/>
      <c r="X127" s="872"/>
      <c r="Y127" s="872"/>
      <c r="Z127" s="872"/>
    </row>
    <row r="128" spans="1:26" ht="15.75">
      <c r="A128" s="1047"/>
      <c r="B128" s="1048"/>
      <c r="C128" s="872"/>
      <c r="D128" s="872"/>
      <c r="E128" s="872"/>
      <c r="F128" s="872"/>
      <c r="G128" s="872"/>
      <c r="H128" s="872"/>
      <c r="I128" s="872"/>
      <c r="J128" s="872"/>
      <c r="K128" s="872"/>
      <c r="L128" s="872"/>
      <c r="M128" s="872"/>
      <c r="N128" s="994"/>
      <c r="O128" s="872"/>
      <c r="P128" s="872"/>
      <c r="Q128" s="872"/>
      <c r="R128" s="872"/>
      <c r="S128" s="872"/>
      <c r="T128" s="872"/>
      <c r="U128" s="872"/>
      <c r="V128" s="872"/>
      <c r="W128" s="872"/>
      <c r="X128" s="872"/>
      <c r="Y128" s="872"/>
      <c r="Z128" s="872"/>
    </row>
    <row r="129" spans="1:26" ht="15.75">
      <c r="A129" s="1047"/>
      <c r="B129" s="1048"/>
      <c r="C129" s="872"/>
      <c r="D129" s="872"/>
      <c r="E129" s="872"/>
      <c r="F129" s="872"/>
      <c r="G129" s="872"/>
      <c r="H129" s="872"/>
      <c r="I129" s="872"/>
      <c r="J129" s="872"/>
      <c r="K129" s="872"/>
      <c r="L129" s="872"/>
      <c r="M129" s="872"/>
      <c r="N129" s="994"/>
      <c r="O129" s="872"/>
      <c r="P129" s="872"/>
      <c r="Q129" s="872"/>
      <c r="R129" s="872"/>
      <c r="S129" s="872"/>
      <c r="T129" s="872"/>
      <c r="U129" s="872"/>
      <c r="V129" s="872"/>
      <c r="W129" s="872"/>
      <c r="X129" s="872"/>
      <c r="Y129" s="872"/>
      <c r="Z129" s="872"/>
    </row>
    <row r="130" spans="1:26" ht="15.75">
      <c r="A130" s="1047"/>
      <c r="B130" s="1048"/>
      <c r="C130" s="872"/>
      <c r="D130" s="872"/>
      <c r="E130" s="872"/>
      <c r="F130" s="872"/>
      <c r="G130" s="872"/>
      <c r="H130" s="872"/>
      <c r="I130" s="872"/>
      <c r="J130" s="872"/>
      <c r="K130" s="872"/>
      <c r="L130" s="872"/>
      <c r="M130" s="872"/>
      <c r="N130" s="994"/>
      <c r="O130" s="872"/>
      <c r="P130" s="872"/>
      <c r="Q130" s="872"/>
      <c r="R130" s="872"/>
      <c r="S130" s="872"/>
      <c r="T130" s="872"/>
      <c r="U130" s="872"/>
      <c r="V130" s="872"/>
      <c r="W130" s="872"/>
      <c r="X130" s="872"/>
      <c r="Y130" s="872"/>
      <c r="Z130" s="872"/>
    </row>
    <row r="131" spans="1:26" ht="15.75">
      <c r="A131" s="1047"/>
      <c r="B131" s="1048"/>
      <c r="C131" s="872"/>
      <c r="D131" s="872"/>
      <c r="E131" s="872"/>
      <c r="F131" s="872"/>
      <c r="G131" s="872"/>
      <c r="H131" s="872"/>
      <c r="I131" s="872"/>
      <c r="J131" s="872"/>
      <c r="K131" s="872"/>
      <c r="L131" s="872"/>
      <c r="M131" s="872"/>
      <c r="N131" s="994"/>
      <c r="O131" s="872"/>
      <c r="P131" s="872"/>
      <c r="Q131" s="872"/>
      <c r="R131" s="872"/>
      <c r="S131" s="872"/>
      <c r="T131" s="872"/>
      <c r="U131" s="872"/>
      <c r="V131" s="872"/>
      <c r="W131" s="872"/>
      <c r="X131" s="872"/>
      <c r="Y131" s="872"/>
      <c r="Z131" s="872"/>
    </row>
    <row r="132" spans="1:26" ht="15.75">
      <c r="A132" s="1047"/>
      <c r="B132" s="1048"/>
      <c r="C132" s="872"/>
      <c r="D132" s="872"/>
      <c r="E132" s="872"/>
      <c r="F132" s="872"/>
      <c r="G132" s="872"/>
      <c r="H132" s="872"/>
      <c r="I132" s="872"/>
      <c r="J132" s="872"/>
      <c r="K132" s="872"/>
      <c r="L132" s="872"/>
      <c r="M132" s="872"/>
      <c r="N132" s="994"/>
      <c r="O132" s="872"/>
      <c r="P132" s="872"/>
      <c r="Q132" s="872"/>
      <c r="R132" s="872"/>
      <c r="S132" s="872"/>
      <c r="T132" s="872"/>
      <c r="U132" s="872"/>
      <c r="V132" s="872"/>
      <c r="W132" s="872"/>
      <c r="X132" s="872"/>
      <c r="Y132" s="872"/>
      <c r="Z132" s="872"/>
    </row>
    <row r="133" spans="1:26" ht="15.75">
      <c r="A133" s="1047"/>
      <c r="B133" s="1048"/>
      <c r="C133" s="872"/>
      <c r="D133" s="872"/>
      <c r="E133" s="872"/>
      <c r="F133" s="872"/>
      <c r="G133" s="872"/>
      <c r="H133" s="872"/>
      <c r="I133" s="872"/>
      <c r="J133" s="872"/>
      <c r="K133" s="872"/>
      <c r="L133" s="872"/>
      <c r="M133" s="872"/>
      <c r="N133" s="994"/>
      <c r="O133" s="872"/>
      <c r="P133" s="872"/>
      <c r="Q133" s="872"/>
      <c r="R133" s="872"/>
      <c r="S133" s="872"/>
      <c r="T133" s="872"/>
      <c r="U133" s="872"/>
      <c r="V133" s="872"/>
      <c r="W133" s="872"/>
      <c r="X133" s="872"/>
      <c r="Y133" s="872"/>
      <c r="Z133" s="872"/>
    </row>
    <row r="134" spans="1:26" ht="15.75">
      <c r="A134" s="1047"/>
      <c r="B134" s="1048"/>
      <c r="C134" s="872"/>
      <c r="D134" s="872"/>
      <c r="E134" s="872"/>
      <c r="F134" s="872"/>
      <c r="G134" s="872"/>
      <c r="H134" s="872"/>
      <c r="I134" s="872"/>
      <c r="J134" s="872"/>
      <c r="K134" s="872"/>
      <c r="L134" s="872"/>
      <c r="M134" s="872"/>
      <c r="N134" s="994"/>
      <c r="O134" s="872"/>
      <c r="P134" s="872"/>
      <c r="Q134" s="872"/>
      <c r="R134" s="872"/>
      <c r="S134" s="872"/>
      <c r="T134" s="872"/>
      <c r="U134" s="872"/>
      <c r="V134" s="872"/>
      <c r="W134" s="872"/>
      <c r="X134" s="872"/>
      <c r="Y134" s="872"/>
      <c r="Z134" s="872"/>
    </row>
    <row r="135" spans="1:26" ht="15.75">
      <c r="A135" s="1047"/>
      <c r="B135" s="1048"/>
      <c r="C135" s="872"/>
      <c r="D135" s="872"/>
      <c r="E135" s="872"/>
      <c r="F135" s="872"/>
      <c r="G135" s="872"/>
      <c r="H135" s="872"/>
      <c r="I135" s="872"/>
      <c r="J135" s="872"/>
      <c r="K135" s="872"/>
      <c r="L135" s="872"/>
      <c r="M135" s="872"/>
      <c r="N135" s="994"/>
      <c r="O135" s="872"/>
      <c r="P135" s="872"/>
      <c r="Q135" s="872"/>
      <c r="R135" s="872"/>
      <c r="S135" s="872"/>
      <c r="T135" s="872"/>
      <c r="U135" s="872"/>
      <c r="V135" s="872"/>
      <c r="W135" s="872"/>
      <c r="X135" s="872"/>
      <c r="Y135" s="872"/>
      <c r="Z135" s="872"/>
    </row>
    <row r="136" spans="1:26" ht="15.75">
      <c r="A136" s="1047"/>
      <c r="B136" s="1048"/>
      <c r="C136" s="872"/>
      <c r="D136" s="872"/>
      <c r="E136" s="872"/>
      <c r="F136" s="872"/>
      <c r="G136" s="872"/>
      <c r="H136" s="872"/>
      <c r="I136" s="872"/>
      <c r="J136" s="872"/>
      <c r="K136" s="872"/>
      <c r="L136" s="872"/>
      <c r="M136" s="872"/>
      <c r="N136" s="994"/>
      <c r="O136" s="872"/>
      <c r="P136" s="872"/>
      <c r="Q136" s="872"/>
      <c r="R136" s="872"/>
      <c r="S136" s="872"/>
      <c r="T136" s="872"/>
      <c r="U136" s="872"/>
      <c r="V136" s="872"/>
      <c r="W136" s="872"/>
      <c r="X136" s="872"/>
      <c r="Y136" s="872"/>
      <c r="Z136" s="872"/>
    </row>
    <row r="137" spans="1:26" ht="15.75">
      <c r="A137" s="1047"/>
      <c r="B137" s="1048"/>
      <c r="C137" s="872"/>
      <c r="D137" s="872"/>
      <c r="E137" s="872"/>
      <c r="F137" s="872"/>
      <c r="G137" s="872"/>
      <c r="H137" s="872"/>
      <c r="I137" s="872"/>
      <c r="J137" s="872"/>
      <c r="K137" s="872"/>
      <c r="L137" s="872"/>
      <c r="M137" s="872"/>
      <c r="N137" s="994"/>
      <c r="O137" s="872"/>
      <c r="P137" s="872"/>
      <c r="Q137" s="872"/>
      <c r="R137" s="872"/>
      <c r="S137" s="872"/>
      <c r="T137" s="872"/>
      <c r="U137" s="872"/>
      <c r="V137" s="872"/>
      <c r="W137" s="872"/>
      <c r="X137" s="872"/>
      <c r="Y137" s="872"/>
      <c r="Z137" s="872"/>
    </row>
    <row r="138" spans="1:26" ht="15.75">
      <c r="A138" s="1047"/>
      <c r="B138" s="1048"/>
      <c r="C138" s="872"/>
      <c r="D138" s="872"/>
      <c r="E138" s="872"/>
      <c r="F138" s="872"/>
      <c r="G138" s="872"/>
      <c r="H138" s="872"/>
      <c r="I138" s="872"/>
      <c r="J138" s="872"/>
      <c r="K138" s="872"/>
      <c r="L138" s="872"/>
      <c r="M138" s="872"/>
      <c r="N138" s="994"/>
      <c r="O138" s="872"/>
      <c r="P138" s="872"/>
      <c r="Q138" s="872"/>
      <c r="R138" s="872"/>
      <c r="S138" s="872"/>
      <c r="T138" s="872"/>
      <c r="U138" s="872"/>
      <c r="V138" s="872"/>
      <c r="W138" s="872"/>
      <c r="X138" s="872"/>
      <c r="Y138" s="872"/>
      <c r="Z138" s="872"/>
    </row>
    <row r="139" spans="1:26" ht="15.75">
      <c r="A139" s="1047"/>
      <c r="B139" s="1048"/>
      <c r="C139" s="872"/>
      <c r="D139" s="872"/>
      <c r="E139" s="872"/>
      <c r="F139" s="872"/>
      <c r="G139" s="872"/>
      <c r="H139" s="872"/>
      <c r="I139" s="872"/>
      <c r="J139" s="872"/>
      <c r="K139" s="872"/>
      <c r="L139" s="872"/>
      <c r="M139" s="872"/>
      <c r="N139" s="994"/>
      <c r="O139" s="872"/>
      <c r="P139" s="872"/>
      <c r="Q139" s="872"/>
      <c r="R139" s="872"/>
      <c r="S139" s="872"/>
      <c r="T139" s="872"/>
      <c r="U139" s="872"/>
      <c r="V139" s="872"/>
      <c r="W139" s="872"/>
      <c r="X139" s="872"/>
      <c r="Y139" s="872"/>
      <c r="Z139" s="872"/>
    </row>
    <row r="140" spans="1:26" ht="15.75">
      <c r="A140" s="1047"/>
      <c r="B140" s="1048"/>
      <c r="C140" s="872"/>
      <c r="D140" s="872"/>
      <c r="E140" s="872"/>
      <c r="F140" s="872"/>
      <c r="G140" s="872"/>
      <c r="H140" s="872"/>
      <c r="I140" s="872"/>
      <c r="J140" s="872"/>
      <c r="K140" s="872"/>
      <c r="L140" s="872"/>
      <c r="M140" s="872"/>
      <c r="N140" s="994"/>
      <c r="O140" s="872"/>
      <c r="P140" s="872"/>
      <c r="Q140" s="872"/>
      <c r="R140" s="872"/>
      <c r="S140" s="872"/>
      <c r="T140" s="872"/>
      <c r="U140" s="872"/>
      <c r="V140" s="872"/>
      <c r="W140" s="872"/>
      <c r="X140" s="872"/>
      <c r="Y140" s="872"/>
      <c r="Z140" s="872"/>
    </row>
    <row r="141" spans="1:26" ht="15.75">
      <c r="A141" s="1047"/>
      <c r="B141" s="1048"/>
      <c r="C141" s="872"/>
      <c r="D141" s="872"/>
      <c r="E141" s="872"/>
      <c r="F141" s="872"/>
      <c r="G141" s="872"/>
      <c r="H141" s="872"/>
      <c r="I141" s="872"/>
      <c r="J141" s="872"/>
      <c r="K141" s="872"/>
      <c r="L141" s="872"/>
      <c r="M141" s="872"/>
      <c r="N141" s="994"/>
      <c r="O141" s="872"/>
      <c r="P141" s="872"/>
      <c r="Q141" s="872"/>
      <c r="R141" s="872"/>
      <c r="S141" s="872"/>
      <c r="T141" s="872"/>
      <c r="U141" s="872"/>
      <c r="V141" s="872"/>
      <c r="W141" s="872"/>
      <c r="X141" s="872"/>
      <c r="Y141" s="872"/>
      <c r="Z141" s="872"/>
    </row>
    <row r="142" spans="1:26" ht="15.75">
      <c r="A142" s="1047"/>
      <c r="B142" s="1048"/>
      <c r="C142" s="872"/>
      <c r="D142" s="872"/>
      <c r="E142" s="872"/>
      <c r="F142" s="872"/>
      <c r="G142" s="872"/>
      <c r="H142" s="872"/>
      <c r="I142" s="872"/>
      <c r="J142" s="872"/>
      <c r="K142" s="872"/>
      <c r="L142" s="872"/>
      <c r="M142" s="872"/>
      <c r="N142" s="994"/>
      <c r="O142" s="872"/>
      <c r="P142" s="872"/>
      <c r="Q142" s="872"/>
      <c r="R142" s="872"/>
      <c r="S142" s="872"/>
      <c r="T142" s="872"/>
      <c r="U142" s="872"/>
      <c r="V142" s="872"/>
      <c r="W142" s="872"/>
      <c r="X142" s="872"/>
      <c r="Y142" s="872"/>
      <c r="Z142" s="872"/>
    </row>
    <row r="143" spans="1:26" ht="15.75">
      <c r="A143" s="1047"/>
      <c r="B143" s="1048"/>
      <c r="C143" s="872"/>
      <c r="D143" s="872"/>
      <c r="E143" s="872"/>
      <c r="F143" s="872"/>
      <c r="G143" s="872"/>
      <c r="H143" s="872"/>
      <c r="I143" s="872"/>
      <c r="J143" s="872"/>
      <c r="K143" s="872"/>
      <c r="L143" s="872"/>
      <c r="M143" s="872"/>
      <c r="N143" s="994"/>
      <c r="O143" s="872"/>
      <c r="P143" s="872"/>
      <c r="Q143" s="872"/>
      <c r="R143" s="872"/>
      <c r="S143" s="872"/>
      <c r="T143" s="872"/>
      <c r="U143" s="872"/>
      <c r="V143" s="872"/>
      <c r="W143" s="872"/>
      <c r="X143" s="872"/>
      <c r="Y143" s="872"/>
      <c r="Z143" s="872"/>
    </row>
    <row r="144" spans="1:26" ht="15.75">
      <c r="A144" s="1047"/>
      <c r="B144" s="1048"/>
      <c r="C144" s="872"/>
      <c r="D144" s="872"/>
      <c r="E144" s="872"/>
      <c r="F144" s="872"/>
      <c r="G144" s="872"/>
      <c r="H144" s="872"/>
      <c r="I144" s="872"/>
      <c r="J144" s="872"/>
      <c r="K144" s="872"/>
      <c r="L144" s="872"/>
      <c r="M144" s="872"/>
      <c r="N144" s="994"/>
      <c r="O144" s="872"/>
      <c r="P144" s="872"/>
      <c r="Q144" s="872"/>
      <c r="R144" s="872"/>
      <c r="S144" s="872"/>
      <c r="T144" s="872"/>
      <c r="U144" s="872"/>
      <c r="V144" s="872"/>
      <c r="W144" s="872"/>
      <c r="X144" s="872"/>
      <c r="Y144" s="872"/>
      <c r="Z144" s="872"/>
    </row>
    <row r="145" spans="1:26" ht="15.75">
      <c r="A145" s="1047"/>
      <c r="B145" s="1048"/>
      <c r="C145" s="872"/>
      <c r="D145" s="872"/>
      <c r="E145" s="872"/>
      <c r="F145" s="872"/>
      <c r="G145" s="872"/>
      <c r="H145" s="872"/>
      <c r="I145" s="872"/>
      <c r="J145" s="872"/>
      <c r="K145" s="872"/>
      <c r="L145" s="872"/>
      <c r="M145" s="872"/>
      <c r="N145" s="994"/>
      <c r="O145" s="872"/>
      <c r="P145" s="872"/>
      <c r="Q145" s="872"/>
      <c r="R145" s="872"/>
      <c r="S145" s="872"/>
      <c r="T145" s="872"/>
      <c r="U145" s="872"/>
      <c r="V145" s="872"/>
      <c r="W145" s="872"/>
      <c r="X145" s="872"/>
      <c r="Y145" s="872"/>
      <c r="Z145" s="872"/>
    </row>
    <row r="146" spans="1:26" ht="15.75">
      <c r="A146" s="1047"/>
      <c r="B146" s="1048"/>
      <c r="C146" s="872"/>
      <c r="D146" s="872"/>
      <c r="E146" s="872"/>
      <c r="F146" s="872"/>
      <c r="G146" s="872"/>
      <c r="H146" s="872"/>
      <c r="I146" s="872"/>
      <c r="J146" s="872"/>
      <c r="K146" s="872"/>
      <c r="L146" s="872"/>
      <c r="M146" s="872"/>
      <c r="N146" s="994"/>
      <c r="O146" s="872"/>
      <c r="P146" s="872"/>
      <c r="Q146" s="872"/>
      <c r="R146" s="872"/>
      <c r="S146" s="872"/>
      <c r="T146" s="872"/>
      <c r="U146" s="872"/>
      <c r="V146" s="872"/>
      <c r="W146" s="872"/>
      <c r="X146" s="872"/>
      <c r="Y146" s="872"/>
      <c r="Z146" s="872"/>
    </row>
    <row r="147" spans="1:26" ht="15.75">
      <c r="A147" s="1047"/>
      <c r="B147" s="1048"/>
      <c r="C147" s="872"/>
      <c r="D147" s="872"/>
      <c r="E147" s="872"/>
      <c r="F147" s="872"/>
      <c r="G147" s="872"/>
      <c r="H147" s="872"/>
      <c r="I147" s="872"/>
      <c r="J147" s="872"/>
      <c r="K147" s="872"/>
      <c r="L147" s="872"/>
      <c r="M147" s="872"/>
      <c r="N147" s="994"/>
      <c r="O147" s="872"/>
      <c r="P147" s="872"/>
      <c r="Q147" s="872"/>
      <c r="R147" s="872"/>
      <c r="S147" s="872"/>
      <c r="T147" s="872"/>
      <c r="U147" s="872"/>
      <c r="V147" s="872"/>
      <c r="W147" s="872"/>
      <c r="X147" s="872"/>
      <c r="Y147" s="872"/>
      <c r="Z147" s="872"/>
    </row>
    <row r="148" spans="1:26" ht="15.75">
      <c r="A148" s="1047"/>
      <c r="B148" s="1048"/>
      <c r="C148" s="872"/>
      <c r="D148" s="872"/>
      <c r="E148" s="872"/>
      <c r="F148" s="872"/>
      <c r="G148" s="872"/>
      <c r="H148" s="872"/>
      <c r="I148" s="872"/>
      <c r="J148" s="872"/>
      <c r="K148" s="872"/>
      <c r="L148" s="872"/>
      <c r="M148" s="872"/>
      <c r="N148" s="994"/>
      <c r="O148" s="872"/>
      <c r="P148" s="872"/>
      <c r="Q148" s="872"/>
      <c r="R148" s="872"/>
      <c r="S148" s="872"/>
      <c r="T148" s="872"/>
      <c r="U148" s="872"/>
      <c r="V148" s="872"/>
      <c r="W148" s="872"/>
      <c r="X148" s="872"/>
      <c r="Y148" s="872"/>
      <c r="Z148" s="872"/>
    </row>
    <row r="149" spans="1:26" ht="15.75">
      <c r="A149" s="1047"/>
      <c r="B149" s="1048"/>
      <c r="C149" s="872"/>
      <c r="D149" s="872"/>
      <c r="E149" s="872"/>
      <c r="F149" s="872"/>
      <c r="G149" s="872"/>
      <c r="H149" s="872"/>
      <c r="I149" s="872"/>
      <c r="J149" s="872"/>
      <c r="K149" s="872"/>
      <c r="L149" s="872"/>
      <c r="M149" s="872"/>
      <c r="N149" s="994"/>
      <c r="O149" s="872"/>
      <c r="P149" s="872"/>
      <c r="Q149" s="872"/>
      <c r="R149" s="872"/>
      <c r="S149" s="872"/>
      <c r="T149" s="872"/>
      <c r="U149" s="872"/>
      <c r="V149" s="872"/>
      <c r="W149" s="872"/>
      <c r="X149" s="872"/>
      <c r="Y149" s="872"/>
      <c r="Z149" s="872"/>
    </row>
    <row r="150" spans="1:26" ht="15.75">
      <c r="A150" s="1047"/>
      <c r="B150" s="1048"/>
      <c r="C150" s="872"/>
      <c r="D150" s="872"/>
      <c r="E150" s="872"/>
      <c r="F150" s="872"/>
      <c r="G150" s="872"/>
      <c r="H150" s="872"/>
      <c r="I150" s="872"/>
      <c r="J150" s="872"/>
      <c r="K150" s="872"/>
      <c r="L150" s="872"/>
      <c r="M150" s="872"/>
      <c r="N150" s="994"/>
      <c r="O150" s="872"/>
      <c r="P150" s="872"/>
      <c r="Q150" s="872"/>
      <c r="R150" s="872"/>
      <c r="S150" s="872"/>
      <c r="T150" s="872"/>
      <c r="U150" s="872"/>
      <c r="V150" s="872"/>
      <c r="W150" s="872"/>
      <c r="X150" s="872"/>
      <c r="Y150" s="872"/>
      <c r="Z150" s="872"/>
    </row>
    <row r="151" spans="1:26" ht="15.75">
      <c r="A151" s="1047"/>
      <c r="B151" s="1048"/>
      <c r="C151" s="872"/>
      <c r="D151" s="872"/>
      <c r="E151" s="872"/>
      <c r="F151" s="872"/>
      <c r="G151" s="872"/>
      <c r="H151" s="872"/>
      <c r="I151" s="872"/>
      <c r="J151" s="872"/>
      <c r="K151" s="872"/>
      <c r="L151" s="872"/>
      <c r="M151" s="872"/>
      <c r="N151" s="994"/>
      <c r="O151" s="872"/>
      <c r="P151" s="872"/>
      <c r="Q151" s="872"/>
      <c r="R151" s="872"/>
      <c r="S151" s="872"/>
      <c r="T151" s="872"/>
      <c r="U151" s="872"/>
      <c r="V151" s="872"/>
      <c r="W151" s="872"/>
      <c r="X151" s="872"/>
      <c r="Y151" s="872"/>
      <c r="Z151" s="872"/>
    </row>
    <row r="152" spans="1:26" ht="15.75">
      <c r="A152" s="1047"/>
      <c r="B152" s="1048"/>
      <c r="C152" s="872"/>
      <c r="D152" s="872"/>
      <c r="E152" s="872"/>
      <c r="F152" s="872"/>
      <c r="G152" s="872"/>
      <c r="H152" s="872"/>
      <c r="I152" s="872"/>
      <c r="J152" s="872"/>
      <c r="K152" s="872"/>
      <c r="L152" s="872"/>
      <c r="M152" s="872"/>
      <c r="N152" s="994"/>
      <c r="O152" s="872"/>
      <c r="P152" s="872"/>
      <c r="Q152" s="872"/>
      <c r="R152" s="872"/>
      <c r="S152" s="872"/>
      <c r="T152" s="872"/>
      <c r="U152" s="872"/>
      <c r="V152" s="872"/>
      <c r="W152" s="872"/>
      <c r="X152" s="872"/>
      <c r="Y152" s="872"/>
      <c r="Z152" s="872"/>
    </row>
    <row r="153" spans="1:26" ht="15.75">
      <c r="A153" s="1047"/>
      <c r="B153" s="1048"/>
      <c r="C153" s="872"/>
      <c r="D153" s="872"/>
      <c r="E153" s="872"/>
      <c r="F153" s="872"/>
      <c r="G153" s="872"/>
      <c r="H153" s="872"/>
      <c r="I153" s="872"/>
      <c r="J153" s="872"/>
      <c r="K153" s="872"/>
      <c r="L153" s="872"/>
      <c r="M153" s="872"/>
      <c r="N153" s="994"/>
      <c r="O153" s="872"/>
      <c r="P153" s="872"/>
      <c r="Q153" s="872"/>
      <c r="R153" s="872"/>
      <c r="S153" s="872"/>
      <c r="T153" s="872"/>
      <c r="U153" s="872"/>
      <c r="V153" s="872"/>
      <c r="W153" s="872"/>
      <c r="X153" s="872"/>
      <c r="Y153" s="872"/>
      <c r="Z153" s="872"/>
    </row>
    <row r="154" spans="1:26" ht="15.75">
      <c r="A154" s="1047"/>
      <c r="B154" s="1048"/>
      <c r="C154" s="872"/>
      <c r="D154" s="872"/>
      <c r="E154" s="872"/>
      <c r="F154" s="872"/>
      <c r="G154" s="872"/>
      <c r="H154" s="872"/>
      <c r="I154" s="872"/>
      <c r="J154" s="872"/>
      <c r="K154" s="872"/>
      <c r="L154" s="872"/>
      <c r="M154" s="872"/>
      <c r="N154" s="994"/>
      <c r="O154" s="872"/>
      <c r="P154" s="872"/>
      <c r="Q154" s="872"/>
      <c r="R154" s="872"/>
      <c r="S154" s="872"/>
      <c r="T154" s="872"/>
      <c r="U154" s="872"/>
      <c r="V154" s="872"/>
      <c r="W154" s="872"/>
      <c r="X154" s="872"/>
      <c r="Y154" s="872"/>
      <c r="Z154" s="872"/>
    </row>
    <row r="155" spans="1:26" ht="15.75">
      <c r="A155" s="1047"/>
      <c r="B155" s="1048"/>
      <c r="C155" s="872"/>
      <c r="D155" s="872"/>
      <c r="E155" s="872"/>
      <c r="F155" s="872"/>
      <c r="G155" s="872"/>
      <c r="H155" s="872"/>
      <c r="I155" s="872"/>
      <c r="J155" s="872"/>
      <c r="K155" s="872"/>
      <c r="L155" s="872"/>
      <c r="M155" s="872"/>
      <c r="N155" s="994"/>
      <c r="O155" s="872"/>
      <c r="P155" s="872"/>
      <c r="Q155" s="872"/>
      <c r="R155" s="872"/>
      <c r="S155" s="872"/>
      <c r="T155" s="872"/>
      <c r="U155" s="872"/>
      <c r="V155" s="872"/>
      <c r="W155" s="872"/>
      <c r="X155" s="872"/>
      <c r="Y155" s="872"/>
      <c r="Z155" s="872"/>
    </row>
    <row r="156" spans="1:26" ht="15.75">
      <c r="A156" s="1047"/>
      <c r="B156" s="1048"/>
      <c r="C156" s="872"/>
      <c r="D156" s="872"/>
      <c r="E156" s="872"/>
      <c r="F156" s="872"/>
      <c r="G156" s="872"/>
      <c r="H156" s="872"/>
      <c r="I156" s="872"/>
      <c r="J156" s="872"/>
      <c r="K156" s="872"/>
      <c r="L156" s="872"/>
      <c r="M156" s="872"/>
      <c r="N156" s="994"/>
      <c r="O156" s="872"/>
      <c r="P156" s="872"/>
      <c r="Q156" s="872"/>
      <c r="R156" s="872"/>
      <c r="S156" s="872"/>
      <c r="T156" s="872"/>
      <c r="U156" s="872"/>
      <c r="V156" s="872"/>
      <c r="W156" s="872"/>
      <c r="X156" s="872"/>
      <c r="Y156" s="872"/>
      <c r="Z156" s="872"/>
    </row>
    <row r="157" spans="1:26" ht="15.75">
      <c r="A157" s="1047"/>
      <c r="B157" s="1048"/>
      <c r="C157" s="872"/>
      <c r="D157" s="872"/>
      <c r="E157" s="872"/>
      <c r="F157" s="872"/>
      <c r="G157" s="872"/>
      <c r="H157" s="872"/>
      <c r="I157" s="872"/>
      <c r="J157" s="872"/>
      <c r="K157" s="872"/>
      <c r="L157" s="872"/>
      <c r="M157" s="872"/>
      <c r="N157" s="994"/>
      <c r="O157" s="872"/>
      <c r="P157" s="872"/>
      <c r="Q157" s="872"/>
      <c r="R157" s="872"/>
      <c r="S157" s="872"/>
      <c r="T157" s="872"/>
      <c r="U157" s="872"/>
      <c r="V157" s="872"/>
      <c r="W157" s="872"/>
      <c r="X157" s="872"/>
      <c r="Y157" s="872"/>
      <c r="Z157" s="872"/>
    </row>
    <row r="158" spans="1:26" ht="15.75">
      <c r="A158" s="1047"/>
      <c r="B158" s="1048"/>
      <c r="C158" s="872"/>
      <c r="D158" s="872"/>
      <c r="E158" s="872"/>
      <c r="F158" s="872"/>
      <c r="G158" s="872"/>
      <c r="H158" s="872"/>
      <c r="I158" s="872"/>
      <c r="J158" s="872"/>
      <c r="K158" s="872"/>
      <c r="L158" s="872"/>
      <c r="M158" s="872"/>
      <c r="N158" s="994"/>
      <c r="O158" s="872"/>
      <c r="P158" s="872"/>
      <c r="Q158" s="872"/>
      <c r="R158" s="872"/>
      <c r="S158" s="872"/>
      <c r="T158" s="872"/>
      <c r="U158" s="872"/>
      <c r="V158" s="872"/>
      <c r="W158" s="872"/>
      <c r="X158" s="872"/>
      <c r="Y158" s="872"/>
      <c r="Z158" s="872"/>
    </row>
    <row r="159" spans="1:26" ht="15.75">
      <c r="A159" s="1047"/>
      <c r="B159" s="1048"/>
      <c r="C159" s="872"/>
      <c r="D159" s="872"/>
      <c r="E159" s="872"/>
      <c r="F159" s="872"/>
      <c r="G159" s="872"/>
      <c r="H159" s="872"/>
      <c r="I159" s="872"/>
      <c r="J159" s="872"/>
      <c r="K159" s="872"/>
      <c r="L159" s="872"/>
      <c r="M159" s="872"/>
      <c r="N159" s="994"/>
      <c r="O159" s="872"/>
      <c r="P159" s="872"/>
      <c r="Q159" s="872"/>
      <c r="R159" s="872"/>
      <c r="S159" s="872"/>
      <c r="T159" s="872"/>
      <c r="U159" s="872"/>
      <c r="V159" s="872"/>
      <c r="W159" s="872"/>
      <c r="X159" s="872"/>
      <c r="Y159" s="872"/>
      <c r="Z159" s="872"/>
    </row>
    <row r="160" spans="1:26" ht="15.75">
      <c r="A160" s="1047"/>
      <c r="B160" s="1048"/>
      <c r="C160" s="872"/>
      <c r="D160" s="872"/>
      <c r="E160" s="872"/>
      <c r="F160" s="872"/>
      <c r="G160" s="872"/>
      <c r="H160" s="872"/>
      <c r="I160" s="872"/>
      <c r="J160" s="872"/>
      <c r="K160" s="872"/>
      <c r="L160" s="872"/>
      <c r="M160" s="872"/>
      <c r="N160" s="994"/>
      <c r="O160" s="872"/>
      <c r="P160" s="872"/>
      <c r="Q160" s="872"/>
      <c r="R160" s="872"/>
      <c r="S160" s="872"/>
      <c r="T160" s="872"/>
      <c r="U160" s="872"/>
      <c r="V160" s="872"/>
      <c r="W160" s="872"/>
      <c r="X160" s="872"/>
      <c r="Y160" s="872"/>
      <c r="Z160" s="872"/>
    </row>
    <row r="161" spans="1:26" ht="15.75">
      <c r="A161" s="1047"/>
      <c r="B161" s="1048"/>
      <c r="C161" s="872"/>
      <c r="D161" s="872"/>
      <c r="E161" s="872"/>
      <c r="F161" s="872"/>
      <c r="G161" s="872"/>
      <c r="H161" s="872"/>
      <c r="I161" s="872"/>
      <c r="J161" s="872"/>
      <c r="K161" s="872"/>
      <c r="L161" s="872"/>
      <c r="M161" s="872"/>
      <c r="N161" s="994"/>
      <c r="O161" s="872"/>
      <c r="P161" s="872"/>
      <c r="Q161" s="872"/>
      <c r="R161" s="872"/>
      <c r="S161" s="872"/>
      <c r="T161" s="872"/>
      <c r="U161" s="872"/>
      <c r="V161" s="872"/>
      <c r="W161" s="872"/>
      <c r="X161" s="872"/>
      <c r="Y161" s="872"/>
      <c r="Z161" s="872"/>
    </row>
    <row r="162" spans="1:26" ht="15.75">
      <c r="A162" s="1047"/>
      <c r="B162" s="1048"/>
      <c r="C162" s="872"/>
      <c r="D162" s="872"/>
      <c r="E162" s="872"/>
      <c r="F162" s="872"/>
      <c r="G162" s="872"/>
      <c r="H162" s="872"/>
      <c r="I162" s="872"/>
      <c r="J162" s="872"/>
      <c r="K162" s="872"/>
      <c r="L162" s="872"/>
      <c r="M162" s="872"/>
      <c r="N162" s="994"/>
      <c r="O162" s="872"/>
      <c r="P162" s="872"/>
      <c r="Q162" s="872"/>
      <c r="R162" s="872"/>
      <c r="S162" s="872"/>
      <c r="T162" s="872"/>
      <c r="U162" s="872"/>
      <c r="V162" s="872"/>
      <c r="W162" s="872"/>
      <c r="X162" s="872"/>
      <c r="Y162" s="872"/>
      <c r="Z162" s="872"/>
    </row>
    <row r="163" spans="1:26" ht="15.75">
      <c r="A163" s="1047"/>
      <c r="B163" s="1048"/>
      <c r="C163" s="872"/>
      <c r="D163" s="872"/>
      <c r="E163" s="872"/>
      <c r="F163" s="872"/>
      <c r="G163" s="872"/>
      <c r="H163" s="872"/>
      <c r="I163" s="872"/>
      <c r="J163" s="872"/>
      <c r="K163" s="872"/>
      <c r="L163" s="872"/>
      <c r="M163" s="872"/>
      <c r="N163" s="994"/>
      <c r="O163" s="872"/>
      <c r="P163" s="872"/>
      <c r="Q163" s="872"/>
      <c r="R163" s="872"/>
      <c r="S163" s="872"/>
      <c r="T163" s="872"/>
      <c r="U163" s="872"/>
      <c r="V163" s="872"/>
      <c r="W163" s="872"/>
      <c r="X163" s="872"/>
      <c r="Y163" s="872"/>
      <c r="Z163" s="872"/>
    </row>
    <row r="164" spans="1:26" ht="15.75">
      <c r="A164" s="1047"/>
      <c r="B164" s="1048"/>
      <c r="C164" s="872"/>
      <c r="D164" s="872"/>
      <c r="E164" s="872"/>
      <c r="F164" s="872"/>
      <c r="G164" s="872"/>
      <c r="H164" s="872"/>
      <c r="I164" s="872"/>
      <c r="J164" s="872"/>
      <c r="K164" s="872"/>
      <c r="L164" s="872"/>
      <c r="M164" s="872"/>
      <c r="N164" s="994"/>
      <c r="O164" s="872"/>
      <c r="P164" s="872"/>
      <c r="Q164" s="872"/>
      <c r="R164" s="872"/>
      <c r="S164" s="872"/>
      <c r="T164" s="872"/>
      <c r="U164" s="872"/>
      <c r="V164" s="872"/>
      <c r="W164" s="872"/>
      <c r="X164" s="872"/>
      <c r="Y164" s="872"/>
      <c r="Z164" s="872"/>
    </row>
    <row r="165" spans="1:26" ht="15.75">
      <c r="A165" s="1047"/>
      <c r="B165" s="1048"/>
      <c r="C165" s="872"/>
      <c r="D165" s="872"/>
      <c r="E165" s="872"/>
      <c r="F165" s="872"/>
      <c r="G165" s="872"/>
      <c r="H165" s="872"/>
      <c r="I165" s="872"/>
      <c r="J165" s="872"/>
      <c r="K165" s="872"/>
      <c r="L165" s="872"/>
      <c r="M165" s="872"/>
      <c r="N165" s="994"/>
      <c r="O165" s="872"/>
      <c r="P165" s="872"/>
      <c r="Q165" s="872"/>
      <c r="R165" s="872"/>
      <c r="S165" s="872"/>
      <c r="T165" s="872"/>
      <c r="U165" s="872"/>
      <c r="V165" s="872"/>
      <c r="W165" s="872"/>
      <c r="X165" s="872"/>
      <c r="Y165" s="872"/>
      <c r="Z165" s="872"/>
    </row>
    <row r="166" spans="1:26" ht="15.75">
      <c r="A166" s="1047"/>
      <c r="B166" s="1048"/>
      <c r="C166" s="872"/>
      <c r="D166" s="872"/>
      <c r="E166" s="872"/>
      <c r="F166" s="872"/>
      <c r="G166" s="872"/>
      <c r="H166" s="872"/>
      <c r="I166" s="872"/>
      <c r="J166" s="872"/>
      <c r="K166" s="872"/>
      <c r="L166" s="872"/>
      <c r="M166" s="872"/>
      <c r="N166" s="994"/>
      <c r="O166" s="872"/>
      <c r="P166" s="872"/>
      <c r="Q166" s="872"/>
      <c r="R166" s="872"/>
      <c r="S166" s="872"/>
      <c r="T166" s="872"/>
      <c r="U166" s="872"/>
      <c r="V166" s="872"/>
      <c r="W166" s="872"/>
      <c r="X166" s="872"/>
      <c r="Y166" s="872"/>
      <c r="Z166" s="872"/>
    </row>
    <row r="167" spans="1:26" ht="15.75">
      <c r="A167" s="1047"/>
      <c r="B167" s="1048"/>
      <c r="C167" s="872"/>
      <c r="D167" s="872"/>
      <c r="E167" s="872"/>
      <c r="F167" s="872"/>
      <c r="G167" s="872"/>
      <c r="H167" s="872"/>
      <c r="I167" s="872"/>
      <c r="J167" s="872"/>
      <c r="K167" s="872"/>
      <c r="L167" s="872"/>
      <c r="M167" s="872"/>
      <c r="N167" s="994"/>
      <c r="O167" s="872"/>
      <c r="P167" s="872"/>
      <c r="Q167" s="872"/>
      <c r="R167" s="872"/>
      <c r="S167" s="872"/>
      <c r="T167" s="872"/>
      <c r="U167" s="872"/>
      <c r="V167" s="872"/>
      <c r="W167" s="872"/>
      <c r="X167" s="872"/>
      <c r="Y167" s="872"/>
      <c r="Z167" s="872"/>
    </row>
    <row r="168" spans="1:26" ht="15.75">
      <c r="A168" s="1047"/>
      <c r="B168" s="1048"/>
      <c r="C168" s="872"/>
      <c r="D168" s="872"/>
      <c r="E168" s="872"/>
      <c r="F168" s="872"/>
      <c r="G168" s="872"/>
      <c r="H168" s="872"/>
      <c r="I168" s="872"/>
      <c r="J168" s="872"/>
      <c r="K168" s="872"/>
      <c r="L168" s="872"/>
      <c r="M168" s="872"/>
      <c r="N168" s="994"/>
      <c r="O168" s="872"/>
      <c r="P168" s="872"/>
      <c r="Q168" s="872"/>
      <c r="R168" s="872"/>
      <c r="S168" s="872"/>
      <c r="T168" s="872"/>
      <c r="U168" s="872"/>
      <c r="V168" s="872"/>
      <c r="W168" s="872"/>
      <c r="X168" s="872"/>
      <c r="Y168" s="872"/>
      <c r="Z168" s="872"/>
    </row>
    <row r="169" spans="1:26" ht="15.75">
      <c r="A169" s="1047"/>
      <c r="B169" s="1048"/>
      <c r="C169" s="872"/>
      <c r="D169" s="872"/>
      <c r="E169" s="872"/>
      <c r="F169" s="872"/>
      <c r="G169" s="872"/>
      <c r="H169" s="872"/>
      <c r="I169" s="872"/>
      <c r="J169" s="872"/>
      <c r="K169" s="872"/>
      <c r="L169" s="872"/>
      <c r="M169" s="872"/>
      <c r="N169" s="994"/>
      <c r="O169" s="872"/>
      <c r="P169" s="872"/>
      <c r="Q169" s="872"/>
      <c r="R169" s="872"/>
      <c r="S169" s="872"/>
      <c r="T169" s="872"/>
      <c r="U169" s="872"/>
      <c r="V169" s="872"/>
      <c r="W169" s="872"/>
      <c r="X169" s="872"/>
      <c r="Y169" s="872"/>
      <c r="Z169" s="872"/>
    </row>
    <row r="170" spans="1:26" ht="15.75">
      <c r="A170" s="1047"/>
      <c r="B170" s="1048"/>
      <c r="C170" s="872"/>
      <c r="D170" s="872"/>
      <c r="E170" s="872"/>
      <c r="F170" s="872"/>
      <c r="G170" s="872"/>
      <c r="H170" s="872"/>
      <c r="I170" s="872"/>
      <c r="J170" s="872"/>
      <c r="K170" s="872"/>
      <c r="L170" s="872"/>
      <c r="M170" s="872"/>
      <c r="N170" s="994"/>
      <c r="O170" s="872"/>
      <c r="P170" s="872"/>
      <c r="Q170" s="872"/>
      <c r="R170" s="872"/>
      <c r="S170" s="872"/>
      <c r="T170" s="872"/>
      <c r="U170" s="872"/>
      <c r="V170" s="872"/>
      <c r="W170" s="872"/>
      <c r="X170" s="872"/>
      <c r="Y170" s="872"/>
      <c r="Z170" s="872"/>
    </row>
    <row r="171" spans="1:26" ht="15.75">
      <c r="A171" s="1047"/>
      <c r="B171" s="1048"/>
      <c r="C171" s="872"/>
      <c r="D171" s="872"/>
      <c r="E171" s="872"/>
      <c r="F171" s="872"/>
      <c r="G171" s="872"/>
      <c r="H171" s="872"/>
      <c r="I171" s="872"/>
      <c r="J171" s="872"/>
      <c r="K171" s="872"/>
      <c r="L171" s="872"/>
      <c r="M171" s="872"/>
      <c r="N171" s="994"/>
      <c r="O171" s="872"/>
      <c r="P171" s="872"/>
      <c r="Q171" s="872"/>
      <c r="R171" s="872"/>
      <c r="S171" s="872"/>
      <c r="T171" s="872"/>
      <c r="U171" s="872"/>
      <c r="V171" s="872"/>
      <c r="W171" s="872"/>
      <c r="X171" s="872"/>
      <c r="Y171" s="872"/>
      <c r="Z171" s="872"/>
    </row>
    <row r="172" spans="1:26" ht="15.75">
      <c r="A172" s="1047"/>
      <c r="B172" s="1048"/>
      <c r="C172" s="872"/>
      <c r="D172" s="872"/>
      <c r="E172" s="872"/>
      <c r="F172" s="872"/>
      <c r="G172" s="872"/>
      <c r="H172" s="872"/>
      <c r="I172" s="872"/>
      <c r="J172" s="872"/>
      <c r="K172" s="872"/>
      <c r="L172" s="872"/>
      <c r="M172" s="872"/>
      <c r="N172" s="994"/>
      <c r="O172" s="872"/>
      <c r="P172" s="872"/>
      <c r="Q172" s="872"/>
      <c r="R172" s="872"/>
      <c r="S172" s="872"/>
      <c r="T172" s="872"/>
      <c r="U172" s="872"/>
      <c r="V172" s="872"/>
      <c r="W172" s="872"/>
      <c r="X172" s="872"/>
      <c r="Y172" s="872"/>
      <c r="Z172" s="872"/>
    </row>
    <row r="173" spans="1:26" ht="15.75">
      <c r="A173" s="1047"/>
      <c r="B173" s="1048"/>
      <c r="C173" s="872"/>
      <c r="D173" s="872"/>
      <c r="E173" s="872"/>
      <c r="F173" s="872"/>
      <c r="G173" s="872"/>
      <c r="H173" s="872"/>
      <c r="I173" s="872"/>
      <c r="J173" s="872"/>
      <c r="K173" s="872"/>
      <c r="L173" s="872"/>
      <c r="M173" s="872"/>
      <c r="N173" s="994"/>
      <c r="O173" s="872"/>
      <c r="P173" s="872"/>
      <c r="Q173" s="872"/>
      <c r="R173" s="872"/>
      <c r="S173" s="872"/>
      <c r="T173" s="872"/>
      <c r="U173" s="872"/>
      <c r="V173" s="872"/>
      <c r="W173" s="872"/>
      <c r="X173" s="872"/>
      <c r="Y173" s="872"/>
      <c r="Z173" s="872"/>
    </row>
    <row r="174" spans="1:26" ht="15.75">
      <c r="A174" s="1047"/>
      <c r="B174" s="1048"/>
      <c r="C174" s="872"/>
      <c r="D174" s="872"/>
      <c r="E174" s="872"/>
      <c r="F174" s="872"/>
      <c r="G174" s="872"/>
      <c r="H174" s="872"/>
      <c r="I174" s="872"/>
      <c r="J174" s="872"/>
      <c r="K174" s="872"/>
      <c r="L174" s="872"/>
      <c r="M174" s="872"/>
      <c r="N174" s="994"/>
      <c r="O174" s="872"/>
      <c r="P174" s="872"/>
      <c r="Q174" s="872"/>
      <c r="R174" s="872"/>
      <c r="S174" s="872"/>
      <c r="T174" s="872"/>
      <c r="U174" s="872"/>
      <c r="V174" s="872"/>
      <c r="W174" s="872"/>
      <c r="X174" s="872"/>
      <c r="Y174" s="872"/>
      <c r="Z174" s="872"/>
    </row>
    <row r="175" spans="1:26" ht="15.75">
      <c r="A175" s="1047"/>
      <c r="B175" s="1048"/>
      <c r="C175" s="872"/>
      <c r="D175" s="872"/>
      <c r="E175" s="872"/>
      <c r="F175" s="872"/>
      <c r="G175" s="872"/>
      <c r="H175" s="872"/>
      <c r="I175" s="872"/>
      <c r="J175" s="872"/>
      <c r="K175" s="872"/>
      <c r="L175" s="872"/>
      <c r="M175" s="872"/>
      <c r="N175" s="994"/>
      <c r="O175" s="872"/>
      <c r="P175" s="872"/>
      <c r="Q175" s="872"/>
      <c r="R175" s="872"/>
      <c r="S175" s="872"/>
      <c r="T175" s="872"/>
      <c r="U175" s="872"/>
      <c r="V175" s="872"/>
      <c r="W175" s="872"/>
      <c r="X175" s="872"/>
      <c r="Y175" s="872"/>
      <c r="Z175" s="872"/>
    </row>
    <row r="176" spans="1:26" ht="15.75">
      <c r="A176" s="1047"/>
      <c r="B176" s="1048"/>
      <c r="C176" s="872"/>
      <c r="D176" s="872"/>
      <c r="E176" s="872"/>
      <c r="F176" s="872"/>
      <c r="G176" s="872"/>
      <c r="H176" s="872"/>
      <c r="I176" s="872"/>
      <c r="J176" s="872"/>
      <c r="K176" s="872"/>
      <c r="L176" s="872"/>
      <c r="M176" s="872"/>
      <c r="N176" s="994"/>
      <c r="O176" s="872"/>
      <c r="P176" s="872"/>
      <c r="Q176" s="872"/>
      <c r="R176" s="872"/>
      <c r="S176" s="872"/>
      <c r="T176" s="872"/>
      <c r="U176" s="872"/>
      <c r="V176" s="872"/>
      <c r="W176" s="872"/>
      <c r="X176" s="872"/>
      <c r="Y176" s="872"/>
      <c r="Z176" s="872"/>
    </row>
    <row r="177" spans="1:26" ht="15.75">
      <c r="A177" s="1047"/>
      <c r="B177" s="1048"/>
      <c r="C177" s="872"/>
      <c r="D177" s="872"/>
      <c r="E177" s="872"/>
      <c r="F177" s="872"/>
      <c r="G177" s="872"/>
      <c r="H177" s="872"/>
      <c r="I177" s="872"/>
      <c r="J177" s="872"/>
      <c r="K177" s="872"/>
      <c r="L177" s="872"/>
      <c r="M177" s="872"/>
      <c r="N177" s="994"/>
      <c r="O177" s="872"/>
      <c r="P177" s="872"/>
      <c r="Q177" s="872"/>
      <c r="R177" s="872"/>
      <c r="S177" s="872"/>
      <c r="T177" s="872"/>
      <c r="U177" s="872"/>
      <c r="V177" s="872"/>
      <c r="W177" s="872"/>
      <c r="X177" s="872"/>
      <c r="Y177" s="872"/>
      <c r="Z177" s="872"/>
    </row>
    <row r="178" spans="1:26" ht="15.75">
      <c r="A178" s="1047"/>
      <c r="B178" s="1048"/>
      <c r="C178" s="872"/>
      <c r="D178" s="872"/>
      <c r="E178" s="872"/>
      <c r="F178" s="872"/>
      <c r="G178" s="872"/>
      <c r="H178" s="872"/>
      <c r="I178" s="872"/>
      <c r="J178" s="872"/>
      <c r="K178" s="872"/>
      <c r="L178" s="872"/>
      <c r="M178" s="872"/>
      <c r="N178" s="994"/>
      <c r="O178" s="872"/>
      <c r="P178" s="872"/>
      <c r="Q178" s="872"/>
      <c r="R178" s="872"/>
      <c r="S178" s="872"/>
      <c r="T178" s="872"/>
      <c r="U178" s="872"/>
      <c r="V178" s="872"/>
      <c r="W178" s="872"/>
      <c r="X178" s="872"/>
      <c r="Y178" s="872"/>
      <c r="Z178" s="872"/>
    </row>
    <row r="179" spans="1:26" ht="15.75">
      <c r="A179" s="1047"/>
      <c r="B179" s="1048"/>
      <c r="C179" s="872"/>
      <c r="D179" s="872"/>
      <c r="E179" s="872"/>
      <c r="F179" s="872"/>
      <c r="G179" s="872"/>
      <c r="H179" s="872"/>
      <c r="I179" s="872"/>
      <c r="J179" s="872"/>
      <c r="K179" s="872"/>
      <c r="L179" s="872"/>
      <c r="M179" s="872"/>
      <c r="N179" s="994"/>
      <c r="O179" s="872"/>
      <c r="P179" s="872"/>
      <c r="Q179" s="872"/>
      <c r="R179" s="872"/>
      <c r="S179" s="872"/>
      <c r="T179" s="872"/>
      <c r="U179" s="872"/>
      <c r="V179" s="872"/>
      <c r="W179" s="872"/>
      <c r="X179" s="872"/>
      <c r="Y179" s="872"/>
      <c r="Z179" s="872"/>
    </row>
    <row r="180" spans="1:26" ht="15.75">
      <c r="A180" s="1047"/>
      <c r="B180" s="1048"/>
      <c r="C180" s="872"/>
      <c r="D180" s="872"/>
      <c r="E180" s="872"/>
      <c r="F180" s="872"/>
      <c r="G180" s="872"/>
      <c r="H180" s="872"/>
      <c r="I180" s="872"/>
      <c r="J180" s="872"/>
      <c r="K180" s="872"/>
      <c r="L180" s="872"/>
      <c r="M180" s="872"/>
      <c r="N180" s="994"/>
      <c r="O180" s="872"/>
      <c r="P180" s="872"/>
      <c r="Q180" s="872"/>
      <c r="R180" s="872"/>
      <c r="S180" s="872"/>
      <c r="T180" s="872"/>
      <c r="U180" s="872"/>
      <c r="V180" s="872"/>
      <c r="W180" s="872"/>
      <c r="X180" s="872"/>
      <c r="Y180" s="872"/>
      <c r="Z180" s="872"/>
    </row>
    <row r="181" spans="1:26" ht="15.75">
      <c r="A181" s="1047"/>
      <c r="B181" s="1048"/>
      <c r="C181" s="872"/>
      <c r="D181" s="872"/>
      <c r="E181" s="872"/>
      <c r="F181" s="872"/>
      <c r="G181" s="872"/>
      <c r="H181" s="872"/>
      <c r="I181" s="872"/>
      <c r="J181" s="872"/>
      <c r="K181" s="872"/>
      <c r="L181" s="872"/>
      <c r="M181" s="872"/>
      <c r="N181" s="994"/>
      <c r="O181" s="872"/>
      <c r="P181" s="872"/>
      <c r="Q181" s="872"/>
      <c r="R181" s="872"/>
      <c r="S181" s="872"/>
      <c r="T181" s="872"/>
      <c r="U181" s="872"/>
      <c r="V181" s="872"/>
      <c r="W181" s="872"/>
      <c r="X181" s="872"/>
      <c r="Y181" s="872"/>
      <c r="Z181" s="872"/>
    </row>
    <row r="182" spans="1:26" ht="15.75">
      <c r="A182" s="1047"/>
      <c r="B182" s="1048"/>
      <c r="C182" s="872"/>
      <c r="D182" s="872"/>
      <c r="E182" s="872"/>
      <c r="F182" s="872"/>
      <c r="G182" s="872"/>
      <c r="H182" s="872"/>
      <c r="I182" s="872"/>
      <c r="J182" s="872"/>
      <c r="K182" s="872"/>
      <c r="L182" s="872"/>
      <c r="M182" s="872"/>
      <c r="N182" s="994"/>
      <c r="O182" s="872"/>
      <c r="P182" s="872"/>
      <c r="Q182" s="872"/>
      <c r="R182" s="872"/>
      <c r="S182" s="872"/>
      <c r="T182" s="872"/>
      <c r="U182" s="872"/>
      <c r="V182" s="872"/>
      <c r="W182" s="872"/>
      <c r="X182" s="872"/>
      <c r="Y182" s="872"/>
      <c r="Z182" s="872"/>
    </row>
    <row r="183" spans="1:26" ht="15.75">
      <c r="A183" s="1047"/>
      <c r="B183" s="1048"/>
      <c r="C183" s="872"/>
      <c r="D183" s="872"/>
      <c r="E183" s="872"/>
      <c r="F183" s="872"/>
      <c r="G183" s="872"/>
      <c r="H183" s="872"/>
      <c r="I183" s="872"/>
      <c r="J183" s="872"/>
      <c r="K183" s="872"/>
      <c r="L183" s="872"/>
      <c r="M183" s="872"/>
      <c r="N183" s="994"/>
      <c r="O183" s="872"/>
      <c r="P183" s="872"/>
      <c r="Q183" s="872"/>
      <c r="R183" s="872"/>
      <c r="S183" s="872"/>
      <c r="T183" s="872"/>
      <c r="U183" s="872"/>
      <c r="V183" s="872"/>
      <c r="W183" s="872"/>
      <c r="X183" s="872"/>
      <c r="Y183" s="872"/>
      <c r="Z183" s="872"/>
    </row>
    <row r="184" spans="1:26" ht="15.75">
      <c r="A184" s="1047"/>
      <c r="B184" s="1048"/>
      <c r="C184" s="872"/>
      <c r="D184" s="872"/>
      <c r="E184" s="872"/>
      <c r="F184" s="872"/>
      <c r="G184" s="872"/>
      <c r="H184" s="872"/>
      <c r="I184" s="872"/>
      <c r="J184" s="872"/>
      <c r="K184" s="872"/>
      <c r="L184" s="872"/>
      <c r="M184" s="872"/>
      <c r="N184" s="994"/>
      <c r="O184" s="872"/>
      <c r="P184" s="872"/>
      <c r="Q184" s="872"/>
      <c r="R184" s="872"/>
      <c r="S184" s="872"/>
      <c r="T184" s="872"/>
      <c r="U184" s="872"/>
      <c r="V184" s="872"/>
      <c r="W184" s="872"/>
      <c r="X184" s="872"/>
      <c r="Y184" s="872"/>
      <c r="Z184" s="872"/>
    </row>
    <row r="185" spans="1:26" ht="15.75">
      <c r="A185" s="1047"/>
      <c r="B185" s="1048"/>
      <c r="C185" s="872"/>
      <c r="D185" s="872"/>
      <c r="E185" s="872"/>
      <c r="F185" s="872"/>
      <c r="G185" s="872"/>
      <c r="H185" s="872"/>
      <c r="I185" s="872"/>
      <c r="J185" s="872"/>
      <c r="K185" s="872"/>
      <c r="L185" s="872"/>
      <c r="M185" s="872"/>
      <c r="N185" s="994"/>
      <c r="O185" s="872"/>
      <c r="P185" s="872"/>
      <c r="Q185" s="872"/>
      <c r="R185" s="872"/>
      <c r="S185" s="872"/>
      <c r="T185" s="872"/>
      <c r="U185" s="872"/>
      <c r="V185" s="872"/>
      <c r="W185" s="872"/>
      <c r="X185" s="872"/>
      <c r="Y185" s="872"/>
      <c r="Z185" s="872"/>
    </row>
    <row r="186" spans="1:26" ht="15.75">
      <c r="A186" s="1047"/>
      <c r="B186" s="1048"/>
      <c r="C186" s="872"/>
      <c r="D186" s="872"/>
      <c r="E186" s="872"/>
      <c r="F186" s="872"/>
      <c r="G186" s="872"/>
      <c r="H186" s="872"/>
      <c r="I186" s="872"/>
      <c r="J186" s="872"/>
      <c r="K186" s="872"/>
      <c r="L186" s="872"/>
      <c r="M186" s="872"/>
      <c r="N186" s="994"/>
      <c r="O186" s="872"/>
      <c r="P186" s="872"/>
      <c r="Q186" s="872"/>
      <c r="R186" s="872"/>
      <c r="S186" s="872"/>
      <c r="T186" s="872"/>
      <c r="U186" s="872"/>
      <c r="V186" s="872"/>
      <c r="W186" s="872"/>
      <c r="X186" s="872"/>
      <c r="Y186" s="872"/>
      <c r="Z186" s="872"/>
    </row>
    <row r="187" spans="1:26" ht="15.75">
      <c r="A187" s="1047"/>
      <c r="B187" s="1048"/>
      <c r="C187" s="872"/>
      <c r="D187" s="872"/>
      <c r="E187" s="872"/>
      <c r="F187" s="872"/>
      <c r="G187" s="872"/>
      <c r="H187" s="872"/>
      <c r="I187" s="872"/>
      <c r="J187" s="872"/>
      <c r="K187" s="872"/>
      <c r="L187" s="872"/>
      <c r="M187" s="872"/>
      <c r="N187" s="994"/>
      <c r="O187" s="872"/>
      <c r="P187" s="872"/>
      <c r="Q187" s="872"/>
      <c r="R187" s="872"/>
      <c r="S187" s="872"/>
      <c r="T187" s="872"/>
      <c r="U187" s="872"/>
      <c r="V187" s="872"/>
      <c r="W187" s="872"/>
      <c r="X187" s="872"/>
      <c r="Y187" s="872"/>
      <c r="Z187" s="872"/>
    </row>
    <row r="188" spans="1:26" ht="15.75">
      <c r="A188" s="1047"/>
      <c r="B188" s="1048"/>
      <c r="C188" s="872"/>
      <c r="D188" s="872"/>
      <c r="E188" s="872"/>
      <c r="F188" s="872"/>
      <c r="G188" s="872"/>
      <c r="H188" s="872"/>
      <c r="I188" s="872"/>
      <c r="J188" s="872"/>
      <c r="K188" s="872"/>
      <c r="L188" s="872"/>
      <c r="M188" s="872"/>
      <c r="N188" s="994"/>
      <c r="O188" s="872"/>
      <c r="P188" s="872"/>
      <c r="Q188" s="872"/>
      <c r="R188" s="872"/>
      <c r="S188" s="872"/>
      <c r="T188" s="872"/>
      <c r="U188" s="872"/>
      <c r="V188" s="872"/>
      <c r="W188" s="872"/>
      <c r="X188" s="872"/>
      <c r="Y188" s="872"/>
      <c r="Z188" s="872"/>
    </row>
    <row r="189" spans="1:26" ht="15.75">
      <c r="A189" s="1047"/>
      <c r="B189" s="1048"/>
      <c r="C189" s="872"/>
      <c r="D189" s="872"/>
      <c r="E189" s="872"/>
      <c r="F189" s="872"/>
      <c r="G189" s="872"/>
      <c r="H189" s="872"/>
      <c r="I189" s="872"/>
      <c r="J189" s="872"/>
      <c r="K189" s="872"/>
      <c r="L189" s="872"/>
      <c r="M189" s="872"/>
      <c r="N189" s="994"/>
      <c r="O189" s="872"/>
      <c r="P189" s="872"/>
      <c r="Q189" s="872"/>
      <c r="R189" s="872"/>
      <c r="S189" s="872"/>
      <c r="T189" s="872"/>
      <c r="U189" s="872"/>
      <c r="V189" s="872"/>
      <c r="W189" s="872"/>
      <c r="X189" s="872"/>
      <c r="Y189" s="872"/>
      <c r="Z189" s="872"/>
    </row>
    <row r="190" spans="1:26" ht="15.75">
      <c r="A190" s="1047"/>
      <c r="B190" s="1048"/>
      <c r="C190" s="872"/>
      <c r="D190" s="872"/>
      <c r="E190" s="872"/>
      <c r="F190" s="872"/>
      <c r="G190" s="872"/>
      <c r="H190" s="872"/>
      <c r="I190" s="872"/>
      <c r="J190" s="872"/>
      <c r="K190" s="872"/>
      <c r="L190" s="872"/>
      <c r="M190" s="872"/>
      <c r="N190" s="994"/>
      <c r="O190" s="872"/>
      <c r="P190" s="872"/>
      <c r="Q190" s="872"/>
      <c r="R190" s="872"/>
      <c r="S190" s="872"/>
      <c r="T190" s="872"/>
      <c r="U190" s="872"/>
      <c r="V190" s="872"/>
      <c r="W190" s="872"/>
      <c r="X190" s="872"/>
      <c r="Y190" s="872"/>
      <c r="Z190" s="872"/>
    </row>
    <row r="191" spans="1:26" ht="15.75">
      <c r="A191" s="1047"/>
      <c r="B191" s="1048"/>
      <c r="C191" s="872"/>
      <c r="D191" s="872"/>
      <c r="E191" s="872"/>
      <c r="F191" s="872"/>
      <c r="G191" s="872"/>
      <c r="H191" s="872"/>
      <c r="I191" s="872"/>
      <c r="J191" s="872"/>
      <c r="K191" s="872"/>
      <c r="L191" s="872"/>
      <c r="M191" s="872"/>
      <c r="N191" s="994"/>
      <c r="O191" s="872"/>
      <c r="P191" s="872"/>
      <c r="Q191" s="872"/>
      <c r="R191" s="872"/>
      <c r="S191" s="872"/>
      <c r="T191" s="872"/>
      <c r="U191" s="872"/>
      <c r="V191" s="872"/>
      <c r="W191" s="872"/>
      <c r="X191" s="872"/>
      <c r="Y191" s="872"/>
      <c r="Z191" s="872"/>
    </row>
    <row r="192" spans="1:26" ht="15.75">
      <c r="A192" s="1047"/>
      <c r="B192" s="1048"/>
      <c r="C192" s="872"/>
      <c r="D192" s="872"/>
      <c r="E192" s="872"/>
      <c r="F192" s="872"/>
      <c r="G192" s="872"/>
      <c r="H192" s="872"/>
      <c r="I192" s="872"/>
      <c r="J192" s="872"/>
      <c r="K192" s="872"/>
      <c r="L192" s="872"/>
      <c r="M192" s="872"/>
      <c r="N192" s="994"/>
      <c r="O192" s="872"/>
      <c r="P192" s="872"/>
      <c r="Q192" s="872"/>
      <c r="R192" s="872"/>
      <c r="S192" s="872"/>
      <c r="T192" s="872"/>
      <c r="U192" s="872"/>
      <c r="V192" s="872"/>
      <c r="W192" s="872"/>
      <c r="X192" s="872"/>
      <c r="Y192" s="872"/>
      <c r="Z192" s="872"/>
    </row>
    <row r="193" spans="1:26" ht="15.75">
      <c r="A193" s="1047"/>
      <c r="B193" s="1048"/>
      <c r="C193" s="872"/>
      <c r="D193" s="872"/>
      <c r="E193" s="872"/>
      <c r="F193" s="872"/>
      <c r="G193" s="872"/>
      <c r="H193" s="872"/>
      <c r="I193" s="872"/>
      <c r="J193" s="872"/>
      <c r="K193" s="872"/>
      <c r="L193" s="872"/>
      <c r="M193" s="872"/>
      <c r="N193" s="994"/>
      <c r="O193" s="872"/>
      <c r="P193" s="872"/>
      <c r="Q193" s="872"/>
      <c r="R193" s="872"/>
      <c r="S193" s="872"/>
      <c r="T193" s="872"/>
      <c r="U193" s="872"/>
      <c r="V193" s="872"/>
      <c r="W193" s="872"/>
      <c r="X193" s="872"/>
      <c r="Y193" s="872"/>
      <c r="Z193" s="872"/>
    </row>
    <row r="194" spans="1:26" ht="15.75">
      <c r="A194" s="1047"/>
      <c r="B194" s="1048"/>
      <c r="C194" s="872"/>
      <c r="D194" s="872"/>
      <c r="E194" s="872"/>
      <c r="F194" s="872"/>
      <c r="G194" s="872"/>
      <c r="H194" s="872"/>
      <c r="I194" s="872"/>
      <c r="J194" s="872"/>
      <c r="K194" s="872"/>
      <c r="L194" s="872"/>
      <c r="M194" s="872"/>
      <c r="N194" s="994"/>
      <c r="O194" s="872"/>
      <c r="P194" s="872"/>
      <c r="Q194" s="872"/>
      <c r="R194" s="872"/>
      <c r="S194" s="872"/>
      <c r="T194" s="872"/>
      <c r="U194" s="872"/>
      <c r="V194" s="872"/>
      <c r="W194" s="872"/>
      <c r="X194" s="872"/>
      <c r="Y194" s="872"/>
      <c r="Z194" s="872"/>
    </row>
    <row r="195" spans="1:26" ht="15.75">
      <c r="A195" s="1047"/>
      <c r="B195" s="1048"/>
      <c r="C195" s="872"/>
      <c r="D195" s="872"/>
      <c r="E195" s="872"/>
      <c r="F195" s="872"/>
      <c r="G195" s="872"/>
      <c r="H195" s="872"/>
      <c r="I195" s="872"/>
      <c r="J195" s="872"/>
      <c r="K195" s="872"/>
      <c r="L195" s="872"/>
      <c r="M195" s="872"/>
      <c r="N195" s="994"/>
      <c r="O195" s="872"/>
      <c r="P195" s="872"/>
      <c r="Q195" s="872"/>
      <c r="R195" s="872"/>
      <c r="S195" s="872"/>
      <c r="T195" s="872"/>
      <c r="U195" s="872"/>
      <c r="V195" s="872"/>
      <c r="W195" s="872"/>
      <c r="X195" s="872"/>
      <c r="Y195" s="872"/>
      <c r="Z195" s="872"/>
    </row>
    <row r="196" spans="1:26" ht="15.75">
      <c r="A196" s="1047"/>
      <c r="B196" s="1048"/>
      <c r="C196" s="872"/>
      <c r="D196" s="872"/>
      <c r="E196" s="872"/>
      <c r="F196" s="872"/>
      <c r="G196" s="872"/>
      <c r="H196" s="872"/>
      <c r="I196" s="872"/>
      <c r="J196" s="872"/>
      <c r="K196" s="872"/>
      <c r="L196" s="872"/>
      <c r="M196" s="872"/>
      <c r="N196" s="994"/>
      <c r="O196" s="872"/>
      <c r="P196" s="872"/>
      <c r="Q196" s="872"/>
      <c r="R196" s="872"/>
      <c r="S196" s="872"/>
      <c r="T196" s="872"/>
      <c r="U196" s="872"/>
      <c r="V196" s="872"/>
      <c r="W196" s="872"/>
      <c r="X196" s="872"/>
      <c r="Y196" s="872"/>
      <c r="Z196" s="872"/>
    </row>
    <row r="197" spans="1:26" ht="15.75">
      <c r="A197" s="1047"/>
      <c r="B197" s="1048"/>
      <c r="C197" s="872"/>
      <c r="D197" s="872"/>
      <c r="E197" s="872"/>
      <c r="F197" s="872"/>
      <c r="G197" s="872"/>
      <c r="H197" s="872"/>
      <c r="I197" s="872"/>
      <c r="J197" s="872"/>
      <c r="K197" s="872"/>
      <c r="L197" s="872"/>
      <c r="M197" s="872"/>
      <c r="N197" s="994"/>
      <c r="O197" s="872"/>
      <c r="P197" s="872"/>
      <c r="Q197" s="872"/>
      <c r="R197" s="872"/>
      <c r="S197" s="872"/>
      <c r="T197" s="872"/>
      <c r="U197" s="872"/>
      <c r="V197" s="872"/>
      <c r="W197" s="872"/>
      <c r="X197" s="872"/>
      <c r="Y197" s="872"/>
      <c r="Z197" s="872"/>
    </row>
    <row r="198" spans="1:26" ht="15.75">
      <c r="A198" s="1047"/>
      <c r="B198" s="1048"/>
      <c r="C198" s="872"/>
      <c r="D198" s="872"/>
      <c r="E198" s="872"/>
      <c r="F198" s="872"/>
      <c r="G198" s="872"/>
      <c r="H198" s="872"/>
      <c r="I198" s="872"/>
      <c r="J198" s="872"/>
      <c r="K198" s="872"/>
      <c r="L198" s="872"/>
      <c r="M198" s="872"/>
      <c r="N198" s="994"/>
      <c r="O198" s="872"/>
      <c r="P198" s="872"/>
      <c r="Q198" s="872"/>
      <c r="R198" s="872"/>
      <c r="S198" s="872"/>
      <c r="T198" s="872"/>
      <c r="U198" s="872"/>
      <c r="V198" s="872"/>
      <c r="W198" s="872"/>
      <c r="X198" s="872"/>
      <c r="Y198" s="872"/>
      <c r="Z198" s="872"/>
    </row>
    <row r="199" spans="1:26" ht="15.75">
      <c r="A199" s="1047"/>
      <c r="B199" s="1048"/>
      <c r="C199" s="872"/>
      <c r="D199" s="872"/>
      <c r="E199" s="872"/>
      <c r="F199" s="872"/>
      <c r="G199" s="872"/>
      <c r="H199" s="872"/>
      <c r="I199" s="872"/>
      <c r="J199" s="872"/>
      <c r="K199" s="872"/>
      <c r="L199" s="872"/>
      <c r="M199" s="872"/>
      <c r="N199" s="994"/>
      <c r="O199" s="872"/>
      <c r="P199" s="872"/>
      <c r="Q199" s="872"/>
      <c r="R199" s="872"/>
      <c r="S199" s="872"/>
      <c r="T199" s="872"/>
      <c r="U199" s="872"/>
      <c r="V199" s="872"/>
      <c r="W199" s="872"/>
      <c r="X199" s="872"/>
      <c r="Y199" s="872"/>
      <c r="Z199" s="872"/>
    </row>
    <row r="200" spans="1:26" ht="15.75">
      <c r="A200" s="1047"/>
      <c r="B200" s="1048"/>
      <c r="C200" s="872"/>
      <c r="D200" s="872"/>
      <c r="E200" s="872"/>
      <c r="F200" s="872"/>
      <c r="G200" s="872"/>
      <c r="H200" s="872"/>
      <c r="I200" s="872"/>
      <c r="J200" s="872"/>
      <c r="K200" s="872"/>
      <c r="L200" s="872"/>
      <c r="M200" s="872"/>
      <c r="N200" s="994"/>
      <c r="O200" s="872"/>
      <c r="P200" s="872"/>
      <c r="Q200" s="872"/>
      <c r="R200" s="872"/>
      <c r="S200" s="872"/>
      <c r="T200" s="872"/>
      <c r="U200" s="872"/>
      <c r="V200" s="872"/>
      <c r="W200" s="872"/>
      <c r="X200" s="872"/>
      <c r="Y200" s="872"/>
      <c r="Z200" s="872"/>
    </row>
    <row r="201" spans="1:26" ht="15.75">
      <c r="A201" s="1047"/>
      <c r="B201" s="1048"/>
      <c r="C201" s="872"/>
      <c r="D201" s="872"/>
      <c r="E201" s="872"/>
      <c r="F201" s="872"/>
      <c r="G201" s="872"/>
      <c r="H201" s="872"/>
      <c r="I201" s="872"/>
      <c r="J201" s="872"/>
      <c r="K201" s="872"/>
      <c r="L201" s="872"/>
      <c r="M201" s="872"/>
      <c r="N201" s="994"/>
      <c r="O201" s="872"/>
      <c r="P201" s="872"/>
      <c r="Q201" s="872"/>
      <c r="R201" s="872"/>
      <c r="S201" s="872"/>
      <c r="T201" s="872"/>
      <c r="U201" s="872"/>
      <c r="V201" s="872"/>
      <c r="W201" s="872"/>
      <c r="X201" s="872"/>
      <c r="Y201" s="872"/>
      <c r="Z201" s="872"/>
    </row>
    <row r="202" spans="1:26" ht="15.75">
      <c r="A202" s="1047"/>
      <c r="B202" s="1048"/>
      <c r="C202" s="872"/>
      <c r="D202" s="872"/>
      <c r="E202" s="872"/>
      <c r="F202" s="872"/>
      <c r="G202" s="872"/>
      <c r="H202" s="872"/>
      <c r="I202" s="872"/>
      <c r="J202" s="872"/>
      <c r="K202" s="872"/>
      <c r="L202" s="872"/>
      <c r="M202" s="872"/>
      <c r="N202" s="994"/>
      <c r="O202" s="872"/>
      <c r="P202" s="872"/>
      <c r="Q202" s="872"/>
      <c r="R202" s="872"/>
      <c r="S202" s="872"/>
      <c r="T202" s="872"/>
      <c r="U202" s="872"/>
      <c r="V202" s="872"/>
      <c r="W202" s="872"/>
      <c r="X202" s="872"/>
      <c r="Y202" s="872"/>
      <c r="Z202" s="872"/>
    </row>
    <row r="203" spans="1:26" ht="15.75">
      <c r="A203" s="1047"/>
      <c r="B203" s="1048"/>
      <c r="C203" s="872"/>
      <c r="D203" s="872"/>
      <c r="E203" s="872"/>
      <c r="F203" s="872"/>
      <c r="G203" s="872"/>
      <c r="H203" s="872"/>
      <c r="I203" s="872"/>
      <c r="J203" s="872"/>
      <c r="K203" s="872"/>
      <c r="L203" s="872"/>
      <c r="M203" s="872"/>
      <c r="N203" s="994"/>
      <c r="O203" s="872"/>
      <c r="P203" s="872"/>
      <c r="Q203" s="872"/>
      <c r="R203" s="872"/>
      <c r="S203" s="872"/>
      <c r="T203" s="872"/>
      <c r="U203" s="872"/>
      <c r="V203" s="872"/>
      <c r="W203" s="872"/>
      <c r="X203" s="872"/>
      <c r="Y203" s="872"/>
      <c r="Z203" s="872"/>
    </row>
    <row r="204" spans="1:26" ht="15.75">
      <c r="A204" s="1047"/>
      <c r="B204" s="1048"/>
      <c r="C204" s="872"/>
      <c r="D204" s="872"/>
      <c r="E204" s="872"/>
      <c r="F204" s="872"/>
      <c r="G204" s="872"/>
      <c r="H204" s="872"/>
      <c r="I204" s="872"/>
      <c r="J204" s="872"/>
      <c r="K204" s="872"/>
      <c r="L204" s="872"/>
      <c r="M204" s="872"/>
      <c r="N204" s="994"/>
      <c r="O204" s="872"/>
      <c r="P204" s="872"/>
      <c r="Q204" s="872"/>
      <c r="R204" s="872"/>
      <c r="S204" s="872"/>
      <c r="T204" s="872"/>
      <c r="U204" s="872"/>
      <c r="V204" s="872"/>
      <c r="W204" s="872"/>
      <c r="X204" s="872"/>
      <c r="Y204" s="872"/>
      <c r="Z204" s="872"/>
    </row>
    <row r="205" spans="1:26" ht="15.75">
      <c r="A205" s="1047"/>
      <c r="B205" s="1048"/>
      <c r="C205" s="872"/>
      <c r="D205" s="872"/>
      <c r="E205" s="872"/>
      <c r="F205" s="872"/>
      <c r="G205" s="872"/>
      <c r="H205" s="872"/>
      <c r="I205" s="872"/>
      <c r="J205" s="872"/>
      <c r="K205" s="872"/>
      <c r="L205" s="872"/>
      <c r="M205" s="872"/>
      <c r="N205" s="994"/>
      <c r="O205" s="872"/>
      <c r="P205" s="872"/>
      <c r="Q205" s="872"/>
      <c r="R205" s="872"/>
      <c r="S205" s="872"/>
      <c r="T205" s="872"/>
      <c r="U205" s="872"/>
      <c r="V205" s="872"/>
      <c r="W205" s="872"/>
      <c r="X205" s="872"/>
      <c r="Y205" s="872"/>
      <c r="Z205" s="872"/>
    </row>
    <row r="206" spans="1:26" ht="15.75">
      <c r="A206" s="1047"/>
      <c r="B206" s="1048"/>
      <c r="C206" s="872"/>
      <c r="D206" s="872"/>
      <c r="E206" s="872"/>
      <c r="F206" s="872"/>
      <c r="G206" s="872"/>
      <c r="H206" s="872"/>
      <c r="I206" s="872"/>
      <c r="J206" s="872"/>
      <c r="K206" s="872"/>
      <c r="L206" s="872"/>
      <c r="M206" s="872"/>
      <c r="N206" s="994"/>
      <c r="O206" s="872"/>
      <c r="P206" s="872"/>
      <c r="Q206" s="872"/>
      <c r="R206" s="872"/>
      <c r="S206" s="872"/>
      <c r="T206" s="872"/>
      <c r="U206" s="872"/>
      <c r="V206" s="872"/>
      <c r="W206" s="872"/>
      <c r="X206" s="872"/>
      <c r="Y206" s="872"/>
      <c r="Z206" s="872"/>
    </row>
    <row r="207" spans="1:26" ht="15.75">
      <c r="A207" s="1047"/>
      <c r="B207" s="1048"/>
      <c r="C207" s="872"/>
      <c r="D207" s="872"/>
      <c r="E207" s="872"/>
      <c r="F207" s="872"/>
      <c r="G207" s="872"/>
      <c r="H207" s="872"/>
      <c r="I207" s="872"/>
      <c r="J207" s="872"/>
      <c r="K207" s="872"/>
      <c r="L207" s="872"/>
      <c r="M207" s="872"/>
      <c r="N207" s="994"/>
      <c r="O207" s="872"/>
      <c r="P207" s="872"/>
      <c r="Q207" s="872"/>
      <c r="R207" s="872"/>
      <c r="S207" s="872"/>
      <c r="T207" s="872"/>
      <c r="U207" s="872"/>
      <c r="V207" s="872"/>
      <c r="W207" s="872"/>
      <c r="X207" s="872"/>
      <c r="Y207" s="872"/>
      <c r="Z207" s="872"/>
    </row>
    <row r="208" spans="1:26" ht="15.75">
      <c r="A208" s="1047"/>
      <c r="B208" s="1048"/>
      <c r="C208" s="872"/>
      <c r="D208" s="872"/>
      <c r="E208" s="872"/>
      <c r="F208" s="872"/>
      <c r="G208" s="872"/>
      <c r="H208" s="872"/>
      <c r="I208" s="872"/>
      <c r="J208" s="872"/>
      <c r="K208" s="872"/>
      <c r="L208" s="872"/>
      <c r="M208" s="872"/>
      <c r="N208" s="994"/>
      <c r="O208" s="872"/>
      <c r="P208" s="872"/>
      <c r="Q208" s="872"/>
      <c r="R208" s="872"/>
      <c r="S208" s="872"/>
      <c r="T208" s="872"/>
      <c r="U208" s="872"/>
      <c r="V208" s="872"/>
      <c r="W208" s="872"/>
      <c r="X208" s="872"/>
      <c r="Y208" s="872"/>
      <c r="Z208" s="872"/>
    </row>
    <row r="209" spans="1:26" ht="15.75">
      <c r="A209" s="1047"/>
      <c r="B209" s="1048"/>
      <c r="C209" s="872"/>
      <c r="D209" s="872"/>
      <c r="E209" s="872"/>
      <c r="F209" s="872"/>
      <c r="G209" s="872"/>
      <c r="H209" s="872"/>
      <c r="I209" s="872"/>
      <c r="J209" s="872"/>
      <c r="K209" s="872"/>
      <c r="L209" s="872"/>
      <c r="M209" s="872"/>
      <c r="N209" s="994"/>
      <c r="O209" s="872"/>
      <c r="P209" s="872"/>
      <c r="Q209" s="872"/>
      <c r="R209" s="872"/>
      <c r="S209" s="872"/>
      <c r="T209" s="872"/>
      <c r="U209" s="872"/>
      <c r="V209" s="872"/>
      <c r="W209" s="872"/>
      <c r="X209" s="872"/>
      <c r="Y209" s="872"/>
      <c r="Z209" s="872"/>
    </row>
    <row r="210" spans="1:26" ht="15.75">
      <c r="A210" s="1047"/>
      <c r="B210" s="1048"/>
      <c r="C210" s="872"/>
      <c r="D210" s="872"/>
      <c r="E210" s="872"/>
      <c r="F210" s="872"/>
      <c r="G210" s="872"/>
      <c r="H210" s="872"/>
      <c r="I210" s="872"/>
      <c r="J210" s="872"/>
      <c r="K210" s="872"/>
      <c r="L210" s="872"/>
      <c r="M210" s="872"/>
      <c r="N210" s="994"/>
      <c r="O210" s="872"/>
      <c r="P210" s="872"/>
      <c r="Q210" s="872"/>
      <c r="R210" s="872"/>
      <c r="S210" s="872"/>
      <c r="T210" s="872"/>
      <c r="U210" s="872"/>
      <c r="V210" s="872"/>
      <c r="W210" s="872"/>
      <c r="X210" s="872"/>
      <c r="Y210" s="872"/>
      <c r="Z210" s="872"/>
    </row>
    <row r="211" spans="1:26" ht="15.75">
      <c r="A211" s="1047"/>
      <c r="B211" s="1048"/>
      <c r="C211" s="872"/>
      <c r="D211" s="872"/>
      <c r="E211" s="872"/>
      <c r="F211" s="872"/>
      <c r="G211" s="872"/>
      <c r="H211" s="872"/>
      <c r="I211" s="872"/>
      <c r="J211" s="872"/>
      <c r="K211" s="872"/>
      <c r="L211" s="872"/>
      <c r="M211" s="872"/>
      <c r="N211" s="994"/>
      <c r="O211" s="872"/>
      <c r="P211" s="872"/>
      <c r="Q211" s="872"/>
      <c r="R211" s="872"/>
      <c r="S211" s="872"/>
      <c r="T211" s="872"/>
      <c r="U211" s="872"/>
      <c r="V211" s="872"/>
      <c r="W211" s="872"/>
      <c r="X211" s="872"/>
      <c r="Y211" s="872"/>
      <c r="Z211" s="872"/>
    </row>
    <row r="212" spans="1:26" ht="15.75">
      <c r="A212" s="1047"/>
      <c r="B212" s="1048"/>
      <c r="C212" s="872"/>
      <c r="D212" s="872"/>
      <c r="E212" s="872"/>
      <c r="F212" s="872"/>
      <c r="G212" s="872"/>
      <c r="H212" s="872"/>
      <c r="I212" s="872"/>
      <c r="J212" s="872"/>
      <c r="K212" s="872"/>
      <c r="L212" s="872"/>
      <c r="M212" s="872"/>
      <c r="N212" s="994"/>
      <c r="O212" s="872"/>
      <c r="P212" s="872"/>
      <c r="Q212" s="872"/>
      <c r="R212" s="872"/>
      <c r="S212" s="872"/>
      <c r="T212" s="872"/>
      <c r="U212" s="872"/>
      <c r="V212" s="872"/>
      <c r="W212" s="872"/>
      <c r="X212" s="872"/>
      <c r="Y212" s="872"/>
      <c r="Z212" s="872"/>
    </row>
    <row r="213" spans="1:26" ht="15.75">
      <c r="A213" s="1047"/>
      <c r="B213" s="1048"/>
      <c r="C213" s="872"/>
      <c r="D213" s="872"/>
      <c r="E213" s="872"/>
      <c r="F213" s="872"/>
      <c r="G213" s="872"/>
      <c r="H213" s="872"/>
      <c r="I213" s="872"/>
      <c r="J213" s="872"/>
      <c r="K213" s="872"/>
      <c r="L213" s="872"/>
      <c r="M213" s="872"/>
      <c r="N213" s="994"/>
      <c r="O213" s="872"/>
      <c r="P213" s="872"/>
      <c r="Q213" s="872"/>
      <c r="R213" s="872"/>
      <c r="S213" s="872"/>
      <c r="T213" s="872"/>
      <c r="U213" s="872"/>
      <c r="V213" s="872"/>
      <c r="W213" s="872"/>
      <c r="X213" s="872"/>
      <c r="Y213" s="872"/>
      <c r="Z213" s="872"/>
    </row>
    <row r="214" spans="1:26" ht="15.75">
      <c r="A214" s="1047"/>
      <c r="B214" s="1048"/>
      <c r="C214" s="872"/>
      <c r="D214" s="872"/>
      <c r="E214" s="872"/>
      <c r="F214" s="872"/>
      <c r="G214" s="872"/>
      <c r="H214" s="872"/>
      <c r="I214" s="872"/>
      <c r="J214" s="872"/>
      <c r="K214" s="872"/>
      <c r="L214" s="872"/>
      <c r="M214" s="872"/>
      <c r="N214" s="994"/>
      <c r="O214" s="872"/>
      <c r="P214" s="872"/>
      <c r="Q214" s="872"/>
      <c r="R214" s="872"/>
      <c r="S214" s="872"/>
      <c r="T214" s="872"/>
      <c r="U214" s="872"/>
      <c r="V214" s="872"/>
      <c r="W214" s="872"/>
      <c r="X214" s="872"/>
      <c r="Y214" s="872"/>
      <c r="Z214" s="872"/>
    </row>
    <row r="215" spans="1:26" ht="15.75">
      <c r="A215" s="1047"/>
      <c r="B215" s="1048"/>
      <c r="C215" s="872"/>
      <c r="D215" s="872"/>
      <c r="E215" s="872"/>
      <c r="F215" s="872"/>
      <c r="G215" s="872"/>
      <c r="H215" s="872"/>
      <c r="I215" s="872"/>
      <c r="J215" s="872"/>
      <c r="K215" s="872"/>
      <c r="L215" s="872"/>
      <c r="M215" s="872"/>
      <c r="N215" s="994"/>
      <c r="O215" s="872"/>
      <c r="P215" s="872"/>
      <c r="Q215" s="872"/>
      <c r="R215" s="872"/>
      <c r="S215" s="872"/>
      <c r="T215" s="872"/>
      <c r="U215" s="872"/>
      <c r="V215" s="872"/>
      <c r="W215" s="872"/>
      <c r="X215" s="872"/>
      <c r="Y215" s="872"/>
      <c r="Z215" s="872"/>
    </row>
    <row r="216" spans="1:26" ht="15.75">
      <c r="A216" s="1047"/>
      <c r="B216" s="1048"/>
      <c r="C216" s="872"/>
      <c r="D216" s="872"/>
      <c r="E216" s="872"/>
      <c r="F216" s="872"/>
      <c r="G216" s="872"/>
      <c r="H216" s="872"/>
      <c r="I216" s="872"/>
      <c r="J216" s="872"/>
      <c r="K216" s="872"/>
      <c r="L216" s="872"/>
      <c r="M216" s="872"/>
      <c r="N216" s="994"/>
      <c r="O216" s="872"/>
      <c r="P216" s="872"/>
      <c r="Q216" s="872"/>
      <c r="R216" s="872"/>
      <c r="S216" s="872"/>
      <c r="T216" s="872"/>
      <c r="U216" s="872"/>
      <c r="V216" s="872"/>
      <c r="W216" s="872"/>
      <c r="X216" s="872"/>
      <c r="Y216" s="872"/>
      <c r="Z216" s="872"/>
    </row>
    <row r="217" spans="1:26" ht="15.75">
      <c r="A217" s="1047"/>
      <c r="B217" s="1048"/>
      <c r="C217" s="872"/>
      <c r="D217" s="872"/>
      <c r="E217" s="872"/>
      <c r="F217" s="872"/>
      <c r="G217" s="872"/>
      <c r="H217" s="872"/>
      <c r="I217" s="872"/>
      <c r="J217" s="872"/>
      <c r="K217" s="872"/>
      <c r="L217" s="872"/>
      <c r="M217" s="872"/>
      <c r="N217" s="994"/>
      <c r="O217" s="872"/>
      <c r="P217" s="872"/>
      <c r="Q217" s="872"/>
      <c r="R217" s="872"/>
      <c r="S217" s="872"/>
      <c r="T217" s="872"/>
      <c r="U217" s="872"/>
      <c r="V217" s="872"/>
      <c r="W217" s="872"/>
      <c r="X217" s="872"/>
      <c r="Y217" s="872"/>
      <c r="Z217" s="872"/>
    </row>
    <row r="218" spans="1:26" ht="15.75">
      <c r="A218" s="1047"/>
      <c r="B218" s="1048"/>
      <c r="C218" s="872"/>
      <c r="D218" s="872"/>
      <c r="E218" s="872"/>
      <c r="F218" s="872"/>
      <c r="G218" s="872"/>
      <c r="H218" s="872"/>
      <c r="I218" s="872"/>
      <c r="J218" s="872"/>
      <c r="K218" s="872"/>
      <c r="L218" s="872"/>
      <c r="M218" s="872"/>
      <c r="N218" s="994"/>
      <c r="O218" s="872"/>
      <c r="P218" s="872"/>
      <c r="Q218" s="872"/>
      <c r="R218" s="872"/>
      <c r="S218" s="872"/>
      <c r="T218" s="872"/>
      <c r="U218" s="872"/>
      <c r="V218" s="872"/>
      <c r="W218" s="872"/>
      <c r="X218" s="872"/>
      <c r="Y218" s="872"/>
      <c r="Z218" s="872"/>
    </row>
    <row r="219" spans="1:26" ht="15.75">
      <c r="A219" s="1047"/>
      <c r="B219" s="1048"/>
      <c r="C219" s="872"/>
      <c r="D219" s="872"/>
      <c r="E219" s="872"/>
      <c r="F219" s="872"/>
      <c r="G219" s="872"/>
      <c r="H219" s="872"/>
      <c r="I219" s="872"/>
      <c r="J219" s="872"/>
      <c r="K219" s="872"/>
      <c r="L219" s="872"/>
      <c r="M219" s="872"/>
      <c r="N219" s="994"/>
      <c r="O219" s="872"/>
      <c r="P219" s="872"/>
      <c r="Q219" s="872"/>
      <c r="R219" s="872"/>
      <c r="S219" s="872"/>
      <c r="T219" s="872"/>
      <c r="U219" s="872"/>
      <c r="V219" s="872"/>
      <c r="W219" s="872"/>
      <c r="X219" s="872"/>
      <c r="Y219" s="872"/>
      <c r="Z219" s="872"/>
    </row>
    <row r="220" spans="1:26" ht="15.75">
      <c r="A220" s="1047"/>
      <c r="B220" s="1048"/>
      <c r="C220" s="872"/>
      <c r="D220" s="872"/>
      <c r="E220" s="872"/>
      <c r="F220" s="872"/>
      <c r="G220" s="872"/>
      <c r="H220" s="872"/>
      <c r="I220" s="872"/>
      <c r="J220" s="872"/>
      <c r="K220" s="872"/>
      <c r="L220" s="872"/>
      <c r="M220" s="872"/>
      <c r="N220" s="994"/>
      <c r="O220" s="872"/>
      <c r="P220" s="872"/>
      <c r="Q220" s="872"/>
      <c r="R220" s="872"/>
      <c r="S220" s="872"/>
      <c r="T220" s="872"/>
      <c r="U220" s="872"/>
      <c r="V220" s="872"/>
      <c r="W220" s="872"/>
      <c r="X220" s="872"/>
      <c r="Y220" s="872"/>
      <c r="Z220" s="872"/>
    </row>
    <row r="221" spans="1:26" ht="15.75">
      <c r="A221" s="1047"/>
      <c r="B221" s="1048"/>
      <c r="C221" s="872"/>
      <c r="D221" s="872"/>
      <c r="E221" s="872"/>
      <c r="F221" s="872"/>
      <c r="G221" s="872"/>
      <c r="H221" s="872"/>
      <c r="I221" s="872"/>
      <c r="J221" s="872"/>
      <c r="K221" s="872"/>
      <c r="L221" s="872"/>
      <c r="M221" s="872"/>
      <c r="N221" s="994"/>
      <c r="O221" s="872"/>
      <c r="P221" s="872"/>
      <c r="Q221" s="872"/>
      <c r="R221" s="872"/>
      <c r="S221" s="872"/>
      <c r="T221" s="872"/>
      <c r="U221" s="872"/>
      <c r="V221" s="872"/>
      <c r="W221" s="872"/>
      <c r="X221" s="872"/>
      <c r="Y221" s="872"/>
      <c r="Z221" s="872"/>
    </row>
    <row r="222" spans="1:26" ht="15.75">
      <c r="A222" s="1047"/>
      <c r="B222" s="1048"/>
      <c r="C222" s="872"/>
      <c r="D222" s="872"/>
      <c r="E222" s="872"/>
      <c r="F222" s="872"/>
      <c r="G222" s="872"/>
      <c r="H222" s="872"/>
      <c r="I222" s="872"/>
      <c r="J222" s="872"/>
      <c r="K222" s="872"/>
      <c r="L222" s="872"/>
      <c r="M222" s="872"/>
      <c r="N222" s="994"/>
      <c r="O222" s="872"/>
      <c r="P222" s="872"/>
      <c r="Q222" s="872"/>
      <c r="R222" s="872"/>
      <c r="S222" s="872"/>
      <c r="T222" s="872"/>
      <c r="U222" s="872"/>
      <c r="V222" s="872"/>
      <c r="W222" s="872"/>
      <c r="X222" s="872"/>
      <c r="Y222" s="872"/>
      <c r="Z222" s="872"/>
    </row>
    <row r="223" spans="1:26" ht="15.75">
      <c r="A223" s="1047"/>
      <c r="B223" s="1048"/>
      <c r="C223" s="872"/>
      <c r="D223" s="872"/>
      <c r="E223" s="872"/>
      <c r="F223" s="872"/>
      <c r="G223" s="872"/>
      <c r="H223" s="872"/>
      <c r="I223" s="872"/>
      <c r="J223" s="872"/>
      <c r="K223" s="872"/>
      <c r="L223" s="872"/>
      <c r="M223" s="872"/>
      <c r="N223" s="994"/>
      <c r="O223" s="872"/>
      <c r="P223" s="872"/>
      <c r="Q223" s="872"/>
      <c r="R223" s="872"/>
      <c r="S223" s="872"/>
      <c r="T223" s="872"/>
      <c r="U223" s="872"/>
      <c r="V223" s="872"/>
      <c r="W223" s="872"/>
      <c r="X223" s="872"/>
      <c r="Y223" s="872"/>
      <c r="Z223" s="872"/>
    </row>
    <row r="224" spans="1:26" ht="15.75">
      <c r="A224" s="1047"/>
      <c r="B224" s="1048"/>
      <c r="C224" s="872"/>
      <c r="D224" s="872"/>
      <c r="E224" s="872"/>
      <c r="F224" s="872"/>
      <c r="G224" s="872"/>
      <c r="H224" s="872"/>
      <c r="I224" s="872"/>
      <c r="J224" s="872"/>
      <c r="K224" s="872"/>
      <c r="L224" s="872"/>
      <c r="M224" s="872"/>
      <c r="N224" s="994"/>
      <c r="O224" s="872"/>
      <c r="P224" s="872"/>
      <c r="Q224" s="872"/>
      <c r="R224" s="872"/>
      <c r="S224" s="872"/>
      <c r="T224" s="872"/>
      <c r="U224" s="872"/>
      <c r="V224" s="872"/>
      <c r="W224" s="872"/>
      <c r="X224" s="872"/>
      <c r="Y224" s="872"/>
      <c r="Z224" s="872"/>
    </row>
    <row r="225" spans="1:26" ht="15.75">
      <c r="A225" s="1047"/>
      <c r="B225" s="1048"/>
      <c r="C225" s="872"/>
      <c r="D225" s="872"/>
      <c r="E225" s="872"/>
      <c r="F225" s="872"/>
      <c r="G225" s="872"/>
      <c r="H225" s="872"/>
      <c r="I225" s="872"/>
      <c r="J225" s="872"/>
      <c r="K225" s="872"/>
      <c r="L225" s="872"/>
      <c r="M225" s="872"/>
      <c r="N225" s="994"/>
      <c r="O225" s="872"/>
      <c r="P225" s="872"/>
      <c r="Q225" s="872"/>
      <c r="R225" s="872"/>
      <c r="S225" s="872"/>
      <c r="T225" s="872"/>
      <c r="U225" s="872"/>
      <c r="V225" s="872"/>
      <c r="W225" s="872"/>
      <c r="X225" s="872"/>
      <c r="Y225" s="872"/>
      <c r="Z225" s="872"/>
    </row>
    <row r="226" spans="1:26" ht="15.75">
      <c r="A226" s="1047"/>
      <c r="B226" s="1048"/>
      <c r="C226" s="872"/>
      <c r="D226" s="872"/>
      <c r="E226" s="872"/>
      <c r="F226" s="872"/>
      <c r="G226" s="872"/>
      <c r="H226" s="872"/>
      <c r="I226" s="872"/>
      <c r="J226" s="872"/>
      <c r="K226" s="872"/>
      <c r="L226" s="872"/>
      <c r="M226" s="872"/>
      <c r="N226" s="994"/>
      <c r="O226" s="872"/>
      <c r="P226" s="872"/>
      <c r="Q226" s="872"/>
      <c r="R226" s="872"/>
      <c r="S226" s="872"/>
      <c r="T226" s="872"/>
      <c r="U226" s="872"/>
      <c r="V226" s="872"/>
      <c r="W226" s="872"/>
      <c r="X226" s="872"/>
      <c r="Y226" s="872"/>
      <c r="Z226" s="872"/>
    </row>
    <row r="227" spans="1:26" ht="15.75">
      <c r="A227" s="1047"/>
      <c r="B227" s="1048"/>
      <c r="C227" s="872"/>
      <c r="D227" s="872"/>
      <c r="E227" s="872"/>
      <c r="F227" s="872"/>
      <c r="G227" s="872"/>
      <c r="H227" s="872"/>
      <c r="I227" s="872"/>
      <c r="J227" s="872"/>
      <c r="K227" s="872"/>
      <c r="L227" s="872"/>
      <c r="M227" s="872"/>
      <c r="N227" s="994"/>
      <c r="O227" s="872"/>
      <c r="P227" s="872"/>
      <c r="Q227" s="872"/>
      <c r="R227" s="872"/>
      <c r="S227" s="872"/>
      <c r="T227" s="872"/>
      <c r="U227" s="872"/>
      <c r="V227" s="872"/>
      <c r="W227" s="872"/>
      <c r="X227" s="872"/>
      <c r="Y227" s="872"/>
      <c r="Z227" s="872"/>
    </row>
    <row r="228" spans="1:26" ht="15.75">
      <c r="A228" s="1047"/>
      <c r="B228" s="1048"/>
      <c r="C228" s="872"/>
      <c r="D228" s="872"/>
      <c r="E228" s="872"/>
      <c r="F228" s="872"/>
      <c r="G228" s="872"/>
      <c r="H228" s="872"/>
      <c r="I228" s="872"/>
      <c r="J228" s="872"/>
      <c r="K228" s="872"/>
      <c r="L228" s="872"/>
      <c r="M228" s="872"/>
      <c r="N228" s="994"/>
      <c r="O228" s="872"/>
      <c r="P228" s="872"/>
      <c r="Q228" s="872"/>
      <c r="R228" s="872"/>
      <c r="S228" s="872"/>
      <c r="T228" s="872"/>
      <c r="U228" s="872"/>
      <c r="V228" s="872"/>
      <c r="W228" s="872"/>
      <c r="X228" s="872"/>
      <c r="Y228" s="872"/>
      <c r="Z228" s="872"/>
    </row>
    <row r="229" spans="1:26" ht="15.75">
      <c r="A229" s="1047"/>
      <c r="B229" s="1048"/>
      <c r="C229" s="872"/>
      <c r="D229" s="872"/>
      <c r="E229" s="872"/>
      <c r="F229" s="872"/>
      <c r="G229" s="872"/>
      <c r="H229" s="872"/>
      <c r="I229" s="872"/>
      <c r="J229" s="872"/>
      <c r="K229" s="872"/>
      <c r="L229" s="872"/>
      <c r="M229" s="872"/>
      <c r="N229" s="994"/>
      <c r="O229" s="872"/>
      <c r="P229" s="872"/>
      <c r="Q229" s="872"/>
      <c r="R229" s="872"/>
      <c r="S229" s="872"/>
      <c r="T229" s="872"/>
      <c r="U229" s="872"/>
      <c r="V229" s="872"/>
      <c r="W229" s="872"/>
      <c r="X229" s="872"/>
      <c r="Y229" s="872"/>
      <c r="Z229" s="872"/>
    </row>
    <row r="230" spans="1:26" ht="15.75">
      <c r="A230" s="1047"/>
      <c r="B230" s="1048"/>
      <c r="C230" s="872"/>
      <c r="D230" s="872"/>
      <c r="E230" s="872"/>
      <c r="F230" s="872"/>
      <c r="G230" s="872"/>
      <c r="H230" s="872"/>
      <c r="I230" s="872"/>
      <c r="J230" s="872"/>
      <c r="K230" s="872"/>
      <c r="L230" s="872"/>
      <c r="M230" s="872"/>
      <c r="N230" s="994"/>
      <c r="O230" s="872"/>
      <c r="P230" s="872"/>
      <c r="Q230" s="872"/>
      <c r="R230" s="872"/>
      <c r="S230" s="872"/>
      <c r="T230" s="872"/>
      <c r="U230" s="872"/>
      <c r="V230" s="872"/>
      <c r="W230" s="872"/>
      <c r="X230" s="872"/>
      <c r="Y230" s="872"/>
      <c r="Z230" s="872"/>
    </row>
    <row r="231" spans="1:26" ht="15.75">
      <c r="A231" s="1047"/>
      <c r="B231" s="1048"/>
      <c r="C231" s="872"/>
      <c r="D231" s="872"/>
      <c r="E231" s="872"/>
      <c r="F231" s="872"/>
      <c r="G231" s="872"/>
      <c r="H231" s="872"/>
      <c r="I231" s="872"/>
      <c r="J231" s="872"/>
      <c r="K231" s="872"/>
      <c r="L231" s="872"/>
      <c r="M231" s="872"/>
      <c r="N231" s="994"/>
      <c r="O231" s="872"/>
      <c r="P231" s="872"/>
      <c r="Q231" s="872"/>
      <c r="R231" s="872"/>
      <c r="S231" s="872"/>
      <c r="T231" s="872"/>
      <c r="U231" s="872"/>
      <c r="V231" s="872"/>
      <c r="W231" s="872"/>
      <c r="X231" s="872"/>
      <c r="Y231" s="872"/>
      <c r="Z231" s="872"/>
    </row>
    <row r="232" spans="1:26" ht="15.75">
      <c r="A232" s="1047"/>
      <c r="B232" s="1048"/>
      <c r="C232" s="872"/>
      <c r="D232" s="872"/>
      <c r="E232" s="872"/>
      <c r="F232" s="872"/>
      <c r="G232" s="872"/>
      <c r="H232" s="872"/>
      <c r="I232" s="872"/>
      <c r="J232" s="872"/>
      <c r="K232" s="872"/>
      <c r="L232" s="872"/>
      <c r="M232" s="872"/>
      <c r="N232" s="994"/>
      <c r="O232" s="872"/>
      <c r="P232" s="872"/>
      <c r="Q232" s="872"/>
      <c r="R232" s="872"/>
      <c r="S232" s="872"/>
      <c r="T232" s="872"/>
      <c r="U232" s="872"/>
      <c r="V232" s="872"/>
      <c r="W232" s="872"/>
      <c r="X232" s="872"/>
      <c r="Y232" s="872"/>
      <c r="Z232" s="872"/>
    </row>
    <row r="233" spans="1:26" ht="15.75">
      <c r="A233" s="1047"/>
      <c r="B233" s="1048"/>
      <c r="C233" s="872"/>
      <c r="D233" s="872"/>
      <c r="E233" s="872"/>
      <c r="F233" s="872"/>
      <c r="G233" s="872"/>
      <c r="H233" s="872"/>
      <c r="I233" s="872"/>
      <c r="J233" s="872"/>
      <c r="K233" s="872"/>
      <c r="L233" s="872"/>
      <c r="M233" s="872"/>
      <c r="N233" s="994"/>
      <c r="O233" s="872"/>
      <c r="P233" s="872"/>
      <c r="Q233" s="872"/>
      <c r="R233" s="872"/>
      <c r="S233" s="872"/>
      <c r="T233" s="872"/>
      <c r="U233" s="872"/>
      <c r="V233" s="872"/>
      <c r="W233" s="872"/>
      <c r="X233" s="872"/>
      <c r="Y233" s="872"/>
      <c r="Z233" s="872"/>
    </row>
    <row r="234" spans="1:26" ht="15.75">
      <c r="A234" s="1047"/>
      <c r="B234" s="1048"/>
      <c r="C234" s="872"/>
      <c r="D234" s="872"/>
      <c r="E234" s="872"/>
      <c r="F234" s="872"/>
      <c r="G234" s="872"/>
      <c r="H234" s="872"/>
      <c r="I234" s="872"/>
      <c r="J234" s="872"/>
      <c r="K234" s="872"/>
      <c r="L234" s="872"/>
      <c r="M234" s="872"/>
      <c r="N234" s="994"/>
      <c r="O234" s="872"/>
      <c r="P234" s="872"/>
      <c r="Q234" s="872"/>
      <c r="R234" s="872"/>
      <c r="S234" s="872"/>
      <c r="T234" s="872"/>
      <c r="U234" s="872"/>
      <c r="V234" s="872"/>
      <c r="W234" s="872"/>
      <c r="X234" s="872"/>
      <c r="Y234" s="872"/>
      <c r="Z234" s="872"/>
    </row>
    <row r="235" spans="1:26" ht="15.75">
      <c r="A235" s="1047"/>
      <c r="B235" s="1048"/>
      <c r="C235" s="872"/>
      <c r="D235" s="872"/>
      <c r="E235" s="872"/>
      <c r="F235" s="872"/>
      <c r="G235" s="872"/>
      <c r="H235" s="872"/>
      <c r="I235" s="872"/>
      <c r="J235" s="872"/>
      <c r="K235" s="872"/>
      <c r="L235" s="872"/>
      <c r="M235" s="872"/>
      <c r="N235" s="994"/>
      <c r="O235" s="872"/>
      <c r="P235" s="872"/>
      <c r="Q235" s="872"/>
      <c r="R235" s="872"/>
      <c r="S235" s="872"/>
      <c r="T235" s="872"/>
      <c r="U235" s="872"/>
      <c r="V235" s="872"/>
      <c r="W235" s="872"/>
      <c r="X235" s="872"/>
      <c r="Y235" s="872"/>
      <c r="Z235" s="872"/>
    </row>
    <row r="236" spans="1:26" ht="15.75">
      <c r="A236" s="1047"/>
      <c r="B236" s="1048"/>
      <c r="C236" s="872"/>
      <c r="D236" s="872"/>
      <c r="E236" s="872"/>
      <c r="F236" s="872"/>
      <c r="G236" s="872"/>
      <c r="H236" s="872"/>
      <c r="I236" s="872"/>
      <c r="J236" s="872"/>
      <c r="K236" s="872"/>
      <c r="L236" s="872"/>
      <c r="M236" s="872"/>
      <c r="N236" s="994"/>
      <c r="O236" s="872"/>
      <c r="P236" s="872"/>
      <c r="Q236" s="872"/>
      <c r="R236" s="872"/>
      <c r="S236" s="872"/>
      <c r="T236" s="872"/>
      <c r="U236" s="872"/>
      <c r="V236" s="872"/>
      <c r="W236" s="872"/>
      <c r="X236" s="872"/>
      <c r="Y236" s="872"/>
      <c r="Z236" s="872"/>
    </row>
    <row r="237" spans="1:26" ht="15.75">
      <c r="A237" s="1047"/>
      <c r="B237" s="1048"/>
      <c r="C237" s="872"/>
      <c r="D237" s="872"/>
      <c r="E237" s="872"/>
      <c r="F237" s="872"/>
      <c r="G237" s="872"/>
      <c r="H237" s="872"/>
      <c r="I237" s="872"/>
      <c r="J237" s="872"/>
      <c r="K237" s="872"/>
      <c r="L237" s="872"/>
      <c r="M237" s="872"/>
      <c r="N237" s="994"/>
      <c r="O237" s="872"/>
      <c r="P237" s="872"/>
      <c r="Q237" s="872"/>
      <c r="R237" s="872"/>
      <c r="S237" s="872"/>
      <c r="T237" s="872"/>
      <c r="U237" s="872"/>
      <c r="V237" s="872"/>
      <c r="W237" s="872"/>
      <c r="X237" s="872"/>
      <c r="Y237" s="872"/>
      <c r="Z237" s="872"/>
    </row>
    <row r="238" spans="1:26" ht="15.75">
      <c r="A238" s="1047"/>
      <c r="B238" s="1048"/>
      <c r="C238" s="872"/>
      <c r="D238" s="872"/>
      <c r="E238" s="872"/>
      <c r="F238" s="872"/>
      <c r="G238" s="872"/>
      <c r="H238" s="872"/>
      <c r="I238" s="872"/>
      <c r="J238" s="872"/>
      <c r="K238" s="872"/>
      <c r="L238" s="872"/>
      <c r="M238" s="872"/>
      <c r="N238" s="994"/>
      <c r="O238" s="872"/>
      <c r="P238" s="872"/>
      <c r="Q238" s="872"/>
      <c r="R238" s="872"/>
      <c r="S238" s="872"/>
      <c r="T238" s="872"/>
      <c r="U238" s="872"/>
      <c r="V238" s="872"/>
      <c r="W238" s="872"/>
      <c r="X238" s="872"/>
      <c r="Y238" s="872"/>
      <c r="Z238" s="872"/>
    </row>
    <row r="239" spans="1:26" ht="15.75">
      <c r="A239" s="1047"/>
      <c r="B239" s="1048"/>
      <c r="C239" s="872"/>
      <c r="D239" s="872"/>
      <c r="E239" s="872"/>
      <c r="F239" s="872"/>
      <c r="G239" s="872"/>
      <c r="H239" s="872"/>
      <c r="I239" s="872"/>
      <c r="J239" s="872"/>
      <c r="K239" s="872"/>
      <c r="L239" s="872"/>
      <c r="M239" s="872"/>
      <c r="N239" s="994"/>
      <c r="O239" s="872"/>
      <c r="P239" s="872"/>
      <c r="Q239" s="872"/>
      <c r="R239" s="872"/>
      <c r="S239" s="872"/>
      <c r="T239" s="872"/>
      <c r="U239" s="872"/>
      <c r="V239" s="872"/>
      <c r="W239" s="872"/>
      <c r="X239" s="872"/>
      <c r="Y239" s="872"/>
      <c r="Z239" s="872"/>
    </row>
    <row r="240" spans="1:26" ht="15.75">
      <c r="A240" s="1047"/>
      <c r="B240" s="1048"/>
      <c r="C240" s="872"/>
      <c r="D240" s="872"/>
      <c r="E240" s="872"/>
      <c r="F240" s="872"/>
      <c r="G240" s="872"/>
      <c r="H240" s="872"/>
      <c r="I240" s="872"/>
      <c r="J240" s="872"/>
      <c r="K240" s="872"/>
      <c r="L240" s="872"/>
      <c r="M240" s="872"/>
      <c r="N240" s="994"/>
      <c r="O240" s="872"/>
      <c r="P240" s="872"/>
      <c r="Q240" s="872"/>
      <c r="R240" s="872"/>
      <c r="S240" s="872"/>
      <c r="T240" s="872"/>
      <c r="U240" s="872"/>
      <c r="V240" s="872"/>
      <c r="W240" s="872"/>
      <c r="X240" s="872"/>
      <c r="Y240" s="872"/>
      <c r="Z240" s="872"/>
    </row>
    <row r="241" spans="1:26" ht="15.75">
      <c r="A241" s="1047"/>
      <c r="B241" s="1048"/>
      <c r="C241" s="872"/>
      <c r="D241" s="872"/>
      <c r="E241" s="872"/>
      <c r="F241" s="872"/>
      <c r="G241" s="872"/>
      <c r="H241" s="872"/>
      <c r="I241" s="872"/>
      <c r="J241" s="872"/>
      <c r="K241" s="872"/>
      <c r="L241" s="872"/>
      <c r="M241" s="872"/>
      <c r="N241" s="994"/>
      <c r="O241" s="872"/>
      <c r="P241" s="872"/>
      <c r="Q241" s="872"/>
      <c r="R241" s="872"/>
      <c r="S241" s="872"/>
      <c r="T241" s="872"/>
      <c r="U241" s="872"/>
      <c r="V241" s="872"/>
      <c r="W241" s="872"/>
      <c r="X241" s="872"/>
      <c r="Y241" s="872"/>
      <c r="Z241" s="872"/>
    </row>
    <row r="242" spans="1:26" ht="15.75">
      <c r="A242" s="1047"/>
      <c r="B242" s="1048"/>
      <c r="C242" s="872"/>
      <c r="D242" s="872"/>
      <c r="E242" s="872"/>
      <c r="F242" s="872"/>
      <c r="G242" s="872"/>
      <c r="H242" s="872"/>
      <c r="I242" s="872"/>
      <c r="J242" s="872"/>
      <c r="K242" s="872"/>
      <c r="L242" s="872"/>
      <c r="M242" s="872"/>
      <c r="N242" s="994"/>
      <c r="O242" s="872"/>
      <c r="P242" s="872"/>
      <c r="Q242" s="872"/>
      <c r="R242" s="872"/>
      <c r="S242" s="872"/>
      <c r="T242" s="872"/>
      <c r="U242" s="872"/>
      <c r="V242" s="872"/>
      <c r="W242" s="872"/>
      <c r="X242" s="872"/>
      <c r="Y242" s="872"/>
      <c r="Z242" s="872"/>
    </row>
    <row r="243" spans="1:26" ht="15.75">
      <c r="A243" s="1047"/>
      <c r="B243" s="1048"/>
      <c r="C243" s="872"/>
      <c r="D243" s="872"/>
      <c r="E243" s="872"/>
      <c r="F243" s="872"/>
      <c r="G243" s="872"/>
      <c r="H243" s="872"/>
      <c r="I243" s="872"/>
      <c r="J243" s="872"/>
      <c r="K243" s="872"/>
      <c r="L243" s="872"/>
      <c r="M243" s="872"/>
      <c r="N243" s="994"/>
      <c r="O243" s="872"/>
      <c r="P243" s="872"/>
      <c r="Q243" s="872"/>
      <c r="R243" s="872"/>
      <c r="S243" s="872"/>
      <c r="T243" s="872"/>
      <c r="U243" s="872"/>
      <c r="V243" s="872"/>
      <c r="W243" s="872"/>
      <c r="X243" s="872"/>
      <c r="Y243" s="872"/>
      <c r="Z243" s="872"/>
    </row>
    <row r="244" spans="1:26" ht="15.75">
      <c r="A244" s="1047"/>
      <c r="B244" s="1048"/>
      <c r="C244" s="872"/>
      <c r="D244" s="872"/>
      <c r="E244" s="872"/>
      <c r="F244" s="872"/>
      <c r="G244" s="872"/>
      <c r="H244" s="872"/>
      <c r="I244" s="872"/>
      <c r="J244" s="872"/>
      <c r="K244" s="872"/>
      <c r="L244" s="872"/>
      <c r="M244" s="872"/>
      <c r="N244" s="994"/>
      <c r="O244" s="872"/>
      <c r="P244" s="872"/>
      <c r="Q244" s="872"/>
      <c r="R244" s="872"/>
      <c r="S244" s="872"/>
      <c r="T244" s="872"/>
      <c r="U244" s="872"/>
      <c r="V244" s="872"/>
      <c r="W244" s="872"/>
      <c r="X244" s="872"/>
      <c r="Y244" s="872"/>
      <c r="Z244" s="872"/>
    </row>
    <row r="245" spans="1:26" ht="15.75">
      <c r="A245" s="1047"/>
      <c r="B245" s="1048"/>
      <c r="C245" s="872"/>
      <c r="D245" s="872"/>
      <c r="E245" s="872"/>
      <c r="F245" s="872"/>
      <c r="G245" s="872"/>
      <c r="H245" s="872"/>
      <c r="I245" s="872"/>
      <c r="J245" s="872"/>
      <c r="K245" s="872"/>
      <c r="L245" s="872"/>
      <c r="M245" s="872"/>
      <c r="N245" s="994"/>
      <c r="O245" s="872"/>
      <c r="P245" s="872"/>
      <c r="Q245" s="872"/>
      <c r="R245" s="872"/>
      <c r="S245" s="872"/>
      <c r="T245" s="872"/>
      <c r="U245" s="872"/>
      <c r="V245" s="872"/>
      <c r="W245" s="872"/>
      <c r="X245" s="872"/>
      <c r="Y245" s="872"/>
      <c r="Z245" s="872"/>
    </row>
    <row r="246" spans="1:26" ht="15.75">
      <c r="A246" s="1047"/>
      <c r="B246" s="1048"/>
      <c r="C246" s="872"/>
      <c r="D246" s="872"/>
      <c r="E246" s="872"/>
      <c r="F246" s="872"/>
      <c r="G246" s="872"/>
      <c r="H246" s="872"/>
      <c r="I246" s="872"/>
      <c r="J246" s="872"/>
      <c r="K246" s="872"/>
      <c r="L246" s="872"/>
      <c r="M246" s="872"/>
      <c r="N246" s="994"/>
      <c r="O246" s="872"/>
      <c r="P246" s="872"/>
      <c r="Q246" s="872"/>
      <c r="R246" s="872"/>
      <c r="S246" s="872"/>
      <c r="T246" s="872"/>
      <c r="U246" s="872"/>
      <c r="V246" s="872"/>
      <c r="W246" s="872"/>
      <c r="X246" s="872"/>
      <c r="Y246" s="872"/>
      <c r="Z246" s="872"/>
    </row>
    <row r="247" spans="1:26" ht="15.75">
      <c r="A247" s="1047"/>
      <c r="B247" s="1048"/>
      <c r="C247" s="872"/>
      <c r="D247" s="872"/>
      <c r="E247" s="872"/>
      <c r="F247" s="872"/>
      <c r="G247" s="872"/>
      <c r="H247" s="872"/>
      <c r="I247" s="872"/>
      <c r="J247" s="872"/>
      <c r="K247" s="872"/>
      <c r="L247" s="872"/>
      <c r="M247" s="872"/>
      <c r="N247" s="994"/>
      <c r="O247" s="872"/>
      <c r="P247" s="872"/>
      <c r="Q247" s="872"/>
      <c r="R247" s="872"/>
      <c r="S247" s="872"/>
      <c r="T247" s="872"/>
      <c r="U247" s="872"/>
      <c r="V247" s="872"/>
      <c r="W247" s="872"/>
      <c r="X247" s="872"/>
      <c r="Y247" s="872"/>
      <c r="Z247" s="872"/>
    </row>
    <row r="248" spans="1:26" ht="15.75">
      <c r="A248" s="1047"/>
      <c r="B248" s="1048"/>
      <c r="C248" s="872"/>
      <c r="D248" s="872"/>
      <c r="E248" s="872"/>
      <c r="F248" s="872"/>
      <c r="G248" s="872"/>
      <c r="H248" s="872"/>
      <c r="I248" s="872"/>
      <c r="J248" s="872"/>
      <c r="K248" s="872"/>
      <c r="L248" s="872"/>
      <c r="M248" s="872"/>
      <c r="N248" s="994"/>
      <c r="O248" s="872"/>
      <c r="P248" s="872"/>
      <c r="Q248" s="872"/>
      <c r="R248" s="872"/>
      <c r="S248" s="872"/>
      <c r="T248" s="872"/>
      <c r="U248" s="872"/>
      <c r="V248" s="872"/>
      <c r="W248" s="872"/>
      <c r="X248" s="872"/>
      <c r="Y248" s="872"/>
      <c r="Z248" s="872"/>
    </row>
    <row r="249" spans="1:26" ht="15.75">
      <c r="A249" s="1047"/>
      <c r="B249" s="1048"/>
      <c r="C249" s="872"/>
      <c r="D249" s="872"/>
      <c r="E249" s="872"/>
      <c r="F249" s="872"/>
      <c r="G249" s="872"/>
      <c r="H249" s="872"/>
      <c r="I249" s="872"/>
      <c r="J249" s="872"/>
      <c r="K249" s="872"/>
      <c r="L249" s="872"/>
      <c r="M249" s="872"/>
      <c r="N249" s="994"/>
      <c r="O249" s="872"/>
      <c r="P249" s="872"/>
      <c r="Q249" s="872"/>
      <c r="R249" s="872"/>
      <c r="S249" s="872"/>
      <c r="T249" s="872"/>
      <c r="U249" s="872"/>
      <c r="V249" s="872"/>
      <c r="W249" s="872"/>
      <c r="X249" s="872"/>
      <c r="Y249" s="872"/>
      <c r="Z249" s="872"/>
    </row>
    <row r="250" spans="1:26" ht="15.75">
      <c r="A250" s="1047"/>
      <c r="B250" s="1048"/>
      <c r="C250" s="872"/>
      <c r="D250" s="872"/>
      <c r="E250" s="872"/>
      <c r="F250" s="872"/>
      <c r="G250" s="872"/>
      <c r="H250" s="872"/>
      <c r="I250" s="872"/>
      <c r="J250" s="872"/>
      <c r="K250" s="872"/>
      <c r="L250" s="872"/>
      <c r="M250" s="872"/>
      <c r="N250" s="994"/>
      <c r="O250" s="872"/>
      <c r="P250" s="872"/>
      <c r="Q250" s="872"/>
      <c r="R250" s="872"/>
      <c r="S250" s="872"/>
      <c r="T250" s="872"/>
      <c r="U250" s="872"/>
      <c r="V250" s="872"/>
      <c r="W250" s="872"/>
      <c r="X250" s="872"/>
      <c r="Y250" s="872"/>
      <c r="Z250" s="872"/>
    </row>
    <row r="251" spans="1:26" ht="15.75">
      <c r="A251" s="1047"/>
      <c r="B251" s="1048"/>
      <c r="C251" s="872"/>
      <c r="D251" s="872"/>
      <c r="E251" s="872"/>
      <c r="F251" s="872"/>
      <c r="G251" s="872"/>
      <c r="H251" s="872"/>
      <c r="I251" s="872"/>
      <c r="J251" s="872"/>
      <c r="K251" s="872"/>
      <c r="L251" s="872"/>
      <c r="M251" s="872"/>
      <c r="N251" s="994"/>
      <c r="O251" s="872"/>
      <c r="P251" s="872"/>
      <c r="Q251" s="872"/>
      <c r="R251" s="872"/>
      <c r="S251" s="872"/>
      <c r="T251" s="872"/>
      <c r="U251" s="872"/>
      <c r="V251" s="872"/>
      <c r="W251" s="872"/>
      <c r="X251" s="872"/>
      <c r="Y251" s="872"/>
      <c r="Z251" s="872"/>
    </row>
    <row r="252" spans="1:26" ht="15.75">
      <c r="A252" s="1047"/>
      <c r="B252" s="1048"/>
      <c r="C252" s="872"/>
      <c r="D252" s="872"/>
      <c r="E252" s="872"/>
      <c r="F252" s="872"/>
      <c r="G252" s="872"/>
      <c r="H252" s="872"/>
      <c r="I252" s="872"/>
      <c r="J252" s="872"/>
      <c r="K252" s="872"/>
      <c r="L252" s="872"/>
      <c r="M252" s="872"/>
      <c r="N252" s="994"/>
      <c r="O252" s="872"/>
      <c r="P252" s="872"/>
      <c r="Q252" s="872"/>
      <c r="R252" s="872"/>
      <c r="S252" s="872"/>
      <c r="T252" s="872"/>
      <c r="U252" s="872"/>
      <c r="V252" s="872"/>
      <c r="W252" s="872"/>
      <c r="X252" s="872"/>
      <c r="Y252" s="872"/>
      <c r="Z252" s="872"/>
    </row>
    <row r="253" spans="1:26" ht="15.75">
      <c r="A253" s="1047"/>
      <c r="B253" s="1048"/>
      <c r="C253" s="872"/>
      <c r="D253" s="872"/>
      <c r="E253" s="872"/>
      <c r="F253" s="872"/>
      <c r="G253" s="872"/>
      <c r="H253" s="872"/>
      <c r="I253" s="872"/>
      <c r="J253" s="872"/>
      <c r="K253" s="872"/>
      <c r="L253" s="872"/>
      <c r="M253" s="872"/>
      <c r="N253" s="994"/>
      <c r="O253" s="872"/>
      <c r="P253" s="872"/>
      <c r="Q253" s="872"/>
      <c r="R253" s="872"/>
      <c r="S253" s="872"/>
      <c r="T253" s="872"/>
      <c r="U253" s="872"/>
      <c r="V253" s="872"/>
      <c r="W253" s="872"/>
      <c r="X253" s="872"/>
      <c r="Y253" s="872"/>
      <c r="Z253" s="872"/>
    </row>
    <row r="254" spans="1:26" ht="15.75">
      <c r="A254" s="1047"/>
      <c r="B254" s="1048"/>
      <c r="C254" s="872"/>
      <c r="D254" s="872"/>
      <c r="E254" s="872"/>
      <c r="F254" s="872"/>
      <c r="G254" s="872"/>
      <c r="H254" s="872"/>
      <c r="I254" s="872"/>
      <c r="J254" s="872"/>
      <c r="K254" s="872"/>
      <c r="L254" s="872"/>
      <c r="M254" s="872"/>
      <c r="N254" s="994"/>
      <c r="O254" s="872"/>
      <c r="P254" s="872"/>
      <c r="Q254" s="872"/>
      <c r="R254" s="872"/>
      <c r="S254" s="872"/>
      <c r="T254" s="872"/>
      <c r="U254" s="872"/>
      <c r="V254" s="872"/>
      <c r="W254" s="872"/>
      <c r="X254" s="872"/>
      <c r="Y254" s="872"/>
      <c r="Z254" s="872"/>
    </row>
    <row r="255" spans="1:26" ht="15.75">
      <c r="A255" s="1047"/>
      <c r="B255" s="1048"/>
      <c r="C255" s="872"/>
      <c r="D255" s="872"/>
      <c r="E255" s="872"/>
      <c r="F255" s="872"/>
      <c r="G255" s="872"/>
      <c r="H255" s="872"/>
      <c r="I255" s="872"/>
      <c r="J255" s="872"/>
      <c r="K255" s="872"/>
      <c r="L255" s="872"/>
      <c r="M255" s="872"/>
      <c r="N255" s="994"/>
      <c r="O255" s="872"/>
      <c r="P255" s="872"/>
      <c r="Q255" s="872"/>
      <c r="R255" s="872"/>
      <c r="S255" s="872"/>
      <c r="T255" s="872"/>
      <c r="U255" s="872"/>
      <c r="V255" s="872"/>
      <c r="W255" s="872"/>
      <c r="X255" s="872"/>
      <c r="Y255" s="872"/>
      <c r="Z255" s="872"/>
    </row>
    <row r="256" spans="1:26" ht="15.75">
      <c r="A256" s="1047"/>
      <c r="B256" s="1048"/>
      <c r="C256" s="872"/>
      <c r="D256" s="872"/>
      <c r="E256" s="872"/>
      <c r="F256" s="872"/>
      <c r="G256" s="872"/>
      <c r="H256" s="872"/>
      <c r="I256" s="872"/>
      <c r="J256" s="872"/>
      <c r="K256" s="872"/>
      <c r="L256" s="872"/>
      <c r="M256" s="872"/>
      <c r="N256" s="994"/>
      <c r="O256" s="872"/>
      <c r="P256" s="872"/>
      <c r="Q256" s="872"/>
      <c r="R256" s="872"/>
      <c r="S256" s="872"/>
      <c r="T256" s="872"/>
      <c r="U256" s="872"/>
      <c r="V256" s="872"/>
      <c r="W256" s="872"/>
      <c r="X256" s="872"/>
      <c r="Y256" s="872"/>
      <c r="Z256" s="872"/>
    </row>
    <row r="257" spans="1:26" ht="15.75">
      <c r="A257" s="1047"/>
      <c r="B257" s="1048"/>
      <c r="C257" s="872"/>
      <c r="D257" s="872"/>
      <c r="E257" s="872"/>
      <c r="F257" s="872"/>
      <c r="G257" s="872"/>
      <c r="H257" s="872"/>
      <c r="I257" s="872"/>
      <c r="J257" s="872"/>
      <c r="K257" s="872"/>
      <c r="L257" s="872"/>
      <c r="M257" s="872"/>
      <c r="N257" s="994"/>
      <c r="O257" s="872"/>
      <c r="P257" s="872"/>
      <c r="Q257" s="872"/>
      <c r="R257" s="872"/>
      <c r="S257" s="872"/>
      <c r="T257" s="872"/>
      <c r="U257" s="872"/>
      <c r="V257" s="872"/>
      <c r="W257" s="872"/>
      <c r="X257" s="872"/>
      <c r="Y257" s="872"/>
      <c r="Z257" s="872"/>
    </row>
    <row r="258" spans="1:26" ht="15.75">
      <c r="A258" s="1047"/>
      <c r="B258" s="1048"/>
      <c r="C258" s="872"/>
      <c r="D258" s="872"/>
      <c r="E258" s="872"/>
      <c r="F258" s="872"/>
      <c r="G258" s="872"/>
      <c r="H258" s="872"/>
      <c r="I258" s="872"/>
      <c r="J258" s="872"/>
      <c r="K258" s="872"/>
      <c r="L258" s="872"/>
      <c r="M258" s="872"/>
      <c r="N258" s="994"/>
      <c r="O258" s="872"/>
      <c r="P258" s="872"/>
      <c r="Q258" s="872"/>
      <c r="R258" s="872"/>
      <c r="S258" s="872"/>
      <c r="T258" s="872"/>
      <c r="U258" s="872"/>
      <c r="V258" s="872"/>
      <c r="W258" s="872"/>
      <c r="X258" s="872"/>
      <c r="Y258" s="872"/>
      <c r="Z258" s="872"/>
    </row>
    <row r="259" spans="1:26" ht="15.75">
      <c r="A259" s="1047"/>
      <c r="B259" s="1048"/>
      <c r="C259" s="872"/>
      <c r="D259" s="872"/>
      <c r="E259" s="872"/>
      <c r="F259" s="872"/>
      <c r="G259" s="872"/>
      <c r="H259" s="872"/>
      <c r="I259" s="872"/>
      <c r="J259" s="872"/>
      <c r="K259" s="872"/>
      <c r="L259" s="872"/>
      <c r="M259" s="872"/>
      <c r="N259" s="994"/>
      <c r="O259" s="872"/>
      <c r="P259" s="872"/>
      <c r="Q259" s="872"/>
      <c r="R259" s="872"/>
      <c r="S259" s="872"/>
      <c r="T259" s="872"/>
      <c r="U259" s="872"/>
      <c r="V259" s="872"/>
      <c r="W259" s="872"/>
      <c r="X259" s="872"/>
      <c r="Y259" s="872"/>
      <c r="Z259" s="872"/>
    </row>
    <row r="260" spans="1:26" ht="15.75">
      <c r="A260" s="1047"/>
      <c r="B260" s="1048"/>
      <c r="C260" s="872"/>
      <c r="D260" s="872"/>
      <c r="E260" s="872"/>
      <c r="F260" s="872"/>
      <c r="G260" s="872"/>
      <c r="H260" s="872"/>
      <c r="I260" s="872"/>
      <c r="J260" s="872"/>
      <c r="K260" s="872"/>
      <c r="L260" s="872"/>
      <c r="M260" s="872"/>
      <c r="N260" s="994"/>
      <c r="O260" s="872"/>
      <c r="P260" s="872"/>
      <c r="Q260" s="872"/>
      <c r="R260" s="872"/>
      <c r="S260" s="872"/>
      <c r="T260" s="872"/>
      <c r="U260" s="872"/>
      <c r="V260" s="872"/>
      <c r="W260" s="872"/>
      <c r="X260" s="872"/>
      <c r="Y260" s="872"/>
      <c r="Z260" s="872"/>
    </row>
    <row r="261" spans="1:26" ht="15.75">
      <c r="A261" s="1047"/>
      <c r="B261" s="1048"/>
      <c r="C261" s="872"/>
      <c r="D261" s="872"/>
      <c r="E261" s="872"/>
      <c r="F261" s="872"/>
      <c r="G261" s="872"/>
      <c r="H261" s="872"/>
      <c r="I261" s="872"/>
      <c r="J261" s="872"/>
      <c r="K261" s="872"/>
      <c r="L261" s="872"/>
      <c r="M261" s="872"/>
      <c r="N261" s="994"/>
      <c r="O261" s="872"/>
      <c r="P261" s="872"/>
      <c r="Q261" s="872"/>
      <c r="R261" s="872"/>
      <c r="S261" s="872"/>
      <c r="T261" s="872"/>
      <c r="U261" s="872"/>
      <c r="V261" s="872"/>
      <c r="W261" s="872"/>
      <c r="X261" s="872"/>
      <c r="Y261" s="872"/>
      <c r="Z261" s="872"/>
    </row>
    <row r="262" spans="1:26" ht="15.75">
      <c r="A262" s="1047"/>
      <c r="B262" s="1048"/>
      <c r="C262" s="872"/>
      <c r="D262" s="872"/>
      <c r="E262" s="872"/>
      <c r="F262" s="872"/>
      <c r="G262" s="872"/>
      <c r="H262" s="872"/>
      <c r="I262" s="872"/>
      <c r="J262" s="872"/>
      <c r="K262" s="872"/>
      <c r="L262" s="872"/>
      <c r="M262" s="872"/>
      <c r="N262" s="994"/>
      <c r="O262" s="872"/>
      <c r="P262" s="872"/>
      <c r="Q262" s="872"/>
      <c r="R262" s="872"/>
      <c r="S262" s="872"/>
      <c r="T262" s="872"/>
      <c r="U262" s="872"/>
      <c r="V262" s="872"/>
      <c r="W262" s="872"/>
      <c r="X262" s="872"/>
      <c r="Y262" s="872"/>
      <c r="Z262" s="872"/>
    </row>
    <row r="263" spans="1:26" ht="15.75">
      <c r="A263" s="1047"/>
      <c r="B263" s="1048"/>
      <c r="C263" s="872"/>
      <c r="D263" s="872"/>
      <c r="E263" s="872"/>
      <c r="F263" s="872"/>
      <c r="G263" s="872"/>
      <c r="H263" s="872"/>
      <c r="I263" s="872"/>
      <c r="J263" s="872"/>
      <c r="K263" s="872"/>
      <c r="L263" s="872"/>
      <c r="M263" s="872"/>
      <c r="N263" s="994"/>
      <c r="O263" s="872"/>
      <c r="P263" s="872"/>
      <c r="Q263" s="872"/>
      <c r="R263" s="872"/>
      <c r="S263" s="872"/>
      <c r="T263" s="872"/>
      <c r="U263" s="872"/>
      <c r="V263" s="872"/>
      <c r="W263" s="872"/>
      <c r="X263" s="872"/>
      <c r="Y263" s="872"/>
      <c r="Z263" s="872"/>
    </row>
    <row r="264" spans="1:26" ht="15.75">
      <c r="A264" s="1047"/>
      <c r="B264" s="1048"/>
      <c r="C264" s="872"/>
      <c r="D264" s="872"/>
      <c r="E264" s="872"/>
      <c r="F264" s="872"/>
      <c r="G264" s="872"/>
      <c r="H264" s="872"/>
      <c r="I264" s="872"/>
      <c r="J264" s="872"/>
      <c r="K264" s="872"/>
      <c r="L264" s="872"/>
      <c r="M264" s="872"/>
      <c r="N264" s="994"/>
      <c r="O264" s="872"/>
      <c r="P264" s="872"/>
      <c r="Q264" s="872"/>
      <c r="R264" s="872"/>
      <c r="S264" s="872"/>
      <c r="T264" s="872"/>
      <c r="U264" s="872"/>
      <c r="V264" s="872"/>
      <c r="W264" s="872"/>
      <c r="X264" s="872"/>
      <c r="Y264" s="872"/>
      <c r="Z264" s="872"/>
    </row>
    <row r="265" spans="1:26" ht="15.75">
      <c r="A265" s="1047"/>
      <c r="B265" s="1048"/>
      <c r="C265" s="872"/>
      <c r="D265" s="872"/>
      <c r="E265" s="872"/>
      <c r="F265" s="872"/>
      <c r="G265" s="872"/>
      <c r="H265" s="872"/>
      <c r="I265" s="872"/>
      <c r="J265" s="872"/>
      <c r="K265" s="872"/>
      <c r="L265" s="872"/>
      <c r="M265" s="872"/>
      <c r="N265" s="994"/>
      <c r="O265" s="872"/>
      <c r="P265" s="872"/>
      <c r="Q265" s="872"/>
      <c r="R265" s="872"/>
      <c r="S265" s="872"/>
      <c r="T265" s="872"/>
      <c r="U265" s="872"/>
      <c r="V265" s="872"/>
      <c r="W265" s="872"/>
      <c r="X265" s="872"/>
      <c r="Y265" s="872"/>
      <c r="Z265" s="872"/>
    </row>
    <row r="266" spans="1:26" ht="15.75">
      <c r="A266" s="1047"/>
      <c r="B266" s="1048"/>
      <c r="C266" s="872"/>
      <c r="D266" s="872"/>
      <c r="E266" s="872"/>
      <c r="F266" s="872"/>
      <c r="G266" s="872"/>
      <c r="H266" s="872"/>
      <c r="I266" s="872"/>
      <c r="J266" s="872"/>
      <c r="K266" s="872"/>
      <c r="L266" s="872"/>
      <c r="M266" s="872"/>
      <c r="N266" s="994"/>
      <c r="O266" s="872"/>
      <c r="P266" s="872"/>
      <c r="Q266" s="872"/>
      <c r="R266" s="872"/>
      <c r="S266" s="872"/>
      <c r="T266" s="872"/>
      <c r="U266" s="872"/>
      <c r="V266" s="872"/>
      <c r="W266" s="872"/>
      <c r="X266" s="872"/>
      <c r="Y266" s="872"/>
      <c r="Z266" s="872"/>
    </row>
    <row r="267" spans="1:26" ht="15.75">
      <c r="A267" s="1047"/>
      <c r="B267" s="1048"/>
      <c r="C267" s="872"/>
      <c r="D267" s="872"/>
      <c r="E267" s="872"/>
      <c r="F267" s="872"/>
      <c r="G267" s="872"/>
      <c r="H267" s="872"/>
      <c r="I267" s="872"/>
      <c r="J267" s="872"/>
      <c r="K267" s="872"/>
      <c r="L267" s="872"/>
      <c r="M267" s="872"/>
      <c r="N267" s="994"/>
      <c r="O267" s="872"/>
      <c r="P267" s="872"/>
      <c r="Q267" s="872"/>
      <c r="R267" s="872"/>
      <c r="S267" s="872"/>
      <c r="T267" s="872"/>
      <c r="U267" s="872"/>
      <c r="V267" s="872"/>
      <c r="W267" s="872"/>
      <c r="X267" s="872"/>
      <c r="Y267" s="872"/>
      <c r="Z267" s="872"/>
    </row>
    <row r="268" spans="1:26" ht="15.75">
      <c r="A268" s="1047"/>
      <c r="B268" s="1048"/>
      <c r="C268" s="872"/>
      <c r="D268" s="872"/>
      <c r="E268" s="872"/>
      <c r="F268" s="872"/>
      <c r="G268" s="872"/>
      <c r="H268" s="872"/>
      <c r="I268" s="872"/>
      <c r="J268" s="872"/>
      <c r="K268" s="872"/>
      <c r="L268" s="872"/>
      <c r="M268" s="872"/>
      <c r="N268" s="994"/>
      <c r="O268" s="872"/>
      <c r="P268" s="872"/>
      <c r="Q268" s="872"/>
      <c r="R268" s="872"/>
      <c r="S268" s="872"/>
      <c r="T268" s="872"/>
      <c r="U268" s="872"/>
      <c r="V268" s="872"/>
      <c r="W268" s="872"/>
      <c r="X268" s="872"/>
      <c r="Y268" s="872"/>
      <c r="Z268" s="872"/>
    </row>
    <row r="269" spans="1:26" ht="15.75">
      <c r="A269" s="1047"/>
      <c r="B269" s="1048"/>
      <c r="C269" s="872"/>
      <c r="D269" s="872"/>
      <c r="E269" s="872"/>
      <c r="F269" s="872"/>
      <c r="G269" s="872"/>
      <c r="H269" s="872"/>
      <c r="I269" s="872"/>
      <c r="J269" s="872"/>
      <c r="K269" s="872"/>
      <c r="L269" s="872"/>
      <c r="M269" s="872"/>
      <c r="N269" s="994"/>
      <c r="O269" s="872"/>
      <c r="P269" s="872"/>
      <c r="Q269" s="872"/>
      <c r="R269" s="872"/>
      <c r="S269" s="872"/>
      <c r="T269" s="872"/>
      <c r="U269" s="872"/>
      <c r="V269" s="872"/>
      <c r="W269" s="872"/>
      <c r="X269" s="872"/>
      <c r="Y269" s="872"/>
      <c r="Z269" s="872"/>
    </row>
    <row r="270" spans="1:26" ht="15.75">
      <c r="A270" s="1047"/>
      <c r="B270" s="1048"/>
      <c r="C270" s="872"/>
      <c r="D270" s="872"/>
      <c r="E270" s="872"/>
      <c r="F270" s="872"/>
      <c r="G270" s="872"/>
      <c r="H270" s="872"/>
      <c r="I270" s="872"/>
      <c r="J270" s="872"/>
      <c r="K270" s="872"/>
      <c r="L270" s="872"/>
      <c r="M270" s="872"/>
      <c r="N270" s="994"/>
      <c r="O270" s="872"/>
      <c r="P270" s="872"/>
      <c r="Q270" s="872"/>
      <c r="R270" s="872"/>
      <c r="S270" s="872"/>
      <c r="T270" s="872"/>
      <c r="U270" s="872"/>
      <c r="V270" s="872"/>
      <c r="W270" s="872"/>
      <c r="X270" s="872"/>
      <c r="Y270" s="872"/>
      <c r="Z270" s="872"/>
    </row>
    <row r="271" spans="1:26" ht="15.75">
      <c r="A271" s="1047"/>
      <c r="B271" s="1048"/>
      <c r="C271" s="872"/>
      <c r="D271" s="872"/>
      <c r="E271" s="872"/>
      <c r="F271" s="872"/>
      <c r="G271" s="872"/>
      <c r="H271" s="872"/>
      <c r="I271" s="872"/>
      <c r="J271" s="872"/>
      <c r="K271" s="872"/>
      <c r="L271" s="872"/>
      <c r="M271" s="872"/>
      <c r="N271" s="994"/>
      <c r="O271" s="872"/>
      <c r="P271" s="872"/>
      <c r="Q271" s="872"/>
      <c r="R271" s="872"/>
      <c r="S271" s="872"/>
      <c r="T271" s="872"/>
      <c r="U271" s="872"/>
      <c r="V271" s="872"/>
      <c r="W271" s="872"/>
      <c r="X271" s="872"/>
      <c r="Y271" s="872"/>
      <c r="Z271" s="872"/>
    </row>
    <row r="272" spans="1:26" ht="15.75">
      <c r="A272" s="1047"/>
      <c r="B272" s="1048"/>
      <c r="C272" s="872"/>
      <c r="D272" s="872"/>
      <c r="E272" s="872"/>
      <c r="F272" s="872"/>
      <c r="G272" s="872"/>
      <c r="H272" s="872"/>
      <c r="I272" s="872"/>
      <c r="J272" s="872"/>
      <c r="K272" s="872"/>
      <c r="L272" s="872"/>
      <c r="M272" s="872"/>
      <c r="N272" s="994"/>
      <c r="O272" s="872"/>
      <c r="P272" s="872"/>
      <c r="Q272" s="872"/>
      <c r="R272" s="872"/>
      <c r="S272" s="872"/>
      <c r="T272" s="872"/>
      <c r="U272" s="872"/>
      <c r="V272" s="872"/>
      <c r="W272" s="872"/>
      <c r="X272" s="872"/>
      <c r="Y272" s="872"/>
      <c r="Z272" s="872"/>
    </row>
    <row r="273" spans="1:26" ht="15.75">
      <c r="A273" s="1047"/>
      <c r="B273" s="1048"/>
      <c r="C273" s="872"/>
      <c r="D273" s="872"/>
      <c r="E273" s="872"/>
      <c r="F273" s="872"/>
      <c r="G273" s="872"/>
      <c r="H273" s="872"/>
      <c r="I273" s="872"/>
      <c r="J273" s="872"/>
      <c r="K273" s="872"/>
      <c r="L273" s="872"/>
      <c r="M273" s="872"/>
      <c r="N273" s="994"/>
      <c r="O273" s="872"/>
      <c r="P273" s="872"/>
      <c r="Q273" s="872"/>
      <c r="R273" s="872"/>
      <c r="S273" s="872"/>
      <c r="T273" s="872"/>
      <c r="U273" s="872"/>
      <c r="V273" s="872"/>
      <c r="W273" s="872"/>
      <c r="X273" s="872"/>
      <c r="Y273" s="872"/>
      <c r="Z273" s="872"/>
    </row>
    <row r="274" spans="1:26" ht="15.75">
      <c r="A274" s="1047"/>
      <c r="B274" s="1048"/>
      <c r="C274" s="872"/>
      <c r="D274" s="872"/>
      <c r="E274" s="872"/>
      <c r="F274" s="872"/>
      <c r="G274" s="872"/>
      <c r="H274" s="872"/>
      <c r="I274" s="872"/>
      <c r="J274" s="872"/>
      <c r="K274" s="872"/>
      <c r="L274" s="872"/>
      <c r="M274" s="872"/>
      <c r="N274" s="994"/>
      <c r="O274" s="872"/>
      <c r="P274" s="872"/>
      <c r="Q274" s="872"/>
      <c r="R274" s="872"/>
      <c r="S274" s="872"/>
      <c r="T274" s="872"/>
      <c r="U274" s="872"/>
      <c r="V274" s="872"/>
      <c r="W274" s="872"/>
      <c r="X274" s="872"/>
      <c r="Y274" s="872"/>
      <c r="Z274" s="872"/>
    </row>
    <row r="275" spans="1:26" ht="15.75">
      <c r="A275" s="1047"/>
      <c r="B275" s="1048"/>
      <c r="C275" s="872"/>
      <c r="D275" s="872"/>
      <c r="E275" s="872"/>
      <c r="F275" s="872"/>
      <c r="G275" s="872"/>
      <c r="H275" s="872"/>
      <c r="I275" s="872"/>
      <c r="J275" s="872"/>
      <c r="K275" s="872"/>
      <c r="L275" s="872"/>
      <c r="M275" s="872"/>
      <c r="N275" s="994"/>
      <c r="O275" s="872"/>
      <c r="P275" s="872"/>
      <c r="Q275" s="872"/>
      <c r="R275" s="872"/>
      <c r="S275" s="872"/>
      <c r="T275" s="872"/>
      <c r="U275" s="872"/>
      <c r="V275" s="872"/>
      <c r="W275" s="872"/>
      <c r="X275" s="872"/>
      <c r="Y275" s="872"/>
      <c r="Z275" s="872"/>
    </row>
    <row r="276" spans="1:26" ht="15.75">
      <c r="A276" s="1047"/>
      <c r="B276" s="1048"/>
      <c r="C276" s="872"/>
      <c r="D276" s="872"/>
      <c r="E276" s="872"/>
      <c r="F276" s="872"/>
      <c r="G276" s="872"/>
      <c r="H276" s="872"/>
      <c r="I276" s="872"/>
      <c r="J276" s="872"/>
      <c r="K276" s="872"/>
      <c r="L276" s="872"/>
      <c r="M276" s="872"/>
      <c r="N276" s="994"/>
      <c r="O276" s="872"/>
      <c r="P276" s="872"/>
      <c r="Q276" s="872"/>
      <c r="R276" s="872"/>
      <c r="S276" s="872"/>
      <c r="T276" s="872"/>
      <c r="U276" s="872"/>
      <c r="V276" s="872"/>
      <c r="W276" s="872"/>
      <c r="X276" s="872"/>
      <c r="Y276" s="872"/>
      <c r="Z276" s="872"/>
    </row>
    <row r="277" spans="1:26" ht="15.75">
      <c r="A277" s="1047"/>
      <c r="B277" s="1048"/>
      <c r="C277" s="872"/>
      <c r="D277" s="872"/>
      <c r="E277" s="872"/>
      <c r="F277" s="872"/>
      <c r="G277" s="872"/>
      <c r="H277" s="872"/>
      <c r="I277" s="872"/>
      <c r="J277" s="872"/>
      <c r="K277" s="872"/>
      <c r="L277" s="872"/>
      <c r="M277" s="872"/>
      <c r="N277" s="994"/>
      <c r="O277" s="872"/>
      <c r="P277" s="872"/>
      <c r="Q277" s="872"/>
      <c r="R277" s="872"/>
      <c r="S277" s="872"/>
      <c r="T277" s="872"/>
      <c r="U277" s="872"/>
      <c r="V277" s="872"/>
      <c r="W277" s="872"/>
      <c r="X277" s="872"/>
      <c r="Y277" s="872"/>
      <c r="Z277" s="872"/>
    </row>
    <row r="278" spans="1:26" ht="15.75">
      <c r="A278" s="1047"/>
      <c r="B278" s="1048"/>
      <c r="C278" s="872"/>
      <c r="D278" s="872"/>
      <c r="E278" s="872"/>
      <c r="F278" s="872"/>
      <c r="G278" s="872"/>
      <c r="H278" s="872"/>
      <c r="I278" s="872"/>
      <c r="J278" s="872"/>
      <c r="K278" s="872"/>
      <c r="L278" s="872"/>
      <c r="M278" s="872"/>
      <c r="N278" s="994"/>
      <c r="O278" s="872"/>
      <c r="P278" s="872"/>
      <c r="Q278" s="872"/>
      <c r="R278" s="872"/>
      <c r="S278" s="872"/>
      <c r="T278" s="872"/>
      <c r="U278" s="872"/>
      <c r="V278" s="872"/>
      <c r="W278" s="872"/>
      <c r="X278" s="872"/>
      <c r="Y278" s="872"/>
      <c r="Z278" s="872"/>
    </row>
    <row r="279" spans="1:26" ht="15.75">
      <c r="A279" s="1047"/>
      <c r="B279" s="1048"/>
      <c r="C279" s="872"/>
      <c r="D279" s="872"/>
      <c r="E279" s="872"/>
      <c r="F279" s="872"/>
      <c r="G279" s="872"/>
      <c r="H279" s="872"/>
      <c r="I279" s="872"/>
      <c r="J279" s="872"/>
      <c r="K279" s="872"/>
      <c r="L279" s="872"/>
      <c r="M279" s="872"/>
      <c r="N279" s="994"/>
      <c r="O279" s="872"/>
      <c r="P279" s="872"/>
      <c r="Q279" s="872"/>
      <c r="R279" s="872"/>
      <c r="S279" s="872"/>
      <c r="T279" s="872"/>
      <c r="U279" s="872"/>
      <c r="V279" s="872"/>
      <c r="W279" s="872"/>
      <c r="X279" s="872"/>
      <c r="Y279" s="872"/>
      <c r="Z279" s="872"/>
    </row>
    <row r="280" spans="1:26" ht="15.75">
      <c r="A280" s="1047"/>
      <c r="B280" s="1048"/>
      <c r="C280" s="872"/>
      <c r="D280" s="872"/>
      <c r="E280" s="872"/>
      <c r="F280" s="872"/>
      <c r="G280" s="872"/>
      <c r="H280" s="872"/>
      <c r="I280" s="872"/>
      <c r="J280" s="872"/>
      <c r="K280" s="872"/>
      <c r="L280" s="872"/>
      <c r="M280" s="872"/>
      <c r="N280" s="994"/>
      <c r="O280" s="872"/>
      <c r="P280" s="872"/>
      <c r="Q280" s="872"/>
      <c r="R280" s="872"/>
      <c r="S280" s="872"/>
      <c r="T280" s="872"/>
      <c r="U280" s="872"/>
      <c r="V280" s="872"/>
      <c r="W280" s="872"/>
      <c r="X280" s="872"/>
      <c r="Y280" s="872"/>
      <c r="Z280" s="872"/>
    </row>
    <row r="281" spans="1:26" ht="15.75">
      <c r="A281" s="1047"/>
      <c r="B281" s="1048"/>
      <c r="C281" s="872"/>
      <c r="D281" s="872"/>
      <c r="E281" s="872"/>
      <c r="F281" s="872"/>
      <c r="G281" s="872"/>
      <c r="H281" s="872"/>
      <c r="I281" s="872"/>
      <c r="J281" s="872"/>
      <c r="K281" s="872"/>
      <c r="L281" s="872"/>
      <c r="M281" s="872"/>
      <c r="N281" s="994"/>
      <c r="O281" s="872"/>
      <c r="P281" s="872"/>
      <c r="Q281" s="872"/>
      <c r="R281" s="872"/>
      <c r="S281" s="872"/>
      <c r="T281" s="872"/>
      <c r="U281" s="872"/>
      <c r="V281" s="872"/>
      <c r="W281" s="872"/>
      <c r="X281" s="872"/>
      <c r="Y281" s="872"/>
      <c r="Z281" s="872"/>
    </row>
    <row r="282" spans="1:26" ht="15.75">
      <c r="A282" s="1047"/>
      <c r="B282" s="1048"/>
      <c r="C282" s="872"/>
      <c r="D282" s="872"/>
      <c r="E282" s="872"/>
      <c r="F282" s="872"/>
      <c r="G282" s="872"/>
      <c r="H282" s="872"/>
      <c r="I282" s="872"/>
      <c r="J282" s="872"/>
      <c r="K282" s="872"/>
      <c r="L282" s="872"/>
      <c r="M282" s="872"/>
      <c r="N282" s="994"/>
      <c r="O282" s="872"/>
      <c r="P282" s="872"/>
      <c r="Q282" s="872"/>
      <c r="R282" s="872"/>
      <c r="S282" s="872"/>
      <c r="T282" s="872"/>
      <c r="U282" s="872"/>
      <c r="V282" s="872"/>
      <c r="W282" s="872"/>
      <c r="X282" s="872"/>
      <c r="Y282" s="872"/>
      <c r="Z282" s="872"/>
    </row>
    <row r="283" spans="1:26" ht="15.75">
      <c r="A283" s="1047"/>
      <c r="B283" s="1048"/>
      <c r="C283" s="872"/>
      <c r="D283" s="872"/>
      <c r="E283" s="872"/>
      <c r="F283" s="872"/>
      <c r="G283" s="872"/>
      <c r="H283" s="872"/>
      <c r="I283" s="872"/>
      <c r="J283" s="872"/>
      <c r="K283" s="872"/>
      <c r="L283" s="872"/>
      <c r="M283" s="872"/>
      <c r="N283" s="994"/>
      <c r="O283" s="872"/>
      <c r="P283" s="872"/>
      <c r="Q283" s="872"/>
      <c r="R283" s="872"/>
      <c r="S283" s="872"/>
      <c r="T283" s="872"/>
      <c r="U283" s="872"/>
      <c r="V283" s="872"/>
      <c r="W283" s="872"/>
      <c r="X283" s="872"/>
      <c r="Y283" s="872"/>
      <c r="Z283" s="872"/>
    </row>
    <row r="284" spans="1:26" ht="15.75">
      <c r="A284" s="1047"/>
      <c r="B284" s="1048"/>
      <c r="C284" s="872"/>
      <c r="D284" s="872"/>
      <c r="E284" s="872"/>
      <c r="F284" s="872"/>
      <c r="G284" s="872"/>
      <c r="H284" s="872"/>
      <c r="I284" s="872"/>
      <c r="J284" s="872"/>
      <c r="K284" s="872"/>
      <c r="L284" s="872"/>
      <c r="M284" s="872"/>
      <c r="N284" s="994"/>
      <c r="O284" s="872"/>
      <c r="P284" s="872"/>
      <c r="Q284" s="872"/>
      <c r="R284" s="872"/>
      <c r="S284" s="872"/>
      <c r="T284" s="872"/>
      <c r="U284" s="872"/>
      <c r="V284" s="872"/>
      <c r="W284" s="872"/>
      <c r="X284" s="872"/>
      <c r="Y284" s="872"/>
      <c r="Z284" s="872"/>
    </row>
    <row r="285" spans="1:26" ht="15.75">
      <c r="A285" s="1047"/>
      <c r="B285" s="1048"/>
      <c r="C285" s="872"/>
      <c r="D285" s="872"/>
      <c r="E285" s="872"/>
      <c r="F285" s="872"/>
      <c r="G285" s="872"/>
      <c r="H285" s="872"/>
      <c r="I285" s="872"/>
      <c r="J285" s="872"/>
      <c r="K285" s="872"/>
      <c r="L285" s="872"/>
      <c r="M285" s="872"/>
      <c r="N285" s="994"/>
      <c r="O285" s="872"/>
      <c r="P285" s="872"/>
      <c r="Q285" s="872"/>
      <c r="R285" s="872"/>
      <c r="S285" s="872"/>
      <c r="T285" s="872"/>
      <c r="U285" s="872"/>
      <c r="V285" s="872"/>
      <c r="W285" s="872"/>
      <c r="X285" s="872"/>
      <c r="Y285" s="872"/>
      <c r="Z285" s="872"/>
    </row>
    <row r="286" spans="1:26" ht="15.75">
      <c r="A286" s="1047"/>
      <c r="B286" s="1048"/>
      <c r="C286" s="872"/>
      <c r="D286" s="872"/>
      <c r="E286" s="872"/>
      <c r="F286" s="872"/>
      <c r="G286" s="872"/>
      <c r="H286" s="872"/>
      <c r="I286" s="872"/>
      <c r="J286" s="872"/>
      <c r="K286" s="872"/>
      <c r="L286" s="872"/>
      <c r="M286" s="872"/>
      <c r="N286" s="994"/>
      <c r="O286" s="872"/>
      <c r="P286" s="872"/>
      <c r="Q286" s="872"/>
      <c r="R286" s="872"/>
      <c r="S286" s="872"/>
      <c r="T286" s="872"/>
      <c r="U286" s="872"/>
      <c r="V286" s="872"/>
      <c r="W286" s="872"/>
      <c r="X286" s="872"/>
      <c r="Y286" s="872"/>
      <c r="Z286" s="872"/>
    </row>
    <row r="287" spans="1:26" ht="15.75">
      <c r="A287" s="1047"/>
      <c r="B287" s="1048"/>
      <c r="C287" s="872"/>
      <c r="D287" s="872"/>
      <c r="E287" s="872"/>
      <c r="F287" s="872"/>
      <c r="G287" s="872"/>
      <c r="H287" s="872"/>
      <c r="I287" s="872"/>
      <c r="J287" s="872"/>
      <c r="K287" s="872"/>
      <c r="L287" s="872"/>
      <c r="M287" s="872"/>
      <c r="N287" s="994"/>
      <c r="O287" s="872"/>
      <c r="P287" s="872"/>
      <c r="Q287" s="872"/>
      <c r="R287" s="872"/>
      <c r="S287" s="872"/>
      <c r="T287" s="872"/>
      <c r="U287" s="872"/>
      <c r="V287" s="872"/>
      <c r="W287" s="872"/>
      <c r="X287" s="872"/>
      <c r="Y287" s="872"/>
      <c r="Z287" s="872"/>
    </row>
    <row r="288" spans="1:26" ht="15.75">
      <c r="A288" s="1047"/>
      <c r="B288" s="1048"/>
      <c r="C288" s="872"/>
      <c r="D288" s="872"/>
      <c r="E288" s="872"/>
      <c r="F288" s="872"/>
      <c r="G288" s="872"/>
      <c r="H288" s="872"/>
      <c r="I288" s="872"/>
      <c r="J288" s="872"/>
      <c r="K288" s="872"/>
      <c r="L288" s="872"/>
      <c r="M288" s="872"/>
      <c r="N288" s="994"/>
      <c r="O288" s="872"/>
      <c r="P288" s="872"/>
      <c r="Q288" s="872"/>
      <c r="R288" s="872"/>
      <c r="S288" s="872"/>
      <c r="T288" s="872"/>
      <c r="U288" s="872"/>
      <c r="V288" s="872"/>
      <c r="W288" s="872"/>
      <c r="X288" s="872"/>
      <c r="Y288" s="872"/>
      <c r="Z288" s="872"/>
    </row>
    <row r="289" spans="1:26" ht="15.75">
      <c r="A289" s="1047"/>
      <c r="B289" s="1048"/>
      <c r="C289" s="872"/>
      <c r="D289" s="872"/>
      <c r="E289" s="872"/>
      <c r="F289" s="872"/>
      <c r="G289" s="872"/>
      <c r="H289" s="872"/>
      <c r="I289" s="872"/>
      <c r="J289" s="872"/>
      <c r="K289" s="872"/>
      <c r="L289" s="872"/>
      <c r="M289" s="872"/>
      <c r="N289" s="994"/>
      <c r="O289" s="872"/>
      <c r="P289" s="872"/>
      <c r="Q289" s="872"/>
      <c r="R289" s="872"/>
      <c r="S289" s="872"/>
      <c r="T289" s="872"/>
      <c r="U289" s="872"/>
      <c r="V289" s="872"/>
      <c r="W289" s="872"/>
      <c r="X289" s="872"/>
      <c r="Y289" s="872"/>
      <c r="Z289" s="872"/>
    </row>
    <row r="290" spans="1:26" ht="15.75">
      <c r="A290" s="1047"/>
      <c r="B290" s="1048"/>
      <c r="C290" s="872"/>
      <c r="D290" s="872"/>
      <c r="E290" s="872"/>
      <c r="F290" s="872"/>
      <c r="G290" s="872"/>
      <c r="H290" s="872"/>
      <c r="I290" s="872"/>
      <c r="J290" s="872"/>
      <c r="K290" s="872"/>
      <c r="L290" s="872"/>
      <c r="M290" s="872"/>
      <c r="N290" s="994"/>
      <c r="O290" s="872"/>
      <c r="P290" s="872"/>
      <c r="Q290" s="872"/>
      <c r="R290" s="872"/>
      <c r="S290" s="872"/>
      <c r="T290" s="872"/>
      <c r="U290" s="872"/>
      <c r="V290" s="872"/>
      <c r="W290" s="872"/>
      <c r="X290" s="872"/>
      <c r="Y290" s="872"/>
      <c r="Z290" s="872"/>
    </row>
    <row r="291" spans="1:26" ht="15.75">
      <c r="A291" s="1047"/>
      <c r="B291" s="1048"/>
      <c r="C291" s="872"/>
      <c r="D291" s="872"/>
      <c r="E291" s="872"/>
      <c r="F291" s="872"/>
      <c r="G291" s="872"/>
      <c r="H291" s="872"/>
      <c r="I291" s="872"/>
      <c r="J291" s="872"/>
      <c r="K291" s="872"/>
      <c r="L291" s="872"/>
      <c r="M291" s="872"/>
      <c r="N291" s="994"/>
      <c r="O291" s="872"/>
      <c r="P291" s="872"/>
      <c r="Q291" s="872"/>
      <c r="R291" s="872"/>
      <c r="S291" s="872"/>
      <c r="T291" s="872"/>
      <c r="U291" s="872"/>
      <c r="V291" s="872"/>
      <c r="W291" s="872"/>
      <c r="X291" s="872"/>
      <c r="Y291" s="872"/>
      <c r="Z291" s="872"/>
    </row>
    <row r="292" spans="1:26" ht="15.75">
      <c r="A292" s="1047"/>
      <c r="B292" s="1048"/>
      <c r="C292" s="872"/>
      <c r="D292" s="872"/>
      <c r="E292" s="872"/>
      <c r="F292" s="872"/>
      <c r="G292" s="872"/>
      <c r="H292" s="872"/>
      <c r="I292" s="872"/>
      <c r="J292" s="872"/>
      <c r="K292" s="872"/>
      <c r="L292" s="872"/>
      <c r="M292" s="872"/>
      <c r="N292" s="994"/>
      <c r="O292" s="872"/>
      <c r="P292" s="872"/>
      <c r="Q292" s="872"/>
      <c r="R292" s="872"/>
      <c r="S292" s="872"/>
      <c r="T292" s="872"/>
      <c r="U292" s="872"/>
      <c r="V292" s="872"/>
      <c r="W292" s="872"/>
      <c r="X292" s="872"/>
      <c r="Y292" s="872"/>
      <c r="Z292" s="872"/>
    </row>
    <row r="293" spans="1:26" ht="15.75">
      <c r="A293" s="1047"/>
      <c r="B293" s="1048"/>
      <c r="C293" s="872"/>
      <c r="D293" s="872"/>
      <c r="E293" s="872"/>
      <c r="F293" s="872"/>
      <c r="G293" s="872"/>
      <c r="H293" s="872"/>
      <c r="I293" s="872"/>
      <c r="J293" s="872"/>
      <c r="K293" s="872"/>
      <c r="L293" s="872"/>
      <c r="M293" s="872"/>
      <c r="N293" s="994"/>
      <c r="O293" s="872"/>
      <c r="P293" s="872"/>
      <c r="Q293" s="872"/>
      <c r="R293" s="872"/>
      <c r="S293" s="872"/>
      <c r="T293" s="872"/>
      <c r="U293" s="872"/>
      <c r="V293" s="872"/>
      <c r="W293" s="872"/>
      <c r="X293" s="872"/>
      <c r="Y293" s="872"/>
      <c r="Z293" s="872"/>
    </row>
    <row r="294" spans="1:26" ht="15.75">
      <c r="A294" s="1047"/>
      <c r="B294" s="1048"/>
      <c r="C294" s="872"/>
      <c r="D294" s="872"/>
      <c r="E294" s="872"/>
      <c r="F294" s="872"/>
      <c r="G294" s="872"/>
      <c r="H294" s="872"/>
      <c r="I294" s="872"/>
      <c r="J294" s="872"/>
      <c r="K294" s="872"/>
      <c r="L294" s="872"/>
      <c r="M294" s="872"/>
      <c r="N294" s="994"/>
      <c r="O294" s="872"/>
      <c r="P294" s="872"/>
      <c r="Q294" s="872"/>
      <c r="R294" s="872"/>
      <c r="S294" s="872"/>
      <c r="T294" s="872"/>
      <c r="U294" s="872"/>
      <c r="V294" s="872"/>
      <c r="W294" s="872"/>
      <c r="X294" s="872"/>
      <c r="Y294" s="872"/>
      <c r="Z294" s="872"/>
    </row>
    <row r="295" spans="1:26" ht="15.75">
      <c r="A295" s="1047"/>
      <c r="B295" s="1048"/>
      <c r="C295" s="872"/>
      <c r="D295" s="872"/>
      <c r="E295" s="872"/>
      <c r="F295" s="872"/>
      <c r="G295" s="872"/>
      <c r="H295" s="872"/>
      <c r="I295" s="872"/>
      <c r="J295" s="872"/>
      <c r="K295" s="872"/>
      <c r="L295" s="872"/>
      <c r="M295" s="872"/>
      <c r="N295" s="994"/>
      <c r="O295" s="872"/>
      <c r="P295" s="872"/>
      <c r="Q295" s="872"/>
      <c r="R295" s="872"/>
      <c r="S295" s="872"/>
      <c r="T295" s="872"/>
      <c r="U295" s="872"/>
      <c r="V295" s="872"/>
      <c r="W295" s="872"/>
      <c r="X295" s="872"/>
      <c r="Y295" s="872"/>
      <c r="Z295" s="872"/>
    </row>
    <row r="296" spans="1:26" ht="15.75">
      <c r="A296" s="1047"/>
      <c r="B296" s="1048"/>
      <c r="C296" s="872"/>
      <c r="D296" s="872"/>
      <c r="E296" s="872"/>
      <c r="F296" s="872"/>
      <c r="G296" s="872"/>
      <c r="H296" s="872"/>
      <c r="I296" s="872"/>
      <c r="J296" s="872"/>
      <c r="K296" s="872"/>
      <c r="L296" s="872"/>
      <c r="M296" s="872"/>
      <c r="N296" s="994"/>
      <c r="O296" s="872"/>
      <c r="P296" s="872"/>
      <c r="Q296" s="872"/>
      <c r="R296" s="872"/>
      <c r="S296" s="872"/>
      <c r="T296" s="872"/>
      <c r="U296" s="872"/>
      <c r="V296" s="872"/>
      <c r="W296" s="872"/>
      <c r="X296" s="872"/>
      <c r="Y296" s="872"/>
      <c r="Z296" s="872"/>
    </row>
    <row r="297" spans="1:26" ht="15.75">
      <c r="A297" s="1047"/>
      <c r="B297" s="1048"/>
      <c r="C297" s="872"/>
      <c r="D297" s="872"/>
      <c r="E297" s="872"/>
      <c r="F297" s="872"/>
      <c r="G297" s="872"/>
      <c r="H297" s="872"/>
      <c r="I297" s="872"/>
      <c r="J297" s="872"/>
      <c r="K297" s="872"/>
      <c r="L297" s="872"/>
      <c r="M297" s="872"/>
      <c r="N297" s="994"/>
      <c r="O297" s="872"/>
      <c r="P297" s="872"/>
      <c r="Q297" s="872"/>
      <c r="R297" s="872"/>
      <c r="S297" s="872"/>
      <c r="T297" s="872"/>
      <c r="U297" s="872"/>
      <c r="V297" s="872"/>
      <c r="W297" s="872"/>
      <c r="X297" s="872"/>
      <c r="Y297" s="872"/>
      <c r="Z297" s="872"/>
    </row>
    <row r="298" spans="1:26" ht="15.75">
      <c r="A298" s="1047"/>
      <c r="B298" s="1048"/>
      <c r="C298" s="872"/>
      <c r="D298" s="872"/>
      <c r="E298" s="872"/>
      <c r="F298" s="872"/>
      <c r="G298" s="872"/>
      <c r="H298" s="872"/>
      <c r="I298" s="872"/>
      <c r="J298" s="872"/>
      <c r="K298" s="872"/>
      <c r="L298" s="872"/>
      <c r="M298" s="872"/>
      <c r="N298" s="994"/>
      <c r="O298" s="872"/>
      <c r="P298" s="872"/>
      <c r="Q298" s="872"/>
      <c r="R298" s="872"/>
      <c r="S298" s="872"/>
      <c r="T298" s="872"/>
      <c r="U298" s="872"/>
      <c r="V298" s="872"/>
      <c r="W298" s="872"/>
      <c r="X298" s="872"/>
      <c r="Y298" s="872"/>
      <c r="Z298" s="872"/>
    </row>
    <row r="299" spans="1:26" ht="15.75">
      <c r="A299" s="1047"/>
      <c r="B299" s="1048"/>
      <c r="C299" s="872"/>
      <c r="D299" s="872"/>
      <c r="E299" s="872"/>
      <c r="F299" s="872"/>
      <c r="G299" s="872"/>
      <c r="H299" s="872"/>
      <c r="I299" s="872"/>
      <c r="J299" s="872"/>
      <c r="K299" s="872"/>
      <c r="L299" s="872"/>
      <c r="M299" s="872"/>
      <c r="N299" s="994"/>
      <c r="O299" s="872"/>
      <c r="P299" s="872"/>
      <c r="Q299" s="872"/>
      <c r="R299" s="872"/>
      <c r="S299" s="872"/>
      <c r="T299" s="872"/>
      <c r="U299" s="872"/>
      <c r="V299" s="872"/>
      <c r="W299" s="872"/>
      <c r="X299" s="872"/>
      <c r="Y299" s="872"/>
      <c r="Z299" s="872"/>
    </row>
    <row r="300" spans="1:26" ht="15.75">
      <c r="A300" s="1047"/>
      <c r="B300" s="1048"/>
      <c r="C300" s="872"/>
      <c r="D300" s="872"/>
      <c r="E300" s="872"/>
      <c r="F300" s="872"/>
      <c r="G300" s="872"/>
      <c r="H300" s="872"/>
      <c r="I300" s="872"/>
      <c r="J300" s="872"/>
      <c r="K300" s="872"/>
      <c r="L300" s="872"/>
      <c r="M300" s="872"/>
      <c r="N300" s="994"/>
      <c r="O300" s="872"/>
      <c r="P300" s="872"/>
      <c r="Q300" s="872"/>
      <c r="R300" s="872"/>
      <c r="S300" s="872"/>
      <c r="T300" s="872"/>
      <c r="U300" s="872"/>
      <c r="V300" s="872"/>
      <c r="W300" s="872"/>
      <c r="X300" s="872"/>
      <c r="Y300" s="872"/>
      <c r="Z300" s="872"/>
    </row>
    <row r="301" spans="1:26" ht="15.75">
      <c r="A301" s="1047"/>
      <c r="B301" s="1048"/>
      <c r="C301" s="872"/>
      <c r="D301" s="872"/>
      <c r="E301" s="872"/>
      <c r="F301" s="872"/>
      <c r="G301" s="872"/>
      <c r="H301" s="872"/>
      <c r="I301" s="872"/>
      <c r="J301" s="872"/>
      <c r="K301" s="872"/>
      <c r="L301" s="872"/>
      <c r="M301" s="872"/>
      <c r="N301" s="994"/>
      <c r="O301" s="872"/>
      <c r="P301" s="872"/>
      <c r="Q301" s="872"/>
      <c r="R301" s="872"/>
      <c r="S301" s="872"/>
      <c r="T301" s="872"/>
      <c r="U301" s="872"/>
      <c r="V301" s="872"/>
      <c r="W301" s="872"/>
      <c r="X301" s="872"/>
      <c r="Y301" s="872"/>
      <c r="Z301" s="872"/>
    </row>
    <row r="302" spans="1:26" ht="15.75">
      <c r="A302" s="1047"/>
      <c r="B302" s="1048"/>
      <c r="C302" s="872"/>
      <c r="D302" s="872"/>
      <c r="E302" s="872"/>
      <c r="F302" s="872"/>
      <c r="G302" s="872"/>
      <c r="H302" s="872"/>
      <c r="I302" s="872"/>
      <c r="J302" s="872"/>
      <c r="K302" s="872"/>
      <c r="L302" s="872"/>
      <c r="M302" s="872"/>
      <c r="N302" s="994"/>
      <c r="O302" s="872"/>
      <c r="P302" s="872"/>
      <c r="Q302" s="872"/>
      <c r="R302" s="872"/>
      <c r="S302" s="872"/>
      <c r="T302" s="872"/>
      <c r="U302" s="872"/>
      <c r="V302" s="872"/>
      <c r="W302" s="872"/>
      <c r="X302" s="872"/>
      <c r="Y302" s="872"/>
      <c r="Z302" s="872"/>
    </row>
    <row r="303" spans="1:26" ht="15.75">
      <c r="A303" s="1047"/>
      <c r="B303" s="1048"/>
      <c r="C303" s="872"/>
      <c r="D303" s="872"/>
      <c r="E303" s="872"/>
      <c r="F303" s="872"/>
      <c r="G303" s="872"/>
      <c r="H303" s="872"/>
      <c r="I303" s="872"/>
      <c r="J303" s="872"/>
      <c r="K303" s="872"/>
      <c r="L303" s="872"/>
      <c r="M303" s="872"/>
      <c r="N303" s="994"/>
      <c r="O303" s="872"/>
      <c r="P303" s="872"/>
      <c r="Q303" s="872"/>
      <c r="R303" s="872"/>
      <c r="S303" s="872"/>
      <c r="T303" s="872"/>
      <c r="U303" s="872"/>
      <c r="V303" s="872"/>
      <c r="W303" s="872"/>
      <c r="X303" s="872"/>
      <c r="Y303" s="872"/>
      <c r="Z303" s="872"/>
    </row>
    <row r="304" spans="1:26" ht="15.75">
      <c r="A304" s="1047"/>
      <c r="B304" s="1048"/>
      <c r="C304" s="872"/>
      <c r="D304" s="872"/>
      <c r="E304" s="872"/>
      <c r="F304" s="872"/>
      <c r="G304" s="872"/>
      <c r="H304" s="872"/>
      <c r="I304" s="872"/>
      <c r="J304" s="872"/>
      <c r="K304" s="872"/>
      <c r="L304" s="872"/>
      <c r="M304" s="872"/>
      <c r="N304" s="994"/>
      <c r="O304" s="872"/>
      <c r="P304" s="872"/>
      <c r="Q304" s="872"/>
      <c r="R304" s="872"/>
      <c r="S304" s="872"/>
      <c r="T304" s="872"/>
      <c r="U304" s="872"/>
      <c r="V304" s="872"/>
      <c r="W304" s="872"/>
      <c r="X304" s="872"/>
      <c r="Y304" s="872"/>
      <c r="Z304" s="872"/>
    </row>
    <row r="305" spans="1:26" ht="15.75">
      <c r="A305" s="1047"/>
      <c r="B305" s="1048"/>
      <c r="C305" s="872"/>
      <c r="D305" s="872"/>
      <c r="E305" s="872"/>
      <c r="F305" s="872"/>
      <c r="G305" s="872"/>
      <c r="H305" s="872"/>
      <c r="I305" s="872"/>
      <c r="J305" s="872"/>
      <c r="K305" s="872"/>
      <c r="L305" s="872"/>
      <c r="M305" s="872"/>
      <c r="N305" s="994"/>
      <c r="O305" s="872"/>
      <c r="P305" s="872"/>
      <c r="Q305" s="872"/>
      <c r="R305" s="872"/>
      <c r="S305" s="872"/>
      <c r="T305" s="872"/>
      <c r="U305" s="872"/>
      <c r="V305" s="872"/>
      <c r="W305" s="872"/>
      <c r="X305" s="872"/>
      <c r="Y305" s="872"/>
      <c r="Z305" s="872"/>
    </row>
    <row r="306" spans="1:26" ht="15.75">
      <c r="A306" s="1047"/>
      <c r="B306" s="1048"/>
      <c r="C306" s="872"/>
      <c r="D306" s="872"/>
      <c r="E306" s="872"/>
      <c r="F306" s="872"/>
      <c r="G306" s="872"/>
      <c r="H306" s="872"/>
      <c r="I306" s="872"/>
      <c r="J306" s="872"/>
      <c r="K306" s="872"/>
      <c r="L306" s="872"/>
      <c r="M306" s="872"/>
      <c r="N306" s="994"/>
      <c r="O306" s="872"/>
      <c r="P306" s="872"/>
      <c r="Q306" s="872"/>
      <c r="R306" s="872"/>
      <c r="S306" s="872"/>
      <c r="T306" s="872"/>
      <c r="U306" s="872"/>
      <c r="V306" s="872"/>
      <c r="W306" s="872"/>
      <c r="X306" s="872"/>
      <c r="Y306" s="872"/>
      <c r="Z306" s="872"/>
    </row>
    <row r="307" spans="1:26" ht="15.75">
      <c r="A307" s="1047"/>
      <c r="B307" s="1048"/>
      <c r="C307" s="872"/>
      <c r="D307" s="872"/>
      <c r="E307" s="872"/>
      <c r="F307" s="872"/>
      <c r="G307" s="872"/>
      <c r="H307" s="872"/>
      <c r="I307" s="872"/>
      <c r="J307" s="872"/>
      <c r="K307" s="872"/>
      <c r="L307" s="872"/>
      <c r="M307" s="872"/>
      <c r="N307" s="994"/>
      <c r="O307" s="872"/>
      <c r="P307" s="872"/>
      <c r="Q307" s="872"/>
      <c r="R307" s="872"/>
      <c r="S307" s="872"/>
      <c r="T307" s="872"/>
      <c r="U307" s="872"/>
      <c r="V307" s="872"/>
      <c r="W307" s="872"/>
      <c r="X307" s="872"/>
      <c r="Y307" s="872"/>
      <c r="Z307" s="872"/>
    </row>
    <row r="308" spans="1:26" ht="15.75">
      <c r="A308" s="1047"/>
      <c r="B308" s="1048"/>
      <c r="C308" s="872"/>
      <c r="D308" s="872"/>
      <c r="E308" s="872"/>
      <c r="F308" s="872"/>
      <c r="G308" s="872"/>
      <c r="H308" s="872"/>
      <c r="I308" s="872"/>
      <c r="J308" s="872"/>
      <c r="K308" s="872"/>
      <c r="L308" s="872"/>
      <c r="M308" s="872"/>
      <c r="N308" s="994"/>
      <c r="O308" s="872"/>
      <c r="P308" s="872"/>
      <c r="Q308" s="872"/>
      <c r="R308" s="872"/>
      <c r="S308" s="872"/>
      <c r="T308" s="872"/>
      <c r="U308" s="872"/>
      <c r="V308" s="872"/>
      <c r="W308" s="872"/>
      <c r="X308" s="872"/>
      <c r="Y308" s="872"/>
      <c r="Z308" s="872"/>
    </row>
    <row r="309" spans="1:26" ht="15.75">
      <c r="A309" s="1047"/>
      <c r="B309" s="1048"/>
      <c r="C309" s="872"/>
      <c r="D309" s="872"/>
      <c r="E309" s="872"/>
      <c r="F309" s="872"/>
      <c r="G309" s="872"/>
      <c r="H309" s="872"/>
      <c r="I309" s="872"/>
      <c r="J309" s="872"/>
      <c r="K309" s="872"/>
      <c r="L309" s="872"/>
      <c r="M309" s="872"/>
      <c r="N309" s="994"/>
      <c r="O309" s="872"/>
      <c r="P309" s="872"/>
      <c r="Q309" s="872"/>
      <c r="R309" s="872"/>
      <c r="S309" s="872"/>
      <c r="T309" s="872"/>
      <c r="U309" s="872"/>
      <c r="V309" s="872"/>
      <c r="W309" s="872"/>
      <c r="X309" s="872"/>
      <c r="Y309" s="872"/>
      <c r="Z309" s="872"/>
    </row>
    <row r="310" spans="1:26" ht="15.75">
      <c r="A310" s="1047"/>
      <c r="B310" s="1048"/>
      <c r="C310" s="872"/>
      <c r="D310" s="872"/>
      <c r="E310" s="872"/>
      <c r="F310" s="872"/>
      <c r="G310" s="872"/>
      <c r="H310" s="872"/>
      <c r="I310" s="872"/>
      <c r="J310" s="872"/>
      <c r="K310" s="872"/>
      <c r="L310" s="872"/>
      <c r="M310" s="872"/>
      <c r="N310" s="994"/>
      <c r="O310" s="872"/>
      <c r="P310" s="872"/>
      <c r="Q310" s="872"/>
      <c r="R310" s="872"/>
      <c r="S310" s="872"/>
      <c r="T310" s="872"/>
      <c r="U310" s="872"/>
      <c r="V310" s="872"/>
      <c r="W310" s="872"/>
      <c r="X310" s="872"/>
      <c r="Y310" s="872"/>
      <c r="Z310" s="872"/>
    </row>
    <row r="311" spans="1:26" ht="15.75">
      <c r="A311" s="1047"/>
      <c r="B311" s="1048"/>
      <c r="C311" s="872"/>
      <c r="D311" s="872"/>
      <c r="E311" s="872"/>
      <c r="F311" s="872"/>
      <c r="G311" s="872"/>
      <c r="H311" s="872"/>
      <c r="I311" s="872"/>
      <c r="J311" s="872"/>
      <c r="K311" s="872"/>
      <c r="L311" s="872"/>
      <c r="M311" s="872"/>
      <c r="N311" s="994"/>
      <c r="O311" s="872"/>
      <c r="P311" s="872"/>
      <c r="Q311" s="872"/>
      <c r="R311" s="872"/>
      <c r="S311" s="872"/>
      <c r="T311" s="872"/>
      <c r="U311" s="872"/>
      <c r="V311" s="872"/>
      <c r="W311" s="872"/>
      <c r="X311" s="872"/>
      <c r="Y311" s="872"/>
      <c r="Z311" s="872"/>
    </row>
    <row r="312" spans="1:26" ht="15.75">
      <c r="A312" s="1047"/>
      <c r="B312" s="1048"/>
      <c r="C312" s="872"/>
      <c r="D312" s="872"/>
      <c r="E312" s="872"/>
      <c r="F312" s="872"/>
      <c r="G312" s="872"/>
      <c r="H312" s="872"/>
      <c r="I312" s="872"/>
      <c r="J312" s="872"/>
      <c r="K312" s="872"/>
      <c r="L312" s="872"/>
      <c r="M312" s="872"/>
      <c r="N312" s="994"/>
      <c r="O312" s="872"/>
      <c r="P312" s="872"/>
      <c r="Q312" s="872"/>
      <c r="R312" s="872"/>
      <c r="S312" s="872"/>
      <c r="T312" s="872"/>
      <c r="U312" s="872"/>
      <c r="V312" s="872"/>
      <c r="W312" s="872"/>
      <c r="X312" s="872"/>
      <c r="Y312" s="872"/>
      <c r="Z312" s="872"/>
    </row>
    <row r="313" spans="1:26" ht="15.75">
      <c r="A313" s="1047"/>
      <c r="B313" s="1048"/>
      <c r="C313" s="872"/>
      <c r="D313" s="872"/>
      <c r="E313" s="872"/>
      <c r="F313" s="872"/>
      <c r="G313" s="872"/>
      <c r="H313" s="872"/>
      <c r="I313" s="872"/>
      <c r="J313" s="872"/>
      <c r="K313" s="872"/>
      <c r="L313" s="872"/>
      <c r="M313" s="872"/>
      <c r="N313" s="994"/>
      <c r="O313" s="872"/>
      <c r="P313" s="872"/>
      <c r="Q313" s="872"/>
      <c r="R313" s="872"/>
      <c r="S313" s="872"/>
      <c r="T313" s="872"/>
      <c r="U313" s="872"/>
      <c r="V313" s="872"/>
      <c r="W313" s="872"/>
      <c r="X313" s="872"/>
      <c r="Y313" s="872"/>
      <c r="Z313" s="872"/>
    </row>
    <row r="314" spans="1:26" ht="15.75">
      <c r="A314" s="1047"/>
      <c r="B314" s="1048"/>
      <c r="C314" s="872"/>
      <c r="D314" s="872"/>
      <c r="E314" s="872"/>
      <c r="F314" s="872"/>
      <c r="G314" s="872"/>
      <c r="H314" s="872"/>
      <c r="I314" s="872"/>
      <c r="J314" s="872"/>
      <c r="K314" s="872"/>
      <c r="L314" s="872"/>
      <c r="M314" s="872"/>
      <c r="N314" s="994"/>
      <c r="O314" s="872"/>
      <c r="P314" s="872"/>
      <c r="Q314" s="872"/>
      <c r="R314" s="872"/>
      <c r="S314" s="872"/>
      <c r="T314" s="872"/>
      <c r="U314" s="872"/>
      <c r="V314" s="872"/>
      <c r="W314" s="872"/>
      <c r="X314" s="872"/>
      <c r="Y314" s="872"/>
      <c r="Z314" s="872"/>
    </row>
    <row r="315" spans="1:26" ht="15.75">
      <c r="A315" s="1047"/>
      <c r="B315" s="1048"/>
      <c r="C315" s="872"/>
      <c r="D315" s="872"/>
      <c r="E315" s="872"/>
      <c r="F315" s="872"/>
      <c r="G315" s="872"/>
      <c r="H315" s="872"/>
      <c r="I315" s="872"/>
      <c r="J315" s="872"/>
      <c r="K315" s="872"/>
      <c r="L315" s="872"/>
      <c r="M315" s="872"/>
      <c r="N315" s="994"/>
      <c r="O315" s="872"/>
      <c r="P315" s="872"/>
      <c r="Q315" s="872"/>
      <c r="R315" s="872"/>
      <c r="S315" s="872"/>
      <c r="T315" s="872"/>
      <c r="U315" s="872"/>
      <c r="V315" s="872"/>
      <c r="W315" s="872"/>
      <c r="X315" s="872"/>
      <c r="Y315" s="872"/>
      <c r="Z315" s="872"/>
    </row>
    <row r="316" spans="1:26" ht="15.75">
      <c r="A316" s="1047"/>
      <c r="B316" s="1048"/>
      <c r="C316" s="872"/>
      <c r="D316" s="872"/>
      <c r="E316" s="872"/>
      <c r="F316" s="872"/>
      <c r="G316" s="872"/>
      <c r="H316" s="872"/>
      <c r="I316" s="872"/>
      <c r="J316" s="872"/>
      <c r="K316" s="872"/>
      <c r="L316" s="872"/>
      <c r="M316" s="872"/>
      <c r="N316" s="994"/>
      <c r="O316" s="872"/>
      <c r="P316" s="872"/>
      <c r="Q316" s="872"/>
      <c r="R316" s="872"/>
      <c r="S316" s="872"/>
      <c r="T316" s="872"/>
      <c r="U316" s="872"/>
      <c r="V316" s="872"/>
      <c r="W316" s="872"/>
      <c r="X316" s="872"/>
      <c r="Y316" s="872"/>
      <c r="Z316" s="872"/>
    </row>
    <row r="317" spans="1:26" ht="15.75">
      <c r="A317" s="1047"/>
      <c r="B317" s="1048"/>
      <c r="C317" s="872"/>
      <c r="D317" s="872"/>
      <c r="E317" s="872"/>
      <c r="F317" s="872"/>
      <c r="G317" s="872"/>
      <c r="H317" s="872"/>
      <c r="I317" s="872"/>
      <c r="J317" s="872"/>
      <c r="K317" s="872"/>
      <c r="L317" s="872"/>
      <c r="M317" s="872"/>
      <c r="N317" s="994"/>
      <c r="O317" s="872"/>
      <c r="P317" s="872"/>
      <c r="Q317" s="872"/>
      <c r="R317" s="872"/>
      <c r="S317" s="872"/>
      <c r="T317" s="872"/>
      <c r="U317" s="872"/>
      <c r="V317" s="872"/>
      <c r="W317" s="872"/>
      <c r="X317" s="872"/>
      <c r="Y317" s="872"/>
      <c r="Z317" s="872"/>
    </row>
    <row r="318" spans="1:26" ht="15.75">
      <c r="A318" s="1047"/>
      <c r="B318" s="1048"/>
      <c r="C318" s="872"/>
      <c r="D318" s="872"/>
      <c r="E318" s="872"/>
      <c r="F318" s="872"/>
      <c r="G318" s="872"/>
      <c r="H318" s="872"/>
      <c r="I318" s="872"/>
      <c r="J318" s="872"/>
      <c r="K318" s="872"/>
      <c r="L318" s="872"/>
      <c r="M318" s="872"/>
      <c r="N318" s="994"/>
      <c r="O318" s="872"/>
      <c r="P318" s="872"/>
      <c r="Q318" s="872"/>
      <c r="R318" s="872"/>
      <c r="S318" s="872"/>
      <c r="T318" s="872"/>
      <c r="U318" s="872"/>
      <c r="V318" s="872"/>
      <c r="W318" s="872"/>
      <c r="X318" s="872"/>
      <c r="Y318" s="872"/>
      <c r="Z318" s="872"/>
    </row>
    <row r="319" spans="1:26" ht="15.75">
      <c r="A319" s="1047"/>
      <c r="B319" s="1048"/>
      <c r="C319" s="872"/>
      <c r="D319" s="872"/>
      <c r="E319" s="872"/>
      <c r="F319" s="872"/>
      <c r="G319" s="872"/>
      <c r="H319" s="872"/>
      <c r="I319" s="872"/>
      <c r="J319" s="872"/>
      <c r="K319" s="872"/>
      <c r="L319" s="872"/>
      <c r="M319" s="872"/>
      <c r="N319" s="994"/>
      <c r="O319" s="872"/>
      <c r="P319" s="872"/>
      <c r="Q319" s="872"/>
      <c r="R319" s="872"/>
      <c r="S319" s="872"/>
      <c r="T319" s="872"/>
      <c r="U319" s="872"/>
      <c r="V319" s="872"/>
      <c r="W319" s="872"/>
      <c r="X319" s="872"/>
      <c r="Y319" s="872"/>
      <c r="Z319" s="872"/>
    </row>
    <row r="320" spans="1:26" ht="15.75">
      <c r="A320" s="1047"/>
      <c r="B320" s="1048"/>
      <c r="C320" s="872"/>
      <c r="D320" s="872"/>
      <c r="E320" s="872"/>
      <c r="F320" s="872"/>
      <c r="G320" s="872"/>
      <c r="H320" s="872"/>
      <c r="I320" s="872"/>
      <c r="J320" s="872"/>
      <c r="K320" s="872"/>
      <c r="L320" s="872"/>
      <c r="M320" s="872"/>
      <c r="N320" s="994"/>
      <c r="O320" s="872"/>
      <c r="P320" s="872"/>
      <c r="Q320" s="872"/>
      <c r="R320" s="872"/>
      <c r="S320" s="872"/>
      <c r="T320" s="872"/>
      <c r="U320" s="872"/>
      <c r="V320" s="872"/>
      <c r="W320" s="872"/>
      <c r="X320" s="872"/>
      <c r="Y320" s="872"/>
      <c r="Z320" s="872"/>
    </row>
    <row r="321" spans="1:26" ht="15.75">
      <c r="A321" s="1047"/>
      <c r="B321" s="1048"/>
      <c r="C321" s="872"/>
      <c r="D321" s="872"/>
      <c r="E321" s="872"/>
      <c r="F321" s="872"/>
      <c r="G321" s="872"/>
      <c r="H321" s="872"/>
      <c r="I321" s="872"/>
      <c r="J321" s="872"/>
      <c r="K321" s="872"/>
      <c r="L321" s="872"/>
      <c r="M321" s="872"/>
      <c r="N321" s="994"/>
      <c r="O321" s="872"/>
      <c r="P321" s="872"/>
      <c r="Q321" s="872"/>
      <c r="R321" s="872"/>
      <c r="S321" s="872"/>
      <c r="T321" s="872"/>
      <c r="U321" s="872"/>
      <c r="V321" s="872"/>
      <c r="W321" s="872"/>
      <c r="X321" s="872"/>
      <c r="Y321" s="872"/>
      <c r="Z321" s="872"/>
    </row>
    <row r="322" spans="1:26" ht="15.75">
      <c r="A322" s="1047"/>
      <c r="B322" s="1048"/>
      <c r="C322" s="872"/>
      <c r="D322" s="872"/>
      <c r="E322" s="872"/>
      <c r="F322" s="872"/>
      <c r="G322" s="872"/>
      <c r="H322" s="872"/>
      <c r="I322" s="872"/>
      <c r="J322" s="872"/>
      <c r="K322" s="872"/>
      <c r="L322" s="872"/>
      <c r="M322" s="872"/>
      <c r="N322" s="994"/>
      <c r="O322" s="872"/>
      <c r="P322" s="872"/>
      <c r="Q322" s="872"/>
      <c r="R322" s="872"/>
      <c r="S322" s="872"/>
      <c r="T322" s="872"/>
      <c r="U322" s="872"/>
      <c r="V322" s="872"/>
      <c r="W322" s="872"/>
      <c r="X322" s="872"/>
      <c r="Y322" s="872"/>
      <c r="Z322" s="872"/>
    </row>
    <row r="323" spans="1:26" ht="15.75">
      <c r="A323" s="1047"/>
      <c r="B323" s="1048"/>
      <c r="C323" s="872"/>
      <c r="D323" s="872"/>
      <c r="E323" s="872"/>
      <c r="F323" s="872"/>
      <c r="G323" s="872"/>
      <c r="H323" s="872"/>
      <c r="I323" s="872"/>
      <c r="J323" s="872"/>
      <c r="K323" s="872"/>
      <c r="L323" s="872"/>
      <c r="M323" s="872"/>
      <c r="N323" s="994"/>
      <c r="O323" s="872"/>
      <c r="P323" s="872"/>
      <c r="Q323" s="872"/>
      <c r="R323" s="872"/>
      <c r="S323" s="872"/>
      <c r="T323" s="872"/>
      <c r="U323" s="872"/>
      <c r="V323" s="872"/>
      <c r="W323" s="872"/>
      <c r="X323" s="872"/>
      <c r="Y323" s="872"/>
      <c r="Z323" s="872"/>
    </row>
    <row r="324" spans="1:26" ht="15.75">
      <c r="A324" s="1047"/>
      <c r="B324" s="1048"/>
      <c r="C324" s="872"/>
      <c r="D324" s="872"/>
      <c r="E324" s="872"/>
      <c r="F324" s="872"/>
      <c r="G324" s="872"/>
      <c r="H324" s="872"/>
      <c r="I324" s="872"/>
      <c r="J324" s="872"/>
      <c r="K324" s="872"/>
      <c r="L324" s="872"/>
      <c r="M324" s="872"/>
      <c r="N324" s="994"/>
      <c r="O324" s="872"/>
      <c r="P324" s="872"/>
      <c r="Q324" s="872"/>
      <c r="R324" s="872"/>
      <c r="S324" s="872"/>
      <c r="T324" s="872"/>
      <c r="U324" s="872"/>
      <c r="V324" s="872"/>
      <c r="W324" s="872"/>
      <c r="X324" s="872"/>
      <c r="Y324" s="872"/>
      <c r="Z324" s="872"/>
    </row>
    <row r="325" spans="1:26" ht="15.75">
      <c r="A325" s="1047"/>
      <c r="B325" s="1048"/>
      <c r="C325" s="872"/>
      <c r="D325" s="872"/>
      <c r="E325" s="872"/>
      <c r="F325" s="872"/>
      <c r="G325" s="872"/>
      <c r="H325" s="872"/>
      <c r="I325" s="872"/>
      <c r="J325" s="872"/>
      <c r="K325" s="872"/>
      <c r="L325" s="872"/>
      <c r="M325" s="872"/>
      <c r="N325" s="994"/>
      <c r="O325" s="872"/>
      <c r="P325" s="872"/>
      <c r="Q325" s="872"/>
      <c r="R325" s="872"/>
      <c r="S325" s="872"/>
      <c r="T325" s="872"/>
      <c r="U325" s="872"/>
      <c r="V325" s="872"/>
      <c r="W325" s="872"/>
      <c r="X325" s="872"/>
      <c r="Y325" s="872"/>
      <c r="Z325" s="872"/>
    </row>
    <row r="326" spans="1:26" ht="15.75">
      <c r="A326" s="1047"/>
      <c r="B326" s="1048"/>
      <c r="C326" s="872"/>
      <c r="D326" s="872"/>
      <c r="E326" s="872"/>
      <c r="F326" s="872"/>
      <c r="G326" s="872"/>
      <c r="H326" s="872"/>
      <c r="I326" s="872"/>
      <c r="J326" s="872"/>
      <c r="K326" s="872"/>
      <c r="L326" s="872"/>
      <c r="M326" s="872"/>
      <c r="N326" s="994"/>
      <c r="O326" s="872"/>
      <c r="P326" s="872"/>
      <c r="Q326" s="872"/>
      <c r="R326" s="872"/>
      <c r="S326" s="872"/>
      <c r="T326" s="872"/>
      <c r="U326" s="872"/>
      <c r="V326" s="872"/>
      <c r="W326" s="872"/>
      <c r="X326" s="872"/>
      <c r="Y326" s="872"/>
      <c r="Z326" s="872"/>
    </row>
    <row r="327" spans="1:26" ht="15.75">
      <c r="A327" s="1047"/>
      <c r="B327" s="1048"/>
      <c r="C327" s="872"/>
      <c r="D327" s="872"/>
      <c r="E327" s="872"/>
      <c r="F327" s="872"/>
      <c r="G327" s="872"/>
      <c r="H327" s="872"/>
      <c r="I327" s="872"/>
      <c r="J327" s="872"/>
      <c r="K327" s="872"/>
      <c r="L327" s="872"/>
      <c r="M327" s="872"/>
      <c r="N327" s="994"/>
      <c r="O327" s="872"/>
      <c r="P327" s="872"/>
      <c r="Q327" s="872"/>
      <c r="R327" s="872"/>
      <c r="S327" s="872"/>
      <c r="T327" s="872"/>
      <c r="U327" s="872"/>
      <c r="V327" s="872"/>
      <c r="W327" s="872"/>
      <c r="X327" s="872"/>
      <c r="Y327" s="872"/>
      <c r="Z327" s="872"/>
    </row>
    <row r="328" spans="1:26" ht="15.75">
      <c r="A328" s="1047"/>
      <c r="B328" s="1048"/>
      <c r="C328" s="872"/>
      <c r="D328" s="872"/>
      <c r="E328" s="872"/>
      <c r="F328" s="872"/>
      <c r="G328" s="872"/>
      <c r="H328" s="872"/>
      <c r="I328" s="872"/>
      <c r="J328" s="872"/>
      <c r="K328" s="872"/>
      <c r="L328" s="872"/>
      <c r="M328" s="872"/>
      <c r="N328" s="994"/>
      <c r="O328" s="872"/>
      <c r="P328" s="872"/>
      <c r="Q328" s="872"/>
      <c r="R328" s="872"/>
      <c r="S328" s="872"/>
      <c r="T328" s="872"/>
      <c r="U328" s="872"/>
      <c r="V328" s="872"/>
      <c r="W328" s="872"/>
      <c r="X328" s="872"/>
      <c r="Y328" s="872"/>
      <c r="Z328" s="872"/>
    </row>
    <row r="329" spans="1:26" ht="15.75">
      <c r="A329" s="1047"/>
      <c r="B329" s="1048"/>
      <c r="C329" s="872"/>
      <c r="D329" s="872"/>
      <c r="E329" s="872"/>
      <c r="F329" s="872"/>
      <c r="G329" s="872"/>
      <c r="H329" s="872"/>
      <c r="I329" s="872"/>
      <c r="J329" s="872"/>
      <c r="K329" s="872"/>
      <c r="L329" s="872"/>
      <c r="M329" s="872"/>
      <c r="N329" s="994"/>
      <c r="O329" s="872"/>
      <c r="P329" s="872"/>
      <c r="Q329" s="872"/>
      <c r="R329" s="872"/>
      <c r="S329" s="872"/>
      <c r="T329" s="872"/>
      <c r="U329" s="872"/>
      <c r="V329" s="872"/>
      <c r="W329" s="872"/>
      <c r="X329" s="872"/>
      <c r="Y329" s="872"/>
      <c r="Z329" s="872"/>
    </row>
    <row r="330" spans="1:26" ht="15.75">
      <c r="A330" s="1047"/>
      <c r="B330" s="1048"/>
      <c r="C330" s="872"/>
      <c r="D330" s="872"/>
      <c r="E330" s="872"/>
      <c r="F330" s="872"/>
      <c r="G330" s="872"/>
      <c r="H330" s="872"/>
      <c r="I330" s="872"/>
      <c r="J330" s="872"/>
      <c r="K330" s="872"/>
      <c r="L330" s="872"/>
      <c r="M330" s="872"/>
      <c r="N330" s="994"/>
      <c r="O330" s="872"/>
      <c r="P330" s="872"/>
      <c r="Q330" s="872"/>
      <c r="R330" s="872"/>
      <c r="S330" s="872"/>
      <c r="T330" s="872"/>
      <c r="U330" s="872"/>
      <c r="V330" s="872"/>
      <c r="W330" s="872"/>
      <c r="X330" s="872"/>
      <c r="Y330" s="872"/>
      <c r="Z330" s="872"/>
    </row>
    <row r="331" spans="1:26" ht="15.75">
      <c r="A331" s="1047"/>
      <c r="B331" s="1048"/>
      <c r="C331" s="872"/>
      <c r="D331" s="872"/>
      <c r="E331" s="872"/>
      <c r="F331" s="872"/>
      <c r="G331" s="872"/>
      <c r="H331" s="872"/>
      <c r="I331" s="872"/>
      <c r="J331" s="872"/>
      <c r="K331" s="872"/>
      <c r="L331" s="872"/>
      <c r="M331" s="872"/>
      <c r="N331" s="994"/>
      <c r="O331" s="872"/>
      <c r="P331" s="872"/>
      <c r="Q331" s="872"/>
      <c r="R331" s="872"/>
      <c r="S331" s="872"/>
      <c r="T331" s="872"/>
      <c r="U331" s="872"/>
      <c r="V331" s="872"/>
      <c r="W331" s="872"/>
      <c r="X331" s="872"/>
      <c r="Y331" s="872"/>
      <c r="Z331" s="872"/>
    </row>
    <row r="332" spans="1:26" ht="15.75">
      <c r="A332" s="1047"/>
      <c r="B332" s="1048"/>
      <c r="C332" s="872"/>
      <c r="D332" s="872"/>
      <c r="E332" s="872"/>
      <c r="F332" s="872"/>
      <c r="G332" s="872"/>
      <c r="H332" s="872"/>
      <c r="I332" s="872"/>
      <c r="J332" s="872"/>
      <c r="K332" s="872"/>
      <c r="L332" s="872"/>
      <c r="M332" s="872"/>
      <c r="N332" s="994"/>
      <c r="O332" s="872"/>
      <c r="P332" s="872"/>
      <c r="Q332" s="872"/>
      <c r="R332" s="872"/>
      <c r="S332" s="872"/>
      <c r="T332" s="872"/>
      <c r="U332" s="872"/>
      <c r="V332" s="872"/>
      <c r="W332" s="872"/>
      <c r="X332" s="872"/>
      <c r="Y332" s="872"/>
      <c r="Z332" s="872"/>
    </row>
    <row r="333" spans="1:26" ht="15.75">
      <c r="A333" s="1047"/>
      <c r="B333" s="1048"/>
      <c r="C333" s="872"/>
      <c r="D333" s="872"/>
      <c r="E333" s="872"/>
      <c r="F333" s="872"/>
      <c r="G333" s="872"/>
      <c r="H333" s="872"/>
      <c r="I333" s="872"/>
      <c r="J333" s="872"/>
      <c r="K333" s="872"/>
      <c r="L333" s="872"/>
      <c r="M333" s="872"/>
      <c r="N333" s="994"/>
      <c r="O333" s="872"/>
      <c r="P333" s="872"/>
      <c r="Q333" s="872"/>
      <c r="R333" s="872"/>
      <c r="S333" s="872"/>
      <c r="T333" s="872"/>
      <c r="U333" s="872"/>
      <c r="V333" s="872"/>
      <c r="W333" s="872"/>
      <c r="X333" s="872"/>
      <c r="Y333" s="872"/>
      <c r="Z333" s="872"/>
    </row>
    <row r="334" spans="1:26" ht="15.75">
      <c r="A334" s="1047"/>
      <c r="B334" s="1048"/>
      <c r="C334" s="872"/>
      <c r="D334" s="872"/>
      <c r="E334" s="872"/>
      <c r="F334" s="872"/>
      <c r="G334" s="872"/>
      <c r="H334" s="872"/>
      <c r="I334" s="872"/>
      <c r="J334" s="872"/>
      <c r="K334" s="872"/>
      <c r="L334" s="872"/>
      <c r="M334" s="872"/>
      <c r="N334" s="994"/>
      <c r="O334" s="872"/>
      <c r="P334" s="872"/>
      <c r="Q334" s="872"/>
      <c r="R334" s="872"/>
      <c r="S334" s="872"/>
      <c r="T334" s="872"/>
      <c r="U334" s="872"/>
      <c r="V334" s="872"/>
      <c r="W334" s="872"/>
      <c r="X334" s="872"/>
      <c r="Y334" s="872"/>
      <c r="Z334" s="872"/>
    </row>
    <row r="335" spans="1:26" ht="15.75">
      <c r="A335" s="1047"/>
      <c r="B335" s="1048"/>
      <c r="C335" s="872"/>
      <c r="D335" s="872"/>
      <c r="E335" s="872"/>
      <c r="F335" s="872"/>
      <c r="G335" s="872"/>
      <c r="H335" s="872"/>
      <c r="I335" s="872"/>
      <c r="J335" s="872"/>
      <c r="K335" s="872"/>
      <c r="L335" s="872"/>
      <c r="M335" s="872"/>
      <c r="N335" s="994"/>
      <c r="O335" s="872"/>
      <c r="P335" s="872"/>
      <c r="Q335" s="872"/>
      <c r="R335" s="872"/>
      <c r="S335" s="872"/>
      <c r="T335" s="872"/>
      <c r="U335" s="872"/>
      <c r="V335" s="872"/>
      <c r="W335" s="872"/>
      <c r="X335" s="872"/>
      <c r="Y335" s="872"/>
      <c r="Z335" s="872"/>
    </row>
    <row r="336" spans="1:26" ht="15.75">
      <c r="A336" s="1047"/>
      <c r="B336" s="1048"/>
      <c r="C336" s="872"/>
      <c r="D336" s="872"/>
      <c r="E336" s="872"/>
      <c r="F336" s="872"/>
      <c r="G336" s="872"/>
      <c r="H336" s="872"/>
      <c r="I336" s="872"/>
      <c r="J336" s="872"/>
      <c r="K336" s="872"/>
      <c r="L336" s="872"/>
      <c r="M336" s="872"/>
      <c r="N336" s="994"/>
      <c r="O336" s="872"/>
      <c r="P336" s="872"/>
      <c r="Q336" s="872"/>
      <c r="R336" s="872"/>
      <c r="S336" s="872"/>
      <c r="T336" s="872"/>
      <c r="U336" s="872"/>
      <c r="V336" s="872"/>
      <c r="W336" s="872"/>
      <c r="X336" s="872"/>
      <c r="Y336" s="872"/>
      <c r="Z336" s="872"/>
    </row>
    <row r="337" spans="1:26" ht="15.75">
      <c r="A337" s="1047"/>
      <c r="B337" s="1048"/>
      <c r="C337" s="872"/>
      <c r="D337" s="872"/>
      <c r="E337" s="872"/>
      <c r="F337" s="872"/>
      <c r="G337" s="872"/>
      <c r="H337" s="872"/>
      <c r="I337" s="872"/>
      <c r="J337" s="872"/>
      <c r="K337" s="872"/>
      <c r="L337" s="872"/>
      <c r="M337" s="872"/>
      <c r="N337" s="994"/>
      <c r="O337" s="872"/>
      <c r="P337" s="872"/>
      <c r="Q337" s="872"/>
      <c r="R337" s="872"/>
      <c r="S337" s="872"/>
      <c r="T337" s="872"/>
      <c r="U337" s="872"/>
      <c r="V337" s="872"/>
      <c r="W337" s="872"/>
      <c r="X337" s="872"/>
      <c r="Y337" s="872"/>
      <c r="Z337" s="872"/>
    </row>
    <row r="338" spans="1:26" ht="15.75">
      <c r="A338" s="1047"/>
      <c r="B338" s="1048"/>
      <c r="C338" s="872"/>
      <c r="D338" s="872"/>
      <c r="E338" s="872"/>
      <c r="F338" s="872"/>
      <c r="G338" s="872"/>
      <c r="H338" s="872"/>
      <c r="I338" s="872"/>
      <c r="J338" s="872"/>
      <c r="K338" s="872"/>
      <c r="L338" s="872"/>
      <c r="M338" s="872"/>
      <c r="N338" s="994"/>
      <c r="O338" s="872"/>
      <c r="P338" s="872"/>
      <c r="Q338" s="872"/>
      <c r="R338" s="872"/>
      <c r="S338" s="872"/>
      <c r="T338" s="872"/>
      <c r="U338" s="872"/>
      <c r="V338" s="872"/>
      <c r="W338" s="872"/>
      <c r="X338" s="872"/>
      <c r="Y338" s="872"/>
      <c r="Z338" s="872"/>
    </row>
    <row r="339" spans="1:26" ht="15.75">
      <c r="A339" s="1047"/>
      <c r="B339" s="1048"/>
      <c r="C339" s="872"/>
      <c r="D339" s="872"/>
      <c r="E339" s="872"/>
      <c r="F339" s="872"/>
      <c r="G339" s="872"/>
      <c r="H339" s="872"/>
      <c r="I339" s="872"/>
      <c r="J339" s="872"/>
      <c r="K339" s="872"/>
      <c r="L339" s="872"/>
      <c r="M339" s="872"/>
      <c r="N339" s="994"/>
      <c r="O339" s="872"/>
      <c r="P339" s="872"/>
      <c r="Q339" s="872"/>
      <c r="R339" s="872"/>
      <c r="S339" s="872"/>
      <c r="T339" s="872"/>
      <c r="U339" s="872"/>
      <c r="V339" s="872"/>
      <c r="W339" s="872"/>
      <c r="X339" s="872"/>
      <c r="Y339" s="872"/>
      <c r="Z339" s="872"/>
    </row>
    <row r="340" spans="1:26" ht="15.75">
      <c r="A340" s="1047"/>
      <c r="B340" s="1048"/>
      <c r="C340" s="872"/>
      <c r="D340" s="872"/>
      <c r="E340" s="872"/>
      <c r="F340" s="872"/>
      <c r="G340" s="872"/>
      <c r="H340" s="872"/>
      <c r="I340" s="872"/>
      <c r="J340" s="872"/>
      <c r="K340" s="872"/>
      <c r="L340" s="872"/>
      <c r="M340" s="872"/>
      <c r="N340" s="994"/>
      <c r="O340" s="872"/>
      <c r="P340" s="872"/>
      <c r="Q340" s="872"/>
      <c r="R340" s="872"/>
      <c r="S340" s="872"/>
      <c r="T340" s="872"/>
      <c r="U340" s="872"/>
      <c r="V340" s="872"/>
      <c r="W340" s="872"/>
      <c r="X340" s="872"/>
      <c r="Y340" s="872"/>
      <c r="Z340" s="872"/>
    </row>
    <row r="341" spans="1:26" ht="15.75">
      <c r="A341" s="1047"/>
      <c r="B341" s="1048"/>
      <c r="C341" s="872"/>
      <c r="D341" s="872"/>
      <c r="E341" s="872"/>
      <c r="F341" s="872"/>
      <c r="G341" s="872"/>
      <c r="H341" s="872"/>
      <c r="I341" s="872"/>
      <c r="J341" s="872"/>
      <c r="K341" s="872"/>
      <c r="L341" s="872"/>
      <c r="M341" s="872"/>
      <c r="N341" s="994"/>
      <c r="O341" s="872"/>
      <c r="P341" s="872"/>
      <c r="Q341" s="872"/>
      <c r="R341" s="872"/>
      <c r="S341" s="872"/>
      <c r="T341" s="872"/>
      <c r="U341" s="872"/>
      <c r="V341" s="872"/>
      <c r="W341" s="872"/>
      <c r="X341" s="872"/>
      <c r="Y341" s="872"/>
      <c r="Z341" s="872"/>
    </row>
    <row r="342" spans="1:26" ht="15.75">
      <c r="A342" s="1047"/>
      <c r="B342" s="1048"/>
      <c r="C342" s="872"/>
      <c r="D342" s="872"/>
      <c r="E342" s="872"/>
      <c r="F342" s="872"/>
      <c r="G342" s="872"/>
      <c r="H342" s="872"/>
      <c r="I342" s="872"/>
      <c r="J342" s="872"/>
      <c r="K342" s="872"/>
      <c r="L342" s="872"/>
      <c r="M342" s="872"/>
      <c r="N342" s="994"/>
      <c r="O342" s="872"/>
      <c r="P342" s="872"/>
      <c r="Q342" s="872"/>
      <c r="R342" s="872"/>
      <c r="S342" s="872"/>
      <c r="T342" s="872"/>
      <c r="U342" s="872"/>
      <c r="V342" s="872"/>
      <c r="W342" s="872"/>
      <c r="X342" s="872"/>
      <c r="Y342" s="872"/>
      <c r="Z342" s="872"/>
    </row>
    <row r="343" spans="1:26" ht="15.75">
      <c r="A343" s="1047"/>
      <c r="B343" s="1048"/>
      <c r="C343" s="872"/>
      <c r="D343" s="872"/>
      <c r="E343" s="872"/>
      <c r="F343" s="872"/>
      <c r="G343" s="872"/>
      <c r="H343" s="872"/>
      <c r="I343" s="872"/>
      <c r="J343" s="872"/>
      <c r="K343" s="872"/>
      <c r="L343" s="872"/>
      <c r="M343" s="872"/>
      <c r="N343" s="994"/>
      <c r="O343" s="872"/>
      <c r="P343" s="872"/>
      <c r="Q343" s="872"/>
      <c r="R343" s="872"/>
      <c r="S343" s="872"/>
      <c r="T343" s="872"/>
      <c r="U343" s="872"/>
      <c r="V343" s="872"/>
      <c r="W343" s="872"/>
      <c r="X343" s="872"/>
      <c r="Y343" s="872"/>
      <c r="Z343" s="872"/>
    </row>
    <row r="344" spans="1:26" ht="15.75">
      <c r="A344" s="1047"/>
      <c r="B344" s="1048"/>
      <c r="C344" s="872"/>
      <c r="D344" s="872"/>
      <c r="E344" s="872"/>
      <c r="F344" s="872"/>
      <c r="G344" s="872"/>
      <c r="H344" s="872"/>
      <c r="I344" s="872"/>
      <c r="J344" s="872"/>
      <c r="K344" s="872"/>
      <c r="L344" s="872"/>
      <c r="M344" s="872"/>
      <c r="N344" s="994"/>
      <c r="O344" s="872"/>
      <c r="P344" s="872"/>
      <c r="Q344" s="872"/>
      <c r="R344" s="872"/>
      <c r="S344" s="872"/>
      <c r="T344" s="872"/>
      <c r="U344" s="872"/>
      <c r="V344" s="872"/>
      <c r="W344" s="872"/>
      <c r="X344" s="872"/>
      <c r="Y344" s="872"/>
      <c r="Z344" s="872"/>
    </row>
    <row r="345" spans="1:26" ht="15.75">
      <c r="A345" s="1047"/>
      <c r="B345" s="1048"/>
      <c r="C345" s="872"/>
      <c r="D345" s="872"/>
      <c r="E345" s="872"/>
      <c r="F345" s="872"/>
      <c r="G345" s="872"/>
      <c r="H345" s="872"/>
      <c r="I345" s="872"/>
      <c r="J345" s="872"/>
      <c r="K345" s="872"/>
      <c r="L345" s="872"/>
      <c r="M345" s="872"/>
      <c r="N345" s="994"/>
      <c r="O345" s="872"/>
      <c r="P345" s="872"/>
      <c r="Q345" s="872"/>
      <c r="R345" s="872"/>
      <c r="S345" s="872"/>
      <c r="T345" s="872"/>
      <c r="U345" s="872"/>
      <c r="V345" s="872"/>
      <c r="W345" s="872"/>
      <c r="X345" s="872"/>
      <c r="Y345" s="872"/>
      <c r="Z345" s="872"/>
    </row>
    <row r="346" spans="1:26" ht="15.75">
      <c r="A346" s="1047"/>
      <c r="B346" s="1048"/>
      <c r="C346" s="872"/>
      <c r="D346" s="872"/>
      <c r="E346" s="872"/>
      <c r="F346" s="872"/>
      <c r="G346" s="872"/>
      <c r="H346" s="872"/>
      <c r="I346" s="872"/>
      <c r="J346" s="872"/>
      <c r="K346" s="872"/>
      <c r="L346" s="872"/>
      <c r="M346" s="872"/>
      <c r="N346" s="994"/>
      <c r="O346" s="872"/>
      <c r="P346" s="872"/>
      <c r="Q346" s="872"/>
      <c r="R346" s="872"/>
      <c r="S346" s="872"/>
      <c r="T346" s="872"/>
      <c r="U346" s="872"/>
      <c r="V346" s="872"/>
      <c r="W346" s="872"/>
      <c r="X346" s="872"/>
      <c r="Y346" s="872"/>
      <c r="Z346" s="872"/>
    </row>
    <row r="347" spans="1:26" ht="15.75">
      <c r="A347" s="1047"/>
      <c r="B347" s="1048"/>
      <c r="C347" s="872"/>
      <c r="D347" s="872"/>
      <c r="E347" s="872"/>
      <c r="F347" s="872"/>
      <c r="G347" s="872"/>
      <c r="H347" s="872"/>
      <c r="I347" s="872"/>
      <c r="J347" s="872"/>
      <c r="K347" s="872"/>
      <c r="L347" s="872"/>
      <c r="M347" s="872"/>
      <c r="N347" s="994"/>
      <c r="O347" s="872"/>
      <c r="P347" s="872"/>
      <c r="Q347" s="872"/>
      <c r="R347" s="872"/>
      <c r="S347" s="872"/>
      <c r="T347" s="872"/>
      <c r="U347" s="872"/>
      <c r="V347" s="872"/>
      <c r="W347" s="872"/>
      <c r="X347" s="872"/>
      <c r="Y347" s="872"/>
      <c r="Z347" s="872"/>
    </row>
    <row r="348" spans="1:26" ht="15.75">
      <c r="A348" s="1047"/>
      <c r="B348" s="1048"/>
      <c r="C348" s="872"/>
      <c r="D348" s="872"/>
      <c r="E348" s="872"/>
      <c r="F348" s="872"/>
      <c r="G348" s="872"/>
      <c r="H348" s="872"/>
      <c r="I348" s="872"/>
      <c r="J348" s="872"/>
      <c r="K348" s="872"/>
      <c r="L348" s="872"/>
      <c r="M348" s="872"/>
      <c r="N348" s="994"/>
      <c r="O348" s="872"/>
      <c r="P348" s="872"/>
      <c r="Q348" s="872"/>
      <c r="R348" s="872"/>
      <c r="S348" s="872"/>
      <c r="T348" s="872"/>
      <c r="U348" s="872"/>
      <c r="V348" s="872"/>
      <c r="W348" s="872"/>
      <c r="X348" s="872"/>
      <c r="Y348" s="872"/>
      <c r="Z348" s="872"/>
    </row>
    <row r="349" spans="1:26" ht="15.75">
      <c r="A349" s="1047"/>
      <c r="B349" s="1048"/>
      <c r="C349" s="872"/>
      <c r="D349" s="872"/>
      <c r="E349" s="872"/>
      <c r="F349" s="872"/>
      <c r="G349" s="872"/>
      <c r="H349" s="872"/>
      <c r="I349" s="872"/>
      <c r="J349" s="872"/>
      <c r="K349" s="872"/>
      <c r="L349" s="872"/>
      <c r="M349" s="872"/>
      <c r="N349" s="994"/>
      <c r="O349" s="872"/>
      <c r="P349" s="872"/>
      <c r="Q349" s="872"/>
      <c r="R349" s="872"/>
      <c r="S349" s="872"/>
      <c r="T349" s="872"/>
      <c r="U349" s="872"/>
      <c r="V349" s="872"/>
      <c r="W349" s="872"/>
      <c r="X349" s="872"/>
      <c r="Y349" s="872"/>
      <c r="Z349" s="872"/>
    </row>
    <row r="350" spans="1:26" ht="15.75">
      <c r="A350" s="1047"/>
      <c r="B350" s="1048"/>
      <c r="C350" s="872"/>
      <c r="D350" s="872"/>
      <c r="E350" s="872"/>
      <c r="F350" s="872"/>
      <c r="G350" s="872"/>
      <c r="H350" s="872"/>
      <c r="I350" s="872"/>
      <c r="J350" s="872"/>
      <c r="K350" s="872"/>
      <c r="L350" s="872"/>
      <c r="M350" s="872"/>
      <c r="N350" s="994"/>
      <c r="O350" s="872"/>
      <c r="P350" s="872"/>
      <c r="Q350" s="872"/>
      <c r="R350" s="872"/>
      <c r="S350" s="872"/>
      <c r="T350" s="872"/>
      <c r="U350" s="872"/>
      <c r="V350" s="872"/>
      <c r="W350" s="872"/>
      <c r="X350" s="872"/>
      <c r="Y350" s="872"/>
      <c r="Z350" s="872"/>
    </row>
    <row r="351" spans="1:26" ht="15.75">
      <c r="A351" s="1047"/>
      <c r="B351" s="1048"/>
      <c r="C351" s="872"/>
      <c r="D351" s="872"/>
      <c r="E351" s="872"/>
      <c r="F351" s="872"/>
      <c r="G351" s="872"/>
      <c r="H351" s="872"/>
      <c r="I351" s="872"/>
      <c r="J351" s="872"/>
      <c r="K351" s="872"/>
      <c r="L351" s="872"/>
      <c r="M351" s="872"/>
      <c r="N351" s="994"/>
      <c r="O351" s="872"/>
      <c r="P351" s="872"/>
      <c r="Q351" s="872"/>
      <c r="R351" s="872"/>
      <c r="S351" s="872"/>
      <c r="T351" s="872"/>
      <c r="U351" s="872"/>
      <c r="V351" s="872"/>
      <c r="W351" s="872"/>
      <c r="X351" s="872"/>
      <c r="Y351" s="872"/>
      <c r="Z351" s="872"/>
    </row>
    <row r="352" spans="1:26" ht="15.75">
      <c r="A352" s="1047"/>
      <c r="B352" s="1048"/>
      <c r="C352" s="872"/>
      <c r="D352" s="872"/>
      <c r="E352" s="872"/>
      <c r="F352" s="872"/>
      <c r="G352" s="872"/>
      <c r="H352" s="872"/>
      <c r="I352" s="872"/>
      <c r="J352" s="872"/>
      <c r="K352" s="872"/>
      <c r="L352" s="872"/>
      <c r="M352" s="872"/>
      <c r="N352" s="994"/>
      <c r="O352" s="872"/>
      <c r="P352" s="872"/>
      <c r="Q352" s="872"/>
      <c r="R352" s="872"/>
      <c r="S352" s="872"/>
      <c r="T352" s="872"/>
      <c r="U352" s="872"/>
      <c r="V352" s="872"/>
      <c r="W352" s="872"/>
      <c r="X352" s="872"/>
      <c r="Y352" s="872"/>
      <c r="Z352" s="872"/>
    </row>
    <row r="353" spans="1:26" ht="15.75">
      <c r="A353" s="1047"/>
      <c r="B353" s="1048"/>
      <c r="C353" s="872"/>
      <c r="D353" s="872"/>
      <c r="E353" s="872"/>
      <c r="F353" s="872"/>
      <c r="G353" s="872"/>
      <c r="H353" s="872"/>
      <c r="I353" s="872"/>
      <c r="J353" s="872"/>
      <c r="K353" s="872"/>
      <c r="L353" s="872"/>
      <c r="M353" s="872"/>
      <c r="N353" s="994"/>
      <c r="O353" s="872"/>
      <c r="P353" s="872"/>
      <c r="Q353" s="872"/>
      <c r="R353" s="872"/>
      <c r="S353" s="872"/>
      <c r="T353" s="872"/>
      <c r="U353" s="872"/>
      <c r="V353" s="872"/>
      <c r="W353" s="872"/>
      <c r="X353" s="872"/>
      <c r="Y353" s="872"/>
      <c r="Z353" s="872"/>
    </row>
    <row r="354" spans="1:26" ht="15.75">
      <c r="A354" s="1047"/>
      <c r="B354" s="1048"/>
      <c r="C354" s="872"/>
      <c r="D354" s="872"/>
      <c r="E354" s="872"/>
      <c r="F354" s="872"/>
      <c r="G354" s="872"/>
      <c r="H354" s="872"/>
      <c r="I354" s="872"/>
      <c r="J354" s="872"/>
      <c r="K354" s="872"/>
      <c r="L354" s="872"/>
      <c r="M354" s="872"/>
      <c r="N354" s="994"/>
      <c r="O354" s="872"/>
      <c r="P354" s="872"/>
      <c r="Q354" s="872"/>
      <c r="R354" s="872"/>
      <c r="S354" s="872"/>
      <c r="T354" s="872"/>
      <c r="U354" s="872"/>
      <c r="V354" s="872"/>
      <c r="W354" s="872"/>
      <c r="X354" s="872"/>
      <c r="Y354" s="872"/>
      <c r="Z354" s="872"/>
    </row>
    <row r="355" spans="1:26" ht="15.75">
      <c r="A355" s="1047"/>
      <c r="B355" s="1048"/>
      <c r="C355" s="872"/>
      <c r="D355" s="872"/>
      <c r="E355" s="872"/>
      <c r="F355" s="872"/>
      <c r="G355" s="872"/>
      <c r="H355" s="872"/>
      <c r="I355" s="872"/>
      <c r="J355" s="872"/>
      <c r="K355" s="872"/>
      <c r="L355" s="872"/>
      <c r="M355" s="872"/>
      <c r="N355" s="994"/>
      <c r="O355" s="872"/>
      <c r="P355" s="872"/>
      <c r="Q355" s="872"/>
      <c r="R355" s="872"/>
      <c r="S355" s="872"/>
      <c r="T355" s="872"/>
      <c r="U355" s="872"/>
      <c r="V355" s="872"/>
      <c r="W355" s="872"/>
      <c r="X355" s="872"/>
      <c r="Y355" s="872"/>
      <c r="Z355" s="872"/>
    </row>
    <row r="356" spans="1:26" ht="15.75">
      <c r="A356" s="1047"/>
      <c r="B356" s="1048"/>
      <c r="C356" s="872"/>
      <c r="D356" s="872"/>
      <c r="E356" s="872"/>
      <c r="F356" s="872"/>
      <c r="G356" s="872"/>
      <c r="H356" s="872"/>
      <c r="I356" s="872"/>
      <c r="J356" s="872"/>
      <c r="K356" s="872"/>
      <c r="L356" s="872"/>
      <c r="M356" s="872"/>
      <c r="N356" s="994"/>
      <c r="O356" s="872"/>
      <c r="P356" s="872"/>
      <c r="Q356" s="872"/>
      <c r="R356" s="872"/>
      <c r="S356" s="872"/>
      <c r="T356" s="872"/>
      <c r="U356" s="872"/>
      <c r="V356" s="872"/>
      <c r="W356" s="872"/>
      <c r="X356" s="872"/>
      <c r="Y356" s="872"/>
      <c r="Z356" s="872"/>
    </row>
    <row r="357" spans="1:26" ht="15.75">
      <c r="A357" s="1047"/>
      <c r="B357" s="1048"/>
      <c r="C357" s="872"/>
      <c r="D357" s="872"/>
      <c r="E357" s="872"/>
      <c r="F357" s="872"/>
      <c r="G357" s="872"/>
      <c r="H357" s="872"/>
      <c r="I357" s="872"/>
      <c r="J357" s="872"/>
      <c r="K357" s="872"/>
      <c r="L357" s="872"/>
      <c r="M357" s="872"/>
      <c r="N357" s="994"/>
      <c r="O357" s="872"/>
      <c r="P357" s="872"/>
      <c r="Q357" s="872"/>
      <c r="R357" s="872"/>
      <c r="S357" s="872"/>
      <c r="T357" s="872"/>
      <c r="U357" s="872"/>
      <c r="V357" s="872"/>
      <c r="W357" s="872"/>
      <c r="X357" s="872"/>
      <c r="Y357" s="872"/>
      <c r="Z357" s="872"/>
    </row>
    <row r="358" spans="1:26" ht="15.75">
      <c r="A358" s="1047"/>
      <c r="B358" s="1048"/>
      <c r="C358" s="872"/>
      <c r="D358" s="872"/>
      <c r="E358" s="872"/>
      <c r="F358" s="872"/>
      <c r="G358" s="872"/>
      <c r="H358" s="872"/>
      <c r="I358" s="872"/>
      <c r="J358" s="872"/>
      <c r="K358" s="872"/>
      <c r="L358" s="872"/>
      <c r="M358" s="872"/>
      <c r="N358" s="994"/>
      <c r="O358" s="872"/>
      <c r="P358" s="872"/>
      <c r="Q358" s="872"/>
      <c r="R358" s="872"/>
      <c r="S358" s="872"/>
      <c r="T358" s="872"/>
      <c r="U358" s="872"/>
      <c r="V358" s="872"/>
      <c r="W358" s="872"/>
      <c r="X358" s="872"/>
      <c r="Y358" s="872"/>
      <c r="Z358" s="872"/>
    </row>
    <row r="359" spans="1:26" ht="15.75">
      <c r="A359" s="1047"/>
      <c r="B359" s="1048"/>
      <c r="C359" s="872"/>
      <c r="D359" s="872"/>
      <c r="E359" s="872"/>
      <c r="F359" s="872"/>
      <c r="G359" s="872"/>
      <c r="H359" s="872"/>
      <c r="I359" s="872"/>
      <c r="J359" s="872"/>
      <c r="K359" s="872"/>
      <c r="L359" s="872"/>
      <c r="M359" s="872"/>
      <c r="N359" s="994"/>
      <c r="O359" s="872"/>
      <c r="P359" s="872"/>
      <c r="Q359" s="872"/>
      <c r="R359" s="872"/>
      <c r="S359" s="872"/>
      <c r="T359" s="872"/>
      <c r="U359" s="872"/>
      <c r="V359" s="872"/>
      <c r="W359" s="872"/>
      <c r="X359" s="872"/>
      <c r="Y359" s="872"/>
      <c r="Z359" s="872"/>
    </row>
    <row r="360" spans="1:26" ht="15.75">
      <c r="A360" s="1047"/>
      <c r="B360" s="1048"/>
      <c r="C360" s="872"/>
      <c r="D360" s="872"/>
      <c r="E360" s="872"/>
      <c r="F360" s="872"/>
      <c r="G360" s="872"/>
      <c r="H360" s="872"/>
      <c r="I360" s="872"/>
      <c r="J360" s="872"/>
      <c r="K360" s="872"/>
      <c r="L360" s="872"/>
      <c r="M360" s="872"/>
      <c r="N360" s="994"/>
      <c r="O360" s="872"/>
      <c r="P360" s="872"/>
      <c r="Q360" s="872"/>
      <c r="R360" s="872"/>
      <c r="S360" s="872"/>
      <c r="T360" s="872"/>
      <c r="U360" s="872"/>
      <c r="V360" s="872"/>
      <c r="W360" s="872"/>
      <c r="X360" s="872"/>
      <c r="Y360" s="872"/>
      <c r="Z360" s="872"/>
    </row>
    <row r="361" spans="1:26" ht="15.75">
      <c r="A361" s="1047"/>
      <c r="B361" s="1048"/>
      <c r="C361" s="872"/>
      <c r="D361" s="872"/>
      <c r="E361" s="872"/>
      <c r="F361" s="872"/>
      <c r="G361" s="872"/>
      <c r="H361" s="872"/>
      <c r="I361" s="872"/>
      <c r="J361" s="872"/>
      <c r="K361" s="872"/>
      <c r="L361" s="872"/>
      <c r="M361" s="872"/>
      <c r="N361" s="994"/>
      <c r="O361" s="872"/>
      <c r="P361" s="872"/>
      <c r="Q361" s="872"/>
      <c r="R361" s="872"/>
      <c r="S361" s="872"/>
      <c r="T361" s="872"/>
      <c r="U361" s="872"/>
      <c r="V361" s="872"/>
      <c r="W361" s="872"/>
      <c r="X361" s="872"/>
      <c r="Y361" s="872"/>
      <c r="Z361" s="872"/>
    </row>
    <row r="362" spans="1:26" ht="15.75">
      <c r="A362" s="1047"/>
      <c r="B362" s="1048"/>
      <c r="C362" s="872"/>
      <c r="D362" s="872"/>
      <c r="E362" s="872"/>
      <c r="F362" s="872"/>
      <c r="G362" s="872"/>
      <c r="H362" s="872"/>
      <c r="I362" s="872"/>
      <c r="J362" s="872"/>
      <c r="K362" s="872"/>
      <c r="L362" s="872"/>
      <c r="M362" s="872"/>
      <c r="N362" s="994"/>
      <c r="O362" s="872"/>
      <c r="P362" s="872"/>
      <c r="Q362" s="872"/>
      <c r="R362" s="872"/>
      <c r="S362" s="872"/>
      <c r="T362" s="872"/>
      <c r="U362" s="872"/>
      <c r="V362" s="872"/>
      <c r="W362" s="872"/>
      <c r="X362" s="872"/>
      <c r="Y362" s="872"/>
      <c r="Z362" s="872"/>
    </row>
    <row r="363" spans="1:26" ht="15.75">
      <c r="A363" s="1047"/>
      <c r="B363" s="1048"/>
      <c r="C363" s="872"/>
      <c r="D363" s="872"/>
      <c r="E363" s="872"/>
      <c r="F363" s="872"/>
      <c r="G363" s="872"/>
      <c r="H363" s="872"/>
      <c r="I363" s="872"/>
      <c r="J363" s="872"/>
      <c r="K363" s="872"/>
      <c r="L363" s="872"/>
      <c r="M363" s="872"/>
      <c r="N363" s="994"/>
      <c r="O363" s="872"/>
      <c r="P363" s="872"/>
      <c r="Q363" s="872"/>
      <c r="R363" s="872"/>
      <c r="S363" s="872"/>
      <c r="T363" s="872"/>
      <c r="U363" s="872"/>
      <c r="V363" s="872"/>
      <c r="W363" s="872"/>
      <c r="X363" s="872"/>
      <c r="Y363" s="872"/>
      <c r="Z363" s="872"/>
    </row>
    <row r="364" spans="1:26" ht="15.75">
      <c r="A364" s="1047"/>
      <c r="B364" s="1048"/>
      <c r="C364" s="872"/>
      <c r="D364" s="872"/>
      <c r="E364" s="872"/>
      <c r="F364" s="872"/>
      <c r="G364" s="872"/>
      <c r="H364" s="872"/>
      <c r="I364" s="872"/>
      <c r="J364" s="872"/>
      <c r="K364" s="872"/>
      <c r="L364" s="872"/>
      <c r="M364" s="872"/>
      <c r="N364" s="994"/>
      <c r="O364" s="872"/>
      <c r="P364" s="872"/>
      <c r="Q364" s="872"/>
      <c r="R364" s="872"/>
      <c r="S364" s="872"/>
      <c r="T364" s="872"/>
      <c r="U364" s="872"/>
      <c r="V364" s="872"/>
      <c r="W364" s="872"/>
      <c r="X364" s="872"/>
      <c r="Y364" s="872"/>
      <c r="Z364" s="872"/>
    </row>
    <row r="365" spans="1:26" ht="15.75">
      <c r="A365" s="1047"/>
      <c r="B365" s="1048"/>
      <c r="C365" s="872"/>
      <c r="D365" s="872"/>
      <c r="E365" s="872"/>
      <c r="F365" s="872"/>
      <c r="G365" s="872"/>
      <c r="H365" s="872"/>
      <c r="I365" s="872"/>
      <c r="J365" s="872"/>
      <c r="K365" s="872"/>
      <c r="L365" s="872"/>
      <c r="M365" s="872"/>
      <c r="N365" s="994"/>
      <c r="O365" s="872"/>
      <c r="P365" s="872"/>
      <c r="Q365" s="872"/>
      <c r="R365" s="872"/>
      <c r="S365" s="872"/>
      <c r="T365" s="872"/>
      <c r="U365" s="872"/>
      <c r="V365" s="872"/>
      <c r="W365" s="872"/>
      <c r="X365" s="872"/>
      <c r="Y365" s="872"/>
      <c r="Z365" s="872"/>
    </row>
    <row r="366" spans="1:26" ht="15.75">
      <c r="A366" s="1047"/>
      <c r="B366" s="1048"/>
      <c r="C366" s="872"/>
      <c r="D366" s="872"/>
      <c r="E366" s="872"/>
      <c r="F366" s="872"/>
      <c r="G366" s="872"/>
      <c r="H366" s="872"/>
      <c r="I366" s="872"/>
      <c r="J366" s="872"/>
      <c r="K366" s="872"/>
      <c r="L366" s="872"/>
      <c r="M366" s="872"/>
      <c r="N366" s="994"/>
      <c r="O366" s="872"/>
      <c r="P366" s="872"/>
      <c r="Q366" s="872"/>
      <c r="R366" s="872"/>
      <c r="S366" s="872"/>
      <c r="T366" s="872"/>
      <c r="U366" s="872"/>
      <c r="V366" s="872"/>
      <c r="W366" s="872"/>
      <c r="X366" s="872"/>
      <c r="Y366" s="872"/>
      <c r="Z366" s="872"/>
    </row>
    <row r="367" spans="1:26" ht="15.75">
      <c r="A367" s="1047"/>
      <c r="B367" s="1048"/>
      <c r="C367" s="872"/>
      <c r="D367" s="872"/>
      <c r="E367" s="872"/>
      <c r="F367" s="872"/>
      <c r="G367" s="872"/>
      <c r="H367" s="872"/>
      <c r="I367" s="872"/>
      <c r="J367" s="872"/>
      <c r="K367" s="872"/>
      <c r="L367" s="872"/>
      <c r="M367" s="872"/>
      <c r="N367" s="994"/>
      <c r="O367" s="872"/>
      <c r="P367" s="872"/>
      <c r="Q367" s="872"/>
      <c r="R367" s="872"/>
      <c r="S367" s="872"/>
      <c r="T367" s="872"/>
      <c r="U367" s="872"/>
      <c r="V367" s="872"/>
      <c r="W367" s="872"/>
      <c r="X367" s="872"/>
      <c r="Y367" s="872"/>
      <c r="Z367" s="872"/>
    </row>
    <row r="368" spans="1:26" ht="15.75">
      <c r="A368" s="1047"/>
      <c r="B368" s="1048"/>
      <c r="C368" s="872"/>
      <c r="D368" s="872"/>
      <c r="E368" s="872"/>
      <c r="F368" s="872"/>
      <c r="G368" s="872"/>
      <c r="H368" s="872"/>
      <c r="I368" s="872"/>
      <c r="J368" s="872"/>
      <c r="K368" s="872"/>
      <c r="L368" s="872"/>
      <c r="M368" s="872"/>
      <c r="N368" s="994"/>
      <c r="O368" s="872"/>
      <c r="P368" s="872"/>
      <c r="Q368" s="872"/>
      <c r="R368" s="872"/>
      <c r="S368" s="872"/>
      <c r="T368" s="872"/>
      <c r="U368" s="872"/>
      <c r="V368" s="872"/>
      <c r="W368" s="872"/>
      <c r="X368" s="872"/>
      <c r="Y368" s="872"/>
      <c r="Z368" s="872"/>
    </row>
    <row r="369" spans="1:26" ht="15.75">
      <c r="A369" s="1047"/>
      <c r="B369" s="1048"/>
      <c r="C369" s="872"/>
      <c r="D369" s="872"/>
      <c r="E369" s="872"/>
      <c r="F369" s="872"/>
      <c r="G369" s="872"/>
      <c r="H369" s="872"/>
      <c r="I369" s="872"/>
      <c r="J369" s="872"/>
      <c r="K369" s="872"/>
      <c r="L369" s="872"/>
      <c r="M369" s="872"/>
      <c r="N369" s="994"/>
      <c r="O369" s="872"/>
      <c r="P369" s="872"/>
      <c r="Q369" s="872"/>
      <c r="R369" s="872"/>
      <c r="S369" s="872"/>
      <c r="T369" s="872"/>
      <c r="U369" s="872"/>
      <c r="V369" s="872"/>
      <c r="W369" s="872"/>
      <c r="X369" s="872"/>
      <c r="Y369" s="872"/>
      <c r="Z369" s="872"/>
    </row>
    <row r="370" spans="1:26" ht="15.75">
      <c r="A370" s="1047"/>
      <c r="B370" s="1048"/>
      <c r="C370" s="872"/>
      <c r="D370" s="872"/>
      <c r="E370" s="872"/>
      <c r="F370" s="872"/>
      <c r="G370" s="872"/>
      <c r="H370" s="872"/>
      <c r="I370" s="872"/>
      <c r="J370" s="872"/>
      <c r="K370" s="872"/>
      <c r="L370" s="872"/>
      <c r="M370" s="872"/>
      <c r="N370" s="994"/>
      <c r="O370" s="872"/>
      <c r="P370" s="872"/>
      <c r="Q370" s="872"/>
      <c r="R370" s="872"/>
      <c r="S370" s="872"/>
      <c r="T370" s="872"/>
      <c r="U370" s="872"/>
      <c r="V370" s="872"/>
      <c r="W370" s="872"/>
      <c r="X370" s="872"/>
      <c r="Y370" s="872"/>
      <c r="Z370" s="872"/>
    </row>
    <row r="371" spans="1:26" ht="15.75">
      <c r="A371" s="1047"/>
      <c r="B371" s="1048"/>
      <c r="C371" s="872"/>
      <c r="D371" s="872"/>
      <c r="E371" s="872"/>
      <c r="F371" s="872"/>
      <c r="G371" s="872"/>
      <c r="H371" s="872"/>
      <c r="I371" s="872"/>
      <c r="J371" s="872"/>
      <c r="K371" s="872"/>
      <c r="L371" s="872"/>
      <c r="M371" s="872"/>
      <c r="N371" s="994"/>
      <c r="O371" s="872"/>
      <c r="P371" s="872"/>
      <c r="Q371" s="872"/>
      <c r="R371" s="872"/>
      <c r="S371" s="872"/>
      <c r="T371" s="872"/>
      <c r="U371" s="872"/>
      <c r="V371" s="872"/>
      <c r="W371" s="872"/>
      <c r="X371" s="872"/>
      <c r="Y371" s="872"/>
      <c r="Z371" s="872"/>
    </row>
    <row r="372" spans="1:26" ht="15.75">
      <c r="A372" s="1047"/>
      <c r="B372" s="1048"/>
      <c r="C372" s="872"/>
      <c r="D372" s="872"/>
      <c r="E372" s="872"/>
      <c r="F372" s="872"/>
      <c r="G372" s="872"/>
      <c r="H372" s="872"/>
      <c r="I372" s="872"/>
      <c r="J372" s="872"/>
      <c r="K372" s="872"/>
      <c r="L372" s="872"/>
      <c r="M372" s="872"/>
      <c r="N372" s="994"/>
      <c r="O372" s="872"/>
      <c r="P372" s="872"/>
      <c r="Q372" s="872"/>
      <c r="R372" s="872"/>
      <c r="S372" s="872"/>
      <c r="T372" s="872"/>
      <c r="U372" s="872"/>
      <c r="V372" s="872"/>
      <c r="W372" s="872"/>
      <c r="X372" s="872"/>
      <c r="Y372" s="872"/>
      <c r="Z372" s="872"/>
    </row>
    <row r="373" spans="1:26" ht="15.75">
      <c r="A373" s="1047"/>
      <c r="B373" s="1048"/>
      <c r="C373" s="872"/>
      <c r="D373" s="872"/>
      <c r="E373" s="872"/>
      <c r="F373" s="872"/>
      <c r="G373" s="872"/>
      <c r="H373" s="872"/>
      <c r="I373" s="872"/>
      <c r="J373" s="872"/>
      <c r="K373" s="872"/>
      <c r="L373" s="872"/>
      <c r="M373" s="872"/>
      <c r="N373" s="994"/>
      <c r="O373" s="872"/>
      <c r="P373" s="872"/>
      <c r="Q373" s="872"/>
      <c r="R373" s="872"/>
      <c r="S373" s="872"/>
      <c r="T373" s="872"/>
      <c r="U373" s="872"/>
      <c r="V373" s="872"/>
      <c r="W373" s="872"/>
      <c r="X373" s="872"/>
      <c r="Y373" s="872"/>
      <c r="Z373" s="872"/>
    </row>
    <row r="374" spans="1:26" ht="15.75">
      <c r="A374" s="1047"/>
      <c r="B374" s="1048"/>
      <c r="C374" s="872"/>
      <c r="D374" s="872"/>
      <c r="E374" s="872"/>
      <c r="F374" s="872"/>
      <c r="G374" s="872"/>
      <c r="H374" s="872"/>
      <c r="I374" s="872"/>
      <c r="J374" s="872"/>
      <c r="K374" s="872"/>
      <c r="L374" s="872"/>
      <c r="M374" s="872"/>
      <c r="N374" s="994"/>
      <c r="O374" s="872"/>
      <c r="P374" s="872"/>
      <c r="Q374" s="872"/>
      <c r="R374" s="872"/>
      <c r="S374" s="872"/>
      <c r="T374" s="872"/>
      <c r="U374" s="872"/>
      <c r="V374" s="872"/>
      <c r="W374" s="872"/>
      <c r="X374" s="872"/>
      <c r="Y374" s="872"/>
      <c r="Z374" s="872"/>
    </row>
    <row r="375" spans="1:26" ht="15.75">
      <c r="A375" s="1047"/>
      <c r="B375" s="1048"/>
      <c r="C375" s="872"/>
      <c r="D375" s="872"/>
      <c r="E375" s="872"/>
      <c r="F375" s="872"/>
      <c r="G375" s="872"/>
      <c r="H375" s="872"/>
      <c r="I375" s="872"/>
      <c r="J375" s="872"/>
      <c r="K375" s="872"/>
      <c r="L375" s="872"/>
      <c r="M375" s="872"/>
      <c r="N375" s="994"/>
      <c r="O375" s="872"/>
      <c r="P375" s="872"/>
      <c r="Q375" s="872"/>
      <c r="R375" s="872"/>
      <c r="S375" s="872"/>
      <c r="T375" s="872"/>
      <c r="U375" s="872"/>
      <c r="V375" s="872"/>
      <c r="W375" s="872"/>
      <c r="X375" s="872"/>
      <c r="Y375" s="872"/>
      <c r="Z375" s="872"/>
    </row>
    <row r="376" spans="1:26" ht="15.75">
      <c r="A376" s="1047"/>
      <c r="B376" s="1048"/>
      <c r="C376" s="872"/>
      <c r="D376" s="872"/>
      <c r="E376" s="872"/>
      <c r="F376" s="872"/>
      <c r="G376" s="872"/>
      <c r="H376" s="872"/>
      <c r="I376" s="872"/>
      <c r="J376" s="872"/>
      <c r="K376" s="872"/>
      <c r="L376" s="872"/>
      <c r="M376" s="872"/>
      <c r="N376" s="994"/>
      <c r="O376" s="872"/>
      <c r="P376" s="872"/>
      <c r="Q376" s="872"/>
      <c r="R376" s="872"/>
      <c r="S376" s="872"/>
      <c r="T376" s="872"/>
      <c r="U376" s="872"/>
      <c r="V376" s="872"/>
      <c r="W376" s="872"/>
      <c r="X376" s="872"/>
      <c r="Y376" s="872"/>
      <c r="Z376" s="872"/>
    </row>
    <row r="377" spans="1:26" ht="15.75">
      <c r="A377" s="1047"/>
      <c r="B377" s="1048"/>
      <c r="C377" s="872"/>
      <c r="D377" s="872"/>
      <c r="E377" s="872"/>
      <c r="F377" s="872"/>
      <c r="G377" s="872"/>
      <c r="H377" s="872"/>
      <c r="I377" s="872"/>
      <c r="J377" s="872"/>
      <c r="K377" s="872"/>
      <c r="L377" s="872"/>
      <c r="M377" s="872"/>
      <c r="N377" s="994"/>
      <c r="O377" s="872"/>
      <c r="P377" s="872"/>
      <c r="Q377" s="872"/>
      <c r="R377" s="872"/>
      <c r="S377" s="872"/>
      <c r="T377" s="872"/>
      <c r="U377" s="872"/>
      <c r="V377" s="872"/>
      <c r="W377" s="872"/>
      <c r="X377" s="872"/>
      <c r="Y377" s="872"/>
      <c r="Z377" s="872"/>
    </row>
    <row r="378" spans="1:26" ht="15.75">
      <c r="A378" s="1047"/>
      <c r="B378" s="1048"/>
      <c r="C378" s="872"/>
      <c r="D378" s="872"/>
      <c r="E378" s="872"/>
      <c r="F378" s="872"/>
      <c r="G378" s="872"/>
      <c r="H378" s="872"/>
      <c r="I378" s="872"/>
      <c r="J378" s="872"/>
      <c r="K378" s="872"/>
      <c r="L378" s="872"/>
      <c r="M378" s="872"/>
      <c r="N378" s="994"/>
      <c r="O378" s="872"/>
      <c r="P378" s="872"/>
      <c r="Q378" s="872"/>
      <c r="R378" s="872"/>
      <c r="S378" s="872"/>
      <c r="T378" s="872"/>
      <c r="U378" s="872"/>
      <c r="V378" s="872"/>
      <c r="W378" s="872"/>
      <c r="X378" s="872"/>
      <c r="Y378" s="872"/>
      <c r="Z378" s="872"/>
    </row>
    <row r="379" spans="1:26" ht="15.75">
      <c r="A379" s="1047"/>
      <c r="B379" s="1048"/>
      <c r="C379" s="872"/>
      <c r="D379" s="872"/>
      <c r="E379" s="872"/>
      <c r="F379" s="872"/>
      <c r="G379" s="872"/>
      <c r="H379" s="872"/>
      <c r="I379" s="872"/>
      <c r="J379" s="872"/>
      <c r="K379" s="872"/>
      <c r="L379" s="872"/>
      <c r="M379" s="872"/>
      <c r="N379" s="994"/>
      <c r="O379" s="872"/>
      <c r="P379" s="872"/>
      <c r="Q379" s="872"/>
      <c r="R379" s="872"/>
      <c r="S379" s="872"/>
      <c r="T379" s="872"/>
      <c r="U379" s="872"/>
      <c r="V379" s="872"/>
      <c r="W379" s="872"/>
      <c r="X379" s="872"/>
      <c r="Y379" s="872"/>
      <c r="Z379" s="872"/>
    </row>
    <row r="380" spans="1:26" ht="15.75">
      <c r="A380" s="1047"/>
      <c r="B380" s="1048"/>
      <c r="C380" s="872"/>
      <c r="D380" s="872"/>
      <c r="E380" s="872"/>
      <c r="F380" s="872"/>
      <c r="G380" s="872"/>
      <c r="H380" s="872"/>
      <c r="I380" s="872"/>
      <c r="J380" s="872"/>
      <c r="K380" s="872"/>
      <c r="L380" s="872"/>
      <c r="M380" s="872"/>
      <c r="N380" s="994"/>
      <c r="O380" s="872"/>
      <c r="P380" s="872"/>
      <c r="Q380" s="872"/>
      <c r="R380" s="872"/>
      <c r="S380" s="872"/>
      <c r="T380" s="872"/>
      <c r="U380" s="872"/>
      <c r="V380" s="872"/>
      <c r="W380" s="872"/>
      <c r="X380" s="872"/>
      <c r="Y380" s="872"/>
      <c r="Z380" s="872"/>
    </row>
    <row r="381" spans="1:26" ht="15.75">
      <c r="A381" s="1047"/>
      <c r="B381" s="1048"/>
      <c r="C381" s="872"/>
      <c r="D381" s="872"/>
      <c r="E381" s="872"/>
      <c r="F381" s="872"/>
      <c r="G381" s="872"/>
      <c r="H381" s="872"/>
      <c r="I381" s="872"/>
      <c r="J381" s="872"/>
      <c r="K381" s="872"/>
      <c r="L381" s="872"/>
      <c r="M381" s="872"/>
      <c r="N381" s="994"/>
      <c r="O381" s="872"/>
      <c r="P381" s="872"/>
      <c r="Q381" s="872"/>
      <c r="R381" s="872"/>
      <c r="S381" s="872"/>
      <c r="T381" s="872"/>
      <c r="U381" s="872"/>
      <c r="V381" s="872"/>
      <c r="W381" s="872"/>
      <c r="X381" s="872"/>
      <c r="Y381" s="872"/>
      <c r="Z381" s="872"/>
    </row>
    <row r="382" spans="1:26" ht="15.75">
      <c r="A382" s="1047"/>
      <c r="B382" s="1048"/>
      <c r="C382" s="872"/>
      <c r="D382" s="872"/>
      <c r="E382" s="872"/>
      <c r="F382" s="872"/>
      <c r="G382" s="872"/>
      <c r="H382" s="872"/>
      <c r="I382" s="872"/>
      <c r="J382" s="872"/>
      <c r="K382" s="872"/>
      <c r="L382" s="872"/>
      <c r="M382" s="872"/>
      <c r="N382" s="994"/>
      <c r="O382" s="872"/>
      <c r="P382" s="872"/>
      <c r="Q382" s="872"/>
      <c r="R382" s="872"/>
      <c r="S382" s="872"/>
      <c r="T382" s="872"/>
      <c r="U382" s="872"/>
      <c r="V382" s="872"/>
      <c r="W382" s="872"/>
      <c r="X382" s="872"/>
      <c r="Y382" s="872"/>
      <c r="Z382" s="872"/>
    </row>
    <row r="383" spans="1:26" ht="15.75">
      <c r="A383" s="1047"/>
      <c r="B383" s="1048"/>
      <c r="C383" s="872"/>
      <c r="D383" s="872"/>
      <c r="E383" s="872"/>
      <c r="F383" s="872"/>
      <c r="G383" s="872"/>
      <c r="H383" s="872"/>
      <c r="I383" s="872"/>
      <c r="J383" s="872"/>
      <c r="K383" s="872"/>
      <c r="L383" s="872"/>
      <c r="M383" s="872"/>
      <c r="N383" s="994"/>
      <c r="O383" s="872"/>
      <c r="P383" s="872"/>
      <c r="Q383" s="872"/>
      <c r="R383" s="872"/>
      <c r="S383" s="872"/>
      <c r="T383" s="872"/>
      <c r="U383" s="872"/>
      <c r="V383" s="872"/>
      <c r="W383" s="872"/>
      <c r="X383" s="872"/>
      <c r="Y383" s="872"/>
      <c r="Z383" s="872"/>
    </row>
    <row r="384" spans="1:26" ht="15.75">
      <c r="A384" s="1047"/>
      <c r="B384" s="1048"/>
      <c r="C384" s="872"/>
      <c r="D384" s="872"/>
      <c r="E384" s="872"/>
      <c r="F384" s="872"/>
      <c r="G384" s="872"/>
      <c r="H384" s="872"/>
      <c r="I384" s="872"/>
      <c r="J384" s="872"/>
      <c r="K384" s="872"/>
      <c r="L384" s="872"/>
      <c r="M384" s="872"/>
      <c r="N384" s="994"/>
      <c r="O384" s="872"/>
      <c r="P384" s="872"/>
      <c r="Q384" s="872"/>
      <c r="R384" s="872"/>
      <c r="S384" s="872"/>
      <c r="T384" s="872"/>
      <c r="U384" s="872"/>
      <c r="V384" s="872"/>
      <c r="W384" s="872"/>
      <c r="X384" s="872"/>
      <c r="Y384" s="872"/>
      <c r="Z384" s="872"/>
    </row>
    <row r="385" spans="1:26" ht="15.75">
      <c r="A385" s="1047"/>
      <c r="B385" s="1048"/>
      <c r="C385" s="872"/>
      <c r="D385" s="872"/>
      <c r="E385" s="872"/>
      <c r="F385" s="872"/>
      <c r="G385" s="872"/>
      <c r="H385" s="872"/>
      <c r="I385" s="872"/>
      <c r="J385" s="872"/>
      <c r="K385" s="872"/>
      <c r="L385" s="872"/>
      <c r="M385" s="872"/>
      <c r="N385" s="994"/>
      <c r="O385" s="872"/>
      <c r="P385" s="872"/>
      <c r="Q385" s="872"/>
      <c r="R385" s="872"/>
      <c r="S385" s="872"/>
      <c r="T385" s="872"/>
      <c r="U385" s="872"/>
      <c r="V385" s="872"/>
      <c r="W385" s="872"/>
      <c r="X385" s="872"/>
      <c r="Y385" s="872"/>
      <c r="Z385" s="872"/>
    </row>
    <row r="386" spans="1:26" ht="15.75">
      <c r="A386" s="1047"/>
      <c r="B386" s="1048"/>
      <c r="C386" s="872"/>
      <c r="D386" s="872"/>
      <c r="E386" s="872"/>
      <c r="F386" s="872"/>
      <c r="G386" s="872"/>
      <c r="H386" s="872"/>
      <c r="I386" s="872"/>
      <c r="J386" s="872"/>
      <c r="K386" s="872"/>
      <c r="L386" s="872"/>
      <c r="M386" s="872"/>
      <c r="N386" s="994"/>
      <c r="O386" s="872"/>
      <c r="P386" s="872"/>
      <c r="Q386" s="872"/>
      <c r="R386" s="872"/>
      <c r="S386" s="872"/>
      <c r="T386" s="872"/>
      <c r="U386" s="872"/>
      <c r="V386" s="872"/>
      <c r="W386" s="872"/>
      <c r="X386" s="872"/>
      <c r="Y386" s="872"/>
      <c r="Z386" s="872"/>
    </row>
    <row r="387" spans="1:26" ht="15.75">
      <c r="A387" s="1047"/>
      <c r="B387" s="1048"/>
      <c r="C387" s="872"/>
      <c r="D387" s="872"/>
      <c r="E387" s="872"/>
      <c r="F387" s="872"/>
      <c r="G387" s="872"/>
      <c r="H387" s="872"/>
      <c r="I387" s="872"/>
      <c r="J387" s="872"/>
      <c r="K387" s="872"/>
      <c r="L387" s="872"/>
      <c r="M387" s="872"/>
      <c r="N387" s="994"/>
      <c r="O387" s="872"/>
      <c r="P387" s="872"/>
      <c r="Q387" s="872"/>
      <c r="R387" s="872"/>
      <c r="S387" s="872"/>
      <c r="T387" s="872"/>
      <c r="U387" s="872"/>
      <c r="V387" s="872"/>
      <c r="W387" s="872"/>
      <c r="X387" s="872"/>
      <c r="Y387" s="872"/>
      <c r="Z387" s="872"/>
    </row>
    <row r="388" spans="1:26" ht="15.75">
      <c r="A388" s="1047"/>
      <c r="B388" s="1048"/>
      <c r="C388" s="872"/>
      <c r="D388" s="872"/>
      <c r="E388" s="872"/>
      <c r="F388" s="872"/>
      <c r="G388" s="872"/>
      <c r="H388" s="872"/>
      <c r="I388" s="872"/>
      <c r="J388" s="872"/>
      <c r="K388" s="872"/>
      <c r="L388" s="872"/>
      <c r="M388" s="872"/>
      <c r="N388" s="994"/>
      <c r="O388" s="872"/>
      <c r="P388" s="872"/>
      <c r="Q388" s="872"/>
      <c r="R388" s="872"/>
      <c r="S388" s="872"/>
      <c r="T388" s="872"/>
      <c r="U388" s="872"/>
      <c r="V388" s="872"/>
      <c r="W388" s="872"/>
      <c r="X388" s="872"/>
      <c r="Y388" s="872"/>
      <c r="Z388" s="872"/>
    </row>
    <row r="389" spans="1:26" ht="15.75">
      <c r="A389" s="1047"/>
      <c r="B389" s="1048"/>
      <c r="C389" s="872"/>
      <c r="D389" s="872"/>
      <c r="E389" s="872"/>
      <c r="F389" s="872"/>
      <c r="G389" s="872"/>
      <c r="H389" s="872"/>
      <c r="I389" s="872"/>
      <c r="J389" s="872"/>
      <c r="K389" s="872"/>
      <c r="L389" s="872"/>
      <c r="M389" s="872"/>
      <c r="N389" s="994"/>
      <c r="O389" s="872"/>
      <c r="P389" s="872"/>
      <c r="Q389" s="872"/>
      <c r="R389" s="872"/>
      <c r="S389" s="872"/>
      <c r="T389" s="872"/>
      <c r="U389" s="872"/>
      <c r="V389" s="872"/>
      <c r="W389" s="872"/>
      <c r="X389" s="872"/>
      <c r="Y389" s="872"/>
      <c r="Z389" s="872"/>
    </row>
    <row r="390" spans="1:26" ht="15.75">
      <c r="A390" s="1047"/>
      <c r="B390" s="1048"/>
      <c r="C390" s="872"/>
      <c r="D390" s="872"/>
      <c r="E390" s="872"/>
      <c r="F390" s="872"/>
      <c r="G390" s="872"/>
      <c r="H390" s="872"/>
      <c r="I390" s="872"/>
      <c r="J390" s="872"/>
      <c r="K390" s="872"/>
      <c r="L390" s="872"/>
      <c r="M390" s="872"/>
      <c r="N390" s="994"/>
      <c r="O390" s="872"/>
      <c r="P390" s="872"/>
      <c r="Q390" s="872"/>
      <c r="R390" s="872"/>
      <c r="S390" s="872"/>
      <c r="T390" s="872"/>
      <c r="U390" s="872"/>
      <c r="V390" s="872"/>
      <c r="W390" s="872"/>
      <c r="X390" s="872"/>
      <c r="Y390" s="872"/>
      <c r="Z390" s="872"/>
    </row>
    <row r="391" spans="1:26" ht="15.75">
      <c r="A391" s="1047"/>
      <c r="B391" s="1048"/>
      <c r="C391" s="872"/>
      <c r="D391" s="872"/>
      <c r="E391" s="872"/>
      <c r="F391" s="872"/>
      <c r="G391" s="872"/>
      <c r="H391" s="872"/>
      <c r="I391" s="872"/>
      <c r="J391" s="872"/>
      <c r="K391" s="872"/>
      <c r="L391" s="872"/>
      <c r="M391" s="872"/>
      <c r="N391" s="994"/>
      <c r="O391" s="872"/>
      <c r="P391" s="872"/>
      <c r="Q391" s="872"/>
      <c r="R391" s="872"/>
      <c r="S391" s="872"/>
      <c r="T391" s="872"/>
      <c r="U391" s="872"/>
      <c r="V391" s="872"/>
      <c r="W391" s="872"/>
      <c r="X391" s="872"/>
      <c r="Y391" s="872"/>
      <c r="Z391" s="872"/>
    </row>
    <row r="392" spans="1:26" ht="15.75">
      <c r="A392" s="1047"/>
      <c r="B392" s="1048"/>
      <c r="C392" s="872"/>
      <c r="D392" s="872"/>
      <c r="E392" s="872"/>
      <c r="F392" s="872"/>
      <c r="G392" s="872"/>
      <c r="H392" s="872"/>
      <c r="I392" s="872"/>
      <c r="J392" s="872"/>
      <c r="K392" s="872"/>
      <c r="L392" s="872"/>
      <c r="M392" s="872"/>
      <c r="N392" s="994"/>
      <c r="O392" s="872"/>
      <c r="P392" s="872"/>
      <c r="Q392" s="872"/>
      <c r="R392" s="872"/>
      <c r="S392" s="872"/>
      <c r="T392" s="872"/>
      <c r="U392" s="872"/>
      <c r="V392" s="872"/>
      <c r="W392" s="872"/>
      <c r="X392" s="872"/>
      <c r="Y392" s="872"/>
      <c r="Z392" s="872"/>
    </row>
    <row r="393" spans="1:26" ht="15.75">
      <c r="A393" s="1047"/>
      <c r="B393" s="1048"/>
      <c r="C393" s="872"/>
      <c r="D393" s="872"/>
      <c r="E393" s="872"/>
      <c r="F393" s="872"/>
      <c r="G393" s="872"/>
      <c r="H393" s="872"/>
      <c r="I393" s="872"/>
      <c r="J393" s="872"/>
      <c r="K393" s="872"/>
      <c r="L393" s="872"/>
      <c r="M393" s="872"/>
      <c r="N393" s="994"/>
      <c r="O393" s="872"/>
      <c r="P393" s="872"/>
      <c r="Q393" s="872"/>
      <c r="R393" s="872"/>
      <c r="S393" s="872"/>
      <c r="T393" s="872"/>
      <c r="U393" s="872"/>
      <c r="V393" s="872"/>
      <c r="W393" s="872"/>
      <c r="X393" s="872"/>
      <c r="Y393" s="872"/>
      <c r="Z393" s="872"/>
    </row>
    <row r="394" spans="1:26" ht="15.75">
      <c r="A394" s="1047"/>
      <c r="B394" s="1048"/>
      <c r="C394" s="872"/>
      <c r="D394" s="872"/>
      <c r="E394" s="872"/>
      <c r="F394" s="872"/>
      <c r="G394" s="872"/>
      <c r="H394" s="872"/>
      <c r="I394" s="872"/>
      <c r="J394" s="872"/>
      <c r="K394" s="872"/>
      <c r="L394" s="872"/>
      <c r="M394" s="872"/>
      <c r="N394" s="994"/>
      <c r="O394" s="872"/>
      <c r="P394" s="872"/>
      <c r="Q394" s="872"/>
      <c r="R394" s="872"/>
      <c r="S394" s="872"/>
      <c r="T394" s="872"/>
      <c r="U394" s="872"/>
      <c r="V394" s="872"/>
      <c r="W394" s="872"/>
      <c r="X394" s="872"/>
      <c r="Y394" s="872"/>
      <c r="Z394" s="872"/>
    </row>
    <row r="395" spans="1:26" ht="15.75">
      <c r="A395" s="1047"/>
      <c r="B395" s="1048"/>
      <c r="C395" s="872"/>
      <c r="D395" s="872"/>
      <c r="E395" s="872"/>
      <c r="F395" s="872"/>
      <c r="G395" s="872"/>
      <c r="H395" s="872"/>
      <c r="I395" s="872"/>
      <c r="J395" s="872"/>
      <c r="K395" s="872"/>
      <c r="L395" s="872"/>
      <c r="M395" s="872"/>
      <c r="N395" s="994"/>
      <c r="O395" s="872"/>
      <c r="P395" s="872"/>
      <c r="Q395" s="872"/>
      <c r="R395" s="872"/>
      <c r="S395" s="872"/>
      <c r="T395" s="872"/>
      <c r="U395" s="872"/>
      <c r="V395" s="872"/>
      <c r="W395" s="872"/>
      <c r="X395" s="872"/>
      <c r="Y395" s="872"/>
      <c r="Z395" s="872"/>
    </row>
    <row r="396" spans="1:26" ht="15.75">
      <c r="A396" s="1047"/>
      <c r="B396" s="1048"/>
      <c r="C396" s="872"/>
      <c r="D396" s="872"/>
      <c r="E396" s="872"/>
      <c r="F396" s="872"/>
      <c r="G396" s="872"/>
      <c r="H396" s="872"/>
      <c r="I396" s="872"/>
      <c r="J396" s="872"/>
      <c r="K396" s="872"/>
      <c r="L396" s="872"/>
      <c r="M396" s="872"/>
      <c r="N396" s="994"/>
      <c r="O396" s="872"/>
      <c r="P396" s="872"/>
      <c r="Q396" s="872"/>
      <c r="R396" s="872"/>
      <c r="S396" s="872"/>
      <c r="T396" s="872"/>
      <c r="U396" s="872"/>
      <c r="V396" s="872"/>
      <c r="W396" s="872"/>
      <c r="X396" s="872"/>
      <c r="Y396" s="872"/>
      <c r="Z396" s="872"/>
    </row>
    <row r="397" spans="1:26" ht="15.75">
      <c r="A397" s="1047"/>
      <c r="B397" s="1048"/>
      <c r="C397" s="872"/>
      <c r="D397" s="872"/>
      <c r="E397" s="872"/>
      <c r="F397" s="872"/>
      <c r="G397" s="872"/>
      <c r="H397" s="872"/>
      <c r="I397" s="872"/>
      <c r="J397" s="872"/>
      <c r="K397" s="872"/>
      <c r="L397" s="872"/>
      <c r="M397" s="872"/>
      <c r="N397" s="994"/>
      <c r="O397" s="872"/>
      <c r="P397" s="872"/>
      <c r="Q397" s="872"/>
      <c r="R397" s="872"/>
      <c r="S397" s="872"/>
      <c r="T397" s="872"/>
      <c r="U397" s="872"/>
      <c r="V397" s="872"/>
      <c r="W397" s="872"/>
      <c r="X397" s="872"/>
      <c r="Y397" s="872"/>
      <c r="Z397" s="872"/>
    </row>
    <row r="398" spans="1:26" ht="15.75">
      <c r="A398" s="1047"/>
      <c r="B398" s="1048"/>
      <c r="C398" s="872"/>
      <c r="D398" s="872"/>
      <c r="E398" s="872"/>
      <c r="F398" s="872"/>
      <c r="G398" s="872"/>
      <c r="H398" s="872"/>
      <c r="I398" s="872"/>
      <c r="J398" s="872"/>
      <c r="K398" s="872"/>
      <c r="L398" s="872"/>
      <c r="M398" s="872"/>
      <c r="N398" s="994"/>
      <c r="O398" s="872"/>
      <c r="P398" s="872"/>
      <c r="Q398" s="872"/>
      <c r="R398" s="872"/>
      <c r="S398" s="872"/>
      <c r="T398" s="872"/>
      <c r="U398" s="872"/>
      <c r="V398" s="872"/>
      <c r="W398" s="872"/>
      <c r="X398" s="872"/>
      <c r="Y398" s="872"/>
      <c r="Z398" s="872"/>
    </row>
    <row r="399" spans="1:26" ht="15.75">
      <c r="A399" s="1047"/>
      <c r="B399" s="1048"/>
      <c r="C399" s="872"/>
      <c r="D399" s="872"/>
      <c r="E399" s="872"/>
      <c r="F399" s="872"/>
      <c r="G399" s="872"/>
      <c r="H399" s="872"/>
      <c r="I399" s="872"/>
      <c r="J399" s="872"/>
      <c r="K399" s="872"/>
      <c r="L399" s="872"/>
      <c r="M399" s="872"/>
      <c r="N399" s="994"/>
      <c r="O399" s="872"/>
      <c r="P399" s="872"/>
      <c r="Q399" s="872"/>
      <c r="R399" s="872"/>
      <c r="S399" s="872"/>
      <c r="T399" s="872"/>
      <c r="U399" s="872"/>
      <c r="V399" s="872"/>
      <c r="W399" s="872"/>
      <c r="X399" s="872"/>
      <c r="Y399" s="872"/>
      <c r="Z399" s="872"/>
    </row>
    <row r="400" spans="1:26" ht="15.75">
      <c r="A400" s="1047"/>
      <c r="B400" s="1048"/>
      <c r="C400" s="872"/>
      <c r="D400" s="872"/>
      <c r="E400" s="872"/>
      <c r="F400" s="872"/>
      <c r="G400" s="872"/>
      <c r="H400" s="872"/>
      <c r="I400" s="872"/>
      <c r="J400" s="872"/>
      <c r="K400" s="872"/>
      <c r="L400" s="872"/>
      <c r="M400" s="872"/>
      <c r="N400" s="994"/>
      <c r="O400" s="872"/>
      <c r="P400" s="872"/>
      <c r="Q400" s="872"/>
      <c r="R400" s="872"/>
      <c r="S400" s="872"/>
      <c r="T400" s="872"/>
      <c r="U400" s="872"/>
      <c r="V400" s="872"/>
      <c r="W400" s="872"/>
      <c r="X400" s="872"/>
      <c r="Y400" s="872"/>
      <c r="Z400" s="872"/>
    </row>
    <row r="401" spans="1:26" ht="15.75">
      <c r="A401" s="1047"/>
      <c r="B401" s="1048"/>
      <c r="C401" s="872"/>
      <c r="D401" s="872"/>
      <c r="E401" s="872"/>
      <c r="F401" s="872"/>
      <c r="G401" s="872"/>
      <c r="H401" s="872"/>
      <c r="I401" s="872"/>
      <c r="J401" s="872"/>
      <c r="K401" s="872"/>
      <c r="L401" s="872"/>
      <c r="M401" s="872"/>
      <c r="N401" s="994"/>
      <c r="O401" s="872"/>
      <c r="P401" s="872"/>
      <c r="Q401" s="872"/>
      <c r="R401" s="872"/>
      <c r="S401" s="872"/>
      <c r="T401" s="872"/>
      <c r="U401" s="872"/>
      <c r="V401" s="872"/>
      <c r="W401" s="872"/>
      <c r="X401" s="872"/>
      <c r="Y401" s="872"/>
      <c r="Z401" s="872"/>
    </row>
    <row r="402" spans="1:26" ht="15.75">
      <c r="A402" s="1047"/>
      <c r="B402" s="1048"/>
      <c r="C402" s="872"/>
      <c r="D402" s="872"/>
      <c r="E402" s="872"/>
      <c r="F402" s="872"/>
      <c r="G402" s="872"/>
      <c r="H402" s="872"/>
      <c r="I402" s="872"/>
      <c r="J402" s="872"/>
      <c r="K402" s="872"/>
      <c r="L402" s="872"/>
      <c r="M402" s="872"/>
      <c r="N402" s="994"/>
      <c r="O402" s="872"/>
      <c r="P402" s="872"/>
      <c r="Q402" s="872"/>
      <c r="R402" s="872"/>
      <c r="S402" s="872"/>
      <c r="T402" s="872"/>
      <c r="U402" s="872"/>
      <c r="V402" s="872"/>
      <c r="W402" s="872"/>
      <c r="X402" s="872"/>
      <c r="Y402" s="872"/>
      <c r="Z402" s="872"/>
    </row>
    <row r="403" spans="1:26" ht="15.75">
      <c r="A403" s="1047"/>
      <c r="B403" s="1048"/>
      <c r="C403" s="872"/>
      <c r="D403" s="872"/>
      <c r="E403" s="872"/>
      <c r="F403" s="872"/>
      <c r="G403" s="872"/>
      <c r="H403" s="872"/>
      <c r="I403" s="872"/>
      <c r="J403" s="872"/>
      <c r="K403" s="872"/>
      <c r="L403" s="872"/>
      <c r="M403" s="872"/>
      <c r="N403" s="994"/>
      <c r="O403" s="872"/>
      <c r="P403" s="872"/>
      <c r="Q403" s="872"/>
      <c r="R403" s="872"/>
      <c r="S403" s="872"/>
      <c r="T403" s="872"/>
      <c r="U403" s="872"/>
      <c r="V403" s="872"/>
      <c r="W403" s="872"/>
      <c r="X403" s="872"/>
      <c r="Y403" s="872"/>
      <c r="Z403" s="872"/>
    </row>
    <row r="404" spans="1:26" ht="15.75">
      <c r="A404" s="1047"/>
      <c r="B404" s="1048"/>
      <c r="C404" s="872"/>
      <c r="D404" s="872"/>
      <c r="E404" s="872"/>
      <c r="F404" s="872"/>
      <c r="G404" s="872"/>
      <c r="H404" s="872"/>
      <c r="I404" s="872"/>
      <c r="J404" s="872"/>
      <c r="K404" s="872"/>
      <c r="L404" s="872"/>
      <c r="M404" s="872"/>
      <c r="N404" s="994"/>
      <c r="O404" s="872"/>
      <c r="P404" s="872"/>
      <c r="Q404" s="872"/>
      <c r="R404" s="872"/>
      <c r="S404" s="872"/>
      <c r="T404" s="872"/>
      <c r="U404" s="872"/>
      <c r="V404" s="872"/>
      <c r="W404" s="872"/>
      <c r="X404" s="872"/>
      <c r="Y404" s="872"/>
      <c r="Z404" s="872"/>
    </row>
    <row r="405" spans="1:26" ht="15.75">
      <c r="A405" s="1047"/>
      <c r="B405" s="1048"/>
      <c r="C405" s="872"/>
      <c r="D405" s="872"/>
      <c r="E405" s="872"/>
      <c r="F405" s="872"/>
      <c r="G405" s="872"/>
      <c r="H405" s="872"/>
      <c r="I405" s="872"/>
      <c r="J405" s="872"/>
      <c r="K405" s="872"/>
      <c r="L405" s="872"/>
      <c r="M405" s="872"/>
      <c r="N405" s="994"/>
      <c r="O405" s="872"/>
      <c r="P405" s="872"/>
      <c r="Q405" s="872"/>
      <c r="R405" s="872"/>
      <c r="S405" s="872"/>
      <c r="T405" s="872"/>
      <c r="U405" s="872"/>
      <c r="V405" s="872"/>
      <c r="W405" s="872"/>
      <c r="X405" s="872"/>
      <c r="Y405" s="872"/>
      <c r="Z405" s="872"/>
    </row>
    <row r="406" spans="1:26" ht="15.75">
      <c r="A406" s="1047"/>
      <c r="B406" s="1048"/>
      <c r="C406" s="872"/>
      <c r="D406" s="872"/>
      <c r="E406" s="872"/>
      <c r="F406" s="872"/>
      <c r="G406" s="872"/>
      <c r="H406" s="872"/>
      <c r="I406" s="872"/>
      <c r="J406" s="872"/>
      <c r="K406" s="872"/>
      <c r="L406" s="872"/>
      <c r="M406" s="872"/>
      <c r="N406" s="994"/>
      <c r="O406" s="872"/>
      <c r="P406" s="872"/>
      <c r="Q406" s="872"/>
      <c r="R406" s="872"/>
      <c r="S406" s="872"/>
      <c r="T406" s="872"/>
      <c r="U406" s="872"/>
      <c r="V406" s="872"/>
      <c r="W406" s="872"/>
      <c r="X406" s="872"/>
      <c r="Y406" s="872"/>
      <c r="Z406" s="872"/>
    </row>
    <row r="407" spans="1:26" ht="15.75">
      <c r="A407" s="1047"/>
      <c r="B407" s="1048"/>
      <c r="C407" s="872"/>
      <c r="D407" s="872"/>
      <c r="E407" s="872"/>
      <c r="F407" s="872"/>
      <c r="G407" s="872"/>
      <c r="H407" s="872"/>
      <c r="I407" s="872"/>
      <c r="J407" s="872"/>
      <c r="K407" s="872"/>
      <c r="L407" s="872"/>
      <c r="M407" s="872"/>
      <c r="N407" s="994"/>
      <c r="O407" s="872"/>
      <c r="P407" s="872"/>
      <c r="Q407" s="872"/>
      <c r="R407" s="872"/>
      <c r="S407" s="872"/>
      <c r="T407" s="872"/>
      <c r="U407" s="872"/>
      <c r="V407" s="872"/>
      <c r="W407" s="872"/>
      <c r="X407" s="872"/>
      <c r="Y407" s="872"/>
      <c r="Z407" s="872"/>
    </row>
    <row r="408" spans="1:26" ht="15.75">
      <c r="A408" s="1047"/>
      <c r="B408" s="1048"/>
      <c r="C408" s="872"/>
      <c r="D408" s="872"/>
      <c r="E408" s="872"/>
      <c r="F408" s="872"/>
      <c r="G408" s="872"/>
      <c r="H408" s="872"/>
      <c r="I408" s="872"/>
      <c r="J408" s="872"/>
      <c r="K408" s="872"/>
      <c r="L408" s="872"/>
      <c r="M408" s="872"/>
      <c r="N408" s="994"/>
      <c r="O408" s="872"/>
      <c r="P408" s="872"/>
      <c r="Q408" s="872"/>
      <c r="R408" s="872"/>
      <c r="S408" s="872"/>
      <c r="T408" s="872"/>
      <c r="U408" s="872"/>
      <c r="V408" s="872"/>
      <c r="W408" s="872"/>
      <c r="X408" s="872"/>
      <c r="Y408" s="872"/>
      <c r="Z408" s="872"/>
    </row>
    <row r="409" spans="1:26" ht="15.75">
      <c r="A409" s="1047"/>
      <c r="B409" s="1048"/>
      <c r="C409" s="872"/>
      <c r="D409" s="872"/>
      <c r="E409" s="872"/>
      <c r="F409" s="872"/>
      <c r="G409" s="872"/>
      <c r="H409" s="872"/>
      <c r="I409" s="872"/>
      <c r="J409" s="872"/>
      <c r="K409" s="872"/>
      <c r="L409" s="872"/>
      <c r="M409" s="872"/>
      <c r="N409" s="994"/>
      <c r="O409" s="872"/>
      <c r="P409" s="872"/>
      <c r="Q409" s="872"/>
      <c r="R409" s="872"/>
      <c r="S409" s="872"/>
      <c r="T409" s="872"/>
      <c r="U409" s="872"/>
      <c r="V409" s="872"/>
      <c r="W409" s="872"/>
      <c r="X409" s="872"/>
      <c r="Y409" s="872"/>
      <c r="Z409" s="872"/>
    </row>
    <row r="410" spans="1:26" ht="15.75">
      <c r="A410" s="1047"/>
      <c r="B410" s="1048"/>
      <c r="C410" s="872"/>
      <c r="D410" s="872"/>
      <c r="E410" s="872"/>
      <c r="F410" s="872"/>
      <c r="G410" s="872"/>
      <c r="H410" s="872"/>
      <c r="I410" s="872"/>
      <c r="J410" s="872"/>
      <c r="K410" s="872"/>
      <c r="L410" s="872"/>
      <c r="M410" s="872"/>
      <c r="N410" s="994"/>
      <c r="O410" s="872"/>
      <c r="P410" s="872"/>
      <c r="Q410" s="872"/>
      <c r="R410" s="872"/>
      <c r="S410" s="872"/>
      <c r="T410" s="872"/>
      <c r="U410" s="872"/>
      <c r="V410" s="872"/>
      <c r="W410" s="872"/>
      <c r="X410" s="872"/>
      <c r="Y410" s="872"/>
      <c r="Z410" s="872"/>
    </row>
    <row r="411" spans="1:26" ht="15.75">
      <c r="A411" s="1047"/>
      <c r="B411" s="1048"/>
      <c r="C411" s="872"/>
      <c r="D411" s="872"/>
      <c r="E411" s="872"/>
      <c r="F411" s="872"/>
      <c r="G411" s="872"/>
      <c r="H411" s="872"/>
      <c r="I411" s="872"/>
      <c r="J411" s="872"/>
      <c r="K411" s="872"/>
      <c r="L411" s="872"/>
      <c r="M411" s="872"/>
      <c r="N411" s="994"/>
      <c r="O411" s="872"/>
      <c r="P411" s="872"/>
      <c r="Q411" s="872"/>
      <c r="R411" s="872"/>
      <c r="S411" s="872"/>
      <c r="T411" s="872"/>
      <c r="U411" s="872"/>
      <c r="V411" s="872"/>
      <c r="W411" s="872"/>
      <c r="X411" s="872"/>
      <c r="Y411" s="872"/>
      <c r="Z411" s="872"/>
    </row>
    <row r="412" spans="1:26" ht="15.75">
      <c r="A412" s="1047"/>
      <c r="B412" s="1048"/>
      <c r="C412" s="872"/>
      <c r="D412" s="872"/>
      <c r="E412" s="872"/>
      <c r="F412" s="872"/>
      <c r="G412" s="872"/>
      <c r="H412" s="872"/>
      <c r="I412" s="872"/>
      <c r="J412" s="872"/>
      <c r="K412" s="872"/>
      <c r="L412" s="872"/>
      <c r="M412" s="872"/>
      <c r="N412" s="994"/>
      <c r="O412" s="872"/>
      <c r="P412" s="872"/>
      <c r="Q412" s="872"/>
      <c r="R412" s="872"/>
      <c r="S412" s="872"/>
      <c r="T412" s="872"/>
      <c r="U412" s="872"/>
      <c r="V412" s="872"/>
      <c r="W412" s="872"/>
      <c r="X412" s="872"/>
      <c r="Y412" s="872"/>
      <c r="Z412" s="872"/>
    </row>
    <row r="413" spans="1:26" ht="15.75">
      <c r="A413" s="1047"/>
      <c r="B413" s="1048"/>
      <c r="C413" s="872"/>
      <c r="D413" s="872"/>
      <c r="E413" s="872"/>
      <c r="F413" s="872"/>
      <c r="G413" s="872"/>
      <c r="H413" s="872"/>
      <c r="I413" s="872"/>
      <c r="J413" s="872"/>
      <c r="K413" s="872"/>
      <c r="L413" s="872"/>
      <c r="M413" s="872"/>
      <c r="N413" s="994"/>
      <c r="O413" s="872"/>
      <c r="P413" s="872"/>
      <c r="Q413" s="872"/>
      <c r="R413" s="872"/>
      <c r="S413" s="872"/>
      <c r="T413" s="872"/>
      <c r="U413" s="872"/>
      <c r="V413" s="872"/>
      <c r="W413" s="872"/>
      <c r="X413" s="872"/>
      <c r="Y413" s="872"/>
      <c r="Z413" s="872"/>
    </row>
    <row r="414" spans="1:26" ht="15.75">
      <c r="A414" s="1047"/>
      <c r="B414" s="1048"/>
      <c r="C414" s="872"/>
      <c r="D414" s="872"/>
      <c r="E414" s="872"/>
      <c r="F414" s="872"/>
      <c r="G414" s="872"/>
      <c r="H414" s="872"/>
      <c r="I414" s="872"/>
      <c r="J414" s="872"/>
      <c r="K414" s="872"/>
      <c r="L414" s="872"/>
      <c r="M414" s="872"/>
      <c r="N414" s="994"/>
      <c r="O414" s="872"/>
      <c r="P414" s="872"/>
      <c r="Q414" s="872"/>
      <c r="R414" s="872"/>
      <c r="S414" s="872"/>
      <c r="T414" s="872"/>
      <c r="U414" s="872"/>
      <c r="V414" s="872"/>
      <c r="W414" s="872"/>
      <c r="X414" s="872"/>
      <c r="Y414" s="872"/>
      <c r="Z414" s="872"/>
    </row>
    <row r="415" spans="1:26" ht="15.75">
      <c r="A415" s="1047"/>
      <c r="B415" s="1048"/>
      <c r="C415" s="872"/>
      <c r="D415" s="872"/>
      <c r="E415" s="872"/>
      <c r="F415" s="872"/>
      <c r="G415" s="872"/>
      <c r="H415" s="872"/>
      <c r="I415" s="872"/>
      <c r="J415" s="872"/>
      <c r="K415" s="872"/>
      <c r="L415" s="872"/>
      <c r="M415" s="872"/>
      <c r="N415" s="994"/>
      <c r="O415" s="872"/>
      <c r="P415" s="872"/>
      <c r="Q415" s="872"/>
      <c r="R415" s="872"/>
      <c r="S415" s="872"/>
      <c r="T415" s="872"/>
      <c r="U415" s="872"/>
      <c r="V415" s="872"/>
      <c r="W415" s="872"/>
      <c r="X415" s="872"/>
      <c r="Y415" s="872"/>
      <c r="Z415" s="872"/>
    </row>
    <row r="416" spans="1:26" ht="15.75">
      <c r="A416" s="1047"/>
      <c r="B416" s="1048"/>
      <c r="C416" s="872"/>
      <c r="D416" s="872"/>
      <c r="E416" s="872"/>
      <c r="F416" s="872"/>
      <c r="G416" s="872"/>
      <c r="H416" s="872"/>
      <c r="I416" s="872"/>
      <c r="J416" s="872"/>
      <c r="K416" s="872"/>
      <c r="L416" s="872"/>
      <c r="M416" s="872"/>
      <c r="N416" s="994"/>
      <c r="O416" s="872"/>
      <c r="P416" s="872"/>
      <c r="Q416" s="872"/>
      <c r="R416" s="872"/>
      <c r="S416" s="872"/>
      <c r="T416" s="872"/>
      <c r="U416" s="872"/>
      <c r="V416" s="872"/>
      <c r="W416" s="872"/>
      <c r="X416" s="872"/>
      <c r="Y416" s="872"/>
      <c r="Z416" s="872"/>
    </row>
    <row r="417" spans="1:26" ht="15.75">
      <c r="A417" s="1047"/>
      <c r="B417" s="1048"/>
      <c r="C417" s="872"/>
      <c r="D417" s="872"/>
      <c r="E417" s="872"/>
      <c r="F417" s="872"/>
      <c r="G417" s="872"/>
      <c r="H417" s="872"/>
      <c r="I417" s="872"/>
      <c r="J417" s="872"/>
      <c r="K417" s="872"/>
      <c r="L417" s="872"/>
      <c r="M417" s="872"/>
      <c r="N417" s="994"/>
      <c r="O417" s="872"/>
      <c r="P417" s="872"/>
      <c r="Q417" s="872"/>
      <c r="R417" s="872"/>
      <c r="S417" s="872"/>
      <c r="T417" s="872"/>
      <c r="U417" s="872"/>
      <c r="V417" s="872"/>
      <c r="W417" s="872"/>
      <c r="X417" s="872"/>
      <c r="Y417" s="872"/>
      <c r="Z417" s="872"/>
    </row>
    <row r="418" spans="1:26" ht="15.75">
      <c r="A418" s="1047"/>
      <c r="B418" s="1048"/>
      <c r="C418" s="872"/>
      <c r="D418" s="872"/>
      <c r="E418" s="872"/>
      <c r="F418" s="872"/>
      <c r="G418" s="872"/>
      <c r="H418" s="872"/>
      <c r="I418" s="872"/>
      <c r="J418" s="872"/>
      <c r="K418" s="872"/>
      <c r="L418" s="872"/>
      <c r="M418" s="872"/>
      <c r="N418" s="994"/>
      <c r="O418" s="872"/>
      <c r="P418" s="872"/>
      <c r="Q418" s="872"/>
      <c r="R418" s="872"/>
      <c r="S418" s="872"/>
      <c r="T418" s="872"/>
      <c r="U418" s="872"/>
      <c r="V418" s="872"/>
      <c r="W418" s="872"/>
      <c r="X418" s="872"/>
      <c r="Y418" s="872"/>
      <c r="Z418" s="872"/>
    </row>
    <row r="419" spans="1:26" ht="15.75">
      <c r="A419" s="1047"/>
      <c r="B419" s="1048"/>
      <c r="C419" s="872"/>
      <c r="D419" s="872"/>
      <c r="E419" s="872"/>
      <c r="F419" s="872"/>
      <c r="G419" s="872"/>
      <c r="H419" s="872"/>
      <c r="I419" s="872"/>
      <c r="J419" s="872"/>
      <c r="K419" s="872"/>
      <c r="L419" s="872"/>
      <c r="M419" s="872"/>
      <c r="N419" s="994"/>
      <c r="O419" s="872"/>
      <c r="P419" s="872"/>
      <c r="Q419" s="872"/>
      <c r="R419" s="872"/>
      <c r="S419" s="872"/>
      <c r="T419" s="872"/>
      <c r="U419" s="872"/>
      <c r="V419" s="872"/>
      <c r="W419" s="872"/>
      <c r="X419" s="872"/>
      <c r="Y419" s="872"/>
      <c r="Z419" s="872"/>
    </row>
    <row r="420" spans="1:26" ht="15.75">
      <c r="A420" s="1047"/>
      <c r="B420" s="1048"/>
      <c r="C420" s="872"/>
      <c r="D420" s="872"/>
      <c r="E420" s="872"/>
      <c r="F420" s="872"/>
      <c r="G420" s="872"/>
      <c r="H420" s="872"/>
      <c r="I420" s="872"/>
      <c r="J420" s="872"/>
      <c r="K420" s="872"/>
      <c r="L420" s="872"/>
      <c r="M420" s="872"/>
      <c r="N420" s="994"/>
      <c r="O420" s="872"/>
      <c r="P420" s="872"/>
      <c r="Q420" s="872"/>
      <c r="R420" s="872"/>
      <c r="S420" s="872"/>
      <c r="T420" s="872"/>
      <c r="U420" s="872"/>
      <c r="V420" s="872"/>
      <c r="W420" s="872"/>
      <c r="X420" s="872"/>
      <c r="Y420" s="872"/>
      <c r="Z420" s="872"/>
    </row>
    <row r="421" spans="1:26" ht="15.75">
      <c r="A421" s="1047"/>
      <c r="B421" s="1048"/>
      <c r="C421" s="872"/>
      <c r="D421" s="872"/>
      <c r="E421" s="872"/>
      <c r="F421" s="872"/>
      <c r="G421" s="872"/>
      <c r="H421" s="872"/>
      <c r="I421" s="872"/>
      <c r="J421" s="872"/>
      <c r="K421" s="872"/>
      <c r="L421" s="872"/>
      <c r="M421" s="872"/>
      <c r="N421" s="994"/>
      <c r="O421" s="872"/>
      <c r="P421" s="872"/>
      <c r="Q421" s="872"/>
      <c r="R421" s="872"/>
      <c r="S421" s="872"/>
      <c r="T421" s="872"/>
      <c r="U421" s="872"/>
      <c r="V421" s="872"/>
      <c r="W421" s="872"/>
      <c r="X421" s="872"/>
      <c r="Y421" s="872"/>
      <c r="Z421" s="872"/>
    </row>
    <row r="422" spans="1:26" ht="15.75">
      <c r="A422" s="1047"/>
      <c r="B422" s="1048"/>
      <c r="C422" s="872"/>
      <c r="D422" s="872"/>
      <c r="E422" s="872"/>
      <c r="F422" s="872"/>
      <c r="G422" s="872"/>
      <c r="H422" s="872"/>
      <c r="I422" s="872"/>
      <c r="J422" s="872"/>
      <c r="K422" s="872"/>
      <c r="L422" s="872"/>
      <c r="M422" s="872"/>
      <c r="N422" s="994"/>
      <c r="O422" s="872"/>
      <c r="P422" s="872"/>
      <c r="Q422" s="872"/>
      <c r="R422" s="872"/>
      <c r="S422" s="872"/>
      <c r="T422" s="872"/>
      <c r="U422" s="872"/>
      <c r="V422" s="872"/>
      <c r="W422" s="872"/>
      <c r="X422" s="872"/>
      <c r="Y422" s="872"/>
      <c r="Z422" s="872"/>
    </row>
    <row r="423" spans="1:26" ht="15.75">
      <c r="A423" s="1047"/>
      <c r="B423" s="1048"/>
      <c r="C423" s="872"/>
      <c r="D423" s="872"/>
      <c r="E423" s="872"/>
      <c r="F423" s="872"/>
      <c r="G423" s="872"/>
      <c r="H423" s="872"/>
      <c r="I423" s="872"/>
      <c r="J423" s="872"/>
      <c r="K423" s="872"/>
      <c r="L423" s="872"/>
      <c r="M423" s="872"/>
      <c r="N423" s="994"/>
      <c r="O423" s="872"/>
      <c r="P423" s="872"/>
      <c r="Q423" s="872"/>
      <c r="R423" s="872"/>
      <c r="S423" s="872"/>
      <c r="T423" s="872"/>
      <c r="U423" s="872"/>
      <c r="V423" s="872"/>
      <c r="W423" s="872"/>
      <c r="X423" s="872"/>
      <c r="Y423" s="872"/>
      <c r="Z423" s="872"/>
    </row>
    <row r="424" spans="1:26" ht="15.75">
      <c r="A424" s="1047"/>
      <c r="B424" s="1048"/>
      <c r="C424" s="872"/>
      <c r="D424" s="872"/>
      <c r="E424" s="872"/>
      <c r="F424" s="872"/>
      <c r="G424" s="872"/>
      <c r="H424" s="872"/>
      <c r="I424" s="872"/>
      <c r="J424" s="872"/>
      <c r="K424" s="872"/>
      <c r="L424" s="872"/>
      <c r="M424" s="872"/>
      <c r="N424" s="994"/>
      <c r="O424" s="872"/>
      <c r="P424" s="872"/>
      <c r="Q424" s="872"/>
      <c r="R424" s="872"/>
      <c r="S424" s="872"/>
      <c r="T424" s="872"/>
      <c r="U424" s="872"/>
      <c r="V424" s="872"/>
      <c r="W424" s="872"/>
      <c r="X424" s="872"/>
      <c r="Y424" s="872"/>
      <c r="Z424" s="872"/>
    </row>
    <row r="425" spans="1:26" ht="15.75">
      <c r="A425" s="1047"/>
      <c r="B425" s="1048"/>
      <c r="C425" s="872"/>
      <c r="D425" s="872"/>
      <c r="E425" s="872"/>
      <c r="F425" s="872"/>
      <c r="G425" s="872"/>
      <c r="H425" s="872"/>
      <c r="I425" s="872"/>
      <c r="J425" s="872"/>
      <c r="K425" s="872"/>
      <c r="L425" s="872"/>
      <c r="M425" s="872"/>
      <c r="N425" s="994"/>
      <c r="O425" s="872"/>
      <c r="P425" s="872"/>
      <c r="Q425" s="872"/>
      <c r="R425" s="872"/>
      <c r="S425" s="872"/>
      <c r="T425" s="872"/>
      <c r="U425" s="872"/>
      <c r="V425" s="872"/>
      <c r="W425" s="872"/>
      <c r="X425" s="872"/>
      <c r="Y425" s="872"/>
      <c r="Z425" s="872"/>
    </row>
    <row r="426" spans="1:26" ht="15.75">
      <c r="A426" s="1047"/>
      <c r="B426" s="1048"/>
      <c r="C426" s="872"/>
      <c r="D426" s="872"/>
      <c r="E426" s="872"/>
      <c r="F426" s="872"/>
      <c r="G426" s="872"/>
      <c r="H426" s="872"/>
      <c r="I426" s="872"/>
      <c r="J426" s="872"/>
      <c r="K426" s="872"/>
      <c r="L426" s="872"/>
      <c r="M426" s="872"/>
      <c r="N426" s="994"/>
      <c r="O426" s="872"/>
      <c r="P426" s="872"/>
      <c r="Q426" s="872"/>
      <c r="R426" s="872"/>
      <c r="S426" s="872"/>
      <c r="T426" s="872"/>
      <c r="U426" s="872"/>
      <c r="V426" s="872"/>
      <c r="W426" s="872"/>
      <c r="X426" s="872"/>
      <c r="Y426" s="872"/>
      <c r="Z426" s="872"/>
    </row>
    <row r="427" spans="1:26" ht="15.75">
      <c r="A427" s="1047"/>
      <c r="B427" s="1048"/>
      <c r="C427" s="872"/>
      <c r="D427" s="872"/>
      <c r="E427" s="872"/>
      <c r="F427" s="872"/>
      <c r="G427" s="872"/>
      <c r="H427" s="872"/>
      <c r="I427" s="872"/>
      <c r="J427" s="872"/>
      <c r="K427" s="872"/>
      <c r="L427" s="872"/>
      <c r="M427" s="872"/>
      <c r="N427" s="994"/>
      <c r="O427" s="872"/>
      <c r="P427" s="872"/>
      <c r="Q427" s="872"/>
      <c r="R427" s="872"/>
      <c r="S427" s="872"/>
      <c r="T427" s="872"/>
      <c r="U427" s="872"/>
      <c r="V427" s="872"/>
      <c r="W427" s="872"/>
      <c r="X427" s="872"/>
      <c r="Y427" s="872"/>
      <c r="Z427" s="872"/>
    </row>
    <row r="428" spans="1:26" ht="15.75">
      <c r="A428" s="1047"/>
      <c r="B428" s="1048"/>
      <c r="C428" s="872"/>
      <c r="D428" s="872"/>
      <c r="E428" s="872"/>
      <c r="F428" s="872"/>
      <c r="G428" s="872"/>
      <c r="H428" s="872"/>
      <c r="I428" s="872"/>
      <c r="J428" s="872"/>
      <c r="K428" s="872"/>
      <c r="L428" s="872"/>
      <c r="M428" s="872"/>
      <c r="N428" s="994"/>
      <c r="O428" s="872"/>
      <c r="P428" s="872"/>
      <c r="Q428" s="872"/>
      <c r="R428" s="872"/>
      <c r="S428" s="872"/>
      <c r="T428" s="872"/>
      <c r="U428" s="872"/>
      <c r="V428" s="872"/>
      <c r="W428" s="872"/>
      <c r="X428" s="872"/>
      <c r="Y428" s="872"/>
      <c r="Z428" s="872"/>
    </row>
    <row r="429" spans="1:26" ht="15.75">
      <c r="A429" s="1047"/>
      <c r="B429" s="1048"/>
      <c r="C429" s="872"/>
      <c r="D429" s="872"/>
      <c r="E429" s="872"/>
      <c r="F429" s="872"/>
      <c r="G429" s="872"/>
      <c r="H429" s="872"/>
      <c r="I429" s="872"/>
      <c r="J429" s="872"/>
      <c r="K429" s="872"/>
      <c r="L429" s="872"/>
      <c r="M429" s="872"/>
      <c r="N429" s="994"/>
      <c r="O429" s="872"/>
      <c r="P429" s="872"/>
      <c r="Q429" s="872"/>
      <c r="R429" s="872"/>
      <c r="S429" s="872"/>
      <c r="T429" s="872"/>
      <c r="U429" s="872"/>
      <c r="V429" s="872"/>
      <c r="W429" s="872"/>
      <c r="X429" s="872"/>
      <c r="Y429" s="872"/>
      <c r="Z429" s="872"/>
    </row>
    <row r="430" spans="1:26" ht="15.75">
      <c r="A430" s="1047"/>
      <c r="B430" s="1048"/>
      <c r="C430" s="872"/>
      <c r="D430" s="872"/>
      <c r="E430" s="872"/>
      <c r="F430" s="872"/>
      <c r="G430" s="872"/>
      <c r="H430" s="872"/>
      <c r="I430" s="872"/>
      <c r="J430" s="872"/>
      <c r="K430" s="872"/>
      <c r="L430" s="872"/>
      <c r="M430" s="872"/>
      <c r="N430" s="994"/>
      <c r="O430" s="872"/>
      <c r="P430" s="872"/>
      <c r="Q430" s="872"/>
      <c r="R430" s="872"/>
      <c r="S430" s="872"/>
      <c r="T430" s="872"/>
      <c r="U430" s="872"/>
      <c r="V430" s="872"/>
      <c r="W430" s="872"/>
      <c r="X430" s="872"/>
      <c r="Y430" s="872"/>
      <c r="Z430" s="872"/>
    </row>
    <row r="431" spans="1:26" ht="15.75">
      <c r="A431" s="1047"/>
      <c r="B431" s="1048"/>
      <c r="C431" s="872"/>
      <c r="D431" s="872"/>
      <c r="E431" s="872"/>
      <c r="F431" s="872"/>
      <c r="G431" s="872"/>
      <c r="H431" s="872"/>
      <c r="I431" s="872"/>
      <c r="J431" s="872"/>
      <c r="K431" s="872"/>
      <c r="L431" s="872"/>
      <c r="M431" s="872"/>
      <c r="N431" s="994"/>
      <c r="O431" s="872"/>
      <c r="P431" s="872"/>
      <c r="Q431" s="872"/>
      <c r="R431" s="872"/>
      <c r="S431" s="872"/>
      <c r="T431" s="872"/>
      <c r="U431" s="872"/>
      <c r="V431" s="872"/>
      <c r="W431" s="872"/>
      <c r="X431" s="872"/>
      <c r="Y431" s="872"/>
      <c r="Z431" s="872"/>
    </row>
    <row r="432" spans="1:26" ht="15.75">
      <c r="A432" s="1047"/>
      <c r="B432" s="1048"/>
      <c r="C432" s="872"/>
      <c r="D432" s="872"/>
      <c r="E432" s="872"/>
      <c r="F432" s="872"/>
      <c r="G432" s="872"/>
      <c r="H432" s="872"/>
      <c r="I432" s="872"/>
      <c r="J432" s="872"/>
      <c r="K432" s="872"/>
      <c r="L432" s="872"/>
      <c r="M432" s="872"/>
      <c r="N432" s="994"/>
      <c r="O432" s="872"/>
      <c r="P432" s="872"/>
      <c r="Q432" s="872"/>
      <c r="R432" s="872"/>
      <c r="S432" s="872"/>
      <c r="T432" s="872"/>
      <c r="U432" s="872"/>
      <c r="V432" s="872"/>
      <c r="W432" s="872"/>
      <c r="X432" s="872"/>
      <c r="Y432" s="872"/>
      <c r="Z432" s="872"/>
    </row>
    <row r="433" spans="1:26" ht="15.75">
      <c r="A433" s="1047"/>
      <c r="B433" s="1048"/>
      <c r="C433" s="872"/>
      <c r="D433" s="872"/>
      <c r="E433" s="872"/>
      <c r="F433" s="872"/>
      <c r="G433" s="872"/>
      <c r="H433" s="872"/>
      <c r="I433" s="872"/>
      <c r="J433" s="872"/>
      <c r="K433" s="872"/>
      <c r="L433" s="872"/>
      <c r="M433" s="872"/>
      <c r="N433" s="994"/>
      <c r="O433" s="872"/>
      <c r="P433" s="872"/>
      <c r="Q433" s="872"/>
      <c r="R433" s="872"/>
      <c r="S433" s="872"/>
      <c r="T433" s="872"/>
      <c r="U433" s="872"/>
      <c r="V433" s="872"/>
      <c r="W433" s="872"/>
      <c r="X433" s="872"/>
      <c r="Y433" s="872"/>
      <c r="Z433" s="872"/>
    </row>
    <row r="434" spans="1:26" ht="15.75">
      <c r="A434" s="1047"/>
      <c r="B434" s="1048"/>
      <c r="C434" s="872"/>
      <c r="D434" s="872"/>
      <c r="E434" s="872"/>
      <c r="F434" s="872"/>
      <c r="G434" s="872"/>
      <c r="H434" s="872"/>
      <c r="I434" s="872"/>
      <c r="J434" s="872"/>
      <c r="K434" s="872"/>
      <c r="L434" s="872"/>
      <c r="M434" s="872"/>
      <c r="N434" s="994"/>
      <c r="O434" s="872"/>
      <c r="P434" s="872"/>
      <c r="Q434" s="872"/>
      <c r="R434" s="872"/>
      <c r="S434" s="872"/>
      <c r="T434" s="872"/>
      <c r="U434" s="872"/>
      <c r="V434" s="872"/>
      <c r="W434" s="872"/>
      <c r="X434" s="872"/>
      <c r="Y434" s="872"/>
      <c r="Z434" s="872"/>
    </row>
    <row r="435" spans="1:26" ht="15.75">
      <c r="A435" s="1047"/>
      <c r="B435" s="1048"/>
      <c r="C435" s="872"/>
      <c r="D435" s="872"/>
      <c r="E435" s="872"/>
      <c r="F435" s="872"/>
      <c r="G435" s="872"/>
      <c r="H435" s="872"/>
      <c r="I435" s="872"/>
      <c r="J435" s="872"/>
      <c r="K435" s="872"/>
      <c r="L435" s="872"/>
      <c r="M435" s="872"/>
      <c r="N435" s="994"/>
      <c r="O435" s="872"/>
      <c r="P435" s="872"/>
      <c r="Q435" s="872"/>
      <c r="R435" s="872"/>
      <c r="S435" s="872"/>
      <c r="T435" s="872"/>
      <c r="U435" s="872"/>
      <c r="V435" s="872"/>
      <c r="W435" s="872"/>
      <c r="X435" s="872"/>
      <c r="Y435" s="872"/>
      <c r="Z435" s="872"/>
    </row>
    <row r="436" spans="1:26" ht="15.75">
      <c r="A436" s="1047"/>
      <c r="B436" s="1048"/>
      <c r="C436" s="872"/>
      <c r="D436" s="872"/>
      <c r="E436" s="872"/>
      <c r="F436" s="872"/>
      <c r="G436" s="872"/>
      <c r="H436" s="872"/>
      <c r="I436" s="872"/>
      <c r="J436" s="872"/>
      <c r="K436" s="872"/>
      <c r="L436" s="872"/>
      <c r="M436" s="872"/>
      <c r="N436" s="994"/>
      <c r="O436" s="872"/>
      <c r="P436" s="872"/>
      <c r="Q436" s="872"/>
      <c r="R436" s="872"/>
      <c r="S436" s="872"/>
      <c r="T436" s="872"/>
      <c r="U436" s="872"/>
      <c r="V436" s="872"/>
      <c r="W436" s="872"/>
      <c r="X436" s="872"/>
      <c r="Y436" s="872"/>
      <c r="Z436" s="872"/>
    </row>
    <row r="437" spans="1:26" ht="15.75">
      <c r="A437" s="1047"/>
      <c r="B437" s="1048"/>
      <c r="C437" s="872"/>
      <c r="D437" s="872"/>
      <c r="E437" s="872"/>
      <c r="F437" s="872"/>
      <c r="G437" s="872"/>
      <c r="H437" s="872"/>
      <c r="I437" s="872"/>
      <c r="J437" s="872"/>
      <c r="K437" s="872"/>
      <c r="L437" s="872"/>
      <c r="M437" s="872"/>
      <c r="N437" s="994"/>
      <c r="O437" s="872"/>
      <c r="P437" s="872"/>
      <c r="Q437" s="872"/>
      <c r="R437" s="872"/>
      <c r="S437" s="872"/>
      <c r="T437" s="872"/>
      <c r="U437" s="872"/>
      <c r="V437" s="872"/>
      <c r="W437" s="872"/>
      <c r="X437" s="872"/>
      <c r="Y437" s="872"/>
      <c r="Z437" s="872"/>
    </row>
    <row r="438" spans="1:26" ht="15.75">
      <c r="A438" s="1047"/>
      <c r="B438" s="1048"/>
      <c r="C438" s="872"/>
      <c r="D438" s="872"/>
      <c r="E438" s="872"/>
      <c r="F438" s="872"/>
      <c r="G438" s="872"/>
      <c r="H438" s="872"/>
      <c r="I438" s="872"/>
      <c r="J438" s="872"/>
      <c r="K438" s="872"/>
      <c r="L438" s="872"/>
      <c r="M438" s="872"/>
      <c r="N438" s="994"/>
      <c r="O438" s="872"/>
      <c r="P438" s="872"/>
      <c r="Q438" s="872"/>
      <c r="R438" s="872"/>
      <c r="S438" s="872"/>
      <c r="T438" s="872"/>
      <c r="U438" s="872"/>
      <c r="V438" s="872"/>
      <c r="W438" s="872"/>
      <c r="X438" s="872"/>
      <c r="Y438" s="872"/>
      <c r="Z438" s="872"/>
    </row>
    <row r="439" spans="1:26" ht="15.75">
      <c r="A439" s="1047"/>
      <c r="B439" s="1048"/>
      <c r="C439" s="872"/>
      <c r="D439" s="872"/>
      <c r="E439" s="872"/>
      <c r="F439" s="872"/>
      <c r="G439" s="872"/>
      <c r="H439" s="872"/>
      <c r="I439" s="872"/>
      <c r="J439" s="872"/>
      <c r="K439" s="872"/>
      <c r="L439" s="872"/>
      <c r="M439" s="872"/>
      <c r="N439" s="994"/>
      <c r="O439" s="872"/>
      <c r="P439" s="872"/>
      <c r="Q439" s="872"/>
      <c r="R439" s="872"/>
      <c r="S439" s="872"/>
      <c r="T439" s="872"/>
      <c r="U439" s="872"/>
      <c r="V439" s="872"/>
      <c r="W439" s="872"/>
      <c r="X439" s="872"/>
      <c r="Y439" s="872"/>
      <c r="Z439" s="872"/>
    </row>
    <row r="440" spans="1:26" ht="15.75">
      <c r="A440" s="1047"/>
      <c r="B440" s="1048"/>
      <c r="C440" s="872"/>
      <c r="D440" s="872"/>
      <c r="E440" s="872"/>
      <c r="F440" s="872"/>
      <c r="G440" s="872"/>
      <c r="H440" s="872"/>
      <c r="I440" s="872"/>
      <c r="J440" s="872"/>
      <c r="K440" s="872"/>
      <c r="L440" s="872"/>
      <c r="M440" s="872"/>
      <c r="N440" s="994"/>
      <c r="O440" s="872"/>
      <c r="P440" s="872"/>
      <c r="Q440" s="872"/>
      <c r="R440" s="872"/>
      <c r="S440" s="872"/>
      <c r="T440" s="872"/>
      <c r="U440" s="872"/>
      <c r="V440" s="872"/>
      <c r="W440" s="872"/>
      <c r="X440" s="872"/>
      <c r="Y440" s="872"/>
      <c r="Z440" s="872"/>
    </row>
    <row r="441" spans="1:26" ht="15.75">
      <c r="A441" s="1047"/>
      <c r="B441" s="1048"/>
      <c r="C441" s="872"/>
      <c r="D441" s="872"/>
      <c r="E441" s="872"/>
      <c r="F441" s="872"/>
      <c r="G441" s="872"/>
      <c r="H441" s="872"/>
      <c r="I441" s="872"/>
      <c r="J441" s="872"/>
      <c r="K441" s="872"/>
      <c r="L441" s="872"/>
      <c r="M441" s="872"/>
      <c r="N441" s="994"/>
      <c r="O441" s="872"/>
      <c r="P441" s="872"/>
      <c r="Q441" s="872"/>
      <c r="R441" s="872"/>
      <c r="S441" s="872"/>
      <c r="T441" s="872"/>
      <c r="U441" s="872"/>
      <c r="V441" s="872"/>
      <c r="W441" s="872"/>
      <c r="X441" s="872"/>
      <c r="Y441" s="872"/>
      <c r="Z441" s="872"/>
    </row>
    <row r="442" spans="1:26" ht="15.75">
      <c r="A442" s="1047"/>
      <c r="B442" s="1048"/>
      <c r="C442" s="872"/>
      <c r="D442" s="872"/>
      <c r="E442" s="872"/>
      <c r="F442" s="872"/>
      <c r="G442" s="872"/>
      <c r="H442" s="872"/>
      <c r="I442" s="872"/>
      <c r="J442" s="872"/>
      <c r="K442" s="872"/>
      <c r="L442" s="872"/>
      <c r="M442" s="872"/>
      <c r="N442" s="994"/>
      <c r="O442" s="872"/>
      <c r="P442" s="872"/>
      <c r="Q442" s="872"/>
      <c r="R442" s="872"/>
      <c r="S442" s="872"/>
      <c r="T442" s="872"/>
      <c r="U442" s="872"/>
      <c r="V442" s="872"/>
      <c r="W442" s="872"/>
      <c r="X442" s="872"/>
      <c r="Y442" s="872"/>
      <c r="Z442" s="872"/>
    </row>
    <row r="443" spans="1:26" ht="15.75">
      <c r="A443" s="1047"/>
      <c r="B443" s="1048"/>
      <c r="C443" s="872"/>
      <c r="D443" s="872"/>
      <c r="E443" s="872"/>
      <c r="F443" s="872"/>
      <c r="G443" s="872"/>
      <c r="H443" s="872"/>
      <c r="I443" s="872"/>
      <c r="J443" s="872"/>
      <c r="K443" s="872"/>
      <c r="L443" s="872"/>
      <c r="M443" s="872"/>
      <c r="N443" s="994"/>
      <c r="O443" s="872"/>
      <c r="P443" s="872"/>
      <c r="Q443" s="872"/>
      <c r="R443" s="872"/>
      <c r="S443" s="872"/>
      <c r="T443" s="872"/>
      <c r="U443" s="872"/>
      <c r="V443" s="872"/>
      <c r="W443" s="872"/>
      <c r="X443" s="872"/>
      <c r="Y443" s="872"/>
      <c r="Z443" s="872"/>
    </row>
    <row r="444" spans="1:26" ht="15.75">
      <c r="A444" s="1047"/>
      <c r="B444" s="1048"/>
      <c r="C444" s="872"/>
      <c r="D444" s="872"/>
      <c r="E444" s="872"/>
      <c r="F444" s="872"/>
      <c r="G444" s="872"/>
      <c r="H444" s="872"/>
      <c r="I444" s="872"/>
      <c r="J444" s="872"/>
      <c r="K444" s="872"/>
      <c r="L444" s="872"/>
      <c r="M444" s="872"/>
      <c r="N444" s="994"/>
      <c r="O444" s="872"/>
      <c r="P444" s="872"/>
      <c r="Q444" s="872"/>
      <c r="R444" s="872"/>
      <c r="S444" s="872"/>
      <c r="T444" s="872"/>
      <c r="U444" s="872"/>
      <c r="V444" s="872"/>
      <c r="W444" s="872"/>
      <c r="X444" s="872"/>
      <c r="Y444" s="872"/>
      <c r="Z444" s="872"/>
    </row>
    <row r="445" spans="1:26" ht="15.75">
      <c r="A445" s="1047"/>
      <c r="B445" s="1048"/>
      <c r="C445" s="872"/>
      <c r="D445" s="872"/>
      <c r="E445" s="872"/>
      <c r="F445" s="872"/>
      <c r="G445" s="872"/>
      <c r="H445" s="872"/>
      <c r="I445" s="872"/>
      <c r="J445" s="872"/>
      <c r="K445" s="872"/>
      <c r="L445" s="872"/>
      <c r="M445" s="872"/>
      <c r="N445" s="994"/>
      <c r="O445" s="872"/>
      <c r="P445" s="872"/>
      <c r="Q445" s="872"/>
      <c r="R445" s="872"/>
      <c r="S445" s="872"/>
      <c r="T445" s="872"/>
      <c r="U445" s="872"/>
      <c r="V445" s="872"/>
      <c r="W445" s="872"/>
      <c r="X445" s="872"/>
      <c r="Y445" s="872"/>
      <c r="Z445" s="872"/>
    </row>
    <row r="446" spans="1:26" ht="15.75">
      <c r="A446" s="1047"/>
      <c r="B446" s="1048"/>
      <c r="C446" s="872"/>
      <c r="D446" s="872"/>
      <c r="E446" s="872"/>
      <c r="F446" s="872"/>
      <c r="G446" s="872"/>
      <c r="H446" s="872"/>
      <c r="I446" s="872"/>
      <c r="J446" s="872"/>
      <c r="K446" s="872"/>
      <c r="L446" s="872"/>
      <c r="M446" s="872"/>
      <c r="N446" s="994"/>
      <c r="O446" s="872"/>
      <c r="P446" s="872"/>
      <c r="Q446" s="872"/>
      <c r="R446" s="872"/>
      <c r="S446" s="872"/>
      <c r="T446" s="872"/>
      <c r="U446" s="872"/>
      <c r="V446" s="872"/>
      <c r="W446" s="872"/>
      <c r="X446" s="872"/>
      <c r="Y446" s="872"/>
      <c r="Z446" s="872"/>
    </row>
    <row r="447" spans="1:26" ht="15.75">
      <c r="A447" s="1047"/>
      <c r="B447" s="1048"/>
      <c r="C447" s="872"/>
      <c r="D447" s="872"/>
      <c r="E447" s="872"/>
      <c r="F447" s="872"/>
      <c r="G447" s="872"/>
      <c r="H447" s="872"/>
      <c r="I447" s="872"/>
      <c r="J447" s="872"/>
      <c r="K447" s="872"/>
      <c r="L447" s="872"/>
      <c r="M447" s="872"/>
      <c r="N447" s="994"/>
      <c r="O447" s="872"/>
      <c r="P447" s="872"/>
      <c r="Q447" s="872"/>
      <c r="R447" s="872"/>
      <c r="S447" s="872"/>
      <c r="T447" s="872"/>
      <c r="U447" s="872"/>
      <c r="V447" s="872"/>
      <c r="W447" s="872"/>
      <c r="X447" s="872"/>
      <c r="Y447" s="872"/>
      <c r="Z447" s="872"/>
    </row>
    <row r="448" spans="1:26" ht="15.75">
      <c r="A448" s="1047"/>
      <c r="B448" s="1048"/>
      <c r="C448" s="872"/>
      <c r="D448" s="872"/>
      <c r="E448" s="872"/>
      <c r="F448" s="872"/>
      <c r="G448" s="872"/>
      <c r="H448" s="872"/>
      <c r="I448" s="872"/>
      <c r="J448" s="872"/>
      <c r="K448" s="872"/>
      <c r="L448" s="872"/>
      <c r="M448" s="872"/>
      <c r="N448" s="994"/>
      <c r="O448" s="872"/>
      <c r="P448" s="872"/>
      <c r="Q448" s="872"/>
      <c r="R448" s="872"/>
      <c r="S448" s="872"/>
      <c r="T448" s="872"/>
      <c r="U448" s="872"/>
      <c r="V448" s="872"/>
      <c r="W448" s="872"/>
      <c r="X448" s="872"/>
      <c r="Y448" s="872"/>
      <c r="Z448" s="872"/>
    </row>
    <row r="449" spans="1:26" ht="15.75">
      <c r="A449" s="1047"/>
      <c r="B449" s="1048"/>
      <c r="C449" s="872"/>
      <c r="D449" s="872"/>
      <c r="E449" s="872"/>
      <c r="F449" s="872"/>
      <c r="G449" s="872"/>
      <c r="H449" s="872"/>
      <c r="I449" s="872"/>
      <c r="J449" s="872"/>
      <c r="K449" s="872"/>
      <c r="L449" s="872"/>
      <c r="M449" s="872"/>
      <c r="N449" s="994"/>
      <c r="O449" s="872"/>
      <c r="P449" s="872"/>
      <c r="Q449" s="872"/>
      <c r="R449" s="872"/>
      <c r="S449" s="872"/>
      <c r="T449" s="872"/>
      <c r="U449" s="872"/>
      <c r="V449" s="872"/>
      <c r="W449" s="872"/>
      <c r="X449" s="872"/>
      <c r="Y449" s="872"/>
      <c r="Z449" s="872"/>
    </row>
    <row r="450" spans="1:26" ht="15.75">
      <c r="A450" s="1047"/>
      <c r="B450" s="1048"/>
      <c r="C450" s="872"/>
      <c r="D450" s="872"/>
      <c r="E450" s="872"/>
      <c r="F450" s="872"/>
      <c r="G450" s="872"/>
      <c r="H450" s="872"/>
      <c r="I450" s="872"/>
      <c r="J450" s="872"/>
      <c r="K450" s="872"/>
      <c r="L450" s="872"/>
      <c r="M450" s="872"/>
      <c r="N450" s="994"/>
      <c r="O450" s="872"/>
      <c r="P450" s="872"/>
      <c r="Q450" s="872"/>
      <c r="R450" s="872"/>
      <c r="S450" s="872"/>
      <c r="T450" s="872"/>
      <c r="U450" s="872"/>
      <c r="V450" s="872"/>
      <c r="W450" s="872"/>
      <c r="X450" s="872"/>
      <c r="Y450" s="872"/>
      <c r="Z450" s="872"/>
    </row>
    <row r="451" spans="1:26" ht="15.75">
      <c r="A451" s="1047"/>
      <c r="B451" s="1048"/>
      <c r="C451" s="872"/>
      <c r="D451" s="872"/>
      <c r="E451" s="872"/>
      <c r="F451" s="872"/>
      <c r="G451" s="872"/>
      <c r="H451" s="872"/>
      <c r="I451" s="872"/>
      <c r="J451" s="872"/>
      <c r="K451" s="872"/>
      <c r="L451" s="872"/>
      <c r="M451" s="872"/>
      <c r="N451" s="994"/>
      <c r="O451" s="872"/>
      <c r="P451" s="872"/>
      <c r="Q451" s="872"/>
      <c r="R451" s="872"/>
      <c r="S451" s="872"/>
      <c r="T451" s="872"/>
      <c r="U451" s="872"/>
      <c r="V451" s="872"/>
      <c r="W451" s="872"/>
      <c r="X451" s="872"/>
      <c r="Y451" s="872"/>
      <c r="Z451" s="872"/>
    </row>
    <row r="452" spans="1:26" ht="15.75">
      <c r="A452" s="1047"/>
      <c r="B452" s="1048"/>
      <c r="C452" s="872"/>
      <c r="D452" s="872"/>
      <c r="E452" s="872"/>
      <c r="F452" s="872"/>
      <c r="G452" s="872"/>
      <c r="H452" s="872"/>
      <c r="I452" s="872"/>
      <c r="J452" s="872"/>
      <c r="K452" s="872"/>
      <c r="L452" s="872"/>
      <c r="M452" s="872"/>
      <c r="N452" s="994"/>
      <c r="O452" s="872"/>
      <c r="P452" s="872"/>
      <c r="Q452" s="872"/>
      <c r="R452" s="872"/>
      <c r="S452" s="872"/>
      <c r="T452" s="872"/>
      <c r="U452" s="872"/>
      <c r="V452" s="872"/>
      <c r="W452" s="872"/>
      <c r="X452" s="872"/>
      <c r="Y452" s="872"/>
      <c r="Z452" s="872"/>
    </row>
    <row r="453" spans="1:26" ht="15.75">
      <c r="A453" s="1047"/>
      <c r="B453" s="1048"/>
      <c r="C453" s="872"/>
      <c r="D453" s="872"/>
      <c r="E453" s="872"/>
      <c r="F453" s="872"/>
      <c r="G453" s="872"/>
      <c r="H453" s="872"/>
      <c r="I453" s="872"/>
      <c r="J453" s="872"/>
      <c r="K453" s="872"/>
      <c r="L453" s="872"/>
      <c r="M453" s="872"/>
      <c r="N453" s="994"/>
      <c r="O453" s="872"/>
      <c r="P453" s="872"/>
      <c r="Q453" s="872"/>
      <c r="R453" s="872"/>
      <c r="S453" s="872"/>
      <c r="T453" s="872"/>
      <c r="U453" s="872"/>
      <c r="V453" s="872"/>
      <c r="W453" s="872"/>
      <c r="X453" s="872"/>
      <c r="Y453" s="872"/>
      <c r="Z453" s="872"/>
    </row>
    <row r="454" spans="1:26" ht="15.75">
      <c r="A454" s="1047"/>
      <c r="B454" s="1048"/>
      <c r="C454" s="872"/>
      <c r="D454" s="872"/>
      <c r="E454" s="872"/>
      <c r="F454" s="872"/>
      <c r="G454" s="872"/>
      <c r="H454" s="872"/>
      <c r="I454" s="872"/>
      <c r="J454" s="872"/>
      <c r="K454" s="872"/>
      <c r="L454" s="872"/>
      <c r="M454" s="872"/>
      <c r="N454" s="994"/>
      <c r="O454" s="872"/>
      <c r="P454" s="872"/>
      <c r="Q454" s="872"/>
      <c r="R454" s="872"/>
      <c r="S454" s="872"/>
      <c r="T454" s="872"/>
      <c r="U454" s="872"/>
      <c r="V454" s="872"/>
      <c r="W454" s="872"/>
      <c r="X454" s="872"/>
      <c r="Y454" s="872"/>
      <c r="Z454" s="872"/>
    </row>
    <row r="455" spans="1:26" ht="15.75">
      <c r="A455" s="1047"/>
      <c r="B455" s="1048"/>
      <c r="C455" s="872"/>
      <c r="D455" s="872"/>
      <c r="E455" s="872"/>
      <c r="F455" s="872"/>
      <c r="G455" s="872"/>
      <c r="H455" s="872"/>
      <c r="I455" s="872"/>
      <c r="J455" s="872"/>
      <c r="K455" s="872"/>
      <c r="L455" s="872"/>
      <c r="M455" s="872"/>
      <c r="N455" s="994"/>
      <c r="O455" s="872"/>
      <c r="P455" s="872"/>
      <c r="Q455" s="872"/>
      <c r="R455" s="872"/>
      <c r="S455" s="872"/>
      <c r="T455" s="872"/>
      <c r="U455" s="872"/>
      <c r="V455" s="872"/>
      <c r="W455" s="872"/>
      <c r="X455" s="872"/>
      <c r="Y455" s="872"/>
      <c r="Z455" s="872"/>
    </row>
    <row r="456" spans="1:26" ht="15.75">
      <c r="A456" s="1047"/>
      <c r="B456" s="1048"/>
      <c r="C456" s="872"/>
      <c r="D456" s="872"/>
      <c r="E456" s="872"/>
      <c r="F456" s="872"/>
      <c r="G456" s="872"/>
      <c r="H456" s="872"/>
      <c r="I456" s="872"/>
      <c r="J456" s="872"/>
      <c r="K456" s="872"/>
      <c r="L456" s="872"/>
      <c r="M456" s="872"/>
      <c r="N456" s="994"/>
      <c r="O456" s="872"/>
      <c r="P456" s="872"/>
      <c r="Q456" s="872"/>
      <c r="R456" s="872"/>
      <c r="S456" s="872"/>
      <c r="T456" s="872"/>
      <c r="U456" s="872"/>
      <c r="V456" s="872"/>
      <c r="W456" s="872"/>
      <c r="X456" s="872"/>
      <c r="Y456" s="872"/>
      <c r="Z456" s="872"/>
    </row>
    <row r="457" spans="1:26" ht="15.75">
      <c r="A457" s="1047"/>
      <c r="B457" s="1048"/>
      <c r="C457" s="872"/>
      <c r="D457" s="872"/>
      <c r="E457" s="872"/>
      <c r="F457" s="872"/>
      <c r="G457" s="872"/>
      <c r="H457" s="872"/>
      <c r="I457" s="872"/>
      <c r="J457" s="872"/>
      <c r="K457" s="872"/>
      <c r="L457" s="872"/>
      <c r="M457" s="872"/>
      <c r="N457" s="994"/>
      <c r="O457" s="872"/>
      <c r="P457" s="872"/>
      <c r="Q457" s="872"/>
      <c r="R457" s="872"/>
      <c r="S457" s="872"/>
      <c r="T457" s="872"/>
      <c r="U457" s="872"/>
      <c r="V457" s="872"/>
      <c r="W457" s="872"/>
      <c r="X457" s="872"/>
      <c r="Y457" s="872"/>
      <c r="Z457" s="872"/>
    </row>
    <row r="458" spans="1:26" ht="15.75">
      <c r="A458" s="1047"/>
      <c r="B458" s="1048"/>
      <c r="C458" s="872"/>
      <c r="D458" s="872"/>
      <c r="E458" s="872"/>
      <c r="F458" s="872"/>
      <c r="G458" s="872"/>
      <c r="H458" s="872"/>
      <c r="I458" s="872"/>
      <c r="J458" s="872"/>
      <c r="K458" s="872"/>
      <c r="L458" s="872"/>
      <c r="M458" s="872"/>
      <c r="N458" s="994"/>
      <c r="O458" s="872"/>
      <c r="P458" s="872"/>
      <c r="Q458" s="872"/>
      <c r="R458" s="872"/>
      <c r="S458" s="872"/>
      <c r="T458" s="872"/>
      <c r="U458" s="872"/>
      <c r="V458" s="872"/>
      <c r="W458" s="872"/>
      <c r="X458" s="872"/>
      <c r="Y458" s="872"/>
      <c r="Z458" s="872"/>
    </row>
    <row r="459" spans="1:26" ht="15.75">
      <c r="A459" s="1047"/>
      <c r="B459" s="1048"/>
      <c r="C459" s="872"/>
      <c r="D459" s="872"/>
      <c r="E459" s="872"/>
      <c r="F459" s="872"/>
      <c r="G459" s="872"/>
      <c r="H459" s="872"/>
      <c r="I459" s="872"/>
      <c r="J459" s="872"/>
      <c r="K459" s="872"/>
      <c r="L459" s="872"/>
      <c r="M459" s="872"/>
      <c r="N459" s="994"/>
      <c r="O459" s="872"/>
      <c r="P459" s="872"/>
      <c r="Q459" s="872"/>
      <c r="R459" s="872"/>
      <c r="S459" s="872"/>
      <c r="T459" s="872"/>
      <c r="U459" s="872"/>
      <c r="V459" s="872"/>
      <c r="W459" s="872"/>
      <c r="X459" s="872"/>
      <c r="Y459" s="872"/>
      <c r="Z459" s="872"/>
    </row>
    <row r="460" spans="1:26" ht="15.75">
      <c r="A460" s="1047"/>
      <c r="B460" s="1048"/>
      <c r="C460" s="872"/>
      <c r="D460" s="872"/>
      <c r="E460" s="872"/>
      <c r="F460" s="872"/>
      <c r="G460" s="872"/>
      <c r="H460" s="872"/>
      <c r="I460" s="872"/>
      <c r="J460" s="872"/>
      <c r="K460" s="872"/>
      <c r="L460" s="872"/>
      <c r="M460" s="872"/>
      <c r="N460" s="994"/>
      <c r="O460" s="872"/>
      <c r="P460" s="872"/>
      <c r="Q460" s="872"/>
      <c r="R460" s="872"/>
      <c r="S460" s="872"/>
      <c r="T460" s="872"/>
      <c r="U460" s="872"/>
      <c r="V460" s="872"/>
      <c r="W460" s="872"/>
      <c r="X460" s="872"/>
      <c r="Y460" s="872"/>
      <c r="Z460" s="872"/>
    </row>
    <row r="461" spans="1:26" ht="15.75">
      <c r="A461" s="1047"/>
      <c r="B461" s="1048"/>
      <c r="C461" s="872"/>
      <c r="D461" s="872"/>
      <c r="E461" s="872"/>
      <c r="F461" s="872"/>
      <c r="G461" s="872"/>
      <c r="H461" s="872"/>
      <c r="I461" s="872"/>
      <c r="J461" s="872"/>
      <c r="K461" s="872"/>
      <c r="L461" s="872"/>
      <c r="M461" s="872"/>
      <c r="N461" s="994"/>
      <c r="O461" s="872"/>
      <c r="P461" s="872"/>
      <c r="Q461" s="872"/>
      <c r="R461" s="872"/>
      <c r="S461" s="872"/>
      <c r="T461" s="872"/>
      <c r="U461" s="872"/>
      <c r="V461" s="872"/>
      <c r="W461" s="872"/>
      <c r="X461" s="872"/>
      <c r="Y461" s="872"/>
      <c r="Z461" s="872"/>
    </row>
    <row r="462" spans="1:26" ht="15.75">
      <c r="A462" s="1047"/>
      <c r="B462" s="1048"/>
      <c r="C462" s="872"/>
      <c r="D462" s="872"/>
      <c r="E462" s="872"/>
      <c r="F462" s="872"/>
      <c r="G462" s="872"/>
      <c r="H462" s="872"/>
      <c r="I462" s="872"/>
      <c r="J462" s="872"/>
      <c r="K462" s="872"/>
      <c r="L462" s="872"/>
      <c r="M462" s="872"/>
      <c r="N462" s="994"/>
      <c r="O462" s="872"/>
      <c r="P462" s="872"/>
      <c r="Q462" s="872"/>
      <c r="R462" s="872"/>
      <c r="S462" s="872"/>
      <c r="T462" s="872"/>
      <c r="U462" s="872"/>
      <c r="V462" s="872"/>
      <c r="W462" s="872"/>
      <c r="X462" s="872"/>
      <c r="Y462" s="872"/>
      <c r="Z462" s="872"/>
    </row>
    <row r="463" spans="1:26" ht="15.75">
      <c r="A463" s="1047"/>
      <c r="B463" s="1048"/>
      <c r="C463" s="872"/>
      <c r="D463" s="872"/>
      <c r="E463" s="872"/>
      <c r="F463" s="872"/>
      <c r="G463" s="872"/>
      <c r="H463" s="872"/>
      <c r="I463" s="872"/>
      <c r="J463" s="872"/>
      <c r="K463" s="872"/>
      <c r="L463" s="872"/>
      <c r="M463" s="872"/>
      <c r="N463" s="994"/>
      <c r="O463" s="872"/>
      <c r="P463" s="872"/>
      <c r="Q463" s="872"/>
      <c r="R463" s="872"/>
      <c r="S463" s="872"/>
      <c r="T463" s="872"/>
      <c r="U463" s="872"/>
      <c r="V463" s="872"/>
      <c r="W463" s="872"/>
      <c r="X463" s="872"/>
      <c r="Y463" s="872"/>
      <c r="Z463" s="872"/>
    </row>
    <row r="464" spans="1:26" ht="15.75">
      <c r="A464" s="1047"/>
      <c r="B464" s="1048"/>
      <c r="C464" s="872"/>
      <c r="D464" s="872"/>
      <c r="E464" s="872"/>
      <c r="F464" s="872"/>
      <c r="G464" s="872"/>
      <c r="H464" s="872"/>
      <c r="I464" s="872"/>
      <c r="J464" s="872"/>
      <c r="K464" s="872"/>
      <c r="L464" s="872"/>
      <c r="M464" s="872"/>
      <c r="N464" s="994"/>
      <c r="O464" s="872"/>
      <c r="P464" s="872"/>
      <c r="Q464" s="872"/>
      <c r="R464" s="872"/>
      <c r="S464" s="872"/>
      <c r="T464" s="872"/>
      <c r="U464" s="872"/>
      <c r="V464" s="872"/>
      <c r="W464" s="872"/>
      <c r="X464" s="872"/>
      <c r="Y464" s="872"/>
      <c r="Z464" s="872"/>
    </row>
    <row r="465" spans="1:26" ht="15.75">
      <c r="A465" s="1047"/>
      <c r="B465" s="1048"/>
      <c r="C465" s="872"/>
      <c r="D465" s="872"/>
      <c r="E465" s="872"/>
      <c r="F465" s="872"/>
      <c r="G465" s="872"/>
      <c r="H465" s="872"/>
      <c r="I465" s="872"/>
      <c r="J465" s="872"/>
      <c r="K465" s="872"/>
      <c r="L465" s="872"/>
      <c r="M465" s="872"/>
      <c r="N465" s="994"/>
      <c r="O465" s="872"/>
      <c r="P465" s="872"/>
      <c r="Q465" s="872"/>
      <c r="R465" s="872"/>
      <c r="S465" s="872"/>
      <c r="T465" s="872"/>
      <c r="U465" s="872"/>
      <c r="V465" s="872"/>
      <c r="W465" s="872"/>
      <c r="X465" s="872"/>
      <c r="Y465" s="872"/>
      <c r="Z465" s="872"/>
    </row>
    <row r="466" spans="1:26" ht="15.75">
      <c r="A466" s="1047"/>
      <c r="B466" s="1048"/>
      <c r="C466" s="872"/>
      <c r="D466" s="872"/>
      <c r="E466" s="872"/>
      <c r="F466" s="872"/>
      <c r="G466" s="872"/>
      <c r="H466" s="872"/>
      <c r="I466" s="872"/>
      <c r="J466" s="872"/>
      <c r="K466" s="872"/>
      <c r="L466" s="872"/>
      <c r="M466" s="872"/>
      <c r="N466" s="994"/>
      <c r="O466" s="872"/>
      <c r="P466" s="872"/>
      <c r="Q466" s="872"/>
      <c r="R466" s="872"/>
      <c r="S466" s="872"/>
      <c r="T466" s="872"/>
      <c r="U466" s="872"/>
      <c r="V466" s="872"/>
      <c r="W466" s="872"/>
      <c r="X466" s="872"/>
      <c r="Y466" s="872"/>
      <c r="Z466" s="872"/>
    </row>
    <row r="467" spans="1:26" ht="15.75">
      <c r="A467" s="1047"/>
      <c r="B467" s="1048"/>
      <c r="C467" s="872"/>
      <c r="D467" s="872"/>
      <c r="E467" s="872"/>
      <c r="F467" s="872"/>
      <c r="G467" s="872"/>
      <c r="H467" s="872"/>
      <c r="I467" s="872"/>
      <c r="J467" s="872"/>
      <c r="K467" s="872"/>
      <c r="L467" s="872"/>
      <c r="M467" s="872"/>
      <c r="N467" s="994"/>
      <c r="O467" s="872"/>
      <c r="P467" s="872"/>
      <c r="Q467" s="872"/>
      <c r="R467" s="872"/>
      <c r="S467" s="872"/>
      <c r="T467" s="872"/>
      <c r="U467" s="872"/>
      <c r="V467" s="872"/>
      <c r="W467" s="872"/>
      <c r="X467" s="872"/>
      <c r="Y467" s="872"/>
      <c r="Z467" s="872"/>
    </row>
    <row r="468" spans="1:26" ht="15.75">
      <c r="A468" s="1047"/>
      <c r="B468" s="1048"/>
      <c r="C468" s="872"/>
      <c r="D468" s="872"/>
      <c r="E468" s="872"/>
      <c r="F468" s="872"/>
      <c r="G468" s="872"/>
      <c r="H468" s="872"/>
      <c r="I468" s="872"/>
      <c r="J468" s="872"/>
      <c r="K468" s="872"/>
      <c r="L468" s="872"/>
      <c r="M468" s="872"/>
      <c r="N468" s="994"/>
      <c r="O468" s="872"/>
      <c r="P468" s="872"/>
      <c r="Q468" s="872"/>
      <c r="R468" s="872"/>
      <c r="S468" s="872"/>
      <c r="T468" s="872"/>
      <c r="U468" s="872"/>
      <c r="V468" s="872"/>
      <c r="W468" s="872"/>
      <c r="X468" s="872"/>
      <c r="Y468" s="872"/>
      <c r="Z468" s="872"/>
    </row>
    <row r="469" spans="1:26" ht="15.75">
      <c r="A469" s="1047"/>
      <c r="B469" s="1048"/>
      <c r="C469" s="872"/>
      <c r="D469" s="872"/>
      <c r="E469" s="872"/>
      <c r="F469" s="872"/>
      <c r="G469" s="872"/>
      <c r="H469" s="872"/>
      <c r="I469" s="872"/>
      <c r="J469" s="872"/>
      <c r="K469" s="872"/>
      <c r="L469" s="872"/>
      <c r="M469" s="872"/>
      <c r="N469" s="994"/>
      <c r="O469" s="872"/>
      <c r="P469" s="872"/>
      <c r="Q469" s="872"/>
      <c r="R469" s="872"/>
      <c r="S469" s="872"/>
      <c r="T469" s="872"/>
      <c r="U469" s="872"/>
      <c r="V469" s="872"/>
      <c r="W469" s="872"/>
      <c r="X469" s="872"/>
      <c r="Y469" s="872"/>
      <c r="Z469" s="872"/>
    </row>
    <row r="470" spans="1:26" ht="15.75">
      <c r="A470" s="1047"/>
      <c r="B470" s="1048"/>
      <c r="C470" s="872"/>
      <c r="D470" s="872"/>
      <c r="E470" s="872"/>
      <c r="F470" s="872"/>
      <c r="G470" s="872"/>
      <c r="H470" s="872"/>
      <c r="I470" s="872"/>
      <c r="J470" s="872"/>
      <c r="K470" s="872"/>
      <c r="L470" s="872"/>
      <c r="M470" s="872"/>
      <c r="N470" s="994"/>
      <c r="O470" s="872"/>
      <c r="P470" s="872"/>
      <c r="Q470" s="872"/>
      <c r="R470" s="872"/>
      <c r="S470" s="872"/>
      <c r="T470" s="872"/>
      <c r="U470" s="872"/>
      <c r="V470" s="872"/>
      <c r="W470" s="872"/>
      <c r="X470" s="872"/>
      <c r="Y470" s="872"/>
      <c r="Z470" s="872"/>
    </row>
    <row r="471" spans="1:26" ht="15.75">
      <c r="A471" s="1047"/>
      <c r="B471" s="1048"/>
      <c r="C471" s="872"/>
      <c r="D471" s="872"/>
      <c r="E471" s="872"/>
      <c r="F471" s="872"/>
      <c r="G471" s="872"/>
      <c r="H471" s="872"/>
      <c r="I471" s="872"/>
      <c r="J471" s="872"/>
      <c r="K471" s="872"/>
      <c r="L471" s="872"/>
      <c r="M471" s="872"/>
      <c r="N471" s="994"/>
      <c r="O471" s="872"/>
      <c r="P471" s="872"/>
      <c r="Q471" s="872"/>
      <c r="R471" s="872"/>
      <c r="S471" s="872"/>
      <c r="T471" s="872"/>
      <c r="U471" s="872"/>
      <c r="V471" s="872"/>
      <c r="W471" s="872"/>
      <c r="X471" s="872"/>
      <c r="Y471" s="872"/>
      <c r="Z471" s="872"/>
    </row>
    <row r="472" spans="1:26" ht="15.75">
      <c r="A472" s="1047"/>
      <c r="B472" s="1048"/>
      <c r="C472" s="872"/>
      <c r="D472" s="872"/>
      <c r="E472" s="872"/>
      <c r="F472" s="872"/>
      <c r="G472" s="872"/>
      <c r="H472" s="872"/>
      <c r="I472" s="872"/>
      <c r="J472" s="872"/>
      <c r="K472" s="872"/>
      <c r="L472" s="872"/>
      <c r="M472" s="872"/>
      <c r="N472" s="994"/>
      <c r="O472" s="872"/>
      <c r="P472" s="872"/>
      <c r="Q472" s="872"/>
      <c r="R472" s="872"/>
      <c r="S472" s="872"/>
      <c r="T472" s="872"/>
      <c r="U472" s="872"/>
      <c r="V472" s="872"/>
      <c r="W472" s="872"/>
      <c r="X472" s="872"/>
      <c r="Y472" s="872"/>
      <c r="Z472" s="872"/>
    </row>
    <row r="473" spans="1:26" ht="15.75">
      <c r="A473" s="1047"/>
      <c r="B473" s="1048"/>
      <c r="C473" s="872"/>
      <c r="D473" s="872"/>
      <c r="E473" s="872"/>
      <c r="F473" s="872"/>
      <c r="G473" s="872"/>
      <c r="H473" s="872"/>
      <c r="I473" s="872"/>
      <c r="J473" s="872"/>
      <c r="K473" s="872"/>
      <c r="L473" s="872"/>
      <c r="M473" s="872"/>
      <c r="N473" s="994"/>
      <c r="O473" s="872"/>
      <c r="P473" s="872"/>
      <c r="Q473" s="872"/>
      <c r="R473" s="872"/>
      <c r="S473" s="872"/>
      <c r="T473" s="872"/>
      <c r="U473" s="872"/>
      <c r="V473" s="872"/>
      <c r="W473" s="872"/>
      <c r="X473" s="872"/>
      <c r="Y473" s="872"/>
      <c r="Z473" s="872"/>
    </row>
    <row r="474" spans="1:26" ht="15.75">
      <c r="A474" s="1047"/>
      <c r="B474" s="1048"/>
      <c r="C474" s="872"/>
      <c r="D474" s="872"/>
      <c r="E474" s="872"/>
      <c r="F474" s="872"/>
      <c r="G474" s="872"/>
      <c r="H474" s="872"/>
      <c r="I474" s="872"/>
      <c r="J474" s="872"/>
      <c r="K474" s="872"/>
      <c r="L474" s="872"/>
      <c r="M474" s="872"/>
      <c r="N474" s="994"/>
      <c r="O474" s="872"/>
      <c r="P474" s="872"/>
      <c r="Q474" s="872"/>
      <c r="R474" s="872"/>
      <c r="S474" s="872"/>
      <c r="T474" s="872"/>
      <c r="U474" s="872"/>
      <c r="V474" s="872"/>
      <c r="W474" s="872"/>
      <c r="X474" s="872"/>
      <c r="Y474" s="872"/>
      <c r="Z474" s="872"/>
    </row>
    <row r="475" spans="1:26" ht="15.75">
      <c r="A475" s="1047"/>
      <c r="B475" s="1048"/>
      <c r="C475" s="872"/>
      <c r="D475" s="872"/>
      <c r="E475" s="872"/>
      <c r="F475" s="872"/>
      <c r="G475" s="872"/>
      <c r="H475" s="872"/>
      <c r="I475" s="872"/>
      <c r="J475" s="872"/>
      <c r="K475" s="872"/>
      <c r="L475" s="872"/>
      <c r="M475" s="872"/>
      <c r="N475" s="994"/>
      <c r="O475" s="872"/>
      <c r="P475" s="872"/>
      <c r="Q475" s="872"/>
      <c r="R475" s="872"/>
      <c r="S475" s="872"/>
      <c r="T475" s="872"/>
      <c r="U475" s="872"/>
      <c r="V475" s="872"/>
      <c r="W475" s="872"/>
      <c r="X475" s="872"/>
      <c r="Y475" s="872"/>
      <c r="Z475" s="872"/>
    </row>
    <row r="476" spans="1:26" ht="15.75">
      <c r="A476" s="1047"/>
      <c r="B476" s="1048"/>
      <c r="C476" s="872"/>
      <c r="D476" s="872"/>
      <c r="E476" s="872"/>
      <c r="F476" s="872"/>
      <c r="G476" s="872"/>
      <c r="H476" s="872"/>
      <c r="I476" s="872"/>
      <c r="J476" s="872"/>
      <c r="K476" s="872"/>
      <c r="L476" s="872"/>
      <c r="M476" s="872"/>
      <c r="N476" s="994"/>
      <c r="O476" s="872"/>
      <c r="P476" s="872"/>
      <c r="Q476" s="872"/>
      <c r="R476" s="872"/>
      <c r="S476" s="872"/>
      <c r="T476" s="872"/>
      <c r="U476" s="872"/>
      <c r="V476" s="872"/>
      <c r="W476" s="872"/>
      <c r="X476" s="872"/>
      <c r="Y476" s="872"/>
      <c r="Z476" s="872"/>
    </row>
    <row r="477" spans="1:26" ht="15.75">
      <c r="A477" s="1047"/>
      <c r="B477" s="1048"/>
      <c r="C477" s="872"/>
      <c r="D477" s="872"/>
      <c r="E477" s="872"/>
      <c r="F477" s="872"/>
      <c r="G477" s="872"/>
      <c r="H477" s="872"/>
      <c r="I477" s="872"/>
      <c r="J477" s="872"/>
      <c r="K477" s="872"/>
      <c r="L477" s="872"/>
      <c r="M477" s="872"/>
      <c r="N477" s="994"/>
      <c r="O477" s="872"/>
      <c r="P477" s="872"/>
      <c r="Q477" s="872"/>
      <c r="R477" s="872"/>
      <c r="S477" s="872"/>
      <c r="T477" s="872"/>
      <c r="U477" s="872"/>
      <c r="V477" s="872"/>
      <c r="W477" s="872"/>
      <c r="X477" s="872"/>
      <c r="Y477" s="872"/>
      <c r="Z477" s="872"/>
    </row>
    <row r="478" spans="1:26" ht="15.75">
      <c r="A478" s="1047"/>
      <c r="B478" s="1048"/>
      <c r="C478" s="872"/>
      <c r="D478" s="872"/>
      <c r="E478" s="872"/>
      <c r="F478" s="872"/>
      <c r="G478" s="872"/>
      <c r="H478" s="872"/>
      <c r="I478" s="872"/>
      <c r="J478" s="872"/>
      <c r="K478" s="872"/>
      <c r="L478" s="872"/>
      <c r="M478" s="872"/>
      <c r="N478" s="994"/>
      <c r="O478" s="872"/>
      <c r="P478" s="872"/>
      <c r="Q478" s="872"/>
      <c r="R478" s="872"/>
      <c r="S478" s="872"/>
      <c r="T478" s="872"/>
      <c r="U478" s="872"/>
      <c r="V478" s="872"/>
      <c r="W478" s="872"/>
      <c r="X478" s="872"/>
      <c r="Y478" s="872"/>
      <c r="Z478" s="872"/>
    </row>
    <row r="479" spans="1:26" ht="15.75">
      <c r="A479" s="1047"/>
      <c r="B479" s="1048"/>
      <c r="C479" s="872"/>
      <c r="D479" s="872"/>
      <c r="E479" s="872"/>
      <c r="F479" s="872"/>
      <c r="G479" s="872"/>
      <c r="H479" s="872"/>
      <c r="I479" s="872"/>
      <c r="J479" s="872"/>
      <c r="K479" s="872"/>
      <c r="L479" s="872"/>
      <c r="M479" s="872"/>
      <c r="N479" s="994"/>
      <c r="O479" s="872"/>
      <c r="P479" s="872"/>
      <c r="Q479" s="872"/>
      <c r="R479" s="872"/>
      <c r="S479" s="872"/>
      <c r="T479" s="872"/>
      <c r="U479" s="872"/>
      <c r="V479" s="872"/>
      <c r="W479" s="872"/>
      <c r="X479" s="872"/>
      <c r="Y479" s="872"/>
      <c r="Z479" s="872"/>
    </row>
    <row r="480" spans="1:26" ht="15.75">
      <c r="A480" s="1047"/>
      <c r="B480" s="1048"/>
      <c r="C480" s="872"/>
      <c r="D480" s="872"/>
      <c r="E480" s="872"/>
      <c r="F480" s="872"/>
      <c r="G480" s="872"/>
      <c r="H480" s="872"/>
      <c r="I480" s="872"/>
      <c r="J480" s="872"/>
      <c r="K480" s="872"/>
      <c r="L480" s="872"/>
      <c r="M480" s="872"/>
      <c r="N480" s="994"/>
      <c r="O480" s="872"/>
      <c r="P480" s="872"/>
      <c r="Q480" s="872"/>
      <c r="R480" s="872"/>
      <c r="S480" s="872"/>
      <c r="T480" s="872"/>
      <c r="U480" s="872"/>
      <c r="V480" s="872"/>
      <c r="W480" s="872"/>
      <c r="X480" s="872"/>
      <c r="Y480" s="872"/>
      <c r="Z480" s="872"/>
    </row>
    <row r="481" spans="1:26" ht="15.75">
      <c r="A481" s="1047"/>
      <c r="B481" s="1048"/>
      <c r="C481" s="872"/>
      <c r="D481" s="872"/>
      <c r="E481" s="872"/>
      <c r="F481" s="872"/>
      <c r="G481" s="872"/>
      <c r="H481" s="872"/>
      <c r="I481" s="872"/>
      <c r="J481" s="872"/>
      <c r="K481" s="872"/>
      <c r="L481" s="872"/>
      <c r="M481" s="872"/>
      <c r="N481" s="994"/>
      <c r="O481" s="872"/>
      <c r="P481" s="872"/>
      <c r="Q481" s="872"/>
      <c r="R481" s="872"/>
      <c r="S481" s="872"/>
      <c r="T481" s="872"/>
      <c r="U481" s="872"/>
      <c r="V481" s="872"/>
      <c r="W481" s="872"/>
      <c r="X481" s="872"/>
      <c r="Y481" s="872"/>
      <c r="Z481" s="872"/>
    </row>
    <row r="482" spans="1:26" ht="15.75">
      <c r="A482" s="1047"/>
      <c r="B482" s="1048"/>
      <c r="C482" s="872"/>
      <c r="D482" s="872"/>
      <c r="E482" s="872"/>
      <c r="F482" s="872"/>
      <c r="G482" s="872"/>
      <c r="H482" s="872"/>
      <c r="I482" s="872"/>
      <c r="J482" s="872"/>
      <c r="K482" s="872"/>
      <c r="L482" s="872"/>
      <c r="M482" s="872"/>
      <c r="N482" s="994"/>
      <c r="O482" s="872"/>
      <c r="P482" s="872"/>
      <c r="Q482" s="872"/>
      <c r="R482" s="872"/>
      <c r="S482" s="872"/>
      <c r="T482" s="872"/>
      <c r="U482" s="872"/>
      <c r="V482" s="872"/>
      <c r="W482" s="872"/>
      <c r="X482" s="872"/>
      <c r="Y482" s="872"/>
      <c r="Z482" s="872"/>
    </row>
    <row r="483" spans="1:26" ht="15.75">
      <c r="A483" s="1047"/>
      <c r="B483" s="1048"/>
      <c r="C483" s="872"/>
      <c r="D483" s="872"/>
      <c r="E483" s="872"/>
      <c r="F483" s="872"/>
      <c r="G483" s="872"/>
      <c r="H483" s="872"/>
      <c r="I483" s="872"/>
      <c r="J483" s="872"/>
      <c r="K483" s="872"/>
      <c r="L483" s="872"/>
      <c r="M483" s="872"/>
      <c r="N483" s="994"/>
      <c r="O483" s="872"/>
      <c r="P483" s="872"/>
      <c r="Q483" s="872"/>
      <c r="R483" s="872"/>
      <c r="S483" s="872"/>
      <c r="T483" s="872"/>
      <c r="U483" s="872"/>
      <c r="V483" s="872"/>
      <c r="W483" s="872"/>
      <c r="X483" s="872"/>
      <c r="Y483" s="872"/>
      <c r="Z483" s="872"/>
    </row>
    <row r="484" spans="1:26" ht="15.75">
      <c r="A484" s="1047"/>
      <c r="B484" s="1048"/>
      <c r="C484" s="872"/>
      <c r="D484" s="872"/>
      <c r="E484" s="872"/>
      <c r="F484" s="872"/>
      <c r="G484" s="872"/>
      <c r="H484" s="872"/>
      <c r="I484" s="872"/>
      <c r="J484" s="872"/>
      <c r="K484" s="872"/>
      <c r="L484" s="872"/>
      <c r="M484" s="872"/>
      <c r="N484" s="994"/>
      <c r="O484" s="872"/>
      <c r="P484" s="872"/>
      <c r="Q484" s="872"/>
      <c r="R484" s="872"/>
      <c r="S484" s="872"/>
      <c r="T484" s="872"/>
      <c r="U484" s="872"/>
      <c r="V484" s="872"/>
      <c r="W484" s="872"/>
      <c r="X484" s="872"/>
      <c r="Y484" s="872"/>
      <c r="Z484" s="872"/>
    </row>
    <row r="485" spans="1:26" ht="15.75">
      <c r="A485" s="1047"/>
      <c r="B485" s="1048"/>
      <c r="C485" s="872"/>
      <c r="D485" s="872"/>
      <c r="E485" s="872"/>
      <c r="F485" s="872"/>
      <c r="G485" s="872"/>
      <c r="H485" s="872"/>
      <c r="I485" s="872"/>
      <c r="J485" s="872"/>
      <c r="K485" s="872"/>
      <c r="L485" s="872"/>
      <c r="M485" s="872"/>
      <c r="N485" s="994"/>
      <c r="O485" s="872"/>
      <c r="P485" s="872"/>
      <c r="Q485" s="872"/>
      <c r="R485" s="872"/>
      <c r="S485" s="872"/>
      <c r="T485" s="872"/>
      <c r="U485" s="872"/>
      <c r="V485" s="872"/>
      <c r="W485" s="872"/>
      <c r="X485" s="872"/>
      <c r="Y485" s="872"/>
      <c r="Z485" s="872"/>
    </row>
    <row r="486" spans="1:26" ht="15.75">
      <c r="A486" s="1047"/>
      <c r="B486" s="1048"/>
      <c r="C486" s="872"/>
      <c r="D486" s="872"/>
      <c r="E486" s="872"/>
      <c r="F486" s="872"/>
      <c r="G486" s="872"/>
      <c r="H486" s="872"/>
      <c r="I486" s="872"/>
      <c r="J486" s="872"/>
      <c r="K486" s="872"/>
      <c r="L486" s="872"/>
      <c r="M486" s="872"/>
      <c r="N486" s="994"/>
      <c r="O486" s="872"/>
      <c r="P486" s="872"/>
      <c r="Q486" s="872"/>
      <c r="R486" s="872"/>
      <c r="S486" s="872"/>
      <c r="T486" s="872"/>
      <c r="U486" s="872"/>
      <c r="V486" s="872"/>
      <c r="W486" s="872"/>
      <c r="X486" s="872"/>
      <c r="Y486" s="872"/>
      <c r="Z486" s="872"/>
    </row>
    <row r="487" spans="1:26" ht="15.75">
      <c r="A487" s="1047"/>
      <c r="B487" s="1048"/>
      <c r="C487" s="872"/>
      <c r="D487" s="872"/>
      <c r="E487" s="872"/>
      <c r="F487" s="872"/>
      <c r="G487" s="872"/>
      <c r="H487" s="872"/>
      <c r="I487" s="872"/>
      <c r="J487" s="872"/>
      <c r="K487" s="872"/>
      <c r="L487" s="872"/>
      <c r="M487" s="872"/>
      <c r="N487" s="994"/>
      <c r="O487" s="872"/>
      <c r="P487" s="872"/>
      <c r="Q487" s="872"/>
      <c r="R487" s="872"/>
      <c r="S487" s="872"/>
      <c r="T487" s="872"/>
      <c r="U487" s="872"/>
      <c r="V487" s="872"/>
      <c r="W487" s="872"/>
      <c r="X487" s="872"/>
      <c r="Y487" s="872"/>
      <c r="Z487" s="872"/>
    </row>
    <row r="488" spans="1:26" ht="15.75">
      <c r="A488" s="1047"/>
      <c r="B488" s="1048"/>
      <c r="C488" s="872"/>
      <c r="D488" s="872"/>
      <c r="E488" s="872"/>
      <c r="F488" s="872"/>
      <c r="G488" s="872"/>
      <c r="H488" s="872"/>
      <c r="I488" s="872"/>
      <c r="J488" s="872"/>
      <c r="K488" s="872"/>
      <c r="L488" s="872"/>
      <c r="M488" s="872"/>
      <c r="N488" s="994"/>
      <c r="O488" s="872"/>
      <c r="P488" s="872"/>
      <c r="Q488" s="872"/>
      <c r="R488" s="872"/>
      <c r="S488" s="872"/>
      <c r="T488" s="872"/>
      <c r="U488" s="872"/>
      <c r="V488" s="872"/>
      <c r="W488" s="872"/>
      <c r="X488" s="872"/>
      <c r="Y488" s="872"/>
      <c r="Z488" s="872"/>
    </row>
    <row r="489" spans="1:26" ht="15.75">
      <c r="A489" s="1047"/>
      <c r="B489" s="1048"/>
      <c r="C489" s="872"/>
      <c r="D489" s="872"/>
      <c r="E489" s="872"/>
      <c r="F489" s="872"/>
      <c r="G489" s="872"/>
      <c r="H489" s="872"/>
      <c r="I489" s="872"/>
      <c r="J489" s="872"/>
      <c r="K489" s="872"/>
      <c r="L489" s="872"/>
      <c r="M489" s="872"/>
      <c r="N489" s="994"/>
      <c r="O489" s="872"/>
      <c r="P489" s="872"/>
      <c r="Q489" s="872"/>
      <c r="R489" s="872"/>
      <c r="S489" s="872"/>
      <c r="T489" s="872"/>
      <c r="U489" s="872"/>
      <c r="V489" s="872"/>
      <c r="W489" s="872"/>
      <c r="X489" s="872"/>
      <c r="Y489" s="872"/>
      <c r="Z489" s="872"/>
    </row>
    <row r="490" spans="1:26" ht="15.75">
      <c r="A490" s="1047"/>
      <c r="B490" s="1048"/>
      <c r="C490" s="872"/>
      <c r="D490" s="872"/>
      <c r="E490" s="872"/>
      <c r="F490" s="872"/>
      <c r="G490" s="872"/>
      <c r="H490" s="872"/>
      <c r="I490" s="872"/>
      <c r="J490" s="872"/>
      <c r="K490" s="872"/>
      <c r="L490" s="872"/>
      <c r="M490" s="872"/>
      <c r="N490" s="994"/>
      <c r="O490" s="872"/>
      <c r="P490" s="872"/>
      <c r="Q490" s="872"/>
      <c r="R490" s="872"/>
      <c r="S490" s="872"/>
      <c r="T490" s="872"/>
      <c r="U490" s="872"/>
      <c r="V490" s="872"/>
      <c r="W490" s="872"/>
      <c r="X490" s="872"/>
      <c r="Y490" s="872"/>
      <c r="Z490" s="872"/>
    </row>
    <row r="491" spans="1:26" ht="15.75">
      <c r="A491" s="1047"/>
      <c r="B491" s="1048"/>
      <c r="C491" s="872"/>
      <c r="D491" s="872"/>
      <c r="E491" s="872"/>
      <c r="F491" s="872"/>
      <c r="G491" s="872"/>
      <c r="H491" s="872"/>
      <c r="I491" s="872"/>
      <c r="J491" s="872"/>
      <c r="K491" s="872"/>
      <c r="L491" s="872"/>
      <c r="M491" s="872"/>
      <c r="N491" s="994"/>
      <c r="O491" s="872"/>
      <c r="P491" s="872"/>
      <c r="Q491" s="872"/>
      <c r="R491" s="872"/>
      <c r="S491" s="872"/>
      <c r="T491" s="872"/>
      <c r="U491" s="872"/>
      <c r="V491" s="872"/>
      <c r="W491" s="872"/>
      <c r="X491" s="872"/>
      <c r="Y491" s="872"/>
      <c r="Z491" s="872"/>
    </row>
    <row r="492" spans="1:26" ht="15.75">
      <c r="A492" s="1047"/>
      <c r="B492" s="1048"/>
      <c r="C492" s="872"/>
      <c r="D492" s="872"/>
      <c r="E492" s="872"/>
      <c r="F492" s="872"/>
      <c r="G492" s="872"/>
      <c r="H492" s="872"/>
      <c r="I492" s="872"/>
      <c r="J492" s="872"/>
      <c r="K492" s="872"/>
      <c r="L492" s="872"/>
      <c r="M492" s="872"/>
      <c r="N492" s="994"/>
      <c r="O492" s="872"/>
      <c r="P492" s="872"/>
      <c r="Q492" s="872"/>
      <c r="R492" s="872"/>
      <c r="S492" s="872"/>
      <c r="T492" s="872"/>
      <c r="U492" s="872"/>
      <c r="V492" s="872"/>
      <c r="W492" s="872"/>
      <c r="X492" s="872"/>
      <c r="Y492" s="872"/>
      <c r="Z492" s="872"/>
    </row>
    <row r="493" spans="1:26" ht="15.75">
      <c r="A493" s="1047"/>
      <c r="B493" s="1048"/>
      <c r="C493" s="872"/>
      <c r="D493" s="872"/>
      <c r="E493" s="872"/>
      <c r="F493" s="872"/>
      <c r="G493" s="872"/>
      <c r="H493" s="872"/>
      <c r="I493" s="872"/>
      <c r="J493" s="872"/>
      <c r="K493" s="872"/>
      <c r="L493" s="872"/>
      <c r="M493" s="872"/>
      <c r="N493" s="994"/>
      <c r="O493" s="872"/>
      <c r="P493" s="872"/>
      <c r="Q493" s="872"/>
      <c r="R493" s="872"/>
      <c r="S493" s="872"/>
      <c r="T493" s="872"/>
      <c r="U493" s="872"/>
      <c r="V493" s="872"/>
      <c r="W493" s="872"/>
      <c r="X493" s="872"/>
      <c r="Y493" s="872"/>
      <c r="Z493" s="872"/>
    </row>
    <row r="494" spans="1:26" ht="15.75">
      <c r="A494" s="1047"/>
      <c r="B494" s="1048"/>
      <c r="C494" s="872"/>
      <c r="D494" s="872"/>
      <c r="E494" s="872"/>
      <c r="F494" s="872"/>
      <c r="G494" s="872"/>
      <c r="H494" s="872"/>
      <c r="I494" s="872"/>
      <c r="J494" s="872"/>
      <c r="K494" s="872"/>
      <c r="L494" s="872"/>
      <c r="M494" s="872"/>
      <c r="N494" s="994"/>
      <c r="O494" s="872"/>
      <c r="P494" s="872"/>
      <c r="Q494" s="872"/>
      <c r="R494" s="872"/>
      <c r="S494" s="872"/>
      <c r="T494" s="872"/>
      <c r="U494" s="872"/>
      <c r="V494" s="872"/>
      <c r="W494" s="872"/>
      <c r="X494" s="872"/>
      <c r="Y494" s="872"/>
      <c r="Z494" s="872"/>
    </row>
    <row r="495" spans="1:26" ht="15.75">
      <c r="A495" s="1047"/>
      <c r="B495" s="1048"/>
      <c r="C495" s="872"/>
      <c r="D495" s="872"/>
      <c r="E495" s="872"/>
      <c r="F495" s="872"/>
      <c r="G495" s="872"/>
      <c r="H495" s="872"/>
      <c r="I495" s="872"/>
      <c r="J495" s="872"/>
      <c r="K495" s="872"/>
      <c r="L495" s="872"/>
      <c r="M495" s="872"/>
      <c r="N495" s="994"/>
      <c r="O495" s="872"/>
      <c r="P495" s="872"/>
      <c r="Q495" s="872"/>
      <c r="R495" s="872"/>
      <c r="S495" s="872"/>
      <c r="T495" s="872"/>
      <c r="U495" s="872"/>
      <c r="V495" s="872"/>
      <c r="W495" s="872"/>
      <c r="X495" s="872"/>
      <c r="Y495" s="872"/>
      <c r="Z495" s="872"/>
    </row>
    <row r="496" spans="1:26" ht="15.75">
      <c r="A496" s="1047"/>
      <c r="B496" s="1048"/>
      <c r="C496" s="872"/>
      <c r="D496" s="872"/>
      <c r="E496" s="872"/>
      <c r="F496" s="872"/>
      <c r="G496" s="872"/>
      <c r="H496" s="872"/>
      <c r="I496" s="872"/>
      <c r="J496" s="872"/>
      <c r="K496" s="872"/>
      <c r="L496" s="872"/>
      <c r="M496" s="872"/>
      <c r="N496" s="994"/>
      <c r="O496" s="872"/>
      <c r="P496" s="872"/>
      <c r="Q496" s="872"/>
      <c r="R496" s="872"/>
      <c r="S496" s="872"/>
      <c r="T496" s="872"/>
      <c r="U496" s="872"/>
      <c r="V496" s="872"/>
      <c r="W496" s="872"/>
      <c r="X496" s="872"/>
      <c r="Y496" s="872"/>
      <c r="Z496" s="872"/>
    </row>
    <row r="497" spans="1:26" ht="15.75">
      <c r="A497" s="1047"/>
      <c r="B497" s="1048"/>
      <c r="C497" s="872"/>
      <c r="D497" s="872"/>
      <c r="E497" s="872"/>
      <c r="F497" s="872"/>
      <c r="G497" s="872"/>
      <c r="H497" s="872"/>
      <c r="I497" s="872"/>
      <c r="J497" s="872"/>
      <c r="K497" s="872"/>
      <c r="L497" s="872"/>
      <c r="M497" s="872"/>
      <c r="N497" s="994"/>
      <c r="O497" s="872"/>
      <c r="P497" s="872"/>
      <c r="Q497" s="872"/>
      <c r="R497" s="872"/>
      <c r="S497" s="872"/>
      <c r="T497" s="872"/>
      <c r="U497" s="872"/>
      <c r="V497" s="872"/>
      <c r="W497" s="872"/>
      <c r="X497" s="872"/>
      <c r="Y497" s="872"/>
      <c r="Z497" s="872"/>
    </row>
    <row r="498" spans="1:26" ht="15.75">
      <c r="A498" s="1047"/>
      <c r="B498" s="1048"/>
      <c r="C498" s="872"/>
      <c r="D498" s="872"/>
      <c r="E498" s="872"/>
      <c r="F498" s="872"/>
      <c r="G498" s="872"/>
      <c r="H498" s="872"/>
      <c r="I498" s="872"/>
      <c r="J498" s="872"/>
      <c r="K498" s="872"/>
      <c r="L498" s="872"/>
      <c r="M498" s="872"/>
      <c r="N498" s="994"/>
      <c r="O498" s="872"/>
      <c r="P498" s="872"/>
      <c r="Q498" s="872"/>
      <c r="R498" s="872"/>
      <c r="S498" s="872"/>
      <c r="T498" s="872"/>
      <c r="U498" s="872"/>
      <c r="V498" s="872"/>
      <c r="W498" s="872"/>
      <c r="X498" s="872"/>
      <c r="Y498" s="872"/>
      <c r="Z498" s="872"/>
    </row>
    <row r="499" spans="1:26" ht="15.75">
      <c r="A499" s="1047"/>
      <c r="B499" s="1048"/>
      <c r="C499" s="872"/>
      <c r="D499" s="872"/>
      <c r="E499" s="872"/>
      <c r="F499" s="872"/>
      <c r="G499" s="872"/>
      <c r="H499" s="872"/>
      <c r="I499" s="872"/>
      <c r="J499" s="872"/>
      <c r="K499" s="872"/>
      <c r="L499" s="872"/>
      <c r="M499" s="872"/>
      <c r="N499" s="994"/>
      <c r="O499" s="872"/>
      <c r="P499" s="872"/>
      <c r="Q499" s="872"/>
      <c r="R499" s="872"/>
      <c r="S499" s="872"/>
      <c r="T499" s="872"/>
      <c r="U499" s="872"/>
      <c r="V499" s="872"/>
      <c r="W499" s="872"/>
      <c r="X499" s="872"/>
      <c r="Y499" s="872"/>
      <c r="Z499" s="872"/>
    </row>
    <row r="500" spans="1:26" ht="15.75">
      <c r="A500" s="1047"/>
      <c r="B500" s="1048"/>
      <c r="C500" s="872"/>
      <c r="D500" s="872"/>
      <c r="E500" s="872"/>
      <c r="F500" s="872"/>
      <c r="G500" s="872"/>
      <c r="H500" s="872"/>
      <c r="I500" s="872"/>
      <c r="J500" s="872"/>
      <c r="K500" s="872"/>
      <c r="L500" s="872"/>
      <c r="M500" s="872"/>
      <c r="N500" s="994"/>
      <c r="O500" s="872"/>
      <c r="P500" s="872"/>
      <c r="Q500" s="872"/>
      <c r="R500" s="872"/>
      <c r="S500" s="872"/>
      <c r="T500" s="872"/>
      <c r="U500" s="872"/>
      <c r="V500" s="872"/>
      <c r="W500" s="872"/>
      <c r="X500" s="872"/>
      <c r="Y500" s="872"/>
      <c r="Z500" s="872"/>
    </row>
    <row r="501" spans="1:26" ht="15.75">
      <c r="A501" s="1047"/>
      <c r="B501" s="1048"/>
      <c r="C501" s="872"/>
      <c r="D501" s="872"/>
      <c r="E501" s="872"/>
      <c r="F501" s="872"/>
      <c r="G501" s="872"/>
      <c r="H501" s="872"/>
      <c r="I501" s="872"/>
      <c r="J501" s="872"/>
      <c r="K501" s="872"/>
      <c r="L501" s="872"/>
      <c r="M501" s="872"/>
      <c r="N501" s="994"/>
      <c r="O501" s="872"/>
      <c r="P501" s="872"/>
      <c r="Q501" s="872"/>
      <c r="R501" s="872"/>
      <c r="S501" s="872"/>
      <c r="T501" s="872"/>
      <c r="U501" s="872"/>
      <c r="V501" s="872"/>
      <c r="W501" s="872"/>
      <c r="X501" s="872"/>
      <c r="Y501" s="872"/>
      <c r="Z501" s="872"/>
    </row>
    <row r="502" spans="1:26" ht="15.75">
      <c r="A502" s="1047"/>
      <c r="B502" s="1048"/>
      <c r="C502" s="872"/>
      <c r="D502" s="872"/>
      <c r="E502" s="872"/>
      <c r="F502" s="872"/>
      <c r="G502" s="872"/>
      <c r="H502" s="872"/>
      <c r="I502" s="872"/>
      <c r="J502" s="872"/>
      <c r="K502" s="872"/>
      <c r="L502" s="872"/>
      <c r="M502" s="872"/>
      <c r="N502" s="994"/>
      <c r="O502" s="872"/>
      <c r="P502" s="872"/>
      <c r="Q502" s="872"/>
      <c r="R502" s="872"/>
      <c r="S502" s="872"/>
      <c r="T502" s="872"/>
      <c r="U502" s="872"/>
      <c r="V502" s="872"/>
      <c r="W502" s="872"/>
      <c r="X502" s="872"/>
      <c r="Y502" s="872"/>
      <c r="Z502" s="872"/>
    </row>
    <row r="503" spans="1:26" ht="15.75">
      <c r="A503" s="1047"/>
      <c r="B503" s="1048"/>
      <c r="C503" s="872"/>
      <c r="D503" s="872"/>
      <c r="E503" s="872"/>
      <c r="F503" s="872"/>
      <c r="G503" s="872"/>
      <c r="H503" s="872"/>
      <c r="I503" s="872"/>
      <c r="J503" s="872"/>
      <c r="K503" s="872"/>
      <c r="L503" s="872"/>
      <c r="M503" s="872"/>
      <c r="N503" s="994"/>
      <c r="O503" s="872"/>
      <c r="P503" s="872"/>
      <c r="Q503" s="872"/>
      <c r="R503" s="872"/>
      <c r="S503" s="872"/>
      <c r="T503" s="872"/>
      <c r="U503" s="872"/>
      <c r="V503" s="872"/>
      <c r="W503" s="872"/>
      <c r="X503" s="872"/>
      <c r="Y503" s="872"/>
      <c r="Z503" s="872"/>
    </row>
    <row r="504" spans="1:26" ht="15.75">
      <c r="A504" s="1047"/>
      <c r="B504" s="1048"/>
      <c r="C504" s="872"/>
      <c r="D504" s="872"/>
      <c r="E504" s="872"/>
      <c r="F504" s="872"/>
      <c r="G504" s="872"/>
      <c r="H504" s="872"/>
      <c r="I504" s="872"/>
      <c r="J504" s="872"/>
      <c r="K504" s="872"/>
      <c r="L504" s="872"/>
      <c r="M504" s="872"/>
      <c r="N504" s="994"/>
      <c r="O504" s="872"/>
      <c r="P504" s="872"/>
      <c r="Q504" s="872"/>
      <c r="R504" s="872"/>
      <c r="S504" s="872"/>
      <c r="T504" s="872"/>
      <c r="U504" s="872"/>
      <c r="V504" s="872"/>
      <c r="W504" s="872"/>
      <c r="X504" s="872"/>
      <c r="Y504" s="872"/>
      <c r="Z504" s="872"/>
    </row>
    <row r="505" spans="1:26" ht="15.75">
      <c r="A505" s="1047"/>
      <c r="B505" s="1048"/>
      <c r="C505" s="872"/>
      <c r="D505" s="872"/>
      <c r="E505" s="872"/>
      <c r="F505" s="872"/>
      <c r="G505" s="872"/>
      <c r="H505" s="872"/>
      <c r="I505" s="872"/>
      <c r="J505" s="872"/>
      <c r="K505" s="872"/>
      <c r="L505" s="872"/>
      <c r="M505" s="872"/>
      <c r="N505" s="994"/>
      <c r="O505" s="872"/>
      <c r="P505" s="872"/>
      <c r="Q505" s="872"/>
      <c r="R505" s="872"/>
      <c r="S505" s="872"/>
      <c r="T505" s="872"/>
      <c r="U505" s="872"/>
      <c r="V505" s="872"/>
      <c r="W505" s="872"/>
      <c r="X505" s="872"/>
      <c r="Y505" s="872"/>
      <c r="Z505" s="872"/>
    </row>
    <row r="506" spans="1:26" ht="15.75">
      <c r="A506" s="1047"/>
      <c r="B506" s="1048"/>
      <c r="C506" s="872"/>
      <c r="D506" s="872"/>
      <c r="E506" s="872"/>
      <c r="F506" s="872"/>
      <c r="G506" s="872"/>
      <c r="H506" s="872"/>
      <c r="I506" s="872"/>
      <c r="J506" s="872"/>
      <c r="K506" s="872"/>
      <c r="L506" s="872"/>
      <c r="M506" s="872"/>
      <c r="N506" s="994"/>
      <c r="O506" s="872"/>
      <c r="P506" s="872"/>
      <c r="Q506" s="872"/>
      <c r="R506" s="872"/>
      <c r="S506" s="872"/>
      <c r="T506" s="872"/>
      <c r="U506" s="872"/>
      <c r="V506" s="872"/>
      <c r="W506" s="872"/>
      <c r="X506" s="872"/>
      <c r="Y506" s="872"/>
      <c r="Z506" s="872"/>
    </row>
    <row r="507" spans="1:26" ht="15.75">
      <c r="A507" s="1047"/>
      <c r="B507" s="1048"/>
      <c r="C507" s="872"/>
      <c r="D507" s="872"/>
      <c r="E507" s="872"/>
      <c r="F507" s="872"/>
      <c r="G507" s="872"/>
      <c r="H507" s="872"/>
      <c r="I507" s="872"/>
      <c r="J507" s="872"/>
      <c r="K507" s="872"/>
      <c r="L507" s="872"/>
      <c r="M507" s="872"/>
      <c r="N507" s="994"/>
      <c r="O507" s="872"/>
      <c r="P507" s="872"/>
      <c r="Q507" s="872"/>
      <c r="R507" s="872"/>
      <c r="S507" s="872"/>
      <c r="T507" s="872"/>
      <c r="U507" s="872"/>
      <c r="V507" s="872"/>
      <c r="W507" s="872"/>
      <c r="X507" s="872"/>
      <c r="Y507" s="872"/>
      <c r="Z507" s="872"/>
    </row>
    <row r="508" spans="1:26" ht="15.75">
      <c r="A508" s="1047"/>
      <c r="B508" s="1048"/>
      <c r="C508" s="872"/>
      <c r="D508" s="872"/>
      <c r="E508" s="872"/>
      <c r="F508" s="872"/>
      <c r="G508" s="872"/>
      <c r="H508" s="872"/>
      <c r="I508" s="872"/>
      <c r="J508" s="872"/>
      <c r="K508" s="872"/>
      <c r="L508" s="872"/>
      <c r="M508" s="872"/>
      <c r="N508" s="994"/>
      <c r="O508" s="872"/>
      <c r="P508" s="872"/>
      <c r="Q508" s="872"/>
      <c r="R508" s="872"/>
      <c r="S508" s="872"/>
      <c r="T508" s="872"/>
      <c r="U508" s="872"/>
      <c r="V508" s="872"/>
      <c r="W508" s="872"/>
      <c r="X508" s="872"/>
      <c r="Y508" s="872"/>
      <c r="Z508" s="872"/>
    </row>
    <row r="509" spans="1:26" ht="15.75">
      <c r="A509" s="1047"/>
      <c r="B509" s="1048"/>
      <c r="C509" s="872"/>
      <c r="D509" s="872"/>
      <c r="E509" s="872"/>
      <c r="F509" s="872"/>
      <c r="G509" s="872"/>
      <c r="H509" s="872"/>
      <c r="I509" s="872"/>
      <c r="J509" s="872"/>
      <c r="K509" s="872"/>
      <c r="L509" s="872"/>
      <c r="M509" s="872"/>
      <c r="N509" s="994"/>
      <c r="O509" s="872"/>
      <c r="P509" s="872"/>
      <c r="Q509" s="872"/>
      <c r="R509" s="872"/>
      <c r="S509" s="872"/>
      <c r="T509" s="872"/>
      <c r="U509" s="872"/>
      <c r="V509" s="872"/>
      <c r="W509" s="872"/>
      <c r="X509" s="872"/>
      <c r="Y509" s="872"/>
      <c r="Z509" s="872"/>
    </row>
    <row r="510" spans="1:26" ht="15.75">
      <c r="A510" s="1047"/>
      <c r="B510" s="1048"/>
      <c r="C510" s="872"/>
      <c r="D510" s="872"/>
      <c r="E510" s="872"/>
      <c r="F510" s="872"/>
      <c r="G510" s="872"/>
      <c r="H510" s="872"/>
      <c r="I510" s="872"/>
      <c r="J510" s="872"/>
      <c r="K510" s="872"/>
      <c r="L510" s="872"/>
      <c r="M510" s="872"/>
      <c r="N510" s="994"/>
      <c r="O510" s="872"/>
      <c r="P510" s="872"/>
      <c r="Q510" s="872"/>
      <c r="R510" s="872"/>
      <c r="S510" s="872"/>
      <c r="T510" s="872"/>
      <c r="U510" s="872"/>
      <c r="V510" s="872"/>
      <c r="W510" s="872"/>
      <c r="X510" s="872"/>
      <c r="Y510" s="872"/>
      <c r="Z510" s="872"/>
    </row>
    <row r="511" spans="1:26" ht="15.75">
      <c r="A511" s="1047"/>
      <c r="B511" s="1048"/>
      <c r="C511" s="872"/>
      <c r="D511" s="872"/>
      <c r="E511" s="872"/>
      <c r="F511" s="872"/>
      <c r="G511" s="872"/>
      <c r="H511" s="872"/>
      <c r="I511" s="872"/>
      <c r="J511" s="872"/>
      <c r="K511" s="872"/>
      <c r="L511" s="872"/>
      <c r="M511" s="872"/>
      <c r="N511" s="994"/>
      <c r="O511" s="872"/>
      <c r="P511" s="872"/>
      <c r="Q511" s="872"/>
      <c r="R511" s="872"/>
      <c r="S511" s="872"/>
      <c r="T511" s="872"/>
      <c r="U511" s="872"/>
      <c r="V511" s="872"/>
      <c r="W511" s="872"/>
      <c r="X511" s="872"/>
      <c r="Y511" s="872"/>
      <c r="Z511" s="872"/>
    </row>
    <row r="512" spans="1:26" ht="15.75">
      <c r="A512" s="1047"/>
      <c r="B512" s="1048"/>
      <c r="C512" s="872"/>
      <c r="D512" s="872"/>
      <c r="E512" s="872"/>
      <c r="F512" s="872"/>
      <c r="G512" s="872"/>
      <c r="H512" s="872"/>
      <c r="I512" s="872"/>
      <c r="J512" s="872"/>
      <c r="K512" s="872"/>
      <c r="L512" s="872"/>
      <c r="M512" s="872"/>
      <c r="N512" s="994"/>
      <c r="O512" s="872"/>
      <c r="P512" s="872"/>
      <c r="Q512" s="872"/>
      <c r="R512" s="872"/>
      <c r="S512" s="872"/>
      <c r="T512" s="872"/>
      <c r="U512" s="872"/>
      <c r="V512" s="872"/>
      <c r="W512" s="872"/>
      <c r="X512" s="872"/>
      <c r="Y512" s="872"/>
      <c r="Z512" s="872"/>
    </row>
    <row r="513" spans="1:26" ht="15.75">
      <c r="A513" s="1047"/>
      <c r="B513" s="1048"/>
      <c r="C513" s="872"/>
      <c r="D513" s="872"/>
      <c r="E513" s="872"/>
      <c r="F513" s="872"/>
      <c r="G513" s="872"/>
      <c r="H513" s="872"/>
      <c r="I513" s="872"/>
      <c r="J513" s="872"/>
      <c r="K513" s="872"/>
      <c r="L513" s="872"/>
      <c r="M513" s="872"/>
      <c r="N513" s="994"/>
      <c r="O513" s="872"/>
      <c r="P513" s="872"/>
      <c r="Q513" s="872"/>
      <c r="R513" s="872"/>
      <c r="S513" s="872"/>
      <c r="T513" s="872"/>
      <c r="U513" s="872"/>
      <c r="V513" s="872"/>
      <c r="W513" s="872"/>
      <c r="X513" s="872"/>
      <c r="Y513" s="872"/>
      <c r="Z513" s="872"/>
    </row>
    <row r="514" spans="1:26" ht="15.75">
      <c r="A514" s="1047"/>
      <c r="B514" s="1048"/>
      <c r="C514" s="872"/>
      <c r="D514" s="872"/>
      <c r="E514" s="872"/>
      <c r="F514" s="872"/>
      <c r="G514" s="872"/>
      <c r="H514" s="872"/>
      <c r="I514" s="872"/>
      <c r="J514" s="872"/>
      <c r="K514" s="872"/>
      <c r="L514" s="872"/>
      <c r="M514" s="872"/>
      <c r="N514" s="994"/>
      <c r="O514" s="872"/>
      <c r="P514" s="872"/>
      <c r="Q514" s="872"/>
      <c r="R514" s="872"/>
      <c r="S514" s="872"/>
      <c r="T514" s="872"/>
      <c r="U514" s="872"/>
      <c r="V514" s="872"/>
      <c r="W514" s="872"/>
      <c r="X514" s="872"/>
      <c r="Y514" s="872"/>
      <c r="Z514" s="872"/>
    </row>
    <row r="515" spans="1:26" ht="15.75">
      <c r="A515" s="1047"/>
      <c r="B515" s="1048"/>
      <c r="C515" s="872"/>
      <c r="D515" s="872"/>
      <c r="E515" s="872"/>
      <c r="F515" s="872"/>
      <c r="G515" s="872"/>
      <c r="H515" s="872"/>
      <c r="I515" s="872"/>
      <c r="J515" s="872"/>
      <c r="K515" s="872"/>
      <c r="L515" s="872"/>
      <c r="M515" s="872"/>
      <c r="N515" s="994"/>
      <c r="O515" s="872"/>
      <c r="P515" s="872"/>
      <c r="Q515" s="872"/>
      <c r="R515" s="872"/>
      <c r="S515" s="872"/>
      <c r="T515" s="872"/>
      <c r="U515" s="872"/>
      <c r="V515" s="872"/>
      <c r="W515" s="872"/>
      <c r="X515" s="872"/>
      <c r="Y515" s="872"/>
      <c r="Z515" s="872"/>
    </row>
    <row r="516" spans="1:26" ht="15.75">
      <c r="A516" s="1047"/>
      <c r="B516" s="1048"/>
      <c r="C516" s="872"/>
      <c r="D516" s="872"/>
      <c r="E516" s="872"/>
      <c r="F516" s="872"/>
      <c r="G516" s="872"/>
      <c r="H516" s="872"/>
      <c r="I516" s="872"/>
      <c r="J516" s="872"/>
      <c r="K516" s="872"/>
      <c r="L516" s="872"/>
      <c r="M516" s="872"/>
      <c r="N516" s="994"/>
      <c r="O516" s="872"/>
      <c r="P516" s="872"/>
      <c r="Q516" s="872"/>
      <c r="R516" s="872"/>
      <c r="S516" s="872"/>
      <c r="T516" s="872"/>
      <c r="U516" s="872"/>
      <c r="V516" s="872"/>
      <c r="W516" s="872"/>
      <c r="X516" s="872"/>
      <c r="Y516" s="872"/>
      <c r="Z516" s="872"/>
    </row>
    <row r="517" spans="1:26" ht="15.75">
      <c r="A517" s="1047"/>
      <c r="B517" s="1048"/>
      <c r="C517" s="872"/>
      <c r="D517" s="872"/>
      <c r="E517" s="872"/>
      <c r="F517" s="872"/>
      <c r="G517" s="872"/>
      <c r="H517" s="872"/>
      <c r="I517" s="872"/>
      <c r="J517" s="872"/>
      <c r="K517" s="872"/>
      <c r="L517" s="872"/>
      <c r="M517" s="872"/>
      <c r="N517" s="994"/>
      <c r="O517" s="872"/>
      <c r="P517" s="872"/>
      <c r="Q517" s="872"/>
      <c r="R517" s="872"/>
      <c r="S517" s="872"/>
      <c r="T517" s="872"/>
      <c r="U517" s="872"/>
      <c r="V517" s="872"/>
      <c r="W517" s="872"/>
      <c r="X517" s="872"/>
      <c r="Y517" s="872"/>
      <c r="Z517" s="872"/>
    </row>
    <row r="518" spans="1:26" ht="15.75">
      <c r="A518" s="1047"/>
      <c r="B518" s="1048"/>
      <c r="C518" s="872"/>
      <c r="D518" s="872"/>
      <c r="E518" s="872"/>
      <c r="F518" s="872"/>
      <c r="G518" s="872"/>
      <c r="H518" s="872"/>
      <c r="I518" s="872"/>
      <c r="J518" s="872"/>
      <c r="K518" s="872"/>
      <c r="L518" s="872"/>
      <c r="M518" s="872"/>
      <c r="N518" s="994"/>
      <c r="O518" s="872"/>
      <c r="P518" s="872"/>
      <c r="Q518" s="872"/>
      <c r="R518" s="872"/>
      <c r="S518" s="872"/>
      <c r="T518" s="872"/>
      <c r="U518" s="872"/>
      <c r="V518" s="872"/>
      <c r="W518" s="872"/>
      <c r="X518" s="872"/>
      <c r="Y518" s="872"/>
      <c r="Z518" s="872"/>
    </row>
    <row r="519" spans="1:26" ht="15.75">
      <c r="A519" s="1047"/>
      <c r="B519" s="1048"/>
      <c r="C519" s="872"/>
      <c r="D519" s="872"/>
      <c r="E519" s="872"/>
      <c r="F519" s="872"/>
      <c r="G519" s="872"/>
      <c r="H519" s="872"/>
      <c r="I519" s="872"/>
      <c r="J519" s="872"/>
      <c r="K519" s="872"/>
      <c r="L519" s="872"/>
      <c r="M519" s="872"/>
      <c r="N519" s="994"/>
      <c r="O519" s="872"/>
      <c r="P519" s="872"/>
      <c r="Q519" s="872"/>
      <c r="R519" s="872"/>
      <c r="S519" s="872"/>
      <c r="T519" s="872"/>
      <c r="U519" s="872"/>
      <c r="V519" s="872"/>
      <c r="W519" s="872"/>
      <c r="X519" s="872"/>
      <c r="Y519" s="872"/>
      <c r="Z519" s="872"/>
    </row>
    <row r="520" spans="1:26" ht="15.75">
      <c r="A520" s="1047"/>
      <c r="B520" s="1048"/>
      <c r="C520" s="872"/>
      <c r="D520" s="872"/>
      <c r="E520" s="872"/>
      <c r="F520" s="872"/>
      <c r="G520" s="872"/>
      <c r="H520" s="872"/>
      <c r="I520" s="872"/>
      <c r="J520" s="872"/>
      <c r="K520" s="872"/>
      <c r="L520" s="872"/>
      <c r="M520" s="872"/>
      <c r="N520" s="994"/>
      <c r="O520" s="872"/>
      <c r="P520" s="872"/>
      <c r="Q520" s="872"/>
      <c r="R520" s="872"/>
      <c r="S520" s="872"/>
      <c r="T520" s="872"/>
      <c r="U520" s="872"/>
      <c r="V520" s="872"/>
      <c r="W520" s="872"/>
      <c r="X520" s="872"/>
      <c r="Y520" s="872"/>
      <c r="Z520" s="872"/>
    </row>
    <row r="521" spans="1:26" ht="15.75">
      <c r="A521" s="1047"/>
      <c r="B521" s="1048"/>
      <c r="C521" s="872"/>
      <c r="D521" s="872"/>
      <c r="E521" s="872"/>
      <c r="F521" s="872"/>
      <c r="G521" s="872"/>
      <c r="H521" s="872"/>
      <c r="I521" s="872"/>
      <c r="J521" s="872"/>
      <c r="K521" s="872"/>
      <c r="L521" s="872"/>
      <c r="M521" s="872"/>
      <c r="N521" s="994"/>
      <c r="O521" s="872"/>
      <c r="P521" s="872"/>
      <c r="Q521" s="872"/>
      <c r="R521" s="872"/>
      <c r="S521" s="872"/>
      <c r="T521" s="872"/>
      <c r="U521" s="872"/>
      <c r="V521" s="872"/>
      <c r="W521" s="872"/>
      <c r="X521" s="872"/>
      <c r="Y521" s="872"/>
      <c r="Z521" s="872"/>
    </row>
    <row r="522" spans="1:26" ht="15.75">
      <c r="A522" s="1047"/>
      <c r="B522" s="1048"/>
      <c r="C522" s="872"/>
      <c r="D522" s="872"/>
      <c r="E522" s="872"/>
      <c r="F522" s="872"/>
      <c r="G522" s="872"/>
      <c r="H522" s="872"/>
      <c r="I522" s="872"/>
      <c r="J522" s="872"/>
      <c r="K522" s="872"/>
      <c r="L522" s="872"/>
      <c r="M522" s="872"/>
      <c r="N522" s="994"/>
      <c r="O522" s="872"/>
      <c r="P522" s="872"/>
      <c r="Q522" s="872"/>
      <c r="R522" s="872"/>
      <c r="S522" s="872"/>
      <c r="T522" s="872"/>
      <c r="U522" s="872"/>
      <c r="V522" s="872"/>
      <c r="W522" s="872"/>
      <c r="X522" s="872"/>
      <c r="Y522" s="872"/>
      <c r="Z522" s="872"/>
    </row>
    <row r="523" spans="1:26" ht="15.75">
      <c r="A523" s="1047"/>
      <c r="B523" s="1048"/>
      <c r="C523" s="872"/>
      <c r="D523" s="872"/>
      <c r="E523" s="872"/>
      <c r="F523" s="872"/>
      <c r="G523" s="872"/>
      <c r="H523" s="872"/>
      <c r="I523" s="872"/>
      <c r="J523" s="872"/>
      <c r="K523" s="872"/>
      <c r="L523" s="872"/>
      <c r="M523" s="872"/>
      <c r="N523" s="994"/>
      <c r="O523" s="872"/>
      <c r="P523" s="872"/>
      <c r="Q523" s="872"/>
      <c r="R523" s="872"/>
      <c r="S523" s="872"/>
      <c r="T523" s="872"/>
      <c r="U523" s="872"/>
      <c r="V523" s="872"/>
      <c r="W523" s="872"/>
      <c r="X523" s="872"/>
      <c r="Y523" s="872"/>
      <c r="Z523" s="872"/>
    </row>
    <row r="524" spans="1:26" ht="15.75">
      <c r="A524" s="1047"/>
      <c r="B524" s="1048"/>
      <c r="C524" s="872"/>
      <c r="D524" s="872"/>
      <c r="E524" s="872"/>
      <c r="F524" s="872"/>
      <c r="G524" s="872"/>
      <c r="H524" s="872"/>
      <c r="I524" s="872"/>
      <c r="J524" s="872"/>
      <c r="K524" s="872"/>
      <c r="L524" s="872"/>
      <c r="M524" s="872"/>
      <c r="N524" s="994"/>
      <c r="O524" s="872"/>
      <c r="P524" s="872"/>
      <c r="Q524" s="872"/>
      <c r="R524" s="872"/>
      <c r="S524" s="872"/>
      <c r="T524" s="872"/>
      <c r="U524" s="872"/>
      <c r="V524" s="872"/>
      <c r="W524" s="872"/>
      <c r="X524" s="872"/>
      <c r="Y524" s="872"/>
      <c r="Z524" s="872"/>
    </row>
    <row r="525" spans="1:26" ht="15.75">
      <c r="A525" s="1047"/>
      <c r="B525" s="1048"/>
      <c r="C525" s="872"/>
      <c r="D525" s="872"/>
      <c r="E525" s="872"/>
      <c r="F525" s="872"/>
      <c r="G525" s="872"/>
      <c r="H525" s="872"/>
      <c r="I525" s="872"/>
      <c r="J525" s="872"/>
      <c r="K525" s="872"/>
      <c r="L525" s="872"/>
      <c r="M525" s="872"/>
      <c r="N525" s="994"/>
      <c r="O525" s="872"/>
      <c r="P525" s="872"/>
      <c r="Q525" s="872"/>
      <c r="R525" s="872"/>
      <c r="S525" s="872"/>
      <c r="T525" s="872"/>
      <c r="U525" s="872"/>
      <c r="V525" s="872"/>
      <c r="W525" s="872"/>
      <c r="X525" s="872"/>
      <c r="Y525" s="872"/>
      <c r="Z525" s="872"/>
    </row>
    <row r="526" spans="1:26" ht="15.75">
      <c r="A526" s="1047"/>
      <c r="B526" s="1048"/>
      <c r="C526" s="872"/>
      <c r="D526" s="872"/>
      <c r="E526" s="872"/>
      <c r="F526" s="872"/>
      <c r="G526" s="872"/>
      <c r="H526" s="872"/>
      <c r="I526" s="872"/>
      <c r="J526" s="872"/>
      <c r="K526" s="872"/>
      <c r="L526" s="872"/>
      <c r="M526" s="872"/>
      <c r="N526" s="994"/>
      <c r="O526" s="872"/>
      <c r="P526" s="872"/>
      <c r="Q526" s="872"/>
      <c r="R526" s="872"/>
      <c r="S526" s="872"/>
      <c r="T526" s="872"/>
      <c r="U526" s="872"/>
      <c r="V526" s="872"/>
      <c r="W526" s="872"/>
      <c r="X526" s="872"/>
      <c r="Y526" s="872"/>
      <c r="Z526" s="872"/>
    </row>
    <row r="527" spans="1:26" ht="15.75">
      <c r="A527" s="1047"/>
      <c r="B527" s="1048"/>
      <c r="C527" s="872"/>
      <c r="D527" s="872"/>
      <c r="E527" s="872"/>
      <c r="F527" s="872"/>
      <c r="G527" s="872"/>
      <c r="H527" s="872"/>
      <c r="I527" s="872"/>
      <c r="J527" s="872"/>
      <c r="K527" s="872"/>
      <c r="L527" s="872"/>
      <c r="M527" s="872"/>
      <c r="N527" s="994"/>
      <c r="O527" s="872"/>
      <c r="P527" s="872"/>
      <c r="Q527" s="872"/>
      <c r="R527" s="872"/>
      <c r="S527" s="872"/>
      <c r="T527" s="872"/>
      <c r="U527" s="872"/>
      <c r="V527" s="872"/>
      <c r="W527" s="872"/>
      <c r="X527" s="872"/>
      <c r="Y527" s="872"/>
      <c r="Z527" s="872"/>
    </row>
    <row r="528" spans="1:26" ht="15.75">
      <c r="A528" s="1047"/>
      <c r="B528" s="1048"/>
      <c r="C528" s="872"/>
      <c r="D528" s="872"/>
      <c r="E528" s="872"/>
      <c r="F528" s="872"/>
      <c r="G528" s="872"/>
      <c r="H528" s="872"/>
      <c r="I528" s="872"/>
      <c r="J528" s="872"/>
      <c r="K528" s="872"/>
      <c r="L528" s="872"/>
      <c r="M528" s="872"/>
      <c r="N528" s="994"/>
      <c r="O528" s="872"/>
      <c r="P528" s="872"/>
      <c r="Q528" s="872"/>
      <c r="R528" s="872"/>
      <c r="S528" s="872"/>
      <c r="T528" s="872"/>
      <c r="U528" s="872"/>
      <c r="V528" s="872"/>
      <c r="W528" s="872"/>
      <c r="X528" s="872"/>
      <c r="Y528" s="872"/>
      <c r="Z528" s="872"/>
    </row>
    <row r="529" spans="1:26" ht="15.75">
      <c r="A529" s="1047"/>
      <c r="B529" s="1048"/>
      <c r="C529" s="872"/>
      <c r="D529" s="872"/>
      <c r="E529" s="872"/>
      <c r="F529" s="872"/>
      <c r="G529" s="872"/>
      <c r="H529" s="872"/>
      <c r="I529" s="872"/>
      <c r="J529" s="872"/>
      <c r="K529" s="872"/>
      <c r="L529" s="872"/>
      <c r="M529" s="872"/>
      <c r="N529" s="994"/>
      <c r="O529" s="872"/>
      <c r="P529" s="872"/>
      <c r="Q529" s="872"/>
      <c r="R529" s="872"/>
      <c r="S529" s="872"/>
      <c r="T529" s="872"/>
      <c r="U529" s="872"/>
      <c r="V529" s="872"/>
      <c r="W529" s="872"/>
      <c r="X529" s="872"/>
      <c r="Y529" s="872"/>
      <c r="Z529" s="872"/>
    </row>
    <row r="530" spans="1:26" ht="15.75">
      <c r="A530" s="1047"/>
      <c r="B530" s="1048"/>
      <c r="C530" s="872"/>
      <c r="D530" s="872"/>
      <c r="E530" s="872"/>
      <c r="F530" s="872"/>
      <c r="G530" s="872"/>
      <c r="H530" s="872"/>
      <c r="I530" s="872"/>
      <c r="J530" s="872"/>
      <c r="K530" s="872"/>
      <c r="L530" s="872"/>
      <c r="M530" s="872"/>
      <c r="N530" s="994"/>
      <c r="O530" s="872"/>
      <c r="P530" s="872"/>
      <c r="Q530" s="872"/>
      <c r="R530" s="872"/>
      <c r="S530" s="872"/>
      <c r="T530" s="872"/>
      <c r="U530" s="872"/>
      <c r="V530" s="872"/>
      <c r="W530" s="872"/>
      <c r="X530" s="872"/>
      <c r="Y530" s="872"/>
      <c r="Z530" s="872"/>
    </row>
    <row r="531" spans="1:26" ht="15.75">
      <c r="A531" s="1047"/>
      <c r="B531" s="1048"/>
      <c r="C531" s="872"/>
      <c r="D531" s="872"/>
      <c r="E531" s="872"/>
      <c r="F531" s="872"/>
      <c r="G531" s="872"/>
      <c r="H531" s="872"/>
      <c r="I531" s="872"/>
      <c r="J531" s="872"/>
      <c r="K531" s="872"/>
      <c r="L531" s="872"/>
      <c r="M531" s="872"/>
      <c r="N531" s="994"/>
      <c r="O531" s="872"/>
      <c r="P531" s="872"/>
      <c r="Q531" s="872"/>
      <c r="R531" s="872"/>
      <c r="S531" s="872"/>
      <c r="T531" s="872"/>
      <c r="U531" s="872"/>
      <c r="V531" s="872"/>
      <c r="W531" s="872"/>
      <c r="X531" s="872"/>
      <c r="Y531" s="872"/>
      <c r="Z531" s="872"/>
    </row>
    <row r="532" spans="1:26" ht="15.75">
      <c r="A532" s="1047"/>
      <c r="B532" s="1048"/>
      <c r="C532" s="872"/>
      <c r="D532" s="872"/>
      <c r="E532" s="872"/>
      <c r="F532" s="872"/>
      <c r="G532" s="872"/>
      <c r="H532" s="872"/>
      <c r="I532" s="872"/>
      <c r="J532" s="872"/>
      <c r="K532" s="872"/>
      <c r="L532" s="872"/>
      <c r="M532" s="872"/>
      <c r="N532" s="994"/>
      <c r="O532" s="872"/>
      <c r="P532" s="872"/>
      <c r="Q532" s="872"/>
      <c r="R532" s="872"/>
      <c r="S532" s="872"/>
      <c r="T532" s="872"/>
      <c r="U532" s="872"/>
      <c r="V532" s="872"/>
      <c r="W532" s="872"/>
      <c r="X532" s="872"/>
      <c r="Y532" s="872"/>
      <c r="Z532" s="872"/>
    </row>
    <row r="533" spans="1:26" ht="15.75">
      <c r="A533" s="1047"/>
      <c r="B533" s="1048"/>
      <c r="C533" s="872"/>
      <c r="D533" s="872"/>
      <c r="E533" s="872"/>
      <c r="F533" s="872"/>
      <c r="G533" s="872"/>
      <c r="H533" s="872"/>
      <c r="I533" s="872"/>
      <c r="J533" s="872"/>
      <c r="K533" s="872"/>
      <c r="L533" s="872"/>
      <c r="M533" s="872"/>
      <c r="N533" s="994"/>
      <c r="O533" s="872"/>
      <c r="P533" s="872"/>
      <c r="Q533" s="872"/>
      <c r="R533" s="872"/>
      <c r="S533" s="872"/>
      <c r="T533" s="872"/>
      <c r="U533" s="872"/>
      <c r="V533" s="872"/>
      <c r="W533" s="872"/>
      <c r="X533" s="872"/>
      <c r="Y533" s="872"/>
      <c r="Z533" s="872"/>
    </row>
    <row r="534" spans="1:26" ht="15.75">
      <c r="A534" s="1047"/>
      <c r="B534" s="1048"/>
      <c r="C534" s="872"/>
      <c r="D534" s="872"/>
      <c r="E534" s="872"/>
      <c r="F534" s="872"/>
      <c r="G534" s="872"/>
      <c r="H534" s="872"/>
      <c r="I534" s="872"/>
      <c r="J534" s="872"/>
      <c r="K534" s="872"/>
      <c r="L534" s="872"/>
      <c r="M534" s="872"/>
      <c r="N534" s="994"/>
      <c r="O534" s="872"/>
      <c r="P534" s="872"/>
      <c r="Q534" s="872"/>
      <c r="R534" s="872"/>
      <c r="S534" s="872"/>
      <c r="T534" s="872"/>
      <c r="U534" s="872"/>
      <c r="V534" s="872"/>
      <c r="W534" s="872"/>
      <c r="X534" s="872"/>
      <c r="Y534" s="872"/>
      <c r="Z534" s="872"/>
    </row>
    <row r="535" spans="1:26" ht="15.75">
      <c r="A535" s="1047"/>
      <c r="B535" s="1048"/>
      <c r="C535" s="872"/>
      <c r="D535" s="872"/>
      <c r="E535" s="872"/>
      <c r="F535" s="872"/>
      <c r="G535" s="872"/>
      <c r="H535" s="872"/>
      <c r="I535" s="872"/>
      <c r="J535" s="872"/>
      <c r="K535" s="872"/>
      <c r="L535" s="872"/>
      <c r="M535" s="872"/>
      <c r="N535" s="994"/>
      <c r="O535" s="872"/>
      <c r="P535" s="872"/>
      <c r="Q535" s="872"/>
      <c r="R535" s="872"/>
      <c r="S535" s="872"/>
      <c r="T535" s="872"/>
      <c r="U535" s="872"/>
      <c r="V535" s="872"/>
      <c r="W535" s="872"/>
      <c r="X535" s="872"/>
      <c r="Y535" s="872"/>
      <c r="Z535" s="872"/>
    </row>
    <row r="536" spans="1:26" ht="15.75">
      <c r="A536" s="1047"/>
      <c r="B536" s="1048"/>
      <c r="C536" s="872"/>
      <c r="D536" s="872"/>
      <c r="E536" s="872"/>
      <c r="F536" s="872"/>
      <c r="G536" s="872"/>
      <c r="H536" s="872"/>
      <c r="I536" s="872"/>
      <c r="J536" s="872"/>
      <c r="K536" s="872"/>
      <c r="L536" s="872"/>
      <c r="M536" s="872"/>
      <c r="N536" s="994"/>
      <c r="O536" s="872"/>
      <c r="P536" s="872"/>
      <c r="Q536" s="872"/>
      <c r="R536" s="872"/>
      <c r="S536" s="872"/>
      <c r="T536" s="872"/>
      <c r="U536" s="872"/>
      <c r="V536" s="872"/>
      <c r="W536" s="872"/>
      <c r="X536" s="872"/>
      <c r="Y536" s="872"/>
      <c r="Z536" s="872"/>
    </row>
    <row r="537" spans="1:26" ht="15.75">
      <c r="A537" s="1047"/>
      <c r="B537" s="1048"/>
      <c r="C537" s="872"/>
      <c r="D537" s="872"/>
      <c r="E537" s="872"/>
      <c r="F537" s="872"/>
      <c r="G537" s="872"/>
      <c r="H537" s="872"/>
      <c r="I537" s="872"/>
      <c r="J537" s="872"/>
      <c r="K537" s="872"/>
      <c r="L537" s="872"/>
      <c r="M537" s="872"/>
      <c r="N537" s="994"/>
      <c r="O537" s="872"/>
      <c r="P537" s="872"/>
      <c r="Q537" s="872"/>
      <c r="R537" s="872"/>
      <c r="S537" s="872"/>
      <c r="T537" s="872"/>
      <c r="U537" s="872"/>
      <c r="V537" s="872"/>
      <c r="W537" s="872"/>
      <c r="X537" s="872"/>
      <c r="Y537" s="872"/>
      <c r="Z537" s="872"/>
    </row>
    <row r="538" spans="1:26" ht="15.75">
      <c r="A538" s="1047"/>
      <c r="B538" s="1048"/>
      <c r="C538" s="872"/>
      <c r="D538" s="872"/>
      <c r="E538" s="872"/>
      <c r="F538" s="872"/>
      <c r="G538" s="872"/>
      <c r="H538" s="872"/>
      <c r="I538" s="872"/>
      <c r="J538" s="872"/>
      <c r="K538" s="872"/>
      <c r="L538" s="872"/>
      <c r="M538" s="872"/>
      <c r="N538" s="994"/>
      <c r="O538" s="872"/>
      <c r="P538" s="872"/>
      <c r="Q538" s="872"/>
      <c r="R538" s="872"/>
      <c r="S538" s="872"/>
      <c r="T538" s="872"/>
      <c r="U538" s="872"/>
      <c r="V538" s="872"/>
      <c r="W538" s="872"/>
      <c r="X538" s="872"/>
      <c r="Y538" s="872"/>
      <c r="Z538" s="872"/>
    </row>
    <row r="539" spans="1:26" ht="15.75">
      <c r="A539" s="1047"/>
      <c r="B539" s="1048"/>
      <c r="C539" s="872"/>
      <c r="D539" s="872"/>
      <c r="E539" s="872"/>
      <c r="F539" s="872"/>
      <c r="G539" s="872"/>
      <c r="H539" s="872"/>
      <c r="I539" s="872"/>
      <c r="J539" s="872"/>
      <c r="K539" s="872"/>
      <c r="L539" s="872"/>
      <c r="M539" s="872"/>
      <c r="N539" s="994"/>
      <c r="O539" s="872"/>
      <c r="P539" s="872"/>
      <c r="Q539" s="872"/>
      <c r="R539" s="872"/>
      <c r="S539" s="872"/>
      <c r="T539" s="872"/>
      <c r="U539" s="872"/>
      <c r="V539" s="872"/>
      <c r="W539" s="872"/>
      <c r="X539" s="872"/>
      <c r="Y539" s="872"/>
      <c r="Z539" s="872"/>
    </row>
    <row r="540" spans="1:26" ht="15.75">
      <c r="A540" s="1047"/>
      <c r="B540" s="1048"/>
      <c r="C540" s="872"/>
      <c r="D540" s="872"/>
      <c r="E540" s="872"/>
      <c r="F540" s="872"/>
      <c r="G540" s="872"/>
      <c r="H540" s="872"/>
      <c r="I540" s="872"/>
      <c r="J540" s="872"/>
      <c r="K540" s="872"/>
      <c r="L540" s="872"/>
      <c r="M540" s="872"/>
      <c r="N540" s="994"/>
      <c r="O540" s="872"/>
      <c r="P540" s="872"/>
      <c r="Q540" s="872"/>
      <c r="R540" s="872"/>
      <c r="S540" s="872"/>
      <c r="T540" s="872"/>
      <c r="U540" s="872"/>
      <c r="V540" s="872"/>
      <c r="W540" s="872"/>
      <c r="X540" s="872"/>
      <c r="Y540" s="872"/>
      <c r="Z540" s="872"/>
    </row>
    <row r="541" spans="1:26" ht="15.75">
      <c r="A541" s="1047"/>
      <c r="B541" s="1048"/>
      <c r="C541" s="872"/>
      <c r="D541" s="872"/>
      <c r="E541" s="872"/>
      <c r="F541" s="872"/>
      <c r="G541" s="872"/>
      <c r="H541" s="872"/>
      <c r="I541" s="872"/>
      <c r="J541" s="872"/>
      <c r="K541" s="872"/>
      <c r="L541" s="872"/>
      <c r="M541" s="872"/>
      <c r="N541" s="994"/>
      <c r="O541" s="872"/>
      <c r="P541" s="872"/>
      <c r="Q541" s="872"/>
      <c r="R541" s="872"/>
      <c r="S541" s="872"/>
      <c r="T541" s="872"/>
      <c r="U541" s="872"/>
      <c r="V541" s="872"/>
      <c r="W541" s="872"/>
      <c r="X541" s="872"/>
      <c r="Y541" s="872"/>
      <c r="Z541" s="872"/>
    </row>
    <row r="542" spans="1:26" ht="15.75">
      <c r="A542" s="1047"/>
      <c r="B542" s="1048"/>
      <c r="C542" s="872"/>
      <c r="D542" s="872"/>
      <c r="E542" s="872"/>
      <c r="F542" s="872"/>
      <c r="G542" s="872"/>
      <c r="H542" s="872"/>
      <c r="I542" s="872"/>
      <c r="J542" s="872"/>
      <c r="K542" s="872"/>
      <c r="L542" s="872"/>
      <c r="M542" s="872"/>
      <c r="N542" s="994"/>
      <c r="O542" s="872"/>
      <c r="P542" s="872"/>
      <c r="Q542" s="872"/>
      <c r="R542" s="872"/>
      <c r="S542" s="872"/>
      <c r="T542" s="872"/>
      <c r="U542" s="872"/>
      <c r="V542" s="872"/>
      <c r="W542" s="872"/>
      <c r="X542" s="872"/>
      <c r="Y542" s="872"/>
      <c r="Z542" s="872"/>
    </row>
    <row r="543" spans="1:26" ht="15.75">
      <c r="A543" s="1047"/>
      <c r="B543" s="1048"/>
      <c r="C543" s="872"/>
      <c r="D543" s="872"/>
      <c r="E543" s="872"/>
      <c r="F543" s="872"/>
      <c r="G543" s="872"/>
      <c r="H543" s="872"/>
      <c r="I543" s="872"/>
      <c r="J543" s="872"/>
      <c r="K543" s="872"/>
      <c r="L543" s="872"/>
      <c r="M543" s="872"/>
      <c r="N543" s="994"/>
      <c r="O543" s="872"/>
      <c r="P543" s="872"/>
      <c r="Q543" s="872"/>
      <c r="R543" s="872"/>
      <c r="S543" s="872"/>
      <c r="T543" s="872"/>
      <c r="U543" s="872"/>
      <c r="V543" s="872"/>
      <c r="W543" s="872"/>
      <c r="X543" s="872"/>
      <c r="Y543" s="872"/>
      <c r="Z543" s="872"/>
    </row>
    <row r="544" spans="1:26" ht="15.75">
      <c r="A544" s="1047"/>
      <c r="B544" s="1048"/>
      <c r="C544" s="872"/>
      <c r="D544" s="872"/>
      <c r="E544" s="872"/>
      <c r="F544" s="872"/>
      <c r="G544" s="872"/>
      <c r="H544" s="872"/>
      <c r="I544" s="872"/>
      <c r="J544" s="872"/>
      <c r="K544" s="872"/>
      <c r="L544" s="872"/>
      <c r="M544" s="872"/>
      <c r="N544" s="994"/>
      <c r="O544" s="872"/>
      <c r="P544" s="872"/>
      <c r="Q544" s="872"/>
      <c r="R544" s="872"/>
      <c r="S544" s="872"/>
      <c r="T544" s="872"/>
      <c r="U544" s="872"/>
      <c r="V544" s="872"/>
      <c r="W544" s="872"/>
      <c r="X544" s="872"/>
      <c r="Y544" s="872"/>
      <c r="Z544" s="872"/>
    </row>
    <row r="545" spans="1:26" ht="15.75">
      <c r="A545" s="1047"/>
      <c r="B545" s="1048"/>
      <c r="C545" s="872"/>
      <c r="D545" s="872"/>
      <c r="E545" s="872"/>
      <c r="F545" s="872"/>
      <c r="G545" s="872"/>
      <c r="H545" s="872"/>
      <c r="I545" s="872"/>
      <c r="J545" s="872"/>
      <c r="K545" s="872"/>
      <c r="L545" s="872"/>
      <c r="M545" s="872"/>
      <c r="N545" s="994"/>
      <c r="O545" s="872"/>
      <c r="P545" s="872"/>
      <c r="Q545" s="872"/>
      <c r="R545" s="872"/>
      <c r="S545" s="872"/>
      <c r="T545" s="872"/>
      <c r="U545" s="872"/>
      <c r="V545" s="872"/>
      <c r="W545" s="872"/>
      <c r="X545" s="872"/>
      <c r="Y545" s="872"/>
      <c r="Z545" s="872"/>
    </row>
    <row r="546" spans="1:26" ht="15.75">
      <c r="A546" s="1047"/>
      <c r="B546" s="1048"/>
      <c r="C546" s="872"/>
      <c r="D546" s="872"/>
      <c r="E546" s="872"/>
      <c r="F546" s="872"/>
      <c r="G546" s="872"/>
      <c r="H546" s="872"/>
      <c r="I546" s="872"/>
      <c r="J546" s="872"/>
      <c r="K546" s="872"/>
      <c r="L546" s="872"/>
      <c r="M546" s="872"/>
      <c r="N546" s="994"/>
      <c r="O546" s="872"/>
      <c r="P546" s="872"/>
      <c r="Q546" s="872"/>
      <c r="R546" s="872"/>
      <c r="S546" s="872"/>
      <c r="T546" s="872"/>
      <c r="U546" s="872"/>
      <c r="V546" s="872"/>
      <c r="W546" s="872"/>
      <c r="X546" s="872"/>
      <c r="Y546" s="872"/>
      <c r="Z546" s="872"/>
    </row>
    <row r="547" spans="1:26" ht="15.75">
      <c r="A547" s="1047"/>
      <c r="B547" s="1048"/>
      <c r="C547" s="872"/>
      <c r="D547" s="872"/>
      <c r="E547" s="872"/>
      <c r="F547" s="872"/>
      <c r="G547" s="872"/>
      <c r="H547" s="872"/>
      <c r="I547" s="872"/>
      <c r="J547" s="872"/>
      <c r="K547" s="872"/>
      <c r="L547" s="872"/>
      <c r="M547" s="872"/>
      <c r="N547" s="994"/>
      <c r="O547" s="872"/>
      <c r="P547" s="872"/>
      <c r="Q547" s="872"/>
      <c r="R547" s="872"/>
      <c r="S547" s="872"/>
      <c r="T547" s="872"/>
      <c r="U547" s="872"/>
      <c r="V547" s="872"/>
      <c r="W547" s="872"/>
      <c r="X547" s="872"/>
      <c r="Y547" s="872"/>
      <c r="Z547" s="872"/>
    </row>
    <row r="548" spans="1:26" ht="15.75">
      <c r="A548" s="1047"/>
      <c r="B548" s="1048"/>
      <c r="C548" s="872"/>
      <c r="D548" s="872"/>
      <c r="E548" s="872"/>
      <c r="F548" s="872"/>
      <c r="G548" s="872"/>
      <c r="H548" s="872"/>
      <c r="I548" s="872"/>
      <c r="J548" s="872"/>
      <c r="K548" s="872"/>
      <c r="L548" s="872"/>
      <c r="M548" s="872"/>
      <c r="N548" s="994"/>
      <c r="O548" s="872"/>
      <c r="P548" s="872"/>
      <c r="Q548" s="872"/>
      <c r="R548" s="872"/>
      <c r="S548" s="872"/>
      <c r="T548" s="872"/>
      <c r="U548" s="872"/>
      <c r="V548" s="872"/>
      <c r="W548" s="872"/>
      <c r="X548" s="872"/>
      <c r="Y548" s="872"/>
      <c r="Z548" s="872"/>
    </row>
    <row r="549" spans="1:26" ht="15.75">
      <c r="A549" s="1047"/>
      <c r="B549" s="1048"/>
      <c r="C549" s="872"/>
      <c r="D549" s="872"/>
      <c r="E549" s="872"/>
      <c r="F549" s="872"/>
      <c r="G549" s="872"/>
      <c r="H549" s="872"/>
      <c r="I549" s="872"/>
      <c r="J549" s="872"/>
      <c r="K549" s="872"/>
      <c r="L549" s="872"/>
      <c r="M549" s="872"/>
      <c r="N549" s="994"/>
      <c r="O549" s="872"/>
      <c r="P549" s="872"/>
      <c r="Q549" s="872"/>
      <c r="R549" s="872"/>
      <c r="S549" s="872"/>
      <c r="T549" s="872"/>
      <c r="U549" s="872"/>
      <c r="V549" s="872"/>
      <c r="W549" s="872"/>
      <c r="X549" s="872"/>
      <c r="Y549" s="872"/>
      <c r="Z549" s="872"/>
    </row>
    <row r="550" spans="1:26" ht="15.75">
      <c r="A550" s="1047"/>
      <c r="B550" s="1048"/>
      <c r="C550" s="872"/>
      <c r="D550" s="872"/>
      <c r="E550" s="872"/>
      <c r="F550" s="872"/>
      <c r="G550" s="872"/>
      <c r="H550" s="872"/>
      <c r="I550" s="872"/>
      <c r="J550" s="872"/>
      <c r="K550" s="872"/>
      <c r="L550" s="872"/>
      <c r="M550" s="872"/>
      <c r="N550" s="994"/>
      <c r="O550" s="872"/>
      <c r="P550" s="872"/>
      <c r="Q550" s="872"/>
      <c r="R550" s="872"/>
      <c r="S550" s="872"/>
      <c r="T550" s="872"/>
      <c r="U550" s="872"/>
      <c r="V550" s="872"/>
      <c r="W550" s="872"/>
      <c r="X550" s="872"/>
      <c r="Y550" s="872"/>
      <c r="Z550" s="872"/>
    </row>
    <row r="551" spans="1:26" ht="15.75">
      <c r="A551" s="1047"/>
      <c r="B551" s="1048"/>
      <c r="C551" s="872"/>
      <c r="D551" s="872"/>
      <c r="E551" s="872"/>
      <c r="F551" s="872"/>
      <c r="G551" s="872"/>
      <c r="H551" s="872"/>
      <c r="I551" s="872"/>
      <c r="J551" s="872"/>
      <c r="K551" s="872"/>
      <c r="L551" s="872"/>
      <c r="M551" s="872"/>
      <c r="N551" s="994"/>
      <c r="O551" s="872"/>
      <c r="P551" s="872"/>
      <c r="Q551" s="872"/>
      <c r="R551" s="872"/>
      <c r="S551" s="872"/>
      <c r="T551" s="872"/>
      <c r="U551" s="872"/>
      <c r="V551" s="872"/>
      <c r="W551" s="872"/>
      <c r="X551" s="872"/>
      <c r="Y551" s="872"/>
      <c r="Z551" s="872"/>
    </row>
    <row r="552" spans="1:26" ht="15.75">
      <c r="A552" s="1047"/>
      <c r="B552" s="1048"/>
      <c r="C552" s="872"/>
      <c r="D552" s="872"/>
      <c r="E552" s="872"/>
      <c r="F552" s="872"/>
      <c r="G552" s="872"/>
      <c r="H552" s="872"/>
      <c r="I552" s="872"/>
      <c r="J552" s="872"/>
      <c r="K552" s="872"/>
      <c r="L552" s="872"/>
      <c r="M552" s="872"/>
      <c r="N552" s="994"/>
      <c r="O552" s="872"/>
      <c r="P552" s="872"/>
      <c r="Q552" s="872"/>
      <c r="R552" s="872"/>
      <c r="S552" s="872"/>
      <c r="T552" s="872"/>
      <c r="U552" s="872"/>
      <c r="V552" s="872"/>
      <c r="W552" s="872"/>
      <c r="X552" s="872"/>
      <c r="Y552" s="872"/>
      <c r="Z552" s="872"/>
    </row>
    <row r="553" spans="1:26" ht="15.75">
      <c r="A553" s="1047"/>
      <c r="B553" s="1048"/>
      <c r="C553" s="872"/>
      <c r="D553" s="872"/>
      <c r="E553" s="872"/>
      <c r="F553" s="872"/>
      <c r="G553" s="872"/>
      <c r="H553" s="872"/>
      <c r="I553" s="872"/>
      <c r="J553" s="872"/>
      <c r="K553" s="872"/>
      <c r="L553" s="872"/>
      <c r="M553" s="872"/>
      <c r="N553" s="994"/>
      <c r="O553" s="872"/>
      <c r="P553" s="872"/>
      <c r="Q553" s="872"/>
      <c r="R553" s="872"/>
      <c r="S553" s="872"/>
      <c r="T553" s="872"/>
      <c r="U553" s="872"/>
      <c r="V553" s="872"/>
      <c r="W553" s="872"/>
      <c r="X553" s="872"/>
      <c r="Y553" s="872"/>
      <c r="Z553" s="872"/>
    </row>
    <row r="554" spans="1:26" ht="15.75">
      <c r="A554" s="1047"/>
      <c r="B554" s="1048"/>
      <c r="C554" s="872"/>
      <c r="D554" s="872"/>
      <c r="E554" s="872"/>
      <c r="F554" s="872"/>
      <c r="G554" s="872"/>
      <c r="H554" s="872"/>
      <c r="I554" s="872"/>
      <c r="J554" s="872"/>
      <c r="K554" s="872"/>
      <c r="L554" s="872"/>
      <c r="M554" s="872"/>
      <c r="N554" s="994"/>
      <c r="O554" s="872"/>
      <c r="P554" s="872"/>
      <c r="Q554" s="872"/>
      <c r="R554" s="872"/>
      <c r="S554" s="872"/>
      <c r="T554" s="872"/>
      <c r="U554" s="872"/>
      <c r="V554" s="872"/>
      <c r="W554" s="872"/>
      <c r="X554" s="872"/>
      <c r="Y554" s="872"/>
      <c r="Z554" s="872"/>
    </row>
    <row r="555" spans="1:26" ht="15.75">
      <c r="A555" s="1047"/>
      <c r="B555" s="1048"/>
      <c r="C555" s="872"/>
      <c r="D555" s="872"/>
      <c r="E555" s="872"/>
      <c r="F555" s="872"/>
      <c r="G555" s="872"/>
      <c r="H555" s="872"/>
      <c r="I555" s="872"/>
      <c r="J555" s="872"/>
      <c r="K555" s="872"/>
      <c r="L555" s="872"/>
      <c r="M555" s="872"/>
      <c r="N555" s="994"/>
      <c r="O555" s="872"/>
      <c r="P555" s="872"/>
      <c r="Q555" s="872"/>
      <c r="R555" s="872"/>
      <c r="S555" s="872"/>
      <c r="T555" s="872"/>
      <c r="U555" s="872"/>
      <c r="V555" s="872"/>
      <c r="W555" s="872"/>
      <c r="X555" s="872"/>
      <c r="Y555" s="872"/>
      <c r="Z555" s="872"/>
    </row>
    <row r="556" spans="1:26" ht="15.75">
      <c r="A556" s="1047"/>
      <c r="B556" s="1048"/>
      <c r="C556" s="872"/>
      <c r="D556" s="872"/>
      <c r="E556" s="872"/>
      <c r="F556" s="872"/>
      <c r="G556" s="872"/>
      <c r="H556" s="872"/>
      <c r="I556" s="872"/>
      <c r="J556" s="872"/>
      <c r="K556" s="872"/>
      <c r="L556" s="872"/>
      <c r="M556" s="872"/>
      <c r="N556" s="994"/>
      <c r="O556" s="872"/>
      <c r="P556" s="872"/>
      <c r="Q556" s="872"/>
      <c r="R556" s="872"/>
      <c r="S556" s="872"/>
      <c r="T556" s="872"/>
      <c r="U556" s="872"/>
      <c r="V556" s="872"/>
      <c r="W556" s="872"/>
      <c r="X556" s="872"/>
      <c r="Y556" s="872"/>
      <c r="Z556" s="872"/>
    </row>
    <row r="557" spans="1:26" ht="15.75">
      <c r="A557" s="1047"/>
      <c r="B557" s="1048"/>
      <c r="C557" s="872"/>
      <c r="D557" s="872"/>
      <c r="E557" s="872"/>
      <c r="F557" s="872"/>
      <c r="G557" s="872"/>
      <c r="H557" s="872"/>
      <c r="I557" s="872"/>
      <c r="J557" s="872"/>
      <c r="K557" s="872"/>
      <c r="L557" s="872"/>
      <c r="M557" s="872"/>
      <c r="N557" s="994"/>
      <c r="O557" s="872"/>
      <c r="P557" s="872"/>
      <c r="Q557" s="872"/>
      <c r="R557" s="872"/>
      <c r="S557" s="872"/>
      <c r="T557" s="872"/>
      <c r="U557" s="872"/>
      <c r="V557" s="872"/>
      <c r="W557" s="872"/>
      <c r="X557" s="872"/>
      <c r="Y557" s="872"/>
      <c r="Z557" s="872"/>
    </row>
    <row r="558" spans="1:26" ht="15.75">
      <c r="A558" s="1047"/>
      <c r="B558" s="1048"/>
      <c r="C558" s="872"/>
      <c r="D558" s="872"/>
      <c r="E558" s="872"/>
      <c r="F558" s="872"/>
      <c r="G558" s="872"/>
      <c r="H558" s="872"/>
      <c r="I558" s="872"/>
      <c r="J558" s="872"/>
      <c r="K558" s="872"/>
      <c r="L558" s="872"/>
      <c r="M558" s="872"/>
      <c r="N558" s="994"/>
      <c r="O558" s="872"/>
      <c r="P558" s="872"/>
      <c r="Q558" s="872"/>
      <c r="R558" s="872"/>
      <c r="S558" s="872"/>
      <c r="T558" s="872"/>
      <c r="U558" s="872"/>
      <c r="V558" s="872"/>
      <c r="W558" s="872"/>
      <c r="X558" s="872"/>
      <c r="Y558" s="872"/>
      <c r="Z558" s="872"/>
    </row>
    <row r="559" spans="1:26" ht="15.75">
      <c r="A559" s="1047"/>
      <c r="B559" s="1048"/>
      <c r="C559" s="872"/>
      <c r="D559" s="872"/>
      <c r="E559" s="872"/>
      <c r="F559" s="872"/>
      <c r="G559" s="872"/>
      <c r="H559" s="872"/>
      <c r="I559" s="872"/>
      <c r="J559" s="872"/>
      <c r="K559" s="872"/>
      <c r="L559" s="872"/>
      <c r="M559" s="872"/>
      <c r="N559" s="994"/>
      <c r="O559" s="872"/>
      <c r="P559" s="872"/>
      <c r="Q559" s="872"/>
      <c r="R559" s="872"/>
      <c r="S559" s="872"/>
      <c r="T559" s="872"/>
      <c r="U559" s="872"/>
      <c r="V559" s="872"/>
      <c r="W559" s="872"/>
      <c r="X559" s="872"/>
      <c r="Y559" s="872"/>
      <c r="Z559" s="872"/>
    </row>
    <row r="560" spans="1:26" ht="15.75">
      <c r="A560" s="1047"/>
      <c r="B560" s="1048"/>
      <c r="C560" s="872"/>
      <c r="D560" s="872"/>
      <c r="E560" s="872"/>
      <c r="F560" s="872"/>
      <c r="G560" s="872"/>
      <c r="H560" s="872"/>
      <c r="I560" s="872"/>
      <c r="J560" s="872"/>
      <c r="K560" s="872"/>
      <c r="L560" s="872"/>
      <c r="M560" s="872"/>
      <c r="N560" s="994"/>
      <c r="O560" s="872"/>
      <c r="P560" s="872"/>
      <c r="Q560" s="872"/>
      <c r="R560" s="872"/>
      <c r="S560" s="872"/>
      <c r="T560" s="872"/>
      <c r="U560" s="872"/>
      <c r="V560" s="872"/>
      <c r="W560" s="872"/>
      <c r="X560" s="872"/>
      <c r="Y560" s="872"/>
      <c r="Z560" s="872"/>
    </row>
    <row r="561" spans="1:26" ht="15.75">
      <c r="A561" s="1047"/>
      <c r="B561" s="1048"/>
      <c r="C561" s="872"/>
      <c r="D561" s="872"/>
      <c r="E561" s="872"/>
      <c r="F561" s="872"/>
      <c r="G561" s="872"/>
      <c r="H561" s="872"/>
      <c r="I561" s="872"/>
      <c r="J561" s="872"/>
      <c r="K561" s="872"/>
      <c r="L561" s="872"/>
      <c r="M561" s="872"/>
      <c r="N561" s="994"/>
      <c r="O561" s="872"/>
      <c r="P561" s="872"/>
      <c r="Q561" s="872"/>
      <c r="R561" s="872"/>
      <c r="S561" s="872"/>
      <c r="T561" s="872"/>
      <c r="U561" s="872"/>
      <c r="V561" s="872"/>
      <c r="W561" s="872"/>
      <c r="X561" s="872"/>
      <c r="Y561" s="872"/>
      <c r="Z561" s="872"/>
    </row>
    <row r="562" spans="1:26" ht="15.75">
      <c r="A562" s="1047"/>
      <c r="B562" s="1048"/>
      <c r="C562" s="872"/>
      <c r="D562" s="872"/>
      <c r="E562" s="872"/>
      <c r="F562" s="872"/>
      <c r="G562" s="872"/>
      <c r="H562" s="872"/>
      <c r="I562" s="872"/>
      <c r="J562" s="872"/>
      <c r="K562" s="872"/>
      <c r="L562" s="872"/>
      <c r="M562" s="872"/>
      <c r="N562" s="994"/>
      <c r="O562" s="872"/>
      <c r="P562" s="872"/>
      <c r="Q562" s="872"/>
      <c r="R562" s="872"/>
      <c r="S562" s="872"/>
      <c r="T562" s="872"/>
      <c r="U562" s="872"/>
      <c r="V562" s="872"/>
      <c r="W562" s="872"/>
      <c r="X562" s="872"/>
      <c r="Y562" s="872"/>
      <c r="Z562" s="872"/>
    </row>
    <row r="563" spans="1:26" ht="15.75">
      <c r="A563" s="1047"/>
      <c r="B563" s="1048"/>
      <c r="C563" s="872"/>
      <c r="D563" s="872"/>
      <c r="E563" s="872"/>
      <c r="F563" s="872"/>
      <c r="G563" s="872"/>
      <c r="H563" s="872"/>
      <c r="I563" s="872"/>
      <c r="J563" s="872"/>
      <c r="K563" s="872"/>
      <c r="L563" s="872"/>
      <c r="M563" s="872"/>
      <c r="N563" s="994"/>
      <c r="O563" s="872"/>
      <c r="P563" s="872"/>
      <c r="Q563" s="872"/>
      <c r="R563" s="872"/>
      <c r="S563" s="872"/>
      <c r="T563" s="872"/>
      <c r="U563" s="872"/>
      <c r="V563" s="872"/>
      <c r="W563" s="872"/>
      <c r="X563" s="872"/>
      <c r="Y563" s="872"/>
      <c r="Z563" s="872"/>
    </row>
    <row r="564" spans="1:26" ht="15.75">
      <c r="A564" s="1047"/>
      <c r="B564" s="1048"/>
      <c r="C564" s="872"/>
      <c r="D564" s="872"/>
      <c r="E564" s="872"/>
      <c r="F564" s="872"/>
      <c r="G564" s="872"/>
      <c r="H564" s="872"/>
      <c r="I564" s="872"/>
      <c r="J564" s="872"/>
      <c r="K564" s="872"/>
      <c r="L564" s="872"/>
      <c r="M564" s="872"/>
      <c r="N564" s="994"/>
      <c r="O564" s="872"/>
      <c r="P564" s="872"/>
      <c r="Q564" s="872"/>
      <c r="R564" s="872"/>
      <c r="S564" s="872"/>
      <c r="T564" s="872"/>
      <c r="U564" s="872"/>
      <c r="V564" s="872"/>
      <c r="W564" s="872"/>
      <c r="X564" s="872"/>
      <c r="Y564" s="872"/>
      <c r="Z564" s="872"/>
    </row>
    <row r="565" spans="1:26" ht="15.75">
      <c r="A565" s="1047"/>
      <c r="B565" s="1048"/>
      <c r="C565" s="872"/>
      <c r="D565" s="872"/>
      <c r="E565" s="872"/>
      <c r="F565" s="872"/>
      <c r="G565" s="872"/>
      <c r="H565" s="872"/>
      <c r="I565" s="872"/>
      <c r="J565" s="872"/>
      <c r="K565" s="872"/>
      <c r="L565" s="872"/>
      <c r="M565" s="872"/>
      <c r="N565" s="994"/>
      <c r="O565" s="872"/>
      <c r="P565" s="872"/>
      <c r="Q565" s="872"/>
      <c r="R565" s="872"/>
      <c r="S565" s="872"/>
      <c r="T565" s="872"/>
      <c r="U565" s="872"/>
      <c r="V565" s="872"/>
      <c r="W565" s="872"/>
      <c r="X565" s="872"/>
      <c r="Y565" s="872"/>
      <c r="Z565" s="872"/>
    </row>
    <row r="566" spans="1:26" ht="15.75">
      <c r="A566" s="1047"/>
      <c r="B566" s="1048"/>
      <c r="C566" s="872"/>
      <c r="D566" s="872"/>
      <c r="E566" s="872"/>
      <c r="F566" s="872"/>
      <c r="G566" s="872"/>
      <c r="H566" s="872"/>
      <c r="I566" s="872"/>
      <c r="J566" s="872"/>
      <c r="K566" s="872"/>
      <c r="L566" s="872"/>
      <c r="M566" s="872"/>
      <c r="N566" s="994"/>
      <c r="O566" s="872"/>
      <c r="P566" s="872"/>
      <c r="Q566" s="872"/>
      <c r="R566" s="872"/>
      <c r="S566" s="872"/>
      <c r="T566" s="872"/>
      <c r="U566" s="872"/>
      <c r="V566" s="872"/>
      <c r="W566" s="872"/>
      <c r="X566" s="872"/>
      <c r="Y566" s="872"/>
      <c r="Z566" s="872"/>
    </row>
    <row r="567" spans="1:26" ht="15.75">
      <c r="A567" s="1047"/>
      <c r="B567" s="1048"/>
      <c r="C567" s="872"/>
      <c r="D567" s="872"/>
      <c r="E567" s="872"/>
      <c r="F567" s="872"/>
      <c r="G567" s="872"/>
      <c r="H567" s="872"/>
      <c r="I567" s="872"/>
      <c r="J567" s="872"/>
      <c r="K567" s="872"/>
      <c r="L567" s="872"/>
      <c r="M567" s="872"/>
      <c r="N567" s="994"/>
      <c r="O567" s="872"/>
      <c r="P567" s="872"/>
      <c r="Q567" s="872"/>
      <c r="R567" s="872"/>
      <c r="S567" s="872"/>
      <c r="T567" s="872"/>
      <c r="U567" s="872"/>
      <c r="V567" s="872"/>
      <c r="W567" s="872"/>
      <c r="X567" s="872"/>
      <c r="Y567" s="872"/>
      <c r="Z567" s="872"/>
    </row>
    <row r="568" spans="1:26" ht="15.75">
      <c r="A568" s="1047"/>
      <c r="B568" s="1048"/>
      <c r="C568" s="872"/>
      <c r="D568" s="872"/>
      <c r="E568" s="872"/>
      <c r="F568" s="872"/>
      <c r="G568" s="872"/>
      <c r="H568" s="872"/>
      <c r="I568" s="872"/>
      <c r="J568" s="872"/>
      <c r="K568" s="872"/>
      <c r="L568" s="872"/>
      <c r="M568" s="872"/>
      <c r="N568" s="994"/>
      <c r="O568" s="872"/>
      <c r="P568" s="872"/>
      <c r="Q568" s="872"/>
      <c r="R568" s="872"/>
      <c r="S568" s="872"/>
      <c r="T568" s="872"/>
      <c r="U568" s="872"/>
      <c r="V568" s="872"/>
      <c r="W568" s="872"/>
      <c r="X568" s="872"/>
      <c r="Y568" s="872"/>
      <c r="Z568" s="872"/>
    </row>
    <row r="569" spans="1:26" ht="15.75">
      <c r="A569" s="1047"/>
      <c r="B569" s="1048"/>
      <c r="C569" s="872"/>
      <c r="D569" s="872"/>
      <c r="E569" s="872"/>
      <c r="F569" s="872"/>
      <c r="G569" s="872"/>
      <c r="H569" s="872"/>
      <c r="I569" s="872"/>
      <c r="J569" s="872"/>
      <c r="K569" s="872"/>
      <c r="L569" s="872"/>
      <c r="M569" s="872"/>
      <c r="N569" s="994"/>
      <c r="O569" s="872"/>
      <c r="P569" s="872"/>
      <c r="Q569" s="872"/>
      <c r="R569" s="872"/>
      <c r="S569" s="872"/>
      <c r="T569" s="872"/>
      <c r="U569" s="872"/>
      <c r="V569" s="872"/>
      <c r="W569" s="872"/>
      <c r="X569" s="872"/>
      <c r="Y569" s="872"/>
      <c r="Z569" s="872"/>
    </row>
    <row r="570" spans="1:26" ht="15.75">
      <c r="A570" s="1047"/>
      <c r="B570" s="1048"/>
      <c r="C570" s="872"/>
      <c r="D570" s="872"/>
      <c r="E570" s="872"/>
      <c r="F570" s="872"/>
      <c r="G570" s="872"/>
      <c r="H570" s="872"/>
      <c r="I570" s="872"/>
      <c r="J570" s="872"/>
      <c r="K570" s="872"/>
      <c r="L570" s="872"/>
      <c r="M570" s="872"/>
      <c r="N570" s="994"/>
      <c r="O570" s="872"/>
      <c r="P570" s="872"/>
      <c r="Q570" s="872"/>
      <c r="R570" s="872"/>
      <c r="S570" s="872"/>
      <c r="T570" s="872"/>
      <c r="U570" s="872"/>
      <c r="V570" s="872"/>
      <c r="W570" s="872"/>
      <c r="X570" s="872"/>
      <c r="Y570" s="872"/>
      <c r="Z570" s="872"/>
    </row>
    <row r="571" spans="1:26" ht="15.75">
      <c r="A571" s="1047"/>
      <c r="B571" s="1048"/>
      <c r="C571" s="872"/>
      <c r="D571" s="872"/>
      <c r="E571" s="872"/>
      <c r="F571" s="872"/>
      <c r="G571" s="872"/>
      <c r="H571" s="872"/>
      <c r="I571" s="872"/>
      <c r="J571" s="872"/>
      <c r="K571" s="872"/>
      <c r="L571" s="872"/>
      <c r="M571" s="872"/>
      <c r="N571" s="994"/>
      <c r="O571" s="872"/>
      <c r="P571" s="872"/>
      <c r="Q571" s="872"/>
      <c r="R571" s="872"/>
      <c r="S571" s="872"/>
      <c r="T571" s="872"/>
      <c r="U571" s="872"/>
      <c r="V571" s="872"/>
      <c r="W571" s="872"/>
      <c r="X571" s="872"/>
      <c r="Y571" s="872"/>
      <c r="Z571" s="872"/>
    </row>
    <row r="572" spans="1:26" ht="15.75">
      <c r="A572" s="1047"/>
      <c r="B572" s="1048"/>
      <c r="C572" s="872"/>
      <c r="D572" s="872"/>
      <c r="E572" s="872"/>
      <c r="F572" s="872"/>
      <c r="G572" s="872"/>
      <c r="H572" s="872"/>
      <c r="I572" s="872"/>
      <c r="J572" s="872"/>
      <c r="K572" s="872"/>
      <c r="L572" s="872"/>
      <c r="M572" s="872"/>
      <c r="N572" s="994"/>
      <c r="O572" s="872"/>
      <c r="P572" s="872"/>
      <c r="Q572" s="872"/>
      <c r="R572" s="872"/>
      <c r="S572" s="872"/>
      <c r="T572" s="872"/>
      <c r="U572" s="872"/>
      <c r="V572" s="872"/>
      <c r="W572" s="872"/>
      <c r="X572" s="872"/>
      <c r="Y572" s="872"/>
      <c r="Z572" s="872"/>
    </row>
    <row r="573" spans="1:26" ht="15.75">
      <c r="A573" s="1047"/>
      <c r="B573" s="1048"/>
      <c r="C573" s="872"/>
      <c r="D573" s="872"/>
      <c r="E573" s="872"/>
      <c r="F573" s="872"/>
      <c r="G573" s="872"/>
      <c r="H573" s="872"/>
      <c r="I573" s="872"/>
      <c r="J573" s="872"/>
      <c r="K573" s="872"/>
      <c r="L573" s="872"/>
      <c r="M573" s="872"/>
      <c r="N573" s="994"/>
      <c r="O573" s="872"/>
      <c r="P573" s="872"/>
      <c r="Q573" s="872"/>
      <c r="R573" s="872"/>
      <c r="S573" s="872"/>
      <c r="T573" s="872"/>
      <c r="U573" s="872"/>
      <c r="V573" s="872"/>
      <c r="W573" s="872"/>
      <c r="X573" s="872"/>
      <c r="Y573" s="872"/>
      <c r="Z573" s="872"/>
    </row>
    <row r="574" spans="1:26" ht="15.75">
      <c r="A574" s="1047"/>
      <c r="B574" s="1048"/>
      <c r="C574" s="872"/>
      <c r="D574" s="872"/>
      <c r="E574" s="872"/>
      <c r="F574" s="872"/>
      <c r="G574" s="872"/>
      <c r="H574" s="872"/>
      <c r="I574" s="872"/>
      <c r="J574" s="872"/>
      <c r="K574" s="872"/>
      <c r="L574" s="872"/>
      <c r="M574" s="872"/>
      <c r="N574" s="994"/>
      <c r="O574" s="872"/>
      <c r="P574" s="872"/>
      <c r="Q574" s="872"/>
      <c r="R574" s="872"/>
      <c r="S574" s="872"/>
      <c r="T574" s="872"/>
      <c r="U574" s="872"/>
      <c r="V574" s="872"/>
      <c r="W574" s="872"/>
      <c r="X574" s="872"/>
      <c r="Y574" s="872"/>
      <c r="Z574" s="872"/>
    </row>
    <row r="575" spans="1:26" ht="15.75">
      <c r="A575" s="1047"/>
      <c r="B575" s="1048"/>
      <c r="C575" s="872"/>
      <c r="D575" s="872"/>
      <c r="E575" s="872"/>
      <c r="F575" s="872"/>
      <c r="G575" s="872"/>
      <c r="H575" s="872"/>
      <c r="I575" s="872"/>
      <c r="J575" s="872"/>
      <c r="K575" s="872"/>
      <c r="L575" s="872"/>
      <c r="M575" s="872"/>
      <c r="N575" s="994"/>
      <c r="O575" s="872"/>
      <c r="P575" s="872"/>
      <c r="Q575" s="872"/>
      <c r="R575" s="872"/>
      <c r="S575" s="872"/>
      <c r="T575" s="872"/>
      <c r="U575" s="872"/>
      <c r="V575" s="872"/>
      <c r="W575" s="872"/>
      <c r="X575" s="872"/>
      <c r="Y575" s="872"/>
      <c r="Z575" s="872"/>
    </row>
    <row r="576" spans="1:26" ht="15.75">
      <c r="A576" s="1047"/>
      <c r="B576" s="1048"/>
      <c r="C576" s="872"/>
      <c r="D576" s="872"/>
      <c r="E576" s="872"/>
      <c r="F576" s="872"/>
      <c r="G576" s="872"/>
      <c r="H576" s="872"/>
      <c r="I576" s="872"/>
      <c r="J576" s="872"/>
      <c r="K576" s="872"/>
      <c r="L576" s="872"/>
      <c r="M576" s="872"/>
      <c r="N576" s="994"/>
      <c r="O576" s="872"/>
      <c r="P576" s="872"/>
      <c r="Q576" s="872"/>
      <c r="R576" s="872"/>
      <c r="S576" s="872"/>
      <c r="T576" s="872"/>
      <c r="U576" s="872"/>
      <c r="V576" s="872"/>
      <c r="W576" s="872"/>
      <c r="X576" s="872"/>
      <c r="Y576" s="872"/>
      <c r="Z576" s="872"/>
    </row>
    <row r="577" spans="1:26" ht="15.75">
      <c r="A577" s="1047"/>
      <c r="B577" s="1048"/>
      <c r="C577" s="872"/>
      <c r="D577" s="872"/>
      <c r="E577" s="872"/>
      <c r="F577" s="872"/>
      <c r="G577" s="872"/>
      <c r="H577" s="872"/>
      <c r="I577" s="872"/>
      <c r="J577" s="872"/>
      <c r="K577" s="872"/>
      <c r="L577" s="872"/>
      <c r="M577" s="872"/>
      <c r="N577" s="994"/>
      <c r="O577" s="872"/>
      <c r="P577" s="872"/>
      <c r="Q577" s="872"/>
      <c r="R577" s="872"/>
      <c r="S577" s="872"/>
      <c r="T577" s="872"/>
      <c r="U577" s="872"/>
      <c r="V577" s="872"/>
      <c r="W577" s="872"/>
      <c r="X577" s="872"/>
      <c r="Y577" s="872"/>
      <c r="Z577" s="872"/>
    </row>
    <row r="578" spans="1:26" ht="15.75">
      <c r="A578" s="1047"/>
      <c r="B578" s="1048"/>
      <c r="C578" s="872"/>
      <c r="D578" s="872"/>
      <c r="E578" s="872"/>
      <c r="F578" s="872"/>
      <c r="G578" s="872"/>
      <c r="H578" s="872"/>
      <c r="I578" s="872"/>
      <c r="J578" s="872"/>
      <c r="K578" s="872"/>
      <c r="L578" s="872"/>
      <c r="M578" s="872"/>
      <c r="N578" s="994"/>
      <c r="O578" s="872"/>
      <c r="P578" s="872"/>
      <c r="Q578" s="872"/>
      <c r="R578" s="872"/>
      <c r="S578" s="872"/>
      <c r="T578" s="872"/>
      <c r="U578" s="872"/>
      <c r="V578" s="872"/>
      <c r="W578" s="872"/>
      <c r="X578" s="872"/>
      <c r="Y578" s="872"/>
      <c r="Z578" s="872"/>
    </row>
    <row r="579" spans="1:26" ht="15.75">
      <c r="A579" s="1047"/>
      <c r="B579" s="1048"/>
      <c r="C579" s="872"/>
      <c r="D579" s="872"/>
      <c r="E579" s="872"/>
      <c r="F579" s="872"/>
      <c r="G579" s="872"/>
      <c r="H579" s="872"/>
      <c r="I579" s="872"/>
      <c r="J579" s="872"/>
      <c r="K579" s="872"/>
      <c r="L579" s="872"/>
      <c r="M579" s="872"/>
      <c r="N579" s="994"/>
      <c r="O579" s="872"/>
      <c r="P579" s="872"/>
      <c r="Q579" s="872"/>
      <c r="R579" s="872"/>
      <c r="S579" s="872"/>
      <c r="T579" s="872"/>
      <c r="U579" s="872"/>
      <c r="V579" s="872"/>
      <c r="W579" s="872"/>
      <c r="X579" s="872"/>
      <c r="Y579" s="872"/>
      <c r="Z579" s="872"/>
    </row>
    <row r="580" spans="1:26" ht="15.75">
      <c r="A580" s="1047"/>
      <c r="B580" s="1048"/>
      <c r="C580" s="872"/>
      <c r="D580" s="872"/>
      <c r="E580" s="872"/>
      <c r="F580" s="872"/>
      <c r="G580" s="872"/>
      <c r="H580" s="872"/>
      <c r="I580" s="872"/>
      <c r="J580" s="872"/>
      <c r="K580" s="872"/>
      <c r="L580" s="872"/>
      <c r="M580" s="872"/>
      <c r="N580" s="994"/>
      <c r="O580" s="872"/>
      <c r="P580" s="872"/>
      <c r="Q580" s="872"/>
      <c r="R580" s="872"/>
      <c r="S580" s="872"/>
      <c r="T580" s="872"/>
      <c r="U580" s="872"/>
      <c r="V580" s="872"/>
      <c r="W580" s="872"/>
      <c r="X580" s="872"/>
      <c r="Y580" s="872"/>
      <c r="Z580" s="872"/>
    </row>
    <row r="581" spans="1:26" ht="15.75">
      <c r="A581" s="1047"/>
      <c r="B581" s="1048"/>
      <c r="C581" s="872"/>
      <c r="D581" s="872"/>
      <c r="E581" s="872"/>
      <c r="F581" s="872"/>
      <c r="G581" s="872"/>
      <c r="H581" s="872"/>
      <c r="I581" s="872"/>
      <c r="J581" s="872"/>
      <c r="K581" s="872"/>
      <c r="L581" s="872"/>
      <c r="M581" s="872"/>
      <c r="N581" s="994"/>
      <c r="O581" s="872"/>
      <c r="P581" s="872"/>
      <c r="Q581" s="872"/>
      <c r="R581" s="872"/>
      <c r="S581" s="872"/>
      <c r="T581" s="872"/>
      <c r="U581" s="872"/>
      <c r="V581" s="872"/>
      <c r="W581" s="872"/>
      <c r="X581" s="872"/>
      <c r="Y581" s="872"/>
      <c r="Z581" s="872"/>
    </row>
    <row r="582" spans="1:26" ht="15.75">
      <c r="A582" s="1047"/>
      <c r="B582" s="1048"/>
      <c r="C582" s="872"/>
      <c r="D582" s="872"/>
      <c r="E582" s="872"/>
      <c r="F582" s="872"/>
      <c r="G582" s="872"/>
      <c r="H582" s="872"/>
      <c r="I582" s="872"/>
      <c r="J582" s="872"/>
      <c r="K582" s="872"/>
      <c r="L582" s="872"/>
      <c r="M582" s="872"/>
      <c r="N582" s="994"/>
      <c r="O582" s="872"/>
      <c r="P582" s="872"/>
      <c r="Q582" s="872"/>
      <c r="R582" s="872"/>
      <c r="S582" s="872"/>
      <c r="T582" s="872"/>
      <c r="U582" s="872"/>
      <c r="V582" s="872"/>
      <c r="W582" s="872"/>
      <c r="X582" s="872"/>
      <c r="Y582" s="872"/>
      <c r="Z582" s="872"/>
    </row>
    <row r="583" spans="1:26" ht="15.75">
      <c r="A583" s="1047"/>
      <c r="B583" s="1048"/>
      <c r="C583" s="872"/>
      <c r="D583" s="872"/>
      <c r="E583" s="872"/>
      <c r="F583" s="872"/>
      <c r="G583" s="872"/>
      <c r="H583" s="872"/>
      <c r="I583" s="872"/>
      <c r="J583" s="872"/>
      <c r="K583" s="872"/>
      <c r="L583" s="872"/>
      <c r="M583" s="872"/>
      <c r="N583" s="994"/>
      <c r="O583" s="872"/>
      <c r="P583" s="872"/>
      <c r="Q583" s="872"/>
      <c r="R583" s="872"/>
      <c r="S583" s="872"/>
      <c r="T583" s="872"/>
      <c r="U583" s="872"/>
      <c r="V583" s="872"/>
      <c r="W583" s="872"/>
      <c r="X583" s="872"/>
      <c r="Y583" s="872"/>
      <c r="Z583" s="872"/>
    </row>
    <row r="584" spans="1:26" ht="15.75">
      <c r="A584" s="1047"/>
      <c r="B584" s="1048"/>
      <c r="C584" s="872"/>
      <c r="D584" s="872"/>
      <c r="E584" s="872"/>
      <c r="F584" s="872"/>
      <c r="G584" s="872"/>
      <c r="H584" s="872"/>
      <c r="I584" s="872"/>
      <c r="J584" s="872"/>
      <c r="K584" s="872"/>
      <c r="L584" s="872"/>
      <c r="M584" s="872"/>
      <c r="N584" s="994"/>
      <c r="O584" s="872"/>
      <c r="P584" s="872"/>
      <c r="Q584" s="872"/>
      <c r="R584" s="872"/>
      <c r="S584" s="872"/>
      <c r="T584" s="872"/>
      <c r="U584" s="872"/>
      <c r="V584" s="872"/>
      <c r="W584" s="872"/>
      <c r="X584" s="872"/>
      <c r="Y584" s="872"/>
      <c r="Z584" s="872"/>
    </row>
    <row r="585" spans="1:26" ht="15.75">
      <c r="A585" s="1047"/>
      <c r="B585" s="1048"/>
      <c r="C585" s="872"/>
      <c r="D585" s="872"/>
      <c r="E585" s="872"/>
      <c r="F585" s="872"/>
      <c r="G585" s="872"/>
      <c r="H585" s="872"/>
      <c r="I585" s="872"/>
      <c r="J585" s="872"/>
      <c r="K585" s="872"/>
      <c r="L585" s="872"/>
      <c r="M585" s="872"/>
      <c r="N585" s="994"/>
      <c r="O585" s="872"/>
      <c r="P585" s="872"/>
      <c r="Q585" s="872"/>
      <c r="R585" s="872"/>
      <c r="S585" s="872"/>
      <c r="T585" s="872"/>
      <c r="U585" s="872"/>
      <c r="V585" s="872"/>
      <c r="W585" s="872"/>
      <c r="X585" s="872"/>
      <c r="Y585" s="872"/>
      <c r="Z585" s="872"/>
    </row>
    <row r="586" spans="1:26" ht="15.75">
      <c r="A586" s="1047"/>
      <c r="B586" s="1048"/>
      <c r="C586" s="872"/>
      <c r="D586" s="872"/>
      <c r="E586" s="872"/>
      <c r="F586" s="872"/>
      <c r="G586" s="872"/>
      <c r="H586" s="872"/>
      <c r="I586" s="872"/>
      <c r="J586" s="872"/>
      <c r="K586" s="872"/>
      <c r="L586" s="872"/>
      <c r="M586" s="872"/>
      <c r="N586" s="994"/>
      <c r="O586" s="872"/>
      <c r="P586" s="872"/>
      <c r="Q586" s="872"/>
      <c r="R586" s="872"/>
      <c r="S586" s="872"/>
      <c r="T586" s="872"/>
      <c r="U586" s="872"/>
      <c r="V586" s="872"/>
      <c r="W586" s="872"/>
      <c r="X586" s="872"/>
      <c r="Y586" s="872"/>
      <c r="Z586" s="872"/>
    </row>
    <row r="587" spans="1:26" ht="15.75">
      <c r="A587" s="1047"/>
      <c r="B587" s="1048"/>
      <c r="C587" s="872"/>
      <c r="D587" s="872"/>
      <c r="E587" s="872"/>
      <c r="F587" s="872"/>
      <c r="G587" s="872"/>
      <c r="H587" s="872"/>
      <c r="I587" s="872"/>
      <c r="J587" s="872"/>
      <c r="K587" s="872"/>
      <c r="L587" s="872"/>
      <c r="M587" s="872"/>
      <c r="N587" s="994"/>
      <c r="O587" s="872"/>
      <c r="P587" s="872"/>
      <c r="Q587" s="872"/>
      <c r="R587" s="872"/>
      <c r="S587" s="872"/>
      <c r="T587" s="872"/>
      <c r="U587" s="872"/>
      <c r="V587" s="872"/>
      <c r="W587" s="872"/>
      <c r="X587" s="872"/>
      <c r="Y587" s="872"/>
      <c r="Z587" s="872"/>
    </row>
    <row r="588" spans="1:26" ht="15.75">
      <c r="A588" s="1047"/>
      <c r="B588" s="1048"/>
      <c r="C588" s="872"/>
      <c r="D588" s="872"/>
      <c r="E588" s="872"/>
      <c r="F588" s="872"/>
      <c r="G588" s="872"/>
      <c r="H588" s="872"/>
      <c r="I588" s="872"/>
      <c r="J588" s="872"/>
      <c r="K588" s="872"/>
      <c r="L588" s="872"/>
      <c r="M588" s="872"/>
      <c r="N588" s="994"/>
      <c r="O588" s="872"/>
      <c r="P588" s="872"/>
      <c r="Q588" s="872"/>
      <c r="R588" s="872"/>
      <c r="S588" s="872"/>
      <c r="T588" s="872"/>
      <c r="U588" s="872"/>
      <c r="V588" s="872"/>
      <c r="W588" s="872"/>
      <c r="X588" s="872"/>
      <c r="Y588" s="872"/>
      <c r="Z588" s="872"/>
    </row>
    <row r="589" spans="1:26" ht="15.75">
      <c r="A589" s="1047"/>
      <c r="B589" s="1048"/>
      <c r="C589" s="872"/>
      <c r="D589" s="872"/>
      <c r="E589" s="872"/>
      <c r="F589" s="872"/>
      <c r="G589" s="872"/>
      <c r="H589" s="872"/>
      <c r="I589" s="872"/>
      <c r="J589" s="872"/>
      <c r="K589" s="872"/>
      <c r="L589" s="872"/>
      <c r="M589" s="872"/>
      <c r="N589" s="994"/>
      <c r="O589" s="872"/>
      <c r="P589" s="872"/>
      <c r="Q589" s="872"/>
      <c r="R589" s="872"/>
      <c r="S589" s="872"/>
      <c r="T589" s="872"/>
      <c r="U589" s="872"/>
      <c r="V589" s="872"/>
      <c r="W589" s="872"/>
      <c r="X589" s="872"/>
      <c r="Y589" s="872"/>
      <c r="Z589" s="872"/>
    </row>
    <row r="590" spans="1:26" ht="15.75">
      <c r="A590" s="1047"/>
      <c r="B590" s="1048"/>
      <c r="C590" s="872"/>
      <c r="D590" s="872"/>
      <c r="E590" s="872"/>
      <c r="F590" s="872"/>
      <c r="G590" s="872"/>
      <c r="H590" s="872"/>
      <c r="I590" s="872"/>
      <c r="J590" s="872"/>
      <c r="K590" s="872"/>
      <c r="L590" s="872"/>
      <c r="M590" s="872"/>
      <c r="N590" s="994"/>
      <c r="O590" s="872"/>
      <c r="P590" s="872"/>
      <c r="Q590" s="872"/>
      <c r="R590" s="872"/>
      <c r="S590" s="872"/>
      <c r="T590" s="872"/>
      <c r="U590" s="872"/>
      <c r="V590" s="872"/>
      <c r="W590" s="872"/>
      <c r="X590" s="872"/>
      <c r="Y590" s="872"/>
      <c r="Z590" s="872"/>
    </row>
    <row r="591" spans="1:26" ht="15.75">
      <c r="A591" s="1047"/>
      <c r="B591" s="1048"/>
      <c r="C591" s="872"/>
      <c r="D591" s="872"/>
      <c r="E591" s="872"/>
      <c r="F591" s="872"/>
      <c r="G591" s="872"/>
      <c r="H591" s="872"/>
      <c r="I591" s="872"/>
      <c r="J591" s="872"/>
      <c r="K591" s="872"/>
      <c r="L591" s="872"/>
      <c r="M591" s="872"/>
      <c r="N591" s="994"/>
      <c r="O591" s="872"/>
      <c r="P591" s="872"/>
      <c r="Q591" s="872"/>
      <c r="R591" s="872"/>
      <c r="S591" s="872"/>
      <c r="T591" s="872"/>
      <c r="U591" s="872"/>
      <c r="V591" s="872"/>
      <c r="W591" s="872"/>
      <c r="X591" s="872"/>
      <c r="Y591" s="872"/>
      <c r="Z591" s="872"/>
    </row>
    <row r="592" spans="1:26" ht="15.75">
      <c r="A592" s="1047"/>
      <c r="B592" s="1048"/>
      <c r="C592" s="872"/>
      <c r="D592" s="872"/>
      <c r="E592" s="872"/>
      <c r="F592" s="872"/>
      <c r="G592" s="872"/>
      <c r="H592" s="872"/>
      <c r="I592" s="872"/>
      <c r="J592" s="872"/>
      <c r="K592" s="872"/>
      <c r="L592" s="872"/>
      <c r="M592" s="872"/>
      <c r="N592" s="994"/>
      <c r="O592" s="872"/>
      <c r="P592" s="872"/>
      <c r="Q592" s="872"/>
      <c r="R592" s="872"/>
      <c r="S592" s="872"/>
      <c r="T592" s="872"/>
      <c r="U592" s="872"/>
      <c r="V592" s="872"/>
      <c r="W592" s="872"/>
      <c r="X592" s="872"/>
      <c r="Y592" s="872"/>
      <c r="Z592" s="872"/>
    </row>
    <row r="593" spans="1:26" ht="15.75">
      <c r="A593" s="1047"/>
      <c r="B593" s="1048"/>
      <c r="C593" s="872"/>
      <c r="D593" s="872"/>
      <c r="E593" s="872"/>
      <c r="F593" s="872"/>
      <c r="G593" s="872"/>
      <c r="H593" s="872"/>
      <c r="I593" s="872"/>
      <c r="J593" s="872"/>
      <c r="K593" s="872"/>
      <c r="L593" s="872"/>
      <c r="M593" s="872"/>
      <c r="N593" s="994"/>
      <c r="O593" s="872"/>
      <c r="P593" s="872"/>
      <c r="Q593" s="872"/>
      <c r="R593" s="872"/>
      <c r="S593" s="872"/>
      <c r="T593" s="872"/>
      <c r="U593" s="872"/>
      <c r="V593" s="872"/>
      <c r="W593" s="872"/>
      <c r="X593" s="872"/>
      <c r="Y593" s="872"/>
      <c r="Z593" s="872"/>
    </row>
    <row r="594" spans="1:26" ht="15.75">
      <c r="A594" s="1047"/>
      <c r="B594" s="1048"/>
      <c r="C594" s="872"/>
      <c r="D594" s="872"/>
      <c r="E594" s="872"/>
      <c r="F594" s="872"/>
      <c r="G594" s="872"/>
      <c r="H594" s="872"/>
      <c r="I594" s="872"/>
      <c r="J594" s="872"/>
      <c r="K594" s="872"/>
      <c r="L594" s="872"/>
      <c r="M594" s="872"/>
      <c r="N594" s="994"/>
      <c r="O594" s="872"/>
      <c r="P594" s="872"/>
      <c r="Q594" s="872"/>
      <c r="R594" s="872"/>
      <c r="S594" s="872"/>
      <c r="T594" s="872"/>
      <c r="U594" s="872"/>
      <c r="V594" s="872"/>
      <c r="W594" s="872"/>
      <c r="X594" s="872"/>
      <c r="Y594" s="872"/>
      <c r="Z594" s="872"/>
    </row>
    <row r="595" spans="1:26" ht="15.75">
      <c r="A595" s="1047"/>
      <c r="B595" s="1048"/>
      <c r="C595" s="872"/>
      <c r="D595" s="872"/>
      <c r="E595" s="872"/>
      <c r="F595" s="872"/>
      <c r="G595" s="872"/>
      <c r="H595" s="872"/>
      <c r="I595" s="872"/>
      <c r="J595" s="872"/>
      <c r="K595" s="872"/>
      <c r="L595" s="872"/>
      <c r="M595" s="872"/>
      <c r="N595" s="994"/>
      <c r="O595" s="872"/>
      <c r="P595" s="872"/>
      <c r="Q595" s="872"/>
      <c r="R595" s="872"/>
      <c r="S595" s="872"/>
      <c r="T595" s="872"/>
      <c r="U595" s="872"/>
      <c r="V595" s="872"/>
      <c r="W595" s="872"/>
      <c r="X595" s="872"/>
      <c r="Y595" s="872"/>
      <c r="Z595" s="872"/>
    </row>
    <row r="596" spans="1:26" ht="15.75">
      <c r="A596" s="1047"/>
      <c r="B596" s="1048"/>
      <c r="C596" s="872"/>
      <c r="D596" s="872"/>
      <c r="E596" s="872"/>
      <c r="F596" s="872"/>
      <c r="G596" s="872"/>
      <c r="H596" s="872"/>
      <c r="I596" s="872"/>
      <c r="J596" s="872"/>
      <c r="K596" s="872"/>
      <c r="L596" s="872"/>
      <c r="M596" s="872"/>
      <c r="N596" s="994"/>
      <c r="O596" s="872"/>
      <c r="P596" s="872"/>
      <c r="Q596" s="872"/>
      <c r="R596" s="872"/>
      <c r="S596" s="872"/>
      <c r="T596" s="872"/>
      <c r="U596" s="872"/>
      <c r="V596" s="872"/>
      <c r="W596" s="872"/>
      <c r="X596" s="872"/>
      <c r="Y596" s="872"/>
      <c r="Z596" s="872"/>
    </row>
    <row r="597" spans="1:26" ht="15.75">
      <c r="A597" s="1047"/>
      <c r="B597" s="1048"/>
      <c r="C597" s="872"/>
      <c r="D597" s="872"/>
      <c r="E597" s="872"/>
      <c r="F597" s="872"/>
      <c r="G597" s="872"/>
      <c r="H597" s="872"/>
      <c r="I597" s="872"/>
      <c r="J597" s="872"/>
      <c r="K597" s="872"/>
      <c r="L597" s="872"/>
      <c r="M597" s="872"/>
      <c r="N597" s="994"/>
      <c r="O597" s="872"/>
      <c r="P597" s="872"/>
      <c r="Q597" s="872"/>
      <c r="R597" s="872"/>
      <c r="S597" s="872"/>
      <c r="T597" s="872"/>
      <c r="U597" s="872"/>
      <c r="V597" s="872"/>
      <c r="W597" s="872"/>
      <c r="X597" s="872"/>
      <c r="Y597" s="872"/>
      <c r="Z597" s="872"/>
    </row>
    <row r="598" spans="1:26" ht="15.75">
      <c r="A598" s="1047"/>
      <c r="B598" s="1048"/>
      <c r="C598" s="872"/>
      <c r="D598" s="872"/>
      <c r="E598" s="872"/>
      <c r="F598" s="872"/>
      <c r="G598" s="872"/>
      <c r="H598" s="872"/>
      <c r="I598" s="872"/>
      <c r="J598" s="872"/>
      <c r="K598" s="872"/>
      <c r="L598" s="872"/>
      <c r="M598" s="872"/>
      <c r="N598" s="994"/>
      <c r="O598" s="872"/>
      <c r="P598" s="872"/>
      <c r="Q598" s="872"/>
      <c r="R598" s="872"/>
      <c r="S598" s="872"/>
      <c r="T598" s="872"/>
      <c r="U598" s="872"/>
      <c r="V598" s="872"/>
      <c r="W598" s="872"/>
      <c r="X598" s="872"/>
      <c r="Y598" s="872"/>
      <c r="Z598" s="872"/>
    </row>
    <row r="599" spans="1:26" ht="15.75">
      <c r="A599" s="1047"/>
      <c r="B599" s="1048"/>
      <c r="C599" s="872"/>
      <c r="D599" s="872"/>
      <c r="E599" s="872"/>
      <c r="F599" s="872"/>
      <c r="G599" s="872"/>
      <c r="H599" s="872"/>
      <c r="I599" s="872"/>
      <c r="J599" s="872"/>
      <c r="K599" s="872"/>
      <c r="L599" s="872"/>
      <c r="M599" s="872"/>
      <c r="N599" s="994"/>
      <c r="O599" s="872"/>
      <c r="P599" s="872"/>
      <c r="Q599" s="872"/>
      <c r="R599" s="872"/>
      <c r="S599" s="872"/>
      <c r="T599" s="872"/>
      <c r="U599" s="872"/>
      <c r="V599" s="872"/>
      <c r="W599" s="872"/>
      <c r="X599" s="872"/>
      <c r="Y599" s="872"/>
      <c r="Z599" s="872"/>
    </row>
    <row r="600" spans="1:26" ht="15.75">
      <c r="A600" s="1047"/>
      <c r="B600" s="1048"/>
      <c r="C600" s="872"/>
      <c r="D600" s="872"/>
      <c r="E600" s="872"/>
      <c r="F600" s="872"/>
      <c r="G600" s="872"/>
      <c r="H600" s="872"/>
      <c r="I600" s="872"/>
      <c r="J600" s="872"/>
      <c r="K600" s="872"/>
      <c r="L600" s="872"/>
      <c r="M600" s="872"/>
      <c r="N600" s="994"/>
      <c r="O600" s="872"/>
      <c r="P600" s="872"/>
      <c r="Q600" s="872"/>
      <c r="R600" s="872"/>
      <c r="S600" s="872"/>
      <c r="T600" s="872"/>
      <c r="U600" s="872"/>
      <c r="V600" s="872"/>
      <c r="W600" s="872"/>
      <c r="X600" s="872"/>
      <c r="Y600" s="872"/>
      <c r="Z600" s="872"/>
    </row>
    <row r="601" spans="1:26" ht="15.75">
      <c r="A601" s="1047"/>
      <c r="B601" s="1048"/>
      <c r="C601" s="872"/>
      <c r="D601" s="872"/>
      <c r="E601" s="872"/>
      <c r="F601" s="872"/>
      <c r="G601" s="872"/>
      <c r="H601" s="872"/>
      <c r="I601" s="872"/>
      <c r="J601" s="872"/>
      <c r="K601" s="872"/>
      <c r="L601" s="872"/>
      <c r="M601" s="872"/>
      <c r="N601" s="994"/>
      <c r="O601" s="872"/>
      <c r="P601" s="872"/>
      <c r="Q601" s="872"/>
      <c r="R601" s="872"/>
      <c r="S601" s="872"/>
      <c r="T601" s="872"/>
      <c r="U601" s="872"/>
      <c r="V601" s="872"/>
      <c r="W601" s="872"/>
      <c r="X601" s="872"/>
      <c r="Y601" s="872"/>
      <c r="Z601" s="872"/>
    </row>
    <row r="602" spans="1:26" ht="15.75">
      <c r="A602" s="1047"/>
      <c r="B602" s="1048"/>
      <c r="C602" s="872"/>
      <c r="D602" s="872"/>
      <c r="E602" s="872"/>
      <c r="F602" s="872"/>
      <c r="G602" s="872"/>
      <c r="H602" s="872"/>
      <c r="I602" s="872"/>
      <c r="J602" s="872"/>
      <c r="K602" s="872"/>
      <c r="L602" s="872"/>
      <c r="M602" s="872"/>
      <c r="N602" s="994"/>
      <c r="O602" s="872"/>
      <c r="P602" s="872"/>
      <c r="Q602" s="872"/>
      <c r="R602" s="872"/>
      <c r="S602" s="872"/>
      <c r="T602" s="872"/>
      <c r="U602" s="872"/>
      <c r="V602" s="872"/>
      <c r="W602" s="872"/>
      <c r="X602" s="872"/>
      <c r="Y602" s="872"/>
      <c r="Z602" s="872"/>
    </row>
    <row r="603" spans="1:26" ht="15.75">
      <c r="A603" s="1047"/>
      <c r="B603" s="1048"/>
      <c r="C603" s="872"/>
      <c r="D603" s="872"/>
      <c r="E603" s="872"/>
      <c r="F603" s="872"/>
      <c r="G603" s="872"/>
      <c r="H603" s="872"/>
      <c r="I603" s="872"/>
      <c r="J603" s="872"/>
      <c r="K603" s="872"/>
      <c r="L603" s="872"/>
      <c r="M603" s="872"/>
      <c r="N603" s="994"/>
      <c r="O603" s="872"/>
      <c r="P603" s="872"/>
      <c r="Q603" s="872"/>
      <c r="R603" s="872"/>
      <c r="S603" s="872"/>
      <c r="T603" s="872"/>
      <c r="U603" s="872"/>
      <c r="V603" s="872"/>
      <c r="W603" s="872"/>
      <c r="X603" s="872"/>
      <c r="Y603" s="872"/>
      <c r="Z603" s="872"/>
    </row>
    <row r="604" spans="1:26" ht="15.75">
      <c r="A604" s="1047"/>
      <c r="B604" s="1048"/>
      <c r="C604" s="872"/>
      <c r="D604" s="872"/>
      <c r="E604" s="872"/>
      <c r="F604" s="872"/>
      <c r="G604" s="872"/>
      <c r="H604" s="872"/>
      <c r="I604" s="872"/>
      <c r="J604" s="872"/>
      <c r="K604" s="872"/>
      <c r="L604" s="872"/>
      <c r="M604" s="872"/>
      <c r="N604" s="994"/>
      <c r="O604" s="872"/>
      <c r="P604" s="872"/>
      <c r="Q604" s="872"/>
      <c r="R604" s="872"/>
      <c r="S604" s="872"/>
      <c r="T604" s="872"/>
      <c r="U604" s="872"/>
      <c r="V604" s="872"/>
      <c r="W604" s="872"/>
      <c r="X604" s="872"/>
      <c r="Y604" s="872"/>
      <c r="Z604" s="872"/>
    </row>
    <row r="605" spans="1:26" ht="15.75">
      <c r="A605" s="1047"/>
      <c r="B605" s="1048"/>
      <c r="C605" s="872"/>
      <c r="D605" s="872"/>
      <c r="E605" s="872"/>
      <c r="F605" s="872"/>
      <c r="G605" s="872"/>
      <c r="H605" s="872"/>
      <c r="I605" s="872"/>
      <c r="J605" s="872"/>
      <c r="K605" s="872"/>
      <c r="L605" s="872"/>
      <c r="M605" s="872"/>
      <c r="N605" s="994"/>
      <c r="O605" s="872"/>
      <c r="P605" s="872"/>
      <c r="Q605" s="872"/>
      <c r="R605" s="872"/>
      <c r="S605" s="872"/>
      <c r="T605" s="872"/>
      <c r="U605" s="872"/>
      <c r="V605" s="872"/>
      <c r="W605" s="872"/>
      <c r="X605" s="872"/>
      <c r="Y605" s="872"/>
      <c r="Z605" s="872"/>
    </row>
    <row r="606" spans="1:26" ht="15.75">
      <c r="A606" s="1047"/>
      <c r="B606" s="1048"/>
      <c r="C606" s="872"/>
      <c r="D606" s="872"/>
      <c r="E606" s="872"/>
      <c r="F606" s="872"/>
      <c r="G606" s="872"/>
      <c r="H606" s="872"/>
      <c r="I606" s="872"/>
      <c r="J606" s="872"/>
      <c r="K606" s="872"/>
      <c r="L606" s="872"/>
      <c r="M606" s="872"/>
      <c r="N606" s="994"/>
      <c r="O606" s="872"/>
      <c r="P606" s="872"/>
      <c r="Q606" s="872"/>
      <c r="R606" s="872"/>
      <c r="S606" s="872"/>
      <c r="T606" s="872"/>
      <c r="U606" s="872"/>
      <c r="V606" s="872"/>
      <c r="W606" s="872"/>
      <c r="X606" s="872"/>
      <c r="Y606" s="872"/>
      <c r="Z606" s="872"/>
    </row>
    <row r="607" spans="1:26" ht="15.75">
      <c r="A607" s="1047"/>
      <c r="B607" s="1048"/>
      <c r="C607" s="872"/>
      <c r="D607" s="872"/>
      <c r="E607" s="872"/>
      <c r="F607" s="872"/>
      <c r="G607" s="872"/>
      <c r="H607" s="872"/>
      <c r="I607" s="872"/>
      <c r="J607" s="872"/>
      <c r="K607" s="872"/>
      <c r="L607" s="872"/>
      <c r="M607" s="872"/>
      <c r="N607" s="994"/>
      <c r="O607" s="872"/>
      <c r="P607" s="872"/>
      <c r="Q607" s="872"/>
      <c r="R607" s="872"/>
      <c r="S607" s="872"/>
      <c r="T607" s="872"/>
      <c r="U607" s="872"/>
      <c r="V607" s="872"/>
      <c r="W607" s="872"/>
      <c r="X607" s="872"/>
      <c r="Y607" s="872"/>
      <c r="Z607" s="872"/>
    </row>
    <row r="608" spans="1:26" ht="15.75">
      <c r="A608" s="1047"/>
      <c r="B608" s="1048"/>
      <c r="C608" s="872"/>
      <c r="D608" s="872"/>
      <c r="E608" s="872"/>
      <c r="F608" s="872"/>
      <c r="G608" s="872"/>
      <c r="H608" s="872"/>
      <c r="I608" s="872"/>
      <c r="J608" s="872"/>
      <c r="K608" s="872"/>
      <c r="L608" s="872"/>
      <c r="M608" s="872"/>
      <c r="N608" s="994"/>
      <c r="O608" s="872"/>
      <c r="P608" s="872"/>
      <c r="Q608" s="872"/>
      <c r="R608" s="872"/>
      <c r="S608" s="872"/>
      <c r="T608" s="872"/>
      <c r="U608" s="872"/>
      <c r="V608" s="872"/>
      <c r="W608" s="872"/>
      <c r="X608" s="872"/>
      <c r="Y608" s="872"/>
      <c r="Z608" s="872"/>
    </row>
    <row r="609" spans="1:26" ht="15.75">
      <c r="A609" s="1047"/>
      <c r="B609" s="1048"/>
      <c r="C609" s="872"/>
      <c r="D609" s="872"/>
      <c r="E609" s="872"/>
      <c r="F609" s="872"/>
      <c r="G609" s="872"/>
      <c r="H609" s="872"/>
      <c r="I609" s="872"/>
      <c r="J609" s="872"/>
      <c r="K609" s="872"/>
      <c r="L609" s="872"/>
      <c r="M609" s="872"/>
      <c r="N609" s="994"/>
      <c r="O609" s="872"/>
      <c r="P609" s="872"/>
      <c r="Q609" s="872"/>
      <c r="R609" s="872"/>
      <c r="S609" s="872"/>
      <c r="T609" s="872"/>
      <c r="U609" s="872"/>
      <c r="V609" s="872"/>
      <c r="W609" s="872"/>
      <c r="X609" s="872"/>
      <c r="Y609" s="872"/>
      <c r="Z609" s="872"/>
    </row>
    <row r="610" spans="1:26" ht="15.75">
      <c r="A610" s="1047"/>
      <c r="B610" s="1048"/>
      <c r="C610" s="872"/>
      <c r="D610" s="872"/>
      <c r="E610" s="872"/>
      <c r="F610" s="872"/>
      <c r="G610" s="872"/>
      <c r="H610" s="872"/>
      <c r="I610" s="872"/>
      <c r="J610" s="872"/>
      <c r="K610" s="872"/>
      <c r="L610" s="872"/>
      <c r="M610" s="872"/>
      <c r="N610" s="994"/>
      <c r="O610" s="872"/>
      <c r="P610" s="872"/>
      <c r="Q610" s="872"/>
      <c r="R610" s="872"/>
      <c r="S610" s="872"/>
      <c r="T610" s="872"/>
      <c r="U610" s="872"/>
      <c r="V610" s="872"/>
      <c r="W610" s="872"/>
      <c r="X610" s="872"/>
      <c r="Y610" s="872"/>
      <c r="Z610" s="872"/>
    </row>
    <row r="611" spans="1:26" ht="15.75">
      <c r="A611" s="1047"/>
      <c r="B611" s="1048"/>
      <c r="C611" s="872"/>
      <c r="D611" s="872"/>
      <c r="E611" s="872"/>
      <c r="F611" s="872"/>
      <c r="G611" s="872"/>
      <c r="H611" s="872"/>
      <c r="I611" s="872"/>
      <c r="J611" s="872"/>
      <c r="K611" s="872"/>
      <c r="L611" s="872"/>
      <c r="M611" s="872"/>
      <c r="N611" s="994"/>
      <c r="O611" s="872"/>
      <c r="P611" s="872"/>
      <c r="Q611" s="872"/>
      <c r="R611" s="872"/>
      <c r="S611" s="872"/>
      <c r="T611" s="872"/>
      <c r="U611" s="872"/>
      <c r="V611" s="872"/>
      <c r="W611" s="872"/>
      <c r="X611" s="872"/>
      <c r="Y611" s="872"/>
      <c r="Z611" s="872"/>
    </row>
    <row r="612" spans="1:26" ht="15.75">
      <c r="A612" s="1047"/>
      <c r="B612" s="1048"/>
      <c r="C612" s="872"/>
      <c r="D612" s="872"/>
      <c r="E612" s="872"/>
      <c r="F612" s="872"/>
      <c r="G612" s="872"/>
      <c r="H612" s="872"/>
      <c r="I612" s="872"/>
      <c r="J612" s="872"/>
      <c r="K612" s="872"/>
      <c r="L612" s="872"/>
      <c r="M612" s="872"/>
      <c r="N612" s="994"/>
      <c r="O612" s="872"/>
      <c r="P612" s="872"/>
      <c r="Q612" s="872"/>
      <c r="R612" s="872"/>
      <c r="S612" s="872"/>
      <c r="T612" s="872"/>
      <c r="U612" s="872"/>
      <c r="V612" s="872"/>
      <c r="W612" s="872"/>
      <c r="X612" s="872"/>
      <c r="Y612" s="872"/>
      <c r="Z612" s="872"/>
    </row>
    <row r="613" spans="1:26" ht="15.75">
      <c r="A613" s="1047"/>
      <c r="B613" s="1048"/>
      <c r="C613" s="872"/>
      <c r="D613" s="872"/>
      <c r="E613" s="872"/>
      <c r="F613" s="872"/>
      <c r="G613" s="872"/>
      <c r="H613" s="872"/>
      <c r="I613" s="872"/>
      <c r="J613" s="872"/>
      <c r="K613" s="872"/>
      <c r="L613" s="872"/>
      <c r="M613" s="872"/>
      <c r="N613" s="994"/>
      <c r="O613" s="872"/>
      <c r="P613" s="872"/>
      <c r="Q613" s="872"/>
      <c r="R613" s="872"/>
      <c r="S613" s="872"/>
      <c r="T613" s="872"/>
      <c r="U613" s="872"/>
      <c r="V613" s="872"/>
      <c r="W613" s="872"/>
      <c r="X613" s="872"/>
      <c r="Y613" s="872"/>
      <c r="Z613" s="872"/>
    </row>
    <row r="614" spans="1:26" ht="15.75">
      <c r="A614" s="1047"/>
      <c r="B614" s="1048"/>
      <c r="C614" s="872"/>
      <c r="D614" s="872"/>
      <c r="E614" s="872"/>
      <c r="F614" s="872"/>
      <c r="G614" s="872"/>
      <c r="H614" s="872"/>
      <c r="I614" s="872"/>
      <c r="J614" s="872"/>
      <c r="K614" s="872"/>
      <c r="L614" s="872"/>
      <c r="M614" s="872"/>
      <c r="N614" s="994"/>
      <c r="O614" s="872"/>
      <c r="P614" s="872"/>
      <c r="Q614" s="872"/>
      <c r="R614" s="872"/>
      <c r="S614" s="872"/>
      <c r="T614" s="872"/>
      <c r="U614" s="872"/>
      <c r="V614" s="872"/>
      <c r="W614" s="872"/>
      <c r="X614" s="872"/>
      <c r="Y614" s="872"/>
      <c r="Z614" s="872"/>
    </row>
    <row r="615" spans="1:26" ht="15.75">
      <c r="A615" s="1047"/>
      <c r="B615" s="1048"/>
      <c r="C615" s="872"/>
      <c r="D615" s="872"/>
      <c r="E615" s="872"/>
      <c r="F615" s="872"/>
      <c r="G615" s="872"/>
      <c r="H615" s="872"/>
      <c r="I615" s="872"/>
      <c r="J615" s="872"/>
      <c r="K615" s="872"/>
      <c r="L615" s="872"/>
      <c r="M615" s="872"/>
      <c r="N615" s="994"/>
      <c r="O615" s="872"/>
      <c r="P615" s="872"/>
      <c r="Q615" s="872"/>
      <c r="R615" s="872"/>
      <c r="S615" s="872"/>
      <c r="T615" s="872"/>
      <c r="U615" s="872"/>
      <c r="V615" s="872"/>
      <c r="W615" s="872"/>
      <c r="X615" s="872"/>
      <c r="Y615" s="872"/>
      <c r="Z615" s="872"/>
    </row>
    <row r="616" spans="1:26" ht="15.75">
      <c r="A616" s="1047"/>
      <c r="B616" s="1048"/>
      <c r="C616" s="872"/>
      <c r="D616" s="872"/>
      <c r="E616" s="872"/>
      <c r="F616" s="872"/>
      <c r="G616" s="872"/>
      <c r="H616" s="872"/>
      <c r="I616" s="872"/>
      <c r="J616" s="872"/>
      <c r="K616" s="872"/>
      <c r="L616" s="872"/>
      <c r="M616" s="872"/>
      <c r="N616" s="994"/>
      <c r="O616" s="872"/>
      <c r="P616" s="872"/>
      <c r="Q616" s="872"/>
      <c r="R616" s="872"/>
      <c r="S616" s="872"/>
      <c r="T616" s="872"/>
      <c r="U616" s="872"/>
      <c r="V616" s="872"/>
      <c r="W616" s="872"/>
      <c r="X616" s="872"/>
      <c r="Y616" s="872"/>
      <c r="Z616" s="872"/>
    </row>
    <row r="617" spans="1:26" ht="15.75">
      <c r="A617" s="1047"/>
      <c r="B617" s="1048"/>
      <c r="C617" s="872"/>
      <c r="D617" s="872"/>
      <c r="E617" s="872"/>
      <c r="F617" s="872"/>
      <c r="G617" s="872"/>
      <c r="H617" s="872"/>
      <c r="I617" s="872"/>
      <c r="J617" s="872"/>
      <c r="K617" s="872"/>
      <c r="L617" s="872"/>
      <c r="M617" s="872"/>
      <c r="N617" s="994"/>
      <c r="O617" s="872"/>
      <c r="P617" s="872"/>
      <c r="Q617" s="872"/>
      <c r="R617" s="872"/>
      <c r="S617" s="872"/>
      <c r="T617" s="872"/>
      <c r="U617" s="872"/>
      <c r="V617" s="872"/>
      <c r="W617" s="872"/>
      <c r="X617" s="872"/>
      <c r="Y617" s="872"/>
      <c r="Z617" s="872"/>
    </row>
    <row r="618" spans="1:26" ht="15.75">
      <c r="A618" s="1047"/>
      <c r="B618" s="1048"/>
      <c r="C618" s="872"/>
      <c r="D618" s="872"/>
      <c r="E618" s="872"/>
      <c r="F618" s="872"/>
      <c r="G618" s="872"/>
      <c r="H618" s="872"/>
      <c r="I618" s="872"/>
      <c r="J618" s="872"/>
      <c r="K618" s="872"/>
      <c r="L618" s="872"/>
      <c r="M618" s="872"/>
      <c r="N618" s="994"/>
      <c r="O618" s="872"/>
      <c r="P618" s="872"/>
      <c r="Q618" s="872"/>
      <c r="R618" s="872"/>
      <c r="S618" s="872"/>
      <c r="T618" s="872"/>
      <c r="U618" s="872"/>
      <c r="V618" s="872"/>
      <c r="W618" s="872"/>
      <c r="X618" s="872"/>
      <c r="Y618" s="872"/>
      <c r="Z618" s="872"/>
    </row>
    <row r="619" spans="1:26" ht="15.75">
      <c r="A619" s="1047"/>
      <c r="B619" s="1048"/>
      <c r="C619" s="872"/>
      <c r="D619" s="872"/>
      <c r="E619" s="872"/>
      <c r="F619" s="872"/>
      <c r="G619" s="872"/>
      <c r="H619" s="872"/>
      <c r="I619" s="872"/>
      <c r="J619" s="872"/>
      <c r="K619" s="872"/>
      <c r="L619" s="872"/>
      <c r="M619" s="872"/>
      <c r="N619" s="994"/>
      <c r="O619" s="872"/>
      <c r="P619" s="872"/>
      <c r="Q619" s="872"/>
      <c r="R619" s="872"/>
      <c r="S619" s="872"/>
      <c r="T619" s="872"/>
      <c r="U619" s="872"/>
      <c r="V619" s="872"/>
      <c r="W619" s="872"/>
      <c r="X619" s="872"/>
      <c r="Y619" s="872"/>
      <c r="Z619" s="872"/>
    </row>
    <row r="620" spans="1:26" ht="15.75">
      <c r="A620" s="1047"/>
      <c r="B620" s="1048"/>
      <c r="C620" s="872"/>
      <c r="D620" s="872"/>
      <c r="E620" s="872"/>
      <c r="F620" s="872"/>
      <c r="G620" s="872"/>
      <c r="H620" s="872"/>
      <c r="I620" s="872"/>
      <c r="J620" s="872"/>
      <c r="K620" s="872"/>
      <c r="L620" s="872"/>
      <c r="M620" s="872"/>
      <c r="N620" s="994"/>
      <c r="O620" s="872"/>
      <c r="P620" s="872"/>
      <c r="Q620" s="872"/>
      <c r="R620" s="872"/>
      <c r="S620" s="872"/>
      <c r="T620" s="872"/>
      <c r="U620" s="872"/>
      <c r="V620" s="872"/>
      <c r="W620" s="872"/>
      <c r="X620" s="872"/>
      <c r="Y620" s="872"/>
      <c r="Z620" s="872"/>
    </row>
    <row r="621" spans="1:26" ht="15.75">
      <c r="A621" s="1047"/>
      <c r="B621" s="1048"/>
      <c r="C621" s="872"/>
      <c r="D621" s="872"/>
      <c r="E621" s="872"/>
      <c r="F621" s="872"/>
      <c r="G621" s="872"/>
      <c r="H621" s="872"/>
      <c r="I621" s="872"/>
      <c r="J621" s="872"/>
      <c r="K621" s="872"/>
      <c r="L621" s="872"/>
      <c r="M621" s="872"/>
      <c r="N621" s="994"/>
      <c r="O621" s="872"/>
      <c r="P621" s="872"/>
      <c r="Q621" s="872"/>
      <c r="R621" s="872"/>
      <c r="S621" s="872"/>
      <c r="T621" s="872"/>
      <c r="U621" s="872"/>
      <c r="V621" s="872"/>
      <c r="W621" s="872"/>
      <c r="X621" s="872"/>
      <c r="Y621" s="872"/>
      <c r="Z621" s="872"/>
    </row>
    <row r="622" spans="1:26" ht="15.75">
      <c r="A622" s="1047"/>
      <c r="B622" s="1048"/>
      <c r="C622" s="872"/>
      <c r="D622" s="872"/>
      <c r="E622" s="872"/>
      <c r="F622" s="872"/>
      <c r="G622" s="872"/>
      <c r="H622" s="872"/>
      <c r="I622" s="872"/>
      <c r="J622" s="872"/>
      <c r="K622" s="872"/>
      <c r="L622" s="872"/>
      <c r="M622" s="872"/>
      <c r="N622" s="994"/>
      <c r="O622" s="872"/>
      <c r="P622" s="872"/>
      <c r="Q622" s="872"/>
      <c r="R622" s="872"/>
      <c r="S622" s="872"/>
      <c r="T622" s="872"/>
      <c r="U622" s="872"/>
      <c r="V622" s="872"/>
      <c r="W622" s="872"/>
      <c r="X622" s="872"/>
      <c r="Y622" s="872"/>
      <c r="Z622" s="872"/>
    </row>
    <row r="623" spans="1:26" ht="15.75">
      <c r="A623" s="1047"/>
      <c r="B623" s="1048"/>
      <c r="C623" s="872"/>
      <c r="D623" s="872"/>
      <c r="E623" s="872"/>
      <c r="F623" s="872"/>
      <c r="G623" s="872"/>
      <c r="H623" s="872"/>
      <c r="I623" s="872"/>
      <c r="J623" s="872"/>
      <c r="K623" s="872"/>
      <c r="L623" s="872"/>
      <c r="M623" s="872"/>
      <c r="N623" s="994"/>
      <c r="O623" s="872"/>
      <c r="P623" s="872"/>
      <c r="Q623" s="872"/>
      <c r="R623" s="872"/>
      <c r="S623" s="872"/>
      <c r="T623" s="872"/>
      <c r="U623" s="872"/>
      <c r="V623" s="872"/>
      <c r="W623" s="872"/>
      <c r="X623" s="872"/>
      <c r="Y623" s="872"/>
      <c r="Z623" s="872"/>
    </row>
    <row r="624" spans="1:26" ht="15.75">
      <c r="A624" s="1047"/>
      <c r="B624" s="1048"/>
      <c r="C624" s="872"/>
      <c r="D624" s="872"/>
      <c r="E624" s="872"/>
      <c r="F624" s="872"/>
      <c r="G624" s="872"/>
      <c r="H624" s="872"/>
      <c r="I624" s="872"/>
      <c r="J624" s="872"/>
      <c r="K624" s="872"/>
      <c r="L624" s="872"/>
      <c r="M624" s="872"/>
      <c r="N624" s="994"/>
      <c r="O624" s="872"/>
      <c r="P624" s="872"/>
      <c r="Q624" s="872"/>
      <c r="R624" s="872"/>
      <c r="S624" s="872"/>
      <c r="T624" s="872"/>
      <c r="U624" s="872"/>
      <c r="V624" s="872"/>
      <c r="W624" s="872"/>
      <c r="X624" s="872"/>
      <c r="Y624" s="872"/>
      <c r="Z624" s="872"/>
    </row>
    <row r="625" spans="1:26" ht="15.75">
      <c r="A625" s="1047"/>
      <c r="B625" s="1048"/>
      <c r="C625" s="872"/>
      <c r="D625" s="872"/>
      <c r="E625" s="872"/>
      <c r="F625" s="872"/>
      <c r="G625" s="872"/>
      <c r="H625" s="872"/>
      <c r="I625" s="872"/>
      <c r="J625" s="872"/>
      <c r="K625" s="872"/>
      <c r="L625" s="872"/>
      <c r="M625" s="872"/>
      <c r="N625" s="994"/>
      <c r="O625" s="872"/>
      <c r="P625" s="872"/>
      <c r="Q625" s="872"/>
      <c r="R625" s="872"/>
      <c r="S625" s="872"/>
      <c r="T625" s="872"/>
      <c r="U625" s="872"/>
      <c r="V625" s="872"/>
      <c r="W625" s="872"/>
      <c r="X625" s="872"/>
      <c r="Y625" s="872"/>
      <c r="Z625" s="872"/>
    </row>
    <row r="626" spans="1:26" ht="15.75">
      <c r="A626" s="1047"/>
      <c r="B626" s="1048"/>
      <c r="C626" s="872"/>
      <c r="D626" s="872"/>
      <c r="E626" s="872"/>
      <c r="F626" s="872"/>
      <c r="G626" s="872"/>
      <c r="H626" s="872"/>
      <c r="I626" s="872"/>
      <c r="J626" s="872"/>
      <c r="K626" s="872"/>
      <c r="L626" s="872"/>
      <c r="M626" s="872"/>
      <c r="N626" s="994"/>
      <c r="O626" s="872"/>
      <c r="P626" s="872"/>
      <c r="Q626" s="872"/>
      <c r="R626" s="872"/>
      <c r="S626" s="872"/>
      <c r="T626" s="872"/>
      <c r="U626" s="872"/>
      <c r="V626" s="872"/>
      <c r="W626" s="872"/>
      <c r="X626" s="872"/>
      <c r="Y626" s="872"/>
      <c r="Z626" s="872"/>
    </row>
    <row r="627" spans="1:26" ht="15.75">
      <c r="A627" s="1047"/>
      <c r="B627" s="1048"/>
      <c r="C627" s="872"/>
      <c r="D627" s="872"/>
      <c r="E627" s="872"/>
      <c r="F627" s="872"/>
      <c r="G627" s="872"/>
      <c r="H627" s="872"/>
      <c r="I627" s="872"/>
      <c r="J627" s="872"/>
      <c r="K627" s="872"/>
      <c r="L627" s="872"/>
      <c r="M627" s="872"/>
      <c r="N627" s="994"/>
      <c r="O627" s="872"/>
      <c r="P627" s="872"/>
      <c r="Q627" s="872"/>
      <c r="R627" s="872"/>
      <c r="S627" s="872"/>
      <c r="T627" s="872"/>
      <c r="U627" s="872"/>
      <c r="V627" s="872"/>
      <c r="W627" s="872"/>
      <c r="X627" s="872"/>
      <c r="Y627" s="872"/>
      <c r="Z627" s="872"/>
    </row>
    <row r="628" spans="1:26" ht="15.75">
      <c r="A628" s="1047"/>
      <c r="B628" s="1048"/>
      <c r="C628" s="872"/>
      <c r="D628" s="872"/>
      <c r="E628" s="872"/>
      <c r="F628" s="872"/>
      <c r="G628" s="872"/>
      <c r="H628" s="872"/>
      <c r="I628" s="872"/>
      <c r="J628" s="872"/>
      <c r="K628" s="872"/>
      <c r="L628" s="872"/>
      <c r="M628" s="872"/>
      <c r="N628" s="994"/>
      <c r="O628" s="872"/>
      <c r="P628" s="872"/>
      <c r="Q628" s="872"/>
      <c r="R628" s="872"/>
      <c r="S628" s="872"/>
      <c r="T628" s="872"/>
      <c r="U628" s="872"/>
      <c r="V628" s="872"/>
      <c r="W628" s="872"/>
      <c r="X628" s="872"/>
      <c r="Y628" s="872"/>
      <c r="Z628" s="872"/>
    </row>
    <row r="629" spans="1:26" ht="15.75">
      <c r="A629" s="1047"/>
      <c r="B629" s="1048"/>
      <c r="C629" s="872"/>
      <c r="D629" s="872"/>
      <c r="E629" s="872"/>
      <c r="F629" s="872"/>
      <c r="G629" s="872"/>
      <c r="H629" s="872"/>
      <c r="I629" s="872"/>
      <c r="J629" s="872"/>
      <c r="K629" s="872"/>
      <c r="L629" s="872"/>
      <c r="M629" s="872"/>
      <c r="N629" s="994"/>
      <c r="O629" s="872"/>
      <c r="P629" s="872"/>
      <c r="Q629" s="872"/>
      <c r="R629" s="872"/>
      <c r="S629" s="872"/>
      <c r="T629" s="872"/>
      <c r="U629" s="872"/>
      <c r="V629" s="872"/>
      <c r="W629" s="872"/>
      <c r="X629" s="872"/>
      <c r="Y629" s="872"/>
      <c r="Z629" s="872"/>
    </row>
    <row r="630" spans="1:26" ht="15.75">
      <c r="A630" s="1047"/>
      <c r="B630" s="1048"/>
      <c r="C630" s="872"/>
      <c r="D630" s="872"/>
      <c r="E630" s="872"/>
      <c r="F630" s="872"/>
      <c r="G630" s="872"/>
      <c r="H630" s="872"/>
      <c r="I630" s="872"/>
      <c r="J630" s="872"/>
      <c r="K630" s="872"/>
      <c r="L630" s="872"/>
      <c r="M630" s="872"/>
      <c r="N630" s="994"/>
      <c r="O630" s="872"/>
      <c r="P630" s="872"/>
      <c r="Q630" s="872"/>
      <c r="R630" s="872"/>
      <c r="S630" s="872"/>
      <c r="T630" s="872"/>
      <c r="U630" s="872"/>
      <c r="V630" s="872"/>
      <c r="W630" s="872"/>
      <c r="X630" s="872"/>
      <c r="Y630" s="872"/>
      <c r="Z630" s="872"/>
    </row>
    <row r="631" spans="1:26" ht="15.75">
      <c r="A631" s="1047"/>
      <c r="B631" s="1048"/>
      <c r="C631" s="872"/>
      <c r="D631" s="872"/>
      <c r="E631" s="872"/>
      <c r="F631" s="872"/>
      <c r="G631" s="872"/>
      <c r="H631" s="872"/>
      <c r="I631" s="872"/>
      <c r="J631" s="872"/>
      <c r="K631" s="872"/>
      <c r="L631" s="872"/>
      <c r="M631" s="872"/>
      <c r="N631" s="994"/>
      <c r="O631" s="872"/>
      <c r="P631" s="872"/>
      <c r="Q631" s="872"/>
      <c r="R631" s="872"/>
      <c r="S631" s="872"/>
      <c r="T631" s="872"/>
      <c r="U631" s="872"/>
      <c r="V631" s="872"/>
      <c r="W631" s="872"/>
      <c r="X631" s="872"/>
      <c r="Y631" s="872"/>
      <c r="Z631" s="872"/>
    </row>
    <row r="632" spans="1:26" ht="15.75">
      <c r="A632" s="1047"/>
      <c r="B632" s="1048"/>
      <c r="C632" s="872"/>
      <c r="D632" s="872"/>
      <c r="E632" s="872"/>
      <c r="F632" s="872"/>
      <c r="G632" s="872"/>
      <c r="H632" s="872"/>
      <c r="I632" s="872"/>
      <c r="J632" s="872"/>
      <c r="K632" s="872"/>
      <c r="L632" s="872"/>
      <c r="M632" s="872"/>
      <c r="N632" s="994"/>
      <c r="O632" s="872"/>
      <c r="P632" s="872"/>
      <c r="Q632" s="872"/>
      <c r="R632" s="872"/>
      <c r="S632" s="872"/>
      <c r="T632" s="872"/>
      <c r="U632" s="872"/>
      <c r="V632" s="872"/>
      <c r="W632" s="872"/>
      <c r="X632" s="872"/>
      <c r="Y632" s="872"/>
      <c r="Z632" s="872"/>
    </row>
    <row r="633" spans="1:26" ht="15.75">
      <c r="A633" s="1047"/>
      <c r="B633" s="1048"/>
      <c r="C633" s="872"/>
      <c r="D633" s="872"/>
      <c r="E633" s="872"/>
      <c r="F633" s="872"/>
      <c r="G633" s="872"/>
      <c r="H633" s="872"/>
      <c r="I633" s="872"/>
      <c r="J633" s="872"/>
      <c r="K633" s="872"/>
      <c r="L633" s="872"/>
      <c r="M633" s="872"/>
      <c r="N633" s="994"/>
      <c r="O633" s="872"/>
      <c r="P633" s="872"/>
      <c r="Q633" s="872"/>
      <c r="R633" s="872"/>
      <c r="S633" s="872"/>
      <c r="T633" s="872"/>
      <c r="U633" s="872"/>
      <c r="V633" s="872"/>
      <c r="W633" s="872"/>
      <c r="X633" s="872"/>
      <c r="Y633" s="872"/>
      <c r="Z633" s="872"/>
    </row>
    <row r="634" spans="1:26" ht="15.75">
      <c r="A634" s="1047"/>
      <c r="B634" s="1048"/>
      <c r="C634" s="872"/>
      <c r="D634" s="872"/>
      <c r="E634" s="872"/>
      <c r="F634" s="872"/>
      <c r="G634" s="872"/>
      <c r="H634" s="872"/>
      <c r="I634" s="872"/>
      <c r="J634" s="872"/>
      <c r="K634" s="872"/>
      <c r="L634" s="872"/>
      <c r="M634" s="872"/>
      <c r="N634" s="994"/>
      <c r="O634" s="872"/>
      <c r="P634" s="872"/>
      <c r="Q634" s="872"/>
      <c r="R634" s="872"/>
      <c r="S634" s="872"/>
      <c r="T634" s="872"/>
      <c r="U634" s="872"/>
      <c r="V634" s="872"/>
      <c r="W634" s="872"/>
      <c r="X634" s="872"/>
      <c r="Y634" s="872"/>
      <c r="Z634" s="872"/>
    </row>
    <row r="635" spans="1:26" ht="15.75">
      <c r="A635" s="1047"/>
      <c r="B635" s="1048"/>
      <c r="C635" s="872"/>
      <c r="D635" s="872"/>
      <c r="E635" s="872"/>
      <c r="F635" s="872"/>
      <c r="G635" s="872"/>
      <c r="H635" s="872"/>
      <c r="I635" s="872"/>
      <c r="J635" s="872"/>
      <c r="K635" s="872"/>
      <c r="L635" s="872"/>
      <c r="M635" s="872"/>
      <c r="N635" s="994"/>
      <c r="O635" s="872"/>
      <c r="P635" s="872"/>
      <c r="Q635" s="872"/>
      <c r="R635" s="872"/>
      <c r="S635" s="872"/>
      <c r="T635" s="872"/>
      <c r="U635" s="872"/>
      <c r="V635" s="872"/>
      <c r="W635" s="872"/>
      <c r="X635" s="872"/>
      <c r="Y635" s="872"/>
      <c r="Z635" s="872"/>
    </row>
    <row r="636" spans="1:26" ht="15.75">
      <c r="A636" s="1047"/>
      <c r="B636" s="1048"/>
      <c r="C636" s="872"/>
      <c r="D636" s="872"/>
      <c r="E636" s="872"/>
      <c r="F636" s="872"/>
      <c r="G636" s="872"/>
      <c r="H636" s="872"/>
      <c r="I636" s="872"/>
      <c r="J636" s="872"/>
      <c r="K636" s="872"/>
      <c r="L636" s="872"/>
      <c r="M636" s="872"/>
      <c r="N636" s="994"/>
      <c r="O636" s="872"/>
      <c r="P636" s="872"/>
      <c r="Q636" s="872"/>
      <c r="R636" s="872"/>
      <c r="S636" s="872"/>
      <c r="T636" s="872"/>
      <c r="U636" s="872"/>
      <c r="V636" s="872"/>
      <c r="W636" s="872"/>
      <c r="X636" s="872"/>
      <c r="Y636" s="872"/>
      <c r="Z636" s="872"/>
    </row>
    <row r="637" spans="1:26" ht="15.75">
      <c r="A637" s="1047"/>
      <c r="B637" s="1048"/>
      <c r="C637" s="872"/>
      <c r="D637" s="872"/>
      <c r="E637" s="872"/>
      <c r="F637" s="872"/>
      <c r="G637" s="872"/>
      <c r="H637" s="872"/>
      <c r="I637" s="872"/>
      <c r="J637" s="872"/>
      <c r="K637" s="872"/>
      <c r="L637" s="872"/>
      <c r="M637" s="872"/>
      <c r="N637" s="994"/>
      <c r="O637" s="872"/>
      <c r="P637" s="872"/>
      <c r="Q637" s="872"/>
      <c r="R637" s="872"/>
      <c r="S637" s="872"/>
      <c r="T637" s="872"/>
      <c r="U637" s="872"/>
      <c r="V637" s="872"/>
      <c r="W637" s="872"/>
      <c r="X637" s="872"/>
      <c r="Y637" s="872"/>
      <c r="Z637" s="872"/>
    </row>
    <row r="638" spans="1:26" ht="15.75">
      <c r="A638" s="1047"/>
      <c r="B638" s="1048"/>
      <c r="C638" s="872"/>
      <c r="D638" s="872"/>
      <c r="E638" s="872"/>
      <c r="F638" s="872"/>
      <c r="G638" s="872"/>
      <c r="H638" s="872"/>
      <c r="I638" s="872"/>
      <c r="J638" s="872"/>
      <c r="K638" s="872"/>
      <c r="L638" s="872"/>
      <c r="M638" s="872"/>
      <c r="N638" s="994"/>
      <c r="O638" s="872"/>
      <c r="P638" s="872"/>
      <c r="Q638" s="872"/>
      <c r="R638" s="872"/>
      <c r="S638" s="872"/>
      <c r="T638" s="872"/>
      <c r="U638" s="872"/>
      <c r="V638" s="872"/>
      <c r="W638" s="872"/>
      <c r="X638" s="872"/>
      <c r="Y638" s="872"/>
      <c r="Z638" s="872"/>
    </row>
    <row r="639" spans="1:26" ht="15.75">
      <c r="A639" s="1047"/>
      <c r="B639" s="1048"/>
      <c r="C639" s="872"/>
      <c r="D639" s="872"/>
      <c r="E639" s="872"/>
      <c r="F639" s="872"/>
      <c r="G639" s="872"/>
      <c r="H639" s="872"/>
      <c r="I639" s="872"/>
      <c r="J639" s="872"/>
      <c r="K639" s="872"/>
      <c r="L639" s="872"/>
      <c r="M639" s="872"/>
      <c r="N639" s="994"/>
      <c r="O639" s="872"/>
      <c r="P639" s="872"/>
      <c r="Q639" s="872"/>
      <c r="R639" s="872"/>
      <c r="S639" s="872"/>
      <c r="T639" s="872"/>
      <c r="U639" s="872"/>
      <c r="V639" s="872"/>
      <c r="W639" s="872"/>
      <c r="X639" s="872"/>
      <c r="Y639" s="872"/>
      <c r="Z639" s="872"/>
    </row>
    <row r="640" spans="1:26" ht="15.75">
      <c r="A640" s="1047"/>
      <c r="B640" s="1048"/>
      <c r="C640" s="872"/>
      <c r="D640" s="872"/>
      <c r="E640" s="872"/>
      <c r="F640" s="872"/>
      <c r="G640" s="872"/>
      <c r="H640" s="872"/>
      <c r="I640" s="872"/>
      <c r="J640" s="872"/>
      <c r="K640" s="872"/>
      <c r="L640" s="872"/>
      <c r="M640" s="872"/>
      <c r="N640" s="994"/>
      <c r="O640" s="872"/>
      <c r="P640" s="872"/>
      <c r="Q640" s="872"/>
      <c r="R640" s="872"/>
      <c r="S640" s="872"/>
      <c r="T640" s="872"/>
      <c r="U640" s="872"/>
      <c r="V640" s="872"/>
      <c r="W640" s="872"/>
      <c r="X640" s="872"/>
      <c r="Y640" s="872"/>
      <c r="Z640" s="872"/>
    </row>
    <row r="641" spans="1:26" ht="15.75">
      <c r="A641" s="1047"/>
      <c r="B641" s="1048"/>
      <c r="C641" s="872"/>
      <c r="D641" s="872"/>
      <c r="E641" s="872"/>
      <c r="F641" s="872"/>
      <c r="G641" s="872"/>
      <c r="H641" s="872"/>
      <c r="I641" s="872"/>
      <c r="J641" s="872"/>
      <c r="K641" s="872"/>
      <c r="L641" s="872"/>
      <c r="M641" s="872"/>
      <c r="N641" s="994"/>
      <c r="O641" s="872"/>
      <c r="P641" s="872"/>
      <c r="Q641" s="872"/>
      <c r="R641" s="872"/>
      <c r="S641" s="872"/>
      <c r="T641" s="872"/>
      <c r="U641" s="872"/>
      <c r="V641" s="872"/>
      <c r="W641" s="872"/>
      <c r="X641" s="872"/>
      <c r="Y641" s="872"/>
      <c r="Z641" s="872"/>
    </row>
    <row r="642" spans="1:26" ht="15.75">
      <c r="A642" s="1047"/>
      <c r="B642" s="1048"/>
      <c r="C642" s="872"/>
      <c r="D642" s="872"/>
      <c r="E642" s="872"/>
      <c r="F642" s="872"/>
      <c r="G642" s="872"/>
      <c r="H642" s="872"/>
      <c r="I642" s="872"/>
      <c r="J642" s="872"/>
      <c r="K642" s="872"/>
      <c r="L642" s="872"/>
      <c r="M642" s="872"/>
      <c r="N642" s="994"/>
      <c r="O642" s="872"/>
      <c r="P642" s="872"/>
      <c r="Q642" s="872"/>
      <c r="R642" s="872"/>
      <c r="S642" s="872"/>
      <c r="T642" s="872"/>
      <c r="U642" s="872"/>
      <c r="V642" s="872"/>
      <c r="W642" s="872"/>
      <c r="X642" s="872"/>
      <c r="Y642" s="872"/>
      <c r="Z642" s="872"/>
    </row>
    <row r="643" spans="1:26" ht="15.75">
      <c r="A643" s="1047"/>
      <c r="B643" s="1048"/>
      <c r="C643" s="872"/>
      <c r="D643" s="872"/>
      <c r="E643" s="872"/>
      <c r="F643" s="872"/>
      <c r="G643" s="872"/>
      <c r="H643" s="872"/>
      <c r="I643" s="872"/>
      <c r="J643" s="872"/>
      <c r="K643" s="872"/>
      <c r="L643" s="872"/>
      <c r="M643" s="872"/>
      <c r="N643" s="994"/>
      <c r="O643" s="872"/>
      <c r="P643" s="872"/>
      <c r="Q643" s="872"/>
      <c r="R643" s="872"/>
      <c r="S643" s="872"/>
      <c r="T643" s="872"/>
      <c r="U643" s="872"/>
      <c r="V643" s="872"/>
      <c r="W643" s="872"/>
      <c r="X643" s="872"/>
      <c r="Y643" s="872"/>
      <c r="Z643" s="872"/>
    </row>
    <row r="644" spans="1:26" ht="15.75">
      <c r="A644" s="1047"/>
      <c r="B644" s="1048"/>
      <c r="C644" s="872"/>
      <c r="D644" s="872"/>
      <c r="E644" s="872"/>
      <c r="F644" s="872"/>
      <c r="G644" s="872"/>
      <c r="H644" s="872"/>
      <c r="I644" s="872"/>
      <c r="J644" s="872"/>
      <c r="K644" s="872"/>
      <c r="L644" s="872"/>
      <c r="M644" s="872"/>
      <c r="N644" s="994"/>
      <c r="O644" s="872"/>
      <c r="P644" s="872"/>
      <c r="Q644" s="872"/>
      <c r="R644" s="872"/>
      <c r="S644" s="872"/>
      <c r="T644" s="872"/>
      <c r="U644" s="872"/>
      <c r="V644" s="872"/>
      <c r="W644" s="872"/>
      <c r="X644" s="872"/>
      <c r="Y644" s="872"/>
      <c r="Z644" s="872"/>
    </row>
    <row r="645" spans="1:26" ht="15.75">
      <c r="A645" s="1047"/>
      <c r="B645" s="1048"/>
      <c r="C645" s="872"/>
      <c r="D645" s="872"/>
      <c r="E645" s="872"/>
      <c r="F645" s="872"/>
      <c r="G645" s="872"/>
      <c r="H645" s="872"/>
      <c r="I645" s="872"/>
      <c r="J645" s="872"/>
      <c r="K645" s="872"/>
      <c r="L645" s="872"/>
      <c r="M645" s="872"/>
      <c r="N645" s="994"/>
      <c r="O645" s="872"/>
      <c r="P645" s="872"/>
      <c r="Q645" s="872"/>
      <c r="R645" s="872"/>
      <c r="S645" s="872"/>
      <c r="T645" s="872"/>
      <c r="U645" s="872"/>
      <c r="V645" s="872"/>
      <c r="W645" s="872"/>
      <c r="X645" s="872"/>
      <c r="Y645" s="872"/>
      <c r="Z645" s="872"/>
    </row>
    <row r="646" spans="1:26" ht="15.75">
      <c r="A646" s="1047"/>
      <c r="B646" s="1048"/>
      <c r="C646" s="872"/>
      <c r="D646" s="872"/>
      <c r="E646" s="872"/>
      <c r="F646" s="872"/>
      <c r="G646" s="872"/>
      <c r="H646" s="872"/>
      <c r="I646" s="872"/>
      <c r="J646" s="872"/>
      <c r="K646" s="872"/>
      <c r="L646" s="872"/>
      <c r="M646" s="872"/>
      <c r="N646" s="994"/>
      <c r="O646" s="872"/>
      <c r="P646" s="872"/>
      <c r="Q646" s="872"/>
      <c r="R646" s="872"/>
      <c r="S646" s="872"/>
      <c r="T646" s="872"/>
      <c r="U646" s="872"/>
      <c r="V646" s="872"/>
      <c r="W646" s="872"/>
      <c r="X646" s="872"/>
      <c r="Y646" s="872"/>
      <c r="Z646" s="872"/>
    </row>
    <row r="647" spans="1:26" ht="15.75">
      <c r="A647" s="1047"/>
      <c r="B647" s="1048"/>
      <c r="C647" s="872"/>
      <c r="D647" s="872"/>
      <c r="E647" s="872"/>
      <c r="F647" s="872"/>
      <c r="G647" s="872"/>
      <c r="H647" s="872"/>
      <c r="I647" s="872"/>
      <c r="J647" s="872"/>
      <c r="K647" s="872"/>
      <c r="L647" s="872"/>
      <c r="M647" s="872"/>
      <c r="N647" s="994"/>
      <c r="O647" s="872"/>
      <c r="P647" s="872"/>
      <c r="Q647" s="872"/>
      <c r="R647" s="872"/>
      <c r="S647" s="872"/>
      <c r="T647" s="872"/>
      <c r="U647" s="872"/>
      <c r="V647" s="872"/>
      <c r="W647" s="872"/>
      <c r="X647" s="872"/>
      <c r="Y647" s="872"/>
      <c r="Z647" s="872"/>
    </row>
    <row r="648" spans="1:26" ht="15.75">
      <c r="A648" s="1047"/>
      <c r="B648" s="1048"/>
      <c r="C648" s="872"/>
      <c r="D648" s="872"/>
      <c r="E648" s="872"/>
      <c r="F648" s="872"/>
      <c r="G648" s="872"/>
      <c r="H648" s="872"/>
      <c r="I648" s="872"/>
      <c r="J648" s="872"/>
      <c r="K648" s="872"/>
      <c r="L648" s="872"/>
      <c r="M648" s="872"/>
      <c r="N648" s="994"/>
      <c r="O648" s="872"/>
      <c r="P648" s="872"/>
      <c r="Q648" s="872"/>
      <c r="R648" s="872"/>
      <c r="S648" s="872"/>
      <c r="T648" s="872"/>
      <c r="U648" s="872"/>
      <c r="V648" s="872"/>
      <c r="W648" s="872"/>
      <c r="X648" s="872"/>
      <c r="Y648" s="872"/>
      <c r="Z648" s="872"/>
    </row>
    <row r="649" spans="1:26" ht="15.75">
      <c r="A649" s="1047"/>
      <c r="B649" s="1048"/>
      <c r="C649" s="872"/>
      <c r="D649" s="872"/>
      <c r="E649" s="872"/>
      <c r="F649" s="872"/>
      <c r="G649" s="872"/>
      <c r="H649" s="872"/>
      <c r="I649" s="872"/>
      <c r="J649" s="872"/>
      <c r="K649" s="872"/>
      <c r="L649" s="872"/>
      <c r="M649" s="872"/>
      <c r="N649" s="994"/>
      <c r="O649" s="872"/>
      <c r="P649" s="872"/>
      <c r="Q649" s="872"/>
      <c r="R649" s="872"/>
      <c r="S649" s="872"/>
      <c r="T649" s="872"/>
      <c r="U649" s="872"/>
      <c r="V649" s="872"/>
      <c r="W649" s="872"/>
      <c r="X649" s="872"/>
      <c r="Y649" s="872"/>
      <c r="Z649" s="872"/>
    </row>
    <row r="650" spans="1:26" ht="15.75">
      <c r="A650" s="1047"/>
      <c r="B650" s="1048"/>
      <c r="C650" s="872"/>
      <c r="D650" s="872"/>
      <c r="E650" s="872"/>
      <c r="F650" s="872"/>
      <c r="G650" s="872"/>
      <c r="H650" s="872"/>
      <c r="I650" s="872"/>
      <c r="J650" s="872"/>
      <c r="K650" s="872"/>
      <c r="L650" s="872"/>
      <c r="M650" s="872"/>
      <c r="N650" s="994"/>
      <c r="O650" s="872"/>
      <c r="P650" s="872"/>
      <c r="Q650" s="872"/>
      <c r="R650" s="872"/>
      <c r="S650" s="872"/>
      <c r="T650" s="872"/>
      <c r="U650" s="872"/>
      <c r="V650" s="872"/>
      <c r="W650" s="872"/>
      <c r="X650" s="872"/>
      <c r="Y650" s="872"/>
      <c r="Z650" s="872"/>
    </row>
    <row r="651" spans="1:26" ht="15.75">
      <c r="A651" s="1047"/>
      <c r="B651" s="1048"/>
      <c r="C651" s="872"/>
      <c r="D651" s="872"/>
      <c r="E651" s="872"/>
      <c r="F651" s="872"/>
      <c r="G651" s="872"/>
      <c r="H651" s="872"/>
      <c r="I651" s="872"/>
      <c r="J651" s="872"/>
      <c r="K651" s="872"/>
      <c r="L651" s="872"/>
      <c r="M651" s="872"/>
      <c r="N651" s="994"/>
      <c r="O651" s="872"/>
      <c r="P651" s="872"/>
      <c r="Q651" s="872"/>
      <c r="R651" s="872"/>
      <c r="S651" s="872"/>
      <c r="T651" s="872"/>
      <c r="U651" s="872"/>
      <c r="V651" s="872"/>
      <c r="W651" s="872"/>
      <c r="X651" s="872"/>
      <c r="Y651" s="872"/>
      <c r="Z651" s="872"/>
    </row>
    <row r="652" spans="1:26" ht="15.75">
      <c r="A652" s="1047"/>
      <c r="B652" s="1048"/>
      <c r="C652" s="872"/>
      <c r="D652" s="872"/>
      <c r="E652" s="872"/>
      <c r="F652" s="872"/>
      <c r="G652" s="872"/>
      <c r="H652" s="872"/>
      <c r="I652" s="872"/>
      <c r="J652" s="872"/>
      <c r="K652" s="872"/>
      <c r="L652" s="872"/>
      <c r="M652" s="872"/>
      <c r="N652" s="994"/>
      <c r="O652" s="872"/>
      <c r="P652" s="872"/>
      <c r="Q652" s="872"/>
      <c r="R652" s="872"/>
      <c r="S652" s="872"/>
      <c r="T652" s="872"/>
      <c r="U652" s="872"/>
      <c r="V652" s="872"/>
      <c r="W652" s="872"/>
      <c r="X652" s="872"/>
      <c r="Y652" s="872"/>
      <c r="Z652" s="872"/>
    </row>
    <row r="653" spans="1:26" ht="15.75">
      <c r="A653" s="1047"/>
      <c r="B653" s="1048"/>
      <c r="C653" s="872"/>
      <c r="D653" s="872"/>
      <c r="E653" s="872"/>
      <c r="F653" s="872"/>
      <c r="G653" s="872"/>
      <c r="H653" s="872"/>
      <c r="I653" s="872"/>
      <c r="J653" s="872"/>
      <c r="K653" s="872"/>
      <c r="L653" s="872"/>
      <c r="M653" s="872"/>
      <c r="N653" s="994"/>
      <c r="O653" s="872"/>
      <c r="P653" s="872"/>
      <c r="Q653" s="872"/>
      <c r="R653" s="872"/>
      <c r="S653" s="872"/>
      <c r="T653" s="872"/>
      <c r="U653" s="872"/>
      <c r="V653" s="872"/>
      <c r="W653" s="872"/>
      <c r="X653" s="872"/>
      <c r="Y653" s="872"/>
      <c r="Z653" s="872"/>
    </row>
    <row r="654" spans="1:26" ht="15.75">
      <c r="A654" s="1047"/>
      <c r="B654" s="1048"/>
      <c r="C654" s="872"/>
      <c r="D654" s="872"/>
      <c r="E654" s="872"/>
      <c r="F654" s="872"/>
      <c r="G654" s="872"/>
      <c r="H654" s="872"/>
      <c r="I654" s="872"/>
      <c r="J654" s="872"/>
      <c r="K654" s="872"/>
      <c r="L654" s="872"/>
      <c r="M654" s="872"/>
      <c r="N654" s="994"/>
      <c r="O654" s="872"/>
      <c r="P654" s="872"/>
      <c r="Q654" s="872"/>
      <c r="R654" s="872"/>
      <c r="S654" s="872"/>
      <c r="T654" s="872"/>
      <c r="U654" s="872"/>
      <c r="V654" s="872"/>
      <c r="W654" s="872"/>
      <c r="X654" s="872"/>
      <c r="Y654" s="872"/>
      <c r="Z654" s="872"/>
    </row>
    <row r="655" spans="1:26" ht="15.75">
      <c r="A655" s="1047"/>
      <c r="B655" s="1048"/>
      <c r="C655" s="872"/>
      <c r="D655" s="872"/>
      <c r="E655" s="872"/>
      <c r="F655" s="872"/>
      <c r="G655" s="872"/>
      <c r="H655" s="872"/>
      <c r="I655" s="872"/>
      <c r="J655" s="872"/>
      <c r="K655" s="872"/>
      <c r="L655" s="872"/>
      <c r="M655" s="872"/>
      <c r="N655" s="994"/>
      <c r="O655" s="872"/>
      <c r="P655" s="872"/>
      <c r="Q655" s="872"/>
      <c r="R655" s="872"/>
      <c r="S655" s="872"/>
      <c r="T655" s="872"/>
      <c r="U655" s="872"/>
      <c r="V655" s="872"/>
      <c r="W655" s="872"/>
      <c r="X655" s="872"/>
      <c r="Y655" s="872"/>
      <c r="Z655" s="872"/>
    </row>
    <row r="656" spans="1:26" ht="15.75">
      <c r="A656" s="1047"/>
      <c r="B656" s="1048"/>
      <c r="C656" s="872"/>
      <c r="D656" s="872"/>
      <c r="E656" s="872"/>
      <c r="F656" s="872"/>
      <c r="G656" s="872"/>
      <c r="H656" s="872"/>
      <c r="I656" s="872"/>
      <c r="J656" s="872"/>
      <c r="K656" s="872"/>
      <c r="L656" s="872"/>
      <c r="M656" s="872"/>
      <c r="N656" s="994"/>
      <c r="O656" s="872"/>
      <c r="P656" s="872"/>
      <c r="Q656" s="872"/>
      <c r="R656" s="872"/>
      <c r="S656" s="872"/>
      <c r="T656" s="872"/>
      <c r="U656" s="872"/>
      <c r="V656" s="872"/>
      <c r="W656" s="872"/>
      <c r="X656" s="872"/>
      <c r="Y656" s="872"/>
      <c r="Z656" s="872"/>
    </row>
    <row r="657" spans="1:26" ht="15.75">
      <c r="A657" s="1047"/>
      <c r="B657" s="1048"/>
      <c r="C657" s="872"/>
      <c r="D657" s="872"/>
      <c r="E657" s="872"/>
      <c r="F657" s="872"/>
      <c r="G657" s="872"/>
      <c r="H657" s="872"/>
      <c r="I657" s="872"/>
      <c r="J657" s="872"/>
      <c r="K657" s="872"/>
      <c r="L657" s="872"/>
      <c r="M657" s="872"/>
      <c r="N657" s="994"/>
      <c r="O657" s="872"/>
      <c r="P657" s="872"/>
      <c r="Q657" s="872"/>
      <c r="R657" s="872"/>
      <c r="S657" s="872"/>
      <c r="T657" s="872"/>
      <c r="U657" s="872"/>
      <c r="V657" s="872"/>
      <c r="W657" s="872"/>
      <c r="X657" s="872"/>
      <c r="Y657" s="872"/>
      <c r="Z657" s="872"/>
    </row>
    <row r="658" spans="1:26" ht="15.75">
      <c r="A658" s="1047"/>
      <c r="B658" s="1048"/>
      <c r="C658" s="872"/>
      <c r="D658" s="872"/>
      <c r="E658" s="872"/>
      <c r="F658" s="872"/>
      <c r="G658" s="872"/>
      <c r="H658" s="872"/>
      <c r="I658" s="872"/>
      <c r="J658" s="872"/>
      <c r="K658" s="872"/>
      <c r="L658" s="872"/>
      <c r="M658" s="872"/>
      <c r="N658" s="994"/>
      <c r="O658" s="872"/>
      <c r="P658" s="872"/>
      <c r="Q658" s="872"/>
      <c r="R658" s="872"/>
      <c r="S658" s="872"/>
      <c r="T658" s="872"/>
      <c r="U658" s="872"/>
      <c r="V658" s="872"/>
      <c r="W658" s="872"/>
      <c r="X658" s="872"/>
      <c r="Y658" s="872"/>
      <c r="Z658" s="872"/>
    </row>
    <row r="659" spans="1:26" ht="15.75">
      <c r="A659" s="1047"/>
      <c r="B659" s="1048"/>
      <c r="C659" s="872"/>
      <c r="D659" s="872"/>
      <c r="E659" s="872"/>
      <c r="F659" s="872"/>
      <c r="G659" s="872"/>
      <c r="H659" s="872"/>
      <c r="I659" s="872"/>
      <c r="J659" s="872"/>
      <c r="K659" s="872"/>
      <c r="L659" s="872"/>
      <c r="M659" s="872"/>
      <c r="N659" s="994"/>
      <c r="O659" s="872"/>
      <c r="P659" s="872"/>
      <c r="Q659" s="872"/>
      <c r="R659" s="872"/>
      <c r="S659" s="872"/>
      <c r="T659" s="872"/>
      <c r="U659" s="872"/>
      <c r="V659" s="872"/>
      <c r="W659" s="872"/>
      <c r="X659" s="872"/>
      <c r="Y659" s="872"/>
      <c r="Z659" s="872"/>
    </row>
    <row r="660" spans="1:26" ht="15.75">
      <c r="A660" s="1047"/>
      <c r="B660" s="1048"/>
      <c r="C660" s="872"/>
      <c r="D660" s="872"/>
      <c r="E660" s="872"/>
      <c r="F660" s="872"/>
      <c r="G660" s="872"/>
      <c r="H660" s="872"/>
      <c r="I660" s="872"/>
      <c r="J660" s="872"/>
      <c r="K660" s="872"/>
      <c r="L660" s="872"/>
      <c r="M660" s="872"/>
      <c r="N660" s="994"/>
      <c r="O660" s="872"/>
      <c r="P660" s="872"/>
      <c r="Q660" s="872"/>
      <c r="R660" s="872"/>
      <c r="S660" s="872"/>
      <c r="T660" s="872"/>
      <c r="U660" s="872"/>
      <c r="V660" s="872"/>
      <c r="W660" s="872"/>
      <c r="X660" s="872"/>
      <c r="Y660" s="872"/>
      <c r="Z660" s="872"/>
    </row>
    <row r="661" spans="1:26" ht="15.75">
      <c r="A661" s="1047"/>
      <c r="B661" s="1048"/>
      <c r="C661" s="872"/>
      <c r="D661" s="872"/>
      <c r="E661" s="872"/>
      <c r="F661" s="872"/>
      <c r="G661" s="872"/>
      <c r="H661" s="872"/>
      <c r="I661" s="872"/>
      <c r="J661" s="872"/>
      <c r="K661" s="872"/>
      <c r="L661" s="872"/>
      <c r="M661" s="872"/>
      <c r="N661" s="994"/>
      <c r="O661" s="872"/>
      <c r="P661" s="872"/>
      <c r="Q661" s="872"/>
      <c r="R661" s="872"/>
      <c r="S661" s="872"/>
      <c r="T661" s="872"/>
      <c r="U661" s="872"/>
      <c r="V661" s="872"/>
      <c r="W661" s="872"/>
      <c r="X661" s="872"/>
      <c r="Y661" s="872"/>
      <c r="Z661" s="872"/>
    </row>
    <row r="662" spans="1:26" ht="15.75">
      <c r="A662" s="1047"/>
      <c r="B662" s="1048"/>
      <c r="C662" s="872"/>
      <c r="D662" s="872"/>
      <c r="E662" s="872"/>
      <c r="F662" s="872"/>
      <c r="G662" s="872"/>
      <c r="H662" s="872"/>
      <c r="I662" s="872"/>
      <c r="J662" s="872"/>
      <c r="K662" s="872"/>
      <c r="L662" s="872"/>
      <c r="M662" s="872"/>
      <c r="N662" s="994"/>
      <c r="O662" s="872"/>
      <c r="P662" s="872"/>
      <c r="Q662" s="872"/>
      <c r="R662" s="872"/>
      <c r="S662" s="872"/>
      <c r="T662" s="872"/>
      <c r="U662" s="872"/>
      <c r="V662" s="872"/>
      <c r="W662" s="872"/>
      <c r="X662" s="872"/>
      <c r="Y662" s="872"/>
      <c r="Z662" s="872"/>
    </row>
    <row r="663" spans="1:26" ht="15.75">
      <c r="A663" s="1047"/>
      <c r="B663" s="1048"/>
      <c r="C663" s="872"/>
      <c r="D663" s="872"/>
      <c r="E663" s="872"/>
      <c r="F663" s="872"/>
      <c r="G663" s="872"/>
      <c r="H663" s="872"/>
      <c r="I663" s="872"/>
      <c r="J663" s="872"/>
      <c r="K663" s="872"/>
      <c r="L663" s="872"/>
      <c r="M663" s="872"/>
      <c r="N663" s="994"/>
      <c r="O663" s="872"/>
      <c r="P663" s="872"/>
      <c r="Q663" s="872"/>
      <c r="R663" s="872"/>
      <c r="S663" s="872"/>
      <c r="T663" s="872"/>
      <c r="U663" s="872"/>
      <c r="V663" s="872"/>
      <c r="W663" s="872"/>
      <c r="X663" s="872"/>
      <c r="Y663" s="872"/>
      <c r="Z663" s="872"/>
    </row>
    <row r="664" spans="1:26" ht="15.75">
      <c r="A664" s="1047"/>
      <c r="B664" s="1048"/>
      <c r="C664" s="872"/>
      <c r="D664" s="872"/>
      <c r="E664" s="872"/>
      <c r="F664" s="872"/>
      <c r="G664" s="872"/>
      <c r="H664" s="872"/>
      <c r="I664" s="872"/>
      <c r="J664" s="872"/>
      <c r="K664" s="872"/>
      <c r="L664" s="872"/>
      <c r="M664" s="872"/>
      <c r="N664" s="994"/>
      <c r="O664" s="872"/>
      <c r="P664" s="872"/>
      <c r="Q664" s="872"/>
      <c r="R664" s="872"/>
      <c r="S664" s="872"/>
      <c r="T664" s="872"/>
      <c r="U664" s="872"/>
      <c r="V664" s="872"/>
      <c r="W664" s="872"/>
      <c r="X664" s="872"/>
      <c r="Y664" s="872"/>
      <c r="Z664" s="872"/>
    </row>
    <row r="665" spans="1:26" ht="15.75">
      <c r="A665" s="1047"/>
      <c r="B665" s="1048"/>
      <c r="C665" s="872"/>
      <c r="D665" s="872"/>
      <c r="E665" s="872"/>
      <c r="F665" s="872"/>
      <c r="G665" s="872"/>
      <c r="H665" s="872"/>
      <c r="I665" s="872"/>
      <c r="J665" s="872"/>
      <c r="K665" s="872"/>
      <c r="L665" s="872"/>
      <c r="M665" s="872"/>
      <c r="N665" s="994"/>
      <c r="O665" s="872"/>
      <c r="P665" s="872"/>
      <c r="Q665" s="872"/>
      <c r="R665" s="872"/>
      <c r="S665" s="872"/>
      <c r="T665" s="872"/>
      <c r="U665" s="872"/>
      <c r="V665" s="872"/>
      <c r="W665" s="872"/>
      <c r="X665" s="872"/>
      <c r="Y665" s="872"/>
      <c r="Z665" s="872"/>
    </row>
    <row r="666" spans="1:26" ht="15.75">
      <c r="A666" s="1047"/>
      <c r="B666" s="1048"/>
      <c r="C666" s="872"/>
      <c r="D666" s="872"/>
      <c r="E666" s="872"/>
      <c r="F666" s="872"/>
      <c r="G666" s="872"/>
      <c r="H666" s="872"/>
      <c r="I666" s="872"/>
      <c r="J666" s="872"/>
      <c r="K666" s="872"/>
      <c r="L666" s="872"/>
      <c r="M666" s="872"/>
      <c r="N666" s="994"/>
      <c r="O666" s="872"/>
      <c r="P666" s="872"/>
      <c r="Q666" s="872"/>
      <c r="R666" s="872"/>
      <c r="S666" s="872"/>
      <c r="T666" s="872"/>
      <c r="U666" s="872"/>
      <c r="V666" s="872"/>
      <c r="W666" s="872"/>
      <c r="X666" s="872"/>
      <c r="Y666" s="872"/>
      <c r="Z666" s="872"/>
    </row>
    <row r="667" spans="1:26" ht="15.75">
      <c r="A667" s="1047"/>
      <c r="B667" s="1048"/>
      <c r="C667" s="872"/>
      <c r="D667" s="872"/>
      <c r="E667" s="872"/>
      <c r="F667" s="872"/>
      <c r="G667" s="872"/>
      <c r="H667" s="872"/>
      <c r="I667" s="872"/>
      <c r="J667" s="872"/>
      <c r="K667" s="872"/>
      <c r="L667" s="872"/>
      <c r="M667" s="872"/>
      <c r="N667" s="994"/>
      <c r="O667" s="872"/>
      <c r="P667" s="872"/>
      <c r="Q667" s="872"/>
      <c r="R667" s="872"/>
      <c r="S667" s="872"/>
      <c r="T667" s="872"/>
      <c r="U667" s="872"/>
      <c r="V667" s="872"/>
      <c r="W667" s="872"/>
      <c r="X667" s="872"/>
      <c r="Y667" s="872"/>
      <c r="Z667" s="872"/>
    </row>
    <row r="668" spans="1:26" ht="15.75">
      <c r="A668" s="1047"/>
      <c r="B668" s="1048"/>
      <c r="C668" s="872"/>
      <c r="D668" s="872"/>
      <c r="E668" s="872"/>
      <c r="F668" s="872"/>
      <c r="G668" s="872"/>
      <c r="H668" s="872"/>
      <c r="I668" s="872"/>
      <c r="J668" s="872"/>
      <c r="K668" s="872"/>
      <c r="L668" s="872"/>
      <c r="M668" s="872"/>
      <c r="N668" s="994"/>
      <c r="O668" s="872"/>
      <c r="P668" s="872"/>
      <c r="Q668" s="872"/>
      <c r="R668" s="872"/>
      <c r="S668" s="872"/>
      <c r="T668" s="872"/>
      <c r="U668" s="872"/>
      <c r="V668" s="872"/>
      <c r="W668" s="872"/>
      <c r="X668" s="872"/>
      <c r="Y668" s="872"/>
      <c r="Z668" s="872"/>
    </row>
    <row r="669" spans="1:26" ht="15.75">
      <c r="A669" s="1047"/>
      <c r="B669" s="1048"/>
      <c r="C669" s="872"/>
      <c r="D669" s="872"/>
      <c r="E669" s="872"/>
      <c r="F669" s="872"/>
      <c r="G669" s="872"/>
      <c r="H669" s="872"/>
      <c r="I669" s="872"/>
      <c r="J669" s="872"/>
      <c r="K669" s="872"/>
      <c r="L669" s="872"/>
      <c r="M669" s="872"/>
      <c r="N669" s="994"/>
      <c r="O669" s="872"/>
      <c r="P669" s="872"/>
      <c r="Q669" s="872"/>
      <c r="R669" s="872"/>
      <c r="S669" s="872"/>
      <c r="T669" s="872"/>
      <c r="U669" s="872"/>
      <c r="V669" s="872"/>
      <c r="W669" s="872"/>
      <c r="X669" s="872"/>
      <c r="Y669" s="872"/>
      <c r="Z669" s="872"/>
    </row>
    <row r="670" spans="1:26" ht="15.75">
      <c r="A670" s="1047"/>
      <c r="B670" s="1048"/>
      <c r="C670" s="872"/>
      <c r="D670" s="872"/>
      <c r="E670" s="872"/>
      <c r="F670" s="872"/>
      <c r="G670" s="872"/>
      <c r="H670" s="872"/>
      <c r="I670" s="872"/>
      <c r="J670" s="872"/>
      <c r="K670" s="872"/>
      <c r="L670" s="872"/>
      <c r="M670" s="872"/>
      <c r="N670" s="994"/>
      <c r="O670" s="872"/>
      <c r="P670" s="872"/>
      <c r="Q670" s="872"/>
      <c r="R670" s="872"/>
      <c r="S670" s="872"/>
      <c r="T670" s="872"/>
      <c r="U670" s="872"/>
      <c r="V670" s="872"/>
      <c r="W670" s="872"/>
      <c r="X670" s="872"/>
      <c r="Y670" s="872"/>
      <c r="Z670" s="872"/>
    </row>
    <row r="671" spans="1:26" ht="15.75">
      <c r="A671" s="1047"/>
      <c r="B671" s="1048"/>
      <c r="C671" s="872"/>
      <c r="D671" s="872"/>
      <c r="E671" s="872"/>
      <c r="F671" s="872"/>
      <c r="G671" s="872"/>
      <c r="H671" s="872"/>
      <c r="I671" s="872"/>
      <c r="J671" s="872"/>
      <c r="K671" s="872"/>
      <c r="L671" s="872"/>
      <c r="M671" s="872"/>
      <c r="N671" s="994"/>
      <c r="O671" s="872"/>
      <c r="P671" s="872"/>
      <c r="Q671" s="872"/>
      <c r="R671" s="872"/>
      <c r="S671" s="872"/>
      <c r="T671" s="872"/>
      <c r="U671" s="872"/>
      <c r="V671" s="872"/>
      <c r="W671" s="872"/>
      <c r="X671" s="872"/>
      <c r="Y671" s="872"/>
      <c r="Z671" s="872"/>
    </row>
    <row r="672" spans="1:26" ht="15.75">
      <c r="A672" s="1047"/>
      <c r="B672" s="1048"/>
      <c r="C672" s="872"/>
      <c r="D672" s="872"/>
      <c r="E672" s="872"/>
      <c r="F672" s="872"/>
      <c r="G672" s="872"/>
      <c r="H672" s="872"/>
      <c r="I672" s="872"/>
      <c r="J672" s="872"/>
      <c r="K672" s="872"/>
      <c r="L672" s="872"/>
      <c r="M672" s="872"/>
      <c r="N672" s="994"/>
      <c r="O672" s="872"/>
      <c r="P672" s="872"/>
      <c r="Q672" s="872"/>
      <c r="R672" s="872"/>
      <c r="S672" s="872"/>
      <c r="T672" s="872"/>
      <c r="U672" s="872"/>
      <c r="V672" s="872"/>
      <c r="W672" s="872"/>
      <c r="X672" s="872"/>
      <c r="Y672" s="872"/>
      <c r="Z672" s="872"/>
    </row>
    <row r="673" spans="1:26" ht="15.75">
      <c r="A673" s="1047"/>
      <c r="B673" s="1048"/>
      <c r="C673" s="872"/>
      <c r="D673" s="872"/>
      <c r="E673" s="872"/>
      <c r="F673" s="872"/>
      <c r="G673" s="872"/>
      <c r="H673" s="872"/>
      <c r="I673" s="872"/>
      <c r="J673" s="872"/>
      <c r="K673" s="872"/>
      <c r="L673" s="872"/>
      <c r="M673" s="872"/>
      <c r="N673" s="994"/>
      <c r="O673" s="872"/>
      <c r="P673" s="872"/>
      <c r="Q673" s="872"/>
      <c r="R673" s="872"/>
      <c r="S673" s="872"/>
      <c r="T673" s="872"/>
      <c r="U673" s="872"/>
      <c r="V673" s="872"/>
      <c r="W673" s="872"/>
      <c r="X673" s="872"/>
      <c r="Y673" s="872"/>
      <c r="Z673" s="872"/>
    </row>
    <row r="674" spans="1:26" ht="15.75">
      <c r="A674" s="1047"/>
      <c r="B674" s="1048"/>
      <c r="C674" s="872"/>
      <c r="D674" s="872"/>
      <c r="E674" s="872"/>
      <c r="F674" s="872"/>
      <c r="G674" s="872"/>
      <c r="H674" s="872"/>
      <c r="I674" s="872"/>
      <c r="J674" s="872"/>
      <c r="K674" s="872"/>
      <c r="L674" s="872"/>
      <c r="M674" s="872"/>
      <c r="N674" s="994"/>
      <c r="O674" s="872"/>
      <c r="P674" s="872"/>
      <c r="Q674" s="872"/>
      <c r="R674" s="872"/>
      <c r="S674" s="872"/>
      <c r="T674" s="872"/>
      <c r="U674" s="872"/>
      <c r="V674" s="872"/>
      <c r="W674" s="872"/>
      <c r="X674" s="872"/>
      <c r="Y674" s="872"/>
      <c r="Z674" s="872"/>
    </row>
    <row r="675" spans="1:26" ht="15.75">
      <c r="A675" s="1047"/>
      <c r="B675" s="1048"/>
      <c r="C675" s="872"/>
      <c r="D675" s="872"/>
      <c r="E675" s="872"/>
      <c r="F675" s="872"/>
      <c r="G675" s="872"/>
      <c r="H675" s="872"/>
      <c r="I675" s="872"/>
      <c r="J675" s="872"/>
      <c r="K675" s="872"/>
      <c r="L675" s="872"/>
      <c r="M675" s="872"/>
      <c r="N675" s="994"/>
      <c r="O675" s="872"/>
      <c r="P675" s="872"/>
      <c r="Q675" s="872"/>
      <c r="R675" s="872"/>
      <c r="S675" s="872"/>
      <c r="T675" s="872"/>
      <c r="U675" s="872"/>
      <c r="V675" s="872"/>
      <c r="W675" s="872"/>
      <c r="X675" s="872"/>
      <c r="Y675" s="872"/>
      <c r="Z675" s="872"/>
    </row>
    <row r="676" spans="1:26" ht="15.75">
      <c r="A676" s="1047"/>
      <c r="B676" s="1048"/>
      <c r="C676" s="872"/>
      <c r="D676" s="872"/>
      <c r="E676" s="872"/>
      <c r="F676" s="872"/>
      <c r="G676" s="872"/>
      <c r="H676" s="872"/>
      <c r="I676" s="872"/>
      <c r="J676" s="872"/>
      <c r="K676" s="872"/>
      <c r="L676" s="872"/>
      <c r="M676" s="872"/>
      <c r="N676" s="994"/>
      <c r="O676" s="872"/>
      <c r="P676" s="872"/>
      <c r="Q676" s="872"/>
      <c r="R676" s="872"/>
      <c r="S676" s="872"/>
      <c r="T676" s="872"/>
      <c r="U676" s="872"/>
      <c r="V676" s="872"/>
      <c r="W676" s="872"/>
      <c r="X676" s="872"/>
      <c r="Y676" s="872"/>
      <c r="Z676" s="872"/>
    </row>
    <row r="677" spans="1:26" ht="15.75">
      <c r="A677" s="1047"/>
      <c r="B677" s="1048"/>
      <c r="C677" s="872"/>
      <c r="D677" s="872"/>
      <c r="E677" s="872"/>
      <c r="F677" s="872"/>
      <c r="G677" s="872"/>
      <c r="H677" s="872"/>
      <c r="I677" s="872"/>
      <c r="J677" s="872"/>
      <c r="K677" s="872"/>
      <c r="L677" s="872"/>
      <c r="M677" s="872"/>
      <c r="N677" s="994"/>
      <c r="O677" s="872"/>
      <c r="P677" s="872"/>
      <c r="Q677" s="872"/>
      <c r="R677" s="872"/>
      <c r="S677" s="872"/>
      <c r="T677" s="872"/>
      <c r="U677" s="872"/>
      <c r="V677" s="872"/>
      <c r="W677" s="872"/>
      <c r="X677" s="872"/>
      <c r="Y677" s="872"/>
      <c r="Z677" s="872"/>
    </row>
    <row r="678" spans="1:26" ht="15.75">
      <c r="A678" s="1047"/>
      <c r="B678" s="1048"/>
      <c r="C678" s="872"/>
      <c r="D678" s="872"/>
      <c r="E678" s="872"/>
      <c r="F678" s="872"/>
      <c r="G678" s="872"/>
      <c r="H678" s="872"/>
      <c r="I678" s="872"/>
      <c r="J678" s="872"/>
      <c r="K678" s="872"/>
      <c r="L678" s="872"/>
      <c r="M678" s="872"/>
      <c r="N678" s="994"/>
      <c r="O678" s="872"/>
      <c r="P678" s="872"/>
      <c r="Q678" s="872"/>
      <c r="R678" s="872"/>
      <c r="S678" s="872"/>
      <c r="T678" s="872"/>
      <c r="U678" s="872"/>
      <c r="V678" s="872"/>
      <c r="W678" s="872"/>
      <c r="X678" s="872"/>
      <c r="Y678" s="872"/>
      <c r="Z678" s="872"/>
    </row>
    <row r="679" spans="1:26" ht="15.75">
      <c r="A679" s="1047"/>
      <c r="B679" s="1048"/>
      <c r="C679" s="872"/>
      <c r="D679" s="872"/>
      <c r="E679" s="872"/>
      <c r="F679" s="872"/>
      <c r="G679" s="872"/>
      <c r="H679" s="872"/>
      <c r="I679" s="872"/>
      <c r="J679" s="872"/>
      <c r="K679" s="872"/>
      <c r="L679" s="872"/>
      <c r="M679" s="872"/>
      <c r="N679" s="994"/>
      <c r="O679" s="872"/>
      <c r="P679" s="872"/>
      <c r="Q679" s="872"/>
      <c r="R679" s="872"/>
      <c r="S679" s="872"/>
      <c r="T679" s="872"/>
      <c r="U679" s="872"/>
      <c r="V679" s="872"/>
      <c r="W679" s="872"/>
      <c r="X679" s="872"/>
      <c r="Y679" s="872"/>
      <c r="Z679" s="872"/>
    </row>
    <row r="680" spans="1:26" ht="15.75">
      <c r="A680" s="1047"/>
      <c r="B680" s="1048"/>
      <c r="C680" s="872"/>
      <c r="D680" s="872"/>
      <c r="E680" s="872"/>
      <c r="F680" s="872"/>
      <c r="G680" s="872"/>
      <c r="H680" s="872"/>
      <c r="I680" s="872"/>
      <c r="J680" s="872"/>
      <c r="K680" s="872"/>
      <c r="L680" s="872"/>
      <c r="M680" s="872"/>
      <c r="N680" s="994"/>
      <c r="O680" s="872"/>
      <c r="P680" s="872"/>
      <c r="Q680" s="872"/>
      <c r="R680" s="872"/>
      <c r="S680" s="872"/>
      <c r="T680" s="872"/>
      <c r="U680" s="872"/>
      <c r="V680" s="872"/>
      <c r="W680" s="872"/>
      <c r="X680" s="872"/>
      <c r="Y680" s="872"/>
      <c r="Z680" s="872"/>
    </row>
    <row r="681" spans="1:26" ht="15.75">
      <c r="A681" s="1047"/>
      <c r="B681" s="1048"/>
      <c r="C681" s="872"/>
      <c r="D681" s="872"/>
      <c r="E681" s="872"/>
      <c r="F681" s="872"/>
      <c r="G681" s="872"/>
      <c r="H681" s="872"/>
      <c r="I681" s="872"/>
      <c r="J681" s="872"/>
      <c r="K681" s="872"/>
      <c r="L681" s="872"/>
      <c r="M681" s="872"/>
      <c r="N681" s="994"/>
      <c r="O681" s="872"/>
      <c r="P681" s="872"/>
      <c r="Q681" s="872"/>
      <c r="R681" s="872"/>
      <c r="S681" s="872"/>
      <c r="T681" s="872"/>
      <c r="U681" s="872"/>
      <c r="V681" s="872"/>
      <c r="W681" s="872"/>
      <c r="X681" s="872"/>
      <c r="Y681" s="872"/>
      <c r="Z681" s="872"/>
    </row>
    <row r="682" spans="1:26" ht="15.75">
      <c r="A682" s="1047"/>
      <c r="B682" s="1048"/>
      <c r="C682" s="872"/>
      <c r="D682" s="872"/>
      <c r="E682" s="872"/>
      <c r="F682" s="872"/>
      <c r="G682" s="872"/>
      <c r="H682" s="872"/>
      <c r="I682" s="872"/>
      <c r="J682" s="872"/>
      <c r="K682" s="872"/>
      <c r="L682" s="872"/>
      <c r="M682" s="872"/>
      <c r="N682" s="994"/>
      <c r="O682" s="872"/>
      <c r="P682" s="872"/>
      <c r="Q682" s="872"/>
      <c r="R682" s="872"/>
      <c r="S682" s="872"/>
      <c r="T682" s="872"/>
      <c r="U682" s="872"/>
      <c r="V682" s="872"/>
      <c r="W682" s="872"/>
      <c r="X682" s="872"/>
      <c r="Y682" s="872"/>
      <c r="Z682" s="872"/>
    </row>
    <row r="683" spans="1:26" ht="15.75">
      <c r="A683" s="1047"/>
      <c r="B683" s="1048"/>
      <c r="C683" s="872"/>
      <c r="D683" s="872"/>
      <c r="E683" s="872"/>
      <c r="F683" s="872"/>
      <c r="G683" s="872"/>
      <c r="H683" s="872"/>
      <c r="I683" s="872"/>
      <c r="J683" s="872"/>
      <c r="K683" s="872"/>
      <c r="L683" s="872"/>
      <c r="M683" s="872"/>
      <c r="N683" s="994"/>
      <c r="O683" s="872"/>
      <c r="P683" s="872"/>
      <c r="Q683" s="872"/>
      <c r="R683" s="872"/>
      <c r="S683" s="872"/>
      <c r="T683" s="872"/>
      <c r="U683" s="872"/>
      <c r="V683" s="872"/>
      <c r="W683" s="872"/>
      <c r="X683" s="872"/>
      <c r="Y683" s="872"/>
      <c r="Z683" s="872"/>
    </row>
    <row r="684" spans="1:26" ht="15.75">
      <c r="A684" s="1047"/>
      <c r="B684" s="1048"/>
      <c r="C684" s="872"/>
      <c r="D684" s="872"/>
      <c r="E684" s="872"/>
      <c r="F684" s="872"/>
      <c r="G684" s="872"/>
      <c r="H684" s="872"/>
      <c r="I684" s="872"/>
      <c r="J684" s="872"/>
      <c r="K684" s="872"/>
      <c r="L684" s="872"/>
      <c r="M684" s="872"/>
      <c r="N684" s="994"/>
      <c r="O684" s="872"/>
      <c r="P684" s="872"/>
      <c r="Q684" s="872"/>
      <c r="R684" s="872"/>
      <c r="S684" s="872"/>
      <c r="T684" s="872"/>
      <c r="U684" s="872"/>
      <c r="V684" s="872"/>
      <c r="W684" s="872"/>
      <c r="X684" s="872"/>
      <c r="Y684" s="872"/>
      <c r="Z684" s="872"/>
    </row>
    <row r="685" spans="1:26" ht="15.75">
      <c r="A685" s="1047"/>
      <c r="B685" s="1048"/>
      <c r="C685" s="872"/>
      <c r="D685" s="872"/>
      <c r="E685" s="872"/>
      <c r="F685" s="872"/>
      <c r="G685" s="872"/>
      <c r="H685" s="872"/>
      <c r="I685" s="872"/>
      <c r="J685" s="872"/>
      <c r="K685" s="872"/>
      <c r="L685" s="872"/>
      <c r="M685" s="872"/>
      <c r="N685" s="994"/>
      <c r="O685" s="872"/>
      <c r="P685" s="872"/>
      <c r="Q685" s="872"/>
      <c r="R685" s="872"/>
      <c r="S685" s="872"/>
      <c r="T685" s="872"/>
      <c r="U685" s="872"/>
      <c r="V685" s="872"/>
      <c r="W685" s="872"/>
      <c r="X685" s="872"/>
      <c r="Y685" s="872"/>
      <c r="Z685" s="872"/>
    </row>
    <row r="686" spans="1:26" ht="15.75">
      <c r="A686" s="1047"/>
      <c r="B686" s="1048"/>
      <c r="C686" s="872"/>
      <c r="D686" s="872"/>
      <c r="E686" s="872"/>
      <c r="F686" s="872"/>
      <c r="G686" s="872"/>
      <c r="H686" s="872"/>
      <c r="I686" s="872"/>
      <c r="J686" s="872"/>
      <c r="K686" s="872"/>
      <c r="L686" s="872"/>
      <c r="M686" s="872"/>
      <c r="N686" s="994"/>
      <c r="O686" s="872"/>
      <c r="P686" s="872"/>
      <c r="Q686" s="872"/>
      <c r="R686" s="872"/>
      <c r="S686" s="872"/>
      <c r="T686" s="872"/>
      <c r="U686" s="872"/>
      <c r="V686" s="872"/>
      <c r="W686" s="872"/>
      <c r="X686" s="872"/>
      <c r="Y686" s="872"/>
      <c r="Z686" s="872"/>
    </row>
    <row r="687" spans="1:26" ht="15.75">
      <c r="A687" s="1047"/>
      <c r="B687" s="1048"/>
      <c r="C687" s="872"/>
      <c r="D687" s="872"/>
      <c r="E687" s="872"/>
      <c r="F687" s="872"/>
      <c r="G687" s="872"/>
      <c r="H687" s="872"/>
      <c r="I687" s="872"/>
      <c r="J687" s="872"/>
      <c r="K687" s="872"/>
      <c r="L687" s="872"/>
      <c r="M687" s="872"/>
      <c r="N687" s="994"/>
      <c r="O687" s="872"/>
      <c r="P687" s="872"/>
      <c r="Q687" s="872"/>
      <c r="R687" s="872"/>
      <c r="S687" s="872"/>
      <c r="T687" s="872"/>
      <c r="U687" s="872"/>
      <c r="V687" s="872"/>
      <c r="W687" s="872"/>
      <c r="X687" s="872"/>
      <c r="Y687" s="872"/>
      <c r="Z687" s="872"/>
    </row>
    <row r="688" spans="1:26" ht="15.75">
      <c r="A688" s="1047"/>
      <c r="B688" s="1048"/>
      <c r="C688" s="872"/>
      <c r="D688" s="872"/>
      <c r="E688" s="872"/>
      <c r="F688" s="872"/>
      <c r="G688" s="872"/>
      <c r="H688" s="872"/>
      <c r="I688" s="872"/>
      <c r="J688" s="872"/>
      <c r="K688" s="872"/>
      <c r="L688" s="872"/>
      <c r="M688" s="872"/>
      <c r="N688" s="994"/>
      <c r="O688" s="872"/>
      <c r="P688" s="872"/>
      <c r="Q688" s="872"/>
      <c r="R688" s="872"/>
      <c r="S688" s="872"/>
      <c r="T688" s="872"/>
      <c r="U688" s="872"/>
      <c r="V688" s="872"/>
      <c r="W688" s="872"/>
      <c r="X688" s="872"/>
      <c r="Y688" s="872"/>
      <c r="Z688" s="872"/>
    </row>
    <row r="689" spans="1:26" ht="15.75">
      <c r="A689" s="1047"/>
      <c r="B689" s="1048"/>
      <c r="C689" s="872"/>
      <c r="D689" s="872"/>
      <c r="E689" s="872"/>
      <c r="F689" s="872"/>
      <c r="G689" s="872"/>
      <c r="H689" s="872"/>
      <c r="I689" s="872"/>
      <c r="J689" s="872"/>
      <c r="K689" s="872"/>
      <c r="L689" s="872"/>
      <c r="M689" s="872"/>
      <c r="N689" s="994"/>
      <c r="O689" s="872"/>
      <c r="P689" s="872"/>
      <c r="Q689" s="872"/>
      <c r="R689" s="872"/>
      <c r="S689" s="872"/>
      <c r="T689" s="872"/>
      <c r="U689" s="872"/>
      <c r="V689" s="872"/>
      <c r="W689" s="872"/>
      <c r="X689" s="872"/>
      <c r="Y689" s="872"/>
      <c r="Z689" s="872"/>
    </row>
    <row r="690" spans="1:26" ht="15.75">
      <c r="A690" s="1047"/>
      <c r="B690" s="1048"/>
      <c r="C690" s="872"/>
      <c r="D690" s="872"/>
      <c r="E690" s="872"/>
      <c r="F690" s="872"/>
      <c r="G690" s="872"/>
      <c r="H690" s="872"/>
      <c r="I690" s="872"/>
      <c r="J690" s="872"/>
      <c r="K690" s="872"/>
      <c r="L690" s="872"/>
      <c r="M690" s="872"/>
      <c r="N690" s="994"/>
      <c r="O690" s="872"/>
      <c r="P690" s="872"/>
      <c r="Q690" s="872"/>
      <c r="R690" s="872"/>
      <c r="S690" s="872"/>
      <c r="T690" s="872"/>
      <c r="U690" s="872"/>
      <c r="V690" s="872"/>
      <c r="W690" s="872"/>
      <c r="X690" s="872"/>
      <c r="Y690" s="872"/>
      <c r="Z690" s="872"/>
    </row>
    <row r="691" spans="1:26" ht="15.75">
      <c r="A691" s="1047"/>
      <c r="B691" s="1048"/>
      <c r="C691" s="872"/>
      <c r="D691" s="872"/>
      <c r="E691" s="872"/>
      <c r="F691" s="872"/>
      <c r="G691" s="872"/>
      <c r="H691" s="872"/>
      <c r="I691" s="872"/>
      <c r="J691" s="872"/>
      <c r="K691" s="872"/>
      <c r="L691" s="872"/>
      <c r="M691" s="872"/>
      <c r="N691" s="994"/>
      <c r="O691" s="872"/>
      <c r="P691" s="872"/>
      <c r="Q691" s="872"/>
      <c r="R691" s="872"/>
      <c r="S691" s="872"/>
      <c r="T691" s="872"/>
      <c r="U691" s="872"/>
      <c r="V691" s="872"/>
      <c r="W691" s="872"/>
      <c r="X691" s="872"/>
      <c r="Y691" s="872"/>
      <c r="Z691" s="872"/>
    </row>
    <row r="692" spans="1:26" ht="15.75">
      <c r="A692" s="1047"/>
      <c r="B692" s="1048"/>
      <c r="C692" s="872"/>
      <c r="D692" s="872"/>
      <c r="E692" s="872"/>
      <c r="F692" s="872"/>
      <c r="G692" s="872"/>
      <c r="H692" s="872"/>
      <c r="I692" s="872"/>
      <c r="J692" s="872"/>
      <c r="K692" s="872"/>
      <c r="L692" s="872"/>
      <c r="M692" s="872"/>
      <c r="N692" s="994"/>
      <c r="O692" s="872"/>
      <c r="P692" s="872"/>
      <c r="Q692" s="872"/>
      <c r="R692" s="872"/>
      <c r="S692" s="872"/>
      <c r="T692" s="872"/>
      <c r="U692" s="872"/>
      <c r="V692" s="872"/>
      <c r="W692" s="872"/>
      <c r="X692" s="872"/>
      <c r="Y692" s="872"/>
      <c r="Z692" s="872"/>
    </row>
    <row r="693" spans="1:26" ht="15.75">
      <c r="A693" s="1047"/>
      <c r="B693" s="1048"/>
      <c r="C693" s="872"/>
      <c r="D693" s="872"/>
      <c r="E693" s="872"/>
      <c r="F693" s="872"/>
      <c r="G693" s="872"/>
      <c r="H693" s="872"/>
      <c r="I693" s="872"/>
      <c r="J693" s="872"/>
      <c r="K693" s="872"/>
      <c r="L693" s="872"/>
      <c r="M693" s="872"/>
      <c r="N693" s="994"/>
      <c r="O693" s="872"/>
      <c r="P693" s="872"/>
      <c r="Q693" s="872"/>
      <c r="R693" s="872"/>
      <c r="S693" s="872"/>
      <c r="T693" s="872"/>
      <c r="U693" s="872"/>
      <c r="V693" s="872"/>
      <c r="W693" s="872"/>
      <c r="X693" s="872"/>
      <c r="Y693" s="872"/>
      <c r="Z693" s="872"/>
    </row>
    <row r="694" spans="1:26" ht="15.75">
      <c r="A694" s="1047"/>
      <c r="B694" s="1048"/>
      <c r="C694" s="872"/>
      <c r="D694" s="872"/>
      <c r="E694" s="872"/>
      <c r="F694" s="872"/>
      <c r="G694" s="872"/>
      <c r="H694" s="872"/>
      <c r="I694" s="872"/>
      <c r="J694" s="872"/>
      <c r="K694" s="872"/>
      <c r="L694" s="872"/>
      <c r="M694" s="872"/>
      <c r="N694" s="994"/>
      <c r="O694" s="872"/>
      <c r="P694" s="872"/>
      <c r="Q694" s="872"/>
      <c r="R694" s="872"/>
      <c r="S694" s="872"/>
      <c r="T694" s="872"/>
      <c r="U694" s="872"/>
      <c r="V694" s="872"/>
      <c r="W694" s="872"/>
      <c r="X694" s="872"/>
      <c r="Y694" s="872"/>
      <c r="Z694" s="872"/>
    </row>
    <row r="695" spans="1:26" ht="15.75">
      <c r="A695" s="1047"/>
      <c r="B695" s="1048"/>
      <c r="C695" s="872"/>
      <c r="D695" s="872"/>
      <c r="E695" s="872"/>
      <c r="F695" s="872"/>
      <c r="G695" s="872"/>
      <c r="H695" s="872"/>
      <c r="I695" s="872"/>
      <c r="J695" s="872"/>
      <c r="K695" s="872"/>
      <c r="L695" s="872"/>
      <c r="M695" s="872"/>
      <c r="N695" s="994"/>
      <c r="O695" s="872"/>
      <c r="P695" s="872"/>
      <c r="Q695" s="872"/>
      <c r="R695" s="872"/>
      <c r="S695" s="872"/>
      <c r="T695" s="872"/>
      <c r="U695" s="872"/>
      <c r="V695" s="872"/>
      <c r="W695" s="872"/>
      <c r="X695" s="872"/>
      <c r="Y695" s="872"/>
      <c r="Z695" s="872"/>
    </row>
    <row r="696" spans="1:26" ht="15.75">
      <c r="A696" s="1047"/>
      <c r="B696" s="1048"/>
      <c r="C696" s="872"/>
      <c r="D696" s="872"/>
      <c r="E696" s="872"/>
      <c r="F696" s="872"/>
      <c r="G696" s="872"/>
      <c r="H696" s="872"/>
      <c r="I696" s="872"/>
      <c r="J696" s="872"/>
      <c r="K696" s="872"/>
      <c r="L696" s="872"/>
      <c r="M696" s="872"/>
      <c r="N696" s="994"/>
      <c r="O696" s="872"/>
      <c r="P696" s="872"/>
      <c r="Q696" s="872"/>
      <c r="R696" s="872"/>
      <c r="S696" s="872"/>
      <c r="T696" s="872"/>
      <c r="U696" s="872"/>
      <c r="V696" s="872"/>
      <c r="W696" s="872"/>
      <c r="X696" s="872"/>
      <c r="Y696" s="872"/>
      <c r="Z696" s="872"/>
    </row>
    <row r="697" spans="1:26" ht="15.75">
      <c r="A697" s="1047"/>
      <c r="B697" s="1048"/>
      <c r="C697" s="872"/>
      <c r="D697" s="872"/>
      <c r="E697" s="872"/>
      <c r="F697" s="872"/>
      <c r="G697" s="872"/>
      <c r="H697" s="872"/>
      <c r="I697" s="872"/>
      <c r="J697" s="872"/>
      <c r="K697" s="872"/>
      <c r="L697" s="872"/>
      <c r="M697" s="872"/>
      <c r="N697" s="994"/>
      <c r="O697" s="872"/>
      <c r="P697" s="872"/>
      <c r="Q697" s="872"/>
      <c r="R697" s="872"/>
      <c r="S697" s="872"/>
      <c r="T697" s="872"/>
      <c r="U697" s="872"/>
      <c r="V697" s="872"/>
      <c r="W697" s="872"/>
      <c r="X697" s="872"/>
      <c r="Y697" s="872"/>
      <c r="Z697" s="872"/>
    </row>
    <row r="698" spans="1:26" ht="15.75">
      <c r="A698" s="1047"/>
      <c r="B698" s="1048"/>
      <c r="C698" s="872"/>
      <c r="D698" s="872"/>
      <c r="E698" s="872"/>
      <c r="F698" s="872"/>
      <c r="G698" s="872"/>
      <c r="H698" s="872"/>
      <c r="I698" s="872"/>
      <c r="J698" s="872"/>
      <c r="K698" s="872"/>
      <c r="L698" s="872"/>
      <c r="M698" s="872"/>
      <c r="N698" s="994"/>
      <c r="O698" s="872"/>
      <c r="P698" s="872"/>
      <c r="Q698" s="872"/>
      <c r="R698" s="872"/>
      <c r="S698" s="872"/>
      <c r="T698" s="872"/>
      <c r="U698" s="872"/>
      <c r="V698" s="872"/>
      <c r="W698" s="872"/>
      <c r="X698" s="872"/>
      <c r="Y698" s="872"/>
      <c r="Z698" s="872"/>
    </row>
    <row r="699" spans="1:26" ht="15.75">
      <c r="A699" s="1047"/>
      <c r="B699" s="1048"/>
      <c r="C699" s="872"/>
      <c r="D699" s="872"/>
      <c r="E699" s="872"/>
      <c r="F699" s="872"/>
      <c r="G699" s="872"/>
      <c r="H699" s="872"/>
      <c r="I699" s="872"/>
      <c r="J699" s="872"/>
      <c r="K699" s="872"/>
      <c r="L699" s="872"/>
      <c r="M699" s="872"/>
      <c r="N699" s="994"/>
      <c r="O699" s="872"/>
      <c r="P699" s="872"/>
      <c r="Q699" s="872"/>
      <c r="R699" s="872"/>
      <c r="S699" s="872"/>
      <c r="T699" s="872"/>
      <c r="U699" s="872"/>
      <c r="V699" s="872"/>
      <c r="W699" s="872"/>
      <c r="X699" s="872"/>
      <c r="Y699" s="872"/>
      <c r="Z699" s="872"/>
    </row>
    <row r="700" spans="1:26" ht="15.75">
      <c r="A700" s="1047"/>
      <c r="B700" s="1048"/>
      <c r="C700" s="872"/>
      <c r="D700" s="872"/>
      <c r="E700" s="872"/>
      <c r="F700" s="872"/>
      <c r="G700" s="872"/>
      <c r="H700" s="872"/>
      <c r="I700" s="872"/>
      <c r="J700" s="872"/>
      <c r="K700" s="872"/>
      <c r="L700" s="872"/>
      <c r="M700" s="872"/>
      <c r="N700" s="994"/>
      <c r="O700" s="872"/>
      <c r="P700" s="872"/>
      <c r="Q700" s="872"/>
      <c r="R700" s="872"/>
      <c r="S700" s="872"/>
      <c r="T700" s="872"/>
      <c r="U700" s="872"/>
      <c r="V700" s="872"/>
      <c r="W700" s="872"/>
      <c r="X700" s="872"/>
      <c r="Y700" s="872"/>
      <c r="Z700" s="872"/>
    </row>
    <row r="701" spans="1:26" ht="15.75">
      <c r="A701" s="1047"/>
      <c r="B701" s="1048"/>
      <c r="C701" s="872"/>
      <c r="D701" s="872"/>
      <c r="E701" s="872"/>
      <c r="F701" s="872"/>
      <c r="G701" s="872"/>
      <c r="H701" s="872"/>
      <c r="I701" s="872"/>
      <c r="J701" s="872"/>
      <c r="K701" s="872"/>
      <c r="L701" s="872"/>
      <c r="M701" s="872"/>
      <c r="N701" s="994"/>
      <c r="O701" s="872"/>
      <c r="P701" s="872"/>
      <c r="Q701" s="872"/>
      <c r="R701" s="872"/>
      <c r="S701" s="872"/>
      <c r="T701" s="872"/>
      <c r="U701" s="872"/>
      <c r="V701" s="872"/>
      <c r="W701" s="872"/>
      <c r="X701" s="872"/>
      <c r="Y701" s="872"/>
      <c r="Z701" s="872"/>
    </row>
    <row r="702" spans="1:26" ht="15.75">
      <c r="A702" s="1047"/>
      <c r="B702" s="1048"/>
      <c r="C702" s="872"/>
      <c r="D702" s="872"/>
      <c r="E702" s="872"/>
      <c r="F702" s="872"/>
      <c r="G702" s="872"/>
      <c r="H702" s="872"/>
      <c r="I702" s="872"/>
      <c r="J702" s="872"/>
      <c r="K702" s="872"/>
      <c r="L702" s="872"/>
      <c r="M702" s="872"/>
      <c r="N702" s="994"/>
      <c r="O702" s="872"/>
      <c r="P702" s="872"/>
      <c r="Q702" s="872"/>
      <c r="R702" s="872"/>
      <c r="S702" s="872"/>
      <c r="T702" s="872"/>
      <c r="U702" s="872"/>
      <c r="V702" s="872"/>
      <c r="W702" s="872"/>
      <c r="X702" s="872"/>
      <c r="Y702" s="872"/>
      <c r="Z702" s="872"/>
    </row>
    <row r="703" spans="1:26" ht="15.75">
      <c r="A703" s="1047"/>
      <c r="B703" s="1048"/>
      <c r="C703" s="872"/>
      <c r="D703" s="872"/>
      <c r="E703" s="872"/>
      <c r="F703" s="872"/>
      <c r="G703" s="872"/>
      <c r="H703" s="872"/>
      <c r="I703" s="872"/>
      <c r="J703" s="872"/>
      <c r="K703" s="872"/>
      <c r="L703" s="872"/>
      <c r="M703" s="872"/>
      <c r="N703" s="994"/>
      <c r="O703" s="872"/>
      <c r="P703" s="872"/>
      <c r="Q703" s="872"/>
      <c r="R703" s="872"/>
      <c r="S703" s="872"/>
      <c r="T703" s="872"/>
      <c r="U703" s="872"/>
      <c r="V703" s="872"/>
      <c r="W703" s="872"/>
      <c r="X703" s="872"/>
      <c r="Y703" s="872"/>
      <c r="Z703" s="872"/>
    </row>
    <row r="704" spans="1:26" ht="15.75">
      <c r="A704" s="1047"/>
      <c r="B704" s="1048"/>
      <c r="C704" s="872"/>
      <c r="D704" s="872"/>
      <c r="E704" s="872"/>
      <c r="F704" s="872"/>
      <c r="G704" s="872"/>
      <c r="H704" s="872"/>
      <c r="I704" s="872"/>
      <c r="J704" s="872"/>
      <c r="K704" s="872"/>
      <c r="L704" s="872"/>
      <c r="M704" s="872"/>
      <c r="N704" s="994"/>
      <c r="O704" s="872"/>
      <c r="P704" s="872"/>
      <c r="Q704" s="872"/>
      <c r="R704" s="872"/>
      <c r="S704" s="872"/>
      <c r="T704" s="872"/>
      <c r="U704" s="872"/>
      <c r="V704" s="872"/>
      <c r="W704" s="872"/>
      <c r="X704" s="872"/>
      <c r="Y704" s="872"/>
      <c r="Z704" s="872"/>
    </row>
    <row r="705" spans="1:26" ht="15.75">
      <c r="A705" s="1047"/>
      <c r="B705" s="1048"/>
      <c r="C705" s="872"/>
      <c r="D705" s="872"/>
      <c r="E705" s="872"/>
      <c r="F705" s="872"/>
      <c r="G705" s="872"/>
      <c r="H705" s="872"/>
      <c r="I705" s="872"/>
      <c r="J705" s="872"/>
      <c r="K705" s="872"/>
      <c r="L705" s="872"/>
      <c r="M705" s="872"/>
      <c r="N705" s="994"/>
      <c r="O705" s="872"/>
      <c r="P705" s="872"/>
      <c r="Q705" s="872"/>
      <c r="R705" s="872"/>
      <c r="S705" s="872"/>
      <c r="T705" s="872"/>
      <c r="U705" s="872"/>
      <c r="V705" s="872"/>
      <c r="W705" s="872"/>
      <c r="X705" s="872"/>
      <c r="Y705" s="872"/>
      <c r="Z705" s="872"/>
    </row>
    <row r="706" spans="1:26" ht="15.75">
      <c r="A706" s="1047"/>
      <c r="B706" s="1048"/>
      <c r="C706" s="872"/>
      <c r="D706" s="872"/>
      <c r="E706" s="872"/>
      <c r="F706" s="872"/>
      <c r="G706" s="872"/>
      <c r="H706" s="872"/>
      <c r="I706" s="872"/>
      <c r="J706" s="872"/>
      <c r="K706" s="872"/>
      <c r="L706" s="872"/>
      <c r="M706" s="872"/>
      <c r="N706" s="994"/>
      <c r="O706" s="872"/>
      <c r="P706" s="872"/>
      <c r="Q706" s="872"/>
      <c r="R706" s="872"/>
      <c r="S706" s="872"/>
      <c r="T706" s="872"/>
      <c r="U706" s="872"/>
      <c r="V706" s="872"/>
      <c r="W706" s="872"/>
      <c r="X706" s="872"/>
      <c r="Y706" s="872"/>
      <c r="Z706" s="872"/>
    </row>
    <row r="707" spans="1:26" ht="15.75">
      <c r="A707" s="1047"/>
      <c r="B707" s="1048"/>
      <c r="C707" s="872"/>
      <c r="D707" s="872"/>
      <c r="E707" s="872"/>
      <c r="F707" s="872"/>
      <c r="G707" s="872"/>
      <c r="H707" s="872"/>
      <c r="I707" s="872"/>
      <c r="J707" s="872"/>
      <c r="K707" s="872"/>
      <c r="L707" s="872"/>
      <c r="M707" s="872"/>
      <c r="N707" s="994"/>
      <c r="O707" s="872"/>
      <c r="P707" s="872"/>
      <c r="Q707" s="872"/>
      <c r="R707" s="872"/>
      <c r="S707" s="872"/>
      <c r="T707" s="872"/>
      <c r="U707" s="872"/>
      <c r="V707" s="872"/>
      <c r="W707" s="872"/>
      <c r="X707" s="872"/>
      <c r="Y707" s="872"/>
      <c r="Z707" s="872"/>
    </row>
    <row r="708" spans="1:26" ht="15.75">
      <c r="A708" s="1047"/>
      <c r="B708" s="1048"/>
      <c r="C708" s="872"/>
      <c r="D708" s="872"/>
      <c r="E708" s="872"/>
      <c r="F708" s="872"/>
      <c r="G708" s="872"/>
      <c r="H708" s="872"/>
      <c r="I708" s="872"/>
      <c r="J708" s="872"/>
      <c r="K708" s="872"/>
      <c r="L708" s="872"/>
      <c r="M708" s="872"/>
      <c r="N708" s="994"/>
      <c r="O708" s="872"/>
      <c r="P708" s="872"/>
      <c r="Q708" s="872"/>
      <c r="R708" s="872"/>
      <c r="S708" s="872"/>
      <c r="T708" s="872"/>
      <c r="U708" s="872"/>
      <c r="V708" s="872"/>
      <c r="W708" s="872"/>
      <c r="X708" s="872"/>
      <c r="Y708" s="872"/>
      <c r="Z708" s="872"/>
    </row>
    <row r="709" spans="1:26" ht="15.75">
      <c r="A709" s="1047"/>
      <c r="B709" s="1048"/>
      <c r="C709" s="872"/>
      <c r="D709" s="872"/>
      <c r="E709" s="872"/>
      <c r="F709" s="872"/>
      <c r="G709" s="872"/>
      <c r="H709" s="872"/>
      <c r="I709" s="872"/>
      <c r="J709" s="872"/>
      <c r="K709" s="872"/>
      <c r="L709" s="872"/>
      <c r="M709" s="872"/>
      <c r="N709" s="994"/>
      <c r="O709" s="872"/>
      <c r="P709" s="872"/>
      <c r="Q709" s="872"/>
      <c r="R709" s="872"/>
      <c r="S709" s="872"/>
      <c r="T709" s="872"/>
      <c r="U709" s="872"/>
      <c r="V709" s="872"/>
      <c r="W709" s="872"/>
      <c r="X709" s="872"/>
      <c r="Y709" s="872"/>
      <c r="Z709" s="872"/>
    </row>
    <row r="710" spans="1:26" ht="15.75">
      <c r="A710" s="1047"/>
      <c r="B710" s="1048"/>
      <c r="C710" s="872"/>
      <c r="D710" s="872"/>
      <c r="E710" s="872"/>
      <c r="F710" s="872"/>
      <c r="G710" s="872"/>
      <c r="H710" s="872"/>
      <c r="I710" s="872"/>
      <c r="J710" s="872"/>
      <c r="K710" s="872"/>
      <c r="L710" s="872"/>
      <c r="M710" s="872"/>
      <c r="N710" s="994"/>
      <c r="O710" s="872"/>
      <c r="P710" s="872"/>
      <c r="Q710" s="872"/>
      <c r="R710" s="872"/>
      <c r="S710" s="872"/>
      <c r="T710" s="872"/>
      <c r="U710" s="872"/>
      <c r="V710" s="872"/>
      <c r="W710" s="872"/>
      <c r="X710" s="872"/>
      <c r="Y710" s="872"/>
      <c r="Z710" s="872"/>
    </row>
    <row r="711" spans="1:26" ht="15.75">
      <c r="A711" s="1047"/>
      <c r="B711" s="1048"/>
      <c r="C711" s="872"/>
      <c r="D711" s="872"/>
      <c r="E711" s="872"/>
      <c r="F711" s="872"/>
      <c r="G711" s="872"/>
      <c r="H711" s="872"/>
      <c r="I711" s="872"/>
      <c r="J711" s="872"/>
      <c r="K711" s="872"/>
      <c r="L711" s="872"/>
      <c r="M711" s="872"/>
      <c r="N711" s="994"/>
      <c r="O711" s="872"/>
      <c r="P711" s="872"/>
      <c r="Q711" s="872"/>
      <c r="R711" s="872"/>
      <c r="S711" s="872"/>
      <c r="T711" s="872"/>
      <c r="U711" s="872"/>
      <c r="V711" s="872"/>
      <c r="W711" s="872"/>
      <c r="X711" s="872"/>
      <c r="Y711" s="872"/>
      <c r="Z711" s="872"/>
    </row>
    <row r="712" spans="1:26" ht="15.75">
      <c r="A712" s="1047"/>
      <c r="B712" s="1048"/>
      <c r="C712" s="872"/>
      <c r="D712" s="872"/>
      <c r="E712" s="872"/>
      <c r="F712" s="872"/>
      <c r="G712" s="872"/>
      <c r="H712" s="872"/>
      <c r="I712" s="872"/>
      <c r="J712" s="872"/>
      <c r="K712" s="872"/>
      <c r="L712" s="872"/>
      <c r="M712" s="872"/>
      <c r="N712" s="994"/>
      <c r="O712" s="872"/>
      <c r="P712" s="872"/>
      <c r="Q712" s="872"/>
      <c r="R712" s="872"/>
      <c r="S712" s="872"/>
      <c r="T712" s="872"/>
      <c r="U712" s="872"/>
      <c r="V712" s="872"/>
      <c r="W712" s="872"/>
      <c r="X712" s="872"/>
      <c r="Y712" s="872"/>
      <c r="Z712" s="872"/>
    </row>
    <row r="713" spans="1:26" ht="15.75">
      <c r="A713" s="1047"/>
      <c r="B713" s="1048"/>
      <c r="C713" s="872"/>
      <c r="D713" s="872"/>
      <c r="E713" s="872"/>
      <c r="F713" s="872"/>
      <c r="G713" s="872"/>
      <c r="H713" s="872"/>
      <c r="I713" s="872"/>
      <c r="J713" s="872"/>
      <c r="K713" s="872"/>
      <c r="L713" s="872"/>
      <c r="M713" s="872"/>
      <c r="N713" s="994"/>
      <c r="O713" s="872"/>
      <c r="P713" s="872"/>
      <c r="Q713" s="872"/>
      <c r="R713" s="872"/>
      <c r="S713" s="872"/>
      <c r="T713" s="872"/>
      <c r="U713" s="872"/>
      <c r="V713" s="872"/>
      <c r="W713" s="872"/>
      <c r="X713" s="872"/>
      <c r="Y713" s="872"/>
      <c r="Z713" s="872"/>
    </row>
    <row r="714" spans="1:26" ht="15.75">
      <c r="A714" s="1047"/>
      <c r="B714" s="1048"/>
      <c r="C714" s="872"/>
      <c r="D714" s="872"/>
      <c r="E714" s="872"/>
      <c r="F714" s="872"/>
      <c r="G714" s="872"/>
      <c r="H714" s="872"/>
      <c r="I714" s="872"/>
      <c r="J714" s="872"/>
      <c r="K714" s="872"/>
      <c r="L714" s="872"/>
      <c r="M714" s="872"/>
      <c r="N714" s="994"/>
      <c r="O714" s="872"/>
      <c r="P714" s="872"/>
      <c r="Q714" s="872"/>
      <c r="R714" s="872"/>
      <c r="S714" s="872"/>
      <c r="T714" s="872"/>
      <c r="U714" s="872"/>
      <c r="V714" s="872"/>
      <c r="W714" s="872"/>
      <c r="X714" s="872"/>
      <c r="Y714" s="872"/>
      <c r="Z714" s="872"/>
    </row>
    <row r="715" spans="1:26" ht="15.75">
      <c r="A715" s="1047"/>
      <c r="B715" s="1048"/>
      <c r="C715" s="872"/>
      <c r="D715" s="872"/>
      <c r="E715" s="872"/>
      <c r="F715" s="872"/>
      <c r="G715" s="872"/>
      <c r="H715" s="872"/>
      <c r="I715" s="872"/>
      <c r="J715" s="872"/>
      <c r="K715" s="872"/>
      <c r="L715" s="872"/>
      <c r="M715" s="872"/>
      <c r="N715" s="994"/>
      <c r="O715" s="872"/>
      <c r="P715" s="872"/>
      <c r="Q715" s="872"/>
      <c r="R715" s="872"/>
      <c r="S715" s="872"/>
      <c r="T715" s="872"/>
      <c r="U715" s="872"/>
      <c r="V715" s="872"/>
      <c r="W715" s="872"/>
      <c r="X715" s="872"/>
      <c r="Y715" s="872"/>
      <c r="Z715" s="872"/>
    </row>
    <row r="716" spans="1:26" ht="15.75">
      <c r="A716" s="1047"/>
      <c r="B716" s="1048"/>
      <c r="C716" s="872"/>
      <c r="D716" s="872"/>
      <c r="E716" s="872"/>
      <c r="F716" s="872"/>
      <c r="G716" s="872"/>
      <c r="H716" s="872"/>
      <c r="I716" s="872"/>
      <c r="J716" s="872"/>
      <c r="K716" s="872"/>
      <c r="L716" s="872"/>
      <c r="M716" s="872"/>
      <c r="N716" s="994"/>
      <c r="O716" s="872"/>
      <c r="P716" s="872"/>
      <c r="Q716" s="872"/>
      <c r="R716" s="872"/>
      <c r="S716" s="872"/>
      <c r="T716" s="872"/>
      <c r="U716" s="872"/>
      <c r="V716" s="872"/>
      <c r="W716" s="872"/>
      <c r="X716" s="872"/>
      <c r="Y716" s="872"/>
      <c r="Z716" s="872"/>
    </row>
    <row r="717" spans="1:26" ht="15.75">
      <c r="A717" s="1047"/>
      <c r="B717" s="1048"/>
      <c r="C717" s="872"/>
      <c r="D717" s="872"/>
      <c r="E717" s="872"/>
      <c r="F717" s="872"/>
      <c r="G717" s="872"/>
      <c r="H717" s="872"/>
      <c r="I717" s="872"/>
      <c r="J717" s="872"/>
      <c r="K717" s="872"/>
      <c r="L717" s="872"/>
      <c r="M717" s="872"/>
      <c r="N717" s="994"/>
      <c r="O717" s="872"/>
      <c r="P717" s="872"/>
      <c r="Q717" s="872"/>
      <c r="R717" s="872"/>
      <c r="S717" s="872"/>
      <c r="T717" s="872"/>
      <c r="U717" s="872"/>
      <c r="V717" s="872"/>
      <c r="W717" s="872"/>
      <c r="X717" s="872"/>
      <c r="Y717" s="872"/>
      <c r="Z717" s="872"/>
    </row>
    <row r="718" spans="1:26" ht="15.75">
      <c r="A718" s="1047"/>
      <c r="B718" s="1048"/>
      <c r="C718" s="872"/>
      <c r="D718" s="872"/>
      <c r="E718" s="872"/>
      <c r="F718" s="872"/>
      <c r="G718" s="872"/>
      <c r="H718" s="872"/>
      <c r="I718" s="872"/>
      <c r="J718" s="872"/>
      <c r="K718" s="872"/>
      <c r="L718" s="872"/>
      <c r="M718" s="872"/>
      <c r="N718" s="994"/>
      <c r="O718" s="872"/>
      <c r="P718" s="872"/>
      <c r="Q718" s="872"/>
      <c r="R718" s="872"/>
      <c r="S718" s="872"/>
      <c r="T718" s="872"/>
      <c r="U718" s="872"/>
      <c r="V718" s="872"/>
      <c r="W718" s="872"/>
      <c r="X718" s="872"/>
      <c r="Y718" s="872"/>
      <c r="Z718" s="872"/>
    </row>
    <row r="719" spans="1:26" ht="15.75">
      <c r="A719" s="1047"/>
      <c r="B719" s="1048"/>
      <c r="C719" s="872"/>
      <c r="D719" s="872"/>
      <c r="E719" s="872"/>
      <c r="F719" s="872"/>
      <c r="G719" s="872"/>
      <c r="H719" s="872"/>
      <c r="I719" s="872"/>
      <c r="J719" s="872"/>
      <c r="K719" s="872"/>
      <c r="L719" s="872"/>
      <c r="M719" s="872"/>
      <c r="N719" s="994"/>
      <c r="O719" s="872"/>
      <c r="P719" s="872"/>
      <c r="Q719" s="872"/>
      <c r="R719" s="872"/>
      <c r="S719" s="872"/>
      <c r="T719" s="872"/>
      <c r="U719" s="872"/>
      <c r="V719" s="872"/>
      <c r="W719" s="872"/>
      <c r="X719" s="872"/>
      <c r="Y719" s="872"/>
      <c r="Z719" s="872"/>
    </row>
    <row r="720" spans="1:26" ht="15.75">
      <c r="A720" s="1047"/>
      <c r="B720" s="1048"/>
      <c r="C720" s="872"/>
      <c r="D720" s="872"/>
      <c r="E720" s="872"/>
      <c r="F720" s="872"/>
      <c r="G720" s="872"/>
      <c r="H720" s="872"/>
      <c r="I720" s="872"/>
      <c r="J720" s="872"/>
      <c r="K720" s="872"/>
      <c r="L720" s="872"/>
      <c r="M720" s="872"/>
      <c r="N720" s="994"/>
      <c r="O720" s="872"/>
      <c r="P720" s="872"/>
      <c r="Q720" s="872"/>
      <c r="R720" s="872"/>
      <c r="S720" s="872"/>
      <c r="T720" s="872"/>
      <c r="U720" s="872"/>
      <c r="V720" s="872"/>
      <c r="W720" s="872"/>
      <c r="X720" s="872"/>
      <c r="Y720" s="872"/>
      <c r="Z720" s="872"/>
    </row>
    <row r="721" spans="1:26" ht="15.75">
      <c r="A721" s="1047"/>
      <c r="B721" s="1048"/>
      <c r="C721" s="872"/>
      <c r="D721" s="872"/>
      <c r="E721" s="872"/>
      <c r="F721" s="872"/>
      <c r="G721" s="872"/>
      <c r="H721" s="872"/>
      <c r="I721" s="872"/>
      <c r="J721" s="872"/>
      <c r="K721" s="872"/>
      <c r="L721" s="872"/>
      <c r="M721" s="872"/>
      <c r="N721" s="994"/>
      <c r="O721" s="872"/>
      <c r="P721" s="872"/>
      <c r="Q721" s="872"/>
      <c r="R721" s="872"/>
      <c r="S721" s="872"/>
      <c r="T721" s="872"/>
      <c r="U721" s="872"/>
      <c r="V721" s="872"/>
      <c r="W721" s="872"/>
      <c r="X721" s="872"/>
      <c r="Y721" s="872"/>
      <c r="Z721" s="872"/>
    </row>
    <row r="722" spans="1:26" ht="15.75">
      <c r="A722" s="1047"/>
      <c r="B722" s="1048"/>
      <c r="C722" s="872"/>
      <c r="D722" s="872"/>
      <c r="E722" s="872"/>
      <c r="F722" s="872"/>
      <c r="G722" s="872"/>
      <c r="H722" s="872"/>
      <c r="I722" s="872"/>
      <c r="J722" s="872"/>
      <c r="K722" s="872"/>
      <c r="L722" s="872"/>
      <c r="M722" s="872"/>
      <c r="N722" s="994"/>
      <c r="O722" s="872"/>
      <c r="P722" s="872"/>
      <c r="Q722" s="872"/>
      <c r="R722" s="872"/>
      <c r="S722" s="872"/>
      <c r="T722" s="872"/>
      <c r="U722" s="872"/>
      <c r="V722" s="872"/>
      <c r="W722" s="872"/>
      <c r="X722" s="872"/>
      <c r="Y722" s="872"/>
      <c r="Z722" s="872"/>
    </row>
    <row r="723" spans="1:26" ht="15.75">
      <c r="A723" s="1047"/>
      <c r="B723" s="1048"/>
      <c r="C723" s="872"/>
      <c r="D723" s="872"/>
      <c r="E723" s="872"/>
      <c r="F723" s="872"/>
      <c r="G723" s="872"/>
      <c r="H723" s="872"/>
      <c r="I723" s="872"/>
      <c r="J723" s="872"/>
      <c r="K723" s="872"/>
      <c r="L723" s="872"/>
      <c r="M723" s="872"/>
      <c r="N723" s="994"/>
      <c r="O723" s="872"/>
      <c r="P723" s="872"/>
      <c r="Q723" s="872"/>
      <c r="R723" s="872"/>
      <c r="S723" s="872"/>
      <c r="T723" s="872"/>
      <c r="U723" s="872"/>
      <c r="V723" s="872"/>
      <c r="W723" s="872"/>
      <c r="X723" s="872"/>
      <c r="Y723" s="872"/>
      <c r="Z723" s="872"/>
    </row>
    <row r="724" spans="1:26" ht="15.75">
      <c r="A724" s="1047"/>
      <c r="B724" s="1048"/>
      <c r="C724" s="872"/>
      <c r="D724" s="872"/>
      <c r="E724" s="872"/>
      <c r="F724" s="872"/>
      <c r="G724" s="872"/>
      <c r="H724" s="872"/>
      <c r="I724" s="872"/>
      <c r="J724" s="872"/>
      <c r="K724" s="872"/>
      <c r="L724" s="872"/>
      <c r="M724" s="872"/>
      <c r="N724" s="994"/>
      <c r="O724" s="872"/>
      <c r="P724" s="872"/>
      <c r="Q724" s="872"/>
      <c r="R724" s="872"/>
      <c r="S724" s="872"/>
      <c r="T724" s="872"/>
      <c r="U724" s="872"/>
      <c r="V724" s="872"/>
      <c r="W724" s="872"/>
      <c r="X724" s="872"/>
      <c r="Y724" s="872"/>
      <c r="Z724" s="872"/>
    </row>
    <row r="725" spans="1:26" ht="15.75">
      <c r="A725" s="1047"/>
      <c r="B725" s="1048"/>
      <c r="C725" s="872"/>
      <c r="D725" s="872"/>
      <c r="E725" s="872"/>
      <c r="F725" s="872"/>
      <c r="G725" s="872"/>
      <c r="H725" s="872"/>
      <c r="I725" s="872"/>
      <c r="J725" s="872"/>
      <c r="K725" s="872"/>
      <c r="L725" s="872"/>
      <c r="M725" s="872"/>
      <c r="N725" s="994"/>
      <c r="O725" s="872"/>
      <c r="P725" s="872"/>
      <c r="Q725" s="872"/>
      <c r="R725" s="872"/>
      <c r="S725" s="872"/>
      <c r="T725" s="872"/>
      <c r="U725" s="872"/>
      <c r="V725" s="872"/>
      <c r="W725" s="872"/>
      <c r="X725" s="872"/>
      <c r="Y725" s="872"/>
      <c r="Z725" s="872"/>
    </row>
    <row r="726" spans="1:26" ht="15.75">
      <c r="A726" s="1047"/>
      <c r="B726" s="1048"/>
      <c r="C726" s="872"/>
      <c r="D726" s="872"/>
      <c r="E726" s="872"/>
      <c r="F726" s="872"/>
      <c r="G726" s="872"/>
      <c r="H726" s="872"/>
      <c r="I726" s="872"/>
      <c r="J726" s="872"/>
      <c r="K726" s="872"/>
      <c r="L726" s="872"/>
      <c r="M726" s="872"/>
      <c r="N726" s="994"/>
      <c r="O726" s="872"/>
      <c r="P726" s="872"/>
      <c r="Q726" s="872"/>
      <c r="R726" s="872"/>
      <c r="S726" s="872"/>
      <c r="T726" s="872"/>
      <c r="U726" s="872"/>
      <c r="V726" s="872"/>
      <c r="W726" s="872"/>
      <c r="X726" s="872"/>
      <c r="Y726" s="872"/>
      <c r="Z726" s="872"/>
    </row>
    <row r="727" spans="1:26" ht="15.75">
      <c r="A727" s="1047"/>
      <c r="B727" s="1048"/>
      <c r="C727" s="872"/>
      <c r="D727" s="872"/>
      <c r="E727" s="872"/>
      <c r="F727" s="872"/>
      <c r="G727" s="872"/>
      <c r="H727" s="872"/>
      <c r="I727" s="872"/>
      <c r="J727" s="872"/>
      <c r="K727" s="872"/>
      <c r="L727" s="872"/>
      <c r="M727" s="872"/>
      <c r="N727" s="994"/>
      <c r="O727" s="872"/>
      <c r="P727" s="872"/>
      <c r="Q727" s="872"/>
      <c r="R727" s="872"/>
      <c r="S727" s="872"/>
      <c r="T727" s="872"/>
      <c r="U727" s="872"/>
      <c r="V727" s="872"/>
      <c r="W727" s="872"/>
      <c r="X727" s="872"/>
      <c r="Y727" s="872"/>
      <c r="Z727" s="872"/>
    </row>
    <row r="728" spans="1:26" ht="15.75">
      <c r="A728" s="1047"/>
      <c r="B728" s="1048"/>
      <c r="C728" s="872"/>
      <c r="D728" s="872"/>
      <c r="E728" s="872"/>
      <c r="F728" s="872"/>
      <c r="G728" s="872"/>
      <c r="H728" s="872"/>
      <c r="I728" s="872"/>
      <c r="J728" s="872"/>
      <c r="K728" s="872"/>
      <c r="L728" s="872"/>
      <c r="M728" s="872"/>
      <c r="N728" s="994"/>
      <c r="O728" s="872"/>
      <c r="P728" s="872"/>
      <c r="Q728" s="872"/>
      <c r="R728" s="872"/>
      <c r="S728" s="872"/>
      <c r="T728" s="872"/>
      <c r="U728" s="872"/>
      <c r="V728" s="872"/>
      <c r="W728" s="872"/>
      <c r="X728" s="872"/>
      <c r="Y728" s="872"/>
      <c r="Z728" s="872"/>
    </row>
    <row r="729" spans="1:26" ht="15.75">
      <c r="A729" s="1047"/>
      <c r="B729" s="1048"/>
      <c r="C729" s="872"/>
      <c r="D729" s="872"/>
      <c r="E729" s="872"/>
      <c r="F729" s="872"/>
      <c r="G729" s="872"/>
      <c r="H729" s="872"/>
      <c r="I729" s="872"/>
      <c r="J729" s="872"/>
      <c r="K729" s="872"/>
      <c r="L729" s="872"/>
      <c r="M729" s="872"/>
      <c r="N729" s="994"/>
      <c r="O729" s="872"/>
      <c r="P729" s="872"/>
      <c r="Q729" s="872"/>
      <c r="R729" s="872"/>
      <c r="S729" s="872"/>
      <c r="T729" s="872"/>
      <c r="U729" s="872"/>
      <c r="V729" s="872"/>
      <c r="W729" s="872"/>
      <c r="X729" s="872"/>
      <c r="Y729" s="872"/>
      <c r="Z729" s="872"/>
    </row>
    <row r="730" spans="1:26" ht="15.75">
      <c r="A730" s="1047"/>
      <c r="B730" s="1048"/>
      <c r="C730" s="872"/>
      <c r="D730" s="872"/>
      <c r="E730" s="872"/>
      <c r="F730" s="872"/>
      <c r="G730" s="872"/>
      <c r="H730" s="872"/>
      <c r="I730" s="872"/>
      <c r="J730" s="872"/>
      <c r="K730" s="872"/>
      <c r="L730" s="872"/>
      <c r="M730" s="872"/>
      <c r="N730" s="994"/>
      <c r="O730" s="872"/>
      <c r="P730" s="872"/>
      <c r="Q730" s="872"/>
      <c r="R730" s="872"/>
      <c r="S730" s="872"/>
      <c r="T730" s="872"/>
      <c r="U730" s="872"/>
      <c r="V730" s="872"/>
      <c r="W730" s="872"/>
      <c r="X730" s="872"/>
      <c r="Y730" s="872"/>
      <c r="Z730" s="872"/>
    </row>
    <row r="731" spans="1:26" ht="15.75">
      <c r="A731" s="1047"/>
      <c r="B731" s="1048"/>
      <c r="C731" s="872"/>
      <c r="D731" s="872"/>
      <c r="E731" s="872"/>
      <c r="F731" s="872"/>
      <c r="G731" s="872"/>
      <c r="H731" s="872"/>
      <c r="I731" s="872"/>
      <c r="J731" s="872"/>
      <c r="K731" s="872"/>
      <c r="L731" s="872"/>
      <c r="M731" s="872"/>
      <c r="N731" s="994"/>
      <c r="O731" s="872"/>
      <c r="P731" s="872"/>
      <c r="Q731" s="872"/>
      <c r="R731" s="872"/>
      <c r="S731" s="872"/>
      <c r="T731" s="872"/>
      <c r="U731" s="872"/>
      <c r="V731" s="872"/>
      <c r="W731" s="872"/>
      <c r="X731" s="872"/>
      <c r="Y731" s="872"/>
      <c r="Z731" s="872"/>
    </row>
    <row r="732" spans="1:26" ht="15.75">
      <c r="A732" s="1047"/>
      <c r="B732" s="1048"/>
      <c r="C732" s="872"/>
      <c r="D732" s="872"/>
      <c r="E732" s="872"/>
      <c r="F732" s="872"/>
      <c r="G732" s="872"/>
      <c r="H732" s="872"/>
      <c r="I732" s="872"/>
      <c r="J732" s="872"/>
      <c r="K732" s="872"/>
      <c r="L732" s="872"/>
      <c r="M732" s="872"/>
      <c r="N732" s="994"/>
      <c r="O732" s="872"/>
      <c r="P732" s="872"/>
      <c r="Q732" s="872"/>
      <c r="R732" s="872"/>
      <c r="S732" s="872"/>
      <c r="T732" s="872"/>
      <c r="U732" s="872"/>
      <c r="V732" s="872"/>
      <c r="W732" s="872"/>
      <c r="X732" s="872"/>
      <c r="Y732" s="872"/>
      <c r="Z732" s="872"/>
    </row>
    <row r="733" spans="1:26" ht="15.75">
      <c r="A733" s="1047"/>
      <c r="B733" s="1048"/>
      <c r="C733" s="872"/>
      <c r="D733" s="872"/>
      <c r="E733" s="872"/>
      <c r="F733" s="872"/>
      <c r="G733" s="872"/>
      <c r="H733" s="872"/>
      <c r="I733" s="872"/>
      <c r="J733" s="872"/>
      <c r="K733" s="872"/>
      <c r="L733" s="872"/>
      <c r="M733" s="872"/>
      <c r="N733" s="994"/>
      <c r="O733" s="872"/>
      <c r="P733" s="872"/>
      <c r="Q733" s="872"/>
      <c r="R733" s="872"/>
      <c r="S733" s="872"/>
      <c r="T733" s="872"/>
      <c r="U733" s="872"/>
      <c r="V733" s="872"/>
      <c r="W733" s="872"/>
      <c r="X733" s="872"/>
      <c r="Y733" s="872"/>
      <c r="Z733" s="872"/>
    </row>
    <row r="734" spans="1:26" ht="15.75">
      <c r="A734" s="1047"/>
      <c r="B734" s="1048"/>
      <c r="C734" s="872"/>
      <c r="D734" s="872"/>
      <c r="E734" s="872"/>
      <c r="F734" s="872"/>
      <c r="G734" s="872"/>
      <c r="H734" s="872"/>
      <c r="I734" s="872"/>
      <c r="J734" s="872"/>
      <c r="K734" s="872"/>
      <c r="L734" s="872"/>
      <c r="M734" s="872"/>
      <c r="N734" s="994"/>
      <c r="O734" s="872"/>
      <c r="P734" s="872"/>
      <c r="Q734" s="872"/>
      <c r="R734" s="872"/>
      <c r="S734" s="872"/>
      <c r="T734" s="872"/>
      <c r="U734" s="872"/>
      <c r="V734" s="872"/>
      <c r="W734" s="872"/>
      <c r="X734" s="872"/>
      <c r="Y734" s="872"/>
      <c r="Z734" s="872"/>
    </row>
    <row r="735" spans="1:26" ht="15.75">
      <c r="A735" s="1047"/>
      <c r="B735" s="1048"/>
      <c r="C735" s="872"/>
      <c r="D735" s="872"/>
      <c r="E735" s="872"/>
      <c r="F735" s="872"/>
      <c r="G735" s="872"/>
      <c r="H735" s="872"/>
      <c r="I735" s="872"/>
      <c r="J735" s="872"/>
      <c r="K735" s="872"/>
      <c r="L735" s="872"/>
      <c r="M735" s="872"/>
      <c r="N735" s="994"/>
      <c r="O735" s="872"/>
      <c r="P735" s="872"/>
      <c r="Q735" s="872"/>
      <c r="R735" s="872"/>
      <c r="S735" s="872"/>
      <c r="T735" s="872"/>
      <c r="U735" s="872"/>
      <c r="V735" s="872"/>
      <c r="W735" s="872"/>
      <c r="X735" s="872"/>
      <c r="Y735" s="872"/>
      <c r="Z735" s="872"/>
    </row>
    <row r="736" spans="1:26" ht="15.75">
      <c r="A736" s="1047"/>
      <c r="B736" s="1048"/>
      <c r="C736" s="872"/>
      <c r="D736" s="872"/>
      <c r="E736" s="872"/>
      <c r="F736" s="872"/>
      <c r="G736" s="872"/>
      <c r="H736" s="872"/>
      <c r="I736" s="872"/>
      <c r="J736" s="872"/>
      <c r="K736" s="872"/>
      <c r="L736" s="872"/>
      <c r="M736" s="872"/>
      <c r="N736" s="994"/>
      <c r="O736" s="872"/>
      <c r="P736" s="872"/>
      <c r="Q736" s="872"/>
      <c r="R736" s="872"/>
      <c r="S736" s="872"/>
      <c r="T736" s="872"/>
      <c r="U736" s="872"/>
      <c r="V736" s="872"/>
      <c r="W736" s="872"/>
      <c r="X736" s="872"/>
      <c r="Y736" s="872"/>
      <c r="Z736" s="872"/>
    </row>
    <row r="737" spans="1:26" ht="15.75">
      <c r="A737" s="1047"/>
      <c r="B737" s="1048"/>
      <c r="C737" s="872"/>
      <c r="D737" s="872"/>
      <c r="E737" s="872"/>
      <c r="F737" s="872"/>
      <c r="G737" s="872"/>
      <c r="H737" s="872"/>
      <c r="I737" s="872"/>
      <c r="J737" s="872"/>
      <c r="K737" s="872"/>
      <c r="L737" s="872"/>
      <c r="M737" s="872"/>
      <c r="N737" s="994"/>
      <c r="O737" s="872"/>
      <c r="P737" s="872"/>
      <c r="Q737" s="872"/>
      <c r="R737" s="872"/>
      <c r="S737" s="872"/>
      <c r="T737" s="872"/>
      <c r="U737" s="872"/>
      <c r="V737" s="872"/>
      <c r="W737" s="872"/>
      <c r="X737" s="872"/>
      <c r="Y737" s="872"/>
      <c r="Z737" s="872"/>
    </row>
    <row r="738" spans="1:26" ht="15.75">
      <c r="A738" s="1047"/>
      <c r="B738" s="1048"/>
      <c r="C738" s="872"/>
      <c r="D738" s="872"/>
      <c r="E738" s="872"/>
      <c r="F738" s="872"/>
      <c r="G738" s="872"/>
      <c r="H738" s="872"/>
      <c r="I738" s="872"/>
      <c r="J738" s="872"/>
      <c r="K738" s="872"/>
      <c r="L738" s="872"/>
      <c r="M738" s="872"/>
      <c r="N738" s="994"/>
      <c r="O738" s="872"/>
      <c r="P738" s="872"/>
      <c r="Q738" s="872"/>
      <c r="R738" s="872"/>
      <c r="S738" s="872"/>
      <c r="T738" s="872"/>
      <c r="U738" s="872"/>
      <c r="V738" s="872"/>
      <c r="W738" s="872"/>
      <c r="X738" s="872"/>
      <c r="Y738" s="872"/>
      <c r="Z738" s="872"/>
    </row>
    <row r="739" spans="1:26" ht="15.75">
      <c r="A739" s="1047"/>
      <c r="B739" s="1048"/>
      <c r="C739" s="872"/>
      <c r="D739" s="872"/>
      <c r="E739" s="872"/>
      <c r="F739" s="872"/>
      <c r="G739" s="872"/>
      <c r="H739" s="872"/>
      <c r="I739" s="872"/>
      <c r="J739" s="872"/>
      <c r="K739" s="872"/>
      <c r="L739" s="872"/>
      <c r="M739" s="872"/>
      <c r="N739" s="994"/>
      <c r="O739" s="872"/>
      <c r="P739" s="872"/>
      <c r="Q739" s="872"/>
      <c r="R739" s="872"/>
      <c r="S739" s="872"/>
      <c r="T739" s="872"/>
      <c r="U739" s="872"/>
      <c r="V739" s="872"/>
      <c r="W739" s="872"/>
      <c r="X739" s="872"/>
      <c r="Y739" s="872"/>
      <c r="Z739" s="872"/>
    </row>
    <row r="740" spans="1:26" ht="15.75">
      <c r="A740" s="1047"/>
      <c r="B740" s="1048"/>
      <c r="C740" s="872"/>
      <c r="D740" s="872"/>
      <c r="E740" s="872"/>
      <c r="F740" s="872"/>
      <c r="G740" s="872"/>
      <c r="H740" s="872"/>
      <c r="I740" s="872"/>
      <c r="J740" s="872"/>
      <c r="K740" s="872"/>
      <c r="L740" s="872"/>
      <c r="M740" s="872"/>
      <c r="N740" s="994"/>
      <c r="O740" s="872"/>
      <c r="P740" s="872"/>
      <c r="Q740" s="872"/>
      <c r="R740" s="872"/>
      <c r="S740" s="872"/>
      <c r="T740" s="872"/>
      <c r="U740" s="872"/>
      <c r="V740" s="872"/>
      <c r="W740" s="872"/>
      <c r="X740" s="872"/>
      <c r="Y740" s="872"/>
      <c r="Z740" s="872"/>
    </row>
    <row r="741" spans="1:26" ht="15.75">
      <c r="A741" s="1047"/>
      <c r="B741" s="1048"/>
      <c r="C741" s="872"/>
      <c r="D741" s="872"/>
      <c r="E741" s="872"/>
      <c r="F741" s="872"/>
      <c r="G741" s="872"/>
      <c r="H741" s="872"/>
      <c r="I741" s="872"/>
      <c r="J741" s="872"/>
      <c r="K741" s="872"/>
      <c r="L741" s="872"/>
      <c r="M741" s="872"/>
      <c r="N741" s="994"/>
      <c r="O741" s="872"/>
      <c r="P741" s="872"/>
      <c r="Q741" s="872"/>
      <c r="R741" s="872"/>
      <c r="S741" s="872"/>
      <c r="T741" s="872"/>
      <c r="U741" s="872"/>
      <c r="V741" s="872"/>
      <c r="W741" s="872"/>
      <c r="X741" s="872"/>
      <c r="Y741" s="872"/>
      <c r="Z741" s="872"/>
    </row>
    <row r="742" spans="1:26" ht="15.75">
      <c r="A742" s="1047"/>
      <c r="B742" s="1048"/>
      <c r="C742" s="872"/>
      <c r="D742" s="872"/>
      <c r="E742" s="872"/>
      <c r="F742" s="872"/>
      <c r="G742" s="872"/>
      <c r="H742" s="872"/>
      <c r="I742" s="872"/>
      <c r="J742" s="872"/>
      <c r="K742" s="872"/>
      <c r="L742" s="872"/>
      <c r="M742" s="872"/>
      <c r="N742" s="994"/>
      <c r="O742" s="872"/>
      <c r="P742" s="872"/>
      <c r="Q742" s="872"/>
      <c r="R742" s="872"/>
      <c r="S742" s="872"/>
      <c r="T742" s="872"/>
      <c r="U742" s="872"/>
      <c r="V742" s="872"/>
      <c r="W742" s="872"/>
      <c r="X742" s="872"/>
      <c r="Y742" s="872"/>
      <c r="Z742" s="872"/>
    </row>
    <row r="743" spans="1:26" ht="15.75">
      <c r="A743" s="1047"/>
      <c r="B743" s="1048"/>
      <c r="C743" s="872"/>
      <c r="D743" s="872"/>
      <c r="E743" s="872"/>
      <c r="F743" s="872"/>
      <c r="G743" s="872"/>
      <c r="H743" s="872"/>
      <c r="I743" s="872"/>
      <c r="J743" s="872"/>
      <c r="K743" s="872"/>
      <c r="L743" s="872"/>
      <c r="M743" s="872"/>
      <c r="N743" s="994"/>
      <c r="O743" s="872"/>
      <c r="P743" s="872"/>
      <c r="Q743" s="872"/>
      <c r="R743" s="872"/>
      <c r="S743" s="872"/>
      <c r="T743" s="872"/>
      <c r="U743" s="872"/>
      <c r="V743" s="872"/>
      <c r="W743" s="872"/>
      <c r="X743" s="872"/>
      <c r="Y743" s="872"/>
      <c r="Z743" s="872"/>
    </row>
    <row r="744" spans="1:26" ht="15.75">
      <c r="A744" s="1047"/>
      <c r="B744" s="1048"/>
      <c r="C744" s="872"/>
      <c r="D744" s="872"/>
      <c r="E744" s="872"/>
      <c r="F744" s="872"/>
      <c r="G744" s="872"/>
      <c r="H744" s="872"/>
      <c r="I744" s="872"/>
      <c r="J744" s="872"/>
      <c r="K744" s="872"/>
      <c r="L744" s="872"/>
      <c r="M744" s="872"/>
      <c r="N744" s="994"/>
      <c r="O744" s="872"/>
      <c r="P744" s="872"/>
      <c r="Q744" s="872"/>
      <c r="R744" s="872"/>
      <c r="S744" s="872"/>
      <c r="T744" s="872"/>
      <c r="U744" s="872"/>
      <c r="V744" s="872"/>
      <c r="W744" s="872"/>
      <c r="X744" s="872"/>
      <c r="Y744" s="872"/>
      <c r="Z744" s="872"/>
    </row>
    <row r="745" spans="1:26" ht="15.75">
      <c r="A745" s="1047"/>
      <c r="B745" s="1048"/>
      <c r="C745" s="872"/>
      <c r="D745" s="872"/>
      <c r="E745" s="872"/>
      <c r="F745" s="872"/>
      <c r="G745" s="872"/>
      <c r="H745" s="872"/>
      <c r="I745" s="872"/>
      <c r="J745" s="872"/>
      <c r="K745" s="872"/>
      <c r="L745" s="872"/>
      <c r="M745" s="872"/>
      <c r="N745" s="994"/>
      <c r="O745" s="872"/>
      <c r="P745" s="872"/>
      <c r="Q745" s="872"/>
      <c r="R745" s="872"/>
      <c r="S745" s="872"/>
      <c r="T745" s="872"/>
      <c r="U745" s="872"/>
      <c r="V745" s="872"/>
      <c r="W745" s="872"/>
      <c r="X745" s="872"/>
      <c r="Y745" s="872"/>
      <c r="Z745" s="872"/>
    </row>
    <row r="746" spans="1:26" ht="15.75">
      <c r="A746" s="1047"/>
      <c r="B746" s="1048"/>
      <c r="C746" s="872"/>
      <c r="D746" s="872"/>
      <c r="E746" s="872"/>
      <c r="F746" s="872"/>
      <c r="G746" s="872"/>
      <c r="H746" s="872"/>
      <c r="I746" s="872"/>
      <c r="J746" s="872"/>
      <c r="K746" s="872"/>
      <c r="L746" s="872"/>
      <c r="M746" s="872"/>
      <c r="N746" s="994"/>
      <c r="O746" s="872"/>
      <c r="P746" s="872"/>
      <c r="Q746" s="872"/>
      <c r="R746" s="872"/>
      <c r="S746" s="872"/>
      <c r="T746" s="872"/>
      <c r="U746" s="872"/>
      <c r="V746" s="872"/>
      <c r="W746" s="872"/>
      <c r="X746" s="872"/>
      <c r="Y746" s="872"/>
      <c r="Z746" s="872"/>
    </row>
    <row r="747" spans="1:26" ht="15.75">
      <c r="A747" s="1047"/>
      <c r="B747" s="1048"/>
      <c r="C747" s="872"/>
      <c r="D747" s="872"/>
      <c r="E747" s="872"/>
      <c r="F747" s="872"/>
      <c r="G747" s="872"/>
      <c r="H747" s="872"/>
      <c r="I747" s="872"/>
      <c r="J747" s="872"/>
      <c r="K747" s="872"/>
      <c r="L747" s="872"/>
      <c r="M747" s="872"/>
      <c r="N747" s="994"/>
      <c r="O747" s="872"/>
      <c r="P747" s="872"/>
      <c r="Q747" s="872"/>
      <c r="R747" s="872"/>
      <c r="S747" s="872"/>
      <c r="T747" s="872"/>
      <c r="U747" s="872"/>
      <c r="V747" s="872"/>
      <c r="W747" s="872"/>
      <c r="X747" s="872"/>
      <c r="Y747" s="872"/>
      <c r="Z747" s="872"/>
    </row>
    <row r="748" spans="1:26" ht="15.75">
      <c r="A748" s="1047"/>
      <c r="B748" s="1048"/>
      <c r="C748" s="872"/>
      <c r="D748" s="872"/>
      <c r="E748" s="872"/>
      <c r="F748" s="872"/>
      <c r="G748" s="872"/>
      <c r="H748" s="872"/>
      <c r="I748" s="872"/>
      <c r="J748" s="872"/>
      <c r="K748" s="872"/>
      <c r="L748" s="872"/>
      <c r="M748" s="872"/>
      <c r="N748" s="994"/>
      <c r="O748" s="872"/>
      <c r="P748" s="872"/>
      <c r="Q748" s="872"/>
      <c r="R748" s="872"/>
      <c r="S748" s="872"/>
      <c r="T748" s="872"/>
      <c r="U748" s="872"/>
      <c r="V748" s="872"/>
      <c r="W748" s="872"/>
      <c r="X748" s="872"/>
      <c r="Y748" s="872"/>
      <c r="Z748" s="872"/>
    </row>
    <row r="749" spans="1:26" ht="15.75">
      <c r="A749" s="1047"/>
      <c r="B749" s="1048"/>
      <c r="C749" s="872"/>
      <c r="D749" s="872"/>
      <c r="E749" s="872"/>
      <c r="F749" s="872"/>
      <c r="G749" s="872"/>
      <c r="H749" s="872"/>
      <c r="I749" s="872"/>
      <c r="J749" s="872"/>
      <c r="K749" s="872"/>
      <c r="L749" s="872"/>
      <c r="M749" s="872"/>
      <c r="N749" s="994"/>
      <c r="O749" s="872"/>
      <c r="P749" s="872"/>
      <c r="Q749" s="872"/>
      <c r="R749" s="872"/>
      <c r="S749" s="872"/>
      <c r="T749" s="872"/>
      <c r="U749" s="872"/>
      <c r="V749" s="872"/>
      <c r="W749" s="872"/>
      <c r="X749" s="872"/>
      <c r="Y749" s="872"/>
      <c r="Z749" s="872"/>
    </row>
    <row r="750" spans="1:26" ht="15.75">
      <c r="A750" s="1047"/>
      <c r="B750" s="1048"/>
      <c r="C750" s="872"/>
      <c r="D750" s="872"/>
      <c r="E750" s="872"/>
      <c r="F750" s="872"/>
      <c r="G750" s="872"/>
      <c r="H750" s="872"/>
      <c r="I750" s="872"/>
      <c r="J750" s="872"/>
      <c r="K750" s="872"/>
      <c r="L750" s="872"/>
      <c r="M750" s="872"/>
      <c r="N750" s="994"/>
      <c r="O750" s="872"/>
      <c r="P750" s="872"/>
      <c r="Q750" s="872"/>
      <c r="R750" s="872"/>
      <c r="S750" s="872"/>
      <c r="T750" s="872"/>
      <c r="U750" s="872"/>
      <c r="V750" s="872"/>
      <c r="W750" s="872"/>
      <c r="X750" s="872"/>
      <c r="Y750" s="872"/>
      <c r="Z750" s="872"/>
    </row>
    <row r="751" spans="1:26" ht="15.75">
      <c r="A751" s="1047"/>
      <c r="B751" s="1048"/>
      <c r="C751" s="872"/>
      <c r="D751" s="872"/>
      <c r="E751" s="872"/>
      <c r="F751" s="872"/>
      <c r="G751" s="872"/>
      <c r="H751" s="872"/>
      <c r="I751" s="872"/>
      <c r="J751" s="872"/>
      <c r="K751" s="872"/>
      <c r="L751" s="872"/>
      <c r="M751" s="872"/>
      <c r="N751" s="994"/>
      <c r="O751" s="872"/>
      <c r="P751" s="872"/>
      <c r="Q751" s="872"/>
      <c r="R751" s="872"/>
      <c r="S751" s="872"/>
      <c r="T751" s="872"/>
      <c r="U751" s="872"/>
      <c r="V751" s="872"/>
      <c r="W751" s="872"/>
      <c r="X751" s="872"/>
      <c r="Y751" s="872"/>
      <c r="Z751" s="872"/>
    </row>
    <row r="752" spans="1:26" ht="15.75">
      <c r="A752" s="1047"/>
      <c r="B752" s="1048"/>
      <c r="C752" s="872"/>
      <c r="D752" s="872"/>
      <c r="E752" s="872"/>
      <c r="F752" s="872"/>
      <c r="G752" s="872"/>
      <c r="H752" s="872"/>
      <c r="I752" s="872"/>
      <c r="J752" s="872"/>
      <c r="K752" s="872"/>
      <c r="L752" s="872"/>
      <c r="M752" s="872"/>
      <c r="N752" s="994"/>
      <c r="O752" s="872"/>
      <c r="P752" s="872"/>
      <c r="Q752" s="872"/>
      <c r="R752" s="872"/>
      <c r="S752" s="872"/>
      <c r="T752" s="872"/>
      <c r="U752" s="872"/>
      <c r="V752" s="872"/>
      <c r="W752" s="872"/>
      <c r="X752" s="872"/>
      <c r="Y752" s="872"/>
      <c r="Z752" s="872"/>
    </row>
    <row r="753" spans="1:26" ht="15.75">
      <c r="A753" s="1047"/>
      <c r="B753" s="1048"/>
      <c r="C753" s="872"/>
      <c r="D753" s="872"/>
      <c r="E753" s="872"/>
      <c r="F753" s="872"/>
      <c r="G753" s="872"/>
      <c r="H753" s="872"/>
      <c r="I753" s="872"/>
      <c r="J753" s="872"/>
      <c r="K753" s="872"/>
      <c r="L753" s="872"/>
      <c r="M753" s="872"/>
      <c r="N753" s="994"/>
      <c r="O753" s="872"/>
      <c r="P753" s="872"/>
      <c r="Q753" s="872"/>
      <c r="R753" s="872"/>
      <c r="S753" s="872"/>
      <c r="T753" s="872"/>
      <c r="U753" s="872"/>
      <c r="V753" s="872"/>
      <c r="W753" s="872"/>
      <c r="X753" s="872"/>
      <c r="Y753" s="872"/>
      <c r="Z753" s="872"/>
    </row>
    <row r="754" spans="1:26" ht="15.75">
      <c r="A754" s="1047"/>
      <c r="B754" s="1048"/>
      <c r="C754" s="872"/>
      <c r="D754" s="872"/>
      <c r="E754" s="872"/>
      <c r="F754" s="872"/>
      <c r="G754" s="872"/>
      <c r="H754" s="872"/>
      <c r="I754" s="872"/>
      <c r="J754" s="872"/>
      <c r="K754" s="872"/>
      <c r="L754" s="872"/>
      <c r="M754" s="872"/>
      <c r="N754" s="994"/>
      <c r="O754" s="872"/>
      <c r="P754" s="872"/>
      <c r="Q754" s="872"/>
      <c r="R754" s="872"/>
      <c r="S754" s="872"/>
      <c r="T754" s="872"/>
      <c r="U754" s="872"/>
      <c r="V754" s="872"/>
      <c r="W754" s="872"/>
      <c r="X754" s="872"/>
      <c r="Y754" s="872"/>
      <c r="Z754" s="872"/>
    </row>
    <row r="755" spans="1:26" ht="15.75">
      <c r="A755" s="1047"/>
      <c r="B755" s="1048"/>
      <c r="C755" s="872"/>
      <c r="D755" s="872"/>
      <c r="E755" s="872"/>
      <c r="F755" s="872"/>
      <c r="G755" s="872"/>
      <c r="H755" s="872"/>
      <c r="I755" s="872"/>
      <c r="J755" s="872"/>
      <c r="K755" s="872"/>
      <c r="L755" s="872"/>
      <c r="M755" s="872"/>
      <c r="N755" s="994"/>
      <c r="O755" s="872"/>
      <c r="P755" s="872"/>
      <c r="Q755" s="872"/>
      <c r="R755" s="872"/>
      <c r="S755" s="872"/>
      <c r="T755" s="872"/>
      <c r="U755" s="872"/>
      <c r="V755" s="872"/>
      <c r="W755" s="872"/>
      <c r="X755" s="872"/>
      <c r="Y755" s="872"/>
      <c r="Z755" s="872"/>
    </row>
    <row r="756" spans="1:26" ht="15.75">
      <c r="A756" s="1047"/>
      <c r="B756" s="1048"/>
      <c r="C756" s="872"/>
      <c r="D756" s="872"/>
      <c r="E756" s="872"/>
      <c r="F756" s="872"/>
      <c r="G756" s="872"/>
      <c r="H756" s="872"/>
      <c r="I756" s="872"/>
      <c r="J756" s="872"/>
      <c r="K756" s="872"/>
      <c r="L756" s="872"/>
      <c r="M756" s="872"/>
      <c r="N756" s="994"/>
      <c r="O756" s="872"/>
      <c r="P756" s="872"/>
      <c r="Q756" s="872"/>
      <c r="R756" s="872"/>
      <c r="S756" s="872"/>
      <c r="T756" s="872"/>
      <c r="U756" s="872"/>
      <c r="V756" s="872"/>
      <c r="W756" s="872"/>
      <c r="X756" s="872"/>
      <c r="Y756" s="872"/>
      <c r="Z756" s="872"/>
    </row>
    <row r="757" spans="1:26" ht="15.75">
      <c r="A757" s="1047"/>
      <c r="B757" s="1048"/>
      <c r="C757" s="872"/>
      <c r="D757" s="872"/>
      <c r="E757" s="872"/>
      <c r="F757" s="872"/>
      <c r="G757" s="872"/>
      <c r="H757" s="872"/>
      <c r="I757" s="872"/>
      <c r="J757" s="872"/>
      <c r="K757" s="872"/>
      <c r="L757" s="872"/>
      <c r="M757" s="872"/>
      <c r="N757" s="994"/>
      <c r="O757" s="872"/>
      <c r="P757" s="872"/>
      <c r="Q757" s="872"/>
      <c r="R757" s="872"/>
      <c r="S757" s="872"/>
      <c r="T757" s="872"/>
      <c r="U757" s="872"/>
      <c r="V757" s="872"/>
      <c r="W757" s="872"/>
      <c r="X757" s="872"/>
      <c r="Y757" s="872"/>
      <c r="Z757" s="872"/>
    </row>
    <row r="758" spans="1:26" ht="15.75">
      <c r="A758" s="1047"/>
      <c r="B758" s="1048"/>
      <c r="C758" s="872"/>
      <c r="D758" s="872"/>
      <c r="E758" s="872"/>
      <c r="F758" s="872"/>
      <c r="G758" s="872"/>
      <c r="H758" s="872"/>
      <c r="I758" s="872"/>
      <c r="J758" s="872"/>
      <c r="K758" s="872"/>
      <c r="L758" s="872"/>
      <c r="M758" s="872"/>
      <c r="N758" s="994"/>
      <c r="O758" s="872"/>
      <c r="P758" s="872"/>
      <c r="Q758" s="872"/>
      <c r="R758" s="872"/>
      <c r="S758" s="872"/>
      <c r="T758" s="872"/>
      <c r="U758" s="872"/>
      <c r="V758" s="872"/>
      <c r="W758" s="872"/>
      <c r="X758" s="872"/>
      <c r="Y758" s="872"/>
      <c r="Z758" s="872"/>
    </row>
    <row r="759" spans="1:26" ht="15.75">
      <c r="A759" s="1047"/>
      <c r="B759" s="1048"/>
      <c r="C759" s="872"/>
      <c r="D759" s="872"/>
      <c r="E759" s="872"/>
      <c r="F759" s="872"/>
      <c r="G759" s="872"/>
      <c r="H759" s="872"/>
      <c r="I759" s="872"/>
      <c r="J759" s="872"/>
      <c r="K759" s="872"/>
      <c r="L759" s="872"/>
      <c r="M759" s="872"/>
      <c r="N759" s="994"/>
      <c r="O759" s="872"/>
      <c r="P759" s="872"/>
      <c r="Q759" s="872"/>
      <c r="R759" s="872"/>
      <c r="S759" s="872"/>
      <c r="T759" s="872"/>
      <c r="U759" s="872"/>
      <c r="V759" s="872"/>
      <c r="W759" s="872"/>
      <c r="X759" s="872"/>
      <c r="Y759" s="872"/>
      <c r="Z759" s="872"/>
    </row>
    <row r="760" spans="1:26" ht="15.75">
      <c r="A760" s="1047"/>
      <c r="B760" s="1048"/>
      <c r="C760" s="872"/>
      <c r="D760" s="872"/>
      <c r="E760" s="872"/>
      <c r="F760" s="872"/>
      <c r="G760" s="872"/>
      <c r="H760" s="872"/>
      <c r="I760" s="872"/>
      <c r="J760" s="872"/>
      <c r="K760" s="872"/>
      <c r="L760" s="872"/>
      <c r="M760" s="872"/>
      <c r="N760" s="994"/>
      <c r="O760" s="872"/>
      <c r="P760" s="872"/>
      <c r="Q760" s="872"/>
      <c r="R760" s="872"/>
      <c r="S760" s="872"/>
      <c r="T760" s="872"/>
      <c r="U760" s="872"/>
      <c r="V760" s="872"/>
      <c r="W760" s="872"/>
      <c r="X760" s="872"/>
      <c r="Y760" s="872"/>
      <c r="Z760" s="872"/>
    </row>
    <row r="761" spans="1:26" ht="15.75">
      <c r="A761" s="1047"/>
      <c r="B761" s="1048"/>
      <c r="C761" s="872"/>
      <c r="D761" s="872"/>
      <c r="E761" s="872"/>
      <c r="F761" s="872"/>
      <c r="G761" s="872"/>
      <c r="H761" s="872"/>
      <c r="I761" s="872"/>
      <c r="J761" s="872"/>
      <c r="K761" s="872"/>
      <c r="L761" s="872"/>
      <c r="M761" s="872"/>
      <c r="N761" s="994"/>
      <c r="O761" s="872"/>
      <c r="P761" s="872"/>
      <c r="Q761" s="872"/>
      <c r="R761" s="872"/>
      <c r="S761" s="872"/>
      <c r="T761" s="872"/>
      <c r="U761" s="872"/>
      <c r="V761" s="872"/>
      <c r="W761" s="872"/>
      <c r="X761" s="872"/>
      <c r="Y761" s="872"/>
      <c r="Z761" s="872"/>
    </row>
    <row r="762" spans="1:26" ht="15.75">
      <c r="A762" s="1047"/>
      <c r="B762" s="1048"/>
      <c r="C762" s="872"/>
      <c r="D762" s="872"/>
      <c r="E762" s="872"/>
      <c r="F762" s="872"/>
      <c r="G762" s="872"/>
      <c r="H762" s="872"/>
      <c r="I762" s="872"/>
      <c r="J762" s="872"/>
      <c r="K762" s="872"/>
      <c r="L762" s="872"/>
      <c r="M762" s="872"/>
      <c r="N762" s="994"/>
      <c r="O762" s="872"/>
      <c r="P762" s="872"/>
      <c r="Q762" s="872"/>
      <c r="R762" s="872"/>
      <c r="S762" s="872"/>
      <c r="T762" s="872"/>
      <c r="U762" s="872"/>
      <c r="V762" s="872"/>
      <c r="W762" s="872"/>
      <c r="X762" s="872"/>
      <c r="Y762" s="872"/>
      <c r="Z762" s="872"/>
    </row>
    <row r="763" spans="1:26" ht="15.75">
      <c r="A763" s="1047"/>
      <c r="B763" s="1048"/>
      <c r="C763" s="872"/>
      <c r="D763" s="872"/>
      <c r="E763" s="872"/>
      <c r="F763" s="872"/>
      <c r="G763" s="872"/>
      <c r="H763" s="872"/>
      <c r="I763" s="872"/>
      <c r="J763" s="872"/>
      <c r="K763" s="872"/>
      <c r="L763" s="872"/>
      <c r="M763" s="872"/>
      <c r="N763" s="994"/>
      <c r="O763" s="872"/>
      <c r="P763" s="872"/>
      <c r="Q763" s="872"/>
      <c r="R763" s="872"/>
      <c r="S763" s="872"/>
      <c r="T763" s="872"/>
      <c r="U763" s="872"/>
      <c r="V763" s="872"/>
      <c r="W763" s="872"/>
      <c r="X763" s="872"/>
      <c r="Y763" s="872"/>
      <c r="Z763" s="872"/>
    </row>
    <row r="764" spans="1:26" ht="15.75">
      <c r="A764" s="1047"/>
      <c r="B764" s="1048"/>
      <c r="C764" s="872"/>
      <c r="D764" s="872"/>
      <c r="E764" s="872"/>
      <c r="F764" s="872"/>
      <c r="G764" s="872"/>
      <c r="H764" s="872"/>
      <c r="I764" s="872"/>
      <c r="J764" s="872"/>
      <c r="K764" s="872"/>
      <c r="L764" s="872"/>
      <c r="M764" s="872"/>
      <c r="N764" s="994"/>
      <c r="O764" s="872"/>
      <c r="P764" s="872"/>
      <c r="Q764" s="872"/>
      <c r="R764" s="872"/>
      <c r="S764" s="872"/>
      <c r="T764" s="872"/>
      <c r="U764" s="872"/>
      <c r="V764" s="872"/>
      <c r="W764" s="872"/>
      <c r="X764" s="872"/>
      <c r="Y764" s="872"/>
      <c r="Z764" s="872"/>
    </row>
    <row r="765" spans="1:26" ht="15.75">
      <c r="A765" s="1047"/>
      <c r="B765" s="1048"/>
      <c r="C765" s="872"/>
      <c r="D765" s="872"/>
      <c r="E765" s="872"/>
      <c r="F765" s="872"/>
      <c r="G765" s="872"/>
      <c r="H765" s="872"/>
      <c r="I765" s="872"/>
      <c r="J765" s="872"/>
      <c r="K765" s="872"/>
      <c r="L765" s="872"/>
      <c r="M765" s="872"/>
      <c r="N765" s="994"/>
      <c r="O765" s="872"/>
      <c r="P765" s="872"/>
      <c r="Q765" s="872"/>
      <c r="R765" s="872"/>
      <c r="S765" s="872"/>
      <c r="T765" s="872"/>
      <c r="U765" s="872"/>
      <c r="V765" s="872"/>
      <c r="W765" s="872"/>
      <c r="X765" s="872"/>
      <c r="Y765" s="872"/>
      <c r="Z765" s="872"/>
    </row>
    <row r="766" spans="1:26" ht="15.75">
      <c r="A766" s="1047"/>
      <c r="B766" s="1048"/>
      <c r="C766" s="872"/>
      <c r="D766" s="872"/>
      <c r="E766" s="872"/>
      <c r="F766" s="872"/>
      <c r="G766" s="872"/>
      <c r="H766" s="872"/>
      <c r="I766" s="872"/>
      <c r="J766" s="872"/>
      <c r="K766" s="872"/>
      <c r="L766" s="872"/>
      <c r="M766" s="872"/>
      <c r="N766" s="994"/>
      <c r="O766" s="872"/>
      <c r="P766" s="872"/>
      <c r="Q766" s="872"/>
      <c r="R766" s="872"/>
      <c r="S766" s="872"/>
      <c r="T766" s="872"/>
      <c r="U766" s="872"/>
      <c r="V766" s="872"/>
      <c r="W766" s="872"/>
      <c r="X766" s="872"/>
      <c r="Y766" s="872"/>
      <c r="Z766" s="872"/>
    </row>
    <row r="767" spans="1:26" ht="15.75">
      <c r="A767" s="1047"/>
      <c r="B767" s="1048"/>
      <c r="C767" s="872"/>
      <c r="D767" s="872"/>
      <c r="E767" s="872"/>
      <c r="F767" s="872"/>
      <c r="G767" s="872"/>
      <c r="H767" s="872"/>
      <c r="I767" s="872"/>
      <c r="J767" s="872"/>
      <c r="K767" s="872"/>
      <c r="L767" s="872"/>
      <c r="M767" s="872"/>
      <c r="N767" s="994"/>
      <c r="O767" s="872"/>
      <c r="P767" s="872"/>
      <c r="Q767" s="872"/>
      <c r="R767" s="872"/>
      <c r="S767" s="872"/>
      <c r="T767" s="872"/>
      <c r="U767" s="872"/>
      <c r="V767" s="872"/>
      <c r="W767" s="872"/>
      <c r="X767" s="872"/>
      <c r="Y767" s="872"/>
      <c r="Z767" s="872"/>
    </row>
    <row r="768" spans="1:26" ht="15.75">
      <c r="A768" s="1047"/>
      <c r="B768" s="1048"/>
      <c r="C768" s="872"/>
      <c r="D768" s="872"/>
      <c r="E768" s="872"/>
      <c r="F768" s="872"/>
      <c r="G768" s="872"/>
      <c r="H768" s="872"/>
      <c r="I768" s="872"/>
      <c r="J768" s="872"/>
      <c r="K768" s="872"/>
      <c r="L768" s="872"/>
      <c r="M768" s="872"/>
      <c r="N768" s="994"/>
      <c r="O768" s="872"/>
      <c r="P768" s="872"/>
      <c r="Q768" s="872"/>
      <c r="R768" s="872"/>
      <c r="S768" s="872"/>
      <c r="T768" s="872"/>
      <c r="U768" s="872"/>
      <c r="V768" s="872"/>
      <c r="W768" s="872"/>
      <c r="X768" s="872"/>
      <c r="Y768" s="872"/>
      <c r="Z768" s="872"/>
    </row>
    <row r="769" spans="1:26" ht="15.75">
      <c r="A769" s="1047"/>
      <c r="B769" s="1048"/>
      <c r="C769" s="872"/>
      <c r="D769" s="872"/>
      <c r="E769" s="872"/>
      <c r="F769" s="872"/>
      <c r="G769" s="872"/>
      <c r="H769" s="872"/>
      <c r="I769" s="872"/>
      <c r="J769" s="872"/>
      <c r="K769" s="872"/>
      <c r="L769" s="872"/>
      <c r="M769" s="872"/>
      <c r="N769" s="994"/>
      <c r="O769" s="872"/>
      <c r="P769" s="872"/>
      <c r="Q769" s="872"/>
      <c r="R769" s="872"/>
      <c r="S769" s="872"/>
      <c r="T769" s="872"/>
      <c r="U769" s="872"/>
      <c r="V769" s="872"/>
      <c r="W769" s="872"/>
      <c r="X769" s="872"/>
      <c r="Y769" s="872"/>
      <c r="Z769" s="872"/>
    </row>
    <row r="770" spans="1:26" ht="15.75">
      <c r="A770" s="1047"/>
      <c r="B770" s="1048"/>
      <c r="C770" s="872"/>
      <c r="D770" s="872"/>
      <c r="E770" s="872"/>
      <c r="F770" s="872"/>
      <c r="G770" s="872"/>
      <c r="H770" s="872"/>
      <c r="I770" s="872"/>
      <c r="J770" s="872"/>
      <c r="K770" s="872"/>
      <c r="L770" s="872"/>
      <c r="M770" s="872"/>
      <c r="N770" s="994"/>
      <c r="O770" s="872"/>
      <c r="P770" s="872"/>
      <c r="Q770" s="872"/>
      <c r="R770" s="872"/>
      <c r="S770" s="872"/>
      <c r="T770" s="872"/>
      <c r="U770" s="872"/>
      <c r="V770" s="872"/>
      <c r="W770" s="872"/>
      <c r="X770" s="872"/>
      <c r="Y770" s="872"/>
      <c r="Z770" s="872"/>
    </row>
    <row r="771" spans="1:26" ht="15.75">
      <c r="A771" s="1047"/>
      <c r="B771" s="1048"/>
      <c r="C771" s="872"/>
      <c r="D771" s="872"/>
      <c r="E771" s="872"/>
      <c r="F771" s="872"/>
      <c r="G771" s="872"/>
      <c r="H771" s="872"/>
      <c r="I771" s="872"/>
      <c r="J771" s="872"/>
      <c r="K771" s="872"/>
      <c r="L771" s="872"/>
      <c r="M771" s="872"/>
      <c r="N771" s="994"/>
      <c r="O771" s="872"/>
      <c r="P771" s="872"/>
      <c r="Q771" s="872"/>
      <c r="R771" s="872"/>
      <c r="S771" s="872"/>
      <c r="T771" s="872"/>
      <c r="U771" s="872"/>
      <c r="V771" s="872"/>
      <c r="W771" s="872"/>
      <c r="X771" s="872"/>
      <c r="Y771" s="872"/>
      <c r="Z771" s="872"/>
    </row>
    <row r="772" spans="1:26" ht="15.75">
      <c r="A772" s="1047"/>
      <c r="B772" s="1048"/>
      <c r="C772" s="872"/>
      <c r="D772" s="872"/>
      <c r="E772" s="872"/>
      <c r="F772" s="872"/>
      <c r="G772" s="872"/>
      <c r="H772" s="872"/>
      <c r="I772" s="872"/>
      <c r="J772" s="872"/>
      <c r="K772" s="872"/>
      <c r="L772" s="872"/>
      <c r="M772" s="872"/>
      <c r="N772" s="994"/>
      <c r="O772" s="872"/>
      <c r="P772" s="872"/>
      <c r="Q772" s="872"/>
      <c r="R772" s="872"/>
      <c r="S772" s="872"/>
      <c r="T772" s="872"/>
      <c r="U772" s="872"/>
      <c r="V772" s="872"/>
      <c r="W772" s="872"/>
      <c r="X772" s="872"/>
      <c r="Y772" s="872"/>
      <c r="Z772" s="872"/>
    </row>
    <row r="773" spans="1:26" ht="15.75">
      <c r="A773" s="1047"/>
      <c r="B773" s="1048"/>
      <c r="C773" s="872"/>
      <c r="D773" s="872"/>
      <c r="E773" s="872"/>
      <c r="F773" s="872"/>
      <c r="G773" s="872"/>
      <c r="H773" s="872"/>
      <c r="I773" s="872"/>
      <c r="J773" s="872"/>
      <c r="K773" s="872"/>
      <c r="L773" s="872"/>
      <c r="M773" s="872"/>
      <c r="N773" s="994"/>
      <c r="O773" s="872"/>
      <c r="P773" s="872"/>
      <c r="Q773" s="872"/>
      <c r="R773" s="872"/>
      <c r="S773" s="872"/>
      <c r="T773" s="872"/>
      <c r="U773" s="872"/>
      <c r="V773" s="872"/>
      <c r="W773" s="872"/>
      <c r="X773" s="872"/>
      <c r="Y773" s="872"/>
      <c r="Z773" s="872"/>
    </row>
    <row r="774" spans="1:26" ht="15.75">
      <c r="A774" s="1047"/>
      <c r="B774" s="1048"/>
      <c r="C774" s="872"/>
      <c r="D774" s="872"/>
      <c r="E774" s="872"/>
      <c r="F774" s="872"/>
      <c r="G774" s="872"/>
      <c r="H774" s="872"/>
      <c r="I774" s="872"/>
      <c r="J774" s="872"/>
      <c r="K774" s="872"/>
      <c r="L774" s="872"/>
      <c r="M774" s="872"/>
      <c r="N774" s="994"/>
      <c r="O774" s="872"/>
      <c r="P774" s="872"/>
      <c r="Q774" s="872"/>
      <c r="R774" s="872"/>
      <c r="S774" s="872"/>
      <c r="T774" s="872"/>
      <c r="U774" s="872"/>
      <c r="V774" s="872"/>
      <c r="W774" s="872"/>
      <c r="X774" s="872"/>
      <c r="Y774" s="872"/>
      <c r="Z774" s="872"/>
    </row>
    <row r="775" spans="1:26" ht="15.75">
      <c r="A775" s="1047"/>
      <c r="B775" s="1048"/>
      <c r="C775" s="872"/>
      <c r="D775" s="872"/>
      <c r="E775" s="872"/>
      <c r="F775" s="872"/>
      <c r="G775" s="872"/>
      <c r="H775" s="872"/>
      <c r="I775" s="872"/>
      <c r="J775" s="872"/>
      <c r="K775" s="872"/>
      <c r="L775" s="872"/>
      <c r="M775" s="872"/>
      <c r="N775" s="994"/>
      <c r="O775" s="872"/>
      <c r="P775" s="872"/>
      <c r="Q775" s="872"/>
      <c r="R775" s="872"/>
      <c r="S775" s="872"/>
      <c r="T775" s="872"/>
      <c r="U775" s="872"/>
      <c r="V775" s="872"/>
      <c r="W775" s="872"/>
      <c r="X775" s="872"/>
      <c r="Y775" s="872"/>
      <c r="Z775" s="872"/>
    </row>
    <row r="776" spans="1:26" ht="15.75">
      <c r="A776" s="1047"/>
      <c r="B776" s="1048"/>
      <c r="C776" s="872"/>
      <c r="D776" s="872"/>
      <c r="E776" s="872"/>
      <c r="F776" s="872"/>
      <c r="G776" s="872"/>
      <c r="H776" s="872"/>
      <c r="I776" s="872"/>
      <c r="J776" s="872"/>
      <c r="K776" s="872"/>
      <c r="L776" s="872"/>
      <c r="M776" s="872"/>
      <c r="N776" s="994"/>
      <c r="O776" s="872"/>
      <c r="P776" s="872"/>
      <c r="Q776" s="872"/>
      <c r="R776" s="872"/>
      <c r="S776" s="872"/>
      <c r="T776" s="872"/>
      <c r="U776" s="872"/>
      <c r="V776" s="872"/>
      <c r="W776" s="872"/>
      <c r="X776" s="872"/>
      <c r="Y776" s="872"/>
      <c r="Z776" s="872"/>
    </row>
    <row r="777" spans="1:26" ht="15.75">
      <c r="A777" s="1047"/>
      <c r="B777" s="1048"/>
      <c r="C777" s="872"/>
      <c r="D777" s="872"/>
      <c r="E777" s="872"/>
      <c r="F777" s="872"/>
      <c r="G777" s="872"/>
      <c r="H777" s="872"/>
      <c r="I777" s="872"/>
      <c r="J777" s="872"/>
      <c r="K777" s="872"/>
      <c r="L777" s="872"/>
      <c r="M777" s="872"/>
      <c r="N777" s="994"/>
      <c r="O777" s="872"/>
      <c r="P777" s="872"/>
      <c r="Q777" s="872"/>
      <c r="R777" s="872"/>
      <c r="S777" s="872"/>
      <c r="T777" s="872"/>
      <c r="U777" s="872"/>
      <c r="V777" s="872"/>
      <c r="W777" s="872"/>
      <c r="X777" s="872"/>
      <c r="Y777" s="872"/>
      <c r="Z777" s="872"/>
    </row>
    <row r="778" spans="1:26" ht="15.75">
      <c r="A778" s="1047"/>
      <c r="B778" s="1048"/>
      <c r="C778" s="872"/>
      <c r="D778" s="872"/>
      <c r="E778" s="872"/>
      <c r="F778" s="872"/>
      <c r="G778" s="872"/>
      <c r="H778" s="872"/>
      <c r="I778" s="872"/>
      <c r="J778" s="872"/>
      <c r="K778" s="872"/>
      <c r="L778" s="872"/>
      <c r="M778" s="872"/>
      <c r="N778" s="994"/>
      <c r="O778" s="872"/>
      <c r="P778" s="872"/>
      <c r="Q778" s="872"/>
      <c r="R778" s="872"/>
      <c r="S778" s="872"/>
      <c r="T778" s="872"/>
      <c r="U778" s="872"/>
      <c r="V778" s="872"/>
      <c r="W778" s="872"/>
      <c r="X778" s="872"/>
      <c r="Y778" s="872"/>
      <c r="Z778" s="872"/>
    </row>
    <row r="779" spans="1:26" ht="15.75">
      <c r="A779" s="1047"/>
      <c r="B779" s="1048"/>
      <c r="C779" s="872"/>
      <c r="D779" s="872"/>
      <c r="E779" s="872"/>
      <c r="F779" s="872"/>
      <c r="G779" s="872"/>
      <c r="H779" s="872"/>
      <c r="I779" s="872"/>
      <c r="J779" s="872"/>
      <c r="K779" s="872"/>
      <c r="L779" s="872"/>
      <c r="M779" s="872"/>
      <c r="N779" s="994"/>
      <c r="O779" s="872"/>
      <c r="P779" s="872"/>
      <c r="Q779" s="872"/>
      <c r="R779" s="872"/>
      <c r="S779" s="872"/>
      <c r="T779" s="872"/>
      <c r="U779" s="872"/>
      <c r="V779" s="872"/>
      <c r="W779" s="872"/>
      <c r="X779" s="872"/>
      <c r="Y779" s="872"/>
      <c r="Z779" s="872"/>
    </row>
    <row r="780" spans="1:26" ht="15.75">
      <c r="A780" s="1047"/>
      <c r="B780" s="1048"/>
      <c r="C780" s="872"/>
      <c r="D780" s="872"/>
      <c r="E780" s="872"/>
      <c r="F780" s="872"/>
      <c r="G780" s="872"/>
      <c r="H780" s="872"/>
      <c r="I780" s="872"/>
      <c r="J780" s="872"/>
      <c r="K780" s="872"/>
      <c r="L780" s="872"/>
      <c r="M780" s="872"/>
      <c r="N780" s="994"/>
      <c r="O780" s="872"/>
      <c r="P780" s="872"/>
      <c r="Q780" s="872"/>
      <c r="R780" s="872"/>
      <c r="S780" s="872"/>
      <c r="T780" s="872"/>
      <c r="U780" s="872"/>
      <c r="V780" s="872"/>
      <c r="W780" s="872"/>
      <c r="X780" s="872"/>
      <c r="Y780" s="872"/>
      <c r="Z780" s="872"/>
    </row>
    <row r="781" spans="1:26" ht="15.75">
      <c r="A781" s="1047"/>
      <c r="B781" s="1048"/>
      <c r="C781" s="872"/>
      <c r="D781" s="872"/>
      <c r="E781" s="872"/>
      <c r="F781" s="872"/>
      <c r="G781" s="872"/>
      <c r="H781" s="872"/>
      <c r="I781" s="872"/>
      <c r="J781" s="872"/>
      <c r="K781" s="872"/>
      <c r="L781" s="872"/>
      <c r="M781" s="872"/>
      <c r="N781" s="994"/>
      <c r="O781" s="872"/>
      <c r="P781" s="872"/>
      <c r="Q781" s="872"/>
      <c r="R781" s="872"/>
      <c r="S781" s="872"/>
      <c r="T781" s="872"/>
      <c r="U781" s="872"/>
      <c r="V781" s="872"/>
      <c r="W781" s="872"/>
      <c r="X781" s="872"/>
      <c r="Y781" s="872"/>
      <c r="Z781" s="872"/>
    </row>
    <row r="782" spans="1:26" ht="15.75">
      <c r="A782" s="1047"/>
      <c r="B782" s="1048"/>
      <c r="C782" s="872"/>
      <c r="D782" s="872"/>
      <c r="E782" s="872"/>
      <c r="F782" s="872"/>
      <c r="G782" s="872"/>
      <c r="H782" s="872"/>
      <c r="I782" s="872"/>
      <c r="J782" s="872"/>
      <c r="K782" s="872"/>
      <c r="L782" s="872"/>
      <c r="M782" s="872"/>
      <c r="N782" s="994"/>
      <c r="O782" s="872"/>
      <c r="P782" s="872"/>
      <c r="Q782" s="872"/>
      <c r="R782" s="872"/>
      <c r="S782" s="872"/>
      <c r="T782" s="872"/>
      <c r="U782" s="872"/>
      <c r="V782" s="872"/>
      <c r="W782" s="872"/>
      <c r="X782" s="872"/>
      <c r="Y782" s="872"/>
      <c r="Z782" s="872"/>
    </row>
    <row r="783" spans="1:26" ht="15.75">
      <c r="A783" s="1047"/>
      <c r="B783" s="1048"/>
      <c r="C783" s="872"/>
      <c r="D783" s="872"/>
      <c r="E783" s="872"/>
      <c r="F783" s="872"/>
      <c r="G783" s="872"/>
      <c r="H783" s="872"/>
      <c r="I783" s="872"/>
      <c r="J783" s="872"/>
      <c r="K783" s="872"/>
      <c r="L783" s="872"/>
      <c r="M783" s="872"/>
      <c r="N783" s="994"/>
      <c r="O783" s="872"/>
      <c r="P783" s="872"/>
      <c r="Q783" s="872"/>
      <c r="R783" s="872"/>
      <c r="S783" s="872"/>
      <c r="T783" s="872"/>
      <c r="U783" s="872"/>
      <c r="V783" s="872"/>
      <c r="W783" s="872"/>
      <c r="X783" s="872"/>
      <c r="Y783" s="872"/>
      <c r="Z783" s="872"/>
    </row>
    <row r="784" spans="1:26" ht="15.75">
      <c r="A784" s="1047"/>
      <c r="B784" s="1048"/>
      <c r="C784" s="872"/>
      <c r="D784" s="872"/>
      <c r="E784" s="872"/>
      <c r="F784" s="872"/>
      <c r="G784" s="872"/>
      <c r="H784" s="872"/>
      <c r="I784" s="872"/>
      <c r="J784" s="872"/>
      <c r="K784" s="872"/>
      <c r="L784" s="872"/>
      <c r="M784" s="872"/>
      <c r="N784" s="994"/>
      <c r="O784" s="872"/>
      <c r="P784" s="872"/>
      <c r="Q784" s="872"/>
      <c r="R784" s="872"/>
      <c r="S784" s="872"/>
      <c r="T784" s="872"/>
      <c r="U784" s="872"/>
      <c r="V784" s="872"/>
      <c r="W784" s="872"/>
      <c r="X784" s="872"/>
      <c r="Y784" s="872"/>
      <c r="Z784" s="872"/>
    </row>
    <row r="785" spans="1:26" ht="15.75">
      <c r="A785" s="1047"/>
      <c r="B785" s="1048"/>
      <c r="C785" s="872"/>
      <c r="D785" s="872"/>
      <c r="E785" s="872"/>
      <c r="F785" s="872"/>
      <c r="G785" s="872"/>
      <c r="H785" s="872"/>
      <c r="I785" s="872"/>
      <c r="J785" s="872"/>
      <c r="K785" s="872"/>
      <c r="L785" s="872"/>
      <c r="M785" s="872"/>
      <c r="N785" s="994"/>
      <c r="O785" s="872"/>
      <c r="P785" s="872"/>
      <c r="Q785" s="872"/>
      <c r="R785" s="872"/>
      <c r="S785" s="872"/>
      <c r="T785" s="872"/>
      <c r="U785" s="872"/>
      <c r="V785" s="872"/>
      <c r="W785" s="872"/>
      <c r="X785" s="872"/>
      <c r="Y785" s="872"/>
      <c r="Z785" s="872"/>
    </row>
    <row r="786" spans="1:26" ht="15.75">
      <c r="A786" s="1047"/>
      <c r="B786" s="1048"/>
      <c r="C786" s="872"/>
      <c r="D786" s="872"/>
      <c r="E786" s="872"/>
      <c r="F786" s="872"/>
      <c r="G786" s="872"/>
      <c r="H786" s="872"/>
      <c r="I786" s="872"/>
      <c r="J786" s="872"/>
      <c r="K786" s="872"/>
      <c r="L786" s="872"/>
      <c r="M786" s="872"/>
      <c r="N786" s="994"/>
      <c r="O786" s="872"/>
      <c r="P786" s="872"/>
      <c r="Q786" s="872"/>
      <c r="R786" s="872"/>
      <c r="S786" s="872"/>
      <c r="T786" s="872"/>
      <c r="U786" s="872"/>
      <c r="V786" s="872"/>
      <c r="W786" s="872"/>
      <c r="X786" s="872"/>
      <c r="Y786" s="872"/>
      <c r="Z786" s="872"/>
    </row>
    <row r="787" spans="1:26" ht="15.75">
      <c r="A787" s="1047"/>
      <c r="B787" s="1048"/>
      <c r="C787" s="872"/>
      <c r="D787" s="872"/>
      <c r="E787" s="872"/>
      <c r="F787" s="872"/>
      <c r="G787" s="872"/>
      <c r="H787" s="872"/>
      <c r="I787" s="872"/>
      <c r="J787" s="872"/>
      <c r="K787" s="872"/>
      <c r="L787" s="872"/>
      <c r="M787" s="872"/>
      <c r="N787" s="994"/>
      <c r="O787" s="872"/>
      <c r="P787" s="872"/>
      <c r="Q787" s="872"/>
      <c r="R787" s="872"/>
      <c r="S787" s="872"/>
      <c r="T787" s="872"/>
      <c r="U787" s="872"/>
      <c r="V787" s="872"/>
      <c r="W787" s="872"/>
      <c r="X787" s="872"/>
      <c r="Y787" s="872"/>
      <c r="Z787" s="872"/>
    </row>
    <row r="788" spans="1:26" ht="15.75">
      <c r="A788" s="1047"/>
      <c r="B788" s="1048"/>
      <c r="C788" s="872"/>
      <c r="D788" s="872"/>
      <c r="E788" s="872"/>
      <c r="F788" s="872"/>
      <c r="G788" s="872"/>
      <c r="H788" s="872"/>
      <c r="I788" s="872"/>
      <c r="J788" s="872"/>
      <c r="K788" s="872"/>
      <c r="L788" s="872"/>
      <c r="M788" s="872"/>
      <c r="N788" s="994"/>
      <c r="O788" s="872"/>
      <c r="P788" s="872"/>
      <c r="Q788" s="872"/>
      <c r="R788" s="872"/>
      <c r="S788" s="872"/>
      <c r="T788" s="872"/>
      <c r="U788" s="872"/>
      <c r="V788" s="872"/>
      <c r="W788" s="872"/>
      <c r="X788" s="872"/>
      <c r="Y788" s="872"/>
      <c r="Z788" s="872"/>
    </row>
    <row r="789" spans="1:26" ht="15.75">
      <c r="A789" s="1047"/>
      <c r="B789" s="1048"/>
      <c r="C789" s="872"/>
      <c r="D789" s="872"/>
      <c r="E789" s="872"/>
      <c r="F789" s="872"/>
      <c r="G789" s="872"/>
      <c r="H789" s="872"/>
      <c r="I789" s="872"/>
      <c r="J789" s="872"/>
      <c r="K789" s="872"/>
      <c r="L789" s="872"/>
      <c r="M789" s="872"/>
      <c r="N789" s="994"/>
      <c r="O789" s="872"/>
      <c r="P789" s="872"/>
      <c r="Q789" s="872"/>
      <c r="R789" s="872"/>
      <c r="S789" s="872"/>
      <c r="T789" s="872"/>
      <c r="U789" s="872"/>
      <c r="V789" s="872"/>
      <c r="W789" s="872"/>
      <c r="X789" s="872"/>
      <c r="Y789" s="872"/>
      <c r="Z789" s="872"/>
    </row>
    <row r="790" spans="1:26" ht="15.75">
      <c r="A790" s="1047"/>
      <c r="B790" s="1048"/>
      <c r="C790" s="872"/>
      <c r="D790" s="872"/>
      <c r="E790" s="872"/>
      <c r="F790" s="872"/>
      <c r="G790" s="872"/>
      <c r="H790" s="872"/>
      <c r="I790" s="872"/>
      <c r="J790" s="872"/>
      <c r="K790" s="872"/>
      <c r="L790" s="872"/>
      <c r="M790" s="872"/>
      <c r="N790" s="994"/>
      <c r="O790" s="872"/>
      <c r="P790" s="872"/>
      <c r="Q790" s="872"/>
      <c r="R790" s="872"/>
      <c r="S790" s="872"/>
      <c r="T790" s="872"/>
      <c r="U790" s="872"/>
      <c r="V790" s="872"/>
      <c r="W790" s="872"/>
      <c r="X790" s="872"/>
      <c r="Y790" s="872"/>
      <c r="Z790" s="872"/>
    </row>
    <row r="791" spans="1:26" ht="15.75">
      <c r="A791" s="1047"/>
      <c r="B791" s="1048"/>
      <c r="C791" s="872"/>
      <c r="D791" s="872"/>
      <c r="E791" s="872"/>
      <c r="F791" s="872"/>
      <c r="G791" s="872"/>
      <c r="H791" s="872"/>
      <c r="I791" s="872"/>
      <c r="J791" s="872"/>
      <c r="K791" s="872"/>
      <c r="L791" s="872"/>
      <c r="M791" s="872"/>
      <c r="N791" s="994"/>
      <c r="O791" s="872"/>
      <c r="P791" s="872"/>
      <c r="Q791" s="872"/>
      <c r="R791" s="872"/>
      <c r="S791" s="872"/>
      <c r="T791" s="872"/>
      <c r="U791" s="872"/>
      <c r="V791" s="872"/>
      <c r="W791" s="872"/>
      <c r="X791" s="872"/>
      <c r="Y791" s="872"/>
      <c r="Z791" s="872"/>
    </row>
    <row r="792" spans="1:26" ht="15.75">
      <c r="A792" s="1047"/>
      <c r="B792" s="1048"/>
      <c r="C792" s="872"/>
      <c r="D792" s="872"/>
      <c r="E792" s="872"/>
      <c r="F792" s="872"/>
      <c r="G792" s="872"/>
      <c r="H792" s="872"/>
      <c r="I792" s="872"/>
      <c r="J792" s="872"/>
      <c r="K792" s="872"/>
      <c r="L792" s="872"/>
      <c r="M792" s="872"/>
      <c r="N792" s="994"/>
      <c r="O792" s="872"/>
      <c r="P792" s="872"/>
      <c r="Q792" s="872"/>
      <c r="R792" s="872"/>
      <c r="S792" s="872"/>
      <c r="T792" s="872"/>
      <c r="U792" s="872"/>
      <c r="V792" s="872"/>
      <c r="W792" s="872"/>
      <c r="X792" s="872"/>
      <c r="Y792" s="872"/>
      <c r="Z792" s="872"/>
    </row>
    <row r="793" spans="1:26" ht="15.75">
      <c r="A793" s="1047"/>
      <c r="B793" s="1048"/>
      <c r="C793" s="872"/>
      <c r="D793" s="872"/>
      <c r="E793" s="872"/>
      <c r="F793" s="872"/>
      <c r="G793" s="872"/>
      <c r="H793" s="872"/>
      <c r="I793" s="872"/>
      <c r="J793" s="872"/>
      <c r="K793" s="872"/>
      <c r="L793" s="872"/>
      <c r="M793" s="872"/>
      <c r="N793" s="994"/>
      <c r="O793" s="872"/>
      <c r="P793" s="872"/>
      <c r="Q793" s="872"/>
      <c r="R793" s="872"/>
      <c r="S793" s="872"/>
      <c r="T793" s="872"/>
      <c r="U793" s="872"/>
      <c r="V793" s="872"/>
      <c r="W793" s="872"/>
      <c r="X793" s="872"/>
      <c r="Y793" s="872"/>
      <c r="Z793" s="872"/>
    </row>
    <row r="794" spans="1:26" ht="15.75">
      <c r="A794" s="1047"/>
      <c r="B794" s="1048"/>
      <c r="C794" s="872"/>
      <c r="D794" s="872"/>
      <c r="E794" s="872"/>
      <c r="F794" s="872"/>
      <c r="G794" s="872"/>
      <c r="H794" s="872"/>
      <c r="I794" s="872"/>
      <c r="J794" s="872"/>
      <c r="K794" s="872"/>
      <c r="L794" s="872"/>
      <c r="M794" s="872"/>
      <c r="N794" s="994"/>
      <c r="O794" s="872"/>
      <c r="P794" s="872"/>
      <c r="Q794" s="872"/>
      <c r="R794" s="872"/>
      <c r="S794" s="872"/>
      <c r="T794" s="872"/>
      <c r="U794" s="872"/>
      <c r="V794" s="872"/>
      <c r="W794" s="872"/>
      <c r="X794" s="872"/>
      <c r="Y794" s="872"/>
      <c r="Z794" s="872"/>
    </row>
    <row r="795" spans="1:26" ht="15.75">
      <c r="A795" s="1047"/>
      <c r="B795" s="1048"/>
      <c r="C795" s="872"/>
      <c r="D795" s="872"/>
      <c r="E795" s="872"/>
      <c r="F795" s="872"/>
      <c r="G795" s="872"/>
      <c r="H795" s="872"/>
      <c r="I795" s="872"/>
      <c r="J795" s="872"/>
      <c r="K795" s="872"/>
      <c r="L795" s="872"/>
      <c r="M795" s="872"/>
      <c r="N795" s="994"/>
      <c r="O795" s="872"/>
      <c r="P795" s="872"/>
      <c r="Q795" s="872"/>
      <c r="R795" s="872"/>
      <c r="S795" s="872"/>
      <c r="T795" s="872"/>
      <c r="U795" s="872"/>
      <c r="V795" s="872"/>
      <c r="W795" s="872"/>
      <c r="X795" s="872"/>
      <c r="Y795" s="872"/>
      <c r="Z795" s="872"/>
    </row>
    <row r="796" spans="1:26" ht="15.75">
      <c r="A796" s="1047"/>
      <c r="B796" s="1048"/>
      <c r="C796" s="872"/>
      <c r="D796" s="872"/>
      <c r="E796" s="872"/>
      <c r="F796" s="872"/>
      <c r="G796" s="872"/>
      <c r="H796" s="872"/>
      <c r="I796" s="872"/>
      <c r="J796" s="872"/>
      <c r="K796" s="872"/>
      <c r="L796" s="872"/>
      <c r="M796" s="872"/>
      <c r="N796" s="994"/>
      <c r="O796" s="872"/>
      <c r="P796" s="872"/>
      <c r="Q796" s="872"/>
      <c r="R796" s="872"/>
      <c r="S796" s="872"/>
      <c r="T796" s="872"/>
      <c r="U796" s="872"/>
      <c r="V796" s="872"/>
      <c r="W796" s="872"/>
      <c r="X796" s="872"/>
      <c r="Y796" s="872"/>
      <c r="Z796" s="872"/>
    </row>
    <row r="797" spans="1:26" ht="15.75">
      <c r="A797" s="1047"/>
      <c r="B797" s="1048"/>
      <c r="C797" s="872"/>
      <c r="D797" s="872"/>
      <c r="E797" s="872"/>
      <c r="F797" s="872"/>
      <c r="G797" s="872"/>
      <c r="H797" s="872"/>
      <c r="I797" s="872"/>
      <c r="J797" s="872"/>
      <c r="K797" s="872"/>
      <c r="L797" s="872"/>
      <c r="M797" s="872"/>
      <c r="N797" s="994"/>
      <c r="O797" s="872"/>
      <c r="P797" s="872"/>
      <c r="Q797" s="872"/>
      <c r="R797" s="872"/>
      <c r="S797" s="872"/>
      <c r="T797" s="872"/>
      <c r="U797" s="872"/>
      <c r="V797" s="872"/>
      <c r="W797" s="872"/>
      <c r="X797" s="872"/>
      <c r="Y797" s="872"/>
      <c r="Z797" s="872"/>
    </row>
    <row r="798" spans="1:26" ht="15.75">
      <c r="A798" s="1047"/>
      <c r="B798" s="1048"/>
      <c r="C798" s="872"/>
      <c r="D798" s="872"/>
      <c r="E798" s="872"/>
      <c r="F798" s="872"/>
      <c r="G798" s="872"/>
      <c r="H798" s="872"/>
      <c r="I798" s="872"/>
      <c r="J798" s="872"/>
      <c r="K798" s="872"/>
      <c r="L798" s="872"/>
      <c r="M798" s="872"/>
      <c r="N798" s="994"/>
      <c r="O798" s="872"/>
      <c r="P798" s="872"/>
      <c r="Q798" s="872"/>
      <c r="R798" s="872"/>
      <c r="S798" s="872"/>
      <c r="T798" s="872"/>
      <c r="U798" s="872"/>
      <c r="V798" s="872"/>
      <c r="W798" s="872"/>
      <c r="X798" s="872"/>
      <c r="Y798" s="872"/>
      <c r="Z798" s="872"/>
    </row>
    <row r="799" spans="1:26" ht="15.75">
      <c r="A799" s="1047"/>
      <c r="B799" s="1048"/>
      <c r="C799" s="872"/>
      <c r="D799" s="872"/>
      <c r="E799" s="872"/>
      <c r="F799" s="872"/>
      <c r="G799" s="872"/>
      <c r="H799" s="872"/>
      <c r="I799" s="872"/>
      <c r="J799" s="872"/>
      <c r="K799" s="872"/>
      <c r="L799" s="872"/>
      <c r="M799" s="872"/>
      <c r="N799" s="994"/>
      <c r="O799" s="872"/>
      <c r="P799" s="872"/>
      <c r="Q799" s="872"/>
      <c r="R799" s="872"/>
      <c r="S799" s="872"/>
      <c r="T799" s="872"/>
      <c r="U799" s="872"/>
      <c r="V799" s="872"/>
      <c r="W799" s="872"/>
      <c r="X799" s="872"/>
      <c r="Y799" s="872"/>
      <c r="Z799" s="872"/>
    </row>
    <row r="800" spans="1:26" ht="15.75">
      <c r="A800" s="1047"/>
      <c r="B800" s="1048"/>
      <c r="C800" s="872"/>
      <c r="D800" s="872"/>
      <c r="E800" s="872"/>
      <c r="F800" s="872"/>
      <c r="G800" s="872"/>
      <c r="H800" s="872"/>
      <c r="I800" s="872"/>
      <c r="J800" s="872"/>
      <c r="K800" s="872"/>
      <c r="L800" s="872"/>
      <c r="M800" s="872"/>
      <c r="N800" s="994"/>
      <c r="O800" s="872"/>
      <c r="P800" s="872"/>
      <c r="Q800" s="872"/>
      <c r="R800" s="872"/>
      <c r="S800" s="872"/>
      <c r="T800" s="872"/>
      <c r="U800" s="872"/>
      <c r="V800" s="872"/>
      <c r="W800" s="872"/>
      <c r="X800" s="872"/>
      <c r="Y800" s="872"/>
      <c r="Z800" s="872"/>
    </row>
    <row r="801" spans="1:26" ht="15.75">
      <c r="A801" s="1047"/>
      <c r="B801" s="1048"/>
      <c r="C801" s="872"/>
      <c r="D801" s="872"/>
      <c r="E801" s="872"/>
      <c r="F801" s="872"/>
      <c r="G801" s="872"/>
      <c r="H801" s="872"/>
      <c r="I801" s="872"/>
      <c r="J801" s="872"/>
      <c r="K801" s="872"/>
      <c r="L801" s="872"/>
      <c r="M801" s="872"/>
      <c r="N801" s="994"/>
      <c r="O801" s="872"/>
      <c r="P801" s="872"/>
      <c r="Q801" s="872"/>
      <c r="R801" s="872"/>
      <c r="S801" s="872"/>
      <c r="T801" s="872"/>
      <c r="U801" s="872"/>
      <c r="V801" s="872"/>
      <c r="W801" s="872"/>
      <c r="X801" s="872"/>
      <c r="Y801" s="872"/>
      <c r="Z801" s="872"/>
    </row>
    <row r="802" spans="1:26" ht="15.75">
      <c r="A802" s="1047"/>
      <c r="B802" s="1048"/>
      <c r="C802" s="872"/>
      <c r="D802" s="872"/>
      <c r="E802" s="872"/>
      <c r="F802" s="872"/>
      <c r="G802" s="872"/>
      <c r="H802" s="872"/>
      <c r="I802" s="872"/>
      <c r="J802" s="872"/>
      <c r="K802" s="872"/>
      <c r="L802" s="872"/>
      <c r="M802" s="872"/>
      <c r="N802" s="994"/>
      <c r="O802" s="872"/>
      <c r="P802" s="872"/>
      <c r="Q802" s="872"/>
      <c r="R802" s="872"/>
      <c r="S802" s="872"/>
      <c r="T802" s="872"/>
      <c r="U802" s="872"/>
      <c r="V802" s="872"/>
      <c r="W802" s="872"/>
      <c r="X802" s="872"/>
      <c r="Y802" s="872"/>
      <c r="Z802" s="872"/>
    </row>
    <row r="803" spans="1:26" ht="15.75">
      <c r="A803" s="1047"/>
      <c r="B803" s="1048"/>
      <c r="C803" s="872"/>
      <c r="D803" s="872"/>
      <c r="E803" s="872"/>
      <c r="F803" s="872"/>
      <c r="G803" s="872"/>
      <c r="H803" s="872"/>
      <c r="I803" s="872"/>
      <c r="J803" s="872"/>
      <c r="K803" s="872"/>
      <c r="L803" s="872"/>
      <c r="M803" s="872"/>
      <c r="N803" s="994"/>
      <c r="O803" s="872"/>
      <c r="P803" s="872"/>
      <c r="Q803" s="872"/>
      <c r="R803" s="872"/>
      <c r="S803" s="872"/>
      <c r="T803" s="872"/>
      <c r="U803" s="872"/>
      <c r="V803" s="872"/>
      <c r="W803" s="872"/>
      <c r="X803" s="872"/>
      <c r="Y803" s="872"/>
      <c r="Z803" s="872"/>
    </row>
    <row r="804" spans="1:26" ht="15.75">
      <c r="A804" s="1047"/>
      <c r="B804" s="1048"/>
      <c r="C804" s="872"/>
      <c r="D804" s="872"/>
      <c r="E804" s="872"/>
      <c r="F804" s="872"/>
      <c r="G804" s="872"/>
      <c r="H804" s="872"/>
      <c r="I804" s="872"/>
      <c r="J804" s="872"/>
      <c r="K804" s="872"/>
      <c r="L804" s="872"/>
      <c r="M804" s="872"/>
      <c r="N804" s="994"/>
      <c r="O804" s="872"/>
      <c r="P804" s="872"/>
      <c r="Q804" s="872"/>
      <c r="R804" s="872"/>
      <c r="S804" s="872"/>
      <c r="T804" s="872"/>
      <c r="U804" s="872"/>
      <c r="V804" s="872"/>
      <c r="W804" s="872"/>
      <c r="X804" s="872"/>
      <c r="Y804" s="872"/>
      <c r="Z804" s="872"/>
    </row>
    <row r="805" spans="1:26" ht="15.75">
      <c r="A805" s="1047"/>
      <c r="B805" s="1048"/>
      <c r="C805" s="872"/>
      <c r="D805" s="872"/>
      <c r="E805" s="872"/>
      <c r="F805" s="872"/>
      <c r="G805" s="872"/>
      <c r="H805" s="872"/>
      <c r="I805" s="872"/>
      <c r="J805" s="872"/>
      <c r="K805" s="872"/>
      <c r="L805" s="872"/>
      <c r="M805" s="872"/>
      <c r="N805" s="994"/>
      <c r="O805" s="872"/>
      <c r="P805" s="872"/>
      <c r="Q805" s="872"/>
      <c r="R805" s="872"/>
      <c r="S805" s="872"/>
      <c r="T805" s="872"/>
      <c r="U805" s="872"/>
      <c r="V805" s="872"/>
      <c r="W805" s="872"/>
      <c r="X805" s="872"/>
      <c r="Y805" s="872"/>
      <c r="Z805" s="872"/>
    </row>
    <row r="806" spans="1:26" ht="15.75">
      <c r="A806" s="1047"/>
      <c r="B806" s="1048"/>
      <c r="C806" s="872"/>
      <c r="D806" s="872"/>
      <c r="E806" s="872"/>
      <c r="F806" s="872"/>
      <c r="G806" s="872"/>
      <c r="H806" s="872"/>
      <c r="I806" s="872"/>
      <c r="J806" s="872"/>
      <c r="K806" s="872"/>
      <c r="L806" s="872"/>
      <c r="M806" s="872"/>
      <c r="N806" s="994"/>
      <c r="O806" s="872"/>
      <c r="P806" s="872"/>
      <c r="Q806" s="872"/>
      <c r="R806" s="872"/>
      <c r="S806" s="872"/>
      <c r="T806" s="872"/>
      <c r="U806" s="872"/>
      <c r="V806" s="872"/>
      <c r="W806" s="872"/>
      <c r="X806" s="872"/>
      <c r="Y806" s="872"/>
      <c r="Z806" s="872"/>
    </row>
    <row r="807" spans="1:26" ht="15.75">
      <c r="A807" s="1047"/>
      <c r="B807" s="1048"/>
      <c r="C807" s="872"/>
      <c r="D807" s="872"/>
      <c r="E807" s="872"/>
      <c r="F807" s="872"/>
      <c r="G807" s="872"/>
      <c r="H807" s="872"/>
      <c r="I807" s="872"/>
      <c r="J807" s="872"/>
      <c r="K807" s="872"/>
      <c r="L807" s="872"/>
      <c r="M807" s="872"/>
      <c r="N807" s="994"/>
      <c r="O807" s="872"/>
      <c r="P807" s="872"/>
      <c r="Q807" s="872"/>
      <c r="R807" s="872"/>
      <c r="S807" s="872"/>
      <c r="T807" s="872"/>
      <c r="U807" s="872"/>
      <c r="V807" s="872"/>
      <c r="W807" s="872"/>
      <c r="X807" s="872"/>
      <c r="Y807" s="872"/>
      <c r="Z807" s="872"/>
    </row>
    <row r="808" spans="1:26" ht="15.75">
      <c r="A808" s="1047"/>
      <c r="B808" s="1048"/>
      <c r="C808" s="872"/>
      <c r="D808" s="872"/>
      <c r="E808" s="872"/>
      <c r="F808" s="872"/>
      <c r="G808" s="872"/>
      <c r="H808" s="872"/>
      <c r="I808" s="872"/>
      <c r="J808" s="872"/>
      <c r="K808" s="872"/>
      <c r="L808" s="872"/>
      <c r="M808" s="872"/>
      <c r="N808" s="994"/>
      <c r="O808" s="872"/>
      <c r="P808" s="872"/>
      <c r="Q808" s="872"/>
      <c r="R808" s="872"/>
      <c r="S808" s="872"/>
      <c r="T808" s="872"/>
      <c r="U808" s="872"/>
      <c r="V808" s="872"/>
      <c r="W808" s="872"/>
      <c r="X808" s="872"/>
      <c r="Y808" s="872"/>
      <c r="Z808" s="872"/>
    </row>
    <row r="809" spans="1:26" ht="15.75">
      <c r="A809" s="1047"/>
      <c r="B809" s="1048"/>
      <c r="C809" s="872"/>
      <c r="D809" s="872"/>
      <c r="E809" s="872"/>
      <c r="F809" s="872"/>
      <c r="G809" s="872"/>
      <c r="H809" s="872"/>
      <c r="I809" s="872"/>
      <c r="J809" s="872"/>
      <c r="K809" s="872"/>
      <c r="L809" s="872"/>
      <c r="M809" s="872"/>
      <c r="N809" s="994"/>
      <c r="O809" s="872"/>
      <c r="P809" s="872"/>
      <c r="Q809" s="872"/>
      <c r="R809" s="872"/>
      <c r="S809" s="872"/>
      <c r="T809" s="872"/>
      <c r="U809" s="872"/>
      <c r="V809" s="872"/>
      <c r="W809" s="872"/>
      <c r="X809" s="872"/>
      <c r="Y809" s="872"/>
      <c r="Z809" s="872"/>
    </row>
    <row r="810" spans="1:26" ht="15.75">
      <c r="A810" s="1047"/>
      <c r="B810" s="1048"/>
      <c r="C810" s="872"/>
      <c r="D810" s="872"/>
      <c r="E810" s="872"/>
      <c r="F810" s="872"/>
      <c r="G810" s="872"/>
      <c r="H810" s="872"/>
      <c r="I810" s="872"/>
      <c r="J810" s="872"/>
      <c r="K810" s="872"/>
      <c r="L810" s="872"/>
      <c r="M810" s="872"/>
      <c r="N810" s="994"/>
      <c r="O810" s="872"/>
      <c r="P810" s="872"/>
      <c r="Q810" s="872"/>
      <c r="R810" s="872"/>
      <c r="S810" s="872"/>
      <c r="T810" s="872"/>
      <c r="U810" s="872"/>
      <c r="V810" s="872"/>
      <c r="W810" s="872"/>
      <c r="X810" s="872"/>
      <c r="Y810" s="872"/>
      <c r="Z810" s="872"/>
    </row>
    <row r="811" spans="1:26" ht="15.75">
      <c r="A811" s="1047"/>
      <c r="B811" s="1048"/>
      <c r="C811" s="872"/>
      <c r="D811" s="872"/>
      <c r="E811" s="872"/>
      <c r="F811" s="872"/>
      <c r="G811" s="872"/>
      <c r="H811" s="872"/>
      <c r="I811" s="872"/>
      <c r="J811" s="872"/>
      <c r="K811" s="872"/>
      <c r="L811" s="872"/>
      <c r="M811" s="872"/>
      <c r="N811" s="994"/>
      <c r="O811" s="872"/>
      <c r="P811" s="872"/>
      <c r="Q811" s="872"/>
      <c r="R811" s="872"/>
      <c r="S811" s="872"/>
      <c r="T811" s="872"/>
      <c r="U811" s="872"/>
      <c r="V811" s="872"/>
      <c r="W811" s="872"/>
      <c r="X811" s="872"/>
      <c r="Y811" s="872"/>
      <c r="Z811" s="872"/>
    </row>
    <row r="812" spans="1:26" ht="15.75">
      <c r="A812" s="1047"/>
      <c r="B812" s="1048"/>
      <c r="C812" s="872"/>
      <c r="D812" s="872"/>
      <c r="E812" s="872"/>
      <c r="F812" s="872"/>
      <c r="G812" s="872"/>
      <c r="H812" s="872"/>
      <c r="I812" s="872"/>
      <c r="J812" s="872"/>
      <c r="K812" s="872"/>
      <c r="L812" s="872"/>
      <c r="M812" s="872"/>
      <c r="N812" s="994"/>
      <c r="O812" s="872"/>
      <c r="P812" s="872"/>
      <c r="Q812" s="872"/>
      <c r="R812" s="872"/>
      <c r="S812" s="872"/>
      <c r="T812" s="872"/>
      <c r="U812" s="872"/>
      <c r="V812" s="872"/>
      <c r="W812" s="872"/>
      <c r="X812" s="872"/>
      <c r="Y812" s="872"/>
      <c r="Z812" s="872"/>
    </row>
    <row r="813" spans="1:26" ht="15.75">
      <c r="A813" s="1047"/>
      <c r="B813" s="1048"/>
      <c r="C813" s="872"/>
      <c r="D813" s="872"/>
      <c r="E813" s="872"/>
      <c r="F813" s="872"/>
      <c r="G813" s="872"/>
      <c r="H813" s="872"/>
      <c r="I813" s="872"/>
      <c r="J813" s="872"/>
      <c r="K813" s="872"/>
      <c r="L813" s="872"/>
      <c r="M813" s="872"/>
      <c r="N813" s="994"/>
      <c r="O813" s="872"/>
      <c r="P813" s="872"/>
      <c r="Q813" s="872"/>
      <c r="R813" s="872"/>
      <c r="S813" s="872"/>
      <c r="T813" s="872"/>
      <c r="U813" s="872"/>
      <c r="V813" s="872"/>
      <c r="W813" s="872"/>
      <c r="X813" s="872"/>
      <c r="Y813" s="872"/>
      <c r="Z813" s="872"/>
    </row>
    <row r="814" spans="1:26" ht="15.75">
      <c r="A814" s="1047"/>
      <c r="B814" s="1048"/>
      <c r="C814" s="872"/>
      <c r="D814" s="872"/>
      <c r="E814" s="872"/>
      <c r="F814" s="872"/>
      <c r="G814" s="872"/>
      <c r="H814" s="872"/>
      <c r="I814" s="872"/>
      <c r="J814" s="872"/>
      <c r="K814" s="872"/>
      <c r="L814" s="872"/>
      <c r="M814" s="872"/>
      <c r="N814" s="994"/>
      <c r="O814" s="872"/>
      <c r="P814" s="872"/>
      <c r="Q814" s="872"/>
      <c r="R814" s="872"/>
      <c r="S814" s="872"/>
      <c r="T814" s="872"/>
      <c r="U814" s="872"/>
      <c r="V814" s="872"/>
      <c r="W814" s="872"/>
      <c r="X814" s="872"/>
      <c r="Y814" s="872"/>
      <c r="Z814" s="872"/>
    </row>
    <row r="815" spans="1:26" ht="15.75">
      <c r="A815" s="1047"/>
      <c r="B815" s="1048"/>
      <c r="C815" s="872"/>
      <c r="D815" s="872"/>
      <c r="E815" s="872"/>
      <c r="F815" s="872"/>
      <c r="G815" s="872"/>
      <c r="H815" s="872"/>
      <c r="I815" s="872"/>
      <c r="J815" s="872"/>
      <c r="K815" s="872"/>
      <c r="L815" s="872"/>
      <c r="M815" s="872"/>
      <c r="N815" s="994"/>
      <c r="O815" s="872"/>
      <c r="P815" s="872"/>
      <c r="Q815" s="872"/>
      <c r="R815" s="872"/>
      <c r="S815" s="872"/>
      <c r="T815" s="872"/>
      <c r="U815" s="872"/>
      <c r="V815" s="872"/>
      <c r="W815" s="872"/>
      <c r="X815" s="872"/>
      <c r="Y815" s="872"/>
      <c r="Z815" s="872"/>
    </row>
    <row r="816" spans="1:26" ht="15.75">
      <c r="A816" s="1047"/>
      <c r="B816" s="1048"/>
      <c r="C816" s="872"/>
      <c r="D816" s="872"/>
      <c r="E816" s="872"/>
      <c r="F816" s="872"/>
      <c r="G816" s="872"/>
      <c r="H816" s="872"/>
      <c r="I816" s="872"/>
      <c r="J816" s="872"/>
      <c r="K816" s="872"/>
      <c r="L816" s="872"/>
      <c r="M816" s="872"/>
      <c r="N816" s="994"/>
      <c r="O816" s="872"/>
      <c r="P816" s="872"/>
      <c r="Q816" s="872"/>
      <c r="R816" s="872"/>
      <c r="S816" s="872"/>
      <c r="T816" s="872"/>
      <c r="U816" s="872"/>
      <c r="V816" s="872"/>
      <c r="W816" s="872"/>
      <c r="X816" s="872"/>
      <c r="Y816" s="872"/>
      <c r="Z816" s="872"/>
    </row>
    <row r="817" spans="1:26" ht="15.75">
      <c r="A817" s="1047"/>
      <c r="B817" s="1048"/>
      <c r="C817" s="872"/>
      <c r="D817" s="872"/>
      <c r="E817" s="872"/>
      <c r="F817" s="872"/>
      <c r="G817" s="872"/>
      <c r="H817" s="872"/>
      <c r="I817" s="872"/>
      <c r="J817" s="872"/>
      <c r="K817" s="872"/>
      <c r="L817" s="872"/>
      <c r="M817" s="872"/>
      <c r="N817" s="994"/>
      <c r="O817" s="872"/>
      <c r="P817" s="872"/>
      <c r="Q817" s="872"/>
      <c r="R817" s="872"/>
      <c r="S817" s="872"/>
      <c r="T817" s="872"/>
      <c r="U817" s="872"/>
      <c r="V817" s="872"/>
      <c r="W817" s="872"/>
      <c r="X817" s="872"/>
      <c r="Y817" s="872"/>
      <c r="Z817" s="872"/>
    </row>
    <row r="818" spans="1:26" ht="15.75">
      <c r="A818" s="1047"/>
      <c r="B818" s="1048"/>
      <c r="C818" s="872"/>
      <c r="D818" s="872"/>
      <c r="E818" s="872"/>
      <c r="F818" s="872"/>
      <c r="G818" s="872"/>
      <c r="H818" s="872"/>
      <c r="I818" s="872"/>
      <c r="J818" s="872"/>
      <c r="K818" s="872"/>
      <c r="L818" s="872"/>
      <c r="M818" s="872"/>
      <c r="N818" s="994"/>
      <c r="O818" s="872"/>
      <c r="P818" s="872"/>
      <c r="Q818" s="872"/>
      <c r="R818" s="872"/>
      <c r="S818" s="872"/>
      <c r="T818" s="872"/>
      <c r="U818" s="872"/>
      <c r="V818" s="872"/>
      <c r="W818" s="872"/>
      <c r="X818" s="872"/>
      <c r="Y818" s="872"/>
      <c r="Z818" s="872"/>
    </row>
    <row r="819" spans="1:26" ht="15.75">
      <c r="A819" s="1047"/>
      <c r="B819" s="1048"/>
      <c r="C819" s="872"/>
      <c r="D819" s="872"/>
      <c r="E819" s="872"/>
      <c r="F819" s="872"/>
      <c r="G819" s="872"/>
      <c r="H819" s="872"/>
      <c r="I819" s="872"/>
      <c r="J819" s="872"/>
      <c r="K819" s="872"/>
      <c r="L819" s="872"/>
      <c r="M819" s="872"/>
      <c r="N819" s="994"/>
      <c r="O819" s="872"/>
      <c r="P819" s="872"/>
      <c r="Q819" s="872"/>
      <c r="R819" s="872"/>
      <c r="S819" s="872"/>
      <c r="T819" s="872"/>
      <c r="U819" s="872"/>
      <c r="V819" s="872"/>
      <c r="W819" s="872"/>
      <c r="X819" s="872"/>
      <c r="Y819" s="872"/>
      <c r="Z819" s="872"/>
    </row>
    <row r="820" spans="1:26" ht="15.75">
      <c r="A820" s="1047"/>
      <c r="B820" s="1048"/>
      <c r="C820" s="872"/>
      <c r="D820" s="872"/>
      <c r="E820" s="872"/>
      <c r="F820" s="872"/>
      <c r="G820" s="872"/>
      <c r="H820" s="872"/>
      <c r="I820" s="872"/>
      <c r="J820" s="872"/>
      <c r="K820" s="872"/>
      <c r="L820" s="872"/>
      <c r="M820" s="872"/>
      <c r="N820" s="994"/>
      <c r="O820" s="872"/>
      <c r="P820" s="872"/>
      <c r="Q820" s="872"/>
      <c r="R820" s="872"/>
      <c r="S820" s="872"/>
      <c r="T820" s="872"/>
      <c r="U820" s="872"/>
      <c r="V820" s="872"/>
      <c r="W820" s="872"/>
      <c r="X820" s="872"/>
      <c r="Y820" s="872"/>
      <c r="Z820" s="872"/>
    </row>
    <row r="821" spans="1:26" ht="15.75">
      <c r="A821" s="1047"/>
      <c r="B821" s="1048"/>
      <c r="C821" s="872"/>
      <c r="D821" s="872"/>
      <c r="E821" s="872"/>
      <c r="F821" s="872"/>
      <c r="G821" s="872"/>
      <c r="H821" s="872"/>
      <c r="I821" s="872"/>
      <c r="J821" s="872"/>
      <c r="K821" s="872"/>
      <c r="L821" s="872"/>
      <c r="M821" s="872"/>
      <c r="N821" s="994"/>
      <c r="O821" s="872"/>
      <c r="P821" s="872"/>
      <c r="Q821" s="872"/>
      <c r="R821" s="872"/>
      <c r="S821" s="872"/>
      <c r="T821" s="872"/>
      <c r="U821" s="872"/>
      <c r="V821" s="872"/>
      <c r="W821" s="872"/>
      <c r="X821" s="872"/>
      <c r="Y821" s="872"/>
      <c r="Z821" s="872"/>
    </row>
    <row r="822" spans="1:26" ht="15.75">
      <c r="A822" s="1047"/>
      <c r="B822" s="1048"/>
      <c r="C822" s="872"/>
      <c r="D822" s="872"/>
      <c r="E822" s="872"/>
      <c r="F822" s="872"/>
      <c r="G822" s="872"/>
      <c r="H822" s="872"/>
      <c r="I822" s="872"/>
      <c r="J822" s="872"/>
      <c r="K822" s="872"/>
      <c r="L822" s="872"/>
      <c r="M822" s="872"/>
      <c r="N822" s="994"/>
      <c r="O822" s="872"/>
      <c r="P822" s="872"/>
      <c r="Q822" s="872"/>
      <c r="R822" s="872"/>
      <c r="S822" s="872"/>
      <c r="T822" s="872"/>
      <c r="U822" s="872"/>
      <c r="V822" s="872"/>
      <c r="W822" s="872"/>
      <c r="X822" s="872"/>
      <c r="Y822" s="872"/>
      <c r="Z822" s="872"/>
    </row>
    <row r="823" spans="1:26" ht="15.75">
      <c r="A823" s="1047"/>
      <c r="B823" s="1048"/>
      <c r="C823" s="872"/>
      <c r="D823" s="872"/>
      <c r="E823" s="872"/>
      <c r="F823" s="872"/>
      <c r="G823" s="872"/>
      <c r="H823" s="872"/>
      <c r="I823" s="872"/>
      <c r="J823" s="872"/>
      <c r="K823" s="872"/>
      <c r="L823" s="872"/>
      <c r="M823" s="872"/>
      <c r="N823" s="994"/>
      <c r="O823" s="872"/>
      <c r="P823" s="872"/>
      <c r="Q823" s="872"/>
      <c r="R823" s="872"/>
      <c r="S823" s="872"/>
      <c r="T823" s="872"/>
      <c r="U823" s="872"/>
      <c r="V823" s="872"/>
      <c r="W823" s="872"/>
      <c r="X823" s="872"/>
      <c r="Y823" s="872"/>
      <c r="Z823" s="872"/>
    </row>
    <row r="824" spans="1:26" ht="15.75">
      <c r="A824" s="1047"/>
      <c r="B824" s="1048"/>
      <c r="C824" s="872"/>
      <c r="D824" s="872"/>
      <c r="E824" s="872"/>
      <c r="F824" s="872"/>
      <c r="G824" s="872"/>
      <c r="H824" s="872"/>
      <c r="I824" s="872"/>
      <c r="J824" s="872"/>
      <c r="K824" s="872"/>
      <c r="L824" s="872"/>
      <c r="M824" s="872"/>
      <c r="N824" s="994"/>
      <c r="O824" s="872"/>
      <c r="P824" s="872"/>
      <c r="Q824" s="872"/>
      <c r="R824" s="872"/>
      <c r="S824" s="872"/>
      <c r="T824" s="872"/>
      <c r="U824" s="872"/>
      <c r="V824" s="872"/>
      <c r="W824" s="872"/>
      <c r="X824" s="872"/>
      <c r="Y824" s="872"/>
      <c r="Z824" s="872"/>
    </row>
    <row r="825" spans="1:26" ht="15.75">
      <c r="A825" s="1047"/>
      <c r="B825" s="1048"/>
      <c r="C825" s="872"/>
      <c r="D825" s="872"/>
      <c r="E825" s="872"/>
      <c r="F825" s="872"/>
      <c r="G825" s="872"/>
      <c r="H825" s="872"/>
      <c r="I825" s="872"/>
      <c r="J825" s="872"/>
      <c r="K825" s="872"/>
      <c r="L825" s="872"/>
      <c r="M825" s="872"/>
      <c r="N825" s="994"/>
      <c r="O825" s="872"/>
      <c r="P825" s="872"/>
      <c r="Q825" s="872"/>
      <c r="R825" s="872"/>
      <c r="S825" s="872"/>
      <c r="T825" s="872"/>
      <c r="U825" s="872"/>
      <c r="V825" s="872"/>
      <c r="W825" s="872"/>
      <c r="X825" s="872"/>
      <c r="Y825" s="872"/>
      <c r="Z825" s="872"/>
    </row>
    <row r="826" spans="1:26" ht="15.75">
      <c r="A826" s="1047"/>
      <c r="B826" s="1048"/>
      <c r="C826" s="872"/>
      <c r="D826" s="872"/>
      <c r="E826" s="872"/>
      <c r="F826" s="872"/>
      <c r="G826" s="872"/>
      <c r="H826" s="872"/>
      <c r="I826" s="872"/>
      <c r="J826" s="872"/>
      <c r="K826" s="872"/>
      <c r="L826" s="872"/>
      <c r="M826" s="872"/>
      <c r="N826" s="994"/>
      <c r="O826" s="872"/>
      <c r="P826" s="872"/>
      <c r="Q826" s="872"/>
      <c r="R826" s="872"/>
      <c r="S826" s="872"/>
      <c r="T826" s="872"/>
      <c r="U826" s="872"/>
      <c r="V826" s="872"/>
      <c r="W826" s="872"/>
      <c r="X826" s="872"/>
      <c r="Y826" s="872"/>
      <c r="Z826" s="872"/>
    </row>
    <row r="827" spans="1:26" ht="15.75">
      <c r="A827" s="1047"/>
      <c r="B827" s="1048"/>
      <c r="C827" s="872"/>
      <c r="D827" s="872"/>
      <c r="E827" s="872"/>
      <c r="F827" s="872"/>
      <c r="G827" s="872"/>
      <c r="H827" s="872"/>
      <c r="I827" s="872"/>
      <c r="J827" s="872"/>
      <c r="K827" s="872"/>
      <c r="L827" s="872"/>
      <c r="M827" s="872"/>
      <c r="N827" s="994"/>
      <c r="O827" s="872"/>
      <c r="P827" s="872"/>
      <c r="Q827" s="872"/>
      <c r="R827" s="872"/>
      <c r="S827" s="872"/>
      <c r="T827" s="872"/>
      <c r="U827" s="872"/>
      <c r="V827" s="872"/>
      <c r="W827" s="872"/>
      <c r="X827" s="872"/>
      <c r="Y827" s="872"/>
      <c r="Z827" s="872"/>
    </row>
    <row r="828" spans="1:26" ht="15.75">
      <c r="A828" s="1047"/>
      <c r="B828" s="1048"/>
      <c r="C828" s="872"/>
      <c r="D828" s="872"/>
      <c r="E828" s="872"/>
      <c r="F828" s="872"/>
      <c r="G828" s="872"/>
      <c r="H828" s="872"/>
      <c r="I828" s="872"/>
      <c r="J828" s="872"/>
      <c r="K828" s="872"/>
      <c r="L828" s="872"/>
      <c r="M828" s="872"/>
      <c r="N828" s="994"/>
      <c r="O828" s="872"/>
      <c r="P828" s="872"/>
      <c r="Q828" s="872"/>
      <c r="R828" s="872"/>
      <c r="S828" s="872"/>
      <c r="T828" s="872"/>
      <c r="U828" s="872"/>
      <c r="V828" s="872"/>
      <c r="W828" s="872"/>
      <c r="X828" s="872"/>
      <c r="Y828" s="872"/>
      <c r="Z828" s="872"/>
    </row>
    <row r="829" spans="1:26" ht="15.75">
      <c r="A829" s="1047"/>
      <c r="B829" s="1048"/>
      <c r="C829" s="872"/>
      <c r="D829" s="872"/>
      <c r="E829" s="872"/>
      <c r="F829" s="872"/>
      <c r="G829" s="872"/>
      <c r="H829" s="872"/>
      <c r="I829" s="872"/>
      <c r="J829" s="872"/>
      <c r="K829" s="872"/>
      <c r="L829" s="872"/>
      <c r="M829" s="872"/>
      <c r="N829" s="994"/>
      <c r="O829" s="872"/>
      <c r="P829" s="872"/>
      <c r="Q829" s="872"/>
      <c r="R829" s="872"/>
      <c r="S829" s="872"/>
      <c r="T829" s="872"/>
      <c r="U829" s="872"/>
      <c r="V829" s="872"/>
      <c r="W829" s="872"/>
      <c r="X829" s="872"/>
      <c r="Y829" s="872"/>
      <c r="Z829" s="872"/>
    </row>
    <row r="830" spans="1:26" ht="15.75">
      <c r="A830" s="1047"/>
      <c r="B830" s="1048"/>
      <c r="C830" s="872"/>
      <c r="D830" s="872"/>
      <c r="E830" s="872"/>
      <c r="F830" s="872"/>
      <c r="G830" s="872"/>
      <c r="H830" s="872"/>
      <c r="I830" s="872"/>
      <c r="J830" s="872"/>
      <c r="K830" s="872"/>
      <c r="L830" s="872"/>
      <c r="M830" s="872"/>
      <c r="N830" s="994"/>
      <c r="O830" s="872"/>
      <c r="P830" s="872"/>
      <c r="Q830" s="872"/>
      <c r="R830" s="872"/>
      <c r="S830" s="872"/>
      <c r="T830" s="872"/>
      <c r="U830" s="872"/>
      <c r="V830" s="872"/>
      <c r="W830" s="872"/>
      <c r="X830" s="872"/>
      <c r="Y830" s="872"/>
      <c r="Z830" s="872"/>
    </row>
    <row r="831" spans="1:26" ht="15.75">
      <c r="A831" s="1047"/>
      <c r="B831" s="1048"/>
      <c r="C831" s="872"/>
      <c r="D831" s="872"/>
      <c r="E831" s="872"/>
      <c r="F831" s="872"/>
      <c r="G831" s="872"/>
      <c r="H831" s="872"/>
      <c r="I831" s="872"/>
      <c r="J831" s="872"/>
      <c r="K831" s="872"/>
      <c r="L831" s="872"/>
      <c r="M831" s="872"/>
      <c r="N831" s="994"/>
      <c r="O831" s="872"/>
      <c r="P831" s="872"/>
      <c r="Q831" s="872"/>
      <c r="R831" s="872"/>
      <c r="S831" s="872"/>
      <c r="T831" s="872"/>
      <c r="U831" s="872"/>
      <c r="V831" s="872"/>
      <c r="W831" s="872"/>
      <c r="X831" s="872"/>
      <c r="Y831" s="872"/>
      <c r="Z831" s="872"/>
    </row>
    <row r="832" spans="1:26" ht="15.75">
      <c r="A832" s="1047"/>
      <c r="B832" s="1048"/>
      <c r="C832" s="872"/>
      <c r="D832" s="872"/>
      <c r="E832" s="872"/>
      <c r="F832" s="872"/>
      <c r="G832" s="872"/>
      <c r="H832" s="872"/>
      <c r="I832" s="872"/>
      <c r="J832" s="872"/>
      <c r="K832" s="872"/>
      <c r="L832" s="872"/>
      <c r="M832" s="872"/>
      <c r="N832" s="994"/>
      <c r="O832" s="872"/>
      <c r="P832" s="872"/>
      <c r="Q832" s="872"/>
      <c r="R832" s="872"/>
      <c r="S832" s="872"/>
      <c r="T832" s="872"/>
      <c r="U832" s="872"/>
      <c r="V832" s="872"/>
      <c r="W832" s="872"/>
      <c r="X832" s="872"/>
      <c r="Y832" s="872"/>
      <c r="Z832" s="872"/>
    </row>
    <row r="833" spans="1:26" ht="15.75">
      <c r="A833" s="1047"/>
      <c r="B833" s="1048"/>
      <c r="C833" s="872"/>
      <c r="D833" s="872"/>
      <c r="E833" s="872"/>
      <c r="F833" s="872"/>
      <c r="G833" s="872"/>
      <c r="H833" s="872"/>
      <c r="I833" s="872"/>
      <c r="J833" s="872"/>
      <c r="K833" s="872"/>
      <c r="L833" s="872"/>
      <c r="M833" s="872"/>
      <c r="N833" s="994"/>
      <c r="O833" s="872"/>
      <c r="P833" s="872"/>
      <c r="Q833" s="872"/>
      <c r="R833" s="872"/>
      <c r="S833" s="872"/>
      <c r="T833" s="872"/>
      <c r="U833" s="872"/>
      <c r="V833" s="872"/>
      <c r="W833" s="872"/>
      <c r="X833" s="872"/>
      <c r="Y833" s="872"/>
      <c r="Z833" s="872"/>
    </row>
    <row r="834" spans="1:26" ht="15.75">
      <c r="A834" s="1047"/>
      <c r="B834" s="1048"/>
      <c r="C834" s="872"/>
      <c r="D834" s="872"/>
      <c r="E834" s="872"/>
      <c r="F834" s="872"/>
      <c r="G834" s="872"/>
      <c r="H834" s="872"/>
      <c r="I834" s="872"/>
      <c r="J834" s="872"/>
      <c r="K834" s="872"/>
      <c r="L834" s="872"/>
      <c r="M834" s="872"/>
      <c r="N834" s="994"/>
      <c r="O834" s="872"/>
      <c r="P834" s="872"/>
      <c r="Q834" s="872"/>
      <c r="R834" s="872"/>
      <c r="S834" s="872"/>
      <c r="T834" s="872"/>
      <c r="U834" s="872"/>
      <c r="V834" s="872"/>
      <c r="W834" s="872"/>
      <c r="X834" s="872"/>
      <c r="Y834" s="872"/>
      <c r="Z834" s="872"/>
    </row>
    <row r="835" spans="1:26" ht="15.75">
      <c r="A835" s="1047"/>
      <c r="B835" s="1048"/>
      <c r="C835" s="872"/>
      <c r="D835" s="872"/>
      <c r="E835" s="872"/>
      <c r="F835" s="872"/>
      <c r="G835" s="872"/>
      <c r="H835" s="872"/>
      <c r="I835" s="872"/>
      <c r="J835" s="872"/>
      <c r="K835" s="872"/>
      <c r="L835" s="872"/>
      <c r="M835" s="872"/>
      <c r="N835" s="994"/>
      <c r="O835" s="872"/>
      <c r="P835" s="872"/>
      <c r="Q835" s="872"/>
      <c r="R835" s="872"/>
      <c r="S835" s="872"/>
      <c r="T835" s="872"/>
      <c r="U835" s="872"/>
      <c r="V835" s="872"/>
      <c r="W835" s="872"/>
      <c r="X835" s="872"/>
      <c r="Y835" s="872"/>
      <c r="Z835" s="872"/>
    </row>
    <row r="836" spans="1:26" ht="15.75">
      <c r="A836" s="1047"/>
      <c r="B836" s="1048"/>
      <c r="C836" s="872"/>
      <c r="D836" s="872"/>
      <c r="E836" s="872"/>
      <c r="F836" s="872"/>
      <c r="G836" s="872"/>
      <c r="H836" s="872"/>
      <c r="I836" s="872"/>
      <c r="J836" s="872"/>
      <c r="K836" s="872"/>
      <c r="L836" s="872"/>
      <c r="M836" s="872"/>
      <c r="N836" s="994"/>
      <c r="O836" s="872"/>
      <c r="P836" s="872"/>
      <c r="Q836" s="872"/>
      <c r="R836" s="872"/>
      <c r="S836" s="872"/>
      <c r="T836" s="872"/>
      <c r="U836" s="872"/>
      <c r="V836" s="872"/>
      <c r="W836" s="872"/>
      <c r="X836" s="872"/>
      <c r="Y836" s="872"/>
      <c r="Z836" s="872"/>
    </row>
    <row r="837" spans="1:26" ht="15.75">
      <c r="A837" s="1047"/>
      <c r="B837" s="1048"/>
      <c r="C837" s="872"/>
      <c r="D837" s="872"/>
      <c r="E837" s="872"/>
      <c r="F837" s="872"/>
      <c r="G837" s="872"/>
      <c r="H837" s="872"/>
      <c r="I837" s="872"/>
      <c r="J837" s="872"/>
      <c r="K837" s="872"/>
      <c r="L837" s="872"/>
      <c r="M837" s="872"/>
      <c r="N837" s="994"/>
      <c r="O837" s="872"/>
      <c r="P837" s="872"/>
      <c r="Q837" s="872"/>
      <c r="R837" s="872"/>
      <c r="S837" s="872"/>
      <c r="T837" s="872"/>
      <c r="U837" s="872"/>
      <c r="V837" s="872"/>
      <c r="W837" s="872"/>
      <c r="X837" s="872"/>
      <c r="Y837" s="872"/>
      <c r="Z837" s="872"/>
    </row>
    <row r="838" spans="1:26" ht="15.75">
      <c r="A838" s="1047"/>
      <c r="B838" s="1048"/>
      <c r="C838" s="872"/>
      <c r="D838" s="872"/>
      <c r="E838" s="872"/>
      <c r="F838" s="872"/>
      <c r="G838" s="872"/>
      <c r="H838" s="872"/>
      <c r="I838" s="872"/>
      <c r="J838" s="872"/>
      <c r="K838" s="872"/>
      <c r="L838" s="872"/>
      <c r="M838" s="872"/>
      <c r="N838" s="994"/>
      <c r="O838" s="872"/>
      <c r="P838" s="872"/>
      <c r="Q838" s="872"/>
      <c r="R838" s="872"/>
      <c r="S838" s="872"/>
      <c r="T838" s="872"/>
      <c r="U838" s="872"/>
      <c r="V838" s="872"/>
      <c r="W838" s="872"/>
      <c r="X838" s="872"/>
      <c r="Y838" s="872"/>
      <c r="Z838" s="872"/>
    </row>
    <row r="839" spans="1:26" ht="15.75">
      <c r="A839" s="1047"/>
      <c r="B839" s="1048"/>
      <c r="C839" s="872"/>
      <c r="D839" s="872"/>
      <c r="E839" s="872"/>
      <c r="F839" s="872"/>
      <c r="G839" s="872"/>
      <c r="H839" s="872"/>
      <c r="I839" s="872"/>
      <c r="J839" s="872"/>
      <c r="K839" s="872"/>
      <c r="L839" s="872"/>
      <c r="M839" s="872"/>
      <c r="N839" s="994"/>
      <c r="O839" s="872"/>
      <c r="P839" s="872"/>
      <c r="Q839" s="872"/>
      <c r="R839" s="872"/>
      <c r="S839" s="872"/>
      <c r="T839" s="872"/>
      <c r="U839" s="872"/>
      <c r="V839" s="872"/>
      <c r="W839" s="872"/>
      <c r="X839" s="872"/>
      <c r="Y839" s="872"/>
      <c r="Z839" s="872"/>
    </row>
    <row r="840" spans="1:26" ht="15.75">
      <c r="A840" s="1047"/>
      <c r="B840" s="1048"/>
      <c r="C840" s="872"/>
      <c r="D840" s="872"/>
      <c r="E840" s="872"/>
      <c r="F840" s="872"/>
      <c r="G840" s="872"/>
      <c r="H840" s="872"/>
      <c r="I840" s="872"/>
      <c r="J840" s="872"/>
      <c r="K840" s="872"/>
      <c r="L840" s="872"/>
      <c r="M840" s="872"/>
      <c r="N840" s="994"/>
      <c r="O840" s="872"/>
      <c r="P840" s="872"/>
      <c r="Q840" s="872"/>
      <c r="R840" s="872"/>
      <c r="S840" s="872"/>
      <c r="T840" s="872"/>
      <c r="U840" s="872"/>
      <c r="V840" s="872"/>
      <c r="W840" s="872"/>
      <c r="X840" s="872"/>
      <c r="Y840" s="872"/>
      <c r="Z840" s="872"/>
    </row>
    <row r="841" spans="1:26" ht="15.75">
      <c r="A841" s="1047"/>
      <c r="B841" s="1048"/>
      <c r="C841" s="872"/>
      <c r="D841" s="872"/>
      <c r="E841" s="872"/>
      <c r="F841" s="872"/>
      <c r="G841" s="872"/>
      <c r="H841" s="872"/>
      <c r="I841" s="872"/>
      <c r="J841" s="872"/>
      <c r="K841" s="872"/>
      <c r="L841" s="872"/>
      <c r="M841" s="872"/>
      <c r="N841" s="994"/>
      <c r="O841" s="872"/>
      <c r="P841" s="872"/>
      <c r="Q841" s="872"/>
      <c r="R841" s="872"/>
      <c r="S841" s="872"/>
      <c r="T841" s="872"/>
      <c r="U841" s="872"/>
      <c r="V841" s="872"/>
      <c r="W841" s="872"/>
      <c r="X841" s="872"/>
      <c r="Y841" s="872"/>
      <c r="Z841" s="872"/>
    </row>
    <row r="842" spans="1:26" ht="15.75">
      <c r="A842" s="1047"/>
      <c r="B842" s="1048"/>
      <c r="C842" s="872"/>
      <c r="D842" s="872"/>
      <c r="E842" s="872"/>
      <c r="F842" s="872"/>
      <c r="G842" s="872"/>
      <c r="H842" s="872"/>
      <c r="I842" s="872"/>
      <c r="J842" s="872"/>
      <c r="K842" s="872"/>
      <c r="L842" s="872"/>
      <c r="M842" s="872"/>
      <c r="N842" s="994"/>
      <c r="O842" s="872"/>
      <c r="P842" s="872"/>
      <c r="Q842" s="872"/>
      <c r="R842" s="872"/>
      <c r="S842" s="872"/>
      <c r="T842" s="872"/>
      <c r="U842" s="872"/>
      <c r="V842" s="872"/>
      <c r="W842" s="872"/>
      <c r="X842" s="872"/>
      <c r="Y842" s="872"/>
      <c r="Z842" s="872"/>
    </row>
    <row r="843" spans="1:26" ht="15.75">
      <c r="A843" s="1047"/>
      <c r="B843" s="1048"/>
      <c r="C843" s="872"/>
      <c r="D843" s="872"/>
      <c r="E843" s="872"/>
      <c r="F843" s="872"/>
      <c r="G843" s="872"/>
      <c r="H843" s="872"/>
      <c r="I843" s="872"/>
      <c r="J843" s="872"/>
      <c r="K843" s="872"/>
      <c r="L843" s="872"/>
      <c r="M843" s="872"/>
      <c r="N843" s="994"/>
      <c r="O843" s="872"/>
      <c r="P843" s="872"/>
      <c r="Q843" s="872"/>
      <c r="R843" s="872"/>
      <c r="S843" s="872"/>
      <c r="T843" s="872"/>
      <c r="U843" s="872"/>
      <c r="V843" s="872"/>
      <c r="W843" s="872"/>
      <c r="X843" s="872"/>
      <c r="Y843" s="872"/>
      <c r="Z843" s="872"/>
    </row>
    <row r="844" spans="1:26" ht="15.75">
      <c r="A844" s="1047"/>
      <c r="B844" s="1048"/>
      <c r="C844" s="872"/>
      <c r="D844" s="872"/>
      <c r="E844" s="872"/>
      <c r="F844" s="872"/>
      <c r="G844" s="872"/>
      <c r="H844" s="872"/>
      <c r="I844" s="872"/>
      <c r="J844" s="872"/>
      <c r="K844" s="872"/>
      <c r="L844" s="872"/>
      <c r="M844" s="872"/>
      <c r="N844" s="994"/>
      <c r="O844" s="872"/>
      <c r="P844" s="872"/>
      <c r="Q844" s="872"/>
      <c r="R844" s="872"/>
      <c r="S844" s="872"/>
      <c r="T844" s="872"/>
      <c r="U844" s="872"/>
      <c r="V844" s="872"/>
      <c r="W844" s="872"/>
      <c r="X844" s="872"/>
      <c r="Y844" s="872"/>
      <c r="Z844" s="872"/>
    </row>
    <row r="845" spans="1:26" ht="15.75">
      <c r="A845" s="1047"/>
      <c r="B845" s="1048"/>
      <c r="C845" s="872"/>
      <c r="D845" s="872"/>
      <c r="E845" s="872"/>
      <c r="F845" s="872"/>
      <c r="G845" s="872"/>
      <c r="H845" s="872"/>
      <c r="I845" s="872"/>
      <c r="J845" s="872"/>
      <c r="K845" s="872"/>
      <c r="L845" s="872"/>
      <c r="M845" s="872"/>
      <c r="N845" s="994"/>
      <c r="O845" s="872"/>
      <c r="P845" s="872"/>
      <c r="Q845" s="872"/>
      <c r="R845" s="872"/>
      <c r="S845" s="872"/>
      <c r="T845" s="872"/>
      <c r="U845" s="872"/>
      <c r="V845" s="872"/>
      <c r="W845" s="872"/>
      <c r="X845" s="872"/>
      <c r="Y845" s="872"/>
      <c r="Z845" s="872"/>
    </row>
    <row r="846" spans="1:26" ht="15.75">
      <c r="A846" s="1047"/>
      <c r="B846" s="1048"/>
      <c r="C846" s="872"/>
      <c r="D846" s="872"/>
      <c r="E846" s="872"/>
      <c r="F846" s="872"/>
      <c r="G846" s="872"/>
      <c r="H846" s="872"/>
      <c r="I846" s="872"/>
      <c r="J846" s="872"/>
      <c r="K846" s="872"/>
      <c r="L846" s="872"/>
      <c r="M846" s="872"/>
      <c r="N846" s="994"/>
      <c r="O846" s="872"/>
      <c r="P846" s="872"/>
      <c r="Q846" s="872"/>
      <c r="R846" s="872"/>
      <c r="S846" s="872"/>
      <c r="T846" s="872"/>
      <c r="U846" s="872"/>
      <c r="V846" s="872"/>
      <c r="W846" s="872"/>
      <c r="X846" s="872"/>
      <c r="Y846" s="872"/>
      <c r="Z846" s="872"/>
    </row>
    <row r="847" spans="1:26" ht="15.75">
      <c r="A847" s="1047"/>
      <c r="B847" s="1048"/>
      <c r="C847" s="872"/>
      <c r="D847" s="872"/>
      <c r="E847" s="872"/>
      <c r="F847" s="872"/>
      <c r="G847" s="872"/>
      <c r="H847" s="872"/>
      <c r="I847" s="872"/>
      <c r="J847" s="872"/>
      <c r="K847" s="872"/>
      <c r="L847" s="872"/>
      <c r="M847" s="872"/>
      <c r="N847" s="994"/>
      <c r="O847" s="872"/>
      <c r="P847" s="872"/>
      <c r="Q847" s="872"/>
      <c r="R847" s="872"/>
      <c r="S847" s="872"/>
      <c r="T847" s="872"/>
      <c r="U847" s="872"/>
      <c r="V847" s="872"/>
      <c r="W847" s="872"/>
      <c r="X847" s="872"/>
      <c r="Y847" s="872"/>
      <c r="Z847" s="872"/>
    </row>
    <row r="848" spans="1:26" ht="15.75">
      <c r="A848" s="1047"/>
      <c r="B848" s="1048"/>
      <c r="C848" s="872"/>
      <c r="D848" s="872"/>
      <c r="E848" s="872"/>
      <c r="F848" s="872"/>
      <c r="G848" s="872"/>
      <c r="H848" s="872"/>
      <c r="I848" s="872"/>
      <c r="J848" s="872"/>
      <c r="K848" s="872"/>
      <c r="L848" s="872"/>
      <c r="M848" s="872"/>
      <c r="N848" s="994"/>
      <c r="O848" s="872"/>
      <c r="P848" s="872"/>
      <c r="Q848" s="872"/>
      <c r="R848" s="872"/>
      <c r="S848" s="872"/>
      <c r="T848" s="872"/>
      <c r="U848" s="872"/>
      <c r="V848" s="872"/>
      <c r="W848" s="872"/>
      <c r="X848" s="872"/>
      <c r="Y848" s="872"/>
      <c r="Z848" s="872"/>
    </row>
    <row r="849" spans="1:26" ht="15.75">
      <c r="A849" s="1047"/>
      <c r="B849" s="1048"/>
      <c r="C849" s="872"/>
      <c r="D849" s="872"/>
      <c r="E849" s="872"/>
      <c r="F849" s="872"/>
      <c r="G849" s="872"/>
      <c r="H849" s="872"/>
      <c r="I849" s="872"/>
      <c r="J849" s="872"/>
      <c r="K849" s="872"/>
      <c r="L849" s="872"/>
      <c r="M849" s="872"/>
      <c r="N849" s="994"/>
      <c r="O849" s="872"/>
      <c r="P849" s="872"/>
      <c r="Q849" s="872"/>
      <c r="R849" s="872"/>
      <c r="S849" s="872"/>
      <c r="T849" s="872"/>
      <c r="U849" s="872"/>
      <c r="V849" s="872"/>
      <c r="W849" s="872"/>
      <c r="X849" s="872"/>
      <c r="Y849" s="872"/>
      <c r="Z849" s="872"/>
    </row>
    <row r="850" spans="1:26" ht="15.75">
      <c r="A850" s="1047"/>
      <c r="B850" s="1048"/>
      <c r="C850" s="872"/>
      <c r="D850" s="872"/>
      <c r="E850" s="872"/>
      <c r="F850" s="872"/>
      <c r="G850" s="872"/>
      <c r="H850" s="872"/>
      <c r="I850" s="872"/>
      <c r="J850" s="872"/>
      <c r="K850" s="872"/>
      <c r="L850" s="872"/>
      <c r="M850" s="872"/>
      <c r="N850" s="994"/>
      <c r="O850" s="872"/>
      <c r="P850" s="872"/>
      <c r="Q850" s="872"/>
      <c r="R850" s="872"/>
      <c r="S850" s="872"/>
      <c r="T850" s="872"/>
      <c r="U850" s="872"/>
      <c r="V850" s="872"/>
      <c r="W850" s="872"/>
      <c r="X850" s="872"/>
      <c r="Y850" s="872"/>
      <c r="Z850" s="872"/>
    </row>
    <row r="851" spans="1:26" ht="15.75">
      <c r="A851" s="1047"/>
      <c r="B851" s="1048"/>
      <c r="C851" s="872"/>
      <c r="D851" s="872"/>
      <c r="E851" s="872"/>
      <c r="F851" s="872"/>
      <c r="G851" s="872"/>
      <c r="H851" s="872"/>
      <c r="I851" s="872"/>
      <c r="J851" s="872"/>
      <c r="K851" s="872"/>
      <c r="L851" s="872"/>
      <c r="M851" s="872"/>
      <c r="N851" s="994"/>
      <c r="O851" s="872"/>
      <c r="P851" s="872"/>
      <c r="Q851" s="872"/>
      <c r="R851" s="872"/>
      <c r="S851" s="872"/>
      <c r="T851" s="872"/>
      <c r="U851" s="872"/>
      <c r="V851" s="872"/>
      <c r="W851" s="872"/>
      <c r="X851" s="872"/>
      <c r="Y851" s="872"/>
      <c r="Z851" s="872"/>
    </row>
    <row r="852" spans="1:26" ht="15.75">
      <c r="A852" s="1047"/>
      <c r="B852" s="1048"/>
      <c r="C852" s="872"/>
      <c r="D852" s="872"/>
      <c r="E852" s="872"/>
      <c r="F852" s="872"/>
      <c r="G852" s="872"/>
      <c r="H852" s="872"/>
      <c r="I852" s="872"/>
      <c r="J852" s="872"/>
      <c r="K852" s="872"/>
      <c r="L852" s="872"/>
      <c r="M852" s="872"/>
      <c r="N852" s="994"/>
      <c r="O852" s="872"/>
      <c r="P852" s="872"/>
      <c r="Q852" s="872"/>
      <c r="R852" s="872"/>
      <c r="S852" s="872"/>
      <c r="T852" s="872"/>
      <c r="U852" s="872"/>
      <c r="V852" s="872"/>
      <c r="W852" s="872"/>
      <c r="X852" s="872"/>
      <c r="Y852" s="872"/>
      <c r="Z852" s="872"/>
    </row>
    <row r="853" spans="1:26" ht="15.75">
      <c r="A853" s="1047"/>
      <c r="B853" s="1048"/>
      <c r="C853" s="872"/>
      <c r="D853" s="872"/>
      <c r="E853" s="872"/>
      <c r="F853" s="872"/>
      <c r="G853" s="872"/>
      <c r="H853" s="872"/>
      <c r="I853" s="872"/>
      <c r="J853" s="872"/>
      <c r="K853" s="872"/>
      <c r="L853" s="872"/>
      <c r="M853" s="872"/>
      <c r="N853" s="994"/>
      <c r="O853" s="872"/>
      <c r="P853" s="872"/>
      <c r="Q853" s="872"/>
      <c r="R853" s="872"/>
      <c r="S853" s="872"/>
      <c r="T853" s="872"/>
      <c r="U853" s="872"/>
      <c r="V853" s="872"/>
      <c r="W853" s="872"/>
      <c r="X853" s="872"/>
      <c r="Y853" s="872"/>
      <c r="Z853" s="872"/>
    </row>
    <row r="854" spans="1:26" ht="15.75">
      <c r="A854" s="1047"/>
      <c r="B854" s="1048"/>
      <c r="C854" s="872"/>
      <c r="D854" s="872"/>
      <c r="E854" s="872"/>
      <c r="F854" s="872"/>
      <c r="G854" s="872"/>
      <c r="H854" s="872"/>
      <c r="I854" s="872"/>
      <c r="J854" s="872"/>
      <c r="K854" s="872"/>
      <c r="L854" s="872"/>
      <c r="M854" s="872"/>
      <c r="N854" s="994"/>
      <c r="O854" s="872"/>
      <c r="P854" s="872"/>
      <c r="Q854" s="872"/>
      <c r="R854" s="872"/>
      <c r="S854" s="872"/>
      <c r="T854" s="872"/>
      <c r="U854" s="872"/>
      <c r="V854" s="872"/>
      <c r="W854" s="872"/>
      <c r="X854" s="872"/>
      <c r="Y854" s="872"/>
      <c r="Z854" s="872"/>
    </row>
    <row r="855" spans="1:26" ht="15.75">
      <c r="A855" s="1047"/>
      <c r="B855" s="1048"/>
      <c r="C855" s="872"/>
      <c r="D855" s="872"/>
      <c r="E855" s="872"/>
      <c r="F855" s="872"/>
      <c r="G855" s="872"/>
      <c r="H855" s="872"/>
      <c r="I855" s="872"/>
      <c r="J855" s="872"/>
      <c r="K855" s="872"/>
      <c r="L855" s="872"/>
      <c r="M855" s="872"/>
      <c r="N855" s="994"/>
      <c r="O855" s="872"/>
      <c r="P855" s="872"/>
      <c r="Q855" s="872"/>
      <c r="R855" s="872"/>
      <c r="S855" s="872"/>
      <c r="T855" s="872"/>
      <c r="U855" s="872"/>
      <c r="V855" s="872"/>
      <c r="W855" s="872"/>
      <c r="X855" s="872"/>
      <c r="Y855" s="872"/>
      <c r="Z855" s="872"/>
    </row>
    <row r="856" spans="1:26" ht="15.75">
      <c r="A856" s="1047"/>
      <c r="B856" s="1048"/>
      <c r="C856" s="872"/>
      <c r="D856" s="872"/>
      <c r="E856" s="872"/>
      <c r="F856" s="872"/>
      <c r="G856" s="872"/>
      <c r="H856" s="872"/>
      <c r="I856" s="872"/>
      <c r="J856" s="872"/>
      <c r="K856" s="872"/>
      <c r="L856" s="872"/>
      <c r="M856" s="872"/>
      <c r="N856" s="994"/>
      <c r="O856" s="872"/>
      <c r="P856" s="872"/>
      <c r="Q856" s="872"/>
      <c r="R856" s="872"/>
      <c r="S856" s="872"/>
      <c r="T856" s="872"/>
      <c r="U856" s="872"/>
      <c r="V856" s="872"/>
      <c r="W856" s="872"/>
      <c r="X856" s="872"/>
      <c r="Y856" s="872"/>
      <c r="Z856" s="872"/>
    </row>
    <row r="857" spans="1:26" ht="15.75">
      <c r="A857" s="1047"/>
      <c r="B857" s="1048"/>
      <c r="C857" s="872"/>
      <c r="D857" s="872"/>
      <c r="E857" s="872"/>
      <c r="F857" s="872"/>
      <c r="G857" s="872"/>
      <c r="H857" s="872"/>
      <c r="I857" s="872"/>
      <c r="J857" s="872"/>
      <c r="K857" s="872"/>
      <c r="L857" s="872"/>
      <c r="M857" s="872"/>
      <c r="N857" s="994"/>
      <c r="O857" s="872"/>
      <c r="P857" s="872"/>
      <c r="Q857" s="872"/>
      <c r="R857" s="872"/>
      <c r="S857" s="872"/>
      <c r="T857" s="872"/>
      <c r="U857" s="872"/>
      <c r="V857" s="872"/>
      <c r="W857" s="872"/>
      <c r="X857" s="872"/>
      <c r="Y857" s="872"/>
      <c r="Z857" s="872"/>
    </row>
    <row r="858" spans="1:26" ht="15.75">
      <c r="A858" s="1047"/>
      <c r="B858" s="1048"/>
      <c r="C858" s="872"/>
      <c r="D858" s="872"/>
      <c r="E858" s="872"/>
      <c r="F858" s="872"/>
      <c r="G858" s="872"/>
      <c r="H858" s="872"/>
      <c r="I858" s="872"/>
      <c r="J858" s="872"/>
      <c r="K858" s="872"/>
      <c r="L858" s="872"/>
      <c r="M858" s="872"/>
      <c r="N858" s="994"/>
      <c r="O858" s="872"/>
      <c r="P858" s="872"/>
      <c r="Q858" s="872"/>
      <c r="R858" s="872"/>
      <c r="S858" s="872"/>
      <c r="T858" s="872"/>
      <c r="U858" s="872"/>
      <c r="V858" s="872"/>
      <c r="W858" s="872"/>
      <c r="X858" s="872"/>
      <c r="Y858" s="872"/>
      <c r="Z858" s="872"/>
    </row>
    <row r="859" spans="1:26" ht="15.75">
      <c r="A859" s="1047"/>
      <c r="B859" s="1048"/>
      <c r="C859" s="872"/>
      <c r="D859" s="872"/>
      <c r="E859" s="872"/>
      <c r="F859" s="872"/>
      <c r="G859" s="872"/>
      <c r="H859" s="872"/>
      <c r="I859" s="872"/>
      <c r="J859" s="872"/>
      <c r="K859" s="872"/>
      <c r="L859" s="872"/>
      <c r="M859" s="872"/>
      <c r="N859" s="994"/>
      <c r="O859" s="872"/>
      <c r="P859" s="872"/>
      <c r="Q859" s="872"/>
      <c r="R859" s="872"/>
      <c r="S859" s="872"/>
      <c r="T859" s="872"/>
      <c r="U859" s="872"/>
      <c r="V859" s="872"/>
      <c r="W859" s="872"/>
      <c r="X859" s="872"/>
      <c r="Y859" s="872"/>
      <c r="Z859" s="872"/>
    </row>
    <row r="860" spans="1:26" ht="15.75">
      <c r="A860" s="1047"/>
      <c r="B860" s="1048"/>
      <c r="C860" s="872"/>
      <c r="D860" s="872"/>
      <c r="E860" s="872"/>
      <c r="F860" s="872"/>
      <c r="G860" s="872"/>
      <c r="H860" s="872"/>
      <c r="I860" s="872"/>
      <c r="J860" s="872"/>
      <c r="K860" s="872"/>
      <c r="L860" s="872"/>
      <c r="M860" s="872"/>
      <c r="N860" s="994"/>
      <c r="O860" s="872"/>
      <c r="P860" s="872"/>
      <c r="Q860" s="872"/>
      <c r="R860" s="872"/>
      <c r="S860" s="872"/>
      <c r="T860" s="872"/>
      <c r="U860" s="872"/>
      <c r="V860" s="872"/>
      <c r="W860" s="872"/>
      <c r="X860" s="872"/>
      <c r="Y860" s="872"/>
      <c r="Z860" s="872"/>
    </row>
    <row r="861" spans="1:26" ht="15.75">
      <c r="A861" s="1047"/>
      <c r="B861" s="1048"/>
      <c r="C861" s="872"/>
      <c r="D861" s="872"/>
      <c r="E861" s="872"/>
      <c r="F861" s="872"/>
      <c r="G861" s="872"/>
      <c r="H861" s="872"/>
      <c r="I861" s="872"/>
      <c r="J861" s="872"/>
      <c r="K861" s="872"/>
      <c r="L861" s="872"/>
      <c r="M861" s="872"/>
      <c r="N861" s="994"/>
      <c r="O861" s="872"/>
      <c r="P861" s="872"/>
      <c r="Q861" s="872"/>
      <c r="R861" s="872"/>
      <c r="S861" s="872"/>
      <c r="T861" s="872"/>
      <c r="U861" s="872"/>
      <c r="V861" s="872"/>
      <c r="W861" s="872"/>
      <c r="X861" s="872"/>
      <c r="Y861" s="872"/>
      <c r="Z861" s="872"/>
    </row>
    <row r="862" spans="1:26" ht="15.75">
      <c r="A862" s="1047"/>
      <c r="B862" s="1048"/>
      <c r="C862" s="872"/>
      <c r="D862" s="872"/>
      <c r="E862" s="872"/>
      <c r="F862" s="872"/>
      <c r="G862" s="872"/>
      <c r="H862" s="872"/>
      <c r="I862" s="872"/>
      <c r="J862" s="872"/>
      <c r="K862" s="872"/>
      <c r="L862" s="872"/>
      <c r="M862" s="872"/>
      <c r="N862" s="994"/>
      <c r="O862" s="872"/>
      <c r="P862" s="872"/>
      <c r="Q862" s="872"/>
      <c r="R862" s="872"/>
      <c r="S862" s="872"/>
      <c r="T862" s="872"/>
      <c r="U862" s="872"/>
      <c r="V862" s="872"/>
      <c r="W862" s="872"/>
      <c r="X862" s="872"/>
      <c r="Y862" s="872"/>
      <c r="Z862" s="872"/>
    </row>
    <row r="863" spans="1:26" ht="15.75">
      <c r="A863" s="1047"/>
      <c r="B863" s="1048"/>
      <c r="C863" s="872"/>
      <c r="D863" s="872"/>
      <c r="E863" s="872"/>
      <c r="F863" s="872"/>
      <c r="G863" s="872"/>
      <c r="H863" s="872"/>
      <c r="I863" s="872"/>
      <c r="J863" s="872"/>
      <c r="K863" s="872"/>
      <c r="L863" s="872"/>
      <c r="M863" s="872"/>
      <c r="N863" s="994"/>
      <c r="O863" s="872"/>
      <c r="P863" s="872"/>
      <c r="Q863" s="872"/>
      <c r="R863" s="872"/>
      <c r="S863" s="872"/>
      <c r="T863" s="872"/>
      <c r="U863" s="872"/>
      <c r="V863" s="872"/>
      <c r="W863" s="872"/>
      <c r="X863" s="872"/>
      <c r="Y863" s="872"/>
      <c r="Z863" s="872"/>
    </row>
    <row r="864" spans="1:26" ht="15.75">
      <c r="A864" s="1047"/>
      <c r="B864" s="1048"/>
      <c r="C864" s="872"/>
      <c r="D864" s="872"/>
      <c r="E864" s="872"/>
      <c r="F864" s="872"/>
      <c r="G864" s="872"/>
      <c r="H864" s="872"/>
      <c r="I864" s="872"/>
      <c r="J864" s="872"/>
      <c r="K864" s="872"/>
      <c r="L864" s="872"/>
      <c r="M864" s="872"/>
      <c r="N864" s="994"/>
      <c r="O864" s="872"/>
      <c r="P864" s="872"/>
      <c r="Q864" s="872"/>
      <c r="R864" s="872"/>
      <c r="S864" s="872"/>
      <c r="T864" s="872"/>
      <c r="U864" s="872"/>
      <c r="V864" s="872"/>
      <c r="W864" s="872"/>
      <c r="X864" s="872"/>
      <c r="Y864" s="872"/>
      <c r="Z864" s="872"/>
    </row>
    <row r="865" spans="1:26" ht="15.75">
      <c r="A865" s="1047"/>
      <c r="B865" s="1048"/>
      <c r="C865" s="872"/>
      <c r="D865" s="872"/>
      <c r="E865" s="872"/>
      <c r="F865" s="872"/>
      <c r="G865" s="872"/>
      <c r="H865" s="872"/>
      <c r="I865" s="872"/>
      <c r="J865" s="872"/>
      <c r="K865" s="872"/>
      <c r="L865" s="872"/>
      <c r="M865" s="872"/>
      <c r="N865" s="994"/>
      <c r="O865" s="872"/>
      <c r="P865" s="872"/>
      <c r="Q865" s="872"/>
      <c r="R865" s="872"/>
      <c r="S865" s="872"/>
      <c r="T865" s="872"/>
      <c r="U865" s="872"/>
      <c r="V865" s="872"/>
      <c r="W865" s="872"/>
      <c r="X865" s="872"/>
      <c r="Y865" s="872"/>
      <c r="Z865" s="872"/>
    </row>
    <row r="866" spans="1:26" ht="15.75">
      <c r="A866" s="1047"/>
      <c r="B866" s="1048"/>
      <c r="C866" s="872"/>
      <c r="D866" s="872"/>
      <c r="E866" s="872"/>
      <c r="F866" s="872"/>
      <c r="G866" s="872"/>
      <c r="H866" s="872"/>
      <c r="I866" s="872"/>
      <c r="J866" s="872"/>
      <c r="K866" s="872"/>
      <c r="L866" s="872"/>
      <c r="M866" s="872"/>
      <c r="N866" s="994"/>
      <c r="O866" s="872"/>
      <c r="P866" s="872"/>
      <c r="Q866" s="872"/>
      <c r="R866" s="872"/>
      <c r="S866" s="872"/>
      <c r="T866" s="872"/>
      <c r="U866" s="872"/>
      <c r="V866" s="872"/>
      <c r="W866" s="872"/>
      <c r="X866" s="872"/>
      <c r="Y866" s="872"/>
      <c r="Z866" s="872"/>
    </row>
    <row r="867" spans="1:26" ht="15.75">
      <c r="A867" s="1047"/>
      <c r="B867" s="1048"/>
      <c r="C867" s="872"/>
      <c r="D867" s="872"/>
      <c r="E867" s="872"/>
      <c r="F867" s="872"/>
      <c r="G867" s="872"/>
      <c r="H867" s="872"/>
      <c r="I867" s="872"/>
      <c r="J867" s="872"/>
      <c r="K867" s="872"/>
      <c r="L867" s="872"/>
      <c r="M867" s="872"/>
      <c r="N867" s="994"/>
      <c r="O867" s="872"/>
      <c r="P867" s="872"/>
      <c r="Q867" s="872"/>
      <c r="R867" s="872"/>
      <c r="S867" s="872"/>
      <c r="T867" s="872"/>
      <c r="U867" s="872"/>
      <c r="V867" s="872"/>
      <c r="W867" s="872"/>
      <c r="X867" s="872"/>
      <c r="Y867" s="872"/>
      <c r="Z867" s="872"/>
    </row>
    <row r="868" spans="1:26" ht="15.75">
      <c r="A868" s="1047"/>
      <c r="B868" s="1048"/>
      <c r="C868" s="872"/>
      <c r="D868" s="872"/>
      <c r="E868" s="872"/>
      <c r="F868" s="872"/>
      <c r="G868" s="872"/>
      <c r="H868" s="872"/>
      <c r="I868" s="872"/>
      <c r="J868" s="872"/>
      <c r="K868" s="872"/>
      <c r="L868" s="872"/>
      <c r="M868" s="872"/>
      <c r="N868" s="994"/>
      <c r="O868" s="872"/>
      <c r="P868" s="872"/>
      <c r="Q868" s="872"/>
      <c r="R868" s="872"/>
      <c r="S868" s="872"/>
      <c r="T868" s="872"/>
      <c r="U868" s="872"/>
      <c r="V868" s="872"/>
      <c r="W868" s="872"/>
      <c r="X868" s="872"/>
      <c r="Y868" s="872"/>
      <c r="Z868" s="872"/>
    </row>
    <row r="869" spans="1:26" ht="15.75">
      <c r="A869" s="1047"/>
      <c r="B869" s="1048"/>
      <c r="C869" s="872"/>
      <c r="D869" s="872"/>
      <c r="E869" s="872"/>
      <c r="F869" s="872"/>
      <c r="G869" s="872"/>
      <c r="H869" s="872"/>
      <c r="I869" s="872"/>
      <c r="J869" s="872"/>
      <c r="K869" s="872"/>
      <c r="L869" s="872"/>
      <c r="M869" s="872"/>
      <c r="N869" s="994"/>
      <c r="O869" s="872"/>
      <c r="P869" s="872"/>
      <c r="Q869" s="872"/>
      <c r="R869" s="872"/>
      <c r="S869" s="872"/>
      <c r="T869" s="872"/>
      <c r="U869" s="872"/>
      <c r="V869" s="872"/>
      <c r="W869" s="872"/>
      <c r="X869" s="872"/>
      <c r="Y869" s="872"/>
      <c r="Z869" s="872"/>
    </row>
    <row r="870" spans="1:26" ht="15.75">
      <c r="A870" s="1047"/>
      <c r="B870" s="1048"/>
      <c r="C870" s="872"/>
      <c r="D870" s="872"/>
      <c r="E870" s="872"/>
      <c r="F870" s="872"/>
      <c r="G870" s="872"/>
      <c r="H870" s="872"/>
      <c r="I870" s="872"/>
      <c r="J870" s="872"/>
      <c r="K870" s="872"/>
      <c r="L870" s="872"/>
      <c r="M870" s="872"/>
      <c r="N870" s="994"/>
      <c r="O870" s="872"/>
      <c r="P870" s="872"/>
      <c r="Q870" s="872"/>
      <c r="R870" s="872"/>
      <c r="S870" s="872"/>
      <c r="T870" s="872"/>
      <c r="U870" s="872"/>
      <c r="V870" s="872"/>
      <c r="W870" s="872"/>
      <c r="X870" s="872"/>
      <c r="Y870" s="872"/>
      <c r="Z870" s="872"/>
    </row>
    <row r="871" spans="1:26" ht="15.75">
      <c r="A871" s="1047"/>
      <c r="B871" s="1048"/>
      <c r="C871" s="872"/>
      <c r="D871" s="872"/>
      <c r="E871" s="872"/>
      <c r="F871" s="872"/>
      <c r="G871" s="872"/>
      <c r="H871" s="872"/>
      <c r="I871" s="872"/>
      <c r="J871" s="872"/>
      <c r="K871" s="872"/>
      <c r="L871" s="872"/>
      <c r="M871" s="872"/>
      <c r="N871" s="994"/>
      <c r="O871" s="872"/>
      <c r="P871" s="872"/>
      <c r="Q871" s="872"/>
      <c r="R871" s="872"/>
      <c r="S871" s="872"/>
      <c r="T871" s="872"/>
      <c r="U871" s="872"/>
      <c r="V871" s="872"/>
      <c r="W871" s="872"/>
      <c r="X871" s="872"/>
      <c r="Y871" s="872"/>
      <c r="Z871" s="872"/>
    </row>
    <row r="872" spans="1:26" ht="15.75">
      <c r="A872" s="1047"/>
      <c r="B872" s="1048"/>
      <c r="C872" s="872"/>
      <c r="D872" s="872"/>
      <c r="E872" s="872"/>
      <c r="F872" s="872"/>
      <c r="G872" s="872"/>
      <c r="H872" s="872"/>
      <c r="I872" s="872"/>
      <c r="J872" s="872"/>
      <c r="K872" s="872"/>
      <c r="L872" s="872"/>
      <c r="M872" s="872"/>
      <c r="N872" s="994"/>
      <c r="O872" s="872"/>
      <c r="P872" s="872"/>
      <c r="Q872" s="872"/>
      <c r="R872" s="872"/>
      <c r="S872" s="872"/>
      <c r="T872" s="872"/>
      <c r="U872" s="872"/>
      <c r="V872" s="872"/>
      <c r="W872" s="872"/>
      <c r="X872" s="872"/>
      <c r="Y872" s="872"/>
      <c r="Z872" s="872"/>
    </row>
    <row r="873" spans="1:26" ht="15.75">
      <c r="A873" s="1047"/>
      <c r="B873" s="1048"/>
      <c r="C873" s="872"/>
      <c r="D873" s="872"/>
      <c r="E873" s="872"/>
      <c r="F873" s="872"/>
      <c r="G873" s="872"/>
      <c r="H873" s="872"/>
      <c r="I873" s="872"/>
      <c r="J873" s="872"/>
      <c r="K873" s="872"/>
      <c r="L873" s="872"/>
      <c r="M873" s="872"/>
      <c r="N873" s="994"/>
      <c r="O873" s="872"/>
      <c r="P873" s="872"/>
      <c r="Q873" s="872"/>
      <c r="R873" s="872"/>
      <c r="S873" s="872"/>
      <c r="T873" s="872"/>
      <c r="U873" s="872"/>
      <c r="V873" s="872"/>
      <c r="W873" s="872"/>
      <c r="X873" s="872"/>
      <c r="Y873" s="872"/>
      <c r="Z873" s="872"/>
    </row>
    <row r="874" spans="1:26" ht="15.75">
      <c r="A874" s="1047"/>
      <c r="B874" s="1048"/>
      <c r="C874" s="872"/>
      <c r="D874" s="872"/>
      <c r="E874" s="872"/>
      <c r="F874" s="872"/>
      <c r="G874" s="872"/>
      <c r="H874" s="872"/>
      <c r="I874" s="872"/>
      <c r="J874" s="872"/>
      <c r="K874" s="872"/>
      <c r="L874" s="872"/>
      <c r="M874" s="872"/>
      <c r="N874" s="994"/>
      <c r="O874" s="872"/>
      <c r="P874" s="872"/>
      <c r="Q874" s="872"/>
      <c r="R874" s="872"/>
      <c r="S874" s="872"/>
      <c r="T874" s="872"/>
      <c r="U874" s="872"/>
      <c r="V874" s="872"/>
      <c r="W874" s="872"/>
      <c r="X874" s="872"/>
      <c r="Y874" s="872"/>
      <c r="Z874" s="872"/>
    </row>
    <row r="875" spans="1:26" ht="15.75">
      <c r="A875" s="1047"/>
      <c r="B875" s="1048"/>
      <c r="C875" s="872"/>
      <c r="D875" s="872"/>
      <c r="E875" s="872"/>
      <c r="F875" s="872"/>
      <c r="G875" s="872"/>
      <c r="H875" s="872"/>
      <c r="I875" s="872"/>
      <c r="J875" s="872"/>
      <c r="K875" s="872"/>
      <c r="L875" s="872"/>
      <c r="M875" s="872"/>
      <c r="N875" s="994"/>
      <c r="O875" s="872"/>
      <c r="P875" s="872"/>
      <c r="Q875" s="872"/>
      <c r="R875" s="872"/>
      <c r="S875" s="872"/>
      <c r="T875" s="872"/>
      <c r="U875" s="872"/>
      <c r="V875" s="872"/>
      <c r="W875" s="872"/>
      <c r="X875" s="872"/>
      <c r="Y875" s="872"/>
      <c r="Z875" s="872"/>
    </row>
    <row r="876" spans="1:26" ht="15.75">
      <c r="A876" s="1047"/>
      <c r="B876" s="1048"/>
      <c r="C876" s="872"/>
      <c r="D876" s="872"/>
      <c r="E876" s="872"/>
      <c r="F876" s="872"/>
      <c r="G876" s="872"/>
      <c r="H876" s="872"/>
      <c r="I876" s="872"/>
      <c r="J876" s="872"/>
      <c r="K876" s="872"/>
      <c r="L876" s="872"/>
      <c r="M876" s="872"/>
      <c r="N876" s="994"/>
      <c r="O876" s="872"/>
      <c r="P876" s="872"/>
      <c r="Q876" s="872"/>
      <c r="R876" s="872"/>
      <c r="S876" s="872"/>
      <c r="T876" s="872"/>
      <c r="U876" s="872"/>
      <c r="V876" s="872"/>
      <c r="W876" s="872"/>
      <c r="X876" s="872"/>
      <c r="Y876" s="872"/>
      <c r="Z876" s="872"/>
    </row>
    <row r="877" spans="1:26" ht="15.75">
      <c r="A877" s="1047"/>
      <c r="B877" s="1048"/>
      <c r="C877" s="872"/>
      <c r="D877" s="872"/>
      <c r="E877" s="872"/>
      <c r="F877" s="872"/>
      <c r="G877" s="872"/>
      <c r="H877" s="872"/>
      <c r="I877" s="872"/>
      <c r="J877" s="872"/>
      <c r="K877" s="872"/>
      <c r="L877" s="872"/>
      <c r="M877" s="872"/>
      <c r="N877" s="994"/>
      <c r="O877" s="872"/>
      <c r="P877" s="872"/>
      <c r="Q877" s="872"/>
      <c r="R877" s="872"/>
      <c r="S877" s="872"/>
      <c r="T877" s="872"/>
      <c r="U877" s="872"/>
      <c r="V877" s="872"/>
      <c r="W877" s="872"/>
      <c r="X877" s="872"/>
      <c r="Y877" s="872"/>
      <c r="Z877" s="872"/>
    </row>
    <row r="878" spans="1:26" ht="15.75">
      <c r="A878" s="1047"/>
      <c r="B878" s="1048"/>
      <c r="C878" s="872"/>
      <c r="D878" s="872"/>
      <c r="E878" s="872"/>
      <c r="F878" s="872"/>
      <c r="G878" s="872"/>
      <c r="H878" s="872"/>
      <c r="I878" s="872"/>
      <c r="J878" s="872"/>
      <c r="K878" s="872"/>
      <c r="L878" s="872"/>
      <c r="M878" s="872"/>
      <c r="N878" s="994"/>
      <c r="O878" s="872"/>
      <c r="P878" s="872"/>
      <c r="Q878" s="872"/>
      <c r="R878" s="872"/>
      <c r="S878" s="872"/>
      <c r="T878" s="872"/>
      <c r="U878" s="872"/>
      <c r="V878" s="872"/>
      <c r="W878" s="872"/>
      <c r="X878" s="872"/>
      <c r="Y878" s="872"/>
      <c r="Z878" s="872"/>
    </row>
    <row r="879" spans="1:26" ht="15.75">
      <c r="A879" s="1047"/>
      <c r="B879" s="1048"/>
      <c r="C879" s="872"/>
      <c r="D879" s="872"/>
      <c r="E879" s="872"/>
      <c r="F879" s="872"/>
      <c r="G879" s="872"/>
      <c r="H879" s="872"/>
      <c r="I879" s="872"/>
      <c r="J879" s="872"/>
      <c r="K879" s="872"/>
      <c r="L879" s="872"/>
      <c r="M879" s="872"/>
      <c r="N879" s="994"/>
      <c r="O879" s="872"/>
      <c r="P879" s="872"/>
      <c r="Q879" s="872"/>
      <c r="R879" s="872"/>
      <c r="S879" s="872"/>
      <c r="T879" s="872"/>
      <c r="U879" s="872"/>
      <c r="V879" s="872"/>
      <c r="W879" s="872"/>
      <c r="X879" s="872"/>
      <c r="Y879" s="872"/>
      <c r="Z879" s="872"/>
    </row>
    <row r="880" spans="1:26" ht="15.75">
      <c r="A880" s="1047"/>
      <c r="B880" s="1048"/>
      <c r="C880" s="872"/>
      <c r="D880" s="872"/>
      <c r="E880" s="872"/>
      <c r="F880" s="872"/>
      <c r="G880" s="872"/>
      <c r="H880" s="872"/>
      <c r="I880" s="872"/>
      <c r="J880" s="872"/>
      <c r="K880" s="872"/>
      <c r="L880" s="872"/>
      <c r="M880" s="872"/>
      <c r="N880" s="994"/>
      <c r="O880" s="872"/>
      <c r="P880" s="872"/>
      <c r="Q880" s="872"/>
      <c r="R880" s="872"/>
      <c r="S880" s="872"/>
      <c r="T880" s="872"/>
      <c r="U880" s="872"/>
      <c r="V880" s="872"/>
      <c r="W880" s="872"/>
      <c r="X880" s="872"/>
      <c r="Y880" s="872"/>
      <c r="Z880" s="872"/>
    </row>
    <row r="881" spans="1:26" ht="15.75">
      <c r="A881" s="1047"/>
      <c r="B881" s="1048"/>
      <c r="C881" s="872"/>
      <c r="D881" s="872"/>
      <c r="E881" s="872"/>
      <c r="F881" s="872"/>
      <c r="G881" s="872"/>
      <c r="H881" s="872"/>
      <c r="I881" s="872"/>
      <c r="J881" s="872"/>
      <c r="K881" s="872"/>
      <c r="L881" s="872"/>
      <c r="M881" s="872"/>
      <c r="N881" s="994"/>
      <c r="O881" s="872"/>
      <c r="P881" s="872"/>
      <c r="Q881" s="872"/>
      <c r="R881" s="872"/>
      <c r="S881" s="872"/>
      <c r="T881" s="872"/>
      <c r="U881" s="872"/>
      <c r="V881" s="872"/>
      <c r="W881" s="872"/>
      <c r="X881" s="872"/>
      <c r="Y881" s="872"/>
      <c r="Z881" s="872"/>
    </row>
    <row r="882" spans="1:26" ht="15.75">
      <c r="A882" s="1047"/>
      <c r="B882" s="1048"/>
      <c r="C882" s="872"/>
      <c r="D882" s="872"/>
      <c r="E882" s="872"/>
      <c r="F882" s="872"/>
      <c r="G882" s="872"/>
      <c r="H882" s="872"/>
      <c r="I882" s="872"/>
      <c r="J882" s="872"/>
      <c r="K882" s="872"/>
      <c r="L882" s="872"/>
      <c r="M882" s="872"/>
      <c r="N882" s="994"/>
      <c r="O882" s="872"/>
      <c r="P882" s="872"/>
      <c r="Q882" s="872"/>
      <c r="R882" s="872"/>
      <c r="S882" s="872"/>
      <c r="T882" s="872"/>
      <c r="U882" s="872"/>
      <c r="V882" s="872"/>
      <c r="W882" s="872"/>
      <c r="X882" s="872"/>
      <c r="Y882" s="872"/>
      <c r="Z882" s="872"/>
    </row>
    <row r="883" spans="1:26" ht="15.75">
      <c r="A883" s="1047"/>
      <c r="B883" s="1048"/>
      <c r="C883" s="872"/>
      <c r="D883" s="872"/>
      <c r="E883" s="872"/>
      <c r="F883" s="872"/>
      <c r="G883" s="872"/>
      <c r="H883" s="872"/>
      <c r="I883" s="872"/>
      <c r="J883" s="872"/>
      <c r="K883" s="872"/>
      <c r="L883" s="872"/>
      <c r="M883" s="872"/>
      <c r="N883" s="994"/>
      <c r="O883" s="872"/>
      <c r="P883" s="872"/>
      <c r="Q883" s="872"/>
      <c r="R883" s="872"/>
      <c r="S883" s="872"/>
      <c r="T883" s="872"/>
      <c r="U883" s="872"/>
      <c r="V883" s="872"/>
      <c r="W883" s="872"/>
      <c r="X883" s="872"/>
      <c r="Y883" s="872"/>
      <c r="Z883" s="872"/>
    </row>
    <row r="884" spans="1:26" ht="15.75">
      <c r="A884" s="1047"/>
      <c r="B884" s="1048"/>
      <c r="C884" s="872"/>
      <c r="D884" s="872"/>
      <c r="E884" s="872"/>
      <c r="F884" s="872"/>
      <c r="G884" s="872"/>
      <c r="H884" s="872"/>
      <c r="I884" s="872"/>
      <c r="J884" s="872"/>
      <c r="K884" s="872"/>
      <c r="L884" s="872"/>
      <c r="M884" s="872"/>
      <c r="N884" s="994"/>
      <c r="O884" s="872"/>
      <c r="P884" s="872"/>
      <c r="Q884" s="872"/>
      <c r="R884" s="872"/>
      <c r="S884" s="872"/>
      <c r="T884" s="872"/>
      <c r="U884" s="872"/>
      <c r="V884" s="872"/>
      <c r="W884" s="872"/>
      <c r="X884" s="872"/>
      <c r="Y884" s="872"/>
      <c r="Z884" s="872"/>
    </row>
    <row r="885" spans="1:26" ht="15.75">
      <c r="A885" s="1047"/>
      <c r="B885" s="1048"/>
      <c r="C885" s="872"/>
      <c r="D885" s="872"/>
      <c r="E885" s="872"/>
      <c r="F885" s="872"/>
      <c r="G885" s="872"/>
      <c r="H885" s="872"/>
      <c r="I885" s="872"/>
      <c r="J885" s="872"/>
      <c r="K885" s="872"/>
      <c r="L885" s="872"/>
      <c r="M885" s="872"/>
      <c r="N885" s="994"/>
      <c r="O885" s="872"/>
      <c r="P885" s="872"/>
      <c r="Q885" s="872"/>
      <c r="R885" s="872"/>
      <c r="S885" s="872"/>
      <c r="T885" s="872"/>
      <c r="U885" s="872"/>
      <c r="V885" s="872"/>
      <c r="W885" s="872"/>
      <c r="X885" s="872"/>
      <c r="Y885" s="872"/>
      <c r="Z885" s="872"/>
    </row>
    <row r="886" spans="1:26" ht="15.75">
      <c r="A886" s="1047"/>
      <c r="B886" s="1048"/>
      <c r="C886" s="872"/>
      <c r="D886" s="872"/>
      <c r="E886" s="872"/>
      <c r="F886" s="872"/>
      <c r="G886" s="872"/>
      <c r="H886" s="872"/>
      <c r="I886" s="872"/>
      <c r="J886" s="872"/>
      <c r="K886" s="872"/>
      <c r="L886" s="872"/>
      <c r="M886" s="872"/>
      <c r="N886" s="994"/>
      <c r="O886" s="872"/>
      <c r="P886" s="872"/>
      <c r="Q886" s="872"/>
      <c r="R886" s="872"/>
      <c r="S886" s="872"/>
      <c r="T886" s="872"/>
      <c r="U886" s="872"/>
      <c r="V886" s="872"/>
      <c r="W886" s="872"/>
      <c r="X886" s="872"/>
      <c r="Y886" s="872"/>
      <c r="Z886" s="872"/>
    </row>
    <row r="887" spans="1:26" ht="15.75">
      <c r="A887" s="1047"/>
      <c r="B887" s="1048"/>
      <c r="C887" s="872"/>
      <c r="D887" s="872"/>
      <c r="E887" s="872"/>
      <c r="F887" s="872"/>
      <c r="G887" s="872"/>
      <c r="H887" s="872"/>
      <c r="I887" s="872"/>
      <c r="J887" s="872"/>
      <c r="K887" s="872"/>
      <c r="L887" s="872"/>
      <c r="M887" s="872"/>
      <c r="N887" s="994"/>
      <c r="O887" s="872"/>
      <c r="P887" s="872"/>
      <c r="Q887" s="872"/>
      <c r="R887" s="872"/>
      <c r="S887" s="872"/>
      <c r="T887" s="872"/>
      <c r="U887" s="872"/>
      <c r="V887" s="872"/>
      <c r="W887" s="872"/>
      <c r="X887" s="872"/>
      <c r="Y887" s="872"/>
      <c r="Z887" s="872"/>
    </row>
    <row r="888" spans="1:26" ht="15.75">
      <c r="A888" s="1047"/>
      <c r="B888" s="1048"/>
      <c r="C888" s="872"/>
      <c r="D888" s="872"/>
      <c r="E888" s="872"/>
      <c r="F888" s="872"/>
      <c r="G888" s="872"/>
      <c r="H888" s="872"/>
      <c r="I888" s="872"/>
      <c r="J888" s="872"/>
      <c r="K888" s="872"/>
      <c r="L888" s="872"/>
      <c r="M888" s="872"/>
      <c r="N888" s="994"/>
      <c r="O888" s="872"/>
      <c r="P888" s="872"/>
      <c r="Q888" s="872"/>
      <c r="R888" s="872"/>
      <c r="S888" s="872"/>
      <c r="T888" s="872"/>
      <c r="U888" s="872"/>
      <c r="V888" s="872"/>
      <c r="W888" s="872"/>
      <c r="X888" s="872"/>
      <c r="Y888" s="872"/>
      <c r="Z888" s="872"/>
    </row>
    <row r="889" spans="1:26" ht="15.75">
      <c r="A889" s="1047"/>
      <c r="B889" s="1048"/>
      <c r="C889" s="872"/>
      <c r="D889" s="872"/>
      <c r="E889" s="872"/>
      <c r="F889" s="872"/>
      <c r="G889" s="872"/>
      <c r="H889" s="872"/>
      <c r="I889" s="872"/>
      <c r="J889" s="872"/>
      <c r="K889" s="872"/>
      <c r="L889" s="872"/>
      <c r="M889" s="872"/>
      <c r="N889" s="994"/>
      <c r="O889" s="872"/>
      <c r="P889" s="872"/>
      <c r="Q889" s="872"/>
      <c r="R889" s="872"/>
      <c r="S889" s="872"/>
      <c r="T889" s="872"/>
      <c r="U889" s="872"/>
      <c r="V889" s="872"/>
      <c r="W889" s="872"/>
      <c r="X889" s="872"/>
      <c r="Y889" s="872"/>
      <c r="Z889" s="872"/>
    </row>
    <row r="890" spans="1:26" ht="15.75">
      <c r="A890" s="1047"/>
      <c r="B890" s="1048"/>
      <c r="C890" s="872"/>
      <c r="D890" s="872"/>
      <c r="E890" s="872"/>
      <c r="F890" s="872"/>
      <c r="G890" s="872"/>
      <c r="H890" s="872"/>
      <c r="I890" s="872"/>
      <c r="J890" s="872"/>
      <c r="K890" s="872"/>
      <c r="L890" s="872"/>
      <c r="M890" s="872"/>
      <c r="N890" s="994"/>
      <c r="O890" s="872"/>
      <c r="P890" s="872"/>
      <c r="Q890" s="872"/>
      <c r="R890" s="872"/>
      <c r="S890" s="872"/>
      <c r="T890" s="872"/>
      <c r="U890" s="872"/>
      <c r="V890" s="872"/>
      <c r="W890" s="872"/>
      <c r="X890" s="872"/>
      <c r="Y890" s="872"/>
      <c r="Z890" s="872"/>
    </row>
    <row r="891" spans="1:26" ht="15.75">
      <c r="A891" s="1047"/>
      <c r="B891" s="1048"/>
      <c r="C891" s="872"/>
      <c r="D891" s="872"/>
      <c r="E891" s="872"/>
      <c r="F891" s="872"/>
      <c r="G891" s="872"/>
      <c r="H891" s="872"/>
      <c r="I891" s="872"/>
      <c r="J891" s="872"/>
      <c r="K891" s="872"/>
      <c r="L891" s="872"/>
      <c r="M891" s="872"/>
      <c r="N891" s="994"/>
      <c r="O891" s="872"/>
      <c r="P891" s="872"/>
      <c r="Q891" s="872"/>
      <c r="R891" s="872"/>
      <c r="S891" s="872"/>
      <c r="T891" s="872"/>
      <c r="U891" s="872"/>
      <c r="V891" s="872"/>
      <c r="W891" s="872"/>
      <c r="X891" s="872"/>
      <c r="Y891" s="872"/>
      <c r="Z891" s="872"/>
    </row>
    <row r="892" spans="1:26" ht="15.75">
      <c r="A892" s="1047"/>
      <c r="B892" s="1048"/>
      <c r="C892" s="872"/>
      <c r="D892" s="872"/>
      <c r="E892" s="872"/>
      <c r="F892" s="872"/>
      <c r="G892" s="872"/>
      <c r="H892" s="872"/>
      <c r="I892" s="872"/>
      <c r="J892" s="872"/>
      <c r="K892" s="872"/>
      <c r="L892" s="872"/>
      <c r="M892" s="872"/>
      <c r="N892" s="994"/>
      <c r="O892" s="872"/>
      <c r="P892" s="872"/>
      <c r="Q892" s="872"/>
      <c r="R892" s="872"/>
      <c r="S892" s="872"/>
      <c r="T892" s="872"/>
      <c r="U892" s="872"/>
      <c r="V892" s="872"/>
      <c r="W892" s="872"/>
      <c r="X892" s="872"/>
      <c r="Y892" s="872"/>
      <c r="Z892" s="872"/>
    </row>
    <row r="893" spans="1:26" ht="15.75">
      <c r="A893" s="1047"/>
      <c r="B893" s="1048"/>
      <c r="C893" s="872"/>
      <c r="D893" s="872"/>
      <c r="E893" s="872"/>
      <c r="F893" s="872"/>
      <c r="G893" s="872"/>
      <c r="H893" s="872"/>
      <c r="I893" s="872"/>
      <c r="J893" s="872"/>
      <c r="K893" s="872"/>
      <c r="L893" s="872"/>
      <c r="M893" s="872"/>
      <c r="N893" s="994"/>
      <c r="O893" s="872"/>
      <c r="P893" s="872"/>
      <c r="Q893" s="872"/>
      <c r="R893" s="872"/>
      <c r="S893" s="872"/>
      <c r="T893" s="872"/>
      <c r="U893" s="872"/>
      <c r="V893" s="872"/>
      <c r="W893" s="872"/>
      <c r="X893" s="872"/>
      <c r="Y893" s="872"/>
      <c r="Z893" s="872"/>
    </row>
    <row r="894" spans="1:26" ht="15.75">
      <c r="A894" s="1047"/>
      <c r="B894" s="1048"/>
      <c r="C894" s="872"/>
      <c r="D894" s="872"/>
      <c r="E894" s="872"/>
      <c r="F894" s="872"/>
      <c r="G894" s="872"/>
      <c r="H894" s="872"/>
      <c r="I894" s="872"/>
      <c r="J894" s="872"/>
      <c r="K894" s="872"/>
      <c r="L894" s="872"/>
      <c r="M894" s="872"/>
      <c r="N894" s="994"/>
      <c r="O894" s="872"/>
      <c r="P894" s="872"/>
      <c r="Q894" s="872"/>
      <c r="R894" s="872"/>
      <c r="S894" s="872"/>
      <c r="T894" s="872"/>
      <c r="U894" s="872"/>
      <c r="V894" s="872"/>
      <c r="W894" s="872"/>
      <c r="X894" s="872"/>
      <c r="Y894" s="872"/>
      <c r="Z894" s="872"/>
    </row>
    <row r="895" spans="1:26" ht="15.75">
      <c r="A895" s="1047"/>
      <c r="B895" s="1048"/>
      <c r="C895" s="872"/>
      <c r="D895" s="872"/>
      <c r="E895" s="872"/>
      <c r="F895" s="872"/>
      <c r="G895" s="872"/>
      <c r="H895" s="872"/>
      <c r="I895" s="872"/>
      <c r="J895" s="872"/>
      <c r="K895" s="872"/>
      <c r="L895" s="872"/>
      <c r="M895" s="872"/>
      <c r="N895" s="994"/>
      <c r="O895" s="872"/>
      <c r="P895" s="872"/>
      <c r="Q895" s="872"/>
      <c r="R895" s="872"/>
      <c r="S895" s="872"/>
      <c r="T895" s="872"/>
      <c r="U895" s="872"/>
      <c r="V895" s="872"/>
      <c r="W895" s="872"/>
      <c r="X895" s="872"/>
      <c r="Y895" s="872"/>
      <c r="Z895" s="872"/>
    </row>
    <row r="896" spans="1:26" ht="15.75">
      <c r="A896" s="1047"/>
      <c r="B896" s="1048"/>
      <c r="C896" s="872"/>
      <c r="D896" s="872"/>
      <c r="E896" s="872"/>
      <c r="F896" s="872"/>
      <c r="G896" s="872"/>
      <c r="H896" s="872"/>
      <c r="I896" s="872"/>
      <c r="J896" s="872"/>
      <c r="K896" s="872"/>
      <c r="L896" s="872"/>
      <c r="M896" s="872"/>
      <c r="N896" s="994"/>
      <c r="O896" s="872"/>
      <c r="P896" s="872"/>
      <c r="Q896" s="872"/>
      <c r="R896" s="872"/>
      <c r="S896" s="872"/>
      <c r="T896" s="872"/>
      <c r="U896" s="872"/>
      <c r="V896" s="872"/>
      <c r="W896" s="872"/>
      <c r="X896" s="872"/>
      <c r="Y896" s="872"/>
      <c r="Z896" s="872"/>
    </row>
    <row r="897" spans="1:26" ht="15.75">
      <c r="A897" s="1047"/>
      <c r="B897" s="1048"/>
      <c r="C897" s="872"/>
      <c r="D897" s="872"/>
      <c r="E897" s="872"/>
      <c r="F897" s="872"/>
      <c r="G897" s="872"/>
      <c r="H897" s="872"/>
      <c r="I897" s="872"/>
      <c r="J897" s="872"/>
      <c r="K897" s="872"/>
      <c r="L897" s="872"/>
      <c r="M897" s="872"/>
      <c r="N897" s="994"/>
      <c r="O897" s="872"/>
      <c r="P897" s="872"/>
      <c r="Q897" s="872"/>
      <c r="R897" s="872"/>
      <c r="S897" s="872"/>
      <c r="T897" s="872"/>
      <c r="U897" s="872"/>
      <c r="V897" s="872"/>
      <c r="W897" s="872"/>
      <c r="X897" s="872"/>
      <c r="Y897" s="872"/>
      <c r="Z897" s="872"/>
    </row>
    <row r="898" spans="1:26" ht="15.75">
      <c r="A898" s="1047"/>
      <c r="B898" s="1048"/>
      <c r="C898" s="872"/>
      <c r="D898" s="872"/>
      <c r="E898" s="872"/>
      <c r="F898" s="872"/>
      <c r="G898" s="872"/>
      <c r="H898" s="872"/>
      <c r="I898" s="872"/>
      <c r="J898" s="872"/>
      <c r="K898" s="872"/>
      <c r="L898" s="872"/>
      <c r="M898" s="872"/>
      <c r="N898" s="994"/>
      <c r="O898" s="872"/>
      <c r="P898" s="872"/>
      <c r="Q898" s="872"/>
      <c r="R898" s="872"/>
      <c r="S898" s="872"/>
      <c r="T898" s="872"/>
      <c r="U898" s="872"/>
      <c r="V898" s="872"/>
      <c r="W898" s="872"/>
      <c r="X898" s="872"/>
      <c r="Y898" s="872"/>
      <c r="Z898" s="872"/>
    </row>
    <row r="899" spans="1:26" ht="15.75">
      <c r="A899" s="1047"/>
      <c r="B899" s="1048"/>
      <c r="C899" s="872"/>
      <c r="D899" s="872"/>
      <c r="E899" s="872"/>
      <c r="F899" s="872"/>
      <c r="G899" s="872"/>
      <c r="H899" s="872"/>
      <c r="I899" s="872"/>
      <c r="J899" s="872"/>
      <c r="K899" s="872"/>
      <c r="L899" s="872"/>
      <c r="M899" s="872"/>
      <c r="N899" s="994"/>
      <c r="O899" s="872"/>
      <c r="P899" s="872"/>
      <c r="Q899" s="872"/>
      <c r="R899" s="872"/>
      <c r="S899" s="872"/>
      <c r="T899" s="872"/>
      <c r="U899" s="872"/>
      <c r="V899" s="872"/>
      <c r="W899" s="872"/>
      <c r="X899" s="872"/>
      <c r="Y899" s="872"/>
      <c r="Z899" s="872"/>
    </row>
    <row r="900" spans="1:26" ht="15.75">
      <c r="A900" s="1047"/>
      <c r="B900" s="1048"/>
      <c r="C900" s="872"/>
      <c r="D900" s="872"/>
      <c r="E900" s="872"/>
      <c r="F900" s="872"/>
      <c r="G900" s="872"/>
      <c r="H900" s="872"/>
      <c r="I900" s="872"/>
      <c r="J900" s="872"/>
      <c r="K900" s="872"/>
      <c r="L900" s="872"/>
      <c r="M900" s="872"/>
      <c r="N900" s="994"/>
      <c r="O900" s="872"/>
      <c r="P900" s="872"/>
      <c r="Q900" s="872"/>
      <c r="R900" s="872"/>
      <c r="S900" s="872"/>
      <c r="T900" s="872"/>
      <c r="U900" s="872"/>
      <c r="V900" s="872"/>
      <c r="W900" s="872"/>
      <c r="X900" s="872"/>
      <c r="Y900" s="872"/>
      <c r="Z900" s="872"/>
    </row>
    <row r="901" spans="1:26" ht="15.75">
      <c r="A901" s="1047"/>
      <c r="B901" s="1048"/>
      <c r="C901" s="872"/>
      <c r="D901" s="872"/>
      <c r="E901" s="872"/>
      <c r="F901" s="872"/>
      <c r="G901" s="872"/>
      <c r="H901" s="872"/>
      <c r="I901" s="872"/>
      <c r="J901" s="872"/>
      <c r="K901" s="872"/>
      <c r="L901" s="872"/>
      <c r="M901" s="872"/>
      <c r="N901" s="994"/>
      <c r="O901" s="872"/>
      <c r="P901" s="872"/>
      <c r="Q901" s="872"/>
      <c r="R901" s="872"/>
      <c r="S901" s="872"/>
      <c r="T901" s="872"/>
      <c r="U901" s="872"/>
      <c r="V901" s="872"/>
      <c r="W901" s="872"/>
      <c r="X901" s="872"/>
      <c r="Y901" s="872"/>
      <c r="Z901" s="872"/>
    </row>
    <row r="902" spans="1:26" ht="15.75">
      <c r="A902" s="1047"/>
      <c r="B902" s="1048"/>
      <c r="C902" s="872"/>
      <c r="D902" s="872"/>
      <c r="E902" s="872"/>
      <c r="F902" s="872"/>
      <c r="G902" s="872"/>
      <c r="H902" s="872"/>
      <c r="I902" s="872"/>
      <c r="J902" s="872"/>
      <c r="K902" s="872"/>
      <c r="L902" s="872"/>
      <c r="M902" s="872"/>
      <c r="N902" s="994"/>
      <c r="O902" s="872"/>
      <c r="P902" s="872"/>
      <c r="Q902" s="872"/>
      <c r="R902" s="872"/>
      <c r="S902" s="872"/>
      <c r="T902" s="872"/>
      <c r="U902" s="872"/>
      <c r="V902" s="872"/>
      <c r="W902" s="872"/>
      <c r="X902" s="872"/>
      <c r="Y902" s="872"/>
      <c r="Z902" s="872"/>
    </row>
    <row r="903" spans="1:26" ht="15.75">
      <c r="A903" s="1047"/>
      <c r="B903" s="1048"/>
      <c r="C903" s="872"/>
      <c r="D903" s="872"/>
      <c r="E903" s="872"/>
      <c r="F903" s="872"/>
      <c r="G903" s="872"/>
      <c r="H903" s="872"/>
      <c r="I903" s="872"/>
      <c r="J903" s="872"/>
      <c r="K903" s="872"/>
      <c r="L903" s="872"/>
      <c r="M903" s="872"/>
      <c r="N903" s="994"/>
      <c r="O903" s="872"/>
      <c r="P903" s="872"/>
      <c r="Q903" s="872"/>
      <c r="R903" s="872"/>
      <c r="S903" s="872"/>
      <c r="T903" s="872"/>
      <c r="U903" s="872"/>
      <c r="V903" s="872"/>
      <c r="W903" s="872"/>
      <c r="X903" s="872"/>
      <c r="Y903" s="872"/>
      <c r="Z903" s="872"/>
    </row>
    <row r="904" spans="1:26" ht="15.75">
      <c r="A904" s="1047"/>
      <c r="B904" s="1048"/>
      <c r="C904" s="872"/>
      <c r="D904" s="872"/>
      <c r="E904" s="872"/>
      <c r="F904" s="872"/>
      <c r="G904" s="872"/>
      <c r="H904" s="872"/>
      <c r="I904" s="872"/>
      <c r="J904" s="872"/>
      <c r="K904" s="872"/>
      <c r="L904" s="872"/>
      <c r="M904" s="872"/>
      <c r="N904" s="994"/>
      <c r="O904" s="872"/>
      <c r="P904" s="872"/>
      <c r="Q904" s="872"/>
      <c r="R904" s="872"/>
      <c r="S904" s="872"/>
      <c r="T904" s="872"/>
      <c r="U904" s="872"/>
      <c r="V904" s="872"/>
      <c r="W904" s="872"/>
      <c r="X904" s="872"/>
      <c r="Y904" s="872"/>
      <c r="Z904" s="872"/>
    </row>
    <row r="905" spans="1:26" ht="15.75">
      <c r="A905" s="1047"/>
      <c r="B905" s="1048"/>
      <c r="C905" s="872"/>
      <c r="D905" s="872"/>
      <c r="E905" s="872"/>
      <c r="F905" s="872"/>
      <c r="G905" s="872"/>
      <c r="H905" s="872"/>
      <c r="I905" s="872"/>
      <c r="J905" s="872"/>
      <c r="K905" s="872"/>
      <c r="L905" s="872"/>
      <c r="M905" s="872"/>
      <c r="N905" s="994"/>
      <c r="O905" s="872"/>
      <c r="P905" s="872"/>
      <c r="Q905" s="872"/>
      <c r="R905" s="872"/>
      <c r="S905" s="872"/>
      <c r="T905" s="872"/>
      <c r="U905" s="872"/>
      <c r="V905" s="872"/>
      <c r="W905" s="872"/>
      <c r="X905" s="872"/>
      <c r="Y905" s="872"/>
      <c r="Z905" s="872"/>
    </row>
    <row r="906" spans="1:26" ht="15.75">
      <c r="A906" s="1047"/>
      <c r="B906" s="1048"/>
      <c r="C906" s="872"/>
      <c r="D906" s="872"/>
      <c r="E906" s="872"/>
      <c r="F906" s="872"/>
      <c r="G906" s="872"/>
      <c r="H906" s="872"/>
      <c r="I906" s="872"/>
      <c r="J906" s="872"/>
      <c r="K906" s="872"/>
      <c r="L906" s="872"/>
      <c r="M906" s="872"/>
      <c r="N906" s="994"/>
      <c r="O906" s="872"/>
      <c r="P906" s="872"/>
      <c r="Q906" s="872"/>
      <c r="R906" s="872"/>
      <c r="S906" s="872"/>
      <c r="T906" s="872"/>
      <c r="U906" s="872"/>
      <c r="V906" s="872"/>
      <c r="W906" s="872"/>
      <c r="X906" s="872"/>
      <c r="Y906" s="872"/>
      <c r="Z906" s="872"/>
    </row>
    <row r="907" spans="1:26" ht="15.75">
      <c r="A907" s="1047"/>
      <c r="B907" s="1048"/>
      <c r="C907" s="872"/>
      <c r="D907" s="872"/>
      <c r="E907" s="872"/>
      <c r="F907" s="872"/>
      <c r="G907" s="872"/>
      <c r="H907" s="872"/>
      <c r="I907" s="872"/>
      <c r="J907" s="872"/>
      <c r="K907" s="872"/>
      <c r="L907" s="872"/>
      <c r="M907" s="872"/>
      <c r="N907" s="994"/>
      <c r="O907" s="872"/>
      <c r="P907" s="872"/>
      <c r="Q907" s="872"/>
      <c r="R907" s="872"/>
      <c r="S907" s="872"/>
      <c r="T907" s="872"/>
      <c r="U907" s="872"/>
      <c r="V907" s="872"/>
      <c r="W907" s="872"/>
      <c r="X907" s="872"/>
      <c r="Y907" s="872"/>
      <c r="Z907" s="872"/>
    </row>
    <row r="908" spans="1:26" ht="15.75">
      <c r="A908" s="1047"/>
      <c r="B908" s="1048"/>
      <c r="C908" s="872"/>
      <c r="D908" s="872"/>
      <c r="E908" s="872"/>
      <c r="F908" s="872"/>
      <c r="G908" s="872"/>
      <c r="H908" s="872"/>
      <c r="I908" s="872"/>
      <c r="J908" s="872"/>
      <c r="K908" s="872"/>
      <c r="L908" s="872"/>
      <c r="M908" s="872"/>
      <c r="N908" s="994"/>
      <c r="O908" s="872"/>
      <c r="P908" s="872"/>
      <c r="Q908" s="872"/>
      <c r="R908" s="872"/>
      <c r="S908" s="872"/>
      <c r="T908" s="872"/>
      <c r="U908" s="872"/>
      <c r="V908" s="872"/>
      <c r="W908" s="872"/>
      <c r="X908" s="872"/>
      <c r="Y908" s="872"/>
      <c r="Z908" s="872"/>
    </row>
    <row r="909" spans="1:26" ht="15.75">
      <c r="A909" s="1047"/>
      <c r="B909" s="1048"/>
      <c r="C909" s="872"/>
      <c r="D909" s="872"/>
      <c r="E909" s="872"/>
      <c r="F909" s="872"/>
      <c r="G909" s="872"/>
      <c r="H909" s="872"/>
      <c r="I909" s="872"/>
      <c r="J909" s="872"/>
      <c r="K909" s="872"/>
      <c r="L909" s="872"/>
      <c r="M909" s="872"/>
      <c r="N909" s="994"/>
      <c r="O909" s="872"/>
      <c r="P909" s="872"/>
      <c r="Q909" s="872"/>
      <c r="R909" s="872"/>
      <c r="S909" s="872"/>
      <c r="T909" s="872"/>
      <c r="U909" s="872"/>
      <c r="V909" s="872"/>
      <c r="W909" s="872"/>
      <c r="X909" s="872"/>
      <c r="Y909" s="872"/>
      <c r="Z909" s="872"/>
    </row>
    <row r="910" spans="1:26" ht="15.75">
      <c r="A910" s="1047"/>
      <c r="B910" s="1048"/>
      <c r="C910" s="872"/>
      <c r="D910" s="872"/>
      <c r="E910" s="872"/>
      <c r="F910" s="872"/>
      <c r="G910" s="872"/>
      <c r="H910" s="872"/>
      <c r="I910" s="872"/>
      <c r="J910" s="872"/>
      <c r="K910" s="872"/>
      <c r="L910" s="872"/>
      <c r="M910" s="872"/>
      <c r="N910" s="994"/>
      <c r="O910" s="872"/>
      <c r="P910" s="872"/>
      <c r="Q910" s="872"/>
      <c r="R910" s="872"/>
      <c r="S910" s="872"/>
      <c r="T910" s="872"/>
      <c r="U910" s="872"/>
      <c r="V910" s="872"/>
      <c r="W910" s="872"/>
      <c r="X910" s="872"/>
      <c r="Y910" s="872"/>
      <c r="Z910" s="872"/>
    </row>
    <row r="911" spans="1:26" ht="15.75">
      <c r="A911" s="1047"/>
      <c r="B911" s="1048"/>
      <c r="C911" s="872"/>
      <c r="D911" s="872"/>
      <c r="E911" s="872"/>
      <c r="F911" s="872"/>
      <c r="G911" s="872"/>
      <c r="H911" s="872"/>
      <c r="I911" s="872"/>
      <c r="J911" s="872"/>
      <c r="K911" s="872"/>
      <c r="L911" s="872"/>
      <c r="M911" s="872"/>
      <c r="N911" s="994"/>
      <c r="O911" s="872"/>
      <c r="P911" s="872"/>
      <c r="Q911" s="872"/>
      <c r="R911" s="872"/>
      <c r="S911" s="872"/>
      <c r="T911" s="872"/>
      <c r="U911" s="872"/>
      <c r="V911" s="872"/>
      <c r="W911" s="872"/>
      <c r="X911" s="872"/>
      <c r="Y911" s="872"/>
      <c r="Z911" s="872"/>
    </row>
    <row r="912" spans="1:26" ht="15.75">
      <c r="A912" s="1047"/>
      <c r="B912" s="1048"/>
      <c r="C912" s="872"/>
      <c r="D912" s="872"/>
      <c r="E912" s="872"/>
      <c r="F912" s="872"/>
      <c r="G912" s="872"/>
      <c r="H912" s="872"/>
      <c r="I912" s="872"/>
      <c r="J912" s="872"/>
      <c r="K912" s="872"/>
      <c r="L912" s="872"/>
      <c r="M912" s="872"/>
      <c r="N912" s="994"/>
      <c r="O912" s="872"/>
      <c r="P912" s="872"/>
      <c r="Q912" s="872"/>
      <c r="R912" s="872"/>
      <c r="S912" s="872"/>
      <c r="T912" s="872"/>
      <c r="U912" s="872"/>
      <c r="V912" s="872"/>
      <c r="W912" s="872"/>
      <c r="X912" s="872"/>
      <c r="Y912" s="872"/>
      <c r="Z912" s="872"/>
    </row>
    <row r="913" spans="1:26" ht="15.75">
      <c r="A913" s="1047"/>
      <c r="B913" s="1048"/>
      <c r="C913" s="872"/>
      <c r="D913" s="872"/>
      <c r="E913" s="872"/>
      <c r="F913" s="872"/>
      <c r="G913" s="872"/>
      <c r="H913" s="872"/>
      <c r="I913" s="872"/>
      <c r="J913" s="872"/>
      <c r="K913" s="872"/>
      <c r="L913" s="872"/>
      <c r="M913" s="872"/>
      <c r="N913" s="994"/>
      <c r="O913" s="872"/>
      <c r="P913" s="872"/>
      <c r="Q913" s="872"/>
      <c r="R913" s="872"/>
      <c r="S913" s="872"/>
      <c r="T913" s="872"/>
      <c r="U913" s="872"/>
      <c r="V913" s="872"/>
      <c r="W913" s="872"/>
      <c r="X913" s="872"/>
      <c r="Y913" s="872"/>
      <c r="Z913" s="872"/>
    </row>
    <row r="914" spans="1:26" ht="15.75">
      <c r="A914" s="1047"/>
      <c r="B914" s="1048"/>
      <c r="C914" s="872"/>
      <c r="D914" s="872"/>
      <c r="E914" s="872"/>
      <c r="F914" s="872"/>
      <c r="G914" s="872"/>
      <c r="H914" s="872"/>
      <c r="I914" s="872"/>
      <c r="J914" s="872"/>
      <c r="K914" s="872"/>
      <c r="L914" s="872"/>
      <c r="M914" s="872"/>
      <c r="N914" s="994"/>
      <c r="O914" s="872"/>
      <c r="P914" s="872"/>
      <c r="Q914" s="872"/>
      <c r="R914" s="872"/>
      <c r="S914" s="872"/>
      <c r="T914" s="872"/>
      <c r="U914" s="872"/>
      <c r="V914" s="872"/>
      <c r="W914" s="872"/>
      <c r="X914" s="872"/>
      <c r="Y914" s="872"/>
      <c r="Z914" s="872"/>
    </row>
    <row r="915" spans="1:26" ht="15.75">
      <c r="A915" s="1047"/>
      <c r="B915" s="1048"/>
      <c r="C915" s="872"/>
      <c r="D915" s="872"/>
      <c r="E915" s="872"/>
      <c r="F915" s="872"/>
      <c r="G915" s="872"/>
      <c r="H915" s="872"/>
      <c r="I915" s="872"/>
      <c r="J915" s="872"/>
      <c r="K915" s="872"/>
      <c r="L915" s="872"/>
      <c r="M915" s="872"/>
      <c r="N915" s="994"/>
      <c r="O915" s="872"/>
      <c r="P915" s="872"/>
      <c r="Q915" s="872"/>
      <c r="R915" s="872"/>
      <c r="S915" s="872"/>
      <c r="T915" s="872"/>
      <c r="U915" s="872"/>
      <c r="V915" s="872"/>
      <c r="W915" s="872"/>
      <c r="X915" s="872"/>
      <c r="Y915" s="872"/>
      <c r="Z915" s="872"/>
    </row>
    <row r="916" spans="1:26" ht="15.75">
      <c r="A916" s="1047"/>
      <c r="B916" s="1048"/>
      <c r="C916" s="872"/>
      <c r="D916" s="872"/>
      <c r="E916" s="872"/>
      <c r="F916" s="872"/>
      <c r="G916" s="872"/>
      <c r="H916" s="872"/>
      <c r="I916" s="872"/>
      <c r="J916" s="872"/>
      <c r="K916" s="872"/>
      <c r="L916" s="872"/>
      <c r="M916" s="872"/>
      <c r="N916" s="994"/>
      <c r="O916" s="872"/>
      <c r="P916" s="872"/>
      <c r="Q916" s="872"/>
      <c r="R916" s="872"/>
      <c r="S916" s="872"/>
      <c r="T916" s="872"/>
      <c r="U916" s="872"/>
      <c r="V916" s="872"/>
      <c r="W916" s="872"/>
      <c r="X916" s="872"/>
      <c r="Y916" s="872"/>
      <c r="Z916" s="872"/>
    </row>
    <row r="917" spans="1:26" ht="15.75">
      <c r="A917" s="1047"/>
      <c r="B917" s="1048"/>
      <c r="C917" s="872"/>
      <c r="D917" s="872"/>
      <c r="E917" s="872"/>
      <c r="F917" s="872"/>
      <c r="G917" s="872"/>
      <c r="H917" s="872"/>
      <c r="I917" s="872"/>
      <c r="J917" s="872"/>
      <c r="K917" s="872"/>
      <c r="L917" s="872"/>
      <c r="M917" s="872"/>
      <c r="N917" s="994"/>
      <c r="O917" s="872"/>
      <c r="P917" s="872"/>
      <c r="Q917" s="872"/>
      <c r="R917" s="872"/>
      <c r="S917" s="872"/>
      <c r="T917" s="872"/>
      <c r="U917" s="872"/>
      <c r="V917" s="872"/>
      <c r="W917" s="872"/>
      <c r="X917" s="872"/>
      <c r="Y917" s="872"/>
      <c r="Z917" s="872"/>
    </row>
    <row r="918" spans="1:26" ht="15.75">
      <c r="A918" s="1047"/>
      <c r="B918" s="1048"/>
      <c r="C918" s="872"/>
      <c r="D918" s="872"/>
      <c r="E918" s="872"/>
      <c r="F918" s="872"/>
      <c r="G918" s="872"/>
      <c r="H918" s="872"/>
      <c r="I918" s="872"/>
      <c r="J918" s="872"/>
      <c r="K918" s="872"/>
      <c r="L918" s="872"/>
      <c r="M918" s="872"/>
      <c r="N918" s="994"/>
      <c r="O918" s="872"/>
      <c r="P918" s="872"/>
      <c r="Q918" s="872"/>
      <c r="R918" s="872"/>
      <c r="S918" s="872"/>
      <c r="T918" s="872"/>
      <c r="U918" s="872"/>
      <c r="V918" s="872"/>
      <c r="W918" s="872"/>
      <c r="X918" s="872"/>
      <c r="Y918" s="872"/>
      <c r="Z918" s="872"/>
    </row>
    <row r="919" spans="1:26" ht="15.75">
      <c r="A919" s="1047"/>
      <c r="B919" s="1048"/>
      <c r="C919" s="872"/>
      <c r="D919" s="872"/>
      <c r="E919" s="872"/>
      <c r="F919" s="872"/>
      <c r="G919" s="872"/>
      <c r="H919" s="872"/>
      <c r="I919" s="872"/>
      <c r="J919" s="872"/>
      <c r="K919" s="872"/>
      <c r="L919" s="872"/>
      <c r="M919" s="872"/>
      <c r="N919" s="994"/>
      <c r="O919" s="872"/>
      <c r="P919" s="872"/>
      <c r="Q919" s="872"/>
      <c r="R919" s="872"/>
      <c r="S919" s="872"/>
      <c r="T919" s="872"/>
      <c r="U919" s="872"/>
      <c r="V919" s="872"/>
      <c r="W919" s="872"/>
      <c r="X919" s="872"/>
      <c r="Y919" s="872"/>
      <c r="Z919" s="872"/>
    </row>
    <row r="920" spans="1:26" ht="15.75">
      <c r="A920" s="1047"/>
      <c r="B920" s="1048"/>
      <c r="C920" s="872"/>
      <c r="D920" s="872"/>
      <c r="E920" s="872"/>
      <c r="F920" s="872"/>
      <c r="G920" s="872"/>
      <c r="H920" s="872"/>
      <c r="I920" s="872"/>
      <c r="J920" s="872"/>
      <c r="K920" s="872"/>
      <c r="L920" s="872"/>
      <c r="M920" s="872"/>
      <c r="N920" s="994"/>
      <c r="O920" s="872"/>
      <c r="P920" s="872"/>
      <c r="Q920" s="872"/>
      <c r="R920" s="872"/>
      <c r="S920" s="872"/>
      <c r="T920" s="872"/>
      <c r="U920" s="872"/>
      <c r="V920" s="872"/>
      <c r="W920" s="872"/>
      <c r="X920" s="872"/>
      <c r="Y920" s="872"/>
      <c r="Z920" s="872"/>
    </row>
    <row r="921" spans="1:26" ht="15.75">
      <c r="A921" s="1047"/>
      <c r="B921" s="1048"/>
      <c r="C921" s="872"/>
      <c r="D921" s="872"/>
      <c r="E921" s="872"/>
      <c r="F921" s="872"/>
      <c r="G921" s="872"/>
      <c r="H921" s="872"/>
      <c r="I921" s="872"/>
      <c r="J921" s="872"/>
      <c r="K921" s="872"/>
      <c r="L921" s="872"/>
      <c r="M921" s="872"/>
      <c r="N921" s="994"/>
      <c r="O921" s="872"/>
      <c r="P921" s="872"/>
      <c r="Q921" s="872"/>
      <c r="R921" s="872"/>
      <c r="S921" s="872"/>
      <c r="T921" s="872"/>
      <c r="U921" s="872"/>
      <c r="V921" s="872"/>
      <c r="W921" s="872"/>
      <c r="X921" s="872"/>
      <c r="Y921" s="872"/>
      <c r="Z921" s="872"/>
    </row>
    <row r="922" spans="1:26" ht="15.75">
      <c r="A922" s="1047"/>
      <c r="B922" s="1048"/>
      <c r="C922" s="872"/>
      <c r="D922" s="872"/>
      <c r="E922" s="872"/>
      <c r="F922" s="872"/>
      <c r="G922" s="872"/>
      <c r="H922" s="872"/>
      <c r="I922" s="872"/>
      <c r="J922" s="872"/>
      <c r="K922" s="872"/>
      <c r="L922" s="872"/>
      <c r="M922" s="872"/>
      <c r="N922" s="994"/>
      <c r="O922" s="872"/>
      <c r="P922" s="872"/>
      <c r="Q922" s="872"/>
      <c r="R922" s="872"/>
      <c r="S922" s="872"/>
      <c r="T922" s="872"/>
      <c r="U922" s="872"/>
      <c r="V922" s="872"/>
      <c r="W922" s="872"/>
      <c r="X922" s="872"/>
      <c r="Y922" s="872"/>
      <c r="Z922" s="872"/>
    </row>
    <row r="923" spans="1:26" ht="15.75">
      <c r="A923" s="1047"/>
      <c r="B923" s="1048"/>
      <c r="C923" s="872"/>
      <c r="D923" s="872"/>
      <c r="E923" s="872"/>
      <c r="F923" s="872"/>
      <c r="G923" s="872"/>
      <c r="H923" s="872"/>
      <c r="I923" s="872"/>
      <c r="J923" s="872"/>
      <c r="K923" s="872"/>
      <c r="L923" s="872"/>
      <c r="M923" s="872"/>
      <c r="N923" s="994"/>
      <c r="O923" s="872"/>
      <c r="P923" s="872"/>
      <c r="Q923" s="872"/>
      <c r="R923" s="872"/>
      <c r="S923" s="872"/>
      <c r="T923" s="872"/>
      <c r="U923" s="872"/>
      <c r="V923" s="872"/>
      <c r="W923" s="872"/>
      <c r="X923" s="872"/>
      <c r="Y923" s="872"/>
      <c r="Z923" s="872"/>
    </row>
    <row r="924" spans="1:26" ht="15.75">
      <c r="A924" s="1047"/>
      <c r="B924" s="1048"/>
      <c r="C924" s="872"/>
      <c r="D924" s="872"/>
      <c r="E924" s="872"/>
      <c r="F924" s="872"/>
      <c r="G924" s="872"/>
      <c r="H924" s="872"/>
      <c r="I924" s="872"/>
      <c r="J924" s="872"/>
      <c r="K924" s="872"/>
      <c r="L924" s="872"/>
      <c r="M924" s="872"/>
      <c r="N924" s="994"/>
      <c r="O924" s="872"/>
      <c r="P924" s="872"/>
      <c r="Q924" s="872"/>
      <c r="R924" s="872"/>
      <c r="S924" s="872"/>
      <c r="T924" s="872"/>
      <c r="U924" s="872"/>
      <c r="V924" s="872"/>
      <c r="W924" s="872"/>
      <c r="X924" s="872"/>
      <c r="Y924" s="872"/>
      <c r="Z924" s="872"/>
    </row>
    <row r="925" spans="1:26" ht="15.75">
      <c r="A925" s="1047"/>
      <c r="B925" s="1048"/>
      <c r="C925" s="872"/>
      <c r="D925" s="872"/>
      <c r="E925" s="872"/>
      <c r="F925" s="872"/>
      <c r="G925" s="872"/>
      <c r="H925" s="872"/>
      <c r="I925" s="872"/>
      <c r="J925" s="872"/>
      <c r="K925" s="872"/>
      <c r="L925" s="872"/>
      <c r="M925" s="872"/>
      <c r="N925" s="994"/>
      <c r="O925" s="872"/>
      <c r="P925" s="872"/>
      <c r="Q925" s="872"/>
      <c r="R925" s="872"/>
      <c r="S925" s="872"/>
      <c r="T925" s="872"/>
      <c r="U925" s="872"/>
      <c r="V925" s="872"/>
      <c r="W925" s="872"/>
      <c r="X925" s="872"/>
      <c r="Y925" s="872"/>
      <c r="Z925" s="872"/>
    </row>
    <row r="926" spans="1:26" ht="15.75">
      <c r="A926" s="1047"/>
      <c r="B926" s="1048"/>
      <c r="C926" s="872"/>
      <c r="D926" s="872"/>
      <c r="E926" s="872"/>
      <c r="F926" s="872"/>
      <c r="G926" s="872"/>
      <c r="H926" s="872"/>
      <c r="I926" s="872"/>
      <c r="J926" s="872"/>
      <c r="K926" s="872"/>
      <c r="L926" s="872"/>
      <c r="M926" s="872"/>
      <c r="N926" s="994"/>
      <c r="O926" s="872"/>
      <c r="P926" s="872"/>
      <c r="Q926" s="872"/>
      <c r="R926" s="872"/>
      <c r="S926" s="872"/>
      <c r="T926" s="872"/>
      <c r="U926" s="872"/>
      <c r="V926" s="872"/>
      <c r="W926" s="872"/>
      <c r="X926" s="872"/>
      <c r="Y926" s="872"/>
      <c r="Z926" s="872"/>
    </row>
    <row r="927" spans="1:26" ht="15.75">
      <c r="A927" s="1047"/>
      <c r="B927" s="1048"/>
      <c r="C927" s="872"/>
      <c r="D927" s="872"/>
      <c r="E927" s="872"/>
      <c r="F927" s="872"/>
      <c r="G927" s="872"/>
      <c r="H927" s="872"/>
      <c r="I927" s="872"/>
      <c r="J927" s="872"/>
      <c r="K927" s="872"/>
      <c r="L927" s="872"/>
      <c r="M927" s="872"/>
      <c r="N927" s="994"/>
      <c r="O927" s="872"/>
      <c r="P927" s="872"/>
      <c r="Q927" s="872"/>
      <c r="R927" s="872"/>
      <c r="S927" s="872"/>
      <c r="T927" s="872"/>
      <c r="U927" s="872"/>
      <c r="V927" s="872"/>
      <c r="W927" s="872"/>
      <c r="X927" s="872"/>
      <c r="Y927" s="872"/>
      <c r="Z927" s="872"/>
    </row>
    <row r="928" spans="1:26" ht="15.75">
      <c r="A928" s="1047"/>
      <c r="B928" s="1048"/>
      <c r="C928" s="872"/>
      <c r="D928" s="872"/>
      <c r="E928" s="872"/>
      <c r="F928" s="872"/>
      <c r="G928" s="872"/>
      <c r="H928" s="872"/>
      <c r="I928" s="872"/>
      <c r="J928" s="872"/>
      <c r="K928" s="872"/>
      <c r="L928" s="872"/>
      <c r="M928" s="872"/>
      <c r="N928" s="994"/>
      <c r="O928" s="872"/>
      <c r="P928" s="872"/>
      <c r="Q928" s="872"/>
      <c r="R928" s="872"/>
      <c r="S928" s="872"/>
      <c r="T928" s="872"/>
      <c r="U928" s="872"/>
      <c r="V928" s="872"/>
      <c r="W928" s="872"/>
      <c r="X928" s="872"/>
      <c r="Y928" s="872"/>
      <c r="Z928" s="872"/>
    </row>
    <row r="929" spans="1:26" ht="15.75">
      <c r="A929" s="1047"/>
      <c r="B929" s="1048"/>
      <c r="C929" s="872"/>
      <c r="D929" s="872"/>
      <c r="E929" s="872"/>
      <c r="F929" s="872"/>
      <c r="G929" s="872"/>
      <c r="H929" s="872"/>
      <c r="I929" s="872"/>
      <c r="J929" s="872"/>
      <c r="K929" s="872"/>
      <c r="L929" s="872"/>
      <c r="M929" s="872"/>
      <c r="N929" s="994"/>
      <c r="O929" s="872"/>
      <c r="P929" s="872"/>
      <c r="Q929" s="872"/>
      <c r="R929" s="872"/>
      <c r="S929" s="872"/>
      <c r="T929" s="872"/>
      <c r="U929" s="872"/>
      <c r="V929" s="872"/>
      <c r="W929" s="872"/>
      <c r="X929" s="872"/>
      <c r="Y929" s="872"/>
      <c r="Z929" s="872"/>
    </row>
    <row r="930" spans="1:26" ht="15.75">
      <c r="A930" s="1047"/>
      <c r="B930" s="1048"/>
      <c r="C930" s="872"/>
      <c r="D930" s="872"/>
      <c r="E930" s="872"/>
      <c r="F930" s="872"/>
      <c r="G930" s="872"/>
      <c r="H930" s="872"/>
      <c r="I930" s="872"/>
      <c r="J930" s="872"/>
      <c r="K930" s="872"/>
      <c r="L930" s="872"/>
      <c r="M930" s="872"/>
      <c r="N930" s="994"/>
      <c r="O930" s="872"/>
      <c r="P930" s="872"/>
      <c r="Q930" s="872"/>
      <c r="R930" s="872"/>
      <c r="S930" s="872"/>
      <c r="T930" s="872"/>
      <c r="U930" s="872"/>
      <c r="V930" s="872"/>
      <c r="W930" s="872"/>
      <c r="X930" s="872"/>
      <c r="Y930" s="872"/>
      <c r="Z930" s="872"/>
    </row>
    <row r="931" spans="1:26" ht="15.75">
      <c r="A931" s="1047"/>
      <c r="B931" s="1048"/>
      <c r="C931" s="872"/>
      <c r="D931" s="872"/>
      <c r="E931" s="872"/>
      <c r="F931" s="872"/>
      <c r="G931" s="872"/>
      <c r="H931" s="872"/>
      <c r="I931" s="872"/>
      <c r="J931" s="872"/>
      <c r="K931" s="872"/>
      <c r="L931" s="872"/>
      <c r="M931" s="872"/>
      <c r="N931" s="994"/>
      <c r="O931" s="872"/>
      <c r="P931" s="872"/>
      <c r="Q931" s="872"/>
      <c r="R931" s="872"/>
      <c r="S931" s="872"/>
      <c r="T931" s="872"/>
      <c r="U931" s="872"/>
      <c r="V931" s="872"/>
      <c r="W931" s="872"/>
      <c r="X931" s="872"/>
      <c r="Y931" s="872"/>
      <c r="Z931" s="872"/>
    </row>
    <row r="932" spans="1:26" ht="15.75">
      <c r="A932" s="1047"/>
      <c r="B932" s="1048"/>
      <c r="C932" s="872"/>
      <c r="D932" s="872"/>
      <c r="E932" s="872"/>
      <c r="F932" s="872"/>
      <c r="G932" s="872"/>
      <c r="H932" s="872"/>
      <c r="I932" s="872"/>
      <c r="J932" s="872"/>
      <c r="K932" s="872"/>
      <c r="L932" s="872"/>
      <c r="M932" s="872"/>
      <c r="N932" s="994"/>
      <c r="O932" s="872"/>
      <c r="P932" s="872"/>
      <c r="Q932" s="872"/>
      <c r="R932" s="872"/>
      <c r="S932" s="872"/>
      <c r="T932" s="872"/>
      <c r="U932" s="872"/>
      <c r="V932" s="872"/>
      <c r="W932" s="872"/>
      <c r="X932" s="872"/>
      <c r="Y932" s="872"/>
      <c r="Z932" s="872"/>
    </row>
    <row r="933" spans="1:26" ht="15.75">
      <c r="A933" s="1047"/>
      <c r="B933" s="1048"/>
      <c r="C933" s="872"/>
      <c r="D933" s="872"/>
      <c r="E933" s="872"/>
      <c r="F933" s="872"/>
      <c r="G933" s="872"/>
      <c r="H933" s="872"/>
      <c r="I933" s="872"/>
      <c r="J933" s="872"/>
      <c r="K933" s="872"/>
      <c r="L933" s="872"/>
      <c r="M933" s="872"/>
      <c r="N933" s="994"/>
      <c r="O933" s="872"/>
      <c r="P933" s="872"/>
      <c r="Q933" s="872"/>
      <c r="R933" s="872"/>
      <c r="S933" s="872"/>
      <c r="T933" s="872"/>
      <c r="U933" s="872"/>
      <c r="V933" s="872"/>
      <c r="W933" s="872"/>
      <c r="X933" s="872"/>
      <c r="Y933" s="872"/>
      <c r="Z933" s="872"/>
    </row>
    <row r="934" spans="1:26" ht="15.75">
      <c r="A934" s="1047"/>
      <c r="B934" s="1048"/>
      <c r="C934" s="872"/>
      <c r="D934" s="872"/>
      <c r="E934" s="872"/>
      <c r="F934" s="872"/>
      <c r="G934" s="872"/>
      <c r="H934" s="872"/>
      <c r="I934" s="872"/>
      <c r="J934" s="872"/>
      <c r="K934" s="872"/>
      <c r="L934" s="872"/>
      <c r="M934" s="872"/>
      <c r="N934" s="994"/>
      <c r="O934" s="872"/>
      <c r="P934" s="872"/>
      <c r="Q934" s="872"/>
      <c r="R934" s="872"/>
      <c r="S934" s="872"/>
      <c r="T934" s="872"/>
      <c r="U934" s="872"/>
      <c r="V934" s="872"/>
      <c r="W934" s="872"/>
      <c r="X934" s="872"/>
      <c r="Y934" s="872"/>
      <c r="Z934" s="872"/>
    </row>
    <row r="935" spans="1:26" ht="15.75">
      <c r="A935" s="1047"/>
      <c r="B935" s="1048"/>
      <c r="C935" s="872"/>
      <c r="D935" s="872"/>
      <c r="E935" s="872"/>
      <c r="F935" s="872"/>
      <c r="G935" s="872"/>
      <c r="H935" s="872"/>
      <c r="I935" s="872"/>
      <c r="J935" s="872"/>
      <c r="K935" s="872"/>
      <c r="L935" s="872"/>
      <c r="M935" s="872"/>
      <c r="N935" s="994"/>
      <c r="O935" s="872"/>
      <c r="P935" s="872"/>
      <c r="Q935" s="872"/>
      <c r="R935" s="872"/>
      <c r="S935" s="872"/>
      <c r="T935" s="872"/>
      <c r="U935" s="872"/>
      <c r="V935" s="872"/>
      <c r="W935" s="872"/>
      <c r="X935" s="872"/>
      <c r="Y935" s="872"/>
      <c r="Z935" s="872"/>
    </row>
    <row r="936" spans="1:26" ht="15.75">
      <c r="A936" s="1047"/>
      <c r="B936" s="1048"/>
      <c r="C936" s="872"/>
      <c r="D936" s="872"/>
      <c r="E936" s="872"/>
      <c r="F936" s="872"/>
      <c r="G936" s="872"/>
      <c r="H936" s="872"/>
      <c r="I936" s="872"/>
      <c r="J936" s="872"/>
      <c r="K936" s="872"/>
      <c r="L936" s="872"/>
      <c r="M936" s="872"/>
      <c r="N936" s="994"/>
      <c r="O936" s="872"/>
      <c r="P936" s="872"/>
      <c r="Q936" s="872"/>
      <c r="R936" s="872"/>
      <c r="S936" s="872"/>
      <c r="T936" s="872"/>
      <c r="U936" s="872"/>
      <c r="V936" s="872"/>
      <c r="W936" s="872"/>
      <c r="X936" s="872"/>
      <c r="Y936" s="872"/>
      <c r="Z936" s="872"/>
    </row>
    <row r="937" spans="1:26" ht="15.75">
      <c r="A937" s="1047"/>
      <c r="B937" s="1048"/>
      <c r="C937" s="872"/>
      <c r="D937" s="872"/>
      <c r="E937" s="872"/>
      <c r="F937" s="872"/>
      <c r="G937" s="872"/>
      <c r="H937" s="872"/>
      <c r="I937" s="872"/>
      <c r="J937" s="872"/>
      <c r="K937" s="872"/>
      <c r="L937" s="872"/>
      <c r="M937" s="872"/>
      <c r="N937" s="994"/>
      <c r="O937" s="872"/>
      <c r="P937" s="872"/>
      <c r="Q937" s="872"/>
      <c r="R937" s="872"/>
      <c r="S937" s="872"/>
      <c r="T937" s="872"/>
      <c r="U937" s="872"/>
      <c r="V937" s="872"/>
      <c r="W937" s="872"/>
      <c r="X937" s="872"/>
      <c r="Y937" s="872"/>
      <c r="Z937" s="872"/>
    </row>
    <row r="938" spans="1:26" ht="15.75">
      <c r="A938" s="1047"/>
      <c r="B938" s="1048"/>
      <c r="C938" s="872"/>
      <c r="D938" s="872"/>
      <c r="E938" s="872"/>
      <c r="F938" s="872"/>
      <c r="G938" s="872"/>
      <c r="H938" s="872"/>
      <c r="I938" s="872"/>
      <c r="J938" s="872"/>
      <c r="K938" s="872"/>
      <c r="L938" s="872"/>
      <c r="M938" s="872"/>
      <c r="N938" s="994"/>
      <c r="O938" s="872"/>
      <c r="P938" s="872"/>
      <c r="Q938" s="872"/>
      <c r="R938" s="872"/>
      <c r="S938" s="872"/>
      <c r="T938" s="872"/>
      <c r="U938" s="872"/>
      <c r="V938" s="872"/>
      <c r="W938" s="872"/>
      <c r="X938" s="872"/>
      <c r="Y938" s="872"/>
      <c r="Z938" s="872"/>
    </row>
    <row r="939" spans="1:26" ht="15.75">
      <c r="A939" s="1047"/>
      <c r="B939" s="1048"/>
      <c r="C939" s="872"/>
      <c r="D939" s="872"/>
      <c r="E939" s="872"/>
      <c r="F939" s="872"/>
      <c r="G939" s="872"/>
      <c r="H939" s="872"/>
      <c r="I939" s="872"/>
      <c r="J939" s="872"/>
      <c r="K939" s="872"/>
      <c r="L939" s="872"/>
      <c r="M939" s="872"/>
      <c r="N939" s="994"/>
      <c r="O939" s="872"/>
      <c r="P939" s="872"/>
      <c r="Q939" s="872"/>
      <c r="R939" s="872"/>
      <c r="S939" s="872"/>
      <c r="T939" s="872"/>
      <c r="U939" s="872"/>
      <c r="V939" s="872"/>
      <c r="W939" s="872"/>
      <c r="X939" s="872"/>
      <c r="Y939" s="872"/>
      <c r="Z939" s="872"/>
    </row>
    <row r="940" spans="1:26" ht="15.75">
      <c r="A940" s="1047"/>
      <c r="B940" s="1048"/>
      <c r="C940" s="872"/>
      <c r="D940" s="872"/>
      <c r="E940" s="872"/>
      <c r="F940" s="872"/>
      <c r="G940" s="872"/>
      <c r="H940" s="872"/>
      <c r="I940" s="872"/>
      <c r="J940" s="872"/>
      <c r="K940" s="872"/>
      <c r="L940" s="872"/>
      <c r="M940" s="872"/>
      <c r="N940" s="994"/>
      <c r="O940" s="872"/>
      <c r="P940" s="872"/>
      <c r="Q940" s="872"/>
      <c r="R940" s="872"/>
      <c r="S940" s="872"/>
      <c r="T940" s="872"/>
      <c r="U940" s="872"/>
      <c r="V940" s="872"/>
      <c r="W940" s="872"/>
      <c r="X940" s="872"/>
      <c r="Y940" s="872"/>
      <c r="Z940" s="872"/>
    </row>
    <row r="941" spans="1:26" ht="15.75">
      <c r="A941" s="1047"/>
      <c r="B941" s="1048"/>
      <c r="C941" s="872"/>
      <c r="D941" s="872"/>
      <c r="E941" s="872"/>
      <c r="F941" s="872"/>
      <c r="G941" s="872"/>
      <c r="H941" s="872"/>
      <c r="I941" s="872"/>
      <c r="J941" s="872"/>
      <c r="K941" s="872"/>
      <c r="L941" s="872"/>
      <c r="M941" s="872"/>
      <c r="N941" s="994"/>
      <c r="O941" s="872"/>
      <c r="P941" s="872"/>
      <c r="Q941" s="872"/>
      <c r="R941" s="872"/>
      <c r="S941" s="872"/>
      <c r="T941" s="872"/>
      <c r="U941" s="872"/>
      <c r="V941" s="872"/>
      <c r="W941" s="872"/>
      <c r="X941" s="872"/>
      <c r="Y941" s="872"/>
      <c r="Z941" s="872"/>
    </row>
    <row r="942" spans="1:26" ht="15.75">
      <c r="A942" s="1047"/>
      <c r="B942" s="1048"/>
      <c r="C942" s="872"/>
      <c r="D942" s="872"/>
      <c r="E942" s="872"/>
      <c r="F942" s="872"/>
      <c r="G942" s="872"/>
      <c r="H942" s="872"/>
      <c r="I942" s="872"/>
      <c r="J942" s="872"/>
      <c r="K942" s="872"/>
      <c r="L942" s="872"/>
      <c r="M942" s="872"/>
      <c r="N942" s="994"/>
      <c r="O942" s="872"/>
      <c r="P942" s="872"/>
      <c r="Q942" s="872"/>
      <c r="R942" s="872"/>
      <c r="S942" s="872"/>
      <c r="T942" s="872"/>
      <c r="U942" s="872"/>
      <c r="V942" s="872"/>
      <c r="W942" s="872"/>
      <c r="X942" s="872"/>
      <c r="Y942" s="872"/>
      <c r="Z942" s="872"/>
    </row>
    <row r="943" spans="1:26" ht="15.75">
      <c r="A943" s="1047"/>
      <c r="B943" s="1048"/>
      <c r="C943" s="872"/>
      <c r="D943" s="872"/>
      <c r="E943" s="872"/>
      <c r="F943" s="872"/>
      <c r="G943" s="872"/>
      <c r="H943" s="872"/>
      <c r="I943" s="872"/>
      <c r="J943" s="872"/>
      <c r="K943" s="872"/>
      <c r="L943" s="872"/>
      <c r="M943" s="872"/>
      <c r="N943" s="994"/>
      <c r="O943" s="872"/>
      <c r="P943" s="872"/>
      <c r="Q943" s="872"/>
      <c r="R943" s="872"/>
      <c r="S943" s="872"/>
      <c r="T943" s="872"/>
      <c r="U943" s="872"/>
      <c r="V943" s="872"/>
      <c r="W943" s="872"/>
      <c r="X943" s="872"/>
      <c r="Y943" s="872"/>
      <c r="Z943" s="872"/>
    </row>
    <row r="944" spans="1:26" ht="15.75">
      <c r="A944" s="1047"/>
      <c r="B944" s="1048"/>
      <c r="C944" s="872"/>
      <c r="D944" s="872"/>
      <c r="E944" s="872"/>
      <c r="F944" s="872"/>
      <c r="G944" s="872"/>
      <c r="H944" s="872"/>
      <c r="I944" s="872"/>
      <c r="J944" s="872"/>
      <c r="K944" s="872"/>
      <c r="L944" s="872"/>
      <c r="M944" s="872"/>
      <c r="N944" s="994"/>
      <c r="O944" s="872"/>
      <c r="P944" s="872"/>
      <c r="Q944" s="872"/>
      <c r="R944" s="872"/>
      <c r="S944" s="872"/>
      <c r="T944" s="872"/>
      <c r="U944" s="872"/>
      <c r="V944" s="872"/>
      <c r="W944" s="872"/>
      <c r="X944" s="872"/>
      <c r="Y944" s="872"/>
      <c r="Z944" s="872"/>
    </row>
    <row r="945" spans="1:26" ht="15.75">
      <c r="A945" s="1047"/>
      <c r="B945" s="1048"/>
      <c r="C945" s="872"/>
      <c r="D945" s="872"/>
      <c r="E945" s="872"/>
      <c r="F945" s="872"/>
      <c r="G945" s="872"/>
      <c r="H945" s="872"/>
      <c r="I945" s="872"/>
      <c r="J945" s="872"/>
      <c r="K945" s="872"/>
      <c r="L945" s="872"/>
      <c r="M945" s="872"/>
      <c r="N945" s="994"/>
      <c r="O945" s="872"/>
      <c r="P945" s="872"/>
      <c r="Q945" s="872"/>
      <c r="R945" s="872"/>
      <c r="S945" s="872"/>
      <c r="T945" s="872"/>
      <c r="U945" s="872"/>
      <c r="V945" s="872"/>
      <c r="W945" s="872"/>
      <c r="X945" s="872"/>
      <c r="Y945" s="872"/>
      <c r="Z945" s="872"/>
    </row>
    <row r="946" spans="1:26" ht="15.75">
      <c r="A946" s="1047"/>
      <c r="B946" s="1048"/>
      <c r="C946" s="872"/>
      <c r="D946" s="872"/>
      <c r="E946" s="872"/>
      <c r="F946" s="872"/>
      <c r="G946" s="872"/>
      <c r="H946" s="872"/>
      <c r="I946" s="872"/>
      <c r="J946" s="872"/>
      <c r="K946" s="872"/>
      <c r="L946" s="872"/>
      <c r="M946" s="872"/>
      <c r="N946" s="994"/>
      <c r="O946" s="872"/>
      <c r="P946" s="872"/>
      <c r="Q946" s="872"/>
      <c r="R946" s="872"/>
      <c r="S946" s="872"/>
      <c r="T946" s="872"/>
      <c r="U946" s="872"/>
      <c r="V946" s="872"/>
      <c r="W946" s="872"/>
      <c r="X946" s="872"/>
      <c r="Y946" s="872"/>
      <c r="Z946" s="872"/>
    </row>
    <row r="947" spans="1:26" ht="15.75">
      <c r="A947" s="1047"/>
      <c r="B947" s="1048"/>
      <c r="C947" s="872"/>
      <c r="D947" s="872"/>
      <c r="E947" s="872"/>
      <c r="F947" s="872"/>
      <c r="G947" s="872"/>
      <c r="H947" s="872"/>
      <c r="I947" s="872"/>
      <c r="J947" s="872"/>
      <c r="K947" s="872"/>
      <c r="L947" s="872"/>
      <c r="M947" s="872"/>
      <c r="N947" s="994"/>
      <c r="O947" s="872"/>
      <c r="P947" s="872"/>
      <c r="Q947" s="872"/>
      <c r="R947" s="872"/>
      <c r="S947" s="872"/>
      <c r="T947" s="872"/>
      <c r="U947" s="872"/>
      <c r="V947" s="872"/>
      <c r="W947" s="872"/>
      <c r="X947" s="872"/>
      <c r="Y947" s="872"/>
      <c r="Z947" s="872"/>
    </row>
    <row r="948" spans="1:26" ht="15.75">
      <c r="A948" s="1047"/>
      <c r="B948" s="1048"/>
      <c r="C948" s="872"/>
      <c r="D948" s="872"/>
      <c r="E948" s="872"/>
      <c r="F948" s="872"/>
      <c r="G948" s="872"/>
      <c r="H948" s="872"/>
      <c r="I948" s="872"/>
      <c r="J948" s="872"/>
      <c r="K948" s="872"/>
      <c r="L948" s="872"/>
      <c r="M948" s="872"/>
      <c r="N948" s="994"/>
      <c r="O948" s="872"/>
      <c r="P948" s="872"/>
      <c r="Q948" s="872"/>
      <c r="R948" s="872"/>
      <c r="S948" s="872"/>
      <c r="T948" s="872"/>
      <c r="U948" s="872"/>
      <c r="V948" s="872"/>
      <c r="W948" s="872"/>
      <c r="X948" s="872"/>
      <c r="Y948" s="872"/>
      <c r="Z948" s="872"/>
    </row>
    <row r="949" spans="1:26" ht="15.75">
      <c r="A949" s="1047"/>
      <c r="B949" s="1048"/>
      <c r="C949" s="872"/>
      <c r="D949" s="872"/>
      <c r="E949" s="872"/>
      <c r="F949" s="872"/>
      <c r="G949" s="872"/>
      <c r="H949" s="872"/>
      <c r="I949" s="872"/>
      <c r="J949" s="872"/>
      <c r="K949" s="872"/>
      <c r="L949" s="872"/>
      <c r="M949" s="872"/>
      <c r="N949" s="994"/>
      <c r="O949" s="872"/>
      <c r="P949" s="872"/>
      <c r="Q949" s="872"/>
      <c r="R949" s="872"/>
      <c r="S949" s="872"/>
      <c r="T949" s="872"/>
      <c r="U949" s="872"/>
      <c r="V949" s="872"/>
      <c r="W949" s="872"/>
      <c r="X949" s="872"/>
      <c r="Y949" s="872"/>
      <c r="Z949" s="872"/>
    </row>
    <row r="950" spans="1:26" ht="15.75">
      <c r="A950" s="1047"/>
      <c r="B950" s="1048"/>
      <c r="C950" s="872"/>
      <c r="D950" s="872"/>
      <c r="E950" s="872"/>
      <c r="F950" s="872"/>
      <c r="G950" s="872"/>
      <c r="H950" s="872"/>
      <c r="I950" s="872"/>
      <c r="J950" s="872"/>
      <c r="K950" s="872"/>
      <c r="L950" s="872"/>
      <c r="M950" s="872"/>
      <c r="N950" s="994"/>
      <c r="O950" s="872"/>
      <c r="P950" s="872"/>
      <c r="Q950" s="872"/>
      <c r="R950" s="872"/>
      <c r="S950" s="872"/>
      <c r="T950" s="872"/>
      <c r="U950" s="872"/>
      <c r="V950" s="872"/>
      <c r="W950" s="872"/>
      <c r="X950" s="872"/>
      <c r="Y950" s="872"/>
      <c r="Z950" s="872"/>
    </row>
    <row r="951" spans="1:26" ht="15.75">
      <c r="A951" s="1047"/>
      <c r="B951" s="1048"/>
      <c r="C951" s="872"/>
      <c r="D951" s="872"/>
      <c r="E951" s="872"/>
      <c r="F951" s="872"/>
      <c r="G951" s="872"/>
      <c r="H951" s="872"/>
      <c r="I951" s="872"/>
      <c r="J951" s="872"/>
      <c r="K951" s="872"/>
      <c r="L951" s="872"/>
      <c r="M951" s="872"/>
      <c r="N951" s="994"/>
      <c r="O951" s="872"/>
      <c r="P951" s="872"/>
      <c r="Q951" s="872"/>
      <c r="R951" s="872"/>
      <c r="S951" s="872"/>
      <c r="T951" s="872"/>
      <c r="U951" s="872"/>
      <c r="V951" s="872"/>
      <c r="W951" s="872"/>
      <c r="X951" s="872"/>
      <c r="Y951" s="872"/>
      <c r="Z951" s="872"/>
    </row>
    <row r="952" spans="1:26" ht="15.75">
      <c r="A952" s="1047"/>
      <c r="B952" s="1048"/>
      <c r="C952" s="872"/>
      <c r="D952" s="872"/>
      <c r="E952" s="872"/>
      <c r="F952" s="872"/>
      <c r="G952" s="872"/>
      <c r="H952" s="872"/>
      <c r="I952" s="872"/>
      <c r="J952" s="872"/>
      <c r="K952" s="872"/>
      <c r="L952" s="872"/>
      <c r="M952" s="872"/>
      <c r="N952" s="994"/>
      <c r="O952" s="872"/>
      <c r="P952" s="872"/>
      <c r="Q952" s="872"/>
      <c r="R952" s="872"/>
      <c r="S952" s="872"/>
      <c r="T952" s="872"/>
      <c r="U952" s="872"/>
      <c r="V952" s="872"/>
      <c r="W952" s="872"/>
      <c r="X952" s="872"/>
      <c r="Y952" s="872"/>
      <c r="Z952" s="872"/>
    </row>
    <row r="953" spans="1:26" ht="15.75">
      <c r="A953" s="1047"/>
      <c r="B953" s="1048"/>
      <c r="C953" s="872"/>
      <c r="D953" s="872"/>
      <c r="E953" s="872"/>
      <c r="F953" s="872"/>
      <c r="G953" s="872"/>
      <c r="H953" s="872"/>
      <c r="I953" s="872"/>
      <c r="J953" s="872"/>
      <c r="K953" s="872"/>
      <c r="L953" s="872"/>
      <c r="M953" s="872"/>
      <c r="N953" s="994"/>
      <c r="O953" s="872"/>
      <c r="P953" s="872"/>
      <c r="Q953" s="872"/>
      <c r="R953" s="872"/>
      <c r="S953" s="872"/>
      <c r="T953" s="872"/>
      <c r="U953" s="872"/>
      <c r="V953" s="872"/>
      <c r="W953" s="872"/>
      <c r="X953" s="872"/>
      <c r="Y953" s="872"/>
      <c r="Z953" s="872"/>
    </row>
    <row r="954" spans="1:26" ht="15.75">
      <c r="A954" s="1047"/>
      <c r="B954" s="1048"/>
      <c r="C954" s="872"/>
      <c r="D954" s="872"/>
      <c r="E954" s="872"/>
      <c r="F954" s="872"/>
      <c r="G954" s="872"/>
      <c r="H954" s="872"/>
      <c r="I954" s="872"/>
      <c r="J954" s="872"/>
      <c r="K954" s="872"/>
      <c r="L954" s="872"/>
      <c r="M954" s="872"/>
      <c r="N954" s="994"/>
      <c r="O954" s="872"/>
      <c r="P954" s="872"/>
      <c r="Q954" s="872"/>
      <c r="R954" s="872"/>
      <c r="S954" s="872"/>
      <c r="T954" s="872"/>
      <c r="U954" s="872"/>
      <c r="V954" s="872"/>
      <c r="W954" s="872"/>
      <c r="X954" s="872"/>
      <c r="Y954" s="872"/>
      <c r="Z954" s="872"/>
    </row>
    <row r="955" spans="1:26" ht="15.75">
      <c r="A955" s="1047"/>
      <c r="B955" s="1048"/>
      <c r="C955" s="872"/>
      <c r="D955" s="872"/>
      <c r="E955" s="872"/>
      <c r="F955" s="872"/>
      <c r="G955" s="872"/>
      <c r="H955" s="872"/>
      <c r="I955" s="872"/>
      <c r="J955" s="872"/>
      <c r="K955" s="872"/>
      <c r="L955" s="872"/>
      <c r="M955" s="872"/>
      <c r="N955" s="994"/>
      <c r="O955" s="872"/>
      <c r="P955" s="872"/>
      <c r="Q955" s="872"/>
      <c r="R955" s="872"/>
      <c r="S955" s="872"/>
      <c r="T955" s="872"/>
      <c r="U955" s="872"/>
      <c r="V955" s="872"/>
      <c r="W955" s="872"/>
      <c r="X955" s="872"/>
      <c r="Y955" s="872"/>
      <c r="Z955" s="872"/>
    </row>
    <row r="956" spans="1:26" ht="15.75">
      <c r="A956" s="1047"/>
      <c r="B956" s="1048"/>
      <c r="C956" s="872"/>
      <c r="D956" s="872"/>
      <c r="E956" s="872"/>
      <c r="F956" s="872"/>
      <c r="G956" s="872"/>
      <c r="H956" s="872"/>
      <c r="I956" s="872"/>
      <c r="J956" s="872"/>
      <c r="K956" s="872"/>
      <c r="L956" s="872"/>
      <c r="M956" s="872"/>
      <c r="N956" s="994"/>
      <c r="O956" s="872"/>
      <c r="P956" s="872"/>
      <c r="Q956" s="872"/>
      <c r="R956" s="872"/>
      <c r="S956" s="872"/>
      <c r="T956" s="872"/>
      <c r="U956" s="872"/>
      <c r="V956" s="872"/>
      <c r="W956" s="872"/>
      <c r="X956" s="872"/>
      <c r="Y956" s="872"/>
      <c r="Z956" s="872"/>
    </row>
    <row r="957" spans="1:26" ht="15.75">
      <c r="A957" s="1047"/>
      <c r="B957" s="1048"/>
      <c r="C957" s="872"/>
      <c r="D957" s="872"/>
      <c r="E957" s="872"/>
      <c r="F957" s="872"/>
      <c r="G957" s="872"/>
      <c r="H957" s="872"/>
      <c r="I957" s="872"/>
      <c r="J957" s="872"/>
      <c r="K957" s="872"/>
      <c r="L957" s="872"/>
      <c r="M957" s="872"/>
      <c r="N957" s="994"/>
      <c r="O957" s="872"/>
      <c r="P957" s="872"/>
      <c r="Q957" s="872"/>
      <c r="R957" s="872"/>
      <c r="S957" s="872"/>
      <c r="T957" s="872"/>
      <c r="U957" s="872"/>
      <c r="V957" s="872"/>
      <c r="W957" s="872"/>
      <c r="X957" s="872"/>
      <c r="Y957" s="872"/>
      <c r="Z957" s="872"/>
    </row>
    <row r="958" spans="1:26" ht="15.75">
      <c r="A958" s="1047"/>
      <c r="B958" s="1048"/>
      <c r="C958" s="872"/>
      <c r="D958" s="872"/>
      <c r="E958" s="872"/>
      <c r="F958" s="872"/>
      <c r="G958" s="872"/>
      <c r="H958" s="872"/>
      <c r="I958" s="872"/>
      <c r="J958" s="872"/>
      <c r="K958" s="872"/>
      <c r="L958" s="872"/>
      <c r="M958" s="872"/>
      <c r="N958" s="994"/>
      <c r="O958" s="872"/>
      <c r="P958" s="872"/>
      <c r="Q958" s="872"/>
      <c r="R958" s="872"/>
      <c r="S958" s="872"/>
      <c r="T958" s="872"/>
      <c r="U958" s="872"/>
      <c r="V958" s="872"/>
      <c r="W958" s="872"/>
      <c r="X958" s="872"/>
      <c r="Y958" s="872"/>
      <c r="Z958" s="872"/>
    </row>
    <row r="959" spans="1:26" ht="15.75">
      <c r="A959" s="1047"/>
      <c r="B959" s="1048"/>
      <c r="C959" s="872"/>
      <c r="D959" s="872"/>
      <c r="E959" s="872"/>
      <c r="F959" s="872"/>
      <c r="G959" s="872"/>
      <c r="H959" s="872"/>
      <c r="I959" s="872"/>
      <c r="J959" s="872"/>
      <c r="K959" s="872"/>
      <c r="L959" s="872"/>
      <c r="M959" s="872"/>
      <c r="N959" s="994"/>
      <c r="O959" s="872"/>
      <c r="P959" s="872"/>
      <c r="Q959" s="872"/>
      <c r="R959" s="872"/>
      <c r="S959" s="872"/>
      <c r="T959" s="872"/>
      <c r="U959" s="872"/>
      <c r="V959" s="872"/>
      <c r="W959" s="872"/>
      <c r="X959" s="872"/>
      <c r="Y959" s="872"/>
      <c r="Z959" s="872"/>
    </row>
    <row r="960" spans="1:26" ht="15.75">
      <c r="A960" s="1047"/>
      <c r="B960" s="1048"/>
      <c r="C960" s="872"/>
      <c r="D960" s="872"/>
      <c r="E960" s="872"/>
      <c r="F960" s="872"/>
      <c r="G960" s="872"/>
      <c r="H960" s="872"/>
      <c r="I960" s="872"/>
      <c r="J960" s="872"/>
      <c r="K960" s="872"/>
      <c r="L960" s="872"/>
      <c r="M960" s="872"/>
      <c r="N960" s="994"/>
      <c r="O960" s="872"/>
      <c r="P960" s="872"/>
      <c r="Q960" s="872"/>
      <c r="R960" s="872"/>
      <c r="S960" s="872"/>
      <c r="T960" s="872"/>
      <c r="U960" s="872"/>
      <c r="V960" s="872"/>
      <c r="W960" s="872"/>
      <c r="X960" s="872"/>
      <c r="Y960" s="872"/>
      <c r="Z960" s="872"/>
    </row>
    <row r="961" spans="1:26" ht="15.75">
      <c r="A961" s="1047"/>
      <c r="B961" s="1048"/>
      <c r="C961" s="872"/>
      <c r="D961" s="872"/>
      <c r="E961" s="872"/>
      <c r="F961" s="872"/>
      <c r="G961" s="872"/>
      <c r="H961" s="872"/>
      <c r="I961" s="872"/>
      <c r="J961" s="872"/>
      <c r="K961" s="872"/>
      <c r="L961" s="872"/>
      <c r="M961" s="872"/>
      <c r="N961" s="994"/>
      <c r="O961" s="872"/>
      <c r="P961" s="872"/>
      <c r="Q961" s="872"/>
      <c r="R961" s="872"/>
      <c r="S961" s="872"/>
      <c r="T961" s="872"/>
      <c r="U961" s="872"/>
      <c r="V961" s="872"/>
      <c r="W961" s="872"/>
      <c r="X961" s="872"/>
      <c r="Y961" s="872"/>
      <c r="Z961" s="872"/>
    </row>
    <row r="962" spans="1:26" ht="15.75">
      <c r="A962" s="1047"/>
      <c r="B962" s="1048"/>
      <c r="C962" s="872"/>
      <c r="D962" s="872"/>
      <c r="E962" s="872"/>
      <c r="F962" s="872"/>
      <c r="G962" s="872"/>
      <c r="H962" s="872"/>
      <c r="I962" s="872"/>
      <c r="J962" s="872"/>
      <c r="K962" s="872"/>
      <c r="L962" s="872"/>
      <c r="M962" s="872"/>
      <c r="N962" s="994"/>
      <c r="O962" s="872"/>
      <c r="P962" s="872"/>
      <c r="Q962" s="872"/>
      <c r="R962" s="872"/>
      <c r="S962" s="872"/>
      <c r="T962" s="872"/>
      <c r="U962" s="872"/>
      <c r="V962" s="872"/>
      <c r="W962" s="872"/>
      <c r="X962" s="872"/>
      <c r="Y962" s="872"/>
      <c r="Z962" s="872"/>
    </row>
    <row r="963" spans="1:26" ht="15.75">
      <c r="A963" s="1047"/>
      <c r="B963" s="1048"/>
      <c r="C963" s="872"/>
      <c r="D963" s="872"/>
      <c r="E963" s="872"/>
      <c r="F963" s="872"/>
      <c r="G963" s="872"/>
      <c r="H963" s="872"/>
      <c r="I963" s="872"/>
      <c r="J963" s="872"/>
      <c r="K963" s="872"/>
      <c r="L963" s="872"/>
      <c r="M963" s="872"/>
      <c r="N963" s="994"/>
      <c r="O963" s="872"/>
      <c r="P963" s="872"/>
      <c r="Q963" s="872"/>
      <c r="R963" s="872"/>
      <c r="S963" s="872"/>
      <c r="T963" s="872"/>
      <c r="U963" s="872"/>
      <c r="V963" s="872"/>
      <c r="W963" s="872"/>
      <c r="X963" s="872"/>
      <c r="Y963" s="872"/>
      <c r="Z963" s="872"/>
    </row>
    <row r="964" spans="1:26" ht="15.75">
      <c r="A964" s="1047"/>
      <c r="B964" s="1048"/>
      <c r="C964" s="872"/>
      <c r="D964" s="872"/>
      <c r="E964" s="872"/>
      <c r="F964" s="872"/>
      <c r="G964" s="872"/>
      <c r="H964" s="872"/>
      <c r="I964" s="872"/>
      <c r="J964" s="872"/>
      <c r="K964" s="872"/>
      <c r="L964" s="872"/>
      <c r="M964" s="872"/>
      <c r="N964" s="994"/>
      <c r="O964" s="872"/>
      <c r="P964" s="872"/>
      <c r="Q964" s="872"/>
      <c r="R964" s="872"/>
      <c r="S964" s="872"/>
      <c r="T964" s="872"/>
      <c r="U964" s="872"/>
      <c r="V964" s="872"/>
      <c r="W964" s="872"/>
      <c r="X964" s="872"/>
      <c r="Y964" s="872"/>
      <c r="Z964" s="872"/>
    </row>
    <row r="965" spans="1:26" ht="15.75">
      <c r="A965" s="1047"/>
      <c r="B965" s="1048"/>
      <c r="C965" s="872"/>
      <c r="D965" s="872"/>
      <c r="E965" s="872"/>
      <c r="F965" s="872"/>
      <c r="G965" s="872"/>
      <c r="H965" s="872"/>
      <c r="I965" s="872"/>
      <c r="J965" s="872"/>
      <c r="K965" s="872"/>
      <c r="L965" s="872"/>
      <c r="M965" s="872"/>
      <c r="N965" s="994"/>
      <c r="O965" s="872"/>
      <c r="P965" s="872"/>
      <c r="Q965" s="872"/>
      <c r="R965" s="872"/>
      <c r="S965" s="872"/>
      <c r="T965" s="872"/>
      <c r="U965" s="872"/>
      <c r="V965" s="872"/>
      <c r="W965" s="872"/>
      <c r="X965" s="872"/>
      <c r="Y965" s="872"/>
      <c r="Z965" s="872"/>
    </row>
    <row r="966" spans="1:26" ht="15.75">
      <c r="A966" s="1047"/>
      <c r="B966" s="1048"/>
      <c r="C966" s="872"/>
      <c r="D966" s="872"/>
      <c r="E966" s="872"/>
      <c r="F966" s="872"/>
      <c r="G966" s="872"/>
      <c r="H966" s="872"/>
      <c r="I966" s="872"/>
      <c r="J966" s="872"/>
      <c r="K966" s="872"/>
      <c r="L966" s="872"/>
      <c r="M966" s="872"/>
      <c r="N966" s="994"/>
      <c r="O966" s="872"/>
      <c r="P966" s="872"/>
      <c r="Q966" s="872"/>
      <c r="R966" s="872"/>
      <c r="S966" s="872"/>
      <c r="T966" s="872"/>
      <c r="U966" s="872"/>
      <c r="V966" s="872"/>
      <c r="W966" s="872"/>
      <c r="X966" s="872"/>
      <c r="Y966" s="872"/>
      <c r="Z966" s="872"/>
    </row>
    <row r="967" spans="1:26" ht="15.75">
      <c r="A967" s="1047"/>
      <c r="B967" s="1048"/>
      <c r="C967" s="872"/>
      <c r="D967" s="872"/>
      <c r="E967" s="872"/>
      <c r="F967" s="872"/>
      <c r="G967" s="872"/>
      <c r="H967" s="872"/>
      <c r="I967" s="872"/>
      <c r="J967" s="872"/>
      <c r="K967" s="872"/>
      <c r="L967" s="872"/>
      <c r="M967" s="872"/>
      <c r="N967" s="994"/>
      <c r="O967" s="872"/>
      <c r="P967" s="872"/>
      <c r="Q967" s="872"/>
      <c r="R967" s="872"/>
      <c r="S967" s="872"/>
      <c r="T967" s="872"/>
      <c r="U967" s="872"/>
      <c r="V967" s="872"/>
      <c r="W967" s="872"/>
      <c r="X967" s="872"/>
      <c r="Y967" s="872"/>
      <c r="Z967" s="872"/>
    </row>
    <row r="968" spans="1:26" ht="15.75">
      <c r="A968" s="1047"/>
      <c r="B968" s="1048"/>
      <c r="C968" s="872"/>
      <c r="D968" s="872"/>
      <c r="E968" s="872"/>
      <c r="F968" s="872"/>
      <c r="G968" s="872"/>
      <c r="H968" s="872"/>
      <c r="I968" s="872"/>
      <c r="J968" s="872"/>
      <c r="K968" s="872"/>
      <c r="L968" s="872"/>
      <c r="M968" s="872"/>
      <c r="N968" s="994"/>
      <c r="O968" s="872"/>
      <c r="P968" s="872"/>
      <c r="Q968" s="872"/>
      <c r="R968" s="872"/>
      <c r="S968" s="872"/>
      <c r="T968" s="872"/>
      <c r="U968" s="872"/>
      <c r="V968" s="872"/>
      <c r="W968" s="872"/>
      <c r="X968" s="872"/>
      <c r="Y968" s="872"/>
      <c r="Z968" s="872"/>
    </row>
    <row r="969" spans="1:26" ht="15.75">
      <c r="A969" s="1047"/>
      <c r="B969" s="1048"/>
      <c r="C969" s="872"/>
      <c r="D969" s="872"/>
      <c r="E969" s="872"/>
      <c r="F969" s="872"/>
      <c r="G969" s="872"/>
      <c r="H969" s="872"/>
      <c r="I969" s="872"/>
      <c r="J969" s="872"/>
      <c r="K969" s="872"/>
      <c r="L969" s="872"/>
      <c r="M969" s="872"/>
      <c r="N969" s="994"/>
      <c r="O969" s="872"/>
      <c r="P969" s="872"/>
      <c r="Q969" s="872"/>
      <c r="R969" s="872"/>
      <c r="S969" s="872"/>
      <c r="T969" s="872"/>
      <c r="U969" s="872"/>
      <c r="V969" s="872"/>
      <c r="W969" s="872"/>
      <c r="X969" s="872"/>
      <c r="Y969" s="872"/>
      <c r="Z969" s="872"/>
    </row>
    <row r="970" spans="1:26" ht="15.75">
      <c r="A970" s="1047"/>
      <c r="B970" s="1048"/>
      <c r="C970" s="872"/>
      <c r="D970" s="872"/>
      <c r="E970" s="872"/>
      <c r="F970" s="872"/>
      <c r="G970" s="872"/>
      <c r="H970" s="872"/>
      <c r="I970" s="872"/>
      <c r="J970" s="872"/>
      <c r="K970" s="872"/>
      <c r="L970" s="872"/>
      <c r="M970" s="872"/>
      <c r="N970" s="994"/>
      <c r="O970" s="872"/>
      <c r="P970" s="872"/>
      <c r="Q970" s="872"/>
      <c r="R970" s="872"/>
      <c r="S970" s="872"/>
      <c r="T970" s="872"/>
      <c r="U970" s="872"/>
      <c r="V970" s="872"/>
      <c r="W970" s="872"/>
      <c r="X970" s="872"/>
      <c r="Y970" s="872"/>
      <c r="Z970" s="872"/>
    </row>
    <row r="971" spans="1:26" ht="15.75">
      <c r="A971" s="1047"/>
      <c r="B971" s="1048"/>
      <c r="C971" s="872"/>
      <c r="D971" s="872"/>
      <c r="E971" s="872"/>
      <c r="F971" s="872"/>
      <c r="G971" s="872"/>
      <c r="H971" s="872"/>
      <c r="I971" s="872"/>
      <c r="J971" s="872"/>
      <c r="K971" s="872"/>
      <c r="L971" s="872"/>
      <c r="M971" s="872"/>
      <c r="N971" s="994"/>
      <c r="O971" s="872"/>
      <c r="P971" s="872"/>
      <c r="Q971" s="872"/>
      <c r="R971" s="872"/>
      <c r="S971" s="872"/>
      <c r="T971" s="872"/>
      <c r="U971" s="872"/>
      <c r="V971" s="872"/>
      <c r="W971" s="872"/>
      <c r="X971" s="872"/>
      <c r="Y971" s="872"/>
      <c r="Z971" s="872"/>
    </row>
    <row r="972" spans="1:26" ht="15.75">
      <c r="A972" s="1047"/>
      <c r="B972" s="1048"/>
      <c r="C972" s="872"/>
      <c r="D972" s="872"/>
      <c r="E972" s="872"/>
      <c r="F972" s="872"/>
      <c r="G972" s="872"/>
      <c r="H972" s="872"/>
      <c r="I972" s="872"/>
      <c r="J972" s="872"/>
      <c r="K972" s="872"/>
      <c r="L972" s="872"/>
      <c r="M972" s="872"/>
      <c r="N972" s="994"/>
      <c r="O972" s="872"/>
      <c r="P972" s="872"/>
      <c r="Q972" s="872"/>
      <c r="R972" s="872"/>
      <c r="S972" s="872"/>
      <c r="T972" s="872"/>
      <c r="U972" s="872"/>
      <c r="V972" s="872"/>
      <c r="W972" s="872"/>
      <c r="X972" s="872"/>
      <c r="Y972" s="872"/>
      <c r="Z972" s="872"/>
    </row>
    <row r="973" spans="1:26" ht="15.75">
      <c r="A973" s="1047"/>
      <c r="B973" s="1048"/>
      <c r="C973" s="872"/>
      <c r="D973" s="872"/>
      <c r="E973" s="872"/>
      <c r="F973" s="872"/>
      <c r="G973" s="872"/>
      <c r="H973" s="872"/>
      <c r="I973" s="872"/>
      <c r="J973" s="872"/>
      <c r="K973" s="872"/>
      <c r="L973" s="872"/>
      <c r="M973" s="872"/>
      <c r="N973" s="994"/>
      <c r="O973" s="872"/>
      <c r="P973" s="872"/>
      <c r="Q973" s="872"/>
      <c r="R973" s="872"/>
      <c r="S973" s="872"/>
      <c r="T973" s="872"/>
      <c r="U973" s="872"/>
      <c r="V973" s="872"/>
      <c r="W973" s="872"/>
      <c r="X973" s="872"/>
      <c r="Y973" s="872"/>
      <c r="Z973" s="872"/>
    </row>
    <row r="974" spans="1:26" ht="15.75">
      <c r="A974" s="1047"/>
      <c r="B974" s="1048"/>
      <c r="C974" s="872"/>
      <c r="D974" s="872"/>
      <c r="E974" s="872"/>
      <c r="F974" s="872"/>
      <c r="G974" s="872"/>
      <c r="H974" s="872"/>
      <c r="I974" s="872"/>
      <c r="J974" s="872"/>
      <c r="K974" s="872"/>
      <c r="L974" s="872"/>
      <c r="M974" s="872"/>
      <c r="N974" s="994"/>
      <c r="O974" s="872"/>
      <c r="P974" s="872"/>
      <c r="Q974" s="872"/>
      <c r="R974" s="872"/>
      <c r="S974" s="872"/>
      <c r="T974" s="872"/>
      <c r="U974" s="872"/>
      <c r="V974" s="872"/>
      <c r="W974" s="872"/>
      <c r="X974" s="872"/>
      <c r="Y974" s="872"/>
      <c r="Z974" s="872"/>
    </row>
    <row r="975" spans="1:26" ht="15.75">
      <c r="A975" s="1047"/>
      <c r="B975" s="1048"/>
      <c r="C975" s="872"/>
      <c r="D975" s="872"/>
      <c r="E975" s="872"/>
      <c r="F975" s="872"/>
      <c r="G975" s="872"/>
      <c r="H975" s="872"/>
      <c r="I975" s="872"/>
      <c r="J975" s="872"/>
      <c r="K975" s="872"/>
      <c r="L975" s="872"/>
      <c r="M975" s="872"/>
      <c r="N975" s="994"/>
      <c r="O975" s="872"/>
      <c r="P975" s="872"/>
      <c r="Q975" s="872"/>
      <c r="R975" s="872"/>
      <c r="S975" s="872"/>
      <c r="T975" s="872"/>
      <c r="U975" s="872"/>
      <c r="V975" s="872"/>
      <c r="W975" s="872"/>
      <c r="X975" s="872"/>
      <c r="Y975" s="872"/>
      <c r="Z975" s="872"/>
    </row>
    <row r="976" spans="1:26" ht="15.75">
      <c r="A976" s="1047"/>
      <c r="B976" s="1048"/>
      <c r="C976" s="872"/>
      <c r="D976" s="872"/>
      <c r="E976" s="872"/>
      <c r="F976" s="872"/>
      <c r="G976" s="872"/>
      <c r="H976" s="872"/>
      <c r="I976" s="872"/>
      <c r="J976" s="872"/>
      <c r="K976" s="872"/>
      <c r="L976" s="872"/>
      <c r="M976" s="872"/>
      <c r="N976" s="994"/>
      <c r="O976" s="872"/>
      <c r="P976" s="872"/>
      <c r="Q976" s="872"/>
      <c r="R976" s="872"/>
      <c r="S976" s="872"/>
      <c r="T976" s="872"/>
      <c r="U976" s="872"/>
      <c r="V976" s="872"/>
      <c r="W976" s="872"/>
      <c r="X976" s="872"/>
      <c r="Y976" s="872"/>
      <c r="Z976" s="872"/>
    </row>
    <row r="977" spans="1:26" ht="15.75">
      <c r="A977" s="1047"/>
      <c r="B977" s="1048"/>
      <c r="C977" s="872"/>
      <c r="D977" s="872"/>
      <c r="E977" s="872"/>
      <c r="F977" s="872"/>
      <c r="G977" s="872"/>
      <c r="H977" s="872"/>
      <c r="I977" s="872"/>
      <c r="J977" s="872"/>
      <c r="K977" s="872"/>
      <c r="L977" s="872"/>
      <c r="M977" s="872"/>
      <c r="N977" s="994"/>
      <c r="O977" s="872"/>
      <c r="P977" s="872"/>
      <c r="Q977" s="872"/>
      <c r="R977" s="872"/>
      <c r="S977" s="872"/>
      <c r="T977" s="872"/>
      <c r="U977" s="872"/>
      <c r="V977" s="872"/>
      <c r="W977" s="872"/>
      <c r="X977" s="872"/>
      <c r="Y977" s="872"/>
      <c r="Z977" s="872"/>
    </row>
    <row r="978" spans="1:26" ht="15.75">
      <c r="A978" s="1047"/>
      <c r="B978" s="1048"/>
      <c r="C978" s="872"/>
      <c r="D978" s="872"/>
      <c r="E978" s="872"/>
      <c r="F978" s="872"/>
      <c r="G978" s="872"/>
      <c r="H978" s="872"/>
      <c r="I978" s="872"/>
      <c r="J978" s="872"/>
      <c r="K978" s="872"/>
      <c r="L978" s="872"/>
      <c r="M978" s="872"/>
      <c r="N978" s="994"/>
      <c r="O978" s="872"/>
      <c r="P978" s="872"/>
      <c r="Q978" s="872"/>
      <c r="R978" s="872"/>
      <c r="S978" s="872"/>
      <c r="T978" s="872"/>
      <c r="U978" s="872"/>
      <c r="V978" s="872"/>
      <c r="W978" s="872"/>
      <c r="X978" s="872"/>
      <c r="Y978" s="872"/>
      <c r="Z978" s="872"/>
    </row>
    <row r="979" spans="1:26" ht="15.75">
      <c r="A979" s="1047"/>
      <c r="B979" s="1048"/>
      <c r="C979" s="872"/>
      <c r="D979" s="872"/>
      <c r="E979" s="872"/>
      <c r="F979" s="872"/>
      <c r="G979" s="872"/>
      <c r="H979" s="872"/>
      <c r="I979" s="872"/>
      <c r="J979" s="872"/>
      <c r="K979" s="872"/>
      <c r="L979" s="872"/>
      <c r="M979" s="872"/>
      <c r="N979" s="994"/>
      <c r="O979" s="872"/>
      <c r="P979" s="872"/>
      <c r="Q979" s="872"/>
      <c r="R979" s="872"/>
      <c r="S979" s="872"/>
      <c r="T979" s="872"/>
      <c r="U979" s="872"/>
      <c r="V979" s="872"/>
      <c r="W979" s="872"/>
      <c r="X979" s="872"/>
      <c r="Y979" s="872"/>
      <c r="Z979" s="872"/>
    </row>
    <row r="980" spans="1:26" ht="15.75">
      <c r="A980" s="1047"/>
      <c r="B980" s="1048"/>
      <c r="C980" s="872"/>
      <c r="D980" s="872"/>
      <c r="E980" s="872"/>
      <c r="F980" s="872"/>
      <c r="G980" s="872"/>
      <c r="H980" s="872"/>
      <c r="I980" s="872"/>
      <c r="J980" s="872"/>
      <c r="K980" s="872"/>
      <c r="L980" s="872"/>
      <c r="M980" s="872"/>
      <c r="N980" s="994"/>
      <c r="O980" s="872"/>
      <c r="P980" s="872"/>
      <c r="Q980" s="872"/>
      <c r="R980" s="872"/>
      <c r="S980" s="872"/>
      <c r="T980" s="872"/>
      <c r="U980" s="872"/>
      <c r="V980" s="872"/>
      <c r="W980" s="872"/>
      <c r="X980" s="872"/>
      <c r="Y980" s="872"/>
      <c r="Z980" s="872"/>
    </row>
    <row r="981" spans="1:26" ht="15.75">
      <c r="A981" s="1047"/>
      <c r="B981" s="1048"/>
      <c r="C981" s="872"/>
      <c r="D981" s="872"/>
      <c r="E981" s="872"/>
      <c r="F981" s="872"/>
      <c r="G981" s="872"/>
      <c r="H981" s="872"/>
      <c r="I981" s="872"/>
      <c r="J981" s="872"/>
      <c r="K981" s="872"/>
      <c r="L981" s="872"/>
      <c r="M981" s="872"/>
      <c r="N981" s="994"/>
      <c r="O981" s="872"/>
      <c r="P981" s="872"/>
      <c r="Q981" s="872"/>
      <c r="R981" s="872"/>
      <c r="S981" s="872"/>
      <c r="T981" s="872"/>
      <c r="U981" s="872"/>
      <c r="V981" s="872"/>
      <c r="W981" s="872"/>
      <c r="X981" s="872"/>
      <c r="Y981" s="872"/>
      <c r="Z981" s="872"/>
    </row>
    <row r="982" spans="1:26" ht="15.75">
      <c r="A982" s="1047"/>
      <c r="B982" s="1048"/>
      <c r="C982" s="872"/>
      <c r="D982" s="872"/>
      <c r="E982" s="872"/>
      <c r="F982" s="872"/>
      <c r="G982" s="872"/>
      <c r="H982" s="872"/>
      <c r="I982" s="872"/>
      <c r="J982" s="872"/>
      <c r="K982" s="872"/>
      <c r="L982" s="872"/>
      <c r="M982" s="872"/>
      <c r="N982" s="994"/>
      <c r="O982" s="872"/>
      <c r="P982" s="872"/>
      <c r="Q982" s="872"/>
      <c r="R982" s="872"/>
      <c r="S982" s="872"/>
      <c r="T982" s="872"/>
      <c r="U982" s="872"/>
      <c r="V982" s="872"/>
      <c r="W982" s="872"/>
      <c r="X982" s="872"/>
      <c r="Y982" s="872"/>
      <c r="Z982" s="872"/>
    </row>
    <row r="983" spans="1:26" ht="15.75">
      <c r="A983" s="1047"/>
      <c r="B983" s="1048"/>
      <c r="C983" s="872"/>
      <c r="D983" s="872"/>
      <c r="E983" s="872"/>
      <c r="F983" s="872"/>
      <c r="G983" s="872"/>
      <c r="H983" s="872"/>
      <c r="I983" s="872"/>
      <c r="J983" s="872"/>
      <c r="K983" s="872"/>
      <c r="L983" s="872"/>
      <c r="M983" s="872"/>
      <c r="N983" s="994"/>
      <c r="O983" s="872"/>
      <c r="P983" s="872"/>
      <c r="Q983" s="872"/>
      <c r="R983" s="872"/>
      <c r="S983" s="872"/>
      <c r="T983" s="872"/>
      <c r="U983" s="872"/>
      <c r="V983" s="872"/>
      <c r="W983" s="872"/>
      <c r="X983" s="872"/>
      <c r="Y983" s="872"/>
      <c r="Z983" s="872"/>
    </row>
    <row r="984" spans="1:26" ht="15.75">
      <c r="A984" s="1047"/>
      <c r="B984" s="1048"/>
      <c r="C984" s="872"/>
      <c r="D984" s="872"/>
      <c r="E984" s="872"/>
      <c r="F984" s="872"/>
      <c r="G984" s="872"/>
      <c r="H984" s="872"/>
      <c r="I984" s="872"/>
      <c r="J984" s="872"/>
      <c r="K984" s="872"/>
      <c r="L984" s="872"/>
      <c r="M984" s="872"/>
      <c r="N984" s="994"/>
      <c r="O984" s="872"/>
      <c r="P984" s="872"/>
      <c r="Q984" s="872"/>
      <c r="R984" s="872"/>
      <c r="S984" s="872"/>
      <c r="T984" s="872"/>
      <c r="U984" s="872"/>
      <c r="V984" s="872"/>
      <c r="W984" s="872"/>
      <c r="X984" s="872"/>
      <c r="Y984" s="872"/>
      <c r="Z984" s="872"/>
    </row>
    <row r="985" spans="1:26" ht="15.75">
      <c r="A985" s="1047"/>
      <c r="B985" s="1048"/>
      <c r="C985" s="872"/>
      <c r="D985" s="872"/>
      <c r="E985" s="872"/>
      <c r="F985" s="872"/>
      <c r="G985" s="872"/>
      <c r="H985" s="872"/>
      <c r="I985" s="872"/>
      <c r="J985" s="872"/>
      <c r="K985" s="872"/>
      <c r="L985" s="872"/>
      <c r="M985" s="872"/>
      <c r="N985" s="994"/>
      <c r="O985" s="872"/>
      <c r="P985" s="872"/>
      <c r="Q985" s="872"/>
      <c r="R985" s="872"/>
      <c r="S985" s="872"/>
      <c r="T985" s="872"/>
      <c r="U985" s="872"/>
      <c r="V985" s="872"/>
      <c r="W985" s="872"/>
      <c r="X985" s="872"/>
      <c r="Y985" s="872"/>
      <c r="Z985" s="872"/>
    </row>
    <row r="986" spans="1:26" ht="15.75">
      <c r="A986" s="1047"/>
      <c r="B986" s="1048"/>
      <c r="C986" s="872"/>
      <c r="D986" s="872"/>
      <c r="E986" s="872"/>
      <c r="F986" s="872"/>
      <c r="G986" s="872"/>
      <c r="H986" s="872"/>
      <c r="I986" s="872"/>
      <c r="J986" s="872"/>
      <c r="K986" s="872"/>
      <c r="L986" s="872"/>
      <c r="M986" s="872"/>
      <c r="N986" s="994"/>
      <c r="O986" s="872"/>
      <c r="P986" s="872"/>
      <c r="Q986" s="872"/>
      <c r="R986" s="872"/>
      <c r="S986" s="872"/>
      <c r="T986" s="872"/>
      <c r="U986" s="872"/>
      <c r="V986" s="872"/>
      <c r="W986" s="872"/>
      <c r="X986" s="872"/>
      <c r="Y986" s="872"/>
      <c r="Z986" s="872"/>
    </row>
    <row r="987" spans="1:26" ht="15.75">
      <c r="A987" s="1047"/>
      <c r="B987" s="1048"/>
      <c r="C987" s="872"/>
      <c r="D987" s="872"/>
      <c r="E987" s="872"/>
      <c r="F987" s="872"/>
      <c r="G987" s="872"/>
      <c r="H987" s="872"/>
      <c r="I987" s="872"/>
      <c r="J987" s="872"/>
      <c r="K987" s="872"/>
      <c r="L987" s="872"/>
      <c r="M987" s="872"/>
      <c r="N987" s="994"/>
      <c r="O987" s="872"/>
      <c r="P987" s="872"/>
      <c r="Q987" s="872"/>
      <c r="R987" s="872"/>
      <c r="S987" s="872"/>
      <c r="T987" s="872"/>
      <c r="U987" s="872"/>
      <c r="V987" s="872"/>
      <c r="W987" s="872"/>
      <c r="X987" s="872"/>
      <c r="Y987" s="872"/>
      <c r="Z987" s="872"/>
    </row>
    <row r="988" spans="1:26" ht="15.75">
      <c r="A988" s="1047"/>
      <c r="B988" s="1048"/>
      <c r="C988" s="872"/>
      <c r="D988" s="872"/>
      <c r="E988" s="872"/>
      <c r="F988" s="872"/>
      <c r="G988" s="872"/>
      <c r="H988" s="872"/>
      <c r="I988" s="872"/>
      <c r="J988" s="872"/>
      <c r="K988" s="872"/>
      <c r="L988" s="872"/>
      <c r="M988" s="872"/>
      <c r="N988" s="994"/>
      <c r="O988" s="872"/>
      <c r="P988" s="872"/>
      <c r="Q988" s="872"/>
      <c r="R988" s="872"/>
      <c r="S988" s="872"/>
      <c r="T988" s="872"/>
      <c r="U988" s="872"/>
      <c r="V988" s="872"/>
      <c r="W988" s="872"/>
      <c r="X988" s="872"/>
      <c r="Y988" s="872"/>
      <c r="Z988" s="872"/>
    </row>
    <row r="989" spans="1:26" ht="15.75">
      <c r="A989" s="1047"/>
      <c r="B989" s="1048"/>
      <c r="C989" s="872"/>
      <c r="D989" s="872"/>
      <c r="E989" s="872"/>
      <c r="F989" s="872"/>
      <c r="G989" s="872"/>
      <c r="H989" s="872"/>
      <c r="I989" s="872"/>
      <c r="J989" s="872"/>
      <c r="K989" s="872"/>
      <c r="L989" s="872"/>
      <c r="M989" s="872"/>
      <c r="N989" s="994"/>
      <c r="O989" s="872"/>
      <c r="P989" s="872"/>
      <c r="Q989" s="872"/>
      <c r="R989" s="872"/>
      <c r="S989" s="872"/>
      <c r="T989" s="872"/>
      <c r="U989" s="872"/>
      <c r="V989" s="872"/>
      <c r="W989" s="872"/>
      <c r="X989" s="872"/>
      <c r="Y989" s="872"/>
      <c r="Z989" s="872"/>
    </row>
    <row r="990" spans="1:26" ht="15.75">
      <c r="A990" s="1047"/>
      <c r="B990" s="1048"/>
      <c r="C990" s="872"/>
      <c r="D990" s="872"/>
      <c r="E990" s="872"/>
      <c r="F990" s="872"/>
      <c r="G990" s="872"/>
      <c r="H990" s="872"/>
      <c r="I990" s="872"/>
      <c r="J990" s="872"/>
      <c r="K990" s="872"/>
      <c r="L990" s="872"/>
      <c r="M990" s="872"/>
      <c r="N990" s="994"/>
      <c r="O990" s="872"/>
      <c r="P990" s="872"/>
      <c r="Q990" s="872"/>
      <c r="R990" s="872"/>
      <c r="S990" s="872"/>
      <c r="T990" s="872"/>
      <c r="U990" s="872"/>
      <c r="V990" s="872"/>
      <c r="W990" s="872"/>
      <c r="X990" s="872"/>
      <c r="Y990" s="872"/>
      <c r="Z990" s="872"/>
    </row>
    <row r="991" spans="1:26" ht="15.75">
      <c r="A991" s="1047"/>
      <c r="B991" s="1048"/>
      <c r="C991" s="872"/>
      <c r="D991" s="872"/>
      <c r="E991" s="872"/>
      <c r="F991" s="872"/>
      <c r="G991" s="872"/>
      <c r="H991" s="872"/>
      <c r="I991" s="872"/>
      <c r="J991" s="872"/>
      <c r="K991" s="872"/>
      <c r="L991" s="872"/>
      <c r="M991" s="872"/>
      <c r="N991" s="994"/>
      <c r="O991" s="872"/>
      <c r="P991" s="872"/>
      <c r="Q991" s="872"/>
      <c r="R991" s="872"/>
      <c r="S991" s="872"/>
      <c r="T991" s="872"/>
      <c r="U991" s="872"/>
      <c r="V991" s="872"/>
      <c r="W991" s="872"/>
      <c r="X991" s="872"/>
      <c r="Y991" s="872"/>
      <c r="Z991" s="872"/>
    </row>
    <row r="992" spans="1:26" ht="15.75">
      <c r="A992" s="1047"/>
      <c r="B992" s="1048"/>
      <c r="C992" s="872"/>
      <c r="D992" s="872"/>
      <c r="E992" s="872"/>
      <c r="F992" s="872"/>
      <c r="G992" s="872"/>
      <c r="H992" s="872"/>
      <c r="I992" s="872"/>
      <c r="J992" s="872"/>
      <c r="K992" s="872"/>
      <c r="L992" s="872"/>
      <c r="M992" s="872"/>
      <c r="N992" s="994"/>
      <c r="O992" s="872"/>
      <c r="P992" s="872"/>
      <c r="Q992" s="872"/>
      <c r="R992" s="872"/>
      <c r="S992" s="872"/>
      <c r="T992" s="872"/>
      <c r="U992" s="872"/>
      <c r="V992" s="872"/>
      <c r="W992" s="872"/>
      <c r="X992" s="872"/>
      <c r="Y992" s="872"/>
      <c r="Z992" s="872"/>
    </row>
    <row r="993" spans="1:26" ht="15.75">
      <c r="A993" s="1047"/>
      <c r="B993" s="1048"/>
      <c r="C993" s="872"/>
      <c r="D993" s="872"/>
      <c r="E993" s="872"/>
      <c r="F993" s="872"/>
      <c r="G993" s="872"/>
      <c r="H993" s="872"/>
      <c r="I993" s="872"/>
      <c r="J993" s="872"/>
      <c r="K993" s="872"/>
      <c r="L993" s="872"/>
      <c r="M993" s="872"/>
      <c r="N993" s="994"/>
      <c r="O993" s="872"/>
      <c r="P993" s="872"/>
      <c r="Q993" s="872"/>
      <c r="R993" s="872"/>
      <c r="S993" s="872"/>
      <c r="T993" s="872"/>
      <c r="U993" s="872"/>
      <c r="V993" s="872"/>
      <c r="W993" s="872"/>
      <c r="X993" s="872"/>
      <c r="Y993" s="872"/>
      <c r="Z993" s="872"/>
    </row>
    <row r="994" spans="1:26" ht="15.75">
      <c r="A994" s="1047"/>
      <c r="B994" s="1048"/>
      <c r="C994" s="872"/>
      <c r="D994" s="872"/>
      <c r="E994" s="872"/>
      <c r="F994" s="872"/>
      <c r="G994" s="872"/>
      <c r="H994" s="872"/>
      <c r="I994" s="872"/>
      <c r="J994" s="872"/>
      <c r="K994" s="872"/>
      <c r="L994" s="872"/>
      <c r="M994" s="872"/>
      <c r="N994" s="994"/>
      <c r="O994" s="872"/>
      <c r="P994" s="872"/>
      <c r="Q994" s="872"/>
      <c r="R994" s="872"/>
      <c r="S994" s="872"/>
      <c r="T994" s="872"/>
      <c r="U994" s="872"/>
      <c r="V994" s="872"/>
      <c r="W994" s="872"/>
      <c r="X994" s="872"/>
      <c r="Y994" s="872"/>
      <c r="Z994" s="872"/>
    </row>
    <row r="995" spans="1:26" ht="15.75">
      <c r="A995" s="1047"/>
      <c r="B995" s="1048"/>
      <c r="C995" s="872"/>
      <c r="D995" s="872"/>
      <c r="E995" s="872"/>
      <c r="F995" s="872"/>
      <c r="G995" s="872"/>
      <c r="H995" s="872"/>
      <c r="I995" s="872"/>
      <c r="J995" s="872"/>
      <c r="K995" s="872"/>
      <c r="L995" s="872"/>
      <c r="M995" s="872"/>
      <c r="N995" s="994"/>
      <c r="O995" s="872"/>
      <c r="P995" s="872"/>
      <c r="Q995" s="872"/>
      <c r="R995" s="872"/>
      <c r="S995" s="872"/>
      <c r="T995" s="872"/>
      <c r="U995" s="872"/>
      <c r="V995" s="872"/>
      <c r="W995" s="872"/>
      <c r="X995" s="872"/>
      <c r="Y995" s="872"/>
      <c r="Z995" s="872"/>
    </row>
    <row r="996" spans="1:26" ht="15.75">
      <c r="A996" s="1047"/>
      <c r="B996" s="1048"/>
      <c r="C996" s="872"/>
      <c r="D996" s="872"/>
      <c r="E996" s="872"/>
      <c r="F996" s="872"/>
      <c r="G996" s="872"/>
      <c r="H996" s="872"/>
      <c r="I996" s="872"/>
      <c r="J996" s="872"/>
      <c r="K996" s="872"/>
      <c r="L996" s="872"/>
      <c r="M996" s="872"/>
      <c r="N996" s="994"/>
      <c r="O996" s="872"/>
      <c r="P996" s="872"/>
      <c r="Q996" s="872"/>
      <c r="R996" s="872"/>
      <c r="S996" s="872"/>
      <c r="T996" s="872"/>
      <c r="U996" s="872"/>
      <c r="V996" s="872"/>
      <c r="W996" s="872"/>
      <c r="X996" s="872"/>
      <c r="Y996" s="872"/>
      <c r="Z996" s="872"/>
    </row>
    <row r="997" spans="1:26" ht="15.75">
      <c r="A997" s="1047"/>
      <c r="B997" s="1048"/>
      <c r="C997" s="872"/>
      <c r="D997" s="872"/>
      <c r="E997" s="872"/>
      <c r="F997" s="872"/>
      <c r="G997" s="872"/>
      <c r="H997" s="872"/>
      <c r="I997" s="872"/>
      <c r="J997" s="872"/>
      <c r="K997" s="872"/>
      <c r="L997" s="872"/>
      <c r="M997" s="872"/>
      <c r="N997" s="994"/>
      <c r="O997" s="872"/>
      <c r="P997" s="872"/>
      <c r="Q997" s="872"/>
      <c r="R997" s="872"/>
      <c r="S997" s="872"/>
      <c r="T997" s="872"/>
      <c r="U997" s="872"/>
      <c r="V997" s="872"/>
      <c r="W997" s="872"/>
      <c r="X997" s="872"/>
      <c r="Y997" s="872"/>
      <c r="Z997" s="872"/>
    </row>
    <row r="998" spans="1:26" ht="15.75">
      <c r="A998" s="1047"/>
      <c r="B998" s="1048"/>
      <c r="C998" s="872"/>
      <c r="D998" s="872"/>
      <c r="E998" s="872"/>
      <c r="F998" s="872"/>
      <c r="G998" s="872"/>
      <c r="H998" s="872"/>
      <c r="I998" s="872"/>
      <c r="J998" s="872"/>
      <c r="K998" s="872"/>
      <c r="L998" s="872"/>
      <c r="M998" s="872"/>
      <c r="N998" s="994"/>
      <c r="O998" s="872"/>
      <c r="P998" s="872"/>
      <c r="Q998" s="872"/>
      <c r="R998" s="872"/>
      <c r="S998" s="872"/>
      <c r="T998" s="872"/>
      <c r="U998" s="872"/>
      <c r="V998" s="872"/>
      <c r="W998" s="872"/>
      <c r="X998" s="872"/>
      <c r="Y998" s="872"/>
      <c r="Z998" s="872"/>
    </row>
    <row r="999" spans="1:26" ht="15.75">
      <c r="A999" s="1047"/>
      <c r="B999" s="1048"/>
      <c r="C999" s="872"/>
      <c r="D999" s="872"/>
      <c r="E999" s="872"/>
      <c r="F999" s="872"/>
      <c r="G999" s="872"/>
      <c r="H999" s="872"/>
      <c r="I999" s="872"/>
      <c r="J999" s="872"/>
      <c r="K999" s="872"/>
      <c r="L999" s="872"/>
      <c r="M999" s="872"/>
      <c r="N999" s="994"/>
      <c r="O999" s="872"/>
      <c r="P999" s="872"/>
      <c r="Q999" s="872"/>
      <c r="R999" s="872"/>
      <c r="S999" s="872"/>
      <c r="T999" s="872"/>
      <c r="U999" s="872"/>
      <c r="V999" s="872"/>
      <c r="W999" s="872"/>
      <c r="X999" s="872"/>
      <c r="Y999" s="872"/>
      <c r="Z999" s="872"/>
    </row>
  </sheetData>
  <mergeCells count="53">
    <mergeCell ref="A58:A60"/>
    <mergeCell ref="C58:M58"/>
    <mergeCell ref="C59:M59"/>
    <mergeCell ref="C60:M60"/>
    <mergeCell ref="A52:A57"/>
    <mergeCell ref="C61:M61"/>
    <mergeCell ref="C48:M48"/>
    <mergeCell ref="C49:M49"/>
    <mergeCell ref="C50:M50"/>
    <mergeCell ref="C51:M51"/>
    <mergeCell ref="C52:M52"/>
    <mergeCell ref="C53:M53"/>
    <mergeCell ref="C54:M54"/>
    <mergeCell ref="C55:M55"/>
    <mergeCell ref="C56:M56"/>
    <mergeCell ref="C57:M57"/>
    <mergeCell ref="B24:B27"/>
    <mergeCell ref="N28:N30"/>
    <mergeCell ref="B31:B33"/>
    <mergeCell ref="B34:B43"/>
    <mergeCell ref="H42:I42"/>
    <mergeCell ref="F10:G10"/>
    <mergeCell ref="I10:J10"/>
    <mergeCell ref="A15:A51"/>
    <mergeCell ref="C15:M15"/>
    <mergeCell ref="C16:M16"/>
    <mergeCell ref="B17:B23"/>
    <mergeCell ref="F22:M22"/>
    <mergeCell ref="B44:B47"/>
    <mergeCell ref="F45:F46"/>
    <mergeCell ref="G45:J46"/>
    <mergeCell ref="L45:M46"/>
    <mergeCell ref="C11:M11"/>
    <mergeCell ref="C12:M12"/>
    <mergeCell ref="C13:M13"/>
    <mergeCell ref="C14:D14"/>
    <mergeCell ref="F14:M14"/>
    <mergeCell ref="A1:M1"/>
    <mergeCell ref="A2:A14"/>
    <mergeCell ref="C2:M2"/>
    <mergeCell ref="C3:M3"/>
    <mergeCell ref="D4:E4"/>
    <mergeCell ref="F4:G4"/>
    <mergeCell ref="I4:M4"/>
    <mergeCell ref="C5:M5"/>
    <mergeCell ref="C6:M6"/>
    <mergeCell ref="C7:F7"/>
    <mergeCell ref="I7:M7"/>
    <mergeCell ref="B8:B10"/>
    <mergeCell ref="C9:D9"/>
    <mergeCell ref="F9:G9"/>
    <mergeCell ref="I9:J9"/>
    <mergeCell ref="C10:D10"/>
  </mergeCells>
  <dataValidations count="1">
    <dataValidation type="list" allowBlank="1" showErrorMessage="1" sqref="I7" xr:uid="{00000000-0002-0000-3000-000000000000}">
      <formula1>INDIRECT($C$7)</formula1>
    </dataValidation>
  </dataValidations>
  <hyperlinks>
    <hyperlink ref="C56" r:id="rId1" xr:uid="{00000000-0004-0000-3000-000000000000}"/>
  </hyperlinks>
  <pageMargins left="0.7" right="0.7" top="0.75" bottom="0.75" header="0" footer="0"/>
  <pageSetup paperSize="9" orientation="portrait" r:id="rId2"/>
  <extLst>
    <ext xmlns:x14="http://schemas.microsoft.com/office/spreadsheetml/2009/9/main" uri="{CCE6A557-97BC-4b89-ADB6-D9C93CAAB3DF}">
      <x14:dataValidations xmlns:xm="http://schemas.microsoft.com/office/excel/2006/main" count="1">
        <x14:dataValidation type="list" allowBlank="1" showErrorMessage="1" xr:uid="{00000000-0002-0000-3000-000001000000}">
          <x14:formula1>
            <xm:f>'D:\Subdirección Envejecimiento y Vejez\Matriz Actualización Plan de Acción\Matrices Entidades\[Sector Cultura, Recreación y Deporte - Ajustado 13072021 final.xlsx]Desplegables'!#REF!</xm:f>
          </x14:formula1>
          <xm:sqref>C14 G45 C7 C4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M57"/>
  <sheetViews>
    <sheetView zoomScale="69" zoomScaleNormal="69" workbookViewId="0">
      <selection activeCell="C3" sqref="C3:M3"/>
    </sheetView>
  </sheetViews>
  <sheetFormatPr baseColWidth="10" defaultColWidth="11.42578125" defaultRowHeight="15.75"/>
  <cols>
    <col min="1" max="1" width="25.140625" style="1" customWidth="1"/>
    <col min="2" max="2" width="39.140625" style="89" customWidth="1"/>
    <col min="3" max="6" width="11.42578125" style="1"/>
    <col min="7" max="7" width="16.85546875" style="1" customWidth="1"/>
    <col min="8" max="9" width="11.42578125" style="1"/>
    <col min="10" max="10" width="28.5703125" style="1" customWidth="1"/>
    <col min="11" max="12" width="11.42578125" style="1"/>
    <col min="13" max="13" width="16.42578125" style="1" customWidth="1"/>
    <col min="14" max="16384" width="11.42578125" style="1"/>
  </cols>
  <sheetData>
    <row r="1" spans="1:13" ht="16.5" thickBot="1">
      <c r="A1" s="2"/>
      <c r="B1" s="3" t="s">
        <v>887</v>
      </c>
      <c r="C1" s="4"/>
      <c r="D1" s="4"/>
      <c r="E1" s="4"/>
      <c r="F1" s="4"/>
      <c r="G1" s="4"/>
      <c r="H1" s="4"/>
      <c r="I1" s="4"/>
      <c r="J1" s="4"/>
      <c r="K1" s="4"/>
      <c r="L1" s="4"/>
      <c r="M1" s="5"/>
    </row>
    <row r="2" spans="1:13">
      <c r="A2" s="1714" t="s">
        <v>782</v>
      </c>
      <c r="B2" s="6" t="s">
        <v>783</v>
      </c>
      <c r="C2" s="1717" t="s">
        <v>347</v>
      </c>
      <c r="D2" s="1718"/>
      <c r="E2" s="1718"/>
      <c r="F2" s="1718"/>
      <c r="G2" s="1718"/>
      <c r="H2" s="1718"/>
      <c r="I2" s="1718"/>
      <c r="J2" s="1718"/>
      <c r="K2" s="1718"/>
      <c r="L2" s="1718"/>
      <c r="M2" s="1719"/>
    </row>
    <row r="3" spans="1:13" ht="31.5">
      <c r="A3" s="1715"/>
      <c r="B3" s="7" t="s">
        <v>784</v>
      </c>
      <c r="C3" s="1685" t="s">
        <v>888</v>
      </c>
      <c r="D3" s="1720"/>
      <c r="E3" s="1720"/>
      <c r="F3" s="1683"/>
      <c r="G3" s="1683"/>
      <c r="H3" s="1683"/>
      <c r="I3" s="1683"/>
      <c r="J3" s="1683"/>
      <c r="K3" s="1683"/>
      <c r="L3" s="1683"/>
      <c r="M3" s="1684"/>
    </row>
    <row r="4" spans="1:13" ht="15.75" customHeight="1">
      <c r="A4" s="1715"/>
      <c r="B4" s="9" t="s">
        <v>35</v>
      </c>
      <c r="C4" s="1685" t="s">
        <v>72</v>
      </c>
      <c r="D4" s="1683"/>
      <c r="E4" s="1728"/>
      <c r="F4" s="1721" t="s">
        <v>36</v>
      </c>
      <c r="G4" s="1722"/>
      <c r="H4" s="128" t="s">
        <v>72</v>
      </c>
      <c r="I4" s="96"/>
      <c r="J4" s="96"/>
      <c r="K4" s="96"/>
      <c r="L4" s="96"/>
      <c r="M4" s="97"/>
    </row>
    <row r="5" spans="1:13" ht="16.5" customHeight="1">
      <c r="A5" s="1715"/>
      <c r="B5" s="9" t="s">
        <v>786</v>
      </c>
      <c r="C5" s="1723" t="s">
        <v>72</v>
      </c>
      <c r="D5" s="1724"/>
      <c r="E5" s="1724"/>
      <c r="F5" s="1724"/>
      <c r="G5" s="1724"/>
      <c r="H5" s="1724"/>
      <c r="I5" s="1724"/>
      <c r="J5" s="1724"/>
      <c r="K5" s="1724"/>
      <c r="L5" s="1724"/>
      <c r="M5" s="1725"/>
    </row>
    <row r="6" spans="1:13">
      <c r="A6" s="1715"/>
      <c r="B6" s="9" t="s">
        <v>787</v>
      </c>
      <c r="C6" s="94" t="s">
        <v>72</v>
      </c>
      <c r="D6" s="96"/>
      <c r="E6" s="96"/>
      <c r="F6" s="96"/>
      <c r="G6" s="96"/>
      <c r="H6" s="96"/>
      <c r="I6" s="96"/>
      <c r="J6" s="96"/>
      <c r="K6" s="96"/>
      <c r="L6" s="96"/>
      <c r="M6" s="97"/>
    </row>
    <row r="7" spans="1:13">
      <c r="A7" s="1715"/>
      <c r="B7" s="10" t="s">
        <v>873</v>
      </c>
      <c r="C7" s="1741" t="s">
        <v>874</v>
      </c>
      <c r="D7" s="1742"/>
      <c r="E7" s="1742"/>
      <c r="F7" s="1742"/>
      <c r="G7" s="1743"/>
      <c r="H7" s="13" t="s">
        <v>39</v>
      </c>
      <c r="I7" s="1683" t="s">
        <v>157</v>
      </c>
      <c r="J7" s="1683"/>
      <c r="K7" s="1683"/>
      <c r="L7" s="1683"/>
      <c r="M7" s="1684"/>
    </row>
    <row r="8" spans="1:13">
      <c r="A8" s="1715"/>
      <c r="B8" s="1694" t="s">
        <v>788</v>
      </c>
      <c r="C8" s="14"/>
      <c r="D8" s="15"/>
      <c r="E8" s="15"/>
      <c r="F8" s="15"/>
      <c r="G8" s="15"/>
      <c r="H8" s="15"/>
      <c r="I8" s="15"/>
      <c r="J8" s="15"/>
      <c r="K8" s="15"/>
      <c r="L8" s="16"/>
      <c r="M8" s="17"/>
    </row>
    <row r="9" spans="1:13" ht="36.6" customHeight="1">
      <c r="A9" s="1715"/>
      <c r="B9" s="1695"/>
      <c r="C9" s="1727" t="s">
        <v>876</v>
      </c>
      <c r="D9" s="1727"/>
      <c r="E9" s="18"/>
      <c r="F9" s="1727"/>
      <c r="G9" s="1727"/>
      <c r="H9" s="18"/>
      <c r="I9" s="1747"/>
      <c r="J9" s="1727"/>
      <c r="K9" s="18"/>
      <c r="L9" s="19"/>
      <c r="M9" s="20"/>
    </row>
    <row r="10" spans="1:13">
      <c r="A10" s="1715"/>
      <c r="B10" s="1696"/>
      <c r="C10" s="1726" t="s">
        <v>793</v>
      </c>
      <c r="D10" s="1727"/>
      <c r="E10" s="125"/>
      <c r="F10" s="1727" t="s">
        <v>793</v>
      </c>
      <c r="G10" s="1727"/>
      <c r="H10" s="125"/>
      <c r="I10" s="1727" t="s">
        <v>793</v>
      </c>
      <c r="J10" s="1727"/>
      <c r="K10" s="125"/>
      <c r="L10" s="21"/>
      <c r="M10" s="22"/>
    </row>
    <row r="11" spans="1:13" ht="108" customHeight="1">
      <c r="A11" s="1716"/>
      <c r="B11" s="7" t="s">
        <v>794</v>
      </c>
      <c r="C11" s="1700" t="s">
        <v>889</v>
      </c>
      <c r="D11" s="1701"/>
      <c r="E11" s="1701"/>
      <c r="F11" s="1701"/>
      <c r="G11" s="1701"/>
      <c r="H11" s="1701"/>
      <c r="I11" s="1701"/>
      <c r="J11" s="1701"/>
      <c r="K11" s="1701"/>
      <c r="L11" s="1701"/>
      <c r="M11" s="1702"/>
    </row>
    <row r="12" spans="1:13" ht="15.75" customHeight="1">
      <c r="A12" s="1733" t="s">
        <v>796</v>
      </c>
      <c r="B12" s="10" t="s">
        <v>25</v>
      </c>
      <c r="C12" s="1700" t="s">
        <v>61</v>
      </c>
      <c r="D12" s="1701"/>
      <c r="E12" s="1701"/>
      <c r="F12" s="1701"/>
      <c r="G12" s="1701"/>
      <c r="H12" s="1701"/>
      <c r="I12" s="1701"/>
      <c r="J12" s="1701"/>
      <c r="K12" s="1701"/>
      <c r="L12" s="1701"/>
      <c r="M12" s="1702"/>
    </row>
    <row r="13" spans="1:13" ht="8.25" customHeight="1">
      <c r="A13" s="1734"/>
      <c r="B13" s="1694" t="s">
        <v>798</v>
      </c>
      <c r="C13" s="24"/>
      <c r="D13" s="25"/>
      <c r="E13" s="25"/>
      <c r="F13" s="25"/>
      <c r="G13" s="25"/>
      <c r="H13" s="25"/>
      <c r="I13" s="25"/>
      <c r="J13" s="25"/>
      <c r="K13" s="25"/>
      <c r="L13" s="25"/>
      <c r="M13" s="26"/>
    </row>
    <row r="14" spans="1:13" ht="9" customHeight="1">
      <c r="A14" s="1734"/>
      <c r="B14" s="1695"/>
      <c r="C14" s="27"/>
      <c r="D14" s="28"/>
      <c r="E14" s="29"/>
      <c r="F14" s="28"/>
      <c r="G14" s="29"/>
      <c r="H14" s="28"/>
      <c r="I14" s="29"/>
      <c r="J14" s="28"/>
      <c r="K14" s="29"/>
      <c r="L14" s="29"/>
      <c r="M14" s="30"/>
    </row>
    <row r="15" spans="1:13">
      <c r="A15" s="1734"/>
      <c r="B15" s="1695"/>
      <c r="C15" s="31" t="s">
        <v>799</v>
      </c>
      <c r="D15" s="32"/>
      <c r="E15" s="33" t="s">
        <v>800</v>
      </c>
      <c r="F15" s="32"/>
      <c r="G15" s="33" t="s">
        <v>801</v>
      </c>
      <c r="H15" s="32"/>
      <c r="I15" s="33" t="s">
        <v>802</v>
      </c>
      <c r="J15" s="36"/>
      <c r="K15" s="33"/>
      <c r="L15" s="33"/>
      <c r="M15" s="35"/>
    </row>
    <row r="16" spans="1:13">
      <c r="A16" s="1734"/>
      <c r="B16" s="1695"/>
      <c r="C16" s="31" t="s">
        <v>803</v>
      </c>
      <c r="D16" s="36"/>
      <c r="E16" s="33" t="s">
        <v>804</v>
      </c>
      <c r="F16" s="37"/>
      <c r="G16" s="33" t="s">
        <v>805</v>
      </c>
      <c r="H16" s="37"/>
      <c r="I16" s="33"/>
      <c r="J16" s="38"/>
      <c r="K16" s="33"/>
      <c r="L16" s="33"/>
      <c r="M16" s="35"/>
    </row>
    <row r="17" spans="1:13">
      <c r="A17" s="1734"/>
      <c r="B17" s="1695"/>
      <c r="C17" s="31" t="s">
        <v>806</v>
      </c>
      <c r="D17" s="36"/>
      <c r="E17" s="33" t="s">
        <v>807</v>
      </c>
      <c r="F17" s="36"/>
      <c r="G17" s="33"/>
      <c r="H17" s="38"/>
      <c r="I17" s="33"/>
      <c r="J17" s="38"/>
      <c r="K17" s="33"/>
      <c r="L17" s="33"/>
      <c r="M17" s="35"/>
    </row>
    <row r="18" spans="1:13">
      <c r="A18" s="1734"/>
      <c r="B18" s="1695"/>
      <c r="C18" s="31" t="s">
        <v>808</v>
      </c>
      <c r="D18" s="36" t="s">
        <v>809</v>
      </c>
      <c r="E18" s="33" t="s">
        <v>810</v>
      </c>
      <c r="F18" s="99" t="s">
        <v>811</v>
      </c>
      <c r="G18" s="39"/>
      <c r="H18" s="39"/>
      <c r="I18" s="39"/>
      <c r="J18" s="39"/>
      <c r="K18" s="39"/>
      <c r="L18" s="39"/>
      <c r="M18" s="40"/>
    </row>
    <row r="19" spans="1:13" ht="9.75" customHeight="1">
      <c r="A19" s="1734"/>
      <c r="B19" s="1696"/>
      <c r="C19" s="41"/>
      <c r="D19" s="42"/>
      <c r="E19" s="42"/>
      <c r="F19" s="42"/>
      <c r="G19" s="42"/>
      <c r="H19" s="42"/>
      <c r="I19" s="42"/>
      <c r="J19" s="42"/>
      <c r="K19" s="42"/>
      <c r="L19" s="42"/>
      <c r="M19" s="43"/>
    </row>
    <row r="20" spans="1:13">
      <c r="A20" s="1734"/>
      <c r="B20" s="1694" t="s">
        <v>812</v>
      </c>
      <c r="C20" s="44"/>
      <c r="D20" s="45"/>
      <c r="E20" s="45"/>
      <c r="F20" s="45"/>
      <c r="G20" s="45"/>
      <c r="H20" s="45"/>
      <c r="I20" s="45"/>
      <c r="J20" s="45"/>
      <c r="K20" s="45"/>
      <c r="L20" s="16"/>
      <c r="M20" s="17"/>
    </row>
    <row r="21" spans="1:13">
      <c r="A21" s="1734"/>
      <c r="B21" s="1695"/>
      <c r="C21" s="31" t="s">
        <v>813</v>
      </c>
      <c r="D21" s="37"/>
      <c r="E21" s="46"/>
      <c r="F21" s="33" t="s">
        <v>814</v>
      </c>
      <c r="G21" s="36"/>
      <c r="H21" s="46"/>
      <c r="I21" s="33" t="s">
        <v>815</v>
      </c>
      <c r="J21" s="36" t="s">
        <v>809</v>
      </c>
      <c r="K21" s="46"/>
      <c r="L21" s="19"/>
      <c r="M21" s="20"/>
    </row>
    <row r="22" spans="1:13">
      <c r="A22" s="1734"/>
      <c r="B22" s="1695"/>
      <c r="C22" s="31" t="s">
        <v>816</v>
      </c>
      <c r="D22" s="47"/>
      <c r="E22" s="19"/>
      <c r="F22" s="33" t="s">
        <v>817</v>
      </c>
      <c r="G22" s="37"/>
      <c r="H22" s="19"/>
      <c r="I22" s="33"/>
      <c r="J22" s="46"/>
      <c r="K22" s="18"/>
      <c r="L22" s="19"/>
      <c r="M22" s="20"/>
    </row>
    <row r="23" spans="1:13">
      <c r="A23" s="1734"/>
      <c r="B23" s="1695"/>
      <c r="C23" s="49"/>
      <c r="D23" s="50"/>
      <c r="E23" s="50"/>
      <c r="F23" s="50"/>
      <c r="G23" s="50"/>
      <c r="H23" s="50"/>
      <c r="I23" s="50"/>
      <c r="J23" s="50"/>
      <c r="K23" s="50"/>
      <c r="L23" s="21"/>
      <c r="M23" s="22"/>
    </row>
    <row r="24" spans="1:13">
      <c r="A24" s="1734"/>
      <c r="B24" s="51" t="s">
        <v>818</v>
      </c>
      <c r="C24" s="52"/>
      <c r="D24" s="23"/>
      <c r="E24" s="23"/>
      <c r="F24" s="23"/>
      <c r="G24" s="23"/>
      <c r="H24" s="23"/>
      <c r="I24" s="23"/>
      <c r="J24" s="23"/>
      <c r="K24" s="23"/>
      <c r="L24" s="23"/>
      <c r="M24" s="53"/>
    </row>
    <row r="25" spans="1:13">
      <c r="A25" s="1734"/>
      <c r="B25" s="54"/>
      <c r="C25" s="55" t="s">
        <v>819</v>
      </c>
      <c r="D25" s="37" t="s">
        <v>63</v>
      </c>
      <c r="E25" s="46"/>
      <c r="F25" s="56" t="s">
        <v>820</v>
      </c>
      <c r="G25" s="37" t="s">
        <v>63</v>
      </c>
      <c r="H25" s="46"/>
      <c r="I25" s="56" t="s">
        <v>821</v>
      </c>
      <c r="J25" s="1712"/>
      <c r="K25" s="1701"/>
      <c r="L25" s="1713"/>
      <c r="M25" s="57"/>
    </row>
    <row r="26" spans="1:13">
      <c r="A26" s="1734"/>
      <c r="B26" s="9"/>
      <c r="C26" s="41"/>
      <c r="D26" s="42"/>
      <c r="E26" s="42"/>
      <c r="F26" s="42"/>
      <c r="G26" s="42"/>
      <c r="H26" s="42"/>
      <c r="I26" s="42"/>
      <c r="J26" s="42"/>
      <c r="K26" s="42"/>
      <c r="L26" s="42"/>
      <c r="M26" s="43"/>
    </row>
    <row r="27" spans="1:13">
      <c r="A27" s="1734"/>
      <c r="B27" s="1695" t="s">
        <v>822</v>
      </c>
      <c r="C27" s="58"/>
      <c r="D27" s="59"/>
      <c r="E27" s="59"/>
      <c r="F27" s="59"/>
      <c r="G27" s="59"/>
      <c r="H27" s="59"/>
      <c r="I27" s="59"/>
      <c r="J27" s="59"/>
      <c r="K27" s="59"/>
      <c r="L27" s="19"/>
      <c r="M27" s="20"/>
    </row>
    <row r="28" spans="1:13">
      <c r="A28" s="1734"/>
      <c r="B28" s="1695"/>
      <c r="C28" s="60" t="s">
        <v>823</v>
      </c>
      <c r="D28" s="61">
        <v>2022</v>
      </c>
      <c r="E28" s="62"/>
      <c r="F28" s="46" t="s">
        <v>824</v>
      </c>
      <c r="G28" s="98" t="s">
        <v>879</v>
      </c>
      <c r="H28" s="62"/>
      <c r="I28" s="56"/>
      <c r="J28" s="62"/>
      <c r="K28" s="62"/>
      <c r="L28" s="19"/>
      <c r="M28" s="20"/>
    </row>
    <row r="29" spans="1:13">
      <c r="A29" s="1734"/>
      <c r="B29" s="1695"/>
      <c r="C29" s="60"/>
      <c r="D29" s="63"/>
      <c r="E29" s="62"/>
      <c r="F29" s="46"/>
      <c r="G29" s="62"/>
      <c r="H29" s="62"/>
      <c r="I29" s="56"/>
      <c r="J29" s="62"/>
      <c r="K29" s="62"/>
      <c r="L29" s="19"/>
      <c r="M29" s="20"/>
    </row>
    <row r="30" spans="1:13">
      <c r="A30" s="1734"/>
      <c r="B30" s="51" t="s">
        <v>825</v>
      </c>
      <c r="C30" s="64"/>
      <c r="D30" s="95"/>
      <c r="E30" s="95"/>
      <c r="F30" s="95"/>
      <c r="G30" s="95"/>
      <c r="H30" s="95"/>
      <c r="I30" s="95"/>
      <c r="J30" s="95"/>
      <c r="K30" s="95"/>
      <c r="L30" s="95"/>
      <c r="M30" s="65"/>
    </row>
    <row r="31" spans="1:13">
      <c r="A31" s="1734"/>
      <c r="B31" s="54"/>
      <c r="C31" s="66"/>
      <c r="D31" s="123" t="s">
        <v>826</v>
      </c>
      <c r="E31" s="123"/>
      <c r="F31" s="123" t="s">
        <v>827</v>
      </c>
      <c r="G31" s="123"/>
      <c r="H31" s="67" t="s">
        <v>828</v>
      </c>
      <c r="I31" s="67"/>
      <c r="J31" s="67" t="s">
        <v>829</v>
      </c>
      <c r="K31" s="123"/>
      <c r="L31" s="123" t="s">
        <v>830</v>
      </c>
      <c r="M31" s="68"/>
    </row>
    <row r="32" spans="1:13">
      <c r="A32" s="1734"/>
      <c r="B32" s="54"/>
      <c r="C32" s="66"/>
      <c r="D32" s="1736">
        <v>1</v>
      </c>
      <c r="E32" s="1737"/>
      <c r="F32" s="1736">
        <v>1</v>
      </c>
      <c r="G32" s="1737"/>
      <c r="H32" s="1736">
        <v>1</v>
      </c>
      <c r="I32" s="1737"/>
      <c r="J32" s="1736">
        <v>1</v>
      </c>
      <c r="K32" s="1737"/>
      <c r="L32" s="1736"/>
      <c r="M32" s="1737"/>
    </row>
    <row r="33" spans="1:13">
      <c r="A33" s="1734"/>
      <c r="B33" s="54"/>
      <c r="C33" s="66"/>
      <c r="D33" s="123" t="s">
        <v>831</v>
      </c>
      <c r="E33" s="123"/>
      <c r="F33" s="123" t="s">
        <v>832</v>
      </c>
      <c r="G33" s="123"/>
      <c r="H33" s="67" t="s">
        <v>833</v>
      </c>
      <c r="I33" s="67"/>
      <c r="J33" s="67" t="s">
        <v>834</v>
      </c>
      <c r="K33" s="123"/>
      <c r="L33" s="123" t="s">
        <v>835</v>
      </c>
      <c r="M33" s="30"/>
    </row>
    <row r="34" spans="1:13">
      <c r="A34" s="1734"/>
      <c r="B34" s="54"/>
      <c r="C34" s="66"/>
      <c r="D34" s="122"/>
      <c r="E34" s="126"/>
      <c r="F34" s="122"/>
      <c r="G34" s="126"/>
      <c r="H34" s="122"/>
      <c r="I34" s="126"/>
      <c r="J34" s="122"/>
      <c r="K34" s="126"/>
      <c r="L34" s="122"/>
      <c r="M34" s="121"/>
    </row>
    <row r="35" spans="1:13">
      <c r="A35" s="1734"/>
      <c r="B35" s="54"/>
      <c r="C35" s="66"/>
      <c r="D35" s="123" t="s">
        <v>836</v>
      </c>
      <c r="E35" s="123"/>
      <c r="F35" s="123" t="s">
        <v>837</v>
      </c>
      <c r="G35" s="123"/>
      <c r="H35" s="67" t="s">
        <v>838</v>
      </c>
      <c r="I35" s="67"/>
      <c r="J35" s="67" t="s">
        <v>839</v>
      </c>
      <c r="K35" s="123"/>
      <c r="L35" s="123" t="s">
        <v>840</v>
      </c>
      <c r="M35" s="30"/>
    </row>
    <row r="36" spans="1:13">
      <c r="A36" s="1734"/>
      <c r="B36" s="54"/>
      <c r="C36" s="66"/>
      <c r="D36" s="122"/>
      <c r="E36" s="126"/>
      <c r="F36" s="122"/>
      <c r="G36" s="126"/>
      <c r="H36" s="122"/>
      <c r="I36" s="126"/>
      <c r="J36" s="122"/>
      <c r="K36" s="126"/>
      <c r="L36" s="122"/>
      <c r="M36" s="121"/>
    </row>
    <row r="37" spans="1:13">
      <c r="A37" s="1734"/>
      <c r="B37" s="54"/>
      <c r="C37" s="66"/>
      <c r="D37" s="69" t="s">
        <v>840</v>
      </c>
      <c r="E37" s="120"/>
      <c r="F37" s="69" t="s">
        <v>841</v>
      </c>
      <c r="G37" s="120"/>
      <c r="H37" s="70"/>
      <c r="I37" s="71"/>
      <c r="J37" s="70"/>
      <c r="K37" s="71"/>
      <c r="L37" s="70"/>
      <c r="M37" s="72"/>
    </row>
    <row r="38" spans="1:13">
      <c r="A38" s="1734"/>
      <c r="B38" s="54"/>
      <c r="C38" s="66"/>
      <c r="D38" s="122"/>
      <c r="E38" s="126"/>
      <c r="F38" s="1710">
        <v>1</v>
      </c>
      <c r="G38" s="1711"/>
      <c r="H38" s="130"/>
      <c r="I38" s="123"/>
      <c r="J38" s="130"/>
      <c r="K38" s="123"/>
      <c r="L38" s="130"/>
      <c r="M38" s="124"/>
    </row>
    <row r="39" spans="1:13">
      <c r="A39" s="1734"/>
      <c r="B39" s="9"/>
      <c r="C39" s="73"/>
      <c r="D39" s="21"/>
      <c r="E39" s="21"/>
      <c r="F39" s="21"/>
      <c r="G39" s="21"/>
      <c r="H39" s="1703"/>
      <c r="I39" s="1703"/>
      <c r="J39" s="127"/>
      <c r="K39" s="74"/>
      <c r="L39" s="127"/>
      <c r="M39" s="75"/>
    </row>
    <row r="40" spans="1:13" ht="18" customHeight="1">
      <c r="A40" s="1734"/>
      <c r="B40" s="1738" t="s">
        <v>842</v>
      </c>
      <c r="C40" s="106"/>
      <c r="D40" s="107"/>
      <c r="E40" s="107"/>
      <c r="F40" s="107"/>
      <c r="G40" s="38"/>
      <c r="H40" s="38"/>
      <c r="I40" s="38"/>
      <c r="J40" s="38"/>
      <c r="K40" s="38"/>
      <c r="L40" s="19"/>
      <c r="M40" s="20"/>
    </row>
    <row r="41" spans="1:13">
      <c r="A41" s="1734"/>
      <c r="B41" s="1738"/>
      <c r="C41" s="108"/>
      <c r="D41" s="109" t="s">
        <v>843</v>
      </c>
      <c r="E41" s="110" t="s">
        <v>844</v>
      </c>
      <c r="F41" s="1740" t="s">
        <v>845</v>
      </c>
      <c r="G41" s="1705"/>
      <c r="H41" s="1705"/>
      <c r="I41" s="1705"/>
      <c r="J41" s="1705"/>
      <c r="K41" s="80" t="s">
        <v>846</v>
      </c>
      <c r="L41" s="1706"/>
      <c r="M41" s="1707"/>
    </row>
    <row r="42" spans="1:13">
      <c r="A42" s="1734"/>
      <c r="B42" s="1738"/>
      <c r="C42" s="108"/>
      <c r="D42" s="111"/>
      <c r="E42" s="112" t="s">
        <v>809</v>
      </c>
      <c r="F42" s="1740"/>
      <c r="G42" s="1705"/>
      <c r="H42" s="1705"/>
      <c r="I42" s="1705"/>
      <c r="J42" s="1705"/>
      <c r="K42" s="19"/>
      <c r="L42" s="1708"/>
      <c r="M42" s="1709"/>
    </row>
    <row r="43" spans="1:13">
      <c r="A43" s="1734"/>
      <c r="B43" s="1739"/>
      <c r="C43" s="113"/>
      <c r="D43" s="114"/>
      <c r="E43" s="114"/>
      <c r="F43" s="114"/>
      <c r="G43" s="21"/>
      <c r="H43" s="21"/>
      <c r="I43" s="21"/>
      <c r="J43" s="21"/>
      <c r="K43" s="21"/>
      <c r="L43" s="19"/>
      <c r="M43" s="20"/>
    </row>
    <row r="44" spans="1:13" ht="75.599999999999994" customHeight="1">
      <c r="A44" s="1734"/>
      <c r="B44" s="10" t="s">
        <v>847</v>
      </c>
      <c r="C44" s="1697" t="s">
        <v>848</v>
      </c>
      <c r="D44" s="1698"/>
      <c r="E44" s="1698"/>
      <c r="F44" s="1698"/>
      <c r="G44" s="1698"/>
      <c r="H44" s="1698"/>
      <c r="I44" s="1698"/>
      <c r="J44" s="1698"/>
      <c r="K44" s="1698"/>
      <c r="L44" s="1698"/>
      <c r="M44" s="1699"/>
    </row>
    <row r="45" spans="1:13" ht="36" customHeight="1">
      <c r="A45" s="1734"/>
      <c r="B45" s="115" t="s">
        <v>849</v>
      </c>
      <c r="C45" s="1700" t="s">
        <v>850</v>
      </c>
      <c r="D45" s="1701"/>
      <c r="E45" s="1701"/>
      <c r="F45" s="1701"/>
      <c r="G45" s="1701"/>
      <c r="H45" s="1701"/>
      <c r="I45" s="1701"/>
      <c r="J45" s="1701"/>
      <c r="K45" s="1701"/>
      <c r="L45" s="1701"/>
      <c r="M45" s="1702"/>
    </row>
    <row r="46" spans="1:13" ht="15.6" customHeight="1">
      <c r="A46" s="1734"/>
      <c r="B46" s="115" t="s">
        <v>851</v>
      </c>
      <c r="C46" s="1700" t="s">
        <v>852</v>
      </c>
      <c r="D46" s="1701"/>
      <c r="E46" s="1701"/>
      <c r="F46" s="1701"/>
      <c r="G46" s="1701"/>
      <c r="H46" s="1701"/>
      <c r="I46" s="1701"/>
      <c r="J46" s="1701"/>
      <c r="K46" s="1701"/>
      <c r="L46" s="1701"/>
      <c r="M46" s="1702"/>
    </row>
    <row r="47" spans="1:13" ht="15.6" customHeight="1">
      <c r="A47" s="1735"/>
      <c r="B47" s="115" t="s">
        <v>853</v>
      </c>
      <c r="C47" s="1700" t="s">
        <v>72</v>
      </c>
      <c r="D47" s="1701"/>
      <c r="E47" s="1701"/>
      <c r="F47" s="1701"/>
      <c r="G47" s="1701"/>
      <c r="H47" s="1701"/>
      <c r="I47" s="1701"/>
      <c r="J47" s="1701"/>
      <c r="K47" s="1701"/>
      <c r="L47" s="1701"/>
      <c r="M47" s="1702"/>
    </row>
    <row r="48" spans="1:13" ht="15.75" customHeight="1">
      <c r="A48" s="1730" t="s">
        <v>854</v>
      </c>
      <c r="B48" s="116" t="s">
        <v>855</v>
      </c>
      <c r="C48" s="1685" t="s">
        <v>159</v>
      </c>
      <c r="D48" s="1683"/>
      <c r="E48" s="1683"/>
      <c r="F48" s="1683"/>
      <c r="G48" s="1683"/>
      <c r="H48" s="1683"/>
      <c r="I48" s="1683"/>
      <c r="J48" s="1683"/>
      <c r="K48" s="1683"/>
      <c r="L48" s="1683"/>
      <c r="M48" s="1684"/>
    </row>
    <row r="49" spans="1:13">
      <c r="A49" s="1731"/>
      <c r="B49" s="116" t="s">
        <v>856</v>
      </c>
      <c r="C49" s="1685" t="s">
        <v>857</v>
      </c>
      <c r="D49" s="1683"/>
      <c r="E49" s="1683"/>
      <c r="F49" s="1683"/>
      <c r="G49" s="1683"/>
      <c r="H49" s="1683"/>
      <c r="I49" s="1683"/>
      <c r="J49" s="1683"/>
      <c r="K49" s="1683"/>
      <c r="L49" s="1683"/>
      <c r="M49" s="1684"/>
    </row>
    <row r="50" spans="1:13">
      <c r="A50" s="1731"/>
      <c r="B50" s="116" t="s">
        <v>858</v>
      </c>
      <c r="C50" s="1685" t="s">
        <v>157</v>
      </c>
      <c r="D50" s="1683"/>
      <c r="E50" s="1683"/>
      <c r="F50" s="1683"/>
      <c r="G50" s="1683"/>
      <c r="H50" s="1683"/>
      <c r="I50" s="1683"/>
      <c r="J50" s="1683"/>
      <c r="K50" s="1683"/>
      <c r="L50" s="1683"/>
      <c r="M50" s="1684"/>
    </row>
    <row r="51" spans="1:13" ht="15.75" customHeight="1">
      <c r="A51" s="1731"/>
      <c r="B51" s="117" t="s">
        <v>859</v>
      </c>
      <c r="C51" s="1685" t="s">
        <v>158</v>
      </c>
      <c r="D51" s="1683"/>
      <c r="E51" s="1683"/>
      <c r="F51" s="1683"/>
      <c r="G51" s="1683"/>
      <c r="H51" s="1683"/>
      <c r="I51" s="1683"/>
      <c r="J51" s="1683"/>
      <c r="K51" s="1683"/>
      <c r="L51" s="1683"/>
      <c r="M51" s="1684"/>
    </row>
    <row r="52" spans="1:13" ht="15.75" customHeight="1">
      <c r="A52" s="1731"/>
      <c r="B52" s="116" t="s">
        <v>860</v>
      </c>
      <c r="C52" s="1682" t="s">
        <v>160</v>
      </c>
      <c r="D52" s="1683"/>
      <c r="E52" s="1683"/>
      <c r="F52" s="1683"/>
      <c r="G52" s="1683"/>
      <c r="H52" s="1683"/>
      <c r="I52" s="1683"/>
      <c r="J52" s="1683"/>
      <c r="K52" s="1683"/>
      <c r="L52" s="1683"/>
      <c r="M52" s="1684"/>
    </row>
    <row r="53" spans="1:13" ht="16.5" thickBot="1">
      <c r="A53" s="1732"/>
      <c r="B53" s="116" t="s">
        <v>861</v>
      </c>
      <c r="C53" s="1685" t="s">
        <v>862</v>
      </c>
      <c r="D53" s="1683"/>
      <c r="E53" s="1683"/>
      <c r="F53" s="1683"/>
      <c r="G53" s="1683"/>
      <c r="H53" s="1683"/>
      <c r="I53" s="1683"/>
      <c r="J53" s="1683"/>
      <c r="K53" s="1683"/>
      <c r="L53" s="1683"/>
      <c r="M53" s="1684"/>
    </row>
    <row r="54" spans="1:13" ht="15.75" customHeight="1">
      <c r="A54" s="1730" t="s">
        <v>863</v>
      </c>
      <c r="B54" s="118" t="s">
        <v>864</v>
      </c>
      <c r="C54" s="1688" t="s">
        <v>865</v>
      </c>
      <c r="D54" s="1688"/>
      <c r="E54" s="1688"/>
      <c r="F54" s="1688"/>
      <c r="G54" s="1688"/>
      <c r="H54" s="1688"/>
      <c r="I54" s="1688"/>
      <c r="J54" s="1688"/>
      <c r="K54" s="1688"/>
      <c r="L54" s="1688"/>
      <c r="M54" s="1688"/>
    </row>
    <row r="55" spans="1:13" ht="30" customHeight="1">
      <c r="A55" s="1731"/>
      <c r="B55" s="118" t="s">
        <v>866</v>
      </c>
      <c r="C55" s="1689" t="s">
        <v>867</v>
      </c>
      <c r="D55" s="1689"/>
      <c r="E55" s="1689"/>
      <c r="F55" s="1689"/>
      <c r="G55" s="1689"/>
      <c r="H55" s="1689"/>
      <c r="I55" s="1689"/>
      <c r="J55" s="1689"/>
      <c r="K55" s="1689"/>
      <c r="L55" s="1689"/>
      <c r="M55" s="1689"/>
    </row>
    <row r="56" spans="1:13" ht="30" customHeight="1" thickBot="1">
      <c r="A56" s="1731"/>
      <c r="B56" s="119" t="s">
        <v>39</v>
      </c>
      <c r="C56" s="1688" t="s">
        <v>868</v>
      </c>
      <c r="D56" s="1688"/>
      <c r="E56" s="1688"/>
      <c r="F56" s="1688"/>
      <c r="G56" s="1688"/>
      <c r="H56" s="1688"/>
      <c r="I56" s="1688"/>
      <c r="J56" s="1688"/>
      <c r="K56" s="1688"/>
      <c r="L56" s="1688"/>
      <c r="M56" s="1688"/>
    </row>
    <row r="57" spans="1:13" ht="16.5" thickBot="1">
      <c r="A57" s="87" t="s">
        <v>869</v>
      </c>
      <c r="B57" s="88"/>
      <c r="C57" s="1679" t="s">
        <v>870</v>
      </c>
      <c r="D57" s="1680"/>
      <c r="E57" s="1680"/>
      <c r="F57" s="1680"/>
      <c r="G57" s="1680"/>
      <c r="H57" s="1680"/>
      <c r="I57" s="1680"/>
      <c r="J57" s="1680"/>
      <c r="K57" s="1680"/>
      <c r="L57" s="1680"/>
      <c r="M57" s="1681"/>
    </row>
  </sheetData>
  <mergeCells count="49">
    <mergeCell ref="A54:A56"/>
    <mergeCell ref="C54:M54"/>
    <mergeCell ref="C55:M55"/>
    <mergeCell ref="C56:M56"/>
    <mergeCell ref="A48:A53"/>
    <mergeCell ref="L41:M42"/>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J25:L25"/>
    <mergeCell ref="B27:B29"/>
    <mergeCell ref="D32:E32"/>
    <mergeCell ref="F32:G32"/>
    <mergeCell ref="H32:I32"/>
    <mergeCell ref="J32:K32"/>
    <mergeCell ref="L32:M32"/>
    <mergeCell ref="F38:G38"/>
    <mergeCell ref="H39:I39"/>
    <mergeCell ref="B40:B43"/>
    <mergeCell ref="F41:F42"/>
    <mergeCell ref="G41:J42"/>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s>
  <dataValidations count="4">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400-000000000000}"/>
    <dataValidation allowBlank="1" showInputMessage="1" showErrorMessage="1" prompt="Determine si el indicador responde a un enfoque (Derechos Humanos, Género, Diferencial, Poblacional, Ambiental y Territorial). Si responde a más de enfoque separelos por ;" sqref="B12" xr:uid="{00000000-0002-0000-0400-000001000000}"/>
    <dataValidation allowBlank="1" showInputMessage="1" showErrorMessage="1" prompt="Seleccione de la lista desplegable" sqref="B4 B7 H7" xr:uid="{00000000-0002-0000-0400-000002000000}"/>
    <dataValidation allowBlank="1" showInputMessage="1" showErrorMessage="1" prompt="Incluir una ficha por cada indicador, ya sea de producto o de resultado" sqref="B1" xr:uid="{00000000-0002-0000-0400-000003000000}"/>
  </dataValidations>
  <hyperlinks>
    <hyperlink ref="C52" r:id="rId1" xr:uid="{00000000-0004-0000-0400-000000000000}"/>
  </hyperlinks>
  <pageMargins left="0.7" right="0.7" top="0.75" bottom="0.75" header="0.3" footer="0.3"/>
  <pageSetup paperSize="9" orientation="portrait" horizontalDpi="1200" verticalDpi="1200"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70C0"/>
  </sheetPr>
  <dimension ref="A1:Z1000"/>
  <sheetViews>
    <sheetView topLeftCell="A49" zoomScale="80" zoomScaleNormal="80" workbookViewId="0">
      <selection activeCell="C49" sqref="C49:M61"/>
    </sheetView>
  </sheetViews>
  <sheetFormatPr baseColWidth="10" defaultColWidth="13.7109375" defaultRowHeight="15" customHeight="1"/>
  <cols>
    <col min="1" max="1" width="24" style="864" customWidth="1"/>
    <col min="2" max="2" width="37.42578125" style="864" customWidth="1"/>
    <col min="3" max="3" width="14.140625" style="864" customWidth="1"/>
    <col min="4" max="6" width="10.85546875" style="864" customWidth="1"/>
    <col min="7" max="7" width="12.42578125" style="864" customWidth="1"/>
    <col min="8" max="13" width="10.85546875" style="864" customWidth="1"/>
    <col min="14" max="14" width="105.85546875" style="863" customWidth="1"/>
    <col min="15" max="26" width="10.85546875" style="864" customWidth="1"/>
    <col min="27" max="16384" width="13.7109375" style="864"/>
  </cols>
  <sheetData>
    <row r="1" spans="1:26" ht="29.25" customHeight="1">
      <c r="A1" s="2442" t="s">
        <v>1498</v>
      </c>
      <c r="B1" s="2443"/>
      <c r="C1" s="2443"/>
      <c r="D1" s="2443"/>
      <c r="E1" s="2443"/>
      <c r="F1" s="2443"/>
      <c r="G1" s="2443"/>
      <c r="H1" s="2443"/>
      <c r="I1" s="2443"/>
      <c r="J1" s="2443"/>
      <c r="K1" s="2443"/>
      <c r="L1" s="2443"/>
      <c r="M1" s="2444"/>
      <c r="N1" s="871"/>
      <c r="O1" s="1051"/>
      <c r="P1" s="1051"/>
      <c r="Q1" s="1051"/>
      <c r="R1" s="1051"/>
      <c r="S1" s="1051"/>
      <c r="T1" s="1051"/>
      <c r="U1" s="1051"/>
      <c r="V1" s="1051"/>
      <c r="W1" s="1051"/>
      <c r="X1" s="1051"/>
      <c r="Y1" s="1051"/>
      <c r="Z1" s="1051"/>
    </row>
    <row r="2" spans="1:26" ht="32.25" customHeight="1">
      <c r="A2" s="2445" t="s">
        <v>782</v>
      </c>
      <c r="B2" s="1052" t="s">
        <v>783</v>
      </c>
      <c r="C2" s="2371" t="s">
        <v>446</v>
      </c>
      <c r="D2" s="2429"/>
      <c r="E2" s="2429"/>
      <c r="F2" s="2429"/>
      <c r="G2" s="2429"/>
      <c r="H2" s="2429"/>
      <c r="I2" s="2429"/>
      <c r="J2" s="2429"/>
      <c r="K2" s="2429"/>
      <c r="L2" s="2429"/>
      <c r="M2" s="2447"/>
      <c r="N2" s="994"/>
      <c r="O2" s="1051"/>
      <c r="P2" s="1051"/>
      <c r="Q2" s="1051"/>
      <c r="R2" s="1051"/>
      <c r="S2" s="1051"/>
      <c r="T2" s="1051"/>
      <c r="U2" s="1051"/>
      <c r="V2" s="1051"/>
      <c r="W2" s="1051"/>
      <c r="X2" s="1051"/>
      <c r="Y2" s="1051"/>
      <c r="Z2" s="1051"/>
    </row>
    <row r="3" spans="1:26" ht="31.5">
      <c r="A3" s="2446"/>
      <c r="B3" s="1053" t="s">
        <v>914</v>
      </c>
      <c r="C3" s="2448" t="s">
        <v>387</v>
      </c>
      <c r="D3" s="2449"/>
      <c r="E3" s="2449"/>
      <c r="F3" s="2449"/>
      <c r="G3" s="2449"/>
      <c r="H3" s="2449"/>
      <c r="I3" s="2449"/>
      <c r="J3" s="2449"/>
      <c r="K3" s="2449"/>
      <c r="L3" s="2449"/>
      <c r="M3" s="2450"/>
      <c r="N3" s="871"/>
      <c r="O3" s="1051"/>
      <c r="P3" s="1051"/>
      <c r="Q3" s="1051"/>
      <c r="R3" s="1051"/>
      <c r="S3" s="1051"/>
      <c r="T3" s="1051"/>
      <c r="U3" s="1051"/>
      <c r="V3" s="1051"/>
      <c r="W3" s="1051"/>
      <c r="X3" s="1051"/>
      <c r="Y3" s="1051"/>
      <c r="Z3" s="1051"/>
    </row>
    <row r="4" spans="1:26" ht="74.25" customHeight="1">
      <c r="A4" s="2446"/>
      <c r="B4" s="1054" t="s">
        <v>35</v>
      </c>
      <c r="C4" s="1055" t="s">
        <v>916</v>
      </c>
      <c r="D4" s="2008" t="s">
        <v>1499</v>
      </c>
      <c r="E4" s="2192"/>
      <c r="F4" s="2451" t="s">
        <v>1483</v>
      </c>
      <c r="G4" s="2452"/>
      <c r="H4" s="1056">
        <v>156</v>
      </c>
      <c r="I4" s="2008" t="s">
        <v>1500</v>
      </c>
      <c r="J4" s="2381"/>
      <c r="K4" s="2381"/>
      <c r="L4" s="2381"/>
      <c r="M4" s="2453"/>
      <c r="N4" s="1057"/>
      <c r="O4" s="1051"/>
      <c r="P4" s="1051"/>
      <c r="Q4" s="1051"/>
      <c r="R4" s="1051"/>
      <c r="S4" s="1051"/>
      <c r="T4" s="1051"/>
      <c r="U4" s="1051"/>
      <c r="V4" s="1051"/>
      <c r="W4" s="1051"/>
      <c r="X4" s="1051"/>
      <c r="Y4" s="1051"/>
      <c r="Z4" s="1051"/>
    </row>
    <row r="5" spans="1:26" ht="15.75">
      <c r="A5" s="2446"/>
      <c r="B5" s="1054" t="s">
        <v>786</v>
      </c>
      <c r="C5" s="2454" t="s">
        <v>1083</v>
      </c>
      <c r="D5" s="2391"/>
      <c r="E5" s="2391"/>
      <c r="F5" s="2391"/>
      <c r="G5" s="2391"/>
      <c r="H5" s="2391"/>
      <c r="I5" s="2391"/>
      <c r="J5" s="2391"/>
      <c r="K5" s="2391"/>
      <c r="L5" s="2391"/>
      <c r="M5" s="2452"/>
      <c r="N5" s="871"/>
      <c r="O5" s="1051"/>
      <c r="P5" s="1051"/>
      <c r="Q5" s="1051"/>
      <c r="R5" s="1051"/>
      <c r="S5" s="1051"/>
      <c r="T5" s="1051"/>
      <c r="U5" s="1051"/>
      <c r="V5" s="1051"/>
      <c r="W5" s="1051"/>
      <c r="X5" s="1051"/>
      <c r="Y5" s="1051"/>
      <c r="Z5" s="1051"/>
    </row>
    <row r="6" spans="1:26" ht="15.75">
      <c r="A6" s="2446"/>
      <c r="B6" s="1054" t="s">
        <v>787</v>
      </c>
      <c r="C6" s="2454" t="s">
        <v>1501</v>
      </c>
      <c r="D6" s="2391"/>
      <c r="E6" s="2391"/>
      <c r="F6" s="2391"/>
      <c r="G6" s="2391"/>
      <c r="H6" s="2391"/>
      <c r="I6" s="2391"/>
      <c r="J6" s="2391"/>
      <c r="K6" s="2391"/>
      <c r="L6" s="2391"/>
      <c r="M6" s="2452"/>
      <c r="N6" s="871"/>
      <c r="O6" s="1051"/>
      <c r="P6" s="1051"/>
      <c r="Q6" s="1051"/>
      <c r="R6" s="1051"/>
      <c r="S6" s="1051"/>
      <c r="T6" s="1051"/>
      <c r="U6" s="1051"/>
      <c r="V6" s="1051"/>
      <c r="W6" s="1051"/>
      <c r="X6" s="1051"/>
      <c r="Y6" s="1051"/>
      <c r="Z6" s="1051"/>
    </row>
    <row r="7" spans="1:26" ht="15.75">
      <c r="A7" s="2446"/>
      <c r="B7" s="1054" t="s">
        <v>873</v>
      </c>
      <c r="C7" s="2455" t="s">
        <v>1085</v>
      </c>
      <c r="D7" s="2391"/>
      <c r="E7" s="1058"/>
      <c r="F7" s="1058"/>
      <c r="G7" s="1059"/>
      <c r="H7" s="1060" t="s">
        <v>39</v>
      </c>
      <c r="I7" s="2455" t="s">
        <v>1502</v>
      </c>
      <c r="J7" s="2391"/>
      <c r="K7" s="2391"/>
      <c r="L7" s="2391"/>
      <c r="M7" s="2452"/>
      <c r="N7" s="871"/>
      <c r="O7" s="1051"/>
      <c r="P7" s="1051"/>
      <c r="Q7" s="1051"/>
      <c r="R7" s="1051"/>
      <c r="S7" s="1051"/>
      <c r="T7" s="1051"/>
      <c r="U7" s="1051"/>
      <c r="V7" s="1051"/>
      <c r="W7" s="1051"/>
      <c r="X7" s="1051"/>
      <c r="Y7" s="1051"/>
      <c r="Z7" s="1051"/>
    </row>
    <row r="8" spans="1:26" ht="15.75">
      <c r="A8" s="2446"/>
      <c r="B8" s="2456" t="s">
        <v>788</v>
      </c>
      <c r="C8" s="1061"/>
      <c r="D8" s="1061"/>
      <c r="E8" s="1062"/>
      <c r="F8" s="1062"/>
      <c r="G8" s="1062"/>
      <c r="H8" s="1062"/>
      <c r="I8" s="1061"/>
      <c r="J8" s="1061"/>
      <c r="K8" s="1061"/>
      <c r="L8" s="1063"/>
      <c r="M8" s="1064"/>
      <c r="N8" s="871"/>
      <c r="O8" s="1051"/>
      <c r="P8" s="1051"/>
      <c r="Q8" s="1051"/>
      <c r="R8" s="1051"/>
      <c r="S8" s="1051"/>
      <c r="T8" s="1051"/>
      <c r="U8" s="1051"/>
      <c r="V8" s="1051"/>
      <c r="W8" s="1051"/>
      <c r="X8" s="1051"/>
      <c r="Y8" s="1051"/>
      <c r="Z8" s="1051"/>
    </row>
    <row r="9" spans="1:26" ht="35.25" customHeight="1">
      <c r="A9" s="2446"/>
      <c r="B9" s="2457"/>
      <c r="C9" s="2459" t="s">
        <v>1502</v>
      </c>
      <c r="D9" s="2460"/>
      <c r="E9" s="1061"/>
      <c r="F9" s="2461" t="s">
        <v>1503</v>
      </c>
      <c r="G9" s="2396"/>
      <c r="H9" s="1061"/>
      <c r="I9" s="2461"/>
      <c r="J9" s="2396"/>
      <c r="K9" s="1061"/>
      <c r="L9" s="1063"/>
      <c r="M9" s="1064"/>
      <c r="N9" s="871"/>
      <c r="O9" s="1051"/>
      <c r="P9" s="1051"/>
      <c r="Q9" s="1051"/>
      <c r="R9" s="1051"/>
      <c r="S9" s="1051"/>
      <c r="T9" s="1051"/>
      <c r="U9" s="1051"/>
      <c r="V9" s="1051"/>
      <c r="W9" s="1051"/>
      <c r="X9" s="1051"/>
      <c r="Y9" s="1051"/>
      <c r="Z9" s="1051"/>
    </row>
    <row r="10" spans="1:26" ht="15.75">
      <c r="A10" s="2446"/>
      <c r="B10" s="2458"/>
      <c r="C10" s="2460" t="s">
        <v>39</v>
      </c>
      <c r="D10" s="2396"/>
      <c r="E10" s="1066"/>
      <c r="F10" s="2460" t="s">
        <v>39</v>
      </c>
      <c r="G10" s="2396"/>
      <c r="H10" s="1066"/>
      <c r="I10" s="2460" t="s">
        <v>39</v>
      </c>
      <c r="J10" s="2396"/>
      <c r="K10" s="1066"/>
      <c r="L10" s="1067"/>
      <c r="M10" s="1068"/>
      <c r="N10" s="871"/>
      <c r="O10" s="1051"/>
      <c r="P10" s="1051"/>
      <c r="Q10" s="1051"/>
      <c r="R10" s="1051"/>
      <c r="S10" s="1051"/>
      <c r="T10" s="1051"/>
      <c r="U10" s="1051"/>
      <c r="V10" s="1051"/>
      <c r="W10" s="1051"/>
      <c r="X10" s="1051"/>
      <c r="Y10" s="1051"/>
      <c r="Z10" s="1051"/>
    </row>
    <row r="11" spans="1:26" ht="191.25" customHeight="1">
      <c r="A11" s="2446"/>
      <c r="B11" s="1054" t="s">
        <v>794</v>
      </c>
      <c r="C11" s="2462" t="s">
        <v>1504</v>
      </c>
      <c r="D11" s="2000"/>
      <c r="E11" s="2000"/>
      <c r="F11" s="2000"/>
      <c r="G11" s="2000"/>
      <c r="H11" s="2000"/>
      <c r="I11" s="2000"/>
      <c r="J11" s="2000"/>
      <c r="K11" s="2000"/>
      <c r="L11" s="2000"/>
      <c r="M11" s="2192"/>
      <c r="N11" s="1069"/>
      <c r="O11" s="1051"/>
      <c r="P11" s="1051"/>
      <c r="Q11" s="1051"/>
      <c r="R11" s="1051"/>
      <c r="S11" s="1051"/>
      <c r="T11" s="1051"/>
      <c r="U11" s="1051"/>
      <c r="V11" s="1051"/>
      <c r="W11" s="1051"/>
      <c r="X11" s="1051"/>
      <c r="Y11" s="1051"/>
      <c r="Z11" s="1051"/>
    </row>
    <row r="12" spans="1:26" ht="158.25" customHeight="1">
      <c r="A12" s="2446"/>
      <c r="B12" s="1054" t="s">
        <v>923</v>
      </c>
      <c r="C12" s="2462" t="s">
        <v>1505</v>
      </c>
      <c r="D12" s="2463"/>
      <c r="E12" s="2463"/>
      <c r="F12" s="2463"/>
      <c r="G12" s="2463"/>
      <c r="H12" s="2463"/>
      <c r="I12" s="2463"/>
      <c r="J12" s="2463"/>
      <c r="K12" s="2463"/>
      <c r="L12" s="2463"/>
      <c r="M12" s="2464"/>
      <c r="N12" s="1070"/>
      <c r="O12" s="1051"/>
      <c r="P12" s="1051"/>
      <c r="Q12" s="1051"/>
      <c r="R12" s="1051"/>
      <c r="S12" s="1051"/>
      <c r="T12" s="1051"/>
      <c r="U12" s="1051"/>
      <c r="V12" s="1051"/>
      <c r="W12" s="1051"/>
      <c r="X12" s="1051"/>
      <c r="Y12" s="1051"/>
      <c r="Z12" s="1051"/>
    </row>
    <row r="13" spans="1:26" ht="47.25">
      <c r="A13" s="2446"/>
      <c r="B13" s="1071" t="s">
        <v>925</v>
      </c>
      <c r="C13" s="2465" t="s">
        <v>386</v>
      </c>
      <c r="D13" s="2466"/>
      <c r="E13" s="2466"/>
      <c r="F13" s="2466"/>
      <c r="G13" s="2466"/>
      <c r="H13" s="2466"/>
      <c r="I13" s="2466"/>
      <c r="J13" s="2466"/>
      <c r="K13" s="2466"/>
      <c r="L13" s="2466"/>
      <c r="M13" s="2467"/>
      <c r="N13" s="871"/>
      <c r="O13" s="1051"/>
      <c r="P13" s="1051"/>
      <c r="Q13" s="1051"/>
      <c r="R13" s="1051"/>
      <c r="S13" s="1051"/>
      <c r="T13" s="1051"/>
      <c r="U13" s="1051"/>
      <c r="V13" s="1051"/>
      <c r="W13" s="1051"/>
      <c r="X13" s="1051"/>
      <c r="Y13" s="1051"/>
      <c r="Z13" s="1051"/>
    </row>
    <row r="14" spans="1:26" ht="15.75">
      <c r="A14" s="2446"/>
      <c r="B14" s="2456" t="s">
        <v>926</v>
      </c>
      <c r="C14" s="2460" t="s">
        <v>297</v>
      </c>
      <c r="D14" s="2396"/>
      <c r="E14" s="1072" t="s">
        <v>927</v>
      </c>
      <c r="F14" s="2468" t="s">
        <v>1506</v>
      </c>
      <c r="G14" s="2391"/>
      <c r="H14" s="2391"/>
      <c r="I14" s="2391"/>
      <c r="J14" s="2391"/>
      <c r="K14" s="2391"/>
      <c r="L14" s="2391"/>
      <c r="M14" s="2452"/>
      <c r="N14" s="871"/>
      <c r="O14" s="1051"/>
      <c r="P14" s="1051"/>
      <c r="Q14" s="1051"/>
      <c r="R14" s="1051"/>
      <c r="S14" s="1051"/>
      <c r="T14" s="1051"/>
      <c r="U14" s="1051"/>
      <c r="V14" s="1051"/>
      <c r="W14" s="1051"/>
      <c r="X14" s="1051"/>
      <c r="Y14" s="1051"/>
      <c r="Z14" s="1051"/>
    </row>
    <row r="15" spans="1:26" ht="15.75">
      <c r="A15" s="2446"/>
      <c r="B15" s="2457"/>
      <c r="C15" s="2469"/>
      <c r="D15" s="2391"/>
      <c r="E15" s="2391"/>
      <c r="F15" s="2391"/>
      <c r="G15" s="2391"/>
      <c r="H15" s="2391"/>
      <c r="I15" s="2391"/>
      <c r="J15" s="2391"/>
      <c r="K15" s="2391"/>
      <c r="L15" s="2391"/>
      <c r="M15" s="2452"/>
      <c r="N15" s="871"/>
      <c r="O15" s="1051"/>
      <c r="P15" s="1051"/>
      <c r="Q15" s="1051"/>
      <c r="R15" s="1051"/>
      <c r="S15" s="1051"/>
      <c r="T15" s="1051"/>
      <c r="U15" s="1051"/>
      <c r="V15" s="1051"/>
      <c r="W15" s="1051"/>
      <c r="X15" s="1051"/>
      <c r="Y15" s="1051"/>
      <c r="Z15" s="1051"/>
    </row>
    <row r="16" spans="1:26" ht="15.75">
      <c r="A16" s="2445" t="s">
        <v>796</v>
      </c>
      <c r="B16" s="1073" t="s">
        <v>25</v>
      </c>
      <c r="C16" s="2468" t="s">
        <v>629</v>
      </c>
      <c r="D16" s="2391"/>
      <c r="E16" s="2391"/>
      <c r="F16" s="2391"/>
      <c r="G16" s="2391"/>
      <c r="H16" s="2391"/>
      <c r="I16" s="2391"/>
      <c r="J16" s="2391"/>
      <c r="K16" s="2391"/>
      <c r="L16" s="2391"/>
      <c r="M16" s="2452"/>
      <c r="N16" s="871"/>
      <c r="O16" s="1051"/>
      <c r="P16" s="1051"/>
      <c r="Q16" s="1051"/>
      <c r="R16" s="1051"/>
      <c r="S16" s="1051"/>
      <c r="T16" s="1051"/>
      <c r="U16" s="1051"/>
      <c r="V16" s="1051"/>
      <c r="W16" s="1051"/>
      <c r="X16" s="1051"/>
      <c r="Y16" s="1051"/>
      <c r="Z16" s="1051"/>
    </row>
    <row r="17" spans="1:26" ht="34.5" customHeight="1">
      <c r="A17" s="2446"/>
      <c r="B17" s="1074" t="s">
        <v>929</v>
      </c>
      <c r="C17" s="2371" t="s">
        <v>1507</v>
      </c>
      <c r="D17" s="2429"/>
      <c r="E17" s="2429"/>
      <c r="F17" s="2429"/>
      <c r="G17" s="2429"/>
      <c r="H17" s="2429"/>
      <c r="I17" s="2429"/>
      <c r="J17" s="2429"/>
      <c r="K17" s="2429"/>
      <c r="L17" s="2429"/>
      <c r="M17" s="2447"/>
      <c r="N17" s="871"/>
      <c r="O17" s="1051"/>
      <c r="P17" s="1051"/>
      <c r="Q17" s="1051"/>
      <c r="R17" s="1051"/>
      <c r="S17" s="1051"/>
      <c r="T17" s="1051"/>
      <c r="U17" s="1051"/>
      <c r="V17" s="1051"/>
      <c r="W17" s="1051"/>
      <c r="X17" s="1051"/>
      <c r="Y17" s="1051"/>
      <c r="Z17" s="1051"/>
    </row>
    <row r="18" spans="1:26" ht="8.25" customHeight="1">
      <c r="A18" s="2446"/>
      <c r="B18" s="2470" t="s">
        <v>798</v>
      </c>
      <c r="C18" s="1063"/>
      <c r="D18" s="1063"/>
      <c r="E18" s="1063"/>
      <c r="F18" s="1063"/>
      <c r="G18" s="1063"/>
      <c r="H18" s="1063"/>
      <c r="I18" s="1063"/>
      <c r="J18" s="1063"/>
      <c r="K18" s="1063"/>
      <c r="L18" s="1063"/>
      <c r="M18" s="1064"/>
      <c r="N18" s="871"/>
      <c r="O18" s="1051"/>
      <c r="P18" s="1051"/>
      <c r="Q18" s="1051"/>
      <c r="R18" s="1051"/>
      <c r="S18" s="1051"/>
      <c r="T18" s="1051"/>
      <c r="U18" s="1051"/>
      <c r="V18" s="1051"/>
      <c r="W18" s="1051"/>
      <c r="X18" s="1051"/>
      <c r="Y18" s="1051"/>
      <c r="Z18" s="1051"/>
    </row>
    <row r="19" spans="1:26" ht="9" customHeight="1">
      <c r="A19" s="2446"/>
      <c r="B19" s="2457"/>
      <c r="C19" s="1063"/>
      <c r="D19" s="1067"/>
      <c r="E19" s="1063"/>
      <c r="F19" s="1067"/>
      <c r="G19" s="1063"/>
      <c r="H19" s="1067"/>
      <c r="I19" s="1063"/>
      <c r="J19" s="1067"/>
      <c r="K19" s="1063"/>
      <c r="L19" s="1063"/>
      <c r="M19" s="1064"/>
      <c r="N19" s="871"/>
      <c r="O19" s="1051"/>
      <c r="P19" s="1051"/>
      <c r="Q19" s="1051"/>
      <c r="R19" s="1051"/>
      <c r="S19" s="1051"/>
      <c r="T19" s="1051"/>
      <c r="U19" s="1051"/>
      <c r="V19" s="1051"/>
      <c r="W19" s="1051"/>
      <c r="X19" s="1051"/>
      <c r="Y19" s="1051"/>
      <c r="Z19" s="1051"/>
    </row>
    <row r="20" spans="1:26" ht="19.5" customHeight="1">
      <c r="A20" s="2446"/>
      <c r="B20" s="2457"/>
      <c r="C20" s="1075" t="s">
        <v>799</v>
      </c>
      <c r="D20" s="1076"/>
      <c r="E20" s="1075" t="s">
        <v>800</v>
      </c>
      <c r="F20" s="1076"/>
      <c r="G20" s="1075" t="s">
        <v>801</v>
      </c>
      <c r="H20" s="1076"/>
      <c r="I20" s="1075" t="s">
        <v>802</v>
      </c>
      <c r="J20" s="1076"/>
      <c r="K20" s="1075"/>
      <c r="L20" s="1075"/>
      <c r="M20" s="1064"/>
      <c r="N20" s="871"/>
      <c r="O20" s="1051"/>
      <c r="P20" s="1051"/>
      <c r="Q20" s="1051"/>
      <c r="R20" s="1051"/>
      <c r="S20" s="1051"/>
      <c r="T20" s="1051"/>
      <c r="U20" s="1051"/>
      <c r="V20" s="1051"/>
      <c r="W20" s="1051"/>
      <c r="X20" s="1051"/>
      <c r="Y20" s="1051"/>
      <c r="Z20" s="1051"/>
    </row>
    <row r="21" spans="1:26" ht="15" customHeight="1">
      <c r="A21" s="2446"/>
      <c r="B21" s="2457"/>
      <c r="C21" s="1075" t="s">
        <v>803</v>
      </c>
      <c r="D21" s="1077"/>
      <c r="E21" s="1075" t="s">
        <v>804</v>
      </c>
      <c r="F21" s="1078"/>
      <c r="G21" s="1075" t="s">
        <v>805</v>
      </c>
      <c r="H21" s="1078"/>
      <c r="I21" s="1075"/>
      <c r="J21" s="1063"/>
      <c r="K21" s="1075"/>
      <c r="L21" s="1075"/>
      <c r="M21" s="1064"/>
      <c r="N21" s="871"/>
      <c r="O21" s="1051"/>
      <c r="P21" s="1051"/>
      <c r="Q21" s="1051"/>
      <c r="R21" s="1051"/>
      <c r="S21" s="1051"/>
      <c r="T21" s="1051"/>
      <c r="U21" s="1051"/>
      <c r="V21" s="1051"/>
      <c r="W21" s="1051"/>
      <c r="X21" s="1051"/>
      <c r="Y21" s="1051"/>
      <c r="Z21" s="1051"/>
    </row>
    <row r="22" spans="1:26" ht="15.75" customHeight="1">
      <c r="A22" s="2446"/>
      <c r="B22" s="2457"/>
      <c r="C22" s="1075" t="s">
        <v>806</v>
      </c>
      <c r="D22" s="1077"/>
      <c r="E22" s="1075" t="s">
        <v>807</v>
      </c>
      <c r="F22" s="1077"/>
      <c r="G22" s="1075"/>
      <c r="H22" s="1063"/>
      <c r="I22" s="1075"/>
      <c r="J22" s="1063"/>
      <c r="K22" s="1075"/>
      <c r="L22" s="1075"/>
      <c r="M22" s="1064"/>
      <c r="N22" s="871"/>
      <c r="O22" s="1051"/>
      <c r="P22" s="1051"/>
      <c r="Q22" s="1051"/>
      <c r="R22" s="1051"/>
      <c r="S22" s="1051"/>
      <c r="T22" s="1051"/>
      <c r="U22" s="1051"/>
      <c r="V22" s="1051"/>
      <c r="W22" s="1051"/>
      <c r="X22" s="1051"/>
      <c r="Y22" s="1051"/>
      <c r="Z22" s="1051"/>
    </row>
    <row r="23" spans="1:26" ht="35.25" customHeight="1">
      <c r="A23" s="2446"/>
      <c r="B23" s="2457"/>
      <c r="C23" s="1075" t="s">
        <v>808</v>
      </c>
      <c r="D23" s="1077" t="s">
        <v>809</v>
      </c>
      <c r="E23" s="1075" t="s">
        <v>810</v>
      </c>
      <c r="F23" s="2471" t="s">
        <v>1508</v>
      </c>
      <c r="G23" s="2471"/>
      <c r="H23" s="2471"/>
      <c r="I23" s="2471"/>
      <c r="J23" s="2471"/>
      <c r="K23" s="2471"/>
      <c r="L23" s="2471"/>
      <c r="M23" s="2472"/>
      <c r="N23" s="871"/>
      <c r="O23" s="1051"/>
      <c r="P23" s="1051"/>
      <c r="Q23" s="1051"/>
      <c r="R23" s="1051"/>
      <c r="S23" s="1051"/>
      <c r="T23" s="1051"/>
      <c r="U23" s="1051"/>
      <c r="V23" s="1051"/>
      <c r="W23" s="1051"/>
      <c r="X23" s="1051"/>
      <c r="Y23" s="1051"/>
      <c r="Z23" s="1051"/>
    </row>
    <row r="24" spans="1:26" ht="9.75" customHeight="1">
      <c r="A24" s="2446"/>
      <c r="B24" s="2458"/>
      <c r="C24" s="1066"/>
      <c r="D24" s="1066"/>
      <c r="E24" s="1066"/>
      <c r="F24" s="1066"/>
      <c r="G24" s="1066"/>
      <c r="H24" s="1066"/>
      <c r="I24" s="1066"/>
      <c r="J24" s="1066"/>
      <c r="K24" s="1066"/>
      <c r="L24" s="1066"/>
      <c r="M24" s="1079"/>
      <c r="N24" s="871"/>
      <c r="O24" s="1051"/>
      <c r="P24" s="1051"/>
      <c r="Q24" s="1051"/>
      <c r="R24" s="1051"/>
      <c r="S24" s="1051"/>
      <c r="T24" s="1051"/>
      <c r="U24" s="1051"/>
      <c r="V24" s="1051"/>
      <c r="W24" s="1051"/>
      <c r="X24" s="1051"/>
      <c r="Y24" s="1051"/>
      <c r="Z24" s="1051"/>
    </row>
    <row r="25" spans="1:26" ht="15.75">
      <c r="A25" s="2446"/>
      <c r="B25" s="2470" t="s">
        <v>812</v>
      </c>
      <c r="C25" s="1063"/>
      <c r="D25" s="1063"/>
      <c r="E25" s="1063"/>
      <c r="F25" s="1063"/>
      <c r="G25" s="1063"/>
      <c r="H25" s="1063"/>
      <c r="I25" s="1063"/>
      <c r="J25" s="1063"/>
      <c r="K25" s="1063"/>
      <c r="L25" s="1063"/>
      <c r="M25" s="1064"/>
      <c r="N25" s="871"/>
      <c r="O25" s="1051"/>
      <c r="P25" s="1051"/>
      <c r="Q25" s="1051"/>
      <c r="R25" s="1051"/>
      <c r="S25" s="1051"/>
      <c r="T25" s="1051"/>
      <c r="U25" s="1051"/>
      <c r="V25" s="1051"/>
      <c r="W25" s="1051"/>
      <c r="X25" s="1051"/>
      <c r="Y25" s="1051"/>
      <c r="Z25" s="1051"/>
    </row>
    <row r="26" spans="1:26" ht="15.75">
      <c r="A26" s="2446"/>
      <c r="B26" s="2457"/>
      <c r="C26" s="1075" t="s">
        <v>813</v>
      </c>
      <c r="D26" s="1080"/>
      <c r="E26" s="1061"/>
      <c r="F26" s="1075" t="s">
        <v>814</v>
      </c>
      <c r="G26" s="1081"/>
      <c r="H26" s="1061"/>
      <c r="I26" s="1075" t="s">
        <v>815</v>
      </c>
      <c r="J26" s="1081" t="s">
        <v>809</v>
      </c>
      <c r="K26" s="1061"/>
      <c r="L26" s="1063"/>
      <c r="M26" s="1064"/>
      <c r="N26" s="871"/>
      <c r="O26" s="1051"/>
      <c r="P26" s="1051"/>
      <c r="Q26" s="1051"/>
      <c r="R26" s="1051"/>
      <c r="S26" s="1051"/>
      <c r="T26" s="1051"/>
      <c r="U26" s="1051"/>
      <c r="V26" s="1051"/>
      <c r="W26" s="1051"/>
      <c r="X26" s="1051"/>
      <c r="Y26" s="1051"/>
      <c r="Z26" s="1051"/>
    </row>
    <row r="27" spans="1:26" ht="15.75">
      <c r="A27" s="2446"/>
      <c r="B27" s="2457"/>
      <c r="C27" s="1075" t="s">
        <v>816</v>
      </c>
      <c r="D27" s="1078"/>
      <c r="E27" s="1063"/>
      <c r="F27" s="1075" t="s">
        <v>817</v>
      </c>
      <c r="G27" s="1078"/>
      <c r="H27" s="1063"/>
      <c r="I27" s="1075"/>
      <c r="J27" s="1063"/>
      <c r="K27" s="1061"/>
      <c r="L27" s="1063"/>
      <c r="M27" s="1064"/>
      <c r="N27" s="871"/>
      <c r="O27" s="1051"/>
      <c r="P27" s="1051"/>
      <c r="Q27" s="1051"/>
      <c r="R27" s="1051"/>
      <c r="S27" s="1051"/>
      <c r="T27" s="1051"/>
      <c r="U27" s="1051"/>
      <c r="V27" s="1051"/>
      <c r="W27" s="1051"/>
      <c r="X27" s="1051"/>
      <c r="Y27" s="1051"/>
      <c r="Z27" s="1051"/>
    </row>
    <row r="28" spans="1:26" ht="15.75">
      <c r="A28" s="2446"/>
      <c r="B28" s="2458"/>
      <c r="C28" s="1067"/>
      <c r="D28" s="1067"/>
      <c r="E28" s="1067"/>
      <c r="F28" s="1067"/>
      <c r="G28" s="1067"/>
      <c r="H28" s="1067"/>
      <c r="I28" s="1067"/>
      <c r="J28" s="1067"/>
      <c r="K28" s="1067"/>
      <c r="L28" s="1067"/>
      <c r="M28" s="1068"/>
      <c r="N28" s="871"/>
      <c r="O28" s="1051"/>
      <c r="P28" s="1051"/>
      <c r="Q28" s="1051"/>
      <c r="R28" s="1051"/>
      <c r="S28" s="1051"/>
      <c r="T28" s="1051"/>
      <c r="U28" s="1051"/>
      <c r="V28" s="1051"/>
      <c r="W28" s="1051"/>
      <c r="X28" s="1051"/>
      <c r="Y28" s="1051"/>
      <c r="Z28" s="1051"/>
    </row>
    <row r="29" spans="1:26" ht="15.75">
      <c r="A29" s="2446"/>
      <c r="B29" s="1082" t="s">
        <v>818</v>
      </c>
      <c r="C29" s="1061"/>
      <c r="D29" s="1061"/>
      <c r="E29" s="1061"/>
      <c r="F29" s="1061"/>
      <c r="G29" s="1061"/>
      <c r="H29" s="1061"/>
      <c r="I29" s="1061"/>
      <c r="J29" s="1061"/>
      <c r="K29" s="1061"/>
      <c r="L29" s="1061"/>
      <c r="M29" s="1083"/>
      <c r="N29" s="871"/>
      <c r="O29" s="1051"/>
      <c r="P29" s="1051"/>
      <c r="Q29" s="1051"/>
      <c r="R29" s="1051"/>
      <c r="S29" s="1051"/>
      <c r="T29" s="1051"/>
      <c r="U29" s="1051"/>
      <c r="V29" s="1051"/>
      <c r="W29" s="1051"/>
      <c r="X29" s="1051"/>
      <c r="Y29" s="1051"/>
      <c r="Z29" s="1051"/>
    </row>
    <row r="30" spans="1:26" ht="48.75" customHeight="1">
      <c r="A30" s="2446"/>
      <c r="B30" s="1082"/>
      <c r="C30" s="1084" t="s">
        <v>819</v>
      </c>
      <c r="D30" s="1085">
        <v>4</v>
      </c>
      <c r="E30" s="1061"/>
      <c r="F30" s="1075" t="s">
        <v>820</v>
      </c>
      <c r="G30" s="1086">
        <v>2020</v>
      </c>
      <c r="H30" s="1061"/>
      <c r="I30" s="1075" t="s">
        <v>821</v>
      </c>
      <c r="J30" s="1087" t="s">
        <v>1509</v>
      </c>
      <c r="K30" s="1088" t="s">
        <v>1510</v>
      </c>
      <c r="L30" s="1089"/>
      <c r="M30" s="1083"/>
      <c r="N30" s="871"/>
      <c r="O30" s="1051"/>
      <c r="P30" s="1051"/>
      <c r="Q30" s="1051"/>
      <c r="R30" s="1051"/>
      <c r="S30" s="1051"/>
      <c r="T30" s="1051"/>
      <c r="U30" s="1051"/>
      <c r="V30" s="1051"/>
      <c r="W30" s="1051"/>
      <c r="X30" s="1051"/>
      <c r="Y30" s="1051"/>
      <c r="Z30" s="1051"/>
    </row>
    <row r="31" spans="1:26" ht="15.75">
      <c r="A31" s="2446"/>
      <c r="B31" s="1054"/>
      <c r="C31" s="1066"/>
      <c r="D31" s="1066"/>
      <c r="E31" s="1066"/>
      <c r="F31" s="1066"/>
      <c r="G31" s="1066"/>
      <c r="H31" s="1066"/>
      <c r="I31" s="1066"/>
      <c r="J31" s="1066"/>
      <c r="K31" s="1066"/>
      <c r="L31" s="1066"/>
      <c r="M31" s="1079"/>
      <c r="N31" s="871"/>
      <c r="O31" s="1051"/>
      <c r="P31" s="1051"/>
      <c r="Q31" s="1051"/>
      <c r="R31" s="1051"/>
      <c r="S31" s="1051"/>
      <c r="T31" s="1051"/>
      <c r="U31" s="1051"/>
      <c r="V31" s="1051"/>
      <c r="W31" s="1051"/>
      <c r="X31" s="1051"/>
      <c r="Y31" s="1051"/>
      <c r="Z31" s="1051"/>
    </row>
    <row r="32" spans="1:26" ht="15.75">
      <c r="A32" s="2446"/>
      <c r="B32" s="2470" t="s">
        <v>822</v>
      </c>
      <c r="C32" s="1090"/>
      <c r="D32" s="1090"/>
      <c r="E32" s="1090"/>
      <c r="F32" s="1090"/>
      <c r="G32" s="1090"/>
      <c r="H32" s="1090"/>
      <c r="I32" s="1090"/>
      <c r="J32" s="1090"/>
      <c r="K32" s="1090"/>
      <c r="L32" s="1063"/>
      <c r="M32" s="1064"/>
      <c r="N32" s="871"/>
      <c r="O32" s="1051"/>
      <c r="P32" s="1051"/>
      <c r="Q32" s="1051"/>
      <c r="R32" s="1051"/>
      <c r="S32" s="1051"/>
      <c r="T32" s="1051"/>
      <c r="U32" s="1051"/>
      <c r="V32" s="1051"/>
      <c r="W32" s="1051"/>
      <c r="X32" s="1051"/>
      <c r="Y32" s="1051"/>
      <c r="Z32" s="1051"/>
    </row>
    <row r="33" spans="1:26" ht="15.75">
      <c r="A33" s="2446"/>
      <c r="B33" s="2457"/>
      <c r="C33" s="1061" t="s">
        <v>823</v>
      </c>
      <c r="D33" s="1091">
        <v>2022</v>
      </c>
      <c r="E33" s="1090"/>
      <c r="F33" s="1061" t="s">
        <v>824</v>
      </c>
      <c r="G33" s="1092">
        <v>2025</v>
      </c>
      <c r="H33" s="1090"/>
      <c r="I33" s="1075"/>
      <c r="J33" s="1090"/>
      <c r="K33" s="1090"/>
      <c r="L33" s="1063"/>
      <c r="M33" s="1064"/>
      <c r="N33" s="871"/>
      <c r="O33" s="1051"/>
      <c r="P33" s="1051"/>
      <c r="Q33" s="1051"/>
      <c r="R33" s="1051"/>
      <c r="S33" s="1051"/>
      <c r="T33" s="1051"/>
      <c r="U33" s="1051"/>
      <c r="V33" s="1051"/>
      <c r="W33" s="1051"/>
      <c r="X33" s="1051"/>
      <c r="Y33" s="1051"/>
      <c r="Z33" s="1051"/>
    </row>
    <row r="34" spans="1:26" ht="15.75">
      <c r="A34" s="2446"/>
      <c r="B34" s="2458"/>
      <c r="C34" s="1066"/>
      <c r="D34" s="1093"/>
      <c r="E34" s="1094"/>
      <c r="F34" s="1066"/>
      <c r="G34" s="1094"/>
      <c r="H34" s="1094"/>
      <c r="I34" s="1095"/>
      <c r="J34" s="1094"/>
      <c r="K34" s="1094"/>
      <c r="L34" s="1067"/>
      <c r="M34" s="1068"/>
      <c r="N34" s="871"/>
      <c r="O34" s="1051"/>
      <c r="P34" s="1051"/>
      <c r="Q34" s="1051"/>
      <c r="R34" s="1051"/>
      <c r="S34" s="1051"/>
      <c r="T34" s="1051"/>
      <c r="U34" s="1051"/>
      <c r="V34" s="1051"/>
      <c r="W34" s="1051"/>
      <c r="X34" s="1051"/>
      <c r="Y34" s="1051"/>
      <c r="Z34" s="1051"/>
    </row>
    <row r="35" spans="1:26" ht="15.75">
      <c r="A35" s="2446"/>
      <c r="B35" s="2470" t="s">
        <v>825</v>
      </c>
      <c r="C35" s="1058"/>
      <c r="D35" s="1058"/>
      <c r="E35" s="1058"/>
      <c r="F35" s="1058"/>
      <c r="G35" s="1058"/>
      <c r="H35" s="1058"/>
      <c r="I35" s="1058"/>
      <c r="J35" s="1058"/>
      <c r="K35" s="1058"/>
      <c r="L35" s="1058"/>
      <c r="M35" s="1059"/>
      <c r="N35" s="871"/>
      <c r="O35" s="1051"/>
      <c r="P35" s="1051"/>
      <c r="Q35" s="1051"/>
      <c r="R35" s="1051"/>
      <c r="S35" s="1051"/>
      <c r="T35" s="1051"/>
      <c r="U35" s="1051"/>
      <c r="V35" s="1051"/>
      <c r="W35" s="1051"/>
      <c r="X35" s="1051"/>
      <c r="Y35" s="1051"/>
      <c r="Z35" s="1051"/>
    </row>
    <row r="36" spans="1:26" ht="15.75">
      <c r="A36" s="2446"/>
      <c r="B36" s="2457"/>
      <c r="C36" s="1075"/>
      <c r="D36" s="1061" t="s">
        <v>826</v>
      </c>
      <c r="F36" s="1061" t="s">
        <v>827</v>
      </c>
      <c r="G36" s="1061"/>
      <c r="H36" s="1061" t="s">
        <v>828</v>
      </c>
      <c r="I36" s="1061"/>
      <c r="J36" s="1061" t="s">
        <v>829</v>
      </c>
      <c r="K36" s="1061"/>
      <c r="L36" s="1061" t="s">
        <v>830</v>
      </c>
      <c r="M36" s="1059"/>
      <c r="N36" s="871"/>
      <c r="O36" s="1051"/>
      <c r="P36" s="1051"/>
      <c r="Q36" s="1051"/>
      <c r="R36" s="1051"/>
      <c r="S36" s="1051"/>
      <c r="T36" s="1051"/>
      <c r="U36" s="1051"/>
      <c r="V36" s="1051"/>
      <c r="W36" s="1051"/>
      <c r="X36" s="1051"/>
      <c r="Y36" s="1051"/>
      <c r="Z36" s="1051"/>
    </row>
    <row r="37" spans="1:26" ht="15.75">
      <c r="A37" s="2446"/>
      <c r="B37" s="2457"/>
      <c r="C37" s="1075"/>
      <c r="D37" s="1086">
        <f>4+1</f>
        <v>5</v>
      </c>
      <c r="E37" s="1086"/>
      <c r="F37" s="1086">
        <f>4+1</f>
        <v>5</v>
      </c>
      <c r="G37" s="1086"/>
      <c r="H37" s="1086">
        <f>4+1</f>
        <v>5</v>
      </c>
      <c r="I37" s="1086"/>
      <c r="J37" s="1086">
        <v>1</v>
      </c>
      <c r="K37" s="1086"/>
      <c r="L37" s="1086"/>
      <c r="M37" s="1089"/>
      <c r="N37" s="871"/>
      <c r="O37" s="1051"/>
      <c r="P37" s="1051"/>
      <c r="Q37" s="1051"/>
      <c r="R37" s="1051"/>
      <c r="S37" s="1051"/>
      <c r="T37" s="1051"/>
      <c r="U37" s="1051"/>
      <c r="V37" s="1051"/>
      <c r="W37" s="1051"/>
      <c r="X37" s="1051"/>
      <c r="Y37" s="1051"/>
      <c r="Z37" s="1051"/>
    </row>
    <row r="38" spans="1:26" ht="15.75">
      <c r="A38" s="2446"/>
      <c r="B38" s="2457"/>
      <c r="C38" s="1075"/>
      <c r="D38" s="1061" t="s">
        <v>831</v>
      </c>
      <c r="E38" s="1061"/>
      <c r="F38" s="1061" t="s">
        <v>832</v>
      </c>
      <c r="G38" s="1061"/>
      <c r="H38" s="1061" t="s">
        <v>833</v>
      </c>
      <c r="I38" s="1061"/>
      <c r="J38" s="1061" t="s">
        <v>834</v>
      </c>
      <c r="K38" s="1061"/>
      <c r="L38" s="1061" t="s">
        <v>835</v>
      </c>
      <c r="M38" s="1064"/>
      <c r="N38" s="871"/>
      <c r="O38" s="1051"/>
      <c r="P38" s="1051"/>
      <c r="Q38" s="1051"/>
      <c r="R38" s="1051"/>
      <c r="S38" s="1051"/>
      <c r="T38" s="1051"/>
      <c r="U38" s="1051"/>
      <c r="V38" s="1051"/>
      <c r="W38" s="1051"/>
      <c r="X38" s="1051"/>
      <c r="Y38" s="1051"/>
      <c r="Z38" s="1051"/>
    </row>
    <row r="39" spans="1:26" ht="15.75">
      <c r="A39" s="2446"/>
      <c r="B39" s="2457"/>
      <c r="C39" s="1075"/>
      <c r="D39" s="1096"/>
      <c r="E39" s="1089"/>
      <c r="F39" s="1097"/>
      <c r="G39" s="1089"/>
      <c r="H39" s="1097"/>
      <c r="I39" s="1089"/>
      <c r="J39" s="1097"/>
      <c r="K39" s="1089"/>
      <c r="L39" s="1097"/>
      <c r="M39" s="1089"/>
      <c r="N39" s="871"/>
      <c r="O39" s="1051"/>
      <c r="P39" s="1051"/>
      <c r="Q39" s="1051"/>
      <c r="R39" s="1051"/>
      <c r="S39" s="1051"/>
      <c r="T39" s="1051"/>
      <c r="U39" s="1051"/>
      <c r="V39" s="1051"/>
      <c r="W39" s="1051"/>
      <c r="X39" s="1051"/>
      <c r="Y39" s="1051"/>
      <c r="Z39" s="1051"/>
    </row>
    <row r="40" spans="1:26" ht="15.75">
      <c r="A40" s="2446"/>
      <c r="B40" s="2457"/>
      <c r="C40" s="1075"/>
      <c r="D40" s="1061" t="s">
        <v>836</v>
      </c>
      <c r="E40" s="1061"/>
      <c r="F40" s="1061" t="s">
        <v>837</v>
      </c>
      <c r="G40" s="1061"/>
      <c r="H40" s="1061" t="s">
        <v>838</v>
      </c>
      <c r="I40" s="1061"/>
      <c r="J40" s="1061" t="s">
        <v>839</v>
      </c>
      <c r="K40" s="1061"/>
      <c r="L40" s="1061" t="s">
        <v>840</v>
      </c>
      <c r="M40" s="1064"/>
      <c r="N40" s="871"/>
      <c r="O40" s="1051"/>
      <c r="P40" s="1051"/>
      <c r="Q40" s="1051"/>
      <c r="R40" s="1051"/>
      <c r="S40" s="1051"/>
      <c r="T40" s="1051"/>
      <c r="U40" s="1051"/>
      <c r="V40" s="1051"/>
      <c r="W40" s="1051"/>
      <c r="X40" s="1051"/>
      <c r="Y40" s="1051"/>
      <c r="Z40" s="1051"/>
    </row>
    <row r="41" spans="1:26" ht="15.75">
      <c r="A41" s="2446"/>
      <c r="B41" s="2457"/>
      <c r="C41" s="1075"/>
      <c r="D41" s="1096"/>
      <c r="E41" s="1089"/>
      <c r="F41" s="1097"/>
      <c r="G41" s="1089"/>
      <c r="H41" s="1097"/>
      <c r="I41" s="1089"/>
      <c r="J41" s="1097"/>
      <c r="K41" s="1089"/>
      <c r="L41" s="1097"/>
      <c r="M41" s="1089"/>
      <c r="N41" s="871"/>
      <c r="O41" s="1051"/>
      <c r="P41" s="1051"/>
      <c r="Q41" s="1051"/>
      <c r="R41" s="1051"/>
      <c r="S41" s="1051"/>
      <c r="T41" s="1051"/>
      <c r="U41" s="1051"/>
      <c r="V41" s="1051"/>
      <c r="W41" s="1051"/>
      <c r="X41" s="1051"/>
      <c r="Y41" s="1051"/>
      <c r="Z41" s="1051"/>
    </row>
    <row r="42" spans="1:26" ht="15.75">
      <c r="A42" s="2446"/>
      <c r="B42" s="2457"/>
      <c r="C42" s="1075"/>
      <c r="D42" s="1066" t="s">
        <v>840</v>
      </c>
      <c r="E42" s="1066"/>
      <c r="F42" s="1061" t="s">
        <v>841</v>
      </c>
      <c r="G42" s="1061"/>
      <c r="H42" s="1098"/>
      <c r="I42" s="1061"/>
      <c r="J42" s="1098"/>
      <c r="K42" s="1061"/>
      <c r="L42" s="1098"/>
      <c r="M42" s="1083"/>
      <c r="N42" s="871"/>
      <c r="O42" s="1051"/>
      <c r="P42" s="1051"/>
      <c r="Q42" s="1051"/>
      <c r="R42" s="1051"/>
      <c r="S42" s="1051"/>
      <c r="T42" s="1051"/>
      <c r="U42" s="1051"/>
      <c r="V42" s="1051"/>
      <c r="W42" s="1051"/>
      <c r="X42" s="1051"/>
      <c r="Y42" s="1051"/>
      <c r="Z42" s="1051"/>
    </row>
    <row r="43" spans="1:26" ht="15.75">
      <c r="A43" s="2446"/>
      <c r="B43" s="2457"/>
      <c r="C43" s="1075"/>
      <c r="D43" s="1099"/>
      <c r="E43" s="1066"/>
      <c r="F43" s="1086">
        <f>D37+F37+H37+J37+L37</f>
        <v>16</v>
      </c>
      <c r="G43" s="1081"/>
      <c r="H43" s="2240"/>
      <c r="I43" s="2423"/>
      <c r="J43" s="1098"/>
      <c r="K43" s="1061"/>
      <c r="L43" s="1098"/>
      <c r="M43" s="1083"/>
      <c r="N43" s="871"/>
      <c r="O43" s="1051"/>
      <c r="P43" s="1051"/>
      <c r="Q43" s="1051"/>
      <c r="R43" s="1051"/>
      <c r="S43" s="1051"/>
      <c r="T43" s="1051"/>
      <c r="U43" s="1051"/>
      <c r="V43" s="1051"/>
      <c r="W43" s="1051"/>
      <c r="X43" s="1051"/>
      <c r="Y43" s="1051"/>
      <c r="Z43" s="1051"/>
    </row>
    <row r="44" spans="1:26" ht="15.75">
      <c r="A44" s="2446"/>
      <c r="B44" s="2457"/>
      <c r="C44" s="1095"/>
      <c r="D44" s="1100"/>
      <c r="E44" s="1066"/>
      <c r="F44" s="1100"/>
      <c r="G44" s="1066"/>
      <c r="H44" s="1100"/>
      <c r="I44" s="1066"/>
      <c r="J44" s="1100"/>
      <c r="K44" s="1066"/>
      <c r="L44" s="1100"/>
      <c r="M44" s="1079"/>
      <c r="N44" s="871"/>
      <c r="O44" s="1051"/>
      <c r="P44" s="1051"/>
      <c r="Q44" s="1051"/>
      <c r="R44" s="1051"/>
      <c r="S44" s="1051"/>
      <c r="T44" s="1051"/>
      <c r="U44" s="1051"/>
      <c r="V44" s="1051"/>
      <c r="W44" s="1051"/>
      <c r="X44" s="1051"/>
      <c r="Y44" s="1051"/>
      <c r="Z44" s="1051"/>
    </row>
    <row r="45" spans="1:26" ht="18" customHeight="1">
      <c r="A45" s="2446"/>
      <c r="B45" s="2473" t="s">
        <v>842</v>
      </c>
      <c r="C45" s="1063"/>
      <c r="D45" s="1063"/>
      <c r="E45" s="1063"/>
      <c r="F45" s="1063"/>
      <c r="G45" s="1063"/>
      <c r="H45" s="1063"/>
      <c r="I45" s="1063"/>
      <c r="J45" s="1063"/>
      <c r="K45" s="1063"/>
      <c r="L45" s="1063"/>
      <c r="M45" s="1064"/>
      <c r="N45" s="871"/>
      <c r="O45" s="1051"/>
      <c r="P45" s="1051"/>
      <c r="Q45" s="1051"/>
      <c r="R45" s="1051"/>
      <c r="S45" s="1051"/>
      <c r="T45" s="1051"/>
      <c r="U45" s="1051"/>
      <c r="V45" s="1051"/>
      <c r="W45" s="1051"/>
      <c r="X45" s="1051"/>
      <c r="Y45" s="1051"/>
      <c r="Z45" s="1051"/>
    </row>
    <row r="46" spans="1:26" ht="15.75">
      <c r="A46" s="2446"/>
      <c r="B46" s="2457"/>
      <c r="C46" s="1063"/>
      <c r="D46" s="1061" t="s">
        <v>843</v>
      </c>
      <c r="E46" s="1066" t="s">
        <v>844</v>
      </c>
      <c r="F46" s="2474" t="s">
        <v>845</v>
      </c>
      <c r="G46" s="2475" t="s">
        <v>1004</v>
      </c>
      <c r="H46" s="2409"/>
      <c r="I46" s="2409"/>
      <c r="J46" s="2410"/>
      <c r="K46" s="1058" t="s">
        <v>846</v>
      </c>
      <c r="L46" s="2476"/>
      <c r="M46" s="2477"/>
      <c r="N46" s="871"/>
      <c r="O46" s="1051"/>
      <c r="P46" s="1051"/>
      <c r="Q46" s="1051"/>
      <c r="R46" s="1051"/>
      <c r="S46" s="1051"/>
      <c r="T46" s="1051"/>
      <c r="U46" s="1051"/>
      <c r="V46" s="1051"/>
      <c r="W46" s="1051"/>
      <c r="X46" s="1051"/>
      <c r="Y46" s="1051"/>
      <c r="Z46" s="1051"/>
    </row>
    <row r="47" spans="1:26" ht="25.5" customHeight="1">
      <c r="A47" s="2446"/>
      <c r="B47" s="2457"/>
      <c r="C47" s="1063"/>
      <c r="D47" s="1081" t="s">
        <v>809</v>
      </c>
      <c r="E47" s="1079"/>
      <c r="F47" s="2408"/>
      <c r="G47" s="2411"/>
      <c r="H47" s="2396"/>
      <c r="I47" s="2396"/>
      <c r="J47" s="2412"/>
      <c r="K47" s="1063"/>
      <c r="L47" s="2478"/>
      <c r="M47" s="2479"/>
      <c r="N47" s="871"/>
      <c r="O47" s="1051"/>
      <c r="P47" s="1051"/>
      <c r="Q47" s="1051"/>
      <c r="R47" s="1051"/>
      <c r="S47" s="1051"/>
      <c r="T47" s="1051"/>
      <c r="U47" s="1051"/>
      <c r="V47" s="1051"/>
      <c r="W47" s="1051"/>
      <c r="X47" s="1051"/>
      <c r="Y47" s="1051"/>
      <c r="Z47" s="1051"/>
    </row>
    <row r="48" spans="1:26" ht="31.5" customHeight="1">
      <c r="A48" s="2446"/>
      <c r="B48" s="2458"/>
      <c r="C48" s="1067"/>
      <c r="D48" s="1067"/>
      <c r="E48" s="1067"/>
      <c r="F48" s="1067"/>
      <c r="G48" s="1067"/>
      <c r="H48" s="1067"/>
      <c r="I48" s="1067"/>
      <c r="J48" s="1067"/>
      <c r="K48" s="1067"/>
      <c r="L48" s="1063"/>
      <c r="M48" s="1064"/>
      <c r="N48" s="871"/>
      <c r="O48" s="1051"/>
      <c r="P48" s="1051"/>
      <c r="Q48" s="1051"/>
      <c r="R48" s="1051"/>
      <c r="S48" s="1051"/>
      <c r="T48" s="1051"/>
      <c r="U48" s="1051"/>
      <c r="V48" s="1051"/>
      <c r="W48" s="1051"/>
      <c r="X48" s="1051"/>
      <c r="Y48" s="1051"/>
      <c r="Z48" s="1051"/>
    </row>
    <row r="49" spans="1:26" ht="63" customHeight="1">
      <c r="A49" s="2446"/>
      <c r="B49" s="1054" t="s">
        <v>847</v>
      </c>
      <c r="C49" s="2468" t="s">
        <v>1511</v>
      </c>
      <c r="D49" s="2429"/>
      <c r="E49" s="2429"/>
      <c r="F49" s="2429"/>
      <c r="G49" s="2429"/>
      <c r="H49" s="2429"/>
      <c r="I49" s="2429"/>
      <c r="J49" s="2429"/>
      <c r="K49" s="2429"/>
      <c r="L49" s="2429"/>
      <c r="M49" s="2447"/>
      <c r="N49" s="871"/>
      <c r="O49" s="1051"/>
      <c r="P49" s="1051"/>
      <c r="Q49" s="1051"/>
      <c r="R49" s="1051"/>
      <c r="S49" s="1051"/>
      <c r="T49" s="1051"/>
      <c r="U49" s="1051"/>
      <c r="V49" s="1051"/>
      <c r="W49" s="1051"/>
      <c r="X49" s="1051"/>
      <c r="Y49" s="1051"/>
      <c r="Z49" s="1051"/>
    </row>
    <row r="50" spans="1:26" ht="37.5" customHeight="1">
      <c r="A50" s="2446"/>
      <c r="B50" s="1074" t="s">
        <v>1491</v>
      </c>
      <c r="C50" s="2468" t="s">
        <v>1512</v>
      </c>
      <c r="D50" s="2429"/>
      <c r="E50" s="2429"/>
      <c r="F50" s="2429"/>
      <c r="G50" s="2429"/>
      <c r="H50" s="2429"/>
      <c r="I50" s="2429"/>
      <c r="J50" s="2429"/>
      <c r="K50" s="2429"/>
      <c r="L50" s="2429"/>
      <c r="M50" s="2447"/>
      <c r="N50" s="871"/>
      <c r="O50" s="1051"/>
      <c r="P50" s="1051"/>
      <c r="Q50" s="1051"/>
      <c r="R50" s="1051"/>
      <c r="S50" s="1051"/>
      <c r="T50" s="1051"/>
      <c r="U50" s="1051"/>
      <c r="V50" s="1051"/>
      <c r="W50" s="1051"/>
      <c r="X50" s="1051"/>
      <c r="Y50" s="1051"/>
      <c r="Z50" s="1051"/>
    </row>
    <row r="51" spans="1:26" ht="36" customHeight="1">
      <c r="A51" s="2446"/>
      <c r="B51" s="1074" t="s">
        <v>851</v>
      </c>
      <c r="C51" s="2460" t="s">
        <v>1513</v>
      </c>
      <c r="D51" s="2449"/>
      <c r="E51" s="2449"/>
      <c r="F51" s="2449"/>
      <c r="G51" s="2449"/>
      <c r="H51" s="2449"/>
      <c r="I51" s="2449"/>
      <c r="J51" s="2449"/>
      <c r="K51" s="2449"/>
      <c r="L51" s="2449"/>
      <c r="M51" s="2450"/>
      <c r="N51" s="871"/>
      <c r="O51" s="1051"/>
      <c r="P51" s="1051"/>
      <c r="Q51" s="1051"/>
      <c r="R51" s="1051"/>
      <c r="S51" s="1051"/>
      <c r="T51" s="1051"/>
      <c r="U51" s="1051"/>
      <c r="V51" s="1051"/>
      <c r="W51" s="1051"/>
      <c r="X51" s="1051"/>
      <c r="Y51" s="1051"/>
      <c r="Z51" s="1051"/>
    </row>
    <row r="52" spans="1:26" ht="36" customHeight="1">
      <c r="A52" s="2446"/>
      <c r="B52" s="1074" t="s">
        <v>853</v>
      </c>
      <c r="C52" s="2460" t="s">
        <v>1514</v>
      </c>
      <c r="D52" s="2449"/>
      <c r="E52" s="2449"/>
      <c r="F52" s="2449"/>
      <c r="G52" s="2449"/>
      <c r="H52" s="2449"/>
      <c r="I52" s="2449"/>
      <c r="J52" s="2449"/>
      <c r="K52" s="2449"/>
      <c r="L52" s="2449"/>
      <c r="M52" s="2450"/>
      <c r="N52" s="871"/>
      <c r="O52" s="1051"/>
      <c r="P52" s="1051"/>
      <c r="Q52" s="1051"/>
      <c r="R52" s="1051"/>
      <c r="S52" s="1051"/>
      <c r="T52" s="1051"/>
      <c r="U52" s="1051"/>
      <c r="V52" s="1051"/>
      <c r="W52" s="1051"/>
      <c r="X52" s="1051"/>
      <c r="Y52" s="1051"/>
      <c r="Z52" s="1051"/>
    </row>
    <row r="53" spans="1:26" ht="15.75" customHeight="1">
      <c r="A53" s="2445" t="s">
        <v>854</v>
      </c>
      <c r="B53" s="1101" t="s">
        <v>855</v>
      </c>
      <c r="C53" s="2468" t="s">
        <v>1515</v>
      </c>
      <c r="D53" s="2429"/>
      <c r="E53" s="2429"/>
      <c r="F53" s="2429"/>
      <c r="G53" s="2429"/>
      <c r="H53" s="2429"/>
      <c r="I53" s="2429"/>
      <c r="J53" s="2429"/>
      <c r="K53" s="2429"/>
      <c r="L53" s="2429"/>
      <c r="M53" s="2447"/>
      <c r="N53" s="871"/>
      <c r="O53" s="1051"/>
      <c r="P53" s="1051"/>
      <c r="Q53" s="1051"/>
      <c r="R53" s="1051"/>
      <c r="S53" s="1051"/>
      <c r="T53" s="1051"/>
      <c r="U53" s="1051"/>
      <c r="V53" s="1051"/>
      <c r="W53" s="1051"/>
      <c r="X53" s="1051"/>
      <c r="Y53" s="1051"/>
      <c r="Z53" s="1051"/>
    </row>
    <row r="54" spans="1:26" ht="15.75">
      <c r="A54" s="2446"/>
      <c r="B54" s="1101" t="s">
        <v>856</v>
      </c>
      <c r="C54" s="2468" t="s">
        <v>1516</v>
      </c>
      <c r="D54" s="2429"/>
      <c r="E54" s="2429"/>
      <c r="F54" s="2429"/>
      <c r="G54" s="2429"/>
      <c r="H54" s="2429"/>
      <c r="I54" s="2429"/>
      <c r="J54" s="2429"/>
      <c r="K54" s="2429"/>
      <c r="L54" s="2429"/>
      <c r="M54" s="2447"/>
      <c r="N54" s="871"/>
      <c r="O54" s="1051"/>
      <c r="P54" s="1051"/>
      <c r="Q54" s="1051"/>
      <c r="R54" s="1051"/>
      <c r="S54" s="1051"/>
      <c r="T54" s="1051"/>
      <c r="U54" s="1051"/>
      <c r="V54" s="1051"/>
      <c r="W54" s="1051"/>
      <c r="X54" s="1051"/>
      <c r="Y54" s="1051"/>
      <c r="Z54" s="1051"/>
    </row>
    <row r="55" spans="1:26" ht="15.75">
      <c r="A55" s="2446"/>
      <c r="B55" s="1101" t="s">
        <v>858</v>
      </c>
      <c r="C55" s="2468" t="s">
        <v>1517</v>
      </c>
      <c r="D55" s="2429"/>
      <c r="E55" s="2429"/>
      <c r="F55" s="2429"/>
      <c r="G55" s="2429"/>
      <c r="H55" s="2429"/>
      <c r="I55" s="2429"/>
      <c r="J55" s="2429"/>
      <c r="K55" s="2429"/>
      <c r="L55" s="2429"/>
      <c r="M55" s="2447"/>
      <c r="N55" s="871"/>
      <c r="O55" s="1051"/>
      <c r="P55" s="1051"/>
      <c r="Q55" s="1051"/>
      <c r="R55" s="1051"/>
      <c r="S55" s="1051"/>
      <c r="T55" s="1051"/>
      <c r="U55" s="1051"/>
      <c r="V55" s="1051"/>
      <c r="W55" s="1051"/>
      <c r="X55" s="1051"/>
      <c r="Y55" s="1051"/>
      <c r="Z55" s="1051"/>
    </row>
    <row r="56" spans="1:26" ht="15.75" customHeight="1">
      <c r="A56" s="2446"/>
      <c r="B56" s="1102" t="s">
        <v>859</v>
      </c>
      <c r="C56" s="2468" t="s">
        <v>1518</v>
      </c>
      <c r="D56" s="2429"/>
      <c r="E56" s="2429"/>
      <c r="F56" s="2429"/>
      <c r="G56" s="2429"/>
      <c r="H56" s="2429"/>
      <c r="I56" s="2429"/>
      <c r="J56" s="2429"/>
      <c r="K56" s="2429"/>
      <c r="L56" s="2429"/>
      <c r="M56" s="2447"/>
      <c r="N56" s="871"/>
      <c r="O56" s="1051"/>
      <c r="P56" s="1051"/>
      <c r="Q56" s="1051"/>
      <c r="R56" s="1051"/>
      <c r="S56" s="1051"/>
      <c r="T56" s="1051"/>
      <c r="U56" s="1051"/>
      <c r="V56" s="1051"/>
      <c r="W56" s="1051"/>
      <c r="X56" s="1051"/>
      <c r="Y56" s="1051"/>
      <c r="Z56" s="1051"/>
    </row>
    <row r="57" spans="1:26" ht="15.75" customHeight="1">
      <c r="A57" s="2446"/>
      <c r="B57" s="1101" t="s">
        <v>860</v>
      </c>
      <c r="C57" s="2481" t="s">
        <v>1519</v>
      </c>
      <c r="D57" s="2429"/>
      <c r="E57" s="2429"/>
      <c r="F57" s="2429"/>
      <c r="G57" s="2429"/>
      <c r="H57" s="2429"/>
      <c r="I57" s="2429"/>
      <c r="J57" s="2429"/>
      <c r="K57" s="2429"/>
      <c r="L57" s="2429"/>
      <c r="M57" s="2447"/>
      <c r="N57" s="871"/>
      <c r="O57" s="1051"/>
      <c r="P57" s="1051"/>
      <c r="Q57" s="1051"/>
      <c r="R57" s="1051"/>
      <c r="S57" s="1051"/>
      <c r="T57" s="1051"/>
      <c r="U57" s="1051"/>
      <c r="V57" s="1051"/>
      <c r="W57" s="1051"/>
      <c r="X57" s="1051"/>
      <c r="Y57" s="1051"/>
      <c r="Z57" s="1051"/>
    </row>
    <row r="58" spans="1:26" ht="16.5" thickBot="1">
      <c r="A58" s="2480"/>
      <c r="B58" s="1101" t="s">
        <v>861</v>
      </c>
      <c r="C58" s="2468" t="s">
        <v>1520</v>
      </c>
      <c r="D58" s="2429"/>
      <c r="E58" s="2429"/>
      <c r="F58" s="2429"/>
      <c r="G58" s="2429"/>
      <c r="H58" s="2429"/>
      <c r="I58" s="2429"/>
      <c r="J58" s="2429"/>
      <c r="K58" s="2429"/>
      <c r="L58" s="2429"/>
      <c r="M58" s="2447"/>
      <c r="N58" s="871"/>
      <c r="O58" s="1051"/>
      <c r="P58" s="1051"/>
      <c r="Q58" s="1051"/>
      <c r="R58" s="1051"/>
      <c r="S58" s="1051"/>
      <c r="T58" s="1051"/>
      <c r="U58" s="1051"/>
      <c r="V58" s="1051"/>
      <c r="W58" s="1051"/>
      <c r="X58" s="1051"/>
      <c r="Y58" s="1051"/>
      <c r="Z58" s="1051"/>
    </row>
    <row r="59" spans="1:26" ht="15.75" customHeight="1">
      <c r="A59" s="2445" t="s">
        <v>863</v>
      </c>
      <c r="B59" s="1101" t="s">
        <v>864</v>
      </c>
      <c r="C59" s="2468" t="s">
        <v>1521</v>
      </c>
      <c r="D59" s="2429"/>
      <c r="E59" s="2429"/>
      <c r="F59" s="2429"/>
      <c r="G59" s="2429"/>
      <c r="H59" s="2429"/>
      <c r="I59" s="2429"/>
      <c r="J59" s="2429"/>
      <c r="K59" s="2429"/>
      <c r="L59" s="2429"/>
      <c r="M59" s="2447"/>
      <c r="N59" s="871"/>
      <c r="O59" s="1051"/>
      <c r="P59" s="1051"/>
      <c r="Q59" s="1051"/>
      <c r="R59" s="1051"/>
      <c r="S59" s="1051"/>
      <c r="T59" s="1051"/>
      <c r="U59" s="1051"/>
      <c r="V59" s="1051"/>
      <c r="W59" s="1051"/>
      <c r="X59" s="1051"/>
      <c r="Y59" s="1051"/>
      <c r="Z59" s="1051"/>
    </row>
    <row r="60" spans="1:26" ht="30" customHeight="1">
      <c r="A60" s="2446"/>
      <c r="B60" s="1101" t="s">
        <v>866</v>
      </c>
      <c r="C60" s="2468" t="s">
        <v>936</v>
      </c>
      <c r="D60" s="2429"/>
      <c r="E60" s="2429"/>
      <c r="F60" s="2429"/>
      <c r="G60" s="2429"/>
      <c r="H60" s="2429"/>
      <c r="I60" s="2429"/>
      <c r="J60" s="2429"/>
      <c r="K60" s="2429"/>
      <c r="L60" s="2429"/>
      <c r="M60" s="2447"/>
      <c r="N60" s="871"/>
      <c r="O60" s="1051"/>
      <c r="P60" s="1051"/>
      <c r="Q60" s="1051"/>
      <c r="R60" s="1051"/>
      <c r="S60" s="1051"/>
      <c r="T60" s="1051"/>
      <c r="U60" s="1051"/>
      <c r="V60" s="1051"/>
      <c r="W60" s="1051"/>
      <c r="X60" s="1051"/>
      <c r="Y60" s="1051"/>
      <c r="Z60" s="1051"/>
    </row>
    <row r="61" spans="1:26" ht="30" customHeight="1">
      <c r="A61" s="2446"/>
      <c r="B61" s="1103" t="s">
        <v>39</v>
      </c>
      <c r="C61" s="2468" t="s">
        <v>1522</v>
      </c>
      <c r="D61" s="2429"/>
      <c r="E61" s="2429"/>
      <c r="F61" s="2429"/>
      <c r="G61" s="2429"/>
      <c r="H61" s="2429"/>
      <c r="I61" s="2429"/>
      <c r="J61" s="2429"/>
      <c r="K61" s="2429"/>
      <c r="L61" s="2429"/>
      <c r="M61" s="2447"/>
      <c r="N61" s="871"/>
      <c r="O61" s="1051"/>
      <c r="P61" s="1051"/>
      <c r="Q61" s="1051"/>
      <c r="R61" s="1051"/>
      <c r="S61" s="1051"/>
      <c r="T61" s="1051"/>
      <c r="U61" s="1051"/>
      <c r="V61" s="1051"/>
      <c r="W61" s="1051"/>
      <c r="X61" s="1051"/>
      <c r="Y61" s="1051"/>
      <c r="Z61" s="1051"/>
    </row>
    <row r="62" spans="1:26" ht="34.5" customHeight="1">
      <c r="A62" s="1104" t="s">
        <v>869</v>
      </c>
      <c r="B62" s="1103"/>
      <c r="C62" s="2455" t="s">
        <v>1523</v>
      </c>
      <c r="D62" s="2391"/>
      <c r="E62" s="2391"/>
      <c r="F62" s="2391"/>
      <c r="G62" s="2391"/>
      <c r="H62" s="2391"/>
      <c r="I62" s="2391"/>
      <c r="J62" s="2391"/>
      <c r="K62" s="2391"/>
      <c r="L62" s="2391"/>
      <c r="M62" s="2452"/>
      <c r="N62" s="871"/>
      <c r="O62" s="1051"/>
      <c r="P62" s="1051"/>
      <c r="Q62" s="1051"/>
      <c r="R62" s="1051"/>
      <c r="S62" s="1051"/>
      <c r="T62" s="1051"/>
      <c r="U62" s="1051"/>
      <c r="V62" s="1051"/>
      <c r="W62" s="1051"/>
      <c r="X62" s="1051"/>
      <c r="Y62" s="1051"/>
      <c r="Z62" s="1051"/>
    </row>
    <row r="63" spans="1:26" ht="15.75">
      <c r="A63" s="1051"/>
      <c r="B63" s="1105"/>
      <c r="C63" s="1051"/>
      <c r="D63" s="1051"/>
      <c r="E63" s="1051"/>
      <c r="F63" s="1051"/>
      <c r="G63" s="1051"/>
      <c r="H63" s="1051"/>
      <c r="I63" s="1051"/>
      <c r="J63" s="1051"/>
      <c r="K63" s="1051"/>
      <c r="L63" s="1051"/>
      <c r="M63" s="1051"/>
      <c r="N63" s="871"/>
      <c r="O63" s="1051"/>
      <c r="P63" s="1051"/>
      <c r="Q63" s="1051"/>
      <c r="R63" s="1051"/>
      <c r="S63" s="1051"/>
      <c r="T63" s="1051"/>
      <c r="U63" s="1051"/>
      <c r="V63" s="1051"/>
      <c r="W63" s="1051"/>
      <c r="X63" s="1051"/>
      <c r="Y63" s="1051"/>
      <c r="Z63" s="1051"/>
    </row>
    <row r="64" spans="1:26" ht="15.75">
      <c r="A64" s="1051"/>
      <c r="B64" s="1105"/>
      <c r="C64" s="1051"/>
      <c r="D64" s="1051"/>
      <c r="E64" s="1051"/>
      <c r="F64" s="1051"/>
      <c r="G64" s="1051"/>
      <c r="H64" s="1051"/>
      <c r="I64" s="1051"/>
      <c r="J64" s="1051"/>
      <c r="K64" s="1051"/>
      <c r="L64" s="1051"/>
      <c r="M64" s="1051"/>
      <c r="N64" s="871"/>
      <c r="O64" s="1051"/>
      <c r="P64" s="1051"/>
      <c r="Q64" s="1051"/>
      <c r="R64" s="1051"/>
      <c r="S64" s="1051"/>
      <c r="T64" s="1051"/>
      <c r="U64" s="1051"/>
      <c r="V64" s="1051"/>
      <c r="W64" s="1051"/>
      <c r="X64" s="1051"/>
      <c r="Y64" s="1051"/>
      <c r="Z64" s="1051"/>
    </row>
    <row r="65" spans="1:26" ht="15.75">
      <c r="A65" s="1051"/>
      <c r="B65" s="1105"/>
      <c r="C65" s="1051"/>
      <c r="D65" s="1051"/>
      <c r="E65" s="1051"/>
      <c r="F65" s="1051"/>
      <c r="G65" s="1051"/>
      <c r="H65" s="1051"/>
      <c r="I65" s="1051"/>
      <c r="J65" s="1051"/>
      <c r="K65" s="1051"/>
      <c r="L65" s="1051"/>
      <c r="M65" s="1051"/>
      <c r="N65" s="871"/>
      <c r="O65" s="1051"/>
      <c r="P65" s="1051"/>
      <c r="Q65" s="1051"/>
      <c r="R65" s="1051"/>
      <c r="S65" s="1051"/>
      <c r="T65" s="1051"/>
      <c r="U65" s="1051"/>
      <c r="V65" s="1051"/>
      <c r="W65" s="1051"/>
      <c r="X65" s="1051"/>
      <c r="Y65" s="1051"/>
      <c r="Z65" s="1051"/>
    </row>
    <row r="66" spans="1:26" ht="15.75">
      <c r="A66" s="1051"/>
      <c r="B66" s="1105"/>
      <c r="C66" s="1051"/>
      <c r="D66" s="1051"/>
      <c r="E66" s="1051"/>
      <c r="F66" s="1051"/>
      <c r="G66" s="1051"/>
      <c r="H66" s="1051"/>
      <c r="I66" s="1051"/>
      <c r="J66" s="1051"/>
      <c r="K66" s="1051"/>
      <c r="L66" s="1051"/>
      <c r="M66" s="1051"/>
      <c r="N66" s="871"/>
      <c r="O66" s="1051"/>
      <c r="P66" s="1051"/>
      <c r="Q66" s="1051"/>
      <c r="R66" s="1051"/>
      <c r="S66" s="1051"/>
      <c r="T66" s="1051"/>
      <c r="U66" s="1051"/>
      <c r="V66" s="1051"/>
      <c r="W66" s="1051"/>
      <c r="X66" s="1051"/>
      <c r="Y66" s="1051"/>
      <c r="Z66" s="1051"/>
    </row>
    <row r="67" spans="1:26" ht="15.75">
      <c r="A67" s="1051"/>
      <c r="B67" s="1105"/>
      <c r="C67" s="1051"/>
      <c r="D67" s="1051"/>
      <c r="E67" s="1051"/>
      <c r="F67" s="1051"/>
      <c r="G67" s="1051"/>
      <c r="H67" s="1051"/>
      <c r="I67" s="1051"/>
      <c r="J67" s="1051"/>
      <c r="K67" s="1051"/>
      <c r="L67" s="1051"/>
      <c r="M67" s="1051"/>
      <c r="N67" s="871"/>
      <c r="O67" s="1051"/>
      <c r="P67" s="1051"/>
      <c r="Q67" s="1051"/>
      <c r="R67" s="1051"/>
      <c r="S67" s="1051"/>
      <c r="T67" s="1051"/>
      <c r="U67" s="1051"/>
      <c r="V67" s="1051"/>
      <c r="W67" s="1051"/>
      <c r="X67" s="1051"/>
      <c r="Y67" s="1051"/>
      <c r="Z67" s="1051"/>
    </row>
    <row r="68" spans="1:26" ht="15.75">
      <c r="A68" s="1051"/>
      <c r="B68" s="1105"/>
      <c r="C68" s="1051"/>
      <c r="D68" s="1051"/>
      <c r="E68" s="1051"/>
      <c r="F68" s="1051"/>
      <c r="G68" s="1051"/>
      <c r="H68" s="1051"/>
      <c r="I68" s="1051"/>
      <c r="J68" s="1051"/>
      <c r="K68" s="1051"/>
      <c r="L68" s="1051"/>
      <c r="M68" s="1051"/>
      <c r="N68" s="871"/>
      <c r="O68" s="1051"/>
      <c r="P68" s="1051"/>
      <c r="Q68" s="1051"/>
      <c r="R68" s="1051"/>
      <c r="S68" s="1051"/>
      <c r="T68" s="1051"/>
      <c r="U68" s="1051"/>
      <c r="V68" s="1051"/>
      <c r="W68" s="1051"/>
      <c r="X68" s="1051"/>
      <c r="Y68" s="1051"/>
      <c r="Z68" s="1051"/>
    </row>
    <row r="69" spans="1:26" ht="15.75">
      <c r="A69" s="1051"/>
      <c r="B69" s="1105"/>
      <c r="C69" s="1051"/>
      <c r="D69" s="1051"/>
      <c r="E69" s="1051"/>
      <c r="F69" s="1051"/>
      <c r="G69" s="1051"/>
      <c r="H69" s="1051"/>
      <c r="I69" s="1051"/>
      <c r="J69" s="1051"/>
      <c r="K69" s="1051"/>
      <c r="L69" s="1051"/>
      <c r="M69" s="1051"/>
      <c r="N69" s="871"/>
      <c r="O69" s="1051"/>
      <c r="P69" s="1051"/>
      <c r="Q69" s="1051"/>
      <c r="R69" s="1051"/>
      <c r="S69" s="1051"/>
      <c r="T69" s="1051"/>
      <c r="U69" s="1051"/>
      <c r="V69" s="1051"/>
      <c r="W69" s="1051"/>
      <c r="X69" s="1051"/>
      <c r="Y69" s="1051"/>
      <c r="Z69" s="1051"/>
    </row>
    <row r="70" spans="1:26" ht="15.75">
      <c r="A70" s="1051"/>
      <c r="B70" s="1105"/>
      <c r="C70" s="1051"/>
      <c r="D70" s="1051"/>
      <c r="E70" s="1051"/>
      <c r="F70" s="1051"/>
      <c r="G70" s="1051"/>
      <c r="H70" s="1051"/>
      <c r="I70" s="1051"/>
      <c r="J70" s="1051"/>
      <c r="K70" s="1051"/>
      <c r="L70" s="1051"/>
      <c r="M70" s="1051"/>
      <c r="N70" s="871"/>
      <c r="O70" s="1051"/>
      <c r="P70" s="1051"/>
      <c r="Q70" s="1051"/>
      <c r="R70" s="1051"/>
      <c r="S70" s="1051"/>
      <c r="T70" s="1051"/>
      <c r="U70" s="1051"/>
      <c r="V70" s="1051"/>
      <c r="W70" s="1051"/>
      <c r="X70" s="1051"/>
      <c r="Y70" s="1051"/>
      <c r="Z70" s="1051"/>
    </row>
    <row r="71" spans="1:26" ht="15.75">
      <c r="A71" s="1051"/>
      <c r="B71" s="1105"/>
      <c r="C71" s="1051"/>
      <c r="D71" s="1051"/>
      <c r="E71" s="1051"/>
      <c r="F71" s="1051"/>
      <c r="G71" s="1051"/>
      <c r="H71" s="1051"/>
      <c r="I71" s="1051"/>
      <c r="J71" s="1051"/>
      <c r="K71" s="1051"/>
      <c r="L71" s="1051"/>
      <c r="M71" s="1051"/>
      <c r="N71" s="871"/>
      <c r="O71" s="1051"/>
      <c r="P71" s="1051"/>
      <c r="Q71" s="1051"/>
      <c r="R71" s="1051"/>
      <c r="S71" s="1051"/>
      <c r="T71" s="1051"/>
      <c r="U71" s="1051"/>
      <c r="V71" s="1051"/>
      <c r="W71" s="1051"/>
      <c r="X71" s="1051"/>
      <c r="Y71" s="1051"/>
      <c r="Z71" s="1051"/>
    </row>
    <row r="72" spans="1:26" ht="15.75">
      <c r="A72" s="1051"/>
      <c r="B72" s="1105"/>
      <c r="C72" s="1051"/>
      <c r="D72" s="1051"/>
      <c r="E72" s="1051"/>
      <c r="F72" s="1051"/>
      <c r="G72" s="1051"/>
      <c r="H72" s="1051"/>
      <c r="I72" s="1051"/>
      <c r="J72" s="1051"/>
      <c r="K72" s="1051"/>
      <c r="L72" s="1051"/>
      <c r="M72" s="1051"/>
      <c r="N72" s="871"/>
      <c r="O72" s="1051"/>
      <c r="P72" s="1051"/>
      <c r="Q72" s="1051"/>
      <c r="R72" s="1051"/>
      <c r="S72" s="1051"/>
      <c r="T72" s="1051"/>
      <c r="U72" s="1051"/>
      <c r="V72" s="1051"/>
      <c r="W72" s="1051"/>
      <c r="X72" s="1051"/>
      <c r="Y72" s="1051"/>
      <c r="Z72" s="1051"/>
    </row>
    <row r="73" spans="1:26" ht="15.75">
      <c r="A73" s="1051"/>
      <c r="B73" s="1105"/>
      <c r="C73" s="1051"/>
      <c r="D73" s="1051"/>
      <c r="E73" s="1051"/>
      <c r="F73" s="1051"/>
      <c r="G73" s="1051"/>
      <c r="H73" s="1051"/>
      <c r="I73" s="1051"/>
      <c r="J73" s="1051"/>
      <c r="K73" s="1051"/>
      <c r="L73" s="1051"/>
      <c r="M73" s="1051"/>
      <c r="N73" s="871"/>
      <c r="O73" s="1051"/>
      <c r="P73" s="1051"/>
      <c r="Q73" s="1051"/>
      <c r="R73" s="1051"/>
      <c r="S73" s="1051"/>
      <c r="T73" s="1051"/>
      <c r="U73" s="1051"/>
      <c r="V73" s="1051"/>
      <c r="W73" s="1051"/>
      <c r="X73" s="1051"/>
      <c r="Y73" s="1051"/>
      <c r="Z73" s="1051"/>
    </row>
    <row r="74" spans="1:26" ht="15.75">
      <c r="A74" s="1051"/>
      <c r="B74" s="1105"/>
      <c r="C74" s="1051"/>
      <c r="D74" s="1051"/>
      <c r="E74" s="1051"/>
      <c r="F74" s="1051"/>
      <c r="G74" s="1051"/>
      <c r="H74" s="1051"/>
      <c r="I74" s="1051"/>
      <c r="J74" s="1051"/>
      <c r="K74" s="1051"/>
      <c r="L74" s="1051"/>
      <c r="M74" s="1051"/>
      <c r="N74" s="871"/>
      <c r="O74" s="1051"/>
      <c r="P74" s="1051"/>
      <c r="Q74" s="1051"/>
      <c r="R74" s="1051"/>
      <c r="S74" s="1051"/>
      <c r="T74" s="1051"/>
      <c r="U74" s="1051"/>
      <c r="V74" s="1051"/>
      <c r="W74" s="1051"/>
      <c r="X74" s="1051"/>
      <c r="Y74" s="1051"/>
      <c r="Z74" s="1051"/>
    </row>
    <row r="75" spans="1:26" ht="15.75">
      <c r="A75" s="1051"/>
      <c r="B75" s="1105"/>
      <c r="C75" s="1051"/>
      <c r="D75" s="1051"/>
      <c r="E75" s="1051"/>
      <c r="F75" s="1051"/>
      <c r="G75" s="1051"/>
      <c r="H75" s="1051"/>
      <c r="I75" s="1051"/>
      <c r="J75" s="1051"/>
      <c r="K75" s="1051"/>
      <c r="L75" s="1051"/>
      <c r="M75" s="1051"/>
      <c r="N75" s="871"/>
      <c r="O75" s="1051"/>
      <c r="P75" s="1051"/>
      <c r="Q75" s="1051"/>
      <c r="R75" s="1051"/>
      <c r="S75" s="1051"/>
      <c r="T75" s="1051"/>
      <c r="U75" s="1051"/>
      <c r="V75" s="1051"/>
      <c r="W75" s="1051"/>
      <c r="X75" s="1051"/>
      <c r="Y75" s="1051"/>
      <c r="Z75" s="1051"/>
    </row>
    <row r="76" spans="1:26" ht="15.75">
      <c r="A76" s="1051"/>
      <c r="B76" s="1105"/>
      <c r="C76" s="1051"/>
      <c r="D76" s="1051"/>
      <c r="E76" s="1051"/>
      <c r="F76" s="1051"/>
      <c r="G76" s="1051"/>
      <c r="H76" s="1051"/>
      <c r="I76" s="1051"/>
      <c r="J76" s="1051"/>
      <c r="K76" s="1051"/>
      <c r="L76" s="1051"/>
      <c r="M76" s="1051"/>
      <c r="N76" s="871"/>
      <c r="O76" s="1051"/>
      <c r="P76" s="1051"/>
      <c r="Q76" s="1051"/>
      <c r="R76" s="1051"/>
      <c r="S76" s="1051"/>
      <c r="T76" s="1051"/>
      <c r="U76" s="1051"/>
      <c r="V76" s="1051"/>
      <c r="W76" s="1051"/>
      <c r="X76" s="1051"/>
      <c r="Y76" s="1051"/>
      <c r="Z76" s="1051"/>
    </row>
    <row r="77" spans="1:26" ht="15.75">
      <c r="A77" s="1051"/>
      <c r="B77" s="1105"/>
      <c r="C77" s="1051"/>
      <c r="D77" s="1051"/>
      <c r="E77" s="1051"/>
      <c r="F77" s="1051"/>
      <c r="G77" s="1051"/>
      <c r="H77" s="1051"/>
      <c r="I77" s="1051"/>
      <c r="J77" s="1051"/>
      <c r="K77" s="1051"/>
      <c r="L77" s="1051"/>
      <c r="M77" s="1051"/>
      <c r="N77" s="871"/>
      <c r="O77" s="1051"/>
      <c r="P77" s="1051"/>
      <c r="Q77" s="1051"/>
      <c r="R77" s="1051"/>
      <c r="S77" s="1051"/>
      <c r="T77" s="1051"/>
      <c r="U77" s="1051"/>
      <c r="V77" s="1051"/>
      <c r="W77" s="1051"/>
      <c r="X77" s="1051"/>
      <c r="Y77" s="1051"/>
      <c r="Z77" s="1051"/>
    </row>
    <row r="78" spans="1:26" ht="15.75">
      <c r="A78" s="1051"/>
      <c r="B78" s="1105"/>
      <c r="C78" s="1051"/>
      <c r="D78" s="1051"/>
      <c r="E78" s="1051"/>
      <c r="F78" s="1051"/>
      <c r="G78" s="1051"/>
      <c r="H78" s="1051"/>
      <c r="I78" s="1051"/>
      <c r="J78" s="1051"/>
      <c r="K78" s="1051"/>
      <c r="L78" s="1051"/>
      <c r="M78" s="1051"/>
      <c r="N78" s="871"/>
      <c r="O78" s="1051"/>
      <c r="P78" s="1051"/>
      <c r="Q78" s="1051"/>
      <c r="R78" s="1051"/>
      <c r="S78" s="1051"/>
      <c r="T78" s="1051"/>
      <c r="U78" s="1051"/>
      <c r="V78" s="1051"/>
      <c r="W78" s="1051"/>
      <c r="X78" s="1051"/>
      <c r="Y78" s="1051"/>
      <c r="Z78" s="1051"/>
    </row>
    <row r="79" spans="1:26" ht="15.75">
      <c r="A79" s="1051"/>
      <c r="B79" s="1105"/>
      <c r="C79" s="1051"/>
      <c r="D79" s="1051"/>
      <c r="E79" s="1051"/>
      <c r="F79" s="1051"/>
      <c r="G79" s="1051"/>
      <c r="H79" s="1051"/>
      <c r="I79" s="1051"/>
      <c r="J79" s="1051"/>
      <c r="K79" s="1051"/>
      <c r="L79" s="1051"/>
      <c r="M79" s="1051"/>
      <c r="N79" s="871"/>
      <c r="O79" s="1051"/>
      <c r="P79" s="1051"/>
      <c r="Q79" s="1051"/>
      <c r="R79" s="1051"/>
      <c r="S79" s="1051"/>
      <c r="T79" s="1051"/>
      <c r="U79" s="1051"/>
      <c r="V79" s="1051"/>
      <c r="W79" s="1051"/>
      <c r="X79" s="1051"/>
      <c r="Y79" s="1051"/>
      <c r="Z79" s="1051"/>
    </row>
    <row r="80" spans="1:26" ht="15.75">
      <c r="A80" s="1051"/>
      <c r="B80" s="1105"/>
      <c r="C80" s="1051"/>
      <c r="D80" s="1051"/>
      <c r="E80" s="1051"/>
      <c r="F80" s="1051"/>
      <c r="G80" s="1051"/>
      <c r="H80" s="1051"/>
      <c r="I80" s="1051"/>
      <c r="J80" s="1051"/>
      <c r="K80" s="1051"/>
      <c r="L80" s="1051"/>
      <c r="M80" s="1051"/>
      <c r="N80" s="871"/>
      <c r="O80" s="1051"/>
      <c r="P80" s="1051"/>
      <c r="Q80" s="1051"/>
      <c r="R80" s="1051"/>
      <c r="S80" s="1051"/>
      <c r="T80" s="1051"/>
      <c r="U80" s="1051"/>
      <c r="V80" s="1051"/>
      <c r="W80" s="1051"/>
      <c r="X80" s="1051"/>
      <c r="Y80" s="1051"/>
      <c r="Z80" s="1051"/>
    </row>
    <row r="81" spans="1:26" ht="15.75">
      <c r="A81" s="1051"/>
      <c r="B81" s="1105"/>
      <c r="C81" s="1051"/>
      <c r="D81" s="1051"/>
      <c r="E81" s="1051"/>
      <c r="F81" s="1051"/>
      <c r="G81" s="1051"/>
      <c r="H81" s="1051"/>
      <c r="I81" s="1051"/>
      <c r="J81" s="1051"/>
      <c r="K81" s="1051"/>
      <c r="L81" s="1051"/>
      <c r="M81" s="1051"/>
      <c r="N81" s="871"/>
      <c r="O81" s="1051"/>
      <c r="P81" s="1051"/>
      <c r="Q81" s="1051"/>
      <c r="R81" s="1051"/>
      <c r="S81" s="1051"/>
      <c r="T81" s="1051"/>
      <c r="U81" s="1051"/>
      <c r="V81" s="1051"/>
      <c r="W81" s="1051"/>
      <c r="X81" s="1051"/>
      <c r="Y81" s="1051"/>
      <c r="Z81" s="1051"/>
    </row>
    <row r="82" spans="1:26" ht="15.75">
      <c r="A82" s="1051"/>
      <c r="B82" s="1105"/>
      <c r="C82" s="1051"/>
      <c r="D82" s="1051"/>
      <c r="E82" s="1051"/>
      <c r="F82" s="1051"/>
      <c r="G82" s="1051"/>
      <c r="H82" s="1051"/>
      <c r="I82" s="1051"/>
      <c r="J82" s="1051"/>
      <c r="K82" s="1051"/>
      <c r="L82" s="1051"/>
      <c r="M82" s="1051"/>
      <c r="N82" s="871"/>
      <c r="O82" s="1051"/>
      <c r="P82" s="1051"/>
      <c r="Q82" s="1051"/>
      <c r="R82" s="1051"/>
      <c r="S82" s="1051"/>
      <c r="T82" s="1051"/>
      <c r="U82" s="1051"/>
      <c r="V82" s="1051"/>
      <c r="W82" s="1051"/>
      <c r="X82" s="1051"/>
      <c r="Y82" s="1051"/>
      <c r="Z82" s="1051"/>
    </row>
    <row r="83" spans="1:26" ht="15.75">
      <c r="A83" s="1051"/>
      <c r="B83" s="1105"/>
      <c r="C83" s="1051"/>
      <c r="D83" s="1051"/>
      <c r="E83" s="1051"/>
      <c r="F83" s="1051"/>
      <c r="G83" s="1051"/>
      <c r="H83" s="1051"/>
      <c r="I83" s="1051"/>
      <c r="J83" s="1051"/>
      <c r="K83" s="1051"/>
      <c r="L83" s="1051"/>
      <c r="M83" s="1051"/>
      <c r="N83" s="871"/>
      <c r="O83" s="1051"/>
      <c r="P83" s="1051"/>
      <c r="Q83" s="1051"/>
      <c r="R83" s="1051"/>
      <c r="S83" s="1051"/>
      <c r="T83" s="1051"/>
      <c r="U83" s="1051"/>
      <c r="V83" s="1051"/>
      <c r="W83" s="1051"/>
      <c r="X83" s="1051"/>
      <c r="Y83" s="1051"/>
      <c r="Z83" s="1051"/>
    </row>
    <row r="84" spans="1:26" ht="15.75">
      <c r="A84" s="1051"/>
      <c r="B84" s="1105"/>
      <c r="C84" s="1051"/>
      <c r="D84" s="1051"/>
      <c r="E84" s="1051"/>
      <c r="F84" s="1051"/>
      <c r="G84" s="1051"/>
      <c r="H84" s="1051"/>
      <c r="I84" s="1051"/>
      <c r="J84" s="1051"/>
      <c r="K84" s="1051"/>
      <c r="L84" s="1051"/>
      <c r="M84" s="1051"/>
      <c r="N84" s="871"/>
      <c r="O84" s="1051"/>
      <c r="P84" s="1051"/>
      <c r="Q84" s="1051"/>
      <c r="R84" s="1051"/>
      <c r="S84" s="1051"/>
      <c r="T84" s="1051"/>
      <c r="U84" s="1051"/>
      <c r="V84" s="1051"/>
      <c r="W84" s="1051"/>
      <c r="X84" s="1051"/>
      <c r="Y84" s="1051"/>
      <c r="Z84" s="1051"/>
    </row>
    <row r="85" spans="1:26" ht="15.75">
      <c r="A85" s="1051"/>
      <c r="B85" s="1105"/>
      <c r="C85" s="1051"/>
      <c r="D85" s="1051"/>
      <c r="E85" s="1051"/>
      <c r="F85" s="1051"/>
      <c r="G85" s="1051"/>
      <c r="H85" s="1051"/>
      <c r="I85" s="1051"/>
      <c r="J85" s="1051"/>
      <c r="K85" s="1051"/>
      <c r="L85" s="1051"/>
      <c r="M85" s="1051"/>
      <c r="N85" s="871"/>
      <c r="O85" s="1051"/>
      <c r="P85" s="1051"/>
      <c r="Q85" s="1051"/>
      <c r="R85" s="1051"/>
      <c r="S85" s="1051"/>
      <c r="T85" s="1051"/>
      <c r="U85" s="1051"/>
      <c r="V85" s="1051"/>
      <c r="W85" s="1051"/>
      <c r="X85" s="1051"/>
      <c r="Y85" s="1051"/>
      <c r="Z85" s="1051"/>
    </row>
    <row r="86" spans="1:26" ht="15.75">
      <c r="A86" s="1051"/>
      <c r="B86" s="1105"/>
      <c r="C86" s="1051"/>
      <c r="D86" s="1051"/>
      <c r="E86" s="1051"/>
      <c r="F86" s="1051"/>
      <c r="G86" s="1051"/>
      <c r="H86" s="1051"/>
      <c r="I86" s="1051"/>
      <c r="J86" s="1051"/>
      <c r="K86" s="1051"/>
      <c r="L86" s="1051"/>
      <c r="M86" s="1051"/>
      <c r="N86" s="871"/>
      <c r="O86" s="1051"/>
      <c r="P86" s="1051"/>
      <c r="Q86" s="1051"/>
      <c r="R86" s="1051"/>
      <c r="S86" s="1051"/>
      <c r="T86" s="1051"/>
      <c r="U86" s="1051"/>
      <c r="V86" s="1051"/>
      <c r="W86" s="1051"/>
      <c r="X86" s="1051"/>
      <c r="Y86" s="1051"/>
      <c r="Z86" s="1051"/>
    </row>
    <row r="87" spans="1:26" ht="15.75">
      <c r="A87" s="1051"/>
      <c r="B87" s="1105"/>
      <c r="C87" s="1051"/>
      <c r="D87" s="1051"/>
      <c r="E87" s="1051"/>
      <c r="F87" s="1051"/>
      <c r="G87" s="1051"/>
      <c r="H87" s="1051"/>
      <c r="I87" s="1051"/>
      <c r="J87" s="1051"/>
      <c r="K87" s="1051"/>
      <c r="L87" s="1051"/>
      <c r="M87" s="1051"/>
      <c r="N87" s="871"/>
      <c r="O87" s="1051"/>
      <c r="P87" s="1051"/>
      <c r="Q87" s="1051"/>
      <c r="R87" s="1051"/>
      <c r="S87" s="1051"/>
      <c r="T87" s="1051"/>
      <c r="U87" s="1051"/>
      <c r="V87" s="1051"/>
      <c r="W87" s="1051"/>
      <c r="X87" s="1051"/>
      <c r="Y87" s="1051"/>
      <c r="Z87" s="1051"/>
    </row>
    <row r="88" spans="1:26" ht="15.75">
      <c r="A88" s="1051"/>
      <c r="B88" s="1105"/>
      <c r="C88" s="1051"/>
      <c r="D88" s="1051"/>
      <c r="E88" s="1051"/>
      <c r="F88" s="1051"/>
      <c r="G88" s="1051"/>
      <c r="H88" s="1051"/>
      <c r="I88" s="1051"/>
      <c r="J88" s="1051"/>
      <c r="K88" s="1051"/>
      <c r="L88" s="1051"/>
      <c r="M88" s="1051"/>
      <c r="N88" s="871"/>
      <c r="O88" s="1051"/>
      <c r="P88" s="1051"/>
      <c r="Q88" s="1051"/>
      <c r="R88" s="1051"/>
      <c r="S88" s="1051"/>
      <c r="T88" s="1051"/>
      <c r="U88" s="1051"/>
      <c r="V88" s="1051"/>
      <c r="W88" s="1051"/>
      <c r="X88" s="1051"/>
      <c r="Y88" s="1051"/>
      <c r="Z88" s="1051"/>
    </row>
    <row r="89" spans="1:26" ht="15.75">
      <c r="A89" s="1051"/>
      <c r="B89" s="1105"/>
      <c r="C89" s="1051"/>
      <c r="D89" s="1051"/>
      <c r="E89" s="1051"/>
      <c r="F89" s="1051"/>
      <c r="G89" s="1051"/>
      <c r="H89" s="1051"/>
      <c r="I89" s="1051"/>
      <c r="J89" s="1051"/>
      <c r="K89" s="1051"/>
      <c r="L89" s="1051"/>
      <c r="M89" s="1051"/>
      <c r="N89" s="871"/>
      <c r="O89" s="1051"/>
      <c r="P89" s="1051"/>
      <c r="Q89" s="1051"/>
      <c r="R89" s="1051"/>
      <c r="S89" s="1051"/>
      <c r="T89" s="1051"/>
      <c r="U89" s="1051"/>
      <c r="V89" s="1051"/>
      <c r="W89" s="1051"/>
      <c r="X89" s="1051"/>
      <c r="Y89" s="1051"/>
      <c r="Z89" s="1051"/>
    </row>
    <row r="90" spans="1:26" ht="15.75">
      <c r="A90" s="1051"/>
      <c r="B90" s="1105"/>
      <c r="C90" s="1051"/>
      <c r="D90" s="1051"/>
      <c r="E90" s="1051"/>
      <c r="F90" s="1051"/>
      <c r="G90" s="1051"/>
      <c r="H90" s="1051"/>
      <c r="I90" s="1051"/>
      <c r="J90" s="1051"/>
      <c r="K90" s="1051"/>
      <c r="L90" s="1051"/>
      <c r="M90" s="1051"/>
      <c r="N90" s="871"/>
      <c r="O90" s="1051"/>
      <c r="P90" s="1051"/>
      <c r="Q90" s="1051"/>
      <c r="R90" s="1051"/>
      <c r="S90" s="1051"/>
      <c r="T90" s="1051"/>
      <c r="U90" s="1051"/>
      <c r="V90" s="1051"/>
      <c r="W90" s="1051"/>
      <c r="X90" s="1051"/>
      <c r="Y90" s="1051"/>
      <c r="Z90" s="1051"/>
    </row>
    <row r="91" spans="1:26" ht="15.75">
      <c r="A91" s="1051"/>
      <c r="B91" s="1105"/>
      <c r="C91" s="1051"/>
      <c r="D91" s="1051"/>
      <c r="E91" s="1051"/>
      <c r="F91" s="1051"/>
      <c r="G91" s="1051"/>
      <c r="H91" s="1051"/>
      <c r="I91" s="1051"/>
      <c r="J91" s="1051"/>
      <c r="K91" s="1051"/>
      <c r="L91" s="1051"/>
      <c r="M91" s="1051"/>
      <c r="N91" s="871"/>
      <c r="O91" s="1051"/>
      <c r="P91" s="1051"/>
      <c r="Q91" s="1051"/>
      <c r="R91" s="1051"/>
      <c r="S91" s="1051"/>
      <c r="T91" s="1051"/>
      <c r="U91" s="1051"/>
      <c r="V91" s="1051"/>
      <c r="W91" s="1051"/>
      <c r="X91" s="1051"/>
      <c r="Y91" s="1051"/>
      <c r="Z91" s="1051"/>
    </row>
    <row r="92" spans="1:26" ht="15.75">
      <c r="A92" s="1051"/>
      <c r="B92" s="1105"/>
      <c r="C92" s="1051"/>
      <c r="D92" s="1051"/>
      <c r="E92" s="1051"/>
      <c r="F92" s="1051"/>
      <c r="G92" s="1051"/>
      <c r="H92" s="1051"/>
      <c r="I92" s="1051"/>
      <c r="J92" s="1051"/>
      <c r="K92" s="1051"/>
      <c r="L92" s="1051"/>
      <c r="M92" s="1051"/>
      <c r="N92" s="871"/>
      <c r="O92" s="1051"/>
      <c r="P92" s="1051"/>
      <c r="Q92" s="1051"/>
      <c r="R92" s="1051"/>
      <c r="S92" s="1051"/>
      <c r="T92" s="1051"/>
      <c r="U92" s="1051"/>
      <c r="V92" s="1051"/>
      <c r="W92" s="1051"/>
      <c r="X92" s="1051"/>
      <c r="Y92" s="1051"/>
      <c r="Z92" s="1051"/>
    </row>
    <row r="93" spans="1:26" ht="15.75">
      <c r="A93" s="1051"/>
      <c r="B93" s="1105"/>
      <c r="C93" s="1051"/>
      <c r="D93" s="1051"/>
      <c r="E93" s="1051"/>
      <c r="F93" s="1051"/>
      <c r="G93" s="1051"/>
      <c r="H93" s="1051"/>
      <c r="I93" s="1051"/>
      <c r="J93" s="1051"/>
      <c r="K93" s="1051"/>
      <c r="L93" s="1051"/>
      <c r="M93" s="1051"/>
      <c r="N93" s="871"/>
      <c r="O93" s="1051"/>
      <c r="P93" s="1051"/>
      <c r="Q93" s="1051"/>
      <c r="R93" s="1051"/>
      <c r="S93" s="1051"/>
      <c r="T93" s="1051"/>
      <c r="U93" s="1051"/>
      <c r="V93" s="1051"/>
      <c r="W93" s="1051"/>
      <c r="X93" s="1051"/>
      <c r="Y93" s="1051"/>
      <c r="Z93" s="1051"/>
    </row>
    <row r="94" spans="1:26" ht="15.75">
      <c r="A94" s="1051"/>
      <c r="B94" s="1105"/>
      <c r="C94" s="1051"/>
      <c r="D94" s="1051"/>
      <c r="E94" s="1051"/>
      <c r="F94" s="1051"/>
      <c r="G94" s="1051"/>
      <c r="H94" s="1051"/>
      <c r="I94" s="1051"/>
      <c r="J94" s="1051"/>
      <c r="K94" s="1051"/>
      <c r="L94" s="1051"/>
      <c r="M94" s="1051"/>
      <c r="N94" s="871"/>
      <c r="O94" s="1051"/>
      <c r="P94" s="1051"/>
      <c r="Q94" s="1051"/>
      <c r="R94" s="1051"/>
      <c r="S94" s="1051"/>
      <c r="T94" s="1051"/>
      <c r="U94" s="1051"/>
      <c r="V94" s="1051"/>
      <c r="W94" s="1051"/>
      <c r="X94" s="1051"/>
      <c r="Y94" s="1051"/>
      <c r="Z94" s="1051"/>
    </row>
    <row r="95" spans="1:26" ht="15.75">
      <c r="A95" s="1051"/>
      <c r="B95" s="1105"/>
      <c r="C95" s="1051"/>
      <c r="D95" s="1051"/>
      <c r="E95" s="1051"/>
      <c r="F95" s="1051"/>
      <c r="G95" s="1051"/>
      <c r="H95" s="1051"/>
      <c r="I95" s="1051"/>
      <c r="J95" s="1051"/>
      <c r="K95" s="1051"/>
      <c r="L95" s="1051"/>
      <c r="M95" s="1051"/>
      <c r="N95" s="871"/>
      <c r="O95" s="1051"/>
      <c r="P95" s="1051"/>
      <c r="Q95" s="1051"/>
      <c r="R95" s="1051"/>
      <c r="S95" s="1051"/>
      <c r="T95" s="1051"/>
      <c r="U95" s="1051"/>
      <c r="V95" s="1051"/>
      <c r="W95" s="1051"/>
      <c r="X95" s="1051"/>
      <c r="Y95" s="1051"/>
      <c r="Z95" s="1051"/>
    </row>
    <row r="96" spans="1:26" ht="15.75">
      <c r="A96" s="1051"/>
      <c r="B96" s="1105"/>
      <c r="C96" s="1051"/>
      <c r="D96" s="1051"/>
      <c r="E96" s="1051"/>
      <c r="F96" s="1051"/>
      <c r="G96" s="1051"/>
      <c r="H96" s="1051"/>
      <c r="I96" s="1051"/>
      <c r="J96" s="1051"/>
      <c r="K96" s="1051"/>
      <c r="L96" s="1051"/>
      <c r="M96" s="1051"/>
      <c r="N96" s="871"/>
      <c r="O96" s="1051"/>
      <c r="P96" s="1051"/>
      <c r="Q96" s="1051"/>
      <c r="R96" s="1051"/>
      <c r="S96" s="1051"/>
      <c r="T96" s="1051"/>
      <c r="U96" s="1051"/>
      <c r="V96" s="1051"/>
      <c r="W96" s="1051"/>
      <c r="X96" s="1051"/>
      <c r="Y96" s="1051"/>
      <c r="Z96" s="1051"/>
    </row>
    <row r="97" spans="1:26" ht="15.75">
      <c r="A97" s="1051"/>
      <c r="B97" s="1105"/>
      <c r="C97" s="1051"/>
      <c r="D97" s="1051"/>
      <c r="E97" s="1051"/>
      <c r="F97" s="1051"/>
      <c r="G97" s="1051"/>
      <c r="H97" s="1051"/>
      <c r="I97" s="1051"/>
      <c r="J97" s="1051"/>
      <c r="K97" s="1051"/>
      <c r="L97" s="1051"/>
      <c r="M97" s="1051"/>
      <c r="N97" s="871"/>
      <c r="O97" s="1051"/>
      <c r="P97" s="1051"/>
      <c r="Q97" s="1051"/>
      <c r="R97" s="1051"/>
      <c r="S97" s="1051"/>
      <c r="T97" s="1051"/>
      <c r="U97" s="1051"/>
      <c r="V97" s="1051"/>
      <c r="W97" s="1051"/>
      <c r="X97" s="1051"/>
      <c r="Y97" s="1051"/>
      <c r="Z97" s="1051"/>
    </row>
    <row r="98" spans="1:26" ht="15.75">
      <c r="A98" s="1051"/>
      <c r="B98" s="1105"/>
      <c r="C98" s="1051"/>
      <c r="D98" s="1051"/>
      <c r="E98" s="1051"/>
      <c r="F98" s="1051"/>
      <c r="G98" s="1051"/>
      <c r="H98" s="1051"/>
      <c r="I98" s="1051"/>
      <c r="J98" s="1051"/>
      <c r="K98" s="1051"/>
      <c r="L98" s="1051"/>
      <c r="M98" s="1051"/>
      <c r="N98" s="871"/>
      <c r="O98" s="1051"/>
      <c r="P98" s="1051"/>
      <c r="Q98" s="1051"/>
      <c r="R98" s="1051"/>
      <c r="S98" s="1051"/>
      <c r="T98" s="1051"/>
      <c r="U98" s="1051"/>
      <c r="V98" s="1051"/>
      <c r="W98" s="1051"/>
      <c r="X98" s="1051"/>
      <c r="Y98" s="1051"/>
      <c r="Z98" s="1051"/>
    </row>
    <row r="99" spans="1:26" ht="15.75">
      <c r="A99" s="1051"/>
      <c r="B99" s="1105"/>
      <c r="C99" s="1051"/>
      <c r="D99" s="1051"/>
      <c r="E99" s="1051"/>
      <c r="F99" s="1051"/>
      <c r="G99" s="1051"/>
      <c r="H99" s="1051"/>
      <c r="I99" s="1051"/>
      <c r="J99" s="1051"/>
      <c r="K99" s="1051"/>
      <c r="L99" s="1051"/>
      <c r="M99" s="1051"/>
      <c r="N99" s="871"/>
      <c r="O99" s="1051"/>
      <c r="P99" s="1051"/>
      <c r="Q99" s="1051"/>
      <c r="R99" s="1051"/>
      <c r="S99" s="1051"/>
      <c r="T99" s="1051"/>
      <c r="U99" s="1051"/>
      <c r="V99" s="1051"/>
      <c r="W99" s="1051"/>
      <c r="X99" s="1051"/>
      <c r="Y99" s="1051"/>
      <c r="Z99" s="1051"/>
    </row>
    <row r="100" spans="1:26" ht="15.75">
      <c r="A100" s="1051"/>
      <c r="B100" s="1105"/>
      <c r="C100" s="1051"/>
      <c r="D100" s="1051"/>
      <c r="E100" s="1051"/>
      <c r="F100" s="1051"/>
      <c r="G100" s="1051"/>
      <c r="H100" s="1051"/>
      <c r="I100" s="1051"/>
      <c r="J100" s="1051"/>
      <c r="K100" s="1051"/>
      <c r="L100" s="1051"/>
      <c r="M100" s="1051"/>
      <c r="N100" s="871"/>
      <c r="O100" s="1051"/>
      <c r="P100" s="1051"/>
      <c r="Q100" s="1051"/>
      <c r="R100" s="1051"/>
      <c r="S100" s="1051"/>
      <c r="T100" s="1051"/>
      <c r="U100" s="1051"/>
      <c r="V100" s="1051"/>
      <c r="W100" s="1051"/>
      <c r="X100" s="1051"/>
      <c r="Y100" s="1051"/>
      <c r="Z100" s="1051"/>
    </row>
    <row r="101" spans="1:26" ht="15.75">
      <c r="A101" s="1051"/>
      <c r="B101" s="1105"/>
      <c r="C101" s="1051"/>
      <c r="D101" s="1051"/>
      <c r="E101" s="1051"/>
      <c r="F101" s="1051"/>
      <c r="G101" s="1051"/>
      <c r="H101" s="1051"/>
      <c r="I101" s="1051"/>
      <c r="J101" s="1051"/>
      <c r="K101" s="1051"/>
      <c r="L101" s="1051"/>
      <c r="M101" s="1051"/>
      <c r="N101" s="871"/>
      <c r="O101" s="1051"/>
      <c r="P101" s="1051"/>
      <c r="Q101" s="1051"/>
      <c r="R101" s="1051"/>
      <c r="S101" s="1051"/>
      <c r="T101" s="1051"/>
      <c r="U101" s="1051"/>
      <c r="V101" s="1051"/>
      <c r="W101" s="1051"/>
      <c r="X101" s="1051"/>
      <c r="Y101" s="1051"/>
      <c r="Z101" s="1051"/>
    </row>
    <row r="102" spans="1:26" ht="15.75">
      <c r="A102" s="1051"/>
      <c r="B102" s="1105"/>
      <c r="C102" s="1051"/>
      <c r="D102" s="1051"/>
      <c r="E102" s="1051"/>
      <c r="F102" s="1051"/>
      <c r="G102" s="1051"/>
      <c r="H102" s="1051"/>
      <c r="I102" s="1051"/>
      <c r="J102" s="1051"/>
      <c r="K102" s="1051"/>
      <c r="L102" s="1051"/>
      <c r="M102" s="1051"/>
      <c r="N102" s="871"/>
      <c r="O102" s="1051"/>
      <c r="P102" s="1051"/>
      <c r="Q102" s="1051"/>
      <c r="R102" s="1051"/>
      <c r="S102" s="1051"/>
      <c r="T102" s="1051"/>
      <c r="U102" s="1051"/>
      <c r="V102" s="1051"/>
      <c r="W102" s="1051"/>
      <c r="X102" s="1051"/>
      <c r="Y102" s="1051"/>
      <c r="Z102" s="1051"/>
    </row>
    <row r="103" spans="1:26" ht="15.75">
      <c r="A103" s="1051"/>
      <c r="B103" s="1105"/>
      <c r="C103" s="1051"/>
      <c r="D103" s="1051"/>
      <c r="E103" s="1051"/>
      <c r="F103" s="1051"/>
      <c r="G103" s="1051"/>
      <c r="H103" s="1051"/>
      <c r="I103" s="1051"/>
      <c r="J103" s="1051"/>
      <c r="K103" s="1051"/>
      <c r="L103" s="1051"/>
      <c r="M103" s="1051"/>
      <c r="N103" s="871"/>
      <c r="O103" s="1051"/>
      <c r="P103" s="1051"/>
      <c r="Q103" s="1051"/>
      <c r="R103" s="1051"/>
      <c r="S103" s="1051"/>
      <c r="T103" s="1051"/>
      <c r="U103" s="1051"/>
      <c r="V103" s="1051"/>
      <c r="W103" s="1051"/>
      <c r="X103" s="1051"/>
      <c r="Y103" s="1051"/>
      <c r="Z103" s="1051"/>
    </row>
    <row r="104" spans="1:26" ht="15.75">
      <c r="A104" s="1051"/>
      <c r="B104" s="1105"/>
      <c r="C104" s="1051"/>
      <c r="D104" s="1051"/>
      <c r="E104" s="1051"/>
      <c r="F104" s="1051"/>
      <c r="G104" s="1051"/>
      <c r="H104" s="1051"/>
      <c r="I104" s="1051"/>
      <c r="J104" s="1051"/>
      <c r="K104" s="1051"/>
      <c r="L104" s="1051"/>
      <c r="M104" s="1051"/>
      <c r="N104" s="871"/>
      <c r="O104" s="1051"/>
      <c r="P104" s="1051"/>
      <c r="Q104" s="1051"/>
      <c r="R104" s="1051"/>
      <c r="S104" s="1051"/>
      <c r="T104" s="1051"/>
      <c r="U104" s="1051"/>
      <c r="V104" s="1051"/>
      <c r="W104" s="1051"/>
      <c r="X104" s="1051"/>
      <c r="Y104" s="1051"/>
      <c r="Z104" s="1051"/>
    </row>
    <row r="105" spans="1:26" ht="15.75">
      <c r="A105" s="1051"/>
      <c r="B105" s="1105"/>
      <c r="C105" s="1051"/>
      <c r="D105" s="1051"/>
      <c r="E105" s="1051"/>
      <c r="F105" s="1051"/>
      <c r="G105" s="1051"/>
      <c r="H105" s="1051"/>
      <c r="I105" s="1051"/>
      <c r="J105" s="1051"/>
      <c r="K105" s="1051"/>
      <c r="L105" s="1051"/>
      <c r="M105" s="1051"/>
      <c r="N105" s="871"/>
      <c r="O105" s="1051"/>
      <c r="P105" s="1051"/>
      <c r="Q105" s="1051"/>
      <c r="R105" s="1051"/>
      <c r="S105" s="1051"/>
      <c r="T105" s="1051"/>
      <c r="U105" s="1051"/>
      <c r="V105" s="1051"/>
      <c r="W105" s="1051"/>
      <c r="X105" s="1051"/>
      <c r="Y105" s="1051"/>
      <c r="Z105" s="1051"/>
    </row>
    <row r="106" spans="1:26" ht="15.75">
      <c r="A106" s="1051"/>
      <c r="B106" s="1105"/>
      <c r="C106" s="1051"/>
      <c r="D106" s="1051"/>
      <c r="E106" s="1051"/>
      <c r="F106" s="1051"/>
      <c r="G106" s="1051"/>
      <c r="H106" s="1051"/>
      <c r="I106" s="1051"/>
      <c r="J106" s="1051"/>
      <c r="K106" s="1051"/>
      <c r="L106" s="1051"/>
      <c r="M106" s="1051"/>
      <c r="N106" s="871"/>
      <c r="O106" s="1051"/>
      <c r="P106" s="1051"/>
      <c r="Q106" s="1051"/>
      <c r="R106" s="1051"/>
      <c r="S106" s="1051"/>
      <c r="T106" s="1051"/>
      <c r="U106" s="1051"/>
      <c r="V106" s="1051"/>
      <c r="W106" s="1051"/>
      <c r="X106" s="1051"/>
      <c r="Y106" s="1051"/>
      <c r="Z106" s="1051"/>
    </row>
    <row r="107" spans="1:26" ht="15.75">
      <c r="A107" s="1051"/>
      <c r="B107" s="1105"/>
      <c r="C107" s="1051"/>
      <c r="D107" s="1051"/>
      <c r="E107" s="1051"/>
      <c r="F107" s="1051"/>
      <c r="G107" s="1051"/>
      <c r="H107" s="1051"/>
      <c r="I107" s="1051"/>
      <c r="J107" s="1051"/>
      <c r="K107" s="1051"/>
      <c r="L107" s="1051"/>
      <c r="M107" s="1051"/>
      <c r="N107" s="871"/>
      <c r="O107" s="1051"/>
      <c r="P107" s="1051"/>
      <c r="Q107" s="1051"/>
      <c r="R107" s="1051"/>
      <c r="S107" s="1051"/>
      <c r="T107" s="1051"/>
      <c r="U107" s="1051"/>
      <c r="V107" s="1051"/>
      <c r="W107" s="1051"/>
      <c r="X107" s="1051"/>
      <c r="Y107" s="1051"/>
      <c r="Z107" s="1051"/>
    </row>
    <row r="108" spans="1:26" ht="15.75">
      <c r="A108" s="1051"/>
      <c r="B108" s="1105"/>
      <c r="C108" s="1051"/>
      <c r="D108" s="1051"/>
      <c r="E108" s="1051"/>
      <c r="F108" s="1051"/>
      <c r="G108" s="1051"/>
      <c r="H108" s="1051"/>
      <c r="I108" s="1051"/>
      <c r="J108" s="1051"/>
      <c r="K108" s="1051"/>
      <c r="L108" s="1051"/>
      <c r="M108" s="1051"/>
      <c r="N108" s="871"/>
      <c r="O108" s="1051"/>
      <c r="P108" s="1051"/>
      <c r="Q108" s="1051"/>
      <c r="R108" s="1051"/>
      <c r="S108" s="1051"/>
      <c r="T108" s="1051"/>
      <c r="U108" s="1051"/>
      <c r="V108" s="1051"/>
      <c r="W108" s="1051"/>
      <c r="X108" s="1051"/>
      <c r="Y108" s="1051"/>
      <c r="Z108" s="1051"/>
    </row>
    <row r="109" spans="1:26" ht="15.75">
      <c r="A109" s="1051"/>
      <c r="B109" s="1105"/>
      <c r="C109" s="1051"/>
      <c r="D109" s="1051"/>
      <c r="E109" s="1051"/>
      <c r="F109" s="1051"/>
      <c r="G109" s="1051"/>
      <c r="H109" s="1051"/>
      <c r="I109" s="1051"/>
      <c r="J109" s="1051"/>
      <c r="K109" s="1051"/>
      <c r="L109" s="1051"/>
      <c r="M109" s="1051"/>
      <c r="N109" s="871"/>
      <c r="O109" s="1051"/>
      <c r="P109" s="1051"/>
      <c r="Q109" s="1051"/>
      <c r="R109" s="1051"/>
      <c r="S109" s="1051"/>
      <c r="T109" s="1051"/>
      <c r="U109" s="1051"/>
      <c r="V109" s="1051"/>
      <c r="W109" s="1051"/>
      <c r="X109" s="1051"/>
      <c r="Y109" s="1051"/>
      <c r="Z109" s="1051"/>
    </row>
    <row r="110" spans="1:26" ht="15.75">
      <c r="A110" s="1051"/>
      <c r="B110" s="1105"/>
      <c r="C110" s="1051"/>
      <c r="D110" s="1051"/>
      <c r="E110" s="1051"/>
      <c r="F110" s="1051"/>
      <c r="G110" s="1051"/>
      <c r="H110" s="1051"/>
      <c r="I110" s="1051"/>
      <c r="J110" s="1051"/>
      <c r="K110" s="1051"/>
      <c r="L110" s="1051"/>
      <c r="M110" s="1051"/>
      <c r="N110" s="871"/>
      <c r="O110" s="1051"/>
      <c r="P110" s="1051"/>
      <c r="Q110" s="1051"/>
      <c r="R110" s="1051"/>
      <c r="S110" s="1051"/>
      <c r="T110" s="1051"/>
      <c r="U110" s="1051"/>
      <c r="V110" s="1051"/>
      <c r="W110" s="1051"/>
      <c r="X110" s="1051"/>
      <c r="Y110" s="1051"/>
      <c r="Z110" s="1051"/>
    </row>
    <row r="111" spans="1:26" ht="15.75">
      <c r="A111" s="1051"/>
      <c r="B111" s="1105"/>
      <c r="C111" s="1051"/>
      <c r="D111" s="1051"/>
      <c r="E111" s="1051"/>
      <c r="F111" s="1051"/>
      <c r="G111" s="1051"/>
      <c r="H111" s="1051"/>
      <c r="I111" s="1051"/>
      <c r="J111" s="1051"/>
      <c r="K111" s="1051"/>
      <c r="L111" s="1051"/>
      <c r="M111" s="1051"/>
      <c r="N111" s="871"/>
      <c r="O111" s="1051"/>
      <c r="P111" s="1051"/>
      <c r="Q111" s="1051"/>
      <c r="R111" s="1051"/>
      <c r="S111" s="1051"/>
      <c r="T111" s="1051"/>
      <c r="U111" s="1051"/>
      <c r="V111" s="1051"/>
      <c r="W111" s="1051"/>
      <c r="X111" s="1051"/>
      <c r="Y111" s="1051"/>
      <c r="Z111" s="1051"/>
    </row>
    <row r="112" spans="1:26" ht="15.75">
      <c r="A112" s="1051"/>
      <c r="B112" s="1105"/>
      <c r="C112" s="1051"/>
      <c r="D112" s="1051"/>
      <c r="E112" s="1051"/>
      <c r="F112" s="1051"/>
      <c r="G112" s="1051"/>
      <c r="H112" s="1051"/>
      <c r="I112" s="1051"/>
      <c r="J112" s="1051"/>
      <c r="K112" s="1051"/>
      <c r="L112" s="1051"/>
      <c r="M112" s="1051"/>
      <c r="N112" s="871"/>
      <c r="O112" s="1051"/>
      <c r="P112" s="1051"/>
      <c r="Q112" s="1051"/>
      <c r="R112" s="1051"/>
      <c r="S112" s="1051"/>
      <c r="T112" s="1051"/>
      <c r="U112" s="1051"/>
      <c r="V112" s="1051"/>
      <c r="W112" s="1051"/>
      <c r="X112" s="1051"/>
      <c r="Y112" s="1051"/>
      <c r="Z112" s="1051"/>
    </row>
    <row r="113" spans="1:26" ht="15.75">
      <c r="A113" s="1051"/>
      <c r="B113" s="1105"/>
      <c r="C113" s="1051"/>
      <c r="D113" s="1051"/>
      <c r="E113" s="1051"/>
      <c r="F113" s="1051"/>
      <c r="G113" s="1051"/>
      <c r="H113" s="1051"/>
      <c r="I113" s="1051"/>
      <c r="J113" s="1051"/>
      <c r="K113" s="1051"/>
      <c r="L113" s="1051"/>
      <c r="M113" s="1051"/>
      <c r="N113" s="871"/>
      <c r="O113" s="1051"/>
      <c r="P113" s="1051"/>
      <c r="Q113" s="1051"/>
      <c r="R113" s="1051"/>
      <c r="S113" s="1051"/>
      <c r="T113" s="1051"/>
      <c r="U113" s="1051"/>
      <c r="V113" s="1051"/>
      <c r="W113" s="1051"/>
      <c r="X113" s="1051"/>
      <c r="Y113" s="1051"/>
      <c r="Z113" s="1051"/>
    </row>
    <row r="114" spans="1:26" ht="15.75">
      <c r="A114" s="1051"/>
      <c r="B114" s="1105"/>
      <c r="C114" s="1051"/>
      <c r="D114" s="1051"/>
      <c r="E114" s="1051"/>
      <c r="F114" s="1051"/>
      <c r="G114" s="1051"/>
      <c r="H114" s="1051"/>
      <c r="I114" s="1051"/>
      <c r="J114" s="1051"/>
      <c r="K114" s="1051"/>
      <c r="L114" s="1051"/>
      <c r="M114" s="1051"/>
      <c r="N114" s="871"/>
      <c r="O114" s="1051"/>
      <c r="P114" s="1051"/>
      <c r="Q114" s="1051"/>
      <c r="R114" s="1051"/>
      <c r="S114" s="1051"/>
      <c r="T114" s="1051"/>
      <c r="U114" s="1051"/>
      <c r="V114" s="1051"/>
      <c r="W114" s="1051"/>
      <c r="X114" s="1051"/>
      <c r="Y114" s="1051"/>
      <c r="Z114" s="1051"/>
    </row>
    <row r="115" spans="1:26" ht="15.75">
      <c r="A115" s="1051"/>
      <c r="B115" s="1105"/>
      <c r="C115" s="1051"/>
      <c r="D115" s="1051"/>
      <c r="E115" s="1051"/>
      <c r="F115" s="1051"/>
      <c r="G115" s="1051"/>
      <c r="H115" s="1051"/>
      <c r="I115" s="1051"/>
      <c r="J115" s="1051"/>
      <c r="K115" s="1051"/>
      <c r="L115" s="1051"/>
      <c r="M115" s="1051"/>
      <c r="N115" s="871"/>
      <c r="O115" s="1051"/>
      <c r="P115" s="1051"/>
      <c r="Q115" s="1051"/>
      <c r="R115" s="1051"/>
      <c r="S115" s="1051"/>
      <c r="T115" s="1051"/>
      <c r="U115" s="1051"/>
      <c r="V115" s="1051"/>
      <c r="W115" s="1051"/>
      <c r="X115" s="1051"/>
      <c r="Y115" s="1051"/>
      <c r="Z115" s="1051"/>
    </row>
    <row r="116" spans="1:26" ht="15.75">
      <c r="A116" s="1051"/>
      <c r="B116" s="1105"/>
      <c r="C116" s="1051"/>
      <c r="D116" s="1051"/>
      <c r="E116" s="1051"/>
      <c r="F116" s="1051"/>
      <c r="G116" s="1051"/>
      <c r="H116" s="1051"/>
      <c r="I116" s="1051"/>
      <c r="J116" s="1051"/>
      <c r="K116" s="1051"/>
      <c r="L116" s="1051"/>
      <c r="M116" s="1051"/>
      <c r="N116" s="871"/>
      <c r="O116" s="1051"/>
      <c r="P116" s="1051"/>
      <c r="Q116" s="1051"/>
      <c r="R116" s="1051"/>
      <c r="S116" s="1051"/>
      <c r="T116" s="1051"/>
      <c r="U116" s="1051"/>
      <c r="V116" s="1051"/>
      <c r="W116" s="1051"/>
      <c r="X116" s="1051"/>
      <c r="Y116" s="1051"/>
      <c r="Z116" s="1051"/>
    </row>
    <row r="117" spans="1:26" ht="15.75">
      <c r="A117" s="1051"/>
      <c r="B117" s="1105"/>
      <c r="C117" s="1051"/>
      <c r="D117" s="1051"/>
      <c r="E117" s="1051"/>
      <c r="F117" s="1051"/>
      <c r="G117" s="1051"/>
      <c r="H117" s="1051"/>
      <c r="I117" s="1051"/>
      <c r="J117" s="1051"/>
      <c r="K117" s="1051"/>
      <c r="L117" s="1051"/>
      <c r="M117" s="1051"/>
      <c r="N117" s="871"/>
      <c r="O117" s="1051"/>
      <c r="P117" s="1051"/>
      <c r="Q117" s="1051"/>
      <c r="R117" s="1051"/>
      <c r="S117" s="1051"/>
      <c r="T117" s="1051"/>
      <c r="U117" s="1051"/>
      <c r="V117" s="1051"/>
      <c r="W117" s="1051"/>
      <c r="X117" s="1051"/>
      <c r="Y117" s="1051"/>
      <c r="Z117" s="1051"/>
    </row>
    <row r="118" spans="1:26" ht="15.75">
      <c r="A118" s="1051"/>
      <c r="B118" s="1105"/>
      <c r="C118" s="1051"/>
      <c r="D118" s="1051"/>
      <c r="E118" s="1051"/>
      <c r="F118" s="1051"/>
      <c r="G118" s="1051"/>
      <c r="H118" s="1051"/>
      <c r="I118" s="1051"/>
      <c r="J118" s="1051"/>
      <c r="K118" s="1051"/>
      <c r="L118" s="1051"/>
      <c r="M118" s="1051"/>
      <c r="N118" s="871"/>
      <c r="O118" s="1051"/>
      <c r="P118" s="1051"/>
      <c r="Q118" s="1051"/>
      <c r="R118" s="1051"/>
      <c r="S118" s="1051"/>
      <c r="T118" s="1051"/>
      <c r="U118" s="1051"/>
      <c r="V118" s="1051"/>
      <c r="W118" s="1051"/>
      <c r="X118" s="1051"/>
      <c r="Y118" s="1051"/>
      <c r="Z118" s="1051"/>
    </row>
    <row r="119" spans="1:26" ht="15.75">
      <c r="A119" s="1051"/>
      <c r="B119" s="1105"/>
      <c r="C119" s="1051"/>
      <c r="D119" s="1051"/>
      <c r="E119" s="1051"/>
      <c r="F119" s="1051"/>
      <c r="G119" s="1051"/>
      <c r="H119" s="1051"/>
      <c r="I119" s="1051"/>
      <c r="J119" s="1051"/>
      <c r="K119" s="1051"/>
      <c r="L119" s="1051"/>
      <c r="M119" s="1051"/>
      <c r="N119" s="871"/>
      <c r="O119" s="1051"/>
      <c r="P119" s="1051"/>
      <c r="Q119" s="1051"/>
      <c r="R119" s="1051"/>
      <c r="S119" s="1051"/>
      <c r="T119" s="1051"/>
      <c r="U119" s="1051"/>
      <c r="V119" s="1051"/>
      <c r="W119" s="1051"/>
      <c r="X119" s="1051"/>
      <c r="Y119" s="1051"/>
      <c r="Z119" s="1051"/>
    </row>
    <row r="120" spans="1:26" ht="15.75">
      <c r="A120" s="1051"/>
      <c r="B120" s="1105"/>
      <c r="C120" s="1051"/>
      <c r="D120" s="1051"/>
      <c r="E120" s="1051"/>
      <c r="F120" s="1051"/>
      <c r="G120" s="1051"/>
      <c r="H120" s="1051"/>
      <c r="I120" s="1051"/>
      <c r="J120" s="1051"/>
      <c r="K120" s="1051"/>
      <c r="L120" s="1051"/>
      <c r="M120" s="1051"/>
      <c r="N120" s="871"/>
      <c r="O120" s="1051"/>
      <c r="P120" s="1051"/>
      <c r="Q120" s="1051"/>
      <c r="R120" s="1051"/>
      <c r="S120" s="1051"/>
      <c r="T120" s="1051"/>
      <c r="U120" s="1051"/>
      <c r="V120" s="1051"/>
      <c r="W120" s="1051"/>
      <c r="X120" s="1051"/>
      <c r="Y120" s="1051"/>
      <c r="Z120" s="1051"/>
    </row>
    <row r="121" spans="1:26" ht="15.75">
      <c r="A121" s="1051"/>
      <c r="B121" s="1105"/>
      <c r="C121" s="1051"/>
      <c r="D121" s="1051"/>
      <c r="E121" s="1051"/>
      <c r="F121" s="1051"/>
      <c r="G121" s="1051"/>
      <c r="H121" s="1051"/>
      <c r="I121" s="1051"/>
      <c r="J121" s="1051"/>
      <c r="K121" s="1051"/>
      <c r="L121" s="1051"/>
      <c r="M121" s="1051"/>
      <c r="N121" s="871"/>
      <c r="O121" s="1051"/>
      <c r="P121" s="1051"/>
      <c r="Q121" s="1051"/>
      <c r="R121" s="1051"/>
      <c r="S121" s="1051"/>
      <c r="T121" s="1051"/>
      <c r="U121" s="1051"/>
      <c r="V121" s="1051"/>
      <c r="W121" s="1051"/>
      <c r="X121" s="1051"/>
      <c r="Y121" s="1051"/>
      <c r="Z121" s="1051"/>
    </row>
    <row r="122" spans="1:26" ht="15.75">
      <c r="A122" s="1051"/>
      <c r="B122" s="1105"/>
      <c r="C122" s="1051"/>
      <c r="D122" s="1051"/>
      <c r="E122" s="1051"/>
      <c r="F122" s="1051"/>
      <c r="G122" s="1051"/>
      <c r="H122" s="1051"/>
      <c r="I122" s="1051"/>
      <c r="J122" s="1051"/>
      <c r="K122" s="1051"/>
      <c r="L122" s="1051"/>
      <c r="M122" s="1051"/>
      <c r="N122" s="871"/>
      <c r="O122" s="1051"/>
      <c r="P122" s="1051"/>
      <c r="Q122" s="1051"/>
      <c r="R122" s="1051"/>
      <c r="S122" s="1051"/>
      <c r="T122" s="1051"/>
      <c r="U122" s="1051"/>
      <c r="V122" s="1051"/>
      <c r="W122" s="1051"/>
      <c r="X122" s="1051"/>
      <c r="Y122" s="1051"/>
      <c r="Z122" s="1051"/>
    </row>
    <row r="123" spans="1:26" ht="15.75">
      <c r="A123" s="1051"/>
      <c r="B123" s="1105"/>
      <c r="C123" s="1051"/>
      <c r="D123" s="1051"/>
      <c r="E123" s="1051"/>
      <c r="F123" s="1051"/>
      <c r="G123" s="1051"/>
      <c r="H123" s="1051"/>
      <c r="I123" s="1051"/>
      <c r="J123" s="1051"/>
      <c r="K123" s="1051"/>
      <c r="L123" s="1051"/>
      <c r="M123" s="1051"/>
      <c r="N123" s="871"/>
      <c r="O123" s="1051"/>
      <c r="P123" s="1051"/>
      <c r="Q123" s="1051"/>
      <c r="R123" s="1051"/>
      <c r="S123" s="1051"/>
      <c r="T123" s="1051"/>
      <c r="U123" s="1051"/>
      <c r="V123" s="1051"/>
      <c r="W123" s="1051"/>
      <c r="X123" s="1051"/>
      <c r="Y123" s="1051"/>
      <c r="Z123" s="1051"/>
    </row>
    <row r="124" spans="1:26" ht="15.75">
      <c r="A124" s="1051"/>
      <c r="B124" s="1105"/>
      <c r="C124" s="1051"/>
      <c r="D124" s="1051"/>
      <c r="E124" s="1051"/>
      <c r="F124" s="1051"/>
      <c r="G124" s="1051"/>
      <c r="H124" s="1051"/>
      <c r="I124" s="1051"/>
      <c r="J124" s="1051"/>
      <c r="K124" s="1051"/>
      <c r="L124" s="1051"/>
      <c r="M124" s="1051"/>
      <c r="N124" s="871"/>
      <c r="O124" s="1051"/>
      <c r="P124" s="1051"/>
      <c r="Q124" s="1051"/>
      <c r="R124" s="1051"/>
      <c r="S124" s="1051"/>
      <c r="T124" s="1051"/>
      <c r="U124" s="1051"/>
      <c r="V124" s="1051"/>
      <c r="W124" s="1051"/>
      <c r="X124" s="1051"/>
      <c r="Y124" s="1051"/>
      <c r="Z124" s="1051"/>
    </row>
    <row r="125" spans="1:26" ht="15.75">
      <c r="A125" s="1051"/>
      <c r="B125" s="1105"/>
      <c r="C125" s="1051"/>
      <c r="D125" s="1051"/>
      <c r="E125" s="1051"/>
      <c r="F125" s="1051"/>
      <c r="G125" s="1051"/>
      <c r="H125" s="1051"/>
      <c r="I125" s="1051"/>
      <c r="J125" s="1051"/>
      <c r="K125" s="1051"/>
      <c r="L125" s="1051"/>
      <c r="M125" s="1051"/>
      <c r="N125" s="871"/>
      <c r="O125" s="1051"/>
      <c r="P125" s="1051"/>
      <c r="Q125" s="1051"/>
      <c r="R125" s="1051"/>
      <c r="S125" s="1051"/>
      <c r="T125" s="1051"/>
      <c r="U125" s="1051"/>
      <c r="V125" s="1051"/>
      <c r="W125" s="1051"/>
      <c r="X125" s="1051"/>
      <c r="Y125" s="1051"/>
      <c r="Z125" s="1051"/>
    </row>
    <row r="126" spans="1:26" ht="15.75">
      <c r="A126" s="1051"/>
      <c r="B126" s="1105"/>
      <c r="C126" s="1051"/>
      <c r="D126" s="1051"/>
      <c r="E126" s="1051"/>
      <c r="F126" s="1051"/>
      <c r="G126" s="1051"/>
      <c r="H126" s="1051"/>
      <c r="I126" s="1051"/>
      <c r="J126" s="1051"/>
      <c r="K126" s="1051"/>
      <c r="L126" s="1051"/>
      <c r="M126" s="1051"/>
      <c r="N126" s="871"/>
      <c r="O126" s="1051"/>
      <c r="P126" s="1051"/>
      <c r="Q126" s="1051"/>
      <c r="R126" s="1051"/>
      <c r="S126" s="1051"/>
      <c r="T126" s="1051"/>
      <c r="U126" s="1051"/>
      <c r="V126" s="1051"/>
      <c r="W126" s="1051"/>
      <c r="X126" s="1051"/>
      <c r="Y126" s="1051"/>
      <c r="Z126" s="1051"/>
    </row>
    <row r="127" spans="1:26" ht="15.75">
      <c r="A127" s="1051"/>
      <c r="B127" s="1105"/>
      <c r="C127" s="1051"/>
      <c r="D127" s="1051"/>
      <c r="E127" s="1051"/>
      <c r="F127" s="1051"/>
      <c r="G127" s="1051"/>
      <c r="H127" s="1051"/>
      <c r="I127" s="1051"/>
      <c r="J127" s="1051"/>
      <c r="K127" s="1051"/>
      <c r="L127" s="1051"/>
      <c r="M127" s="1051"/>
      <c r="N127" s="871"/>
      <c r="O127" s="1051"/>
      <c r="P127" s="1051"/>
      <c r="Q127" s="1051"/>
      <c r="R127" s="1051"/>
      <c r="S127" s="1051"/>
      <c r="T127" s="1051"/>
      <c r="U127" s="1051"/>
      <c r="V127" s="1051"/>
      <c r="W127" s="1051"/>
      <c r="X127" s="1051"/>
      <c r="Y127" s="1051"/>
      <c r="Z127" s="1051"/>
    </row>
    <row r="128" spans="1:26" ht="15.75">
      <c r="A128" s="1051"/>
      <c r="B128" s="1105"/>
      <c r="C128" s="1051"/>
      <c r="D128" s="1051"/>
      <c r="E128" s="1051"/>
      <c r="F128" s="1051"/>
      <c r="G128" s="1051"/>
      <c r="H128" s="1051"/>
      <c r="I128" s="1051"/>
      <c r="J128" s="1051"/>
      <c r="K128" s="1051"/>
      <c r="L128" s="1051"/>
      <c r="M128" s="1051"/>
      <c r="N128" s="871"/>
      <c r="O128" s="1051"/>
      <c r="P128" s="1051"/>
      <c r="Q128" s="1051"/>
      <c r="R128" s="1051"/>
      <c r="S128" s="1051"/>
      <c r="T128" s="1051"/>
      <c r="U128" s="1051"/>
      <c r="V128" s="1051"/>
      <c r="W128" s="1051"/>
      <c r="X128" s="1051"/>
      <c r="Y128" s="1051"/>
      <c r="Z128" s="1051"/>
    </row>
    <row r="129" spans="1:26" ht="15.75">
      <c r="A129" s="1051"/>
      <c r="B129" s="1105"/>
      <c r="C129" s="1051"/>
      <c r="D129" s="1051"/>
      <c r="E129" s="1051"/>
      <c r="F129" s="1051"/>
      <c r="G129" s="1051"/>
      <c r="H129" s="1051"/>
      <c r="I129" s="1051"/>
      <c r="J129" s="1051"/>
      <c r="K129" s="1051"/>
      <c r="L129" s="1051"/>
      <c r="M129" s="1051"/>
      <c r="N129" s="871"/>
      <c r="O129" s="1051"/>
      <c r="P129" s="1051"/>
      <c r="Q129" s="1051"/>
      <c r="R129" s="1051"/>
      <c r="S129" s="1051"/>
      <c r="T129" s="1051"/>
      <c r="U129" s="1051"/>
      <c r="V129" s="1051"/>
      <c r="W129" s="1051"/>
      <c r="X129" s="1051"/>
      <c r="Y129" s="1051"/>
      <c r="Z129" s="1051"/>
    </row>
    <row r="130" spans="1:26" ht="15.75">
      <c r="A130" s="1051"/>
      <c r="B130" s="1105"/>
      <c r="C130" s="1051"/>
      <c r="D130" s="1051"/>
      <c r="E130" s="1051"/>
      <c r="F130" s="1051"/>
      <c r="G130" s="1051"/>
      <c r="H130" s="1051"/>
      <c r="I130" s="1051"/>
      <c r="J130" s="1051"/>
      <c r="K130" s="1051"/>
      <c r="L130" s="1051"/>
      <c r="M130" s="1051"/>
      <c r="N130" s="871"/>
      <c r="O130" s="1051"/>
      <c r="P130" s="1051"/>
      <c r="Q130" s="1051"/>
      <c r="R130" s="1051"/>
      <c r="S130" s="1051"/>
      <c r="T130" s="1051"/>
      <c r="U130" s="1051"/>
      <c r="V130" s="1051"/>
      <c r="W130" s="1051"/>
      <c r="X130" s="1051"/>
      <c r="Y130" s="1051"/>
      <c r="Z130" s="1051"/>
    </row>
    <row r="131" spans="1:26" ht="15.75">
      <c r="A131" s="1051"/>
      <c r="B131" s="1105"/>
      <c r="C131" s="1051"/>
      <c r="D131" s="1051"/>
      <c r="E131" s="1051"/>
      <c r="F131" s="1051"/>
      <c r="G131" s="1051"/>
      <c r="H131" s="1051"/>
      <c r="I131" s="1051"/>
      <c r="J131" s="1051"/>
      <c r="K131" s="1051"/>
      <c r="L131" s="1051"/>
      <c r="M131" s="1051"/>
      <c r="N131" s="871"/>
      <c r="O131" s="1051"/>
      <c r="P131" s="1051"/>
      <c r="Q131" s="1051"/>
      <c r="R131" s="1051"/>
      <c r="S131" s="1051"/>
      <c r="T131" s="1051"/>
      <c r="U131" s="1051"/>
      <c r="V131" s="1051"/>
      <c r="W131" s="1051"/>
      <c r="X131" s="1051"/>
      <c r="Y131" s="1051"/>
      <c r="Z131" s="1051"/>
    </row>
    <row r="132" spans="1:26" ht="15.75">
      <c r="A132" s="1051"/>
      <c r="B132" s="1105"/>
      <c r="C132" s="1051"/>
      <c r="D132" s="1051"/>
      <c r="E132" s="1051"/>
      <c r="F132" s="1051"/>
      <c r="G132" s="1051"/>
      <c r="H132" s="1051"/>
      <c r="I132" s="1051"/>
      <c r="J132" s="1051"/>
      <c r="K132" s="1051"/>
      <c r="L132" s="1051"/>
      <c r="M132" s="1051"/>
      <c r="N132" s="871"/>
      <c r="O132" s="1051"/>
      <c r="P132" s="1051"/>
      <c r="Q132" s="1051"/>
      <c r="R132" s="1051"/>
      <c r="S132" s="1051"/>
      <c r="T132" s="1051"/>
      <c r="U132" s="1051"/>
      <c r="V132" s="1051"/>
      <c r="W132" s="1051"/>
      <c r="X132" s="1051"/>
      <c r="Y132" s="1051"/>
      <c r="Z132" s="1051"/>
    </row>
    <row r="133" spans="1:26" ht="15.75">
      <c r="A133" s="1051"/>
      <c r="B133" s="1105"/>
      <c r="C133" s="1051"/>
      <c r="D133" s="1051"/>
      <c r="E133" s="1051"/>
      <c r="F133" s="1051"/>
      <c r="G133" s="1051"/>
      <c r="H133" s="1051"/>
      <c r="I133" s="1051"/>
      <c r="J133" s="1051"/>
      <c r="K133" s="1051"/>
      <c r="L133" s="1051"/>
      <c r="M133" s="1051"/>
      <c r="N133" s="871"/>
      <c r="O133" s="1051"/>
      <c r="P133" s="1051"/>
      <c r="Q133" s="1051"/>
      <c r="R133" s="1051"/>
      <c r="S133" s="1051"/>
      <c r="T133" s="1051"/>
      <c r="U133" s="1051"/>
      <c r="V133" s="1051"/>
      <c r="W133" s="1051"/>
      <c r="X133" s="1051"/>
      <c r="Y133" s="1051"/>
      <c r="Z133" s="1051"/>
    </row>
    <row r="134" spans="1:26" ht="15.75">
      <c r="A134" s="1051"/>
      <c r="B134" s="1105"/>
      <c r="C134" s="1051"/>
      <c r="D134" s="1051"/>
      <c r="E134" s="1051"/>
      <c r="F134" s="1051"/>
      <c r="G134" s="1051"/>
      <c r="H134" s="1051"/>
      <c r="I134" s="1051"/>
      <c r="J134" s="1051"/>
      <c r="K134" s="1051"/>
      <c r="L134" s="1051"/>
      <c r="M134" s="1051"/>
      <c r="N134" s="871"/>
      <c r="O134" s="1051"/>
      <c r="P134" s="1051"/>
      <c r="Q134" s="1051"/>
      <c r="R134" s="1051"/>
      <c r="S134" s="1051"/>
      <c r="T134" s="1051"/>
      <c r="U134" s="1051"/>
      <c r="V134" s="1051"/>
      <c r="W134" s="1051"/>
      <c r="X134" s="1051"/>
      <c r="Y134" s="1051"/>
      <c r="Z134" s="1051"/>
    </row>
    <row r="135" spans="1:26" ht="15.75">
      <c r="A135" s="1051"/>
      <c r="B135" s="1105"/>
      <c r="C135" s="1051"/>
      <c r="D135" s="1051"/>
      <c r="E135" s="1051"/>
      <c r="F135" s="1051"/>
      <c r="G135" s="1051"/>
      <c r="H135" s="1051"/>
      <c r="I135" s="1051"/>
      <c r="J135" s="1051"/>
      <c r="K135" s="1051"/>
      <c r="L135" s="1051"/>
      <c r="M135" s="1051"/>
      <c r="N135" s="871"/>
      <c r="O135" s="1051"/>
      <c r="P135" s="1051"/>
      <c r="Q135" s="1051"/>
      <c r="R135" s="1051"/>
      <c r="S135" s="1051"/>
      <c r="T135" s="1051"/>
      <c r="U135" s="1051"/>
      <c r="V135" s="1051"/>
      <c r="W135" s="1051"/>
      <c r="X135" s="1051"/>
      <c r="Y135" s="1051"/>
      <c r="Z135" s="1051"/>
    </row>
    <row r="136" spans="1:26" ht="15.75">
      <c r="A136" s="1051"/>
      <c r="B136" s="1105"/>
      <c r="C136" s="1051"/>
      <c r="D136" s="1051"/>
      <c r="E136" s="1051"/>
      <c r="F136" s="1051"/>
      <c r="G136" s="1051"/>
      <c r="H136" s="1051"/>
      <c r="I136" s="1051"/>
      <c r="J136" s="1051"/>
      <c r="K136" s="1051"/>
      <c r="L136" s="1051"/>
      <c r="M136" s="1051"/>
      <c r="N136" s="871"/>
      <c r="O136" s="1051"/>
      <c r="P136" s="1051"/>
      <c r="Q136" s="1051"/>
      <c r="R136" s="1051"/>
      <c r="S136" s="1051"/>
      <c r="T136" s="1051"/>
      <c r="U136" s="1051"/>
      <c r="V136" s="1051"/>
      <c r="W136" s="1051"/>
      <c r="X136" s="1051"/>
      <c r="Y136" s="1051"/>
      <c r="Z136" s="1051"/>
    </row>
    <row r="137" spans="1:26" ht="15.75">
      <c r="A137" s="1051"/>
      <c r="B137" s="1105"/>
      <c r="C137" s="1051"/>
      <c r="D137" s="1051"/>
      <c r="E137" s="1051"/>
      <c r="F137" s="1051"/>
      <c r="G137" s="1051"/>
      <c r="H137" s="1051"/>
      <c r="I137" s="1051"/>
      <c r="J137" s="1051"/>
      <c r="K137" s="1051"/>
      <c r="L137" s="1051"/>
      <c r="M137" s="1051"/>
      <c r="N137" s="871"/>
      <c r="O137" s="1051"/>
      <c r="P137" s="1051"/>
      <c r="Q137" s="1051"/>
      <c r="R137" s="1051"/>
      <c r="S137" s="1051"/>
      <c r="T137" s="1051"/>
      <c r="U137" s="1051"/>
      <c r="V137" s="1051"/>
      <c r="W137" s="1051"/>
      <c r="X137" s="1051"/>
      <c r="Y137" s="1051"/>
      <c r="Z137" s="1051"/>
    </row>
    <row r="138" spans="1:26" ht="15.75">
      <c r="A138" s="1051"/>
      <c r="B138" s="1105"/>
      <c r="C138" s="1051"/>
      <c r="D138" s="1051"/>
      <c r="E138" s="1051"/>
      <c r="F138" s="1051"/>
      <c r="G138" s="1051"/>
      <c r="H138" s="1051"/>
      <c r="I138" s="1051"/>
      <c r="J138" s="1051"/>
      <c r="K138" s="1051"/>
      <c r="L138" s="1051"/>
      <c r="M138" s="1051"/>
      <c r="N138" s="871"/>
      <c r="O138" s="1051"/>
      <c r="P138" s="1051"/>
      <c r="Q138" s="1051"/>
      <c r="R138" s="1051"/>
      <c r="S138" s="1051"/>
      <c r="T138" s="1051"/>
      <c r="U138" s="1051"/>
      <c r="V138" s="1051"/>
      <c r="W138" s="1051"/>
      <c r="X138" s="1051"/>
      <c r="Y138" s="1051"/>
      <c r="Z138" s="1051"/>
    </row>
    <row r="139" spans="1:26" ht="15.75">
      <c r="A139" s="1051"/>
      <c r="B139" s="1105"/>
      <c r="C139" s="1051"/>
      <c r="D139" s="1051"/>
      <c r="E139" s="1051"/>
      <c r="F139" s="1051"/>
      <c r="G139" s="1051"/>
      <c r="H139" s="1051"/>
      <c r="I139" s="1051"/>
      <c r="J139" s="1051"/>
      <c r="K139" s="1051"/>
      <c r="L139" s="1051"/>
      <c r="M139" s="1051"/>
      <c r="N139" s="871"/>
      <c r="O139" s="1051"/>
      <c r="P139" s="1051"/>
      <c r="Q139" s="1051"/>
      <c r="R139" s="1051"/>
      <c r="S139" s="1051"/>
      <c r="T139" s="1051"/>
      <c r="U139" s="1051"/>
      <c r="V139" s="1051"/>
      <c r="W139" s="1051"/>
      <c r="X139" s="1051"/>
      <c r="Y139" s="1051"/>
      <c r="Z139" s="1051"/>
    </row>
    <row r="140" spans="1:26" ht="15.75">
      <c r="A140" s="1051"/>
      <c r="B140" s="1105"/>
      <c r="C140" s="1051"/>
      <c r="D140" s="1051"/>
      <c r="E140" s="1051"/>
      <c r="F140" s="1051"/>
      <c r="G140" s="1051"/>
      <c r="H140" s="1051"/>
      <c r="I140" s="1051"/>
      <c r="J140" s="1051"/>
      <c r="K140" s="1051"/>
      <c r="L140" s="1051"/>
      <c r="M140" s="1051"/>
      <c r="N140" s="871"/>
      <c r="O140" s="1051"/>
      <c r="P140" s="1051"/>
      <c r="Q140" s="1051"/>
      <c r="R140" s="1051"/>
      <c r="S140" s="1051"/>
      <c r="T140" s="1051"/>
      <c r="U140" s="1051"/>
      <c r="V140" s="1051"/>
      <c r="W140" s="1051"/>
      <c r="X140" s="1051"/>
      <c r="Y140" s="1051"/>
      <c r="Z140" s="1051"/>
    </row>
    <row r="141" spans="1:26" ht="15.75">
      <c r="A141" s="1051"/>
      <c r="B141" s="1105"/>
      <c r="C141" s="1051"/>
      <c r="D141" s="1051"/>
      <c r="E141" s="1051"/>
      <c r="F141" s="1051"/>
      <c r="G141" s="1051"/>
      <c r="H141" s="1051"/>
      <c r="I141" s="1051"/>
      <c r="J141" s="1051"/>
      <c r="K141" s="1051"/>
      <c r="L141" s="1051"/>
      <c r="M141" s="1051"/>
      <c r="N141" s="871"/>
      <c r="O141" s="1051"/>
      <c r="P141" s="1051"/>
      <c r="Q141" s="1051"/>
      <c r="R141" s="1051"/>
      <c r="S141" s="1051"/>
      <c r="T141" s="1051"/>
      <c r="U141" s="1051"/>
      <c r="V141" s="1051"/>
      <c r="W141" s="1051"/>
      <c r="X141" s="1051"/>
      <c r="Y141" s="1051"/>
      <c r="Z141" s="1051"/>
    </row>
    <row r="142" spans="1:26" ht="15.75">
      <c r="A142" s="1051"/>
      <c r="B142" s="1105"/>
      <c r="C142" s="1051"/>
      <c r="D142" s="1051"/>
      <c r="E142" s="1051"/>
      <c r="F142" s="1051"/>
      <c r="G142" s="1051"/>
      <c r="H142" s="1051"/>
      <c r="I142" s="1051"/>
      <c r="J142" s="1051"/>
      <c r="K142" s="1051"/>
      <c r="L142" s="1051"/>
      <c r="M142" s="1051"/>
      <c r="N142" s="871"/>
      <c r="O142" s="1051"/>
      <c r="P142" s="1051"/>
      <c r="Q142" s="1051"/>
      <c r="R142" s="1051"/>
      <c r="S142" s="1051"/>
      <c r="T142" s="1051"/>
      <c r="U142" s="1051"/>
      <c r="V142" s="1051"/>
      <c r="W142" s="1051"/>
      <c r="X142" s="1051"/>
      <c r="Y142" s="1051"/>
      <c r="Z142" s="1051"/>
    </row>
    <row r="143" spans="1:26" ht="15.75">
      <c r="A143" s="1051"/>
      <c r="B143" s="1105"/>
      <c r="C143" s="1051"/>
      <c r="D143" s="1051"/>
      <c r="E143" s="1051"/>
      <c r="F143" s="1051"/>
      <c r="G143" s="1051"/>
      <c r="H143" s="1051"/>
      <c r="I143" s="1051"/>
      <c r="J143" s="1051"/>
      <c r="K143" s="1051"/>
      <c r="L143" s="1051"/>
      <c r="M143" s="1051"/>
      <c r="N143" s="871"/>
      <c r="O143" s="1051"/>
      <c r="P143" s="1051"/>
      <c r="Q143" s="1051"/>
      <c r="R143" s="1051"/>
      <c r="S143" s="1051"/>
      <c r="T143" s="1051"/>
      <c r="U143" s="1051"/>
      <c r="V143" s="1051"/>
      <c r="W143" s="1051"/>
      <c r="X143" s="1051"/>
      <c r="Y143" s="1051"/>
      <c r="Z143" s="1051"/>
    </row>
    <row r="144" spans="1:26" ht="15.75">
      <c r="A144" s="1051"/>
      <c r="B144" s="1105"/>
      <c r="C144" s="1051"/>
      <c r="D144" s="1051"/>
      <c r="E144" s="1051"/>
      <c r="F144" s="1051"/>
      <c r="G144" s="1051"/>
      <c r="H144" s="1051"/>
      <c r="I144" s="1051"/>
      <c r="J144" s="1051"/>
      <c r="K144" s="1051"/>
      <c r="L144" s="1051"/>
      <c r="M144" s="1051"/>
      <c r="N144" s="871"/>
      <c r="O144" s="1051"/>
      <c r="P144" s="1051"/>
      <c r="Q144" s="1051"/>
      <c r="R144" s="1051"/>
      <c r="S144" s="1051"/>
      <c r="T144" s="1051"/>
      <c r="U144" s="1051"/>
      <c r="V144" s="1051"/>
      <c r="W144" s="1051"/>
      <c r="X144" s="1051"/>
      <c r="Y144" s="1051"/>
      <c r="Z144" s="1051"/>
    </row>
    <row r="145" spans="1:26" ht="15.75">
      <c r="A145" s="1051"/>
      <c r="B145" s="1105"/>
      <c r="C145" s="1051"/>
      <c r="D145" s="1051"/>
      <c r="E145" s="1051"/>
      <c r="F145" s="1051"/>
      <c r="G145" s="1051"/>
      <c r="H145" s="1051"/>
      <c r="I145" s="1051"/>
      <c r="J145" s="1051"/>
      <c r="K145" s="1051"/>
      <c r="L145" s="1051"/>
      <c r="M145" s="1051"/>
      <c r="N145" s="871"/>
      <c r="O145" s="1051"/>
      <c r="P145" s="1051"/>
      <c r="Q145" s="1051"/>
      <c r="R145" s="1051"/>
      <c r="S145" s="1051"/>
      <c r="T145" s="1051"/>
      <c r="U145" s="1051"/>
      <c r="V145" s="1051"/>
      <c r="W145" s="1051"/>
      <c r="X145" s="1051"/>
      <c r="Y145" s="1051"/>
      <c r="Z145" s="1051"/>
    </row>
    <row r="146" spans="1:26" ht="15.75">
      <c r="A146" s="1051"/>
      <c r="B146" s="1105"/>
      <c r="C146" s="1051"/>
      <c r="D146" s="1051"/>
      <c r="E146" s="1051"/>
      <c r="F146" s="1051"/>
      <c r="G146" s="1051"/>
      <c r="H146" s="1051"/>
      <c r="I146" s="1051"/>
      <c r="J146" s="1051"/>
      <c r="K146" s="1051"/>
      <c r="L146" s="1051"/>
      <c r="M146" s="1051"/>
      <c r="N146" s="871"/>
      <c r="O146" s="1051"/>
      <c r="P146" s="1051"/>
      <c r="Q146" s="1051"/>
      <c r="R146" s="1051"/>
      <c r="S146" s="1051"/>
      <c r="T146" s="1051"/>
      <c r="U146" s="1051"/>
      <c r="V146" s="1051"/>
      <c r="W146" s="1051"/>
      <c r="X146" s="1051"/>
      <c r="Y146" s="1051"/>
      <c r="Z146" s="1051"/>
    </row>
    <row r="147" spans="1:26" ht="15.75">
      <c r="A147" s="1051"/>
      <c r="B147" s="1105"/>
      <c r="C147" s="1051"/>
      <c r="D147" s="1051"/>
      <c r="E147" s="1051"/>
      <c r="F147" s="1051"/>
      <c r="G147" s="1051"/>
      <c r="H147" s="1051"/>
      <c r="I147" s="1051"/>
      <c r="J147" s="1051"/>
      <c r="K147" s="1051"/>
      <c r="L147" s="1051"/>
      <c r="M147" s="1051"/>
      <c r="N147" s="871"/>
      <c r="O147" s="1051"/>
      <c r="P147" s="1051"/>
      <c r="Q147" s="1051"/>
      <c r="R147" s="1051"/>
      <c r="S147" s="1051"/>
      <c r="T147" s="1051"/>
      <c r="U147" s="1051"/>
      <c r="V147" s="1051"/>
      <c r="W147" s="1051"/>
      <c r="X147" s="1051"/>
      <c r="Y147" s="1051"/>
      <c r="Z147" s="1051"/>
    </row>
    <row r="148" spans="1:26" ht="15.75">
      <c r="A148" s="1051"/>
      <c r="B148" s="1105"/>
      <c r="C148" s="1051"/>
      <c r="D148" s="1051"/>
      <c r="E148" s="1051"/>
      <c r="F148" s="1051"/>
      <c r="G148" s="1051"/>
      <c r="H148" s="1051"/>
      <c r="I148" s="1051"/>
      <c r="J148" s="1051"/>
      <c r="K148" s="1051"/>
      <c r="L148" s="1051"/>
      <c r="M148" s="1051"/>
      <c r="N148" s="871"/>
      <c r="O148" s="1051"/>
      <c r="P148" s="1051"/>
      <c r="Q148" s="1051"/>
      <c r="R148" s="1051"/>
      <c r="S148" s="1051"/>
      <c r="T148" s="1051"/>
      <c r="U148" s="1051"/>
      <c r="V148" s="1051"/>
      <c r="W148" s="1051"/>
      <c r="X148" s="1051"/>
      <c r="Y148" s="1051"/>
      <c r="Z148" s="1051"/>
    </row>
    <row r="149" spans="1:26" ht="15.75">
      <c r="A149" s="1051"/>
      <c r="B149" s="1105"/>
      <c r="C149" s="1051"/>
      <c r="D149" s="1051"/>
      <c r="E149" s="1051"/>
      <c r="F149" s="1051"/>
      <c r="G149" s="1051"/>
      <c r="H149" s="1051"/>
      <c r="I149" s="1051"/>
      <c r="J149" s="1051"/>
      <c r="K149" s="1051"/>
      <c r="L149" s="1051"/>
      <c r="M149" s="1051"/>
      <c r="N149" s="871"/>
      <c r="O149" s="1051"/>
      <c r="P149" s="1051"/>
      <c r="Q149" s="1051"/>
      <c r="R149" s="1051"/>
      <c r="S149" s="1051"/>
      <c r="T149" s="1051"/>
      <c r="U149" s="1051"/>
      <c r="V149" s="1051"/>
      <c r="W149" s="1051"/>
      <c r="X149" s="1051"/>
      <c r="Y149" s="1051"/>
      <c r="Z149" s="1051"/>
    </row>
    <row r="150" spans="1:26" ht="15.75">
      <c r="A150" s="1051"/>
      <c r="B150" s="1105"/>
      <c r="C150" s="1051"/>
      <c r="D150" s="1051"/>
      <c r="E150" s="1051"/>
      <c r="F150" s="1051"/>
      <c r="G150" s="1051"/>
      <c r="H150" s="1051"/>
      <c r="I150" s="1051"/>
      <c r="J150" s="1051"/>
      <c r="K150" s="1051"/>
      <c r="L150" s="1051"/>
      <c r="M150" s="1051"/>
      <c r="N150" s="871"/>
      <c r="O150" s="1051"/>
      <c r="P150" s="1051"/>
      <c r="Q150" s="1051"/>
      <c r="R150" s="1051"/>
      <c r="S150" s="1051"/>
      <c r="T150" s="1051"/>
      <c r="U150" s="1051"/>
      <c r="V150" s="1051"/>
      <c r="W150" s="1051"/>
      <c r="X150" s="1051"/>
      <c r="Y150" s="1051"/>
      <c r="Z150" s="1051"/>
    </row>
    <row r="151" spans="1:26" ht="15.75">
      <c r="A151" s="1051"/>
      <c r="B151" s="1105"/>
      <c r="C151" s="1051"/>
      <c r="D151" s="1051"/>
      <c r="E151" s="1051"/>
      <c r="F151" s="1051"/>
      <c r="G151" s="1051"/>
      <c r="H151" s="1051"/>
      <c r="I151" s="1051"/>
      <c r="J151" s="1051"/>
      <c r="K151" s="1051"/>
      <c r="L151" s="1051"/>
      <c r="M151" s="1051"/>
      <c r="N151" s="871"/>
      <c r="O151" s="1051"/>
      <c r="P151" s="1051"/>
      <c r="Q151" s="1051"/>
      <c r="R151" s="1051"/>
      <c r="S151" s="1051"/>
      <c r="T151" s="1051"/>
      <c r="U151" s="1051"/>
      <c r="V151" s="1051"/>
      <c r="W151" s="1051"/>
      <c r="X151" s="1051"/>
      <c r="Y151" s="1051"/>
      <c r="Z151" s="1051"/>
    </row>
    <row r="152" spans="1:26" ht="15.75">
      <c r="A152" s="1051"/>
      <c r="B152" s="1105"/>
      <c r="C152" s="1051"/>
      <c r="D152" s="1051"/>
      <c r="E152" s="1051"/>
      <c r="F152" s="1051"/>
      <c r="G152" s="1051"/>
      <c r="H152" s="1051"/>
      <c r="I152" s="1051"/>
      <c r="J152" s="1051"/>
      <c r="K152" s="1051"/>
      <c r="L152" s="1051"/>
      <c r="M152" s="1051"/>
      <c r="N152" s="871"/>
      <c r="O152" s="1051"/>
      <c r="P152" s="1051"/>
      <c r="Q152" s="1051"/>
      <c r="R152" s="1051"/>
      <c r="S152" s="1051"/>
      <c r="T152" s="1051"/>
      <c r="U152" s="1051"/>
      <c r="V152" s="1051"/>
      <c r="W152" s="1051"/>
      <c r="X152" s="1051"/>
      <c r="Y152" s="1051"/>
      <c r="Z152" s="1051"/>
    </row>
    <row r="153" spans="1:26" ht="15.75">
      <c r="A153" s="1051"/>
      <c r="B153" s="1105"/>
      <c r="C153" s="1051"/>
      <c r="D153" s="1051"/>
      <c r="E153" s="1051"/>
      <c r="F153" s="1051"/>
      <c r="G153" s="1051"/>
      <c r="H153" s="1051"/>
      <c r="I153" s="1051"/>
      <c r="J153" s="1051"/>
      <c r="K153" s="1051"/>
      <c r="L153" s="1051"/>
      <c r="M153" s="1051"/>
      <c r="N153" s="871"/>
      <c r="O153" s="1051"/>
      <c r="P153" s="1051"/>
      <c r="Q153" s="1051"/>
      <c r="R153" s="1051"/>
      <c r="S153" s="1051"/>
      <c r="T153" s="1051"/>
      <c r="U153" s="1051"/>
      <c r="V153" s="1051"/>
      <c r="W153" s="1051"/>
      <c r="X153" s="1051"/>
      <c r="Y153" s="1051"/>
      <c r="Z153" s="1051"/>
    </row>
    <row r="154" spans="1:26" ht="15.75">
      <c r="A154" s="1051"/>
      <c r="B154" s="1105"/>
      <c r="C154" s="1051"/>
      <c r="D154" s="1051"/>
      <c r="E154" s="1051"/>
      <c r="F154" s="1051"/>
      <c r="G154" s="1051"/>
      <c r="H154" s="1051"/>
      <c r="I154" s="1051"/>
      <c r="J154" s="1051"/>
      <c r="K154" s="1051"/>
      <c r="L154" s="1051"/>
      <c r="M154" s="1051"/>
      <c r="N154" s="871"/>
      <c r="O154" s="1051"/>
      <c r="P154" s="1051"/>
      <c r="Q154" s="1051"/>
      <c r="R154" s="1051"/>
      <c r="S154" s="1051"/>
      <c r="T154" s="1051"/>
      <c r="U154" s="1051"/>
      <c r="V154" s="1051"/>
      <c r="W154" s="1051"/>
      <c r="X154" s="1051"/>
      <c r="Y154" s="1051"/>
      <c r="Z154" s="1051"/>
    </row>
    <row r="155" spans="1:26" ht="15.75">
      <c r="A155" s="1051"/>
      <c r="B155" s="1105"/>
      <c r="C155" s="1051"/>
      <c r="D155" s="1051"/>
      <c r="E155" s="1051"/>
      <c r="F155" s="1051"/>
      <c r="G155" s="1051"/>
      <c r="H155" s="1051"/>
      <c r="I155" s="1051"/>
      <c r="J155" s="1051"/>
      <c r="K155" s="1051"/>
      <c r="L155" s="1051"/>
      <c r="M155" s="1051"/>
      <c r="N155" s="871"/>
      <c r="O155" s="1051"/>
      <c r="P155" s="1051"/>
      <c r="Q155" s="1051"/>
      <c r="R155" s="1051"/>
      <c r="S155" s="1051"/>
      <c r="T155" s="1051"/>
      <c r="U155" s="1051"/>
      <c r="V155" s="1051"/>
      <c r="W155" s="1051"/>
      <c r="X155" s="1051"/>
      <c r="Y155" s="1051"/>
      <c r="Z155" s="1051"/>
    </row>
    <row r="156" spans="1:26" ht="15.75">
      <c r="A156" s="1051"/>
      <c r="B156" s="1105"/>
      <c r="C156" s="1051"/>
      <c r="D156" s="1051"/>
      <c r="E156" s="1051"/>
      <c r="F156" s="1051"/>
      <c r="G156" s="1051"/>
      <c r="H156" s="1051"/>
      <c r="I156" s="1051"/>
      <c r="J156" s="1051"/>
      <c r="K156" s="1051"/>
      <c r="L156" s="1051"/>
      <c r="M156" s="1051"/>
      <c r="N156" s="871"/>
      <c r="O156" s="1051"/>
      <c r="P156" s="1051"/>
      <c r="Q156" s="1051"/>
      <c r="R156" s="1051"/>
      <c r="S156" s="1051"/>
      <c r="T156" s="1051"/>
      <c r="U156" s="1051"/>
      <c r="V156" s="1051"/>
      <c r="W156" s="1051"/>
      <c r="X156" s="1051"/>
      <c r="Y156" s="1051"/>
      <c r="Z156" s="1051"/>
    </row>
    <row r="157" spans="1:26" ht="15.75">
      <c r="A157" s="1051"/>
      <c r="B157" s="1105"/>
      <c r="C157" s="1051"/>
      <c r="D157" s="1051"/>
      <c r="E157" s="1051"/>
      <c r="F157" s="1051"/>
      <c r="G157" s="1051"/>
      <c r="H157" s="1051"/>
      <c r="I157" s="1051"/>
      <c r="J157" s="1051"/>
      <c r="K157" s="1051"/>
      <c r="L157" s="1051"/>
      <c r="M157" s="1051"/>
      <c r="N157" s="871"/>
      <c r="O157" s="1051"/>
      <c r="P157" s="1051"/>
      <c r="Q157" s="1051"/>
      <c r="R157" s="1051"/>
      <c r="S157" s="1051"/>
      <c r="T157" s="1051"/>
      <c r="U157" s="1051"/>
      <c r="V157" s="1051"/>
      <c r="W157" s="1051"/>
      <c r="X157" s="1051"/>
      <c r="Y157" s="1051"/>
      <c r="Z157" s="1051"/>
    </row>
    <row r="158" spans="1:26" ht="15.75">
      <c r="A158" s="1051"/>
      <c r="B158" s="1105"/>
      <c r="C158" s="1051"/>
      <c r="D158" s="1051"/>
      <c r="E158" s="1051"/>
      <c r="F158" s="1051"/>
      <c r="G158" s="1051"/>
      <c r="H158" s="1051"/>
      <c r="I158" s="1051"/>
      <c r="J158" s="1051"/>
      <c r="K158" s="1051"/>
      <c r="L158" s="1051"/>
      <c r="M158" s="1051"/>
      <c r="N158" s="871"/>
      <c r="O158" s="1051"/>
      <c r="P158" s="1051"/>
      <c r="Q158" s="1051"/>
      <c r="R158" s="1051"/>
      <c r="S158" s="1051"/>
      <c r="T158" s="1051"/>
      <c r="U158" s="1051"/>
      <c r="V158" s="1051"/>
      <c r="W158" s="1051"/>
      <c r="X158" s="1051"/>
      <c r="Y158" s="1051"/>
      <c r="Z158" s="1051"/>
    </row>
    <row r="159" spans="1:26" ht="15.75">
      <c r="A159" s="1051"/>
      <c r="B159" s="1105"/>
      <c r="C159" s="1051"/>
      <c r="D159" s="1051"/>
      <c r="E159" s="1051"/>
      <c r="F159" s="1051"/>
      <c r="G159" s="1051"/>
      <c r="H159" s="1051"/>
      <c r="I159" s="1051"/>
      <c r="J159" s="1051"/>
      <c r="K159" s="1051"/>
      <c r="L159" s="1051"/>
      <c r="M159" s="1051"/>
      <c r="N159" s="871"/>
      <c r="O159" s="1051"/>
      <c r="P159" s="1051"/>
      <c r="Q159" s="1051"/>
      <c r="R159" s="1051"/>
      <c r="S159" s="1051"/>
      <c r="T159" s="1051"/>
      <c r="U159" s="1051"/>
      <c r="V159" s="1051"/>
      <c r="W159" s="1051"/>
      <c r="X159" s="1051"/>
      <c r="Y159" s="1051"/>
      <c r="Z159" s="1051"/>
    </row>
    <row r="160" spans="1:26" ht="15.75">
      <c r="A160" s="1051"/>
      <c r="B160" s="1105"/>
      <c r="C160" s="1051"/>
      <c r="D160" s="1051"/>
      <c r="E160" s="1051"/>
      <c r="F160" s="1051"/>
      <c r="G160" s="1051"/>
      <c r="H160" s="1051"/>
      <c r="I160" s="1051"/>
      <c r="J160" s="1051"/>
      <c r="K160" s="1051"/>
      <c r="L160" s="1051"/>
      <c r="M160" s="1051"/>
      <c r="N160" s="871"/>
      <c r="O160" s="1051"/>
      <c r="P160" s="1051"/>
      <c r="Q160" s="1051"/>
      <c r="R160" s="1051"/>
      <c r="S160" s="1051"/>
      <c r="T160" s="1051"/>
      <c r="U160" s="1051"/>
      <c r="V160" s="1051"/>
      <c r="W160" s="1051"/>
      <c r="X160" s="1051"/>
      <c r="Y160" s="1051"/>
      <c r="Z160" s="1051"/>
    </row>
    <row r="161" spans="1:26" ht="15.75">
      <c r="A161" s="1051"/>
      <c r="B161" s="1105"/>
      <c r="C161" s="1051"/>
      <c r="D161" s="1051"/>
      <c r="E161" s="1051"/>
      <c r="F161" s="1051"/>
      <c r="G161" s="1051"/>
      <c r="H161" s="1051"/>
      <c r="I161" s="1051"/>
      <c r="J161" s="1051"/>
      <c r="K161" s="1051"/>
      <c r="L161" s="1051"/>
      <c r="M161" s="1051"/>
      <c r="N161" s="871"/>
      <c r="O161" s="1051"/>
      <c r="P161" s="1051"/>
      <c r="Q161" s="1051"/>
      <c r="R161" s="1051"/>
      <c r="S161" s="1051"/>
      <c r="T161" s="1051"/>
      <c r="U161" s="1051"/>
      <c r="V161" s="1051"/>
      <c r="W161" s="1051"/>
      <c r="X161" s="1051"/>
      <c r="Y161" s="1051"/>
      <c r="Z161" s="1051"/>
    </row>
    <row r="162" spans="1:26" ht="15.75">
      <c r="A162" s="1051"/>
      <c r="B162" s="1105"/>
      <c r="C162" s="1051"/>
      <c r="D162" s="1051"/>
      <c r="E162" s="1051"/>
      <c r="F162" s="1051"/>
      <c r="G162" s="1051"/>
      <c r="H162" s="1051"/>
      <c r="I162" s="1051"/>
      <c r="J162" s="1051"/>
      <c r="K162" s="1051"/>
      <c r="L162" s="1051"/>
      <c r="M162" s="1051"/>
      <c r="N162" s="871"/>
      <c r="O162" s="1051"/>
      <c r="P162" s="1051"/>
      <c r="Q162" s="1051"/>
      <c r="R162" s="1051"/>
      <c r="S162" s="1051"/>
      <c r="T162" s="1051"/>
      <c r="U162" s="1051"/>
      <c r="V162" s="1051"/>
      <c r="W162" s="1051"/>
      <c r="X162" s="1051"/>
      <c r="Y162" s="1051"/>
      <c r="Z162" s="1051"/>
    </row>
    <row r="163" spans="1:26" ht="15.75">
      <c r="A163" s="1051"/>
      <c r="B163" s="1105"/>
      <c r="C163" s="1051"/>
      <c r="D163" s="1051"/>
      <c r="E163" s="1051"/>
      <c r="F163" s="1051"/>
      <c r="G163" s="1051"/>
      <c r="H163" s="1051"/>
      <c r="I163" s="1051"/>
      <c r="J163" s="1051"/>
      <c r="K163" s="1051"/>
      <c r="L163" s="1051"/>
      <c r="M163" s="1051"/>
      <c r="N163" s="871"/>
      <c r="O163" s="1051"/>
      <c r="P163" s="1051"/>
      <c r="Q163" s="1051"/>
      <c r="R163" s="1051"/>
      <c r="S163" s="1051"/>
      <c r="T163" s="1051"/>
      <c r="U163" s="1051"/>
      <c r="V163" s="1051"/>
      <c r="W163" s="1051"/>
      <c r="X163" s="1051"/>
      <c r="Y163" s="1051"/>
      <c r="Z163" s="1051"/>
    </row>
    <row r="164" spans="1:26" ht="15.75">
      <c r="A164" s="1051"/>
      <c r="B164" s="1105"/>
      <c r="C164" s="1051"/>
      <c r="D164" s="1051"/>
      <c r="E164" s="1051"/>
      <c r="F164" s="1051"/>
      <c r="G164" s="1051"/>
      <c r="H164" s="1051"/>
      <c r="I164" s="1051"/>
      <c r="J164" s="1051"/>
      <c r="K164" s="1051"/>
      <c r="L164" s="1051"/>
      <c r="M164" s="1051"/>
      <c r="N164" s="871"/>
      <c r="O164" s="1051"/>
      <c r="P164" s="1051"/>
      <c r="Q164" s="1051"/>
      <c r="R164" s="1051"/>
      <c r="S164" s="1051"/>
      <c r="T164" s="1051"/>
      <c r="U164" s="1051"/>
      <c r="V164" s="1051"/>
      <c r="W164" s="1051"/>
      <c r="X164" s="1051"/>
      <c r="Y164" s="1051"/>
      <c r="Z164" s="1051"/>
    </row>
    <row r="165" spans="1:26" ht="15.75">
      <c r="A165" s="1051"/>
      <c r="B165" s="1105"/>
      <c r="C165" s="1051"/>
      <c r="D165" s="1051"/>
      <c r="E165" s="1051"/>
      <c r="F165" s="1051"/>
      <c r="G165" s="1051"/>
      <c r="H165" s="1051"/>
      <c r="I165" s="1051"/>
      <c r="J165" s="1051"/>
      <c r="K165" s="1051"/>
      <c r="L165" s="1051"/>
      <c r="M165" s="1051"/>
      <c r="N165" s="871"/>
      <c r="O165" s="1051"/>
      <c r="P165" s="1051"/>
      <c r="Q165" s="1051"/>
      <c r="R165" s="1051"/>
      <c r="S165" s="1051"/>
      <c r="T165" s="1051"/>
      <c r="U165" s="1051"/>
      <c r="V165" s="1051"/>
      <c r="W165" s="1051"/>
      <c r="X165" s="1051"/>
      <c r="Y165" s="1051"/>
      <c r="Z165" s="1051"/>
    </row>
    <row r="166" spans="1:26" ht="15.75">
      <c r="A166" s="1051"/>
      <c r="B166" s="1105"/>
      <c r="C166" s="1051"/>
      <c r="D166" s="1051"/>
      <c r="E166" s="1051"/>
      <c r="F166" s="1051"/>
      <c r="G166" s="1051"/>
      <c r="H166" s="1051"/>
      <c r="I166" s="1051"/>
      <c r="J166" s="1051"/>
      <c r="K166" s="1051"/>
      <c r="L166" s="1051"/>
      <c r="M166" s="1051"/>
      <c r="N166" s="871"/>
      <c r="O166" s="1051"/>
      <c r="P166" s="1051"/>
      <c r="Q166" s="1051"/>
      <c r="R166" s="1051"/>
      <c r="S166" s="1051"/>
      <c r="T166" s="1051"/>
      <c r="U166" s="1051"/>
      <c r="V166" s="1051"/>
      <c r="W166" s="1051"/>
      <c r="X166" s="1051"/>
      <c r="Y166" s="1051"/>
      <c r="Z166" s="1051"/>
    </row>
    <row r="167" spans="1:26" ht="15.75">
      <c r="A167" s="1051"/>
      <c r="B167" s="1105"/>
      <c r="C167" s="1051"/>
      <c r="D167" s="1051"/>
      <c r="E167" s="1051"/>
      <c r="F167" s="1051"/>
      <c r="G167" s="1051"/>
      <c r="H167" s="1051"/>
      <c r="I167" s="1051"/>
      <c r="J167" s="1051"/>
      <c r="K167" s="1051"/>
      <c r="L167" s="1051"/>
      <c r="M167" s="1051"/>
      <c r="N167" s="871"/>
      <c r="O167" s="1051"/>
      <c r="P167" s="1051"/>
      <c r="Q167" s="1051"/>
      <c r="R167" s="1051"/>
      <c r="S167" s="1051"/>
      <c r="T167" s="1051"/>
      <c r="U167" s="1051"/>
      <c r="V167" s="1051"/>
      <c r="W167" s="1051"/>
      <c r="X167" s="1051"/>
      <c r="Y167" s="1051"/>
      <c r="Z167" s="1051"/>
    </row>
    <row r="168" spans="1:26" ht="15.75">
      <c r="A168" s="1051"/>
      <c r="B168" s="1105"/>
      <c r="C168" s="1051"/>
      <c r="D168" s="1051"/>
      <c r="E168" s="1051"/>
      <c r="F168" s="1051"/>
      <c r="G168" s="1051"/>
      <c r="H168" s="1051"/>
      <c r="I168" s="1051"/>
      <c r="J168" s="1051"/>
      <c r="K168" s="1051"/>
      <c r="L168" s="1051"/>
      <c r="M168" s="1051"/>
      <c r="N168" s="871"/>
      <c r="O168" s="1051"/>
      <c r="P168" s="1051"/>
      <c r="Q168" s="1051"/>
      <c r="R168" s="1051"/>
      <c r="S168" s="1051"/>
      <c r="T168" s="1051"/>
      <c r="U168" s="1051"/>
      <c r="V168" s="1051"/>
      <c r="W168" s="1051"/>
      <c r="X168" s="1051"/>
      <c r="Y168" s="1051"/>
      <c r="Z168" s="1051"/>
    </row>
    <row r="169" spans="1:26" ht="15.75">
      <c r="A169" s="1051"/>
      <c r="B169" s="1105"/>
      <c r="C169" s="1051"/>
      <c r="D169" s="1051"/>
      <c r="E169" s="1051"/>
      <c r="F169" s="1051"/>
      <c r="G169" s="1051"/>
      <c r="H169" s="1051"/>
      <c r="I169" s="1051"/>
      <c r="J169" s="1051"/>
      <c r="K169" s="1051"/>
      <c r="L169" s="1051"/>
      <c r="M169" s="1051"/>
      <c r="N169" s="871"/>
      <c r="O169" s="1051"/>
      <c r="P169" s="1051"/>
      <c r="Q169" s="1051"/>
      <c r="R169" s="1051"/>
      <c r="S169" s="1051"/>
      <c r="T169" s="1051"/>
      <c r="U169" s="1051"/>
      <c r="V169" s="1051"/>
      <c r="W169" s="1051"/>
      <c r="X169" s="1051"/>
      <c r="Y169" s="1051"/>
      <c r="Z169" s="1051"/>
    </row>
    <row r="170" spans="1:26" ht="15.75">
      <c r="A170" s="1051"/>
      <c r="B170" s="1105"/>
      <c r="C170" s="1051"/>
      <c r="D170" s="1051"/>
      <c r="E170" s="1051"/>
      <c r="F170" s="1051"/>
      <c r="G170" s="1051"/>
      <c r="H170" s="1051"/>
      <c r="I170" s="1051"/>
      <c r="J170" s="1051"/>
      <c r="K170" s="1051"/>
      <c r="L170" s="1051"/>
      <c r="M170" s="1051"/>
      <c r="N170" s="871"/>
      <c r="O170" s="1051"/>
      <c r="P170" s="1051"/>
      <c r="Q170" s="1051"/>
      <c r="R170" s="1051"/>
      <c r="S170" s="1051"/>
      <c r="T170" s="1051"/>
      <c r="U170" s="1051"/>
      <c r="V170" s="1051"/>
      <c r="W170" s="1051"/>
      <c r="X170" s="1051"/>
      <c r="Y170" s="1051"/>
      <c r="Z170" s="1051"/>
    </row>
    <row r="171" spans="1:26" ht="15.75">
      <c r="A171" s="1051"/>
      <c r="B171" s="1105"/>
      <c r="C171" s="1051"/>
      <c r="D171" s="1051"/>
      <c r="E171" s="1051"/>
      <c r="F171" s="1051"/>
      <c r="G171" s="1051"/>
      <c r="H171" s="1051"/>
      <c r="I171" s="1051"/>
      <c r="J171" s="1051"/>
      <c r="K171" s="1051"/>
      <c r="L171" s="1051"/>
      <c r="M171" s="1051"/>
      <c r="N171" s="871"/>
      <c r="O171" s="1051"/>
      <c r="P171" s="1051"/>
      <c r="Q171" s="1051"/>
      <c r="R171" s="1051"/>
      <c r="S171" s="1051"/>
      <c r="T171" s="1051"/>
      <c r="U171" s="1051"/>
      <c r="V171" s="1051"/>
      <c r="W171" s="1051"/>
      <c r="X171" s="1051"/>
      <c r="Y171" s="1051"/>
      <c r="Z171" s="1051"/>
    </row>
    <row r="172" spans="1:26" ht="15.75">
      <c r="A172" s="1051"/>
      <c r="B172" s="1105"/>
      <c r="C172" s="1051"/>
      <c r="D172" s="1051"/>
      <c r="E172" s="1051"/>
      <c r="F172" s="1051"/>
      <c r="G172" s="1051"/>
      <c r="H172" s="1051"/>
      <c r="I172" s="1051"/>
      <c r="J172" s="1051"/>
      <c r="K172" s="1051"/>
      <c r="L172" s="1051"/>
      <c r="M172" s="1051"/>
      <c r="N172" s="871"/>
      <c r="O172" s="1051"/>
      <c r="P172" s="1051"/>
      <c r="Q172" s="1051"/>
      <c r="R172" s="1051"/>
      <c r="S172" s="1051"/>
      <c r="T172" s="1051"/>
      <c r="U172" s="1051"/>
      <c r="V172" s="1051"/>
      <c r="W172" s="1051"/>
      <c r="X172" s="1051"/>
      <c r="Y172" s="1051"/>
      <c r="Z172" s="1051"/>
    </row>
    <row r="173" spans="1:26" ht="15.75">
      <c r="A173" s="1051"/>
      <c r="B173" s="1105"/>
      <c r="C173" s="1051"/>
      <c r="D173" s="1051"/>
      <c r="E173" s="1051"/>
      <c r="F173" s="1051"/>
      <c r="G173" s="1051"/>
      <c r="H173" s="1051"/>
      <c r="I173" s="1051"/>
      <c r="J173" s="1051"/>
      <c r="K173" s="1051"/>
      <c r="L173" s="1051"/>
      <c r="M173" s="1051"/>
      <c r="N173" s="871"/>
      <c r="O173" s="1051"/>
      <c r="P173" s="1051"/>
      <c r="Q173" s="1051"/>
      <c r="R173" s="1051"/>
      <c r="S173" s="1051"/>
      <c r="T173" s="1051"/>
      <c r="U173" s="1051"/>
      <c r="V173" s="1051"/>
      <c r="W173" s="1051"/>
      <c r="X173" s="1051"/>
      <c r="Y173" s="1051"/>
      <c r="Z173" s="1051"/>
    </row>
    <row r="174" spans="1:26" ht="15.75">
      <c r="A174" s="1051"/>
      <c r="B174" s="1105"/>
      <c r="C174" s="1051"/>
      <c r="D174" s="1051"/>
      <c r="E174" s="1051"/>
      <c r="F174" s="1051"/>
      <c r="G174" s="1051"/>
      <c r="H174" s="1051"/>
      <c r="I174" s="1051"/>
      <c r="J174" s="1051"/>
      <c r="K174" s="1051"/>
      <c r="L174" s="1051"/>
      <c r="M174" s="1051"/>
      <c r="N174" s="871"/>
      <c r="O174" s="1051"/>
      <c r="P174" s="1051"/>
      <c r="Q174" s="1051"/>
      <c r="R174" s="1051"/>
      <c r="S174" s="1051"/>
      <c r="T174" s="1051"/>
      <c r="U174" s="1051"/>
      <c r="V174" s="1051"/>
      <c r="W174" s="1051"/>
      <c r="X174" s="1051"/>
      <c r="Y174" s="1051"/>
      <c r="Z174" s="1051"/>
    </row>
    <row r="175" spans="1:26" ht="15.75">
      <c r="A175" s="1051"/>
      <c r="B175" s="1105"/>
      <c r="C175" s="1051"/>
      <c r="D175" s="1051"/>
      <c r="E175" s="1051"/>
      <c r="F175" s="1051"/>
      <c r="G175" s="1051"/>
      <c r="H175" s="1051"/>
      <c r="I175" s="1051"/>
      <c r="J175" s="1051"/>
      <c r="K175" s="1051"/>
      <c r="L175" s="1051"/>
      <c r="M175" s="1051"/>
      <c r="N175" s="871"/>
      <c r="O175" s="1051"/>
      <c r="P175" s="1051"/>
      <c r="Q175" s="1051"/>
      <c r="R175" s="1051"/>
      <c r="S175" s="1051"/>
      <c r="T175" s="1051"/>
      <c r="U175" s="1051"/>
      <c r="V175" s="1051"/>
      <c r="W175" s="1051"/>
      <c r="X175" s="1051"/>
      <c r="Y175" s="1051"/>
      <c r="Z175" s="1051"/>
    </row>
    <row r="176" spans="1:26" ht="15.75">
      <c r="A176" s="1051"/>
      <c r="B176" s="1105"/>
      <c r="C176" s="1051"/>
      <c r="D176" s="1051"/>
      <c r="E176" s="1051"/>
      <c r="F176" s="1051"/>
      <c r="G176" s="1051"/>
      <c r="H176" s="1051"/>
      <c r="I176" s="1051"/>
      <c r="J176" s="1051"/>
      <c r="K176" s="1051"/>
      <c r="L176" s="1051"/>
      <c r="M176" s="1051"/>
      <c r="N176" s="871"/>
      <c r="O176" s="1051"/>
      <c r="P176" s="1051"/>
      <c r="Q176" s="1051"/>
      <c r="R176" s="1051"/>
      <c r="S176" s="1051"/>
      <c r="T176" s="1051"/>
      <c r="U176" s="1051"/>
      <c r="V176" s="1051"/>
      <c r="W176" s="1051"/>
      <c r="X176" s="1051"/>
      <c r="Y176" s="1051"/>
      <c r="Z176" s="1051"/>
    </row>
    <row r="177" spans="1:26" ht="15.75">
      <c r="A177" s="1051"/>
      <c r="B177" s="1105"/>
      <c r="C177" s="1051"/>
      <c r="D177" s="1051"/>
      <c r="E177" s="1051"/>
      <c r="F177" s="1051"/>
      <c r="G177" s="1051"/>
      <c r="H177" s="1051"/>
      <c r="I177" s="1051"/>
      <c r="J177" s="1051"/>
      <c r="K177" s="1051"/>
      <c r="L177" s="1051"/>
      <c r="M177" s="1051"/>
      <c r="N177" s="871"/>
      <c r="O177" s="1051"/>
      <c r="P177" s="1051"/>
      <c r="Q177" s="1051"/>
      <c r="R177" s="1051"/>
      <c r="S177" s="1051"/>
      <c r="T177" s="1051"/>
      <c r="U177" s="1051"/>
      <c r="V177" s="1051"/>
      <c r="W177" s="1051"/>
      <c r="X177" s="1051"/>
      <c r="Y177" s="1051"/>
      <c r="Z177" s="1051"/>
    </row>
    <row r="178" spans="1:26" ht="15.75">
      <c r="A178" s="1051"/>
      <c r="B178" s="1105"/>
      <c r="C178" s="1051"/>
      <c r="D178" s="1051"/>
      <c r="E178" s="1051"/>
      <c r="F178" s="1051"/>
      <c r="G178" s="1051"/>
      <c r="H178" s="1051"/>
      <c r="I178" s="1051"/>
      <c r="J178" s="1051"/>
      <c r="K178" s="1051"/>
      <c r="L178" s="1051"/>
      <c r="M178" s="1051"/>
      <c r="N178" s="871"/>
      <c r="O178" s="1051"/>
      <c r="P178" s="1051"/>
      <c r="Q178" s="1051"/>
      <c r="R178" s="1051"/>
      <c r="S178" s="1051"/>
      <c r="T178" s="1051"/>
      <c r="U178" s="1051"/>
      <c r="V178" s="1051"/>
      <c r="W178" s="1051"/>
      <c r="X178" s="1051"/>
      <c r="Y178" s="1051"/>
      <c r="Z178" s="1051"/>
    </row>
    <row r="179" spans="1:26" ht="15.75">
      <c r="A179" s="1051"/>
      <c r="B179" s="1105"/>
      <c r="C179" s="1051"/>
      <c r="D179" s="1051"/>
      <c r="E179" s="1051"/>
      <c r="F179" s="1051"/>
      <c r="G179" s="1051"/>
      <c r="H179" s="1051"/>
      <c r="I179" s="1051"/>
      <c r="J179" s="1051"/>
      <c r="K179" s="1051"/>
      <c r="L179" s="1051"/>
      <c r="M179" s="1051"/>
      <c r="N179" s="871"/>
      <c r="O179" s="1051"/>
      <c r="P179" s="1051"/>
      <c r="Q179" s="1051"/>
      <c r="R179" s="1051"/>
      <c r="S179" s="1051"/>
      <c r="T179" s="1051"/>
      <c r="U179" s="1051"/>
      <c r="V179" s="1051"/>
      <c r="W179" s="1051"/>
      <c r="X179" s="1051"/>
      <c r="Y179" s="1051"/>
      <c r="Z179" s="1051"/>
    </row>
    <row r="180" spans="1:26" ht="15.75">
      <c r="A180" s="1051"/>
      <c r="B180" s="1105"/>
      <c r="C180" s="1051"/>
      <c r="D180" s="1051"/>
      <c r="E180" s="1051"/>
      <c r="F180" s="1051"/>
      <c r="G180" s="1051"/>
      <c r="H180" s="1051"/>
      <c r="I180" s="1051"/>
      <c r="J180" s="1051"/>
      <c r="K180" s="1051"/>
      <c r="L180" s="1051"/>
      <c r="M180" s="1051"/>
      <c r="N180" s="871"/>
      <c r="O180" s="1051"/>
      <c r="P180" s="1051"/>
      <c r="Q180" s="1051"/>
      <c r="R180" s="1051"/>
      <c r="S180" s="1051"/>
      <c r="T180" s="1051"/>
      <c r="U180" s="1051"/>
      <c r="V180" s="1051"/>
      <c r="W180" s="1051"/>
      <c r="X180" s="1051"/>
      <c r="Y180" s="1051"/>
      <c r="Z180" s="1051"/>
    </row>
    <row r="181" spans="1:26" ht="15.75">
      <c r="A181" s="1051"/>
      <c r="B181" s="1105"/>
      <c r="C181" s="1051"/>
      <c r="D181" s="1051"/>
      <c r="E181" s="1051"/>
      <c r="F181" s="1051"/>
      <c r="G181" s="1051"/>
      <c r="H181" s="1051"/>
      <c r="I181" s="1051"/>
      <c r="J181" s="1051"/>
      <c r="K181" s="1051"/>
      <c r="L181" s="1051"/>
      <c r="M181" s="1051"/>
      <c r="N181" s="871"/>
      <c r="O181" s="1051"/>
      <c r="P181" s="1051"/>
      <c r="Q181" s="1051"/>
      <c r="R181" s="1051"/>
      <c r="S181" s="1051"/>
      <c r="T181" s="1051"/>
      <c r="U181" s="1051"/>
      <c r="V181" s="1051"/>
      <c r="W181" s="1051"/>
      <c r="X181" s="1051"/>
      <c r="Y181" s="1051"/>
      <c r="Z181" s="1051"/>
    </row>
    <row r="182" spans="1:26" ht="15.75">
      <c r="A182" s="1051"/>
      <c r="B182" s="1105"/>
      <c r="C182" s="1051"/>
      <c r="D182" s="1051"/>
      <c r="E182" s="1051"/>
      <c r="F182" s="1051"/>
      <c r="G182" s="1051"/>
      <c r="H182" s="1051"/>
      <c r="I182" s="1051"/>
      <c r="J182" s="1051"/>
      <c r="K182" s="1051"/>
      <c r="L182" s="1051"/>
      <c r="M182" s="1051"/>
      <c r="N182" s="871"/>
      <c r="O182" s="1051"/>
      <c r="P182" s="1051"/>
      <c r="Q182" s="1051"/>
      <c r="R182" s="1051"/>
      <c r="S182" s="1051"/>
      <c r="T182" s="1051"/>
      <c r="U182" s="1051"/>
      <c r="V182" s="1051"/>
      <c r="W182" s="1051"/>
      <c r="X182" s="1051"/>
      <c r="Y182" s="1051"/>
      <c r="Z182" s="1051"/>
    </row>
    <row r="183" spans="1:26" ht="15.75">
      <c r="A183" s="1051"/>
      <c r="B183" s="1105"/>
      <c r="C183" s="1051"/>
      <c r="D183" s="1051"/>
      <c r="E183" s="1051"/>
      <c r="F183" s="1051"/>
      <c r="G183" s="1051"/>
      <c r="H183" s="1051"/>
      <c r="I183" s="1051"/>
      <c r="J183" s="1051"/>
      <c r="K183" s="1051"/>
      <c r="L183" s="1051"/>
      <c r="M183" s="1051"/>
      <c r="N183" s="871"/>
      <c r="O183" s="1051"/>
      <c r="P183" s="1051"/>
      <c r="Q183" s="1051"/>
      <c r="R183" s="1051"/>
      <c r="S183" s="1051"/>
      <c r="T183" s="1051"/>
      <c r="U183" s="1051"/>
      <c r="V183" s="1051"/>
      <c r="W183" s="1051"/>
      <c r="X183" s="1051"/>
      <c r="Y183" s="1051"/>
      <c r="Z183" s="1051"/>
    </row>
    <row r="184" spans="1:26" ht="15.75">
      <c r="A184" s="1051"/>
      <c r="B184" s="1105"/>
      <c r="C184" s="1051"/>
      <c r="D184" s="1051"/>
      <c r="E184" s="1051"/>
      <c r="F184" s="1051"/>
      <c r="G184" s="1051"/>
      <c r="H184" s="1051"/>
      <c r="I184" s="1051"/>
      <c r="J184" s="1051"/>
      <c r="K184" s="1051"/>
      <c r="L184" s="1051"/>
      <c r="M184" s="1051"/>
      <c r="N184" s="871"/>
      <c r="O184" s="1051"/>
      <c r="P184" s="1051"/>
      <c r="Q184" s="1051"/>
      <c r="R184" s="1051"/>
      <c r="S184" s="1051"/>
      <c r="T184" s="1051"/>
      <c r="U184" s="1051"/>
      <c r="V184" s="1051"/>
      <c r="W184" s="1051"/>
      <c r="X184" s="1051"/>
      <c r="Y184" s="1051"/>
      <c r="Z184" s="1051"/>
    </row>
    <row r="185" spans="1:26" ht="15.75">
      <c r="A185" s="1051"/>
      <c r="B185" s="1105"/>
      <c r="C185" s="1051"/>
      <c r="D185" s="1051"/>
      <c r="E185" s="1051"/>
      <c r="F185" s="1051"/>
      <c r="G185" s="1051"/>
      <c r="H185" s="1051"/>
      <c r="I185" s="1051"/>
      <c r="J185" s="1051"/>
      <c r="K185" s="1051"/>
      <c r="L185" s="1051"/>
      <c r="M185" s="1051"/>
      <c r="N185" s="871"/>
      <c r="O185" s="1051"/>
      <c r="P185" s="1051"/>
      <c r="Q185" s="1051"/>
      <c r="R185" s="1051"/>
      <c r="S185" s="1051"/>
      <c r="T185" s="1051"/>
      <c r="U185" s="1051"/>
      <c r="V185" s="1051"/>
      <c r="W185" s="1051"/>
      <c r="X185" s="1051"/>
      <c r="Y185" s="1051"/>
      <c r="Z185" s="1051"/>
    </row>
    <row r="186" spans="1:26" ht="15.75">
      <c r="A186" s="1051"/>
      <c r="B186" s="1105"/>
      <c r="C186" s="1051"/>
      <c r="D186" s="1051"/>
      <c r="E186" s="1051"/>
      <c r="F186" s="1051"/>
      <c r="G186" s="1051"/>
      <c r="H186" s="1051"/>
      <c r="I186" s="1051"/>
      <c r="J186" s="1051"/>
      <c r="K186" s="1051"/>
      <c r="L186" s="1051"/>
      <c r="M186" s="1051"/>
      <c r="N186" s="871"/>
      <c r="O186" s="1051"/>
      <c r="P186" s="1051"/>
      <c r="Q186" s="1051"/>
      <c r="R186" s="1051"/>
      <c r="S186" s="1051"/>
      <c r="T186" s="1051"/>
      <c r="U186" s="1051"/>
      <c r="V186" s="1051"/>
      <c r="W186" s="1051"/>
      <c r="X186" s="1051"/>
      <c r="Y186" s="1051"/>
      <c r="Z186" s="1051"/>
    </row>
    <row r="187" spans="1:26" ht="15.75">
      <c r="A187" s="1051"/>
      <c r="B187" s="1105"/>
      <c r="C187" s="1051"/>
      <c r="D187" s="1051"/>
      <c r="E187" s="1051"/>
      <c r="F187" s="1051"/>
      <c r="G187" s="1051"/>
      <c r="H187" s="1051"/>
      <c r="I187" s="1051"/>
      <c r="J187" s="1051"/>
      <c r="K187" s="1051"/>
      <c r="L187" s="1051"/>
      <c r="M187" s="1051"/>
      <c r="N187" s="871"/>
      <c r="O187" s="1051"/>
      <c r="P187" s="1051"/>
      <c r="Q187" s="1051"/>
      <c r="R187" s="1051"/>
      <c r="S187" s="1051"/>
      <c r="T187" s="1051"/>
      <c r="U187" s="1051"/>
      <c r="V187" s="1051"/>
      <c r="W187" s="1051"/>
      <c r="X187" s="1051"/>
      <c r="Y187" s="1051"/>
      <c r="Z187" s="1051"/>
    </row>
    <row r="188" spans="1:26" ht="15.75">
      <c r="A188" s="1051"/>
      <c r="B188" s="1105"/>
      <c r="C188" s="1051"/>
      <c r="D188" s="1051"/>
      <c r="E188" s="1051"/>
      <c r="F188" s="1051"/>
      <c r="G188" s="1051"/>
      <c r="H188" s="1051"/>
      <c r="I188" s="1051"/>
      <c r="J188" s="1051"/>
      <c r="K188" s="1051"/>
      <c r="L188" s="1051"/>
      <c r="M188" s="1051"/>
      <c r="N188" s="871"/>
      <c r="O188" s="1051"/>
      <c r="P188" s="1051"/>
      <c r="Q188" s="1051"/>
      <c r="R188" s="1051"/>
      <c r="S188" s="1051"/>
      <c r="T188" s="1051"/>
      <c r="U188" s="1051"/>
      <c r="V188" s="1051"/>
      <c r="W188" s="1051"/>
      <c r="X188" s="1051"/>
      <c r="Y188" s="1051"/>
      <c r="Z188" s="1051"/>
    </row>
    <row r="189" spans="1:26" ht="15.75">
      <c r="A189" s="1051"/>
      <c r="B189" s="1105"/>
      <c r="C189" s="1051"/>
      <c r="D189" s="1051"/>
      <c r="E189" s="1051"/>
      <c r="F189" s="1051"/>
      <c r="G189" s="1051"/>
      <c r="H189" s="1051"/>
      <c r="I189" s="1051"/>
      <c r="J189" s="1051"/>
      <c r="K189" s="1051"/>
      <c r="L189" s="1051"/>
      <c r="M189" s="1051"/>
      <c r="N189" s="871"/>
      <c r="O189" s="1051"/>
      <c r="P189" s="1051"/>
      <c r="Q189" s="1051"/>
      <c r="R189" s="1051"/>
      <c r="S189" s="1051"/>
      <c r="T189" s="1051"/>
      <c r="U189" s="1051"/>
      <c r="V189" s="1051"/>
      <c r="W189" s="1051"/>
      <c r="X189" s="1051"/>
      <c r="Y189" s="1051"/>
      <c r="Z189" s="1051"/>
    </row>
    <row r="190" spans="1:26" ht="15.75">
      <c r="A190" s="1051"/>
      <c r="B190" s="1105"/>
      <c r="C190" s="1051"/>
      <c r="D190" s="1051"/>
      <c r="E190" s="1051"/>
      <c r="F190" s="1051"/>
      <c r="G190" s="1051"/>
      <c r="H190" s="1051"/>
      <c r="I190" s="1051"/>
      <c r="J190" s="1051"/>
      <c r="K190" s="1051"/>
      <c r="L190" s="1051"/>
      <c r="M190" s="1051"/>
      <c r="N190" s="871"/>
      <c r="O190" s="1051"/>
      <c r="P190" s="1051"/>
      <c r="Q190" s="1051"/>
      <c r="R190" s="1051"/>
      <c r="S190" s="1051"/>
      <c r="T190" s="1051"/>
      <c r="U190" s="1051"/>
      <c r="V190" s="1051"/>
      <c r="W190" s="1051"/>
      <c r="X190" s="1051"/>
      <c r="Y190" s="1051"/>
      <c r="Z190" s="1051"/>
    </row>
    <row r="191" spans="1:26" ht="15.75">
      <c r="A191" s="1051"/>
      <c r="B191" s="1105"/>
      <c r="C191" s="1051"/>
      <c r="D191" s="1051"/>
      <c r="E191" s="1051"/>
      <c r="F191" s="1051"/>
      <c r="G191" s="1051"/>
      <c r="H191" s="1051"/>
      <c r="I191" s="1051"/>
      <c r="J191" s="1051"/>
      <c r="K191" s="1051"/>
      <c r="L191" s="1051"/>
      <c r="M191" s="1051"/>
      <c r="N191" s="871"/>
      <c r="O191" s="1051"/>
      <c r="P191" s="1051"/>
      <c r="Q191" s="1051"/>
      <c r="R191" s="1051"/>
      <c r="S191" s="1051"/>
      <c r="T191" s="1051"/>
      <c r="U191" s="1051"/>
      <c r="V191" s="1051"/>
      <c r="W191" s="1051"/>
      <c r="X191" s="1051"/>
      <c r="Y191" s="1051"/>
      <c r="Z191" s="1051"/>
    </row>
    <row r="192" spans="1:26" ht="15.75">
      <c r="A192" s="1051"/>
      <c r="B192" s="1105"/>
      <c r="C192" s="1051"/>
      <c r="D192" s="1051"/>
      <c r="E192" s="1051"/>
      <c r="F192" s="1051"/>
      <c r="G192" s="1051"/>
      <c r="H192" s="1051"/>
      <c r="I192" s="1051"/>
      <c r="J192" s="1051"/>
      <c r="K192" s="1051"/>
      <c r="L192" s="1051"/>
      <c r="M192" s="1051"/>
      <c r="N192" s="871"/>
      <c r="O192" s="1051"/>
      <c r="P192" s="1051"/>
      <c r="Q192" s="1051"/>
      <c r="R192" s="1051"/>
      <c r="S192" s="1051"/>
      <c r="T192" s="1051"/>
      <c r="U192" s="1051"/>
      <c r="V192" s="1051"/>
      <c r="W192" s="1051"/>
      <c r="X192" s="1051"/>
      <c r="Y192" s="1051"/>
      <c r="Z192" s="1051"/>
    </row>
    <row r="193" spans="1:26" ht="15.75">
      <c r="A193" s="1051"/>
      <c r="B193" s="1105"/>
      <c r="C193" s="1051"/>
      <c r="D193" s="1051"/>
      <c r="E193" s="1051"/>
      <c r="F193" s="1051"/>
      <c r="G193" s="1051"/>
      <c r="H193" s="1051"/>
      <c r="I193" s="1051"/>
      <c r="J193" s="1051"/>
      <c r="K193" s="1051"/>
      <c r="L193" s="1051"/>
      <c r="M193" s="1051"/>
      <c r="N193" s="871"/>
      <c r="O193" s="1051"/>
      <c r="P193" s="1051"/>
      <c r="Q193" s="1051"/>
      <c r="R193" s="1051"/>
      <c r="S193" s="1051"/>
      <c r="T193" s="1051"/>
      <c r="U193" s="1051"/>
      <c r="V193" s="1051"/>
      <c r="W193" s="1051"/>
      <c r="X193" s="1051"/>
      <c r="Y193" s="1051"/>
      <c r="Z193" s="1051"/>
    </row>
    <row r="194" spans="1:26" ht="15.75">
      <c r="A194" s="1051"/>
      <c r="B194" s="1105"/>
      <c r="C194" s="1051"/>
      <c r="D194" s="1051"/>
      <c r="E194" s="1051"/>
      <c r="F194" s="1051"/>
      <c r="G194" s="1051"/>
      <c r="H194" s="1051"/>
      <c r="I194" s="1051"/>
      <c r="J194" s="1051"/>
      <c r="K194" s="1051"/>
      <c r="L194" s="1051"/>
      <c r="M194" s="1051"/>
      <c r="N194" s="871"/>
      <c r="O194" s="1051"/>
      <c r="P194" s="1051"/>
      <c r="Q194" s="1051"/>
      <c r="R194" s="1051"/>
      <c r="S194" s="1051"/>
      <c r="T194" s="1051"/>
      <c r="U194" s="1051"/>
      <c r="V194" s="1051"/>
      <c r="W194" s="1051"/>
      <c r="X194" s="1051"/>
      <c r="Y194" s="1051"/>
      <c r="Z194" s="1051"/>
    </row>
    <row r="195" spans="1:26" ht="15.75">
      <c r="A195" s="1051"/>
      <c r="B195" s="1105"/>
      <c r="C195" s="1051"/>
      <c r="D195" s="1051"/>
      <c r="E195" s="1051"/>
      <c r="F195" s="1051"/>
      <c r="G195" s="1051"/>
      <c r="H195" s="1051"/>
      <c r="I195" s="1051"/>
      <c r="J195" s="1051"/>
      <c r="K195" s="1051"/>
      <c r="L195" s="1051"/>
      <c r="M195" s="1051"/>
      <c r="N195" s="871"/>
      <c r="O195" s="1051"/>
      <c r="P195" s="1051"/>
      <c r="Q195" s="1051"/>
      <c r="R195" s="1051"/>
      <c r="S195" s="1051"/>
      <c r="T195" s="1051"/>
      <c r="U195" s="1051"/>
      <c r="V195" s="1051"/>
      <c r="W195" s="1051"/>
      <c r="X195" s="1051"/>
      <c r="Y195" s="1051"/>
      <c r="Z195" s="1051"/>
    </row>
    <row r="196" spans="1:26" ht="15.75">
      <c r="A196" s="1051"/>
      <c r="B196" s="1105"/>
      <c r="C196" s="1051"/>
      <c r="D196" s="1051"/>
      <c r="E196" s="1051"/>
      <c r="F196" s="1051"/>
      <c r="G196" s="1051"/>
      <c r="H196" s="1051"/>
      <c r="I196" s="1051"/>
      <c r="J196" s="1051"/>
      <c r="K196" s="1051"/>
      <c r="L196" s="1051"/>
      <c r="M196" s="1051"/>
      <c r="N196" s="871"/>
      <c r="O196" s="1051"/>
      <c r="P196" s="1051"/>
      <c r="Q196" s="1051"/>
      <c r="R196" s="1051"/>
      <c r="S196" s="1051"/>
      <c r="T196" s="1051"/>
      <c r="U196" s="1051"/>
      <c r="V196" s="1051"/>
      <c r="W196" s="1051"/>
      <c r="X196" s="1051"/>
      <c r="Y196" s="1051"/>
      <c r="Z196" s="1051"/>
    </row>
    <row r="197" spans="1:26" ht="15.75">
      <c r="A197" s="1051"/>
      <c r="B197" s="1105"/>
      <c r="C197" s="1051"/>
      <c r="D197" s="1051"/>
      <c r="E197" s="1051"/>
      <c r="F197" s="1051"/>
      <c r="G197" s="1051"/>
      <c r="H197" s="1051"/>
      <c r="I197" s="1051"/>
      <c r="J197" s="1051"/>
      <c r="K197" s="1051"/>
      <c r="L197" s="1051"/>
      <c r="M197" s="1051"/>
      <c r="N197" s="871"/>
      <c r="O197" s="1051"/>
      <c r="P197" s="1051"/>
      <c r="Q197" s="1051"/>
      <c r="R197" s="1051"/>
      <c r="S197" s="1051"/>
      <c r="T197" s="1051"/>
      <c r="U197" s="1051"/>
      <c r="V197" s="1051"/>
      <c r="W197" s="1051"/>
      <c r="X197" s="1051"/>
      <c r="Y197" s="1051"/>
      <c r="Z197" s="1051"/>
    </row>
    <row r="198" spans="1:26" ht="15.75">
      <c r="A198" s="1051"/>
      <c r="B198" s="1105"/>
      <c r="C198" s="1051"/>
      <c r="D198" s="1051"/>
      <c r="E198" s="1051"/>
      <c r="F198" s="1051"/>
      <c r="G198" s="1051"/>
      <c r="H198" s="1051"/>
      <c r="I198" s="1051"/>
      <c r="J198" s="1051"/>
      <c r="K198" s="1051"/>
      <c r="L198" s="1051"/>
      <c r="M198" s="1051"/>
      <c r="N198" s="871"/>
      <c r="O198" s="1051"/>
      <c r="P198" s="1051"/>
      <c r="Q198" s="1051"/>
      <c r="R198" s="1051"/>
      <c r="S198" s="1051"/>
      <c r="T198" s="1051"/>
      <c r="U198" s="1051"/>
      <c r="V198" s="1051"/>
      <c r="W198" s="1051"/>
      <c r="X198" s="1051"/>
      <c r="Y198" s="1051"/>
      <c r="Z198" s="1051"/>
    </row>
    <row r="199" spans="1:26" ht="15.75">
      <c r="A199" s="1051"/>
      <c r="B199" s="1105"/>
      <c r="C199" s="1051"/>
      <c r="D199" s="1051"/>
      <c r="E199" s="1051"/>
      <c r="F199" s="1051"/>
      <c r="G199" s="1051"/>
      <c r="H199" s="1051"/>
      <c r="I199" s="1051"/>
      <c r="J199" s="1051"/>
      <c r="K199" s="1051"/>
      <c r="L199" s="1051"/>
      <c r="M199" s="1051"/>
      <c r="N199" s="871"/>
      <c r="O199" s="1051"/>
      <c r="P199" s="1051"/>
      <c r="Q199" s="1051"/>
      <c r="R199" s="1051"/>
      <c r="S199" s="1051"/>
      <c r="T199" s="1051"/>
      <c r="U199" s="1051"/>
      <c r="V199" s="1051"/>
      <c r="W199" s="1051"/>
      <c r="X199" s="1051"/>
      <c r="Y199" s="1051"/>
      <c r="Z199" s="1051"/>
    </row>
    <row r="200" spans="1:26" ht="15.75">
      <c r="A200" s="1051"/>
      <c r="B200" s="1105"/>
      <c r="C200" s="1051"/>
      <c r="D200" s="1051"/>
      <c r="E200" s="1051"/>
      <c r="F200" s="1051"/>
      <c r="G200" s="1051"/>
      <c r="H200" s="1051"/>
      <c r="I200" s="1051"/>
      <c r="J200" s="1051"/>
      <c r="K200" s="1051"/>
      <c r="L200" s="1051"/>
      <c r="M200" s="1051"/>
      <c r="N200" s="871"/>
      <c r="O200" s="1051"/>
      <c r="P200" s="1051"/>
      <c r="Q200" s="1051"/>
      <c r="R200" s="1051"/>
      <c r="S200" s="1051"/>
      <c r="T200" s="1051"/>
      <c r="U200" s="1051"/>
      <c r="V200" s="1051"/>
      <c r="W200" s="1051"/>
      <c r="X200" s="1051"/>
      <c r="Y200" s="1051"/>
      <c r="Z200" s="1051"/>
    </row>
    <row r="201" spans="1:26" ht="15.75">
      <c r="A201" s="1051"/>
      <c r="B201" s="1105"/>
      <c r="C201" s="1051"/>
      <c r="D201" s="1051"/>
      <c r="E201" s="1051"/>
      <c r="F201" s="1051"/>
      <c r="G201" s="1051"/>
      <c r="H201" s="1051"/>
      <c r="I201" s="1051"/>
      <c r="J201" s="1051"/>
      <c r="K201" s="1051"/>
      <c r="L201" s="1051"/>
      <c r="M201" s="1051"/>
      <c r="N201" s="871"/>
      <c r="O201" s="1051"/>
      <c r="P201" s="1051"/>
      <c r="Q201" s="1051"/>
      <c r="R201" s="1051"/>
      <c r="S201" s="1051"/>
      <c r="T201" s="1051"/>
      <c r="U201" s="1051"/>
      <c r="V201" s="1051"/>
      <c r="W201" s="1051"/>
      <c r="X201" s="1051"/>
      <c r="Y201" s="1051"/>
      <c r="Z201" s="1051"/>
    </row>
    <row r="202" spans="1:26" ht="15.75">
      <c r="A202" s="1051"/>
      <c r="B202" s="1105"/>
      <c r="C202" s="1051"/>
      <c r="D202" s="1051"/>
      <c r="E202" s="1051"/>
      <c r="F202" s="1051"/>
      <c r="G202" s="1051"/>
      <c r="H202" s="1051"/>
      <c r="I202" s="1051"/>
      <c r="J202" s="1051"/>
      <c r="K202" s="1051"/>
      <c r="L202" s="1051"/>
      <c r="M202" s="1051"/>
      <c r="N202" s="871"/>
      <c r="O202" s="1051"/>
      <c r="P202" s="1051"/>
      <c r="Q202" s="1051"/>
      <c r="R202" s="1051"/>
      <c r="S202" s="1051"/>
      <c r="T202" s="1051"/>
      <c r="U202" s="1051"/>
      <c r="V202" s="1051"/>
      <c r="W202" s="1051"/>
      <c r="X202" s="1051"/>
      <c r="Y202" s="1051"/>
      <c r="Z202" s="1051"/>
    </row>
    <row r="203" spans="1:26" ht="15.75">
      <c r="A203" s="1051"/>
      <c r="B203" s="1105"/>
      <c r="C203" s="1051"/>
      <c r="D203" s="1051"/>
      <c r="E203" s="1051"/>
      <c r="F203" s="1051"/>
      <c r="G203" s="1051"/>
      <c r="H203" s="1051"/>
      <c r="I203" s="1051"/>
      <c r="J203" s="1051"/>
      <c r="K203" s="1051"/>
      <c r="L203" s="1051"/>
      <c r="M203" s="1051"/>
      <c r="N203" s="871"/>
      <c r="O203" s="1051"/>
      <c r="P203" s="1051"/>
      <c r="Q203" s="1051"/>
      <c r="R203" s="1051"/>
      <c r="S203" s="1051"/>
      <c r="T203" s="1051"/>
      <c r="U203" s="1051"/>
      <c r="V203" s="1051"/>
      <c r="W203" s="1051"/>
      <c r="X203" s="1051"/>
      <c r="Y203" s="1051"/>
      <c r="Z203" s="1051"/>
    </row>
    <row r="204" spans="1:26" ht="15.75">
      <c r="A204" s="1051"/>
      <c r="B204" s="1105"/>
      <c r="C204" s="1051"/>
      <c r="D204" s="1051"/>
      <c r="E204" s="1051"/>
      <c r="F204" s="1051"/>
      <c r="G204" s="1051"/>
      <c r="H204" s="1051"/>
      <c r="I204" s="1051"/>
      <c r="J204" s="1051"/>
      <c r="K204" s="1051"/>
      <c r="L204" s="1051"/>
      <c r="M204" s="1051"/>
      <c r="N204" s="871"/>
      <c r="O204" s="1051"/>
      <c r="P204" s="1051"/>
      <c r="Q204" s="1051"/>
      <c r="R204" s="1051"/>
      <c r="S204" s="1051"/>
      <c r="T204" s="1051"/>
      <c r="U204" s="1051"/>
      <c r="V204" s="1051"/>
      <c r="W204" s="1051"/>
      <c r="X204" s="1051"/>
      <c r="Y204" s="1051"/>
      <c r="Z204" s="1051"/>
    </row>
    <row r="205" spans="1:26" ht="15.75">
      <c r="A205" s="1051"/>
      <c r="B205" s="1105"/>
      <c r="C205" s="1051"/>
      <c r="D205" s="1051"/>
      <c r="E205" s="1051"/>
      <c r="F205" s="1051"/>
      <c r="G205" s="1051"/>
      <c r="H205" s="1051"/>
      <c r="I205" s="1051"/>
      <c r="J205" s="1051"/>
      <c r="K205" s="1051"/>
      <c r="L205" s="1051"/>
      <c r="M205" s="1051"/>
      <c r="N205" s="871"/>
      <c r="O205" s="1051"/>
      <c r="P205" s="1051"/>
      <c r="Q205" s="1051"/>
      <c r="R205" s="1051"/>
      <c r="S205" s="1051"/>
      <c r="T205" s="1051"/>
      <c r="U205" s="1051"/>
      <c r="V205" s="1051"/>
      <c r="W205" s="1051"/>
      <c r="X205" s="1051"/>
      <c r="Y205" s="1051"/>
      <c r="Z205" s="1051"/>
    </row>
    <row r="206" spans="1:26" ht="15.75">
      <c r="A206" s="1051"/>
      <c r="B206" s="1105"/>
      <c r="C206" s="1051"/>
      <c r="D206" s="1051"/>
      <c r="E206" s="1051"/>
      <c r="F206" s="1051"/>
      <c r="G206" s="1051"/>
      <c r="H206" s="1051"/>
      <c r="I206" s="1051"/>
      <c r="J206" s="1051"/>
      <c r="K206" s="1051"/>
      <c r="L206" s="1051"/>
      <c r="M206" s="1051"/>
      <c r="N206" s="871"/>
      <c r="O206" s="1051"/>
      <c r="P206" s="1051"/>
      <c r="Q206" s="1051"/>
      <c r="R206" s="1051"/>
      <c r="S206" s="1051"/>
      <c r="T206" s="1051"/>
      <c r="U206" s="1051"/>
      <c r="V206" s="1051"/>
      <c r="W206" s="1051"/>
      <c r="X206" s="1051"/>
      <c r="Y206" s="1051"/>
      <c r="Z206" s="1051"/>
    </row>
    <row r="207" spans="1:26" ht="15.75">
      <c r="A207" s="1051"/>
      <c r="B207" s="1105"/>
      <c r="C207" s="1051"/>
      <c r="D207" s="1051"/>
      <c r="E207" s="1051"/>
      <c r="F207" s="1051"/>
      <c r="G207" s="1051"/>
      <c r="H207" s="1051"/>
      <c r="I207" s="1051"/>
      <c r="J207" s="1051"/>
      <c r="K207" s="1051"/>
      <c r="L207" s="1051"/>
      <c r="M207" s="1051"/>
      <c r="N207" s="871"/>
      <c r="O207" s="1051"/>
      <c r="P207" s="1051"/>
      <c r="Q207" s="1051"/>
      <c r="R207" s="1051"/>
      <c r="S207" s="1051"/>
      <c r="T207" s="1051"/>
      <c r="U207" s="1051"/>
      <c r="V207" s="1051"/>
      <c r="W207" s="1051"/>
      <c r="X207" s="1051"/>
      <c r="Y207" s="1051"/>
      <c r="Z207" s="1051"/>
    </row>
    <row r="208" spans="1:26" ht="15.75">
      <c r="A208" s="1051"/>
      <c r="B208" s="1105"/>
      <c r="C208" s="1051"/>
      <c r="D208" s="1051"/>
      <c r="E208" s="1051"/>
      <c r="F208" s="1051"/>
      <c r="G208" s="1051"/>
      <c r="H208" s="1051"/>
      <c r="I208" s="1051"/>
      <c r="J208" s="1051"/>
      <c r="K208" s="1051"/>
      <c r="L208" s="1051"/>
      <c r="M208" s="1051"/>
      <c r="N208" s="871"/>
      <c r="O208" s="1051"/>
      <c r="P208" s="1051"/>
      <c r="Q208" s="1051"/>
      <c r="R208" s="1051"/>
      <c r="S208" s="1051"/>
      <c r="T208" s="1051"/>
      <c r="U208" s="1051"/>
      <c r="V208" s="1051"/>
      <c r="W208" s="1051"/>
      <c r="X208" s="1051"/>
      <c r="Y208" s="1051"/>
      <c r="Z208" s="1051"/>
    </row>
    <row r="209" spans="1:26" ht="15.75">
      <c r="A209" s="1051"/>
      <c r="B209" s="1105"/>
      <c r="C209" s="1051"/>
      <c r="D209" s="1051"/>
      <c r="E209" s="1051"/>
      <c r="F209" s="1051"/>
      <c r="G209" s="1051"/>
      <c r="H209" s="1051"/>
      <c r="I209" s="1051"/>
      <c r="J209" s="1051"/>
      <c r="K209" s="1051"/>
      <c r="L209" s="1051"/>
      <c r="M209" s="1051"/>
      <c r="N209" s="871"/>
      <c r="O209" s="1051"/>
      <c r="P209" s="1051"/>
      <c r="Q209" s="1051"/>
      <c r="R209" s="1051"/>
      <c r="S209" s="1051"/>
      <c r="T209" s="1051"/>
      <c r="U209" s="1051"/>
      <c r="V209" s="1051"/>
      <c r="W209" s="1051"/>
      <c r="X209" s="1051"/>
      <c r="Y209" s="1051"/>
      <c r="Z209" s="1051"/>
    </row>
    <row r="210" spans="1:26" ht="15.75">
      <c r="A210" s="1051"/>
      <c r="B210" s="1105"/>
      <c r="C210" s="1051"/>
      <c r="D210" s="1051"/>
      <c r="E210" s="1051"/>
      <c r="F210" s="1051"/>
      <c r="G210" s="1051"/>
      <c r="H210" s="1051"/>
      <c r="I210" s="1051"/>
      <c r="J210" s="1051"/>
      <c r="K210" s="1051"/>
      <c r="L210" s="1051"/>
      <c r="M210" s="1051"/>
      <c r="N210" s="871"/>
      <c r="O210" s="1051"/>
      <c r="P210" s="1051"/>
      <c r="Q210" s="1051"/>
      <c r="R210" s="1051"/>
      <c r="S210" s="1051"/>
      <c r="T210" s="1051"/>
      <c r="U210" s="1051"/>
      <c r="V210" s="1051"/>
      <c r="W210" s="1051"/>
      <c r="X210" s="1051"/>
      <c r="Y210" s="1051"/>
      <c r="Z210" s="1051"/>
    </row>
    <row r="211" spans="1:26" ht="15.75">
      <c r="A211" s="1051"/>
      <c r="B211" s="1105"/>
      <c r="C211" s="1051"/>
      <c r="D211" s="1051"/>
      <c r="E211" s="1051"/>
      <c r="F211" s="1051"/>
      <c r="G211" s="1051"/>
      <c r="H211" s="1051"/>
      <c r="I211" s="1051"/>
      <c r="J211" s="1051"/>
      <c r="K211" s="1051"/>
      <c r="L211" s="1051"/>
      <c r="M211" s="1051"/>
      <c r="N211" s="871"/>
      <c r="O211" s="1051"/>
      <c r="P211" s="1051"/>
      <c r="Q211" s="1051"/>
      <c r="R211" s="1051"/>
      <c r="S211" s="1051"/>
      <c r="T211" s="1051"/>
      <c r="U211" s="1051"/>
      <c r="V211" s="1051"/>
      <c r="W211" s="1051"/>
      <c r="X211" s="1051"/>
      <c r="Y211" s="1051"/>
      <c r="Z211" s="1051"/>
    </row>
    <row r="212" spans="1:26" ht="15.75">
      <c r="A212" s="1051"/>
      <c r="B212" s="1105"/>
      <c r="C212" s="1051"/>
      <c r="D212" s="1051"/>
      <c r="E212" s="1051"/>
      <c r="F212" s="1051"/>
      <c r="G212" s="1051"/>
      <c r="H212" s="1051"/>
      <c r="I212" s="1051"/>
      <c r="J212" s="1051"/>
      <c r="K212" s="1051"/>
      <c r="L212" s="1051"/>
      <c r="M212" s="1051"/>
      <c r="N212" s="871"/>
      <c r="O212" s="1051"/>
      <c r="P212" s="1051"/>
      <c r="Q212" s="1051"/>
      <c r="R212" s="1051"/>
      <c r="S212" s="1051"/>
      <c r="T212" s="1051"/>
      <c r="U212" s="1051"/>
      <c r="V212" s="1051"/>
      <c r="W212" s="1051"/>
      <c r="X212" s="1051"/>
      <c r="Y212" s="1051"/>
      <c r="Z212" s="1051"/>
    </row>
    <row r="213" spans="1:26" ht="15.75">
      <c r="A213" s="1051"/>
      <c r="B213" s="1105"/>
      <c r="C213" s="1051"/>
      <c r="D213" s="1051"/>
      <c r="E213" s="1051"/>
      <c r="F213" s="1051"/>
      <c r="G213" s="1051"/>
      <c r="H213" s="1051"/>
      <c r="I213" s="1051"/>
      <c r="J213" s="1051"/>
      <c r="K213" s="1051"/>
      <c r="L213" s="1051"/>
      <c r="M213" s="1051"/>
      <c r="N213" s="871"/>
      <c r="O213" s="1051"/>
      <c r="P213" s="1051"/>
      <c r="Q213" s="1051"/>
      <c r="R213" s="1051"/>
      <c r="S213" s="1051"/>
      <c r="T213" s="1051"/>
      <c r="U213" s="1051"/>
      <c r="V213" s="1051"/>
      <c r="W213" s="1051"/>
      <c r="X213" s="1051"/>
      <c r="Y213" s="1051"/>
      <c r="Z213" s="1051"/>
    </row>
    <row r="214" spans="1:26" ht="15.75">
      <c r="A214" s="1051"/>
      <c r="B214" s="1105"/>
      <c r="C214" s="1051"/>
      <c r="D214" s="1051"/>
      <c r="E214" s="1051"/>
      <c r="F214" s="1051"/>
      <c r="G214" s="1051"/>
      <c r="H214" s="1051"/>
      <c r="I214" s="1051"/>
      <c r="J214" s="1051"/>
      <c r="K214" s="1051"/>
      <c r="L214" s="1051"/>
      <c r="M214" s="1051"/>
      <c r="N214" s="871"/>
      <c r="O214" s="1051"/>
      <c r="P214" s="1051"/>
      <c r="Q214" s="1051"/>
      <c r="R214" s="1051"/>
      <c r="S214" s="1051"/>
      <c r="T214" s="1051"/>
      <c r="U214" s="1051"/>
      <c r="V214" s="1051"/>
      <c r="W214" s="1051"/>
      <c r="X214" s="1051"/>
      <c r="Y214" s="1051"/>
      <c r="Z214" s="1051"/>
    </row>
    <row r="215" spans="1:26" ht="15.75">
      <c r="A215" s="1051"/>
      <c r="B215" s="1105"/>
      <c r="C215" s="1051"/>
      <c r="D215" s="1051"/>
      <c r="E215" s="1051"/>
      <c r="F215" s="1051"/>
      <c r="G215" s="1051"/>
      <c r="H215" s="1051"/>
      <c r="I215" s="1051"/>
      <c r="J215" s="1051"/>
      <c r="K215" s="1051"/>
      <c r="L215" s="1051"/>
      <c r="M215" s="1051"/>
      <c r="N215" s="871"/>
      <c r="O215" s="1051"/>
      <c r="P215" s="1051"/>
      <c r="Q215" s="1051"/>
      <c r="R215" s="1051"/>
      <c r="S215" s="1051"/>
      <c r="T215" s="1051"/>
      <c r="U215" s="1051"/>
      <c r="V215" s="1051"/>
      <c r="W215" s="1051"/>
      <c r="X215" s="1051"/>
      <c r="Y215" s="1051"/>
      <c r="Z215" s="1051"/>
    </row>
    <row r="216" spans="1:26" ht="15.75">
      <c r="A216" s="1051"/>
      <c r="B216" s="1105"/>
      <c r="C216" s="1051"/>
      <c r="D216" s="1051"/>
      <c r="E216" s="1051"/>
      <c r="F216" s="1051"/>
      <c r="G216" s="1051"/>
      <c r="H216" s="1051"/>
      <c r="I216" s="1051"/>
      <c r="J216" s="1051"/>
      <c r="K216" s="1051"/>
      <c r="L216" s="1051"/>
      <c r="M216" s="1051"/>
      <c r="N216" s="871"/>
      <c r="O216" s="1051"/>
      <c r="P216" s="1051"/>
      <c r="Q216" s="1051"/>
      <c r="R216" s="1051"/>
      <c r="S216" s="1051"/>
      <c r="T216" s="1051"/>
      <c r="U216" s="1051"/>
      <c r="V216" s="1051"/>
      <c r="W216" s="1051"/>
      <c r="X216" s="1051"/>
      <c r="Y216" s="1051"/>
      <c r="Z216" s="1051"/>
    </row>
    <row r="217" spans="1:26" ht="15.75">
      <c r="A217" s="1051"/>
      <c r="B217" s="1105"/>
      <c r="C217" s="1051"/>
      <c r="D217" s="1051"/>
      <c r="E217" s="1051"/>
      <c r="F217" s="1051"/>
      <c r="G217" s="1051"/>
      <c r="H217" s="1051"/>
      <c r="I217" s="1051"/>
      <c r="J217" s="1051"/>
      <c r="K217" s="1051"/>
      <c r="L217" s="1051"/>
      <c r="M217" s="1051"/>
      <c r="N217" s="871"/>
      <c r="O217" s="1051"/>
      <c r="P217" s="1051"/>
      <c r="Q217" s="1051"/>
      <c r="R217" s="1051"/>
      <c r="S217" s="1051"/>
      <c r="T217" s="1051"/>
      <c r="U217" s="1051"/>
      <c r="V217" s="1051"/>
      <c r="W217" s="1051"/>
      <c r="X217" s="1051"/>
      <c r="Y217" s="1051"/>
      <c r="Z217" s="1051"/>
    </row>
    <row r="218" spans="1:26" ht="15.75">
      <c r="A218" s="1051"/>
      <c r="B218" s="1105"/>
      <c r="C218" s="1051"/>
      <c r="D218" s="1051"/>
      <c r="E218" s="1051"/>
      <c r="F218" s="1051"/>
      <c r="G218" s="1051"/>
      <c r="H218" s="1051"/>
      <c r="I218" s="1051"/>
      <c r="J218" s="1051"/>
      <c r="K218" s="1051"/>
      <c r="L218" s="1051"/>
      <c r="M218" s="1051"/>
      <c r="N218" s="871"/>
      <c r="O218" s="1051"/>
      <c r="P218" s="1051"/>
      <c r="Q218" s="1051"/>
      <c r="R218" s="1051"/>
      <c r="S218" s="1051"/>
      <c r="T218" s="1051"/>
      <c r="U218" s="1051"/>
      <c r="V218" s="1051"/>
      <c r="W218" s="1051"/>
      <c r="X218" s="1051"/>
      <c r="Y218" s="1051"/>
      <c r="Z218" s="1051"/>
    </row>
    <row r="219" spans="1:26" ht="15.75">
      <c r="A219" s="1051"/>
      <c r="B219" s="1105"/>
      <c r="C219" s="1051"/>
      <c r="D219" s="1051"/>
      <c r="E219" s="1051"/>
      <c r="F219" s="1051"/>
      <c r="G219" s="1051"/>
      <c r="H219" s="1051"/>
      <c r="I219" s="1051"/>
      <c r="J219" s="1051"/>
      <c r="K219" s="1051"/>
      <c r="L219" s="1051"/>
      <c r="M219" s="1051"/>
      <c r="N219" s="871"/>
      <c r="O219" s="1051"/>
      <c r="P219" s="1051"/>
      <c r="Q219" s="1051"/>
      <c r="R219" s="1051"/>
      <c r="S219" s="1051"/>
      <c r="T219" s="1051"/>
      <c r="U219" s="1051"/>
      <c r="V219" s="1051"/>
      <c r="W219" s="1051"/>
      <c r="X219" s="1051"/>
      <c r="Y219" s="1051"/>
      <c r="Z219" s="1051"/>
    </row>
    <row r="220" spans="1:26" ht="15.75">
      <c r="A220" s="1051"/>
      <c r="B220" s="1105"/>
      <c r="C220" s="1051"/>
      <c r="D220" s="1051"/>
      <c r="E220" s="1051"/>
      <c r="F220" s="1051"/>
      <c r="G220" s="1051"/>
      <c r="H220" s="1051"/>
      <c r="I220" s="1051"/>
      <c r="J220" s="1051"/>
      <c r="K220" s="1051"/>
      <c r="L220" s="1051"/>
      <c r="M220" s="1051"/>
      <c r="N220" s="871"/>
      <c r="O220" s="1051"/>
      <c r="P220" s="1051"/>
      <c r="Q220" s="1051"/>
      <c r="R220" s="1051"/>
      <c r="S220" s="1051"/>
      <c r="T220" s="1051"/>
      <c r="U220" s="1051"/>
      <c r="V220" s="1051"/>
      <c r="W220" s="1051"/>
      <c r="X220" s="1051"/>
      <c r="Y220" s="1051"/>
      <c r="Z220" s="1051"/>
    </row>
    <row r="221" spans="1:26" ht="15.75">
      <c r="A221" s="1051"/>
      <c r="B221" s="1105"/>
      <c r="C221" s="1051"/>
      <c r="D221" s="1051"/>
      <c r="E221" s="1051"/>
      <c r="F221" s="1051"/>
      <c r="G221" s="1051"/>
      <c r="H221" s="1051"/>
      <c r="I221" s="1051"/>
      <c r="J221" s="1051"/>
      <c r="K221" s="1051"/>
      <c r="L221" s="1051"/>
      <c r="M221" s="1051"/>
      <c r="N221" s="871"/>
      <c r="O221" s="1051"/>
      <c r="P221" s="1051"/>
      <c r="Q221" s="1051"/>
      <c r="R221" s="1051"/>
      <c r="S221" s="1051"/>
      <c r="T221" s="1051"/>
      <c r="U221" s="1051"/>
      <c r="V221" s="1051"/>
      <c r="W221" s="1051"/>
      <c r="X221" s="1051"/>
      <c r="Y221" s="1051"/>
      <c r="Z221" s="1051"/>
    </row>
    <row r="222" spans="1:26" ht="15.75">
      <c r="A222" s="1051"/>
      <c r="B222" s="1105"/>
      <c r="C222" s="1051"/>
      <c r="D222" s="1051"/>
      <c r="E222" s="1051"/>
      <c r="F222" s="1051"/>
      <c r="G222" s="1051"/>
      <c r="H222" s="1051"/>
      <c r="I222" s="1051"/>
      <c r="J222" s="1051"/>
      <c r="K222" s="1051"/>
      <c r="L222" s="1051"/>
      <c r="M222" s="1051"/>
      <c r="N222" s="871"/>
      <c r="O222" s="1051"/>
      <c r="P222" s="1051"/>
      <c r="Q222" s="1051"/>
      <c r="R222" s="1051"/>
      <c r="S222" s="1051"/>
      <c r="T222" s="1051"/>
      <c r="U222" s="1051"/>
      <c r="V222" s="1051"/>
      <c r="W222" s="1051"/>
      <c r="X222" s="1051"/>
      <c r="Y222" s="1051"/>
      <c r="Z222" s="1051"/>
    </row>
    <row r="223" spans="1:26" ht="15.75">
      <c r="A223" s="1051"/>
      <c r="B223" s="1105"/>
      <c r="C223" s="1051"/>
      <c r="D223" s="1051"/>
      <c r="E223" s="1051"/>
      <c r="F223" s="1051"/>
      <c r="G223" s="1051"/>
      <c r="H223" s="1051"/>
      <c r="I223" s="1051"/>
      <c r="J223" s="1051"/>
      <c r="K223" s="1051"/>
      <c r="L223" s="1051"/>
      <c r="M223" s="1051"/>
      <c r="N223" s="871"/>
      <c r="O223" s="1051"/>
      <c r="P223" s="1051"/>
      <c r="Q223" s="1051"/>
      <c r="R223" s="1051"/>
      <c r="S223" s="1051"/>
      <c r="T223" s="1051"/>
      <c r="U223" s="1051"/>
      <c r="V223" s="1051"/>
      <c r="W223" s="1051"/>
      <c r="X223" s="1051"/>
      <c r="Y223" s="1051"/>
      <c r="Z223" s="1051"/>
    </row>
    <row r="224" spans="1:26" ht="15.75">
      <c r="A224" s="1051"/>
      <c r="B224" s="1105"/>
      <c r="C224" s="1051"/>
      <c r="D224" s="1051"/>
      <c r="E224" s="1051"/>
      <c r="F224" s="1051"/>
      <c r="G224" s="1051"/>
      <c r="H224" s="1051"/>
      <c r="I224" s="1051"/>
      <c r="J224" s="1051"/>
      <c r="K224" s="1051"/>
      <c r="L224" s="1051"/>
      <c r="M224" s="1051"/>
      <c r="N224" s="871"/>
      <c r="O224" s="1051"/>
      <c r="P224" s="1051"/>
      <c r="Q224" s="1051"/>
      <c r="R224" s="1051"/>
      <c r="S224" s="1051"/>
      <c r="T224" s="1051"/>
      <c r="U224" s="1051"/>
      <c r="V224" s="1051"/>
      <c r="W224" s="1051"/>
      <c r="X224" s="1051"/>
      <c r="Y224" s="1051"/>
      <c r="Z224" s="1051"/>
    </row>
    <row r="225" spans="1:26" ht="15.75">
      <c r="A225" s="1051"/>
      <c r="B225" s="1105"/>
      <c r="C225" s="1051"/>
      <c r="D225" s="1051"/>
      <c r="E225" s="1051"/>
      <c r="F225" s="1051"/>
      <c r="G225" s="1051"/>
      <c r="H225" s="1051"/>
      <c r="I225" s="1051"/>
      <c r="J225" s="1051"/>
      <c r="K225" s="1051"/>
      <c r="L225" s="1051"/>
      <c r="M225" s="1051"/>
      <c r="N225" s="871"/>
      <c r="O225" s="1051"/>
      <c r="P225" s="1051"/>
      <c r="Q225" s="1051"/>
      <c r="R225" s="1051"/>
      <c r="S225" s="1051"/>
      <c r="T225" s="1051"/>
      <c r="U225" s="1051"/>
      <c r="V225" s="1051"/>
      <c r="W225" s="1051"/>
      <c r="X225" s="1051"/>
      <c r="Y225" s="1051"/>
      <c r="Z225" s="1051"/>
    </row>
    <row r="226" spans="1:26" ht="15.75">
      <c r="A226" s="1051"/>
      <c r="B226" s="1105"/>
      <c r="C226" s="1051"/>
      <c r="D226" s="1051"/>
      <c r="E226" s="1051"/>
      <c r="F226" s="1051"/>
      <c r="G226" s="1051"/>
      <c r="H226" s="1051"/>
      <c r="I226" s="1051"/>
      <c r="J226" s="1051"/>
      <c r="K226" s="1051"/>
      <c r="L226" s="1051"/>
      <c r="M226" s="1051"/>
      <c r="N226" s="871"/>
      <c r="O226" s="1051"/>
      <c r="P226" s="1051"/>
      <c r="Q226" s="1051"/>
      <c r="R226" s="1051"/>
      <c r="S226" s="1051"/>
      <c r="T226" s="1051"/>
      <c r="U226" s="1051"/>
      <c r="V226" s="1051"/>
      <c r="W226" s="1051"/>
      <c r="X226" s="1051"/>
      <c r="Y226" s="1051"/>
      <c r="Z226" s="1051"/>
    </row>
    <row r="227" spans="1:26" ht="15.75">
      <c r="A227" s="1051"/>
      <c r="B227" s="1105"/>
      <c r="C227" s="1051"/>
      <c r="D227" s="1051"/>
      <c r="E227" s="1051"/>
      <c r="F227" s="1051"/>
      <c r="G227" s="1051"/>
      <c r="H227" s="1051"/>
      <c r="I227" s="1051"/>
      <c r="J227" s="1051"/>
      <c r="K227" s="1051"/>
      <c r="L227" s="1051"/>
      <c r="M227" s="1051"/>
      <c r="N227" s="871"/>
      <c r="O227" s="1051"/>
      <c r="P227" s="1051"/>
      <c r="Q227" s="1051"/>
      <c r="R227" s="1051"/>
      <c r="S227" s="1051"/>
      <c r="T227" s="1051"/>
      <c r="U227" s="1051"/>
      <c r="V227" s="1051"/>
      <c r="W227" s="1051"/>
      <c r="X227" s="1051"/>
      <c r="Y227" s="1051"/>
      <c r="Z227" s="1051"/>
    </row>
    <row r="228" spans="1:26" ht="15.75">
      <c r="A228" s="1051"/>
      <c r="B228" s="1105"/>
      <c r="C228" s="1051"/>
      <c r="D228" s="1051"/>
      <c r="E228" s="1051"/>
      <c r="F228" s="1051"/>
      <c r="G228" s="1051"/>
      <c r="H228" s="1051"/>
      <c r="I228" s="1051"/>
      <c r="J228" s="1051"/>
      <c r="K228" s="1051"/>
      <c r="L228" s="1051"/>
      <c r="M228" s="1051"/>
      <c r="N228" s="871"/>
      <c r="O228" s="1051"/>
      <c r="P228" s="1051"/>
      <c r="Q228" s="1051"/>
      <c r="R228" s="1051"/>
      <c r="S228" s="1051"/>
      <c r="T228" s="1051"/>
      <c r="U228" s="1051"/>
      <c r="V228" s="1051"/>
      <c r="W228" s="1051"/>
      <c r="X228" s="1051"/>
      <c r="Y228" s="1051"/>
      <c r="Z228" s="1051"/>
    </row>
    <row r="229" spans="1:26" ht="15.75">
      <c r="A229" s="1051"/>
      <c r="B229" s="1105"/>
      <c r="C229" s="1051"/>
      <c r="D229" s="1051"/>
      <c r="E229" s="1051"/>
      <c r="F229" s="1051"/>
      <c r="G229" s="1051"/>
      <c r="H229" s="1051"/>
      <c r="I229" s="1051"/>
      <c r="J229" s="1051"/>
      <c r="K229" s="1051"/>
      <c r="L229" s="1051"/>
      <c r="M229" s="1051"/>
      <c r="N229" s="871"/>
      <c r="O229" s="1051"/>
      <c r="P229" s="1051"/>
      <c r="Q229" s="1051"/>
      <c r="R229" s="1051"/>
      <c r="S229" s="1051"/>
      <c r="T229" s="1051"/>
      <c r="U229" s="1051"/>
      <c r="V229" s="1051"/>
      <c r="W229" s="1051"/>
      <c r="X229" s="1051"/>
      <c r="Y229" s="1051"/>
      <c r="Z229" s="1051"/>
    </row>
    <row r="230" spans="1:26" ht="15.75">
      <c r="A230" s="1051"/>
      <c r="B230" s="1105"/>
      <c r="C230" s="1051"/>
      <c r="D230" s="1051"/>
      <c r="E230" s="1051"/>
      <c r="F230" s="1051"/>
      <c r="G230" s="1051"/>
      <c r="H230" s="1051"/>
      <c r="I230" s="1051"/>
      <c r="J230" s="1051"/>
      <c r="K230" s="1051"/>
      <c r="L230" s="1051"/>
      <c r="M230" s="1051"/>
      <c r="N230" s="871"/>
      <c r="O230" s="1051"/>
      <c r="P230" s="1051"/>
      <c r="Q230" s="1051"/>
      <c r="R230" s="1051"/>
      <c r="S230" s="1051"/>
      <c r="T230" s="1051"/>
      <c r="U230" s="1051"/>
      <c r="V230" s="1051"/>
      <c r="W230" s="1051"/>
      <c r="X230" s="1051"/>
      <c r="Y230" s="1051"/>
      <c r="Z230" s="1051"/>
    </row>
    <row r="231" spans="1:26" ht="15.75">
      <c r="A231" s="1051"/>
      <c r="B231" s="1105"/>
      <c r="C231" s="1051"/>
      <c r="D231" s="1051"/>
      <c r="E231" s="1051"/>
      <c r="F231" s="1051"/>
      <c r="G231" s="1051"/>
      <c r="H231" s="1051"/>
      <c r="I231" s="1051"/>
      <c r="J231" s="1051"/>
      <c r="K231" s="1051"/>
      <c r="L231" s="1051"/>
      <c r="M231" s="1051"/>
      <c r="N231" s="871"/>
      <c r="O231" s="1051"/>
      <c r="P231" s="1051"/>
      <c r="Q231" s="1051"/>
      <c r="R231" s="1051"/>
      <c r="S231" s="1051"/>
      <c r="T231" s="1051"/>
      <c r="U231" s="1051"/>
      <c r="V231" s="1051"/>
      <c r="W231" s="1051"/>
      <c r="X231" s="1051"/>
      <c r="Y231" s="1051"/>
      <c r="Z231" s="1051"/>
    </row>
    <row r="232" spans="1:26" ht="15.75">
      <c r="A232" s="1051"/>
      <c r="B232" s="1105"/>
      <c r="C232" s="1051"/>
      <c r="D232" s="1051"/>
      <c r="E232" s="1051"/>
      <c r="F232" s="1051"/>
      <c r="G232" s="1051"/>
      <c r="H232" s="1051"/>
      <c r="I232" s="1051"/>
      <c r="J232" s="1051"/>
      <c r="K232" s="1051"/>
      <c r="L232" s="1051"/>
      <c r="M232" s="1051"/>
      <c r="N232" s="871"/>
      <c r="O232" s="1051"/>
      <c r="P232" s="1051"/>
      <c r="Q232" s="1051"/>
      <c r="R232" s="1051"/>
      <c r="S232" s="1051"/>
      <c r="T232" s="1051"/>
      <c r="U232" s="1051"/>
      <c r="V232" s="1051"/>
      <c r="W232" s="1051"/>
      <c r="X232" s="1051"/>
      <c r="Y232" s="1051"/>
      <c r="Z232" s="1051"/>
    </row>
    <row r="233" spans="1:26" ht="15.75">
      <c r="A233" s="1051"/>
      <c r="B233" s="1105"/>
      <c r="C233" s="1051"/>
      <c r="D233" s="1051"/>
      <c r="E233" s="1051"/>
      <c r="F233" s="1051"/>
      <c r="G233" s="1051"/>
      <c r="H233" s="1051"/>
      <c r="I233" s="1051"/>
      <c r="J233" s="1051"/>
      <c r="K233" s="1051"/>
      <c r="L233" s="1051"/>
      <c r="M233" s="1051"/>
      <c r="N233" s="871"/>
      <c r="O233" s="1051"/>
      <c r="P233" s="1051"/>
      <c r="Q233" s="1051"/>
      <c r="R233" s="1051"/>
      <c r="S233" s="1051"/>
      <c r="T233" s="1051"/>
      <c r="U233" s="1051"/>
      <c r="V233" s="1051"/>
      <c r="W233" s="1051"/>
      <c r="X233" s="1051"/>
      <c r="Y233" s="1051"/>
      <c r="Z233" s="1051"/>
    </row>
    <row r="234" spans="1:26" ht="15.75">
      <c r="A234" s="1051"/>
      <c r="B234" s="1105"/>
      <c r="C234" s="1051"/>
      <c r="D234" s="1051"/>
      <c r="E234" s="1051"/>
      <c r="F234" s="1051"/>
      <c r="G234" s="1051"/>
      <c r="H234" s="1051"/>
      <c r="I234" s="1051"/>
      <c r="J234" s="1051"/>
      <c r="K234" s="1051"/>
      <c r="L234" s="1051"/>
      <c r="M234" s="1051"/>
      <c r="N234" s="871"/>
      <c r="O234" s="1051"/>
      <c r="P234" s="1051"/>
      <c r="Q234" s="1051"/>
      <c r="R234" s="1051"/>
      <c r="S234" s="1051"/>
      <c r="T234" s="1051"/>
      <c r="U234" s="1051"/>
      <c r="V234" s="1051"/>
      <c r="W234" s="1051"/>
      <c r="X234" s="1051"/>
      <c r="Y234" s="1051"/>
      <c r="Z234" s="1051"/>
    </row>
    <row r="235" spans="1:26" ht="15.75">
      <c r="A235" s="1051"/>
      <c r="B235" s="1105"/>
      <c r="C235" s="1051"/>
      <c r="D235" s="1051"/>
      <c r="E235" s="1051"/>
      <c r="F235" s="1051"/>
      <c r="G235" s="1051"/>
      <c r="H235" s="1051"/>
      <c r="I235" s="1051"/>
      <c r="J235" s="1051"/>
      <c r="K235" s="1051"/>
      <c r="L235" s="1051"/>
      <c r="M235" s="1051"/>
      <c r="N235" s="871"/>
      <c r="O235" s="1051"/>
      <c r="P235" s="1051"/>
      <c r="Q235" s="1051"/>
      <c r="R235" s="1051"/>
      <c r="S235" s="1051"/>
      <c r="T235" s="1051"/>
      <c r="U235" s="1051"/>
      <c r="V235" s="1051"/>
      <c r="W235" s="1051"/>
      <c r="X235" s="1051"/>
      <c r="Y235" s="1051"/>
      <c r="Z235" s="1051"/>
    </row>
    <row r="236" spans="1:26" ht="15.75">
      <c r="A236" s="1051"/>
      <c r="B236" s="1105"/>
      <c r="C236" s="1051"/>
      <c r="D236" s="1051"/>
      <c r="E236" s="1051"/>
      <c r="F236" s="1051"/>
      <c r="G236" s="1051"/>
      <c r="H236" s="1051"/>
      <c r="I236" s="1051"/>
      <c r="J236" s="1051"/>
      <c r="K236" s="1051"/>
      <c r="L236" s="1051"/>
      <c r="M236" s="1051"/>
      <c r="N236" s="871"/>
      <c r="O236" s="1051"/>
      <c r="P236" s="1051"/>
      <c r="Q236" s="1051"/>
      <c r="R236" s="1051"/>
      <c r="S236" s="1051"/>
      <c r="T236" s="1051"/>
      <c r="U236" s="1051"/>
      <c r="V236" s="1051"/>
      <c r="W236" s="1051"/>
      <c r="X236" s="1051"/>
      <c r="Y236" s="1051"/>
      <c r="Z236" s="1051"/>
    </row>
    <row r="237" spans="1:26" ht="15.75">
      <c r="A237" s="1051"/>
      <c r="B237" s="1105"/>
      <c r="C237" s="1051"/>
      <c r="D237" s="1051"/>
      <c r="E237" s="1051"/>
      <c r="F237" s="1051"/>
      <c r="G237" s="1051"/>
      <c r="H237" s="1051"/>
      <c r="I237" s="1051"/>
      <c r="J237" s="1051"/>
      <c r="K237" s="1051"/>
      <c r="L237" s="1051"/>
      <c r="M237" s="1051"/>
      <c r="N237" s="871"/>
      <c r="O237" s="1051"/>
      <c r="P237" s="1051"/>
      <c r="Q237" s="1051"/>
      <c r="R237" s="1051"/>
      <c r="S237" s="1051"/>
      <c r="T237" s="1051"/>
      <c r="U237" s="1051"/>
      <c r="V237" s="1051"/>
      <c r="W237" s="1051"/>
      <c r="X237" s="1051"/>
      <c r="Y237" s="1051"/>
      <c r="Z237" s="1051"/>
    </row>
    <row r="238" spans="1:26" ht="15.75">
      <c r="A238" s="1051"/>
      <c r="B238" s="1105"/>
      <c r="C238" s="1051"/>
      <c r="D238" s="1051"/>
      <c r="E238" s="1051"/>
      <c r="F238" s="1051"/>
      <c r="G238" s="1051"/>
      <c r="H238" s="1051"/>
      <c r="I238" s="1051"/>
      <c r="J238" s="1051"/>
      <c r="K238" s="1051"/>
      <c r="L238" s="1051"/>
      <c r="M238" s="1051"/>
      <c r="N238" s="871"/>
      <c r="O238" s="1051"/>
      <c r="P238" s="1051"/>
      <c r="Q238" s="1051"/>
      <c r="R238" s="1051"/>
      <c r="S238" s="1051"/>
      <c r="T238" s="1051"/>
      <c r="U238" s="1051"/>
      <c r="V238" s="1051"/>
      <c r="W238" s="1051"/>
      <c r="X238" s="1051"/>
      <c r="Y238" s="1051"/>
      <c r="Z238" s="1051"/>
    </row>
    <row r="239" spans="1:26" ht="15.75">
      <c r="A239" s="1051"/>
      <c r="B239" s="1105"/>
      <c r="C239" s="1051"/>
      <c r="D239" s="1051"/>
      <c r="E239" s="1051"/>
      <c r="F239" s="1051"/>
      <c r="G239" s="1051"/>
      <c r="H239" s="1051"/>
      <c r="I239" s="1051"/>
      <c r="J239" s="1051"/>
      <c r="K239" s="1051"/>
      <c r="L239" s="1051"/>
      <c r="M239" s="1051"/>
      <c r="N239" s="871"/>
      <c r="O239" s="1051"/>
      <c r="P239" s="1051"/>
      <c r="Q239" s="1051"/>
      <c r="R239" s="1051"/>
      <c r="S239" s="1051"/>
      <c r="T239" s="1051"/>
      <c r="U239" s="1051"/>
      <c r="V239" s="1051"/>
      <c r="W239" s="1051"/>
      <c r="X239" s="1051"/>
      <c r="Y239" s="1051"/>
      <c r="Z239" s="1051"/>
    </row>
    <row r="240" spans="1:26" ht="15.75">
      <c r="A240" s="1051"/>
      <c r="B240" s="1105"/>
      <c r="C240" s="1051"/>
      <c r="D240" s="1051"/>
      <c r="E240" s="1051"/>
      <c r="F240" s="1051"/>
      <c r="G240" s="1051"/>
      <c r="H240" s="1051"/>
      <c r="I240" s="1051"/>
      <c r="J240" s="1051"/>
      <c r="K240" s="1051"/>
      <c r="L240" s="1051"/>
      <c r="M240" s="1051"/>
      <c r="N240" s="871"/>
      <c r="O240" s="1051"/>
      <c r="P240" s="1051"/>
      <c r="Q240" s="1051"/>
      <c r="R240" s="1051"/>
      <c r="S240" s="1051"/>
      <c r="T240" s="1051"/>
      <c r="U240" s="1051"/>
      <c r="V240" s="1051"/>
      <c r="W240" s="1051"/>
      <c r="X240" s="1051"/>
      <c r="Y240" s="1051"/>
      <c r="Z240" s="1051"/>
    </row>
    <row r="241" spans="1:26" ht="15.75">
      <c r="A241" s="1051"/>
      <c r="B241" s="1105"/>
      <c r="C241" s="1051"/>
      <c r="D241" s="1051"/>
      <c r="E241" s="1051"/>
      <c r="F241" s="1051"/>
      <c r="G241" s="1051"/>
      <c r="H241" s="1051"/>
      <c r="I241" s="1051"/>
      <c r="J241" s="1051"/>
      <c r="K241" s="1051"/>
      <c r="L241" s="1051"/>
      <c r="M241" s="1051"/>
      <c r="N241" s="871"/>
      <c r="O241" s="1051"/>
      <c r="P241" s="1051"/>
      <c r="Q241" s="1051"/>
      <c r="R241" s="1051"/>
      <c r="S241" s="1051"/>
      <c r="T241" s="1051"/>
      <c r="U241" s="1051"/>
      <c r="V241" s="1051"/>
      <c r="W241" s="1051"/>
      <c r="X241" s="1051"/>
      <c r="Y241" s="1051"/>
      <c r="Z241" s="1051"/>
    </row>
    <row r="242" spans="1:26" ht="15.75">
      <c r="A242" s="1051"/>
      <c r="B242" s="1105"/>
      <c r="C242" s="1051"/>
      <c r="D242" s="1051"/>
      <c r="E242" s="1051"/>
      <c r="F242" s="1051"/>
      <c r="G242" s="1051"/>
      <c r="H242" s="1051"/>
      <c r="I242" s="1051"/>
      <c r="J242" s="1051"/>
      <c r="K242" s="1051"/>
      <c r="L242" s="1051"/>
      <c r="M242" s="1051"/>
      <c r="N242" s="871"/>
      <c r="O242" s="1051"/>
      <c r="P242" s="1051"/>
      <c r="Q242" s="1051"/>
      <c r="R242" s="1051"/>
      <c r="S242" s="1051"/>
      <c r="T242" s="1051"/>
      <c r="U242" s="1051"/>
      <c r="V242" s="1051"/>
      <c r="W242" s="1051"/>
      <c r="X242" s="1051"/>
      <c r="Y242" s="1051"/>
      <c r="Z242" s="1051"/>
    </row>
    <row r="243" spans="1:26" ht="15.75">
      <c r="A243" s="1051"/>
      <c r="B243" s="1105"/>
      <c r="C243" s="1051"/>
      <c r="D243" s="1051"/>
      <c r="E243" s="1051"/>
      <c r="F243" s="1051"/>
      <c r="G243" s="1051"/>
      <c r="H243" s="1051"/>
      <c r="I243" s="1051"/>
      <c r="J243" s="1051"/>
      <c r="K243" s="1051"/>
      <c r="L243" s="1051"/>
      <c r="M243" s="1051"/>
      <c r="N243" s="871"/>
      <c r="O243" s="1051"/>
      <c r="P243" s="1051"/>
      <c r="Q243" s="1051"/>
      <c r="R243" s="1051"/>
      <c r="S243" s="1051"/>
      <c r="T243" s="1051"/>
      <c r="U243" s="1051"/>
      <c r="V243" s="1051"/>
      <c r="W243" s="1051"/>
      <c r="X243" s="1051"/>
      <c r="Y243" s="1051"/>
      <c r="Z243" s="1051"/>
    </row>
    <row r="244" spans="1:26" ht="15.75">
      <c r="A244" s="1051"/>
      <c r="B244" s="1105"/>
      <c r="C244" s="1051"/>
      <c r="D244" s="1051"/>
      <c r="E244" s="1051"/>
      <c r="F244" s="1051"/>
      <c r="G244" s="1051"/>
      <c r="H244" s="1051"/>
      <c r="I244" s="1051"/>
      <c r="J244" s="1051"/>
      <c r="K244" s="1051"/>
      <c r="L244" s="1051"/>
      <c r="M244" s="1051"/>
      <c r="N244" s="871"/>
      <c r="O244" s="1051"/>
      <c r="P244" s="1051"/>
      <c r="Q244" s="1051"/>
      <c r="R244" s="1051"/>
      <c r="S244" s="1051"/>
      <c r="T244" s="1051"/>
      <c r="U244" s="1051"/>
      <c r="V244" s="1051"/>
      <c r="W244" s="1051"/>
      <c r="X244" s="1051"/>
      <c r="Y244" s="1051"/>
      <c r="Z244" s="1051"/>
    </row>
    <row r="245" spans="1:26" ht="15.75">
      <c r="A245" s="1051"/>
      <c r="B245" s="1105"/>
      <c r="C245" s="1051"/>
      <c r="D245" s="1051"/>
      <c r="E245" s="1051"/>
      <c r="F245" s="1051"/>
      <c r="G245" s="1051"/>
      <c r="H245" s="1051"/>
      <c r="I245" s="1051"/>
      <c r="J245" s="1051"/>
      <c r="K245" s="1051"/>
      <c r="L245" s="1051"/>
      <c r="M245" s="1051"/>
      <c r="N245" s="871"/>
      <c r="O245" s="1051"/>
      <c r="P245" s="1051"/>
      <c r="Q245" s="1051"/>
      <c r="R245" s="1051"/>
      <c r="S245" s="1051"/>
      <c r="T245" s="1051"/>
      <c r="U245" s="1051"/>
      <c r="V245" s="1051"/>
      <c r="W245" s="1051"/>
      <c r="X245" s="1051"/>
      <c r="Y245" s="1051"/>
      <c r="Z245" s="1051"/>
    </row>
    <row r="246" spans="1:26" ht="15.75">
      <c r="A246" s="1051"/>
      <c r="B246" s="1105"/>
      <c r="C246" s="1051"/>
      <c r="D246" s="1051"/>
      <c r="E246" s="1051"/>
      <c r="F246" s="1051"/>
      <c r="G246" s="1051"/>
      <c r="H246" s="1051"/>
      <c r="I246" s="1051"/>
      <c r="J246" s="1051"/>
      <c r="K246" s="1051"/>
      <c r="L246" s="1051"/>
      <c r="M246" s="1051"/>
      <c r="N246" s="871"/>
      <c r="O246" s="1051"/>
      <c r="P246" s="1051"/>
      <c r="Q246" s="1051"/>
      <c r="R246" s="1051"/>
      <c r="S246" s="1051"/>
      <c r="T246" s="1051"/>
      <c r="U246" s="1051"/>
      <c r="V246" s="1051"/>
      <c r="W246" s="1051"/>
      <c r="X246" s="1051"/>
      <c r="Y246" s="1051"/>
      <c r="Z246" s="1051"/>
    </row>
    <row r="247" spans="1:26" ht="15.75">
      <c r="A247" s="1051"/>
      <c r="B247" s="1105"/>
      <c r="C247" s="1051"/>
      <c r="D247" s="1051"/>
      <c r="E247" s="1051"/>
      <c r="F247" s="1051"/>
      <c r="G247" s="1051"/>
      <c r="H247" s="1051"/>
      <c r="I247" s="1051"/>
      <c r="J247" s="1051"/>
      <c r="K247" s="1051"/>
      <c r="L247" s="1051"/>
      <c r="M247" s="1051"/>
      <c r="N247" s="871"/>
      <c r="O247" s="1051"/>
      <c r="P247" s="1051"/>
      <c r="Q247" s="1051"/>
      <c r="R247" s="1051"/>
      <c r="S247" s="1051"/>
      <c r="T247" s="1051"/>
      <c r="U247" s="1051"/>
      <c r="V247" s="1051"/>
      <c r="W247" s="1051"/>
      <c r="X247" s="1051"/>
      <c r="Y247" s="1051"/>
      <c r="Z247" s="1051"/>
    </row>
    <row r="248" spans="1:26" ht="15.75">
      <c r="A248" s="1051"/>
      <c r="B248" s="1105"/>
      <c r="C248" s="1051"/>
      <c r="D248" s="1051"/>
      <c r="E248" s="1051"/>
      <c r="F248" s="1051"/>
      <c r="G248" s="1051"/>
      <c r="H248" s="1051"/>
      <c r="I248" s="1051"/>
      <c r="J248" s="1051"/>
      <c r="K248" s="1051"/>
      <c r="L248" s="1051"/>
      <c r="M248" s="1051"/>
      <c r="N248" s="871"/>
      <c r="O248" s="1051"/>
      <c r="P248" s="1051"/>
      <c r="Q248" s="1051"/>
      <c r="R248" s="1051"/>
      <c r="S248" s="1051"/>
      <c r="T248" s="1051"/>
      <c r="U248" s="1051"/>
      <c r="V248" s="1051"/>
      <c r="W248" s="1051"/>
      <c r="X248" s="1051"/>
      <c r="Y248" s="1051"/>
      <c r="Z248" s="1051"/>
    </row>
    <row r="249" spans="1:26" ht="15.75">
      <c r="A249" s="1051"/>
      <c r="B249" s="1105"/>
      <c r="C249" s="1051"/>
      <c r="D249" s="1051"/>
      <c r="E249" s="1051"/>
      <c r="F249" s="1051"/>
      <c r="G249" s="1051"/>
      <c r="H249" s="1051"/>
      <c r="I249" s="1051"/>
      <c r="J249" s="1051"/>
      <c r="K249" s="1051"/>
      <c r="L249" s="1051"/>
      <c r="M249" s="1051"/>
      <c r="N249" s="871"/>
      <c r="O249" s="1051"/>
      <c r="P249" s="1051"/>
      <c r="Q249" s="1051"/>
      <c r="R249" s="1051"/>
      <c r="S249" s="1051"/>
      <c r="T249" s="1051"/>
      <c r="U249" s="1051"/>
      <c r="V249" s="1051"/>
      <c r="W249" s="1051"/>
      <c r="X249" s="1051"/>
      <c r="Y249" s="1051"/>
      <c r="Z249" s="1051"/>
    </row>
    <row r="250" spans="1:26" ht="15.75">
      <c r="A250" s="1051"/>
      <c r="B250" s="1105"/>
      <c r="C250" s="1051"/>
      <c r="D250" s="1051"/>
      <c r="E250" s="1051"/>
      <c r="F250" s="1051"/>
      <c r="G250" s="1051"/>
      <c r="H250" s="1051"/>
      <c r="I250" s="1051"/>
      <c r="J250" s="1051"/>
      <c r="K250" s="1051"/>
      <c r="L250" s="1051"/>
      <c r="M250" s="1051"/>
      <c r="N250" s="871"/>
      <c r="O250" s="1051"/>
      <c r="P250" s="1051"/>
      <c r="Q250" s="1051"/>
      <c r="R250" s="1051"/>
      <c r="S250" s="1051"/>
      <c r="T250" s="1051"/>
      <c r="U250" s="1051"/>
      <c r="V250" s="1051"/>
      <c r="W250" s="1051"/>
      <c r="X250" s="1051"/>
      <c r="Y250" s="1051"/>
      <c r="Z250" s="1051"/>
    </row>
    <row r="251" spans="1:26" ht="15.75">
      <c r="A251" s="1051"/>
      <c r="B251" s="1105"/>
      <c r="C251" s="1051"/>
      <c r="D251" s="1051"/>
      <c r="E251" s="1051"/>
      <c r="F251" s="1051"/>
      <c r="G251" s="1051"/>
      <c r="H251" s="1051"/>
      <c r="I251" s="1051"/>
      <c r="J251" s="1051"/>
      <c r="K251" s="1051"/>
      <c r="L251" s="1051"/>
      <c r="M251" s="1051"/>
      <c r="N251" s="871"/>
      <c r="O251" s="1051"/>
      <c r="P251" s="1051"/>
      <c r="Q251" s="1051"/>
      <c r="R251" s="1051"/>
      <c r="S251" s="1051"/>
      <c r="T251" s="1051"/>
      <c r="U251" s="1051"/>
      <c r="V251" s="1051"/>
      <c r="W251" s="1051"/>
      <c r="X251" s="1051"/>
      <c r="Y251" s="1051"/>
      <c r="Z251" s="1051"/>
    </row>
    <row r="252" spans="1:26" ht="15.75">
      <c r="A252" s="1051"/>
      <c r="B252" s="1105"/>
      <c r="C252" s="1051"/>
      <c r="D252" s="1051"/>
      <c r="E252" s="1051"/>
      <c r="F252" s="1051"/>
      <c r="G252" s="1051"/>
      <c r="H252" s="1051"/>
      <c r="I252" s="1051"/>
      <c r="J252" s="1051"/>
      <c r="K252" s="1051"/>
      <c r="L252" s="1051"/>
      <c r="M252" s="1051"/>
      <c r="N252" s="871"/>
      <c r="O252" s="1051"/>
      <c r="P252" s="1051"/>
      <c r="Q252" s="1051"/>
      <c r="R252" s="1051"/>
      <c r="S252" s="1051"/>
      <c r="T252" s="1051"/>
      <c r="U252" s="1051"/>
      <c r="V252" s="1051"/>
      <c r="W252" s="1051"/>
      <c r="X252" s="1051"/>
      <c r="Y252" s="1051"/>
      <c r="Z252" s="1051"/>
    </row>
    <row r="253" spans="1:26" ht="15.75">
      <c r="A253" s="1051"/>
      <c r="B253" s="1105"/>
      <c r="C253" s="1051"/>
      <c r="D253" s="1051"/>
      <c r="E253" s="1051"/>
      <c r="F253" s="1051"/>
      <c r="G253" s="1051"/>
      <c r="H253" s="1051"/>
      <c r="I253" s="1051"/>
      <c r="J253" s="1051"/>
      <c r="K253" s="1051"/>
      <c r="L253" s="1051"/>
      <c r="M253" s="1051"/>
      <c r="N253" s="871"/>
      <c r="O253" s="1051"/>
      <c r="P253" s="1051"/>
      <c r="Q253" s="1051"/>
      <c r="R253" s="1051"/>
      <c r="S253" s="1051"/>
      <c r="T253" s="1051"/>
      <c r="U253" s="1051"/>
      <c r="V253" s="1051"/>
      <c r="W253" s="1051"/>
      <c r="X253" s="1051"/>
      <c r="Y253" s="1051"/>
      <c r="Z253" s="1051"/>
    </row>
    <row r="254" spans="1:26" ht="15.75">
      <c r="A254" s="1051"/>
      <c r="B254" s="1105"/>
      <c r="C254" s="1051"/>
      <c r="D254" s="1051"/>
      <c r="E254" s="1051"/>
      <c r="F254" s="1051"/>
      <c r="G254" s="1051"/>
      <c r="H254" s="1051"/>
      <c r="I254" s="1051"/>
      <c r="J254" s="1051"/>
      <c r="K254" s="1051"/>
      <c r="L254" s="1051"/>
      <c r="M254" s="1051"/>
      <c r="N254" s="871"/>
      <c r="O254" s="1051"/>
      <c r="P254" s="1051"/>
      <c r="Q254" s="1051"/>
      <c r="R254" s="1051"/>
      <c r="S254" s="1051"/>
      <c r="T254" s="1051"/>
      <c r="U254" s="1051"/>
      <c r="V254" s="1051"/>
      <c r="W254" s="1051"/>
      <c r="X254" s="1051"/>
      <c r="Y254" s="1051"/>
      <c r="Z254" s="1051"/>
    </row>
    <row r="255" spans="1:26" ht="15.75">
      <c r="A255" s="1051"/>
      <c r="B255" s="1105"/>
      <c r="C255" s="1051"/>
      <c r="D255" s="1051"/>
      <c r="E255" s="1051"/>
      <c r="F255" s="1051"/>
      <c r="G255" s="1051"/>
      <c r="H255" s="1051"/>
      <c r="I255" s="1051"/>
      <c r="J255" s="1051"/>
      <c r="K255" s="1051"/>
      <c r="L255" s="1051"/>
      <c r="M255" s="1051"/>
      <c r="N255" s="871"/>
      <c r="O255" s="1051"/>
      <c r="P255" s="1051"/>
      <c r="Q255" s="1051"/>
      <c r="R255" s="1051"/>
      <c r="S255" s="1051"/>
      <c r="T255" s="1051"/>
      <c r="U255" s="1051"/>
      <c r="V255" s="1051"/>
      <c r="W255" s="1051"/>
      <c r="X255" s="1051"/>
      <c r="Y255" s="1051"/>
      <c r="Z255" s="1051"/>
    </row>
    <row r="256" spans="1:26" ht="15.75">
      <c r="A256" s="1051"/>
      <c r="B256" s="1105"/>
      <c r="C256" s="1051"/>
      <c r="D256" s="1051"/>
      <c r="E256" s="1051"/>
      <c r="F256" s="1051"/>
      <c r="G256" s="1051"/>
      <c r="H256" s="1051"/>
      <c r="I256" s="1051"/>
      <c r="J256" s="1051"/>
      <c r="K256" s="1051"/>
      <c r="L256" s="1051"/>
      <c r="M256" s="1051"/>
      <c r="N256" s="871"/>
      <c r="O256" s="1051"/>
      <c r="P256" s="1051"/>
      <c r="Q256" s="1051"/>
      <c r="R256" s="1051"/>
      <c r="S256" s="1051"/>
      <c r="T256" s="1051"/>
      <c r="U256" s="1051"/>
      <c r="V256" s="1051"/>
      <c r="W256" s="1051"/>
      <c r="X256" s="1051"/>
      <c r="Y256" s="1051"/>
      <c r="Z256" s="1051"/>
    </row>
    <row r="257" spans="1:26" ht="15.75">
      <c r="A257" s="1051"/>
      <c r="B257" s="1105"/>
      <c r="C257" s="1051"/>
      <c r="D257" s="1051"/>
      <c r="E257" s="1051"/>
      <c r="F257" s="1051"/>
      <c r="G257" s="1051"/>
      <c r="H257" s="1051"/>
      <c r="I257" s="1051"/>
      <c r="J257" s="1051"/>
      <c r="K257" s="1051"/>
      <c r="L257" s="1051"/>
      <c r="M257" s="1051"/>
      <c r="N257" s="871"/>
      <c r="O257" s="1051"/>
      <c r="P257" s="1051"/>
      <c r="Q257" s="1051"/>
      <c r="R257" s="1051"/>
      <c r="S257" s="1051"/>
      <c r="T257" s="1051"/>
      <c r="U257" s="1051"/>
      <c r="V257" s="1051"/>
      <c r="W257" s="1051"/>
      <c r="X257" s="1051"/>
      <c r="Y257" s="1051"/>
      <c r="Z257" s="1051"/>
    </row>
    <row r="258" spans="1:26" ht="15.75">
      <c r="A258" s="1051"/>
      <c r="B258" s="1105"/>
      <c r="C258" s="1051"/>
      <c r="D258" s="1051"/>
      <c r="E258" s="1051"/>
      <c r="F258" s="1051"/>
      <c r="G258" s="1051"/>
      <c r="H258" s="1051"/>
      <c r="I258" s="1051"/>
      <c r="J258" s="1051"/>
      <c r="K258" s="1051"/>
      <c r="L258" s="1051"/>
      <c r="M258" s="1051"/>
      <c r="N258" s="871"/>
      <c r="O258" s="1051"/>
      <c r="P258" s="1051"/>
      <c r="Q258" s="1051"/>
      <c r="R258" s="1051"/>
      <c r="S258" s="1051"/>
      <c r="T258" s="1051"/>
      <c r="U258" s="1051"/>
      <c r="V258" s="1051"/>
      <c r="W258" s="1051"/>
      <c r="X258" s="1051"/>
      <c r="Y258" s="1051"/>
      <c r="Z258" s="1051"/>
    </row>
    <row r="259" spans="1:26" ht="15.75">
      <c r="A259" s="1051"/>
      <c r="B259" s="1105"/>
      <c r="C259" s="1051"/>
      <c r="D259" s="1051"/>
      <c r="E259" s="1051"/>
      <c r="F259" s="1051"/>
      <c r="G259" s="1051"/>
      <c r="H259" s="1051"/>
      <c r="I259" s="1051"/>
      <c r="J259" s="1051"/>
      <c r="K259" s="1051"/>
      <c r="L259" s="1051"/>
      <c r="M259" s="1051"/>
      <c r="N259" s="871"/>
      <c r="O259" s="1051"/>
      <c r="P259" s="1051"/>
      <c r="Q259" s="1051"/>
      <c r="R259" s="1051"/>
      <c r="S259" s="1051"/>
      <c r="T259" s="1051"/>
      <c r="U259" s="1051"/>
      <c r="V259" s="1051"/>
      <c r="W259" s="1051"/>
      <c r="X259" s="1051"/>
      <c r="Y259" s="1051"/>
      <c r="Z259" s="1051"/>
    </row>
    <row r="260" spans="1:26" ht="15.75">
      <c r="A260" s="1051"/>
      <c r="B260" s="1105"/>
      <c r="C260" s="1051"/>
      <c r="D260" s="1051"/>
      <c r="E260" s="1051"/>
      <c r="F260" s="1051"/>
      <c r="G260" s="1051"/>
      <c r="H260" s="1051"/>
      <c r="I260" s="1051"/>
      <c r="J260" s="1051"/>
      <c r="K260" s="1051"/>
      <c r="L260" s="1051"/>
      <c r="M260" s="1051"/>
      <c r="N260" s="871"/>
      <c r="O260" s="1051"/>
      <c r="P260" s="1051"/>
      <c r="Q260" s="1051"/>
      <c r="R260" s="1051"/>
      <c r="S260" s="1051"/>
      <c r="T260" s="1051"/>
      <c r="U260" s="1051"/>
      <c r="V260" s="1051"/>
      <c r="W260" s="1051"/>
      <c r="X260" s="1051"/>
      <c r="Y260" s="1051"/>
      <c r="Z260" s="1051"/>
    </row>
    <row r="261" spans="1:26" ht="15.75">
      <c r="A261" s="1051"/>
      <c r="B261" s="1105"/>
      <c r="C261" s="1051"/>
      <c r="D261" s="1051"/>
      <c r="E261" s="1051"/>
      <c r="F261" s="1051"/>
      <c r="G261" s="1051"/>
      <c r="H261" s="1051"/>
      <c r="I261" s="1051"/>
      <c r="J261" s="1051"/>
      <c r="K261" s="1051"/>
      <c r="L261" s="1051"/>
      <c r="M261" s="1051"/>
      <c r="N261" s="871"/>
      <c r="O261" s="1051"/>
      <c r="P261" s="1051"/>
      <c r="Q261" s="1051"/>
      <c r="R261" s="1051"/>
      <c r="S261" s="1051"/>
      <c r="T261" s="1051"/>
      <c r="U261" s="1051"/>
      <c r="V261" s="1051"/>
      <c r="W261" s="1051"/>
      <c r="X261" s="1051"/>
      <c r="Y261" s="1051"/>
      <c r="Z261" s="1051"/>
    </row>
    <row r="262" spans="1:26" ht="15.75">
      <c r="A262" s="1051"/>
      <c r="B262" s="1105"/>
      <c r="C262" s="1051"/>
      <c r="D262" s="1051"/>
      <c r="E262" s="1051"/>
      <c r="F262" s="1051"/>
      <c r="G262" s="1051"/>
      <c r="H262" s="1051"/>
      <c r="I262" s="1051"/>
      <c r="J262" s="1051"/>
      <c r="K262" s="1051"/>
      <c r="L262" s="1051"/>
      <c r="M262" s="1051"/>
      <c r="N262" s="871"/>
      <c r="O262" s="1051"/>
      <c r="P262" s="1051"/>
      <c r="Q262" s="1051"/>
      <c r="R262" s="1051"/>
      <c r="S262" s="1051"/>
      <c r="T262" s="1051"/>
      <c r="U262" s="1051"/>
      <c r="V262" s="1051"/>
      <c r="W262" s="1051"/>
      <c r="X262" s="1051"/>
      <c r="Y262" s="1051"/>
      <c r="Z262" s="1051"/>
    </row>
    <row r="263" spans="1:26" ht="15.75">
      <c r="A263" s="1051"/>
      <c r="B263" s="1105"/>
      <c r="C263" s="1051"/>
      <c r="D263" s="1051"/>
      <c r="E263" s="1051"/>
      <c r="F263" s="1051"/>
      <c r="G263" s="1051"/>
      <c r="H263" s="1051"/>
      <c r="I263" s="1051"/>
      <c r="J263" s="1051"/>
      <c r="K263" s="1051"/>
      <c r="L263" s="1051"/>
      <c r="M263" s="1051"/>
      <c r="N263" s="871"/>
      <c r="O263" s="1051"/>
      <c r="P263" s="1051"/>
      <c r="Q263" s="1051"/>
      <c r="R263" s="1051"/>
      <c r="S263" s="1051"/>
      <c r="T263" s="1051"/>
      <c r="U263" s="1051"/>
      <c r="V263" s="1051"/>
      <c r="W263" s="1051"/>
      <c r="X263" s="1051"/>
      <c r="Y263" s="1051"/>
      <c r="Z263" s="1051"/>
    </row>
    <row r="264" spans="1:26" ht="15.75">
      <c r="A264" s="1051"/>
      <c r="B264" s="1105"/>
      <c r="C264" s="1051"/>
      <c r="D264" s="1051"/>
      <c r="E264" s="1051"/>
      <c r="F264" s="1051"/>
      <c r="G264" s="1051"/>
      <c r="H264" s="1051"/>
      <c r="I264" s="1051"/>
      <c r="J264" s="1051"/>
      <c r="K264" s="1051"/>
      <c r="L264" s="1051"/>
      <c r="M264" s="1051"/>
      <c r="N264" s="871"/>
      <c r="O264" s="1051"/>
      <c r="P264" s="1051"/>
      <c r="Q264" s="1051"/>
      <c r="R264" s="1051"/>
      <c r="S264" s="1051"/>
      <c r="T264" s="1051"/>
      <c r="U264" s="1051"/>
      <c r="V264" s="1051"/>
      <c r="W264" s="1051"/>
      <c r="X264" s="1051"/>
      <c r="Y264" s="1051"/>
      <c r="Z264" s="1051"/>
    </row>
    <row r="265" spans="1:26" ht="15.75">
      <c r="A265" s="1051"/>
      <c r="B265" s="1105"/>
      <c r="C265" s="1051"/>
      <c r="D265" s="1051"/>
      <c r="E265" s="1051"/>
      <c r="F265" s="1051"/>
      <c r="G265" s="1051"/>
      <c r="H265" s="1051"/>
      <c r="I265" s="1051"/>
      <c r="J265" s="1051"/>
      <c r="K265" s="1051"/>
      <c r="L265" s="1051"/>
      <c r="M265" s="1051"/>
      <c r="N265" s="871"/>
      <c r="O265" s="1051"/>
      <c r="P265" s="1051"/>
      <c r="Q265" s="1051"/>
      <c r="R265" s="1051"/>
      <c r="S265" s="1051"/>
      <c r="T265" s="1051"/>
      <c r="U265" s="1051"/>
      <c r="V265" s="1051"/>
      <c r="W265" s="1051"/>
      <c r="X265" s="1051"/>
      <c r="Y265" s="1051"/>
      <c r="Z265" s="1051"/>
    </row>
    <row r="266" spans="1:26" ht="15.75">
      <c r="A266" s="1051"/>
      <c r="B266" s="1105"/>
      <c r="C266" s="1051"/>
      <c r="D266" s="1051"/>
      <c r="E266" s="1051"/>
      <c r="F266" s="1051"/>
      <c r="G266" s="1051"/>
      <c r="H266" s="1051"/>
      <c r="I266" s="1051"/>
      <c r="J266" s="1051"/>
      <c r="K266" s="1051"/>
      <c r="L266" s="1051"/>
      <c r="M266" s="1051"/>
      <c r="N266" s="871"/>
      <c r="O266" s="1051"/>
      <c r="P266" s="1051"/>
      <c r="Q266" s="1051"/>
      <c r="R266" s="1051"/>
      <c r="S266" s="1051"/>
      <c r="T266" s="1051"/>
      <c r="U266" s="1051"/>
      <c r="V266" s="1051"/>
      <c r="W266" s="1051"/>
      <c r="X266" s="1051"/>
      <c r="Y266" s="1051"/>
      <c r="Z266" s="1051"/>
    </row>
    <row r="267" spans="1:26" ht="15.75">
      <c r="A267" s="1051"/>
      <c r="B267" s="1105"/>
      <c r="C267" s="1051"/>
      <c r="D267" s="1051"/>
      <c r="E267" s="1051"/>
      <c r="F267" s="1051"/>
      <c r="G267" s="1051"/>
      <c r="H267" s="1051"/>
      <c r="I267" s="1051"/>
      <c r="J267" s="1051"/>
      <c r="K267" s="1051"/>
      <c r="L267" s="1051"/>
      <c r="M267" s="1051"/>
      <c r="N267" s="871"/>
      <c r="O267" s="1051"/>
      <c r="P267" s="1051"/>
      <c r="Q267" s="1051"/>
      <c r="R267" s="1051"/>
      <c r="S267" s="1051"/>
      <c r="T267" s="1051"/>
      <c r="U267" s="1051"/>
      <c r="V267" s="1051"/>
      <c r="W267" s="1051"/>
      <c r="X267" s="1051"/>
      <c r="Y267" s="1051"/>
      <c r="Z267" s="1051"/>
    </row>
    <row r="268" spans="1:26" ht="15.75">
      <c r="A268" s="1051"/>
      <c r="B268" s="1105"/>
      <c r="C268" s="1051"/>
      <c r="D268" s="1051"/>
      <c r="E268" s="1051"/>
      <c r="F268" s="1051"/>
      <c r="G268" s="1051"/>
      <c r="H268" s="1051"/>
      <c r="I268" s="1051"/>
      <c r="J268" s="1051"/>
      <c r="K268" s="1051"/>
      <c r="L268" s="1051"/>
      <c r="M268" s="1051"/>
      <c r="N268" s="871"/>
      <c r="O268" s="1051"/>
      <c r="P268" s="1051"/>
      <c r="Q268" s="1051"/>
      <c r="R268" s="1051"/>
      <c r="S268" s="1051"/>
      <c r="T268" s="1051"/>
      <c r="U268" s="1051"/>
      <c r="V268" s="1051"/>
      <c r="W268" s="1051"/>
      <c r="X268" s="1051"/>
      <c r="Y268" s="1051"/>
      <c r="Z268" s="1051"/>
    </row>
    <row r="269" spans="1:26" ht="15.75">
      <c r="A269" s="1051"/>
      <c r="B269" s="1105"/>
      <c r="C269" s="1051"/>
      <c r="D269" s="1051"/>
      <c r="E269" s="1051"/>
      <c r="F269" s="1051"/>
      <c r="G269" s="1051"/>
      <c r="H269" s="1051"/>
      <c r="I269" s="1051"/>
      <c r="J269" s="1051"/>
      <c r="K269" s="1051"/>
      <c r="L269" s="1051"/>
      <c r="M269" s="1051"/>
      <c r="N269" s="871"/>
      <c r="O269" s="1051"/>
      <c r="P269" s="1051"/>
      <c r="Q269" s="1051"/>
      <c r="R269" s="1051"/>
      <c r="S269" s="1051"/>
      <c r="T269" s="1051"/>
      <c r="U269" s="1051"/>
      <c r="V269" s="1051"/>
      <c r="W269" s="1051"/>
      <c r="X269" s="1051"/>
      <c r="Y269" s="1051"/>
      <c r="Z269" s="1051"/>
    </row>
    <row r="270" spans="1:26" ht="15.75">
      <c r="A270" s="1051"/>
      <c r="B270" s="1105"/>
      <c r="C270" s="1051"/>
      <c r="D270" s="1051"/>
      <c r="E270" s="1051"/>
      <c r="F270" s="1051"/>
      <c r="G270" s="1051"/>
      <c r="H270" s="1051"/>
      <c r="I270" s="1051"/>
      <c r="J270" s="1051"/>
      <c r="K270" s="1051"/>
      <c r="L270" s="1051"/>
      <c r="M270" s="1051"/>
      <c r="N270" s="871"/>
      <c r="O270" s="1051"/>
      <c r="P270" s="1051"/>
      <c r="Q270" s="1051"/>
      <c r="R270" s="1051"/>
      <c r="S270" s="1051"/>
      <c r="T270" s="1051"/>
      <c r="U270" s="1051"/>
      <c r="V270" s="1051"/>
      <c r="W270" s="1051"/>
      <c r="X270" s="1051"/>
      <c r="Y270" s="1051"/>
      <c r="Z270" s="1051"/>
    </row>
    <row r="271" spans="1:26" ht="15.75">
      <c r="A271" s="1051"/>
      <c r="B271" s="1105"/>
      <c r="C271" s="1051"/>
      <c r="D271" s="1051"/>
      <c r="E271" s="1051"/>
      <c r="F271" s="1051"/>
      <c r="G271" s="1051"/>
      <c r="H271" s="1051"/>
      <c r="I271" s="1051"/>
      <c r="J271" s="1051"/>
      <c r="K271" s="1051"/>
      <c r="L271" s="1051"/>
      <c r="M271" s="1051"/>
      <c r="N271" s="871"/>
      <c r="O271" s="1051"/>
      <c r="P271" s="1051"/>
      <c r="Q271" s="1051"/>
      <c r="R271" s="1051"/>
      <c r="S271" s="1051"/>
      <c r="T271" s="1051"/>
      <c r="U271" s="1051"/>
      <c r="V271" s="1051"/>
      <c r="W271" s="1051"/>
      <c r="X271" s="1051"/>
      <c r="Y271" s="1051"/>
      <c r="Z271" s="1051"/>
    </row>
    <row r="272" spans="1:26" ht="15.75">
      <c r="A272" s="1051"/>
      <c r="B272" s="1105"/>
      <c r="C272" s="1051"/>
      <c r="D272" s="1051"/>
      <c r="E272" s="1051"/>
      <c r="F272" s="1051"/>
      <c r="G272" s="1051"/>
      <c r="H272" s="1051"/>
      <c r="I272" s="1051"/>
      <c r="J272" s="1051"/>
      <c r="K272" s="1051"/>
      <c r="L272" s="1051"/>
      <c r="M272" s="1051"/>
      <c r="N272" s="871"/>
      <c r="O272" s="1051"/>
      <c r="P272" s="1051"/>
      <c r="Q272" s="1051"/>
      <c r="R272" s="1051"/>
      <c r="S272" s="1051"/>
      <c r="T272" s="1051"/>
      <c r="U272" s="1051"/>
      <c r="V272" s="1051"/>
      <c r="W272" s="1051"/>
      <c r="X272" s="1051"/>
      <c r="Y272" s="1051"/>
      <c r="Z272" s="1051"/>
    </row>
    <row r="273" spans="1:26" ht="15.75">
      <c r="A273" s="1051"/>
      <c r="B273" s="1105"/>
      <c r="C273" s="1051"/>
      <c r="D273" s="1051"/>
      <c r="E273" s="1051"/>
      <c r="F273" s="1051"/>
      <c r="G273" s="1051"/>
      <c r="H273" s="1051"/>
      <c r="I273" s="1051"/>
      <c r="J273" s="1051"/>
      <c r="K273" s="1051"/>
      <c r="L273" s="1051"/>
      <c r="M273" s="1051"/>
      <c r="N273" s="871"/>
      <c r="O273" s="1051"/>
      <c r="P273" s="1051"/>
      <c r="Q273" s="1051"/>
      <c r="R273" s="1051"/>
      <c r="S273" s="1051"/>
      <c r="T273" s="1051"/>
      <c r="U273" s="1051"/>
      <c r="V273" s="1051"/>
      <c r="W273" s="1051"/>
      <c r="X273" s="1051"/>
      <c r="Y273" s="1051"/>
      <c r="Z273" s="1051"/>
    </row>
    <row r="274" spans="1:26" ht="15.75">
      <c r="A274" s="1051"/>
      <c r="B274" s="1105"/>
      <c r="C274" s="1051"/>
      <c r="D274" s="1051"/>
      <c r="E274" s="1051"/>
      <c r="F274" s="1051"/>
      <c r="G274" s="1051"/>
      <c r="H274" s="1051"/>
      <c r="I274" s="1051"/>
      <c r="J274" s="1051"/>
      <c r="K274" s="1051"/>
      <c r="L274" s="1051"/>
      <c r="M274" s="1051"/>
      <c r="N274" s="871"/>
      <c r="O274" s="1051"/>
      <c r="P274" s="1051"/>
      <c r="Q274" s="1051"/>
      <c r="R274" s="1051"/>
      <c r="S274" s="1051"/>
      <c r="T274" s="1051"/>
      <c r="U274" s="1051"/>
      <c r="V274" s="1051"/>
      <c r="W274" s="1051"/>
      <c r="X274" s="1051"/>
      <c r="Y274" s="1051"/>
      <c r="Z274" s="1051"/>
    </row>
    <row r="275" spans="1:26" ht="15.75">
      <c r="A275" s="1051"/>
      <c r="B275" s="1105"/>
      <c r="C275" s="1051"/>
      <c r="D275" s="1051"/>
      <c r="E275" s="1051"/>
      <c r="F275" s="1051"/>
      <c r="G275" s="1051"/>
      <c r="H275" s="1051"/>
      <c r="I275" s="1051"/>
      <c r="J275" s="1051"/>
      <c r="K275" s="1051"/>
      <c r="L275" s="1051"/>
      <c r="M275" s="1051"/>
      <c r="N275" s="871"/>
      <c r="O275" s="1051"/>
      <c r="P275" s="1051"/>
      <c r="Q275" s="1051"/>
      <c r="R275" s="1051"/>
      <c r="S275" s="1051"/>
      <c r="T275" s="1051"/>
      <c r="U275" s="1051"/>
      <c r="V275" s="1051"/>
      <c r="W275" s="1051"/>
      <c r="X275" s="1051"/>
      <c r="Y275" s="1051"/>
      <c r="Z275" s="1051"/>
    </row>
    <row r="276" spans="1:26" ht="15.75">
      <c r="A276" s="1051"/>
      <c r="B276" s="1105"/>
      <c r="C276" s="1051"/>
      <c r="D276" s="1051"/>
      <c r="E276" s="1051"/>
      <c r="F276" s="1051"/>
      <c r="G276" s="1051"/>
      <c r="H276" s="1051"/>
      <c r="I276" s="1051"/>
      <c r="J276" s="1051"/>
      <c r="K276" s="1051"/>
      <c r="L276" s="1051"/>
      <c r="M276" s="1051"/>
      <c r="N276" s="871"/>
      <c r="O276" s="1051"/>
      <c r="P276" s="1051"/>
      <c r="Q276" s="1051"/>
      <c r="R276" s="1051"/>
      <c r="S276" s="1051"/>
      <c r="T276" s="1051"/>
      <c r="U276" s="1051"/>
      <c r="V276" s="1051"/>
      <c r="W276" s="1051"/>
      <c r="X276" s="1051"/>
      <c r="Y276" s="1051"/>
      <c r="Z276" s="1051"/>
    </row>
    <row r="277" spans="1:26" ht="15.75">
      <c r="A277" s="1051"/>
      <c r="B277" s="1105"/>
      <c r="C277" s="1051"/>
      <c r="D277" s="1051"/>
      <c r="E277" s="1051"/>
      <c r="F277" s="1051"/>
      <c r="G277" s="1051"/>
      <c r="H277" s="1051"/>
      <c r="I277" s="1051"/>
      <c r="J277" s="1051"/>
      <c r="K277" s="1051"/>
      <c r="L277" s="1051"/>
      <c r="M277" s="1051"/>
      <c r="N277" s="871"/>
      <c r="O277" s="1051"/>
      <c r="P277" s="1051"/>
      <c r="Q277" s="1051"/>
      <c r="R277" s="1051"/>
      <c r="S277" s="1051"/>
      <c r="T277" s="1051"/>
      <c r="U277" s="1051"/>
      <c r="V277" s="1051"/>
      <c r="W277" s="1051"/>
      <c r="X277" s="1051"/>
      <c r="Y277" s="1051"/>
      <c r="Z277" s="1051"/>
    </row>
    <row r="278" spans="1:26" ht="15.75">
      <c r="A278" s="1051"/>
      <c r="B278" s="1105"/>
      <c r="C278" s="1051"/>
      <c r="D278" s="1051"/>
      <c r="E278" s="1051"/>
      <c r="F278" s="1051"/>
      <c r="G278" s="1051"/>
      <c r="H278" s="1051"/>
      <c r="I278" s="1051"/>
      <c r="J278" s="1051"/>
      <c r="K278" s="1051"/>
      <c r="L278" s="1051"/>
      <c r="M278" s="1051"/>
      <c r="N278" s="871"/>
      <c r="O278" s="1051"/>
      <c r="P278" s="1051"/>
      <c r="Q278" s="1051"/>
      <c r="R278" s="1051"/>
      <c r="S278" s="1051"/>
      <c r="T278" s="1051"/>
      <c r="U278" s="1051"/>
      <c r="V278" s="1051"/>
      <c r="W278" s="1051"/>
      <c r="X278" s="1051"/>
      <c r="Y278" s="1051"/>
      <c r="Z278" s="1051"/>
    </row>
    <row r="279" spans="1:26" ht="15.75">
      <c r="A279" s="1051"/>
      <c r="B279" s="1105"/>
      <c r="C279" s="1051"/>
      <c r="D279" s="1051"/>
      <c r="E279" s="1051"/>
      <c r="F279" s="1051"/>
      <c r="G279" s="1051"/>
      <c r="H279" s="1051"/>
      <c r="I279" s="1051"/>
      <c r="J279" s="1051"/>
      <c r="K279" s="1051"/>
      <c r="L279" s="1051"/>
      <c r="M279" s="1051"/>
      <c r="N279" s="871"/>
      <c r="O279" s="1051"/>
      <c r="P279" s="1051"/>
      <c r="Q279" s="1051"/>
      <c r="R279" s="1051"/>
      <c r="S279" s="1051"/>
      <c r="T279" s="1051"/>
      <c r="U279" s="1051"/>
      <c r="V279" s="1051"/>
      <c r="W279" s="1051"/>
      <c r="X279" s="1051"/>
      <c r="Y279" s="1051"/>
      <c r="Z279" s="1051"/>
    </row>
    <row r="280" spans="1:26" ht="15.75">
      <c r="A280" s="1051"/>
      <c r="B280" s="1105"/>
      <c r="C280" s="1051"/>
      <c r="D280" s="1051"/>
      <c r="E280" s="1051"/>
      <c r="F280" s="1051"/>
      <c r="G280" s="1051"/>
      <c r="H280" s="1051"/>
      <c r="I280" s="1051"/>
      <c r="J280" s="1051"/>
      <c r="K280" s="1051"/>
      <c r="L280" s="1051"/>
      <c r="M280" s="1051"/>
      <c r="N280" s="871"/>
      <c r="O280" s="1051"/>
      <c r="P280" s="1051"/>
      <c r="Q280" s="1051"/>
      <c r="R280" s="1051"/>
      <c r="S280" s="1051"/>
      <c r="T280" s="1051"/>
      <c r="U280" s="1051"/>
      <c r="V280" s="1051"/>
      <c r="W280" s="1051"/>
      <c r="X280" s="1051"/>
      <c r="Y280" s="1051"/>
      <c r="Z280" s="1051"/>
    </row>
    <row r="281" spans="1:26" ht="15.75">
      <c r="A281" s="1051"/>
      <c r="B281" s="1105"/>
      <c r="C281" s="1051"/>
      <c r="D281" s="1051"/>
      <c r="E281" s="1051"/>
      <c r="F281" s="1051"/>
      <c r="G281" s="1051"/>
      <c r="H281" s="1051"/>
      <c r="I281" s="1051"/>
      <c r="J281" s="1051"/>
      <c r="K281" s="1051"/>
      <c r="L281" s="1051"/>
      <c r="M281" s="1051"/>
      <c r="N281" s="871"/>
      <c r="O281" s="1051"/>
      <c r="P281" s="1051"/>
      <c r="Q281" s="1051"/>
      <c r="R281" s="1051"/>
      <c r="S281" s="1051"/>
      <c r="T281" s="1051"/>
      <c r="U281" s="1051"/>
      <c r="V281" s="1051"/>
      <c r="W281" s="1051"/>
      <c r="X281" s="1051"/>
      <c r="Y281" s="1051"/>
      <c r="Z281" s="1051"/>
    </row>
    <row r="282" spans="1:26" ht="15.75">
      <c r="A282" s="1051"/>
      <c r="B282" s="1105"/>
      <c r="C282" s="1051"/>
      <c r="D282" s="1051"/>
      <c r="E282" s="1051"/>
      <c r="F282" s="1051"/>
      <c r="G282" s="1051"/>
      <c r="H282" s="1051"/>
      <c r="I282" s="1051"/>
      <c r="J282" s="1051"/>
      <c r="K282" s="1051"/>
      <c r="L282" s="1051"/>
      <c r="M282" s="1051"/>
      <c r="N282" s="871"/>
      <c r="O282" s="1051"/>
      <c r="P282" s="1051"/>
      <c r="Q282" s="1051"/>
      <c r="R282" s="1051"/>
      <c r="S282" s="1051"/>
      <c r="T282" s="1051"/>
      <c r="U282" s="1051"/>
      <c r="V282" s="1051"/>
      <c r="W282" s="1051"/>
      <c r="X282" s="1051"/>
      <c r="Y282" s="1051"/>
      <c r="Z282" s="1051"/>
    </row>
    <row r="283" spans="1:26" ht="15.75">
      <c r="A283" s="1051"/>
      <c r="B283" s="1105"/>
      <c r="C283" s="1051"/>
      <c r="D283" s="1051"/>
      <c r="E283" s="1051"/>
      <c r="F283" s="1051"/>
      <c r="G283" s="1051"/>
      <c r="H283" s="1051"/>
      <c r="I283" s="1051"/>
      <c r="J283" s="1051"/>
      <c r="K283" s="1051"/>
      <c r="L283" s="1051"/>
      <c r="M283" s="1051"/>
      <c r="N283" s="871"/>
      <c r="O283" s="1051"/>
      <c r="P283" s="1051"/>
      <c r="Q283" s="1051"/>
      <c r="R283" s="1051"/>
      <c r="S283" s="1051"/>
      <c r="T283" s="1051"/>
      <c r="U283" s="1051"/>
      <c r="V283" s="1051"/>
      <c r="W283" s="1051"/>
      <c r="X283" s="1051"/>
      <c r="Y283" s="1051"/>
      <c r="Z283" s="1051"/>
    </row>
    <row r="284" spans="1:26" ht="15.75">
      <c r="A284" s="1051"/>
      <c r="B284" s="1105"/>
      <c r="C284" s="1051"/>
      <c r="D284" s="1051"/>
      <c r="E284" s="1051"/>
      <c r="F284" s="1051"/>
      <c r="G284" s="1051"/>
      <c r="H284" s="1051"/>
      <c r="I284" s="1051"/>
      <c r="J284" s="1051"/>
      <c r="K284" s="1051"/>
      <c r="L284" s="1051"/>
      <c r="M284" s="1051"/>
      <c r="N284" s="871"/>
      <c r="O284" s="1051"/>
      <c r="P284" s="1051"/>
      <c r="Q284" s="1051"/>
      <c r="R284" s="1051"/>
      <c r="S284" s="1051"/>
      <c r="T284" s="1051"/>
      <c r="U284" s="1051"/>
      <c r="V284" s="1051"/>
      <c r="W284" s="1051"/>
      <c r="X284" s="1051"/>
      <c r="Y284" s="1051"/>
      <c r="Z284" s="1051"/>
    </row>
    <row r="285" spans="1:26" ht="15.75">
      <c r="A285" s="1051"/>
      <c r="B285" s="1105"/>
      <c r="C285" s="1051"/>
      <c r="D285" s="1051"/>
      <c r="E285" s="1051"/>
      <c r="F285" s="1051"/>
      <c r="G285" s="1051"/>
      <c r="H285" s="1051"/>
      <c r="I285" s="1051"/>
      <c r="J285" s="1051"/>
      <c r="K285" s="1051"/>
      <c r="L285" s="1051"/>
      <c r="M285" s="1051"/>
      <c r="N285" s="871"/>
      <c r="O285" s="1051"/>
      <c r="P285" s="1051"/>
      <c r="Q285" s="1051"/>
      <c r="R285" s="1051"/>
      <c r="S285" s="1051"/>
      <c r="T285" s="1051"/>
      <c r="U285" s="1051"/>
      <c r="V285" s="1051"/>
      <c r="W285" s="1051"/>
      <c r="X285" s="1051"/>
      <c r="Y285" s="1051"/>
      <c r="Z285" s="1051"/>
    </row>
    <row r="286" spans="1:26" ht="15.75">
      <c r="A286" s="1051"/>
      <c r="B286" s="1105"/>
      <c r="C286" s="1051"/>
      <c r="D286" s="1051"/>
      <c r="E286" s="1051"/>
      <c r="F286" s="1051"/>
      <c r="G286" s="1051"/>
      <c r="H286" s="1051"/>
      <c r="I286" s="1051"/>
      <c r="J286" s="1051"/>
      <c r="K286" s="1051"/>
      <c r="L286" s="1051"/>
      <c r="M286" s="1051"/>
      <c r="N286" s="871"/>
      <c r="O286" s="1051"/>
      <c r="P286" s="1051"/>
      <c r="Q286" s="1051"/>
      <c r="R286" s="1051"/>
      <c r="S286" s="1051"/>
      <c r="T286" s="1051"/>
      <c r="U286" s="1051"/>
      <c r="V286" s="1051"/>
      <c r="W286" s="1051"/>
      <c r="X286" s="1051"/>
      <c r="Y286" s="1051"/>
      <c r="Z286" s="1051"/>
    </row>
    <row r="287" spans="1:26" ht="15.75">
      <c r="A287" s="1051"/>
      <c r="B287" s="1105"/>
      <c r="C287" s="1051"/>
      <c r="D287" s="1051"/>
      <c r="E287" s="1051"/>
      <c r="F287" s="1051"/>
      <c r="G287" s="1051"/>
      <c r="H287" s="1051"/>
      <c r="I287" s="1051"/>
      <c r="J287" s="1051"/>
      <c r="K287" s="1051"/>
      <c r="L287" s="1051"/>
      <c r="M287" s="1051"/>
      <c r="N287" s="871"/>
      <c r="O287" s="1051"/>
      <c r="P287" s="1051"/>
      <c r="Q287" s="1051"/>
      <c r="R287" s="1051"/>
      <c r="S287" s="1051"/>
      <c r="T287" s="1051"/>
      <c r="U287" s="1051"/>
      <c r="V287" s="1051"/>
      <c r="W287" s="1051"/>
      <c r="X287" s="1051"/>
      <c r="Y287" s="1051"/>
      <c r="Z287" s="1051"/>
    </row>
    <row r="288" spans="1:26" ht="15.75">
      <c r="A288" s="1051"/>
      <c r="B288" s="1105"/>
      <c r="C288" s="1051"/>
      <c r="D288" s="1051"/>
      <c r="E288" s="1051"/>
      <c r="F288" s="1051"/>
      <c r="G288" s="1051"/>
      <c r="H288" s="1051"/>
      <c r="I288" s="1051"/>
      <c r="J288" s="1051"/>
      <c r="K288" s="1051"/>
      <c r="L288" s="1051"/>
      <c r="M288" s="1051"/>
      <c r="N288" s="871"/>
      <c r="O288" s="1051"/>
      <c r="P288" s="1051"/>
      <c r="Q288" s="1051"/>
      <c r="R288" s="1051"/>
      <c r="S288" s="1051"/>
      <c r="T288" s="1051"/>
      <c r="U288" s="1051"/>
      <c r="V288" s="1051"/>
      <c r="W288" s="1051"/>
      <c r="X288" s="1051"/>
      <c r="Y288" s="1051"/>
      <c r="Z288" s="1051"/>
    </row>
    <row r="289" spans="1:26" ht="15.75">
      <c r="A289" s="1051"/>
      <c r="B289" s="1105"/>
      <c r="C289" s="1051"/>
      <c r="D289" s="1051"/>
      <c r="E289" s="1051"/>
      <c r="F289" s="1051"/>
      <c r="G289" s="1051"/>
      <c r="H289" s="1051"/>
      <c r="I289" s="1051"/>
      <c r="J289" s="1051"/>
      <c r="K289" s="1051"/>
      <c r="L289" s="1051"/>
      <c r="M289" s="1051"/>
      <c r="N289" s="871"/>
      <c r="O289" s="1051"/>
      <c r="P289" s="1051"/>
      <c r="Q289" s="1051"/>
      <c r="R289" s="1051"/>
      <c r="S289" s="1051"/>
      <c r="T289" s="1051"/>
      <c r="U289" s="1051"/>
      <c r="V289" s="1051"/>
      <c r="W289" s="1051"/>
      <c r="X289" s="1051"/>
      <c r="Y289" s="1051"/>
      <c r="Z289" s="1051"/>
    </row>
    <row r="290" spans="1:26" ht="15.75">
      <c r="A290" s="1051"/>
      <c r="B290" s="1105"/>
      <c r="C290" s="1051"/>
      <c r="D290" s="1051"/>
      <c r="E290" s="1051"/>
      <c r="F290" s="1051"/>
      <c r="G290" s="1051"/>
      <c r="H290" s="1051"/>
      <c r="I290" s="1051"/>
      <c r="J290" s="1051"/>
      <c r="K290" s="1051"/>
      <c r="L290" s="1051"/>
      <c r="M290" s="1051"/>
      <c r="N290" s="871"/>
      <c r="O290" s="1051"/>
      <c r="P290" s="1051"/>
      <c r="Q290" s="1051"/>
      <c r="R290" s="1051"/>
      <c r="S290" s="1051"/>
      <c r="T290" s="1051"/>
      <c r="U290" s="1051"/>
      <c r="V290" s="1051"/>
      <c r="W290" s="1051"/>
      <c r="X290" s="1051"/>
      <c r="Y290" s="1051"/>
      <c r="Z290" s="1051"/>
    </row>
    <row r="291" spans="1:26" ht="15.75">
      <c r="A291" s="1051"/>
      <c r="B291" s="1105"/>
      <c r="C291" s="1051"/>
      <c r="D291" s="1051"/>
      <c r="E291" s="1051"/>
      <c r="F291" s="1051"/>
      <c r="G291" s="1051"/>
      <c r="H291" s="1051"/>
      <c r="I291" s="1051"/>
      <c r="J291" s="1051"/>
      <c r="K291" s="1051"/>
      <c r="L291" s="1051"/>
      <c r="M291" s="1051"/>
      <c r="N291" s="871"/>
      <c r="O291" s="1051"/>
      <c r="P291" s="1051"/>
      <c r="Q291" s="1051"/>
      <c r="R291" s="1051"/>
      <c r="S291" s="1051"/>
      <c r="T291" s="1051"/>
      <c r="U291" s="1051"/>
      <c r="V291" s="1051"/>
      <c r="W291" s="1051"/>
      <c r="X291" s="1051"/>
      <c r="Y291" s="1051"/>
      <c r="Z291" s="1051"/>
    </row>
    <row r="292" spans="1:26" ht="15.75">
      <c r="A292" s="1051"/>
      <c r="B292" s="1105"/>
      <c r="C292" s="1051"/>
      <c r="D292" s="1051"/>
      <c r="E292" s="1051"/>
      <c r="F292" s="1051"/>
      <c r="G292" s="1051"/>
      <c r="H292" s="1051"/>
      <c r="I292" s="1051"/>
      <c r="J292" s="1051"/>
      <c r="K292" s="1051"/>
      <c r="L292" s="1051"/>
      <c r="M292" s="1051"/>
      <c r="N292" s="871"/>
      <c r="O292" s="1051"/>
      <c r="P292" s="1051"/>
      <c r="Q292" s="1051"/>
      <c r="R292" s="1051"/>
      <c r="S292" s="1051"/>
      <c r="T292" s="1051"/>
      <c r="U292" s="1051"/>
      <c r="V292" s="1051"/>
      <c r="W292" s="1051"/>
      <c r="X292" s="1051"/>
      <c r="Y292" s="1051"/>
      <c r="Z292" s="1051"/>
    </row>
    <row r="293" spans="1:26" ht="15.75">
      <c r="A293" s="1051"/>
      <c r="B293" s="1105"/>
      <c r="C293" s="1051"/>
      <c r="D293" s="1051"/>
      <c r="E293" s="1051"/>
      <c r="F293" s="1051"/>
      <c r="G293" s="1051"/>
      <c r="H293" s="1051"/>
      <c r="I293" s="1051"/>
      <c r="J293" s="1051"/>
      <c r="K293" s="1051"/>
      <c r="L293" s="1051"/>
      <c r="M293" s="1051"/>
      <c r="N293" s="871"/>
      <c r="O293" s="1051"/>
      <c r="P293" s="1051"/>
      <c r="Q293" s="1051"/>
      <c r="R293" s="1051"/>
      <c r="S293" s="1051"/>
      <c r="T293" s="1051"/>
      <c r="U293" s="1051"/>
      <c r="V293" s="1051"/>
      <c r="W293" s="1051"/>
      <c r="X293" s="1051"/>
      <c r="Y293" s="1051"/>
      <c r="Z293" s="1051"/>
    </row>
    <row r="294" spans="1:26" ht="15.75">
      <c r="A294" s="1051"/>
      <c r="B294" s="1105"/>
      <c r="C294" s="1051"/>
      <c r="D294" s="1051"/>
      <c r="E294" s="1051"/>
      <c r="F294" s="1051"/>
      <c r="G294" s="1051"/>
      <c r="H294" s="1051"/>
      <c r="I294" s="1051"/>
      <c r="J294" s="1051"/>
      <c r="K294" s="1051"/>
      <c r="L294" s="1051"/>
      <c r="M294" s="1051"/>
      <c r="N294" s="871"/>
      <c r="O294" s="1051"/>
      <c r="P294" s="1051"/>
      <c r="Q294" s="1051"/>
      <c r="R294" s="1051"/>
      <c r="S294" s="1051"/>
      <c r="T294" s="1051"/>
      <c r="U294" s="1051"/>
      <c r="V294" s="1051"/>
      <c r="W294" s="1051"/>
      <c r="X294" s="1051"/>
      <c r="Y294" s="1051"/>
      <c r="Z294" s="1051"/>
    </row>
    <row r="295" spans="1:26" ht="15.75">
      <c r="A295" s="1051"/>
      <c r="B295" s="1105"/>
      <c r="C295" s="1051"/>
      <c r="D295" s="1051"/>
      <c r="E295" s="1051"/>
      <c r="F295" s="1051"/>
      <c r="G295" s="1051"/>
      <c r="H295" s="1051"/>
      <c r="I295" s="1051"/>
      <c r="J295" s="1051"/>
      <c r="K295" s="1051"/>
      <c r="L295" s="1051"/>
      <c r="M295" s="1051"/>
      <c r="N295" s="871"/>
      <c r="O295" s="1051"/>
      <c r="P295" s="1051"/>
      <c r="Q295" s="1051"/>
      <c r="R295" s="1051"/>
      <c r="S295" s="1051"/>
      <c r="T295" s="1051"/>
      <c r="U295" s="1051"/>
      <c r="V295" s="1051"/>
      <c r="W295" s="1051"/>
      <c r="X295" s="1051"/>
      <c r="Y295" s="1051"/>
      <c r="Z295" s="1051"/>
    </row>
    <row r="296" spans="1:26" ht="15.75">
      <c r="A296" s="1051"/>
      <c r="B296" s="1105"/>
      <c r="C296" s="1051"/>
      <c r="D296" s="1051"/>
      <c r="E296" s="1051"/>
      <c r="F296" s="1051"/>
      <c r="G296" s="1051"/>
      <c r="H296" s="1051"/>
      <c r="I296" s="1051"/>
      <c r="J296" s="1051"/>
      <c r="K296" s="1051"/>
      <c r="L296" s="1051"/>
      <c r="M296" s="1051"/>
      <c r="N296" s="871"/>
      <c r="O296" s="1051"/>
      <c r="P296" s="1051"/>
      <c r="Q296" s="1051"/>
      <c r="R296" s="1051"/>
      <c r="S296" s="1051"/>
      <c r="T296" s="1051"/>
      <c r="U296" s="1051"/>
      <c r="V296" s="1051"/>
      <c r="W296" s="1051"/>
      <c r="X296" s="1051"/>
      <c r="Y296" s="1051"/>
      <c r="Z296" s="1051"/>
    </row>
    <row r="297" spans="1:26" ht="15.75">
      <c r="A297" s="1051"/>
      <c r="B297" s="1105"/>
      <c r="C297" s="1051"/>
      <c r="D297" s="1051"/>
      <c r="E297" s="1051"/>
      <c r="F297" s="1051"/>
      <c r="G297" s="1051"/>
      <c r="H297" s="1051"/>
      <c r="I297" s="1051"/>
      <c r="J297" s="1051"/>
      <c r="K297" s="1051"/>
      <c r="L297" s="1051"/>
      <c r="M297" s="1051"/>
      <c r="N297" s="871"/>
      <c r="O297" s="1051"/>
      <c r="P297" s="1051"/>
      <c r="Q297" s="1051"/>
      <c r="R297" s="1051"/>
      <c r="S297" s="1051"/>
      <c r="T297" s="1051"/>
      <c r="U297" s="1051"/>
      <c r="V297" s="1051"/>
      <c r="W297" s="1051"/>
      <c r="X297" s="1051"/>
      <c r="Y297" s="1051"/>
      <c r="Z297" s="1051"/>
    </row>
    <row r="298" spans="1:26" ht="15.75">
      <c r="A298" s="1051"/>
      <c r="B298" s="1105"/>
      <c r="C298" s="1051"/>
      <c r="D298" s="1051"/>
      <c r="E298" s="1051"/>
      <c r="F298" s="1051"/>
      <c r="G298" s="1051"/>
      <c r="H298" s="1051"/>
      <c r="I298" s="1051"/>
      <c r="J298" s="1051"/>
      <c r="K298" s="1051"/>
      <c r="L298" s="1051"/>
      <c r="M298" s="1051"/>
      <c r="N298" s="871"/>
      <c r="O298" s="1051"/>
      <c r="P298" s="1051"/>
      <c r="Q298" s="1051"/>
      <c r="R298" s="1051"/>
      <c r="S298" s="1051"/>
      <c r="T298" s="1051"/>
      <c r="U298" s="1051"/>
      <c r="V298" s="1051"/>
      <c r="W298" s="1051"/>
      <c r="X298" s="1051"/>
      <c r="Y298" s="1051"/>
      <c r="Z298" s="1051"/>
    </row>
    <row r="299" spans="1:26" ht="15.75">
      <c r="A299" s="1051"/>
      <c r="B299" s="1105"/>
      <c r="C299" s="1051"/>
      <c r="D299" s="1051"/>
      <c r="E299" s="1051"/>
      <c r="F299" s="1051"/>
      <c r="G299" s="1051"/>
      <c r="H299" s="1051"/>
      <c r="I299" s="1051"/>
      <c r="J299" s="1051"/>
      <c r="K299" s="1051"/>
      <c r="L299" s="1051"/>
      <c r="M299" s="1051"/>
      <c r="N299" s="871"/>
      <c r="O299" s="1051"/>
      <c r="P299" s="1051"/>
      <c r="Q299" s="1051"/>
      <c r="R299" s="1051"/>
      <c r="S299" s="1051"/>
      <c r="T299" s="1051"/>
      <c r="U299" s="1051"/>
      <c r="V299" s="1051"/>
      <c r="W299" s="1051"/>
      <c r="X299" s="1051"/>
      <c r="Y299" s="1051"/>
      <c r="Z299" s="1051"/>
    </row>
    <row r="300" spans="1:26" ht="15.75">
      <c r="A300" s="1051"/>
      <c r="B300" s="1105"/>
      <c r="C300" s="1051"/>
      <c r="D300" s="1051"/>
      <c r="E300" s="1051"/>
      <c r="F300" s="1051"/>
      <c r="G300" s="1051"/>
      <c r="H300" s="1051"/>
      <c r="I300" s="1051"/>
      <c r="J300" s="1051"/>
      <c r="K300" s="1051"/>
      <c r="L300" s="1051"/>
      <c r="M300" s="1051"/>
      <c r="N300" s="871"/>
      <c r="O300" s="1051"/>
      <c r="P300" s="1051"/>
      <c r="Q300" s="1051"/>
      <c r="R300" s="1051"/>
      <c r="S300" s="1051"/>
      <c r="T300" s="1051"/>
      <c r="U300" s="1051"/>
      <c r="V300" s="1051"/>
      <c r="W300" s="1051"/>
      <c r="X300" s="1051"/>
      <c r="Y300" s="1051"/>
      <c r="Z300" s="1051"/>
    </row>
    <row r="301" spans="1:26" ht="15.75">
      <c r="A301" s="1051"/>
      <c r="B301" s="1105"/>
      <c r="C301" s="1051"/>
      <c r="D301" s="1051"/>
      <c r="E301" s="1051"/>
      <c r="F301" s="1051"/>
      <c r="G301" s="1051"/>
      <c r="H301" s="1051"/>
      <c r="I301" s="1051"/>
      <c r="J301" s="1051"/>
      <c r="K301" s="1051"/>
      <c r="L301" s="1051"/>
      <c r="M301" s="1051"/>
      <c r="N301" s="871"/>
      <c r="O301" s="1051"/>
      <c r="P301" s="1051"/>
      <c r="Q301" s="1051"/>
      <c r="R301" s="1051"/>
      <c r="S301" s="1051"/>
      <c r="T301" s="1051"/>
      <c r="U301" s="1051"/>
      <c r="V301" s="1051"/>
      <c r="W301" s="1051"/>
      <c r="X301" s="1051"/>
      <c r="Y301" s="1051"/>
      <c r="Z301" s="1051"/>
    </row>
    <row r="302" spans="1:26" ht="15.75">
      <c r="A302" s="1051"/>
      <c r="B302" s="1105"/>
      <c r="C302" s="1051"/>
      <c r="D302" s="1051"/>
      <c r="E302" s="1051"/>
      <c r="F302" s="1051"/>
      <c r="G302" s="1051"/>
      <c r="H302" s="1051"/>
      <c r="I302" s="1051"/>
      <c r="J302" s="1051"/>
      <c r="K302" s="1051"/>
      <c r="L302" s="1051"/>
      <c r="M302" s="1051"/>
      <c r="N302" s="871"/>
      <c r="O302" s="1051"/>
      <c r="P302" s="1051"/>
      <c r="Q302" s="1051"/>
      <c r="R302" s="1051"/>
      <c r="S302" s="1051"/>
      <c r="T302" s="1051"/>
      <c r="U302" s="1051"/>
      <c r="V302" s="1051"/>
      <c r="W302" s="1051"/>
      <c r="X302" s="1051"/>
      <c r="Y302" s="1051"/>
      <c r="Z302" s="1051"/>
    </row>
    <row r="303" spans="1:26" ht="15.75">
      <c r="A303" s="1051"/>
      <c r="B303" s="1105"/>
      <c r="C303" s="1051"/>
      <c r="D303" s="1051"/>
      <c r="E303" s="1051"/>
      <c r="F303" s="1051"/>
      <c r="G303" s="1051"/>
      <c r="H303" s="1051"/>
      <c r="I303" s="1051"/>
      <c r="J303" s="1051"/>
      <c r="K303" s="1051"/>
      <c r="L303" s="1051"/>
      <c r="M303" s="1051"/>
      <c r="N303" s="871"/>
      <c r="O303" s="1051"/>
      <c r="P303" s="1051"/>
      <c r="Q303" s="1051"/>
      <c r="R303" s="1051"/>
      <c r="S303" s="1051"/>
      <c r="T303" s="1051"/>
      <c r="U303" s="1051"/>
      <c r="V303" s="1051"/>
      <c r="W303" s="1051"/>
      <c r="X303" s="1051"/>
      <c r="Y303" s="1051"/>
      <c r="Z303" s="1051"/>
    </row>
    <row r="304" spans="1:26" ht="15.75">
      <c r="A304" s="1051"/>
      <c r="B304" s="1105"/>
      <c r="C304" s="1051"/>
      <c r="D304" s="1051"/>
      <c r="E304" s="1051"/>
      <c r="F304" s="1051"/>
      <c r="G304" s="1051"/>
      <c r="H304" s="1051"/>
      <c r="I304" s="1051"/>
      <c r="J304" s="1051"/>
      <c r="K304" s="1051"/>
      <c r="L304" s="1051"/>
      <c r="M304" s="1051"/>
      <c r="N304" s="871"/>
      <c r="O304" s="1051"/>
      <c r="P304" s="1051"/>
      <c r="Q304" s="1051"/>
      <c r="R304" s="1051"/>
      <c r="S304" s="1051"/>
      <c r="T304" s="1051"/>
      <c r="U304" s="1051"/>
      <c r="V304" s="1051"/>
      <c r="W304" s="1051"/>
      <c r="X304" s="1051"/>
      <c r="Y304" s="1051"/>
      <c r="Z304" s="1051"/>
    </row>
    <row r="305" spans="1:26" ht="15.75">
      <c r="A305" s="1051"/>
      <c r="B305" s="1105"/>
      <c r="C305" s="1051"/>
      <c r="D305" s="1051"/>
      <c r="E305" s="1051"/>
      <c r="F305" s="1051"/>
      <c r="G305" s="1051"/>
      <c r="H305" s="1051"/>
      <c r="I305" s="1051"/>
      <c r="J305" s="1051"/>
      <c r="K305" s="1051"/>
      <c r="L305" s="1051"/>
      <c r="M305" s="1051"/>
      <c r="N305" s="871"/>
      <c r="O305" s="1051"/>
      <c r="P305" s="1051"/>
      <c r="Q305" s="1051"/>
      <c r="R305" s="1051"/>
      <c r="S305" s="1051"/>
      <c r="T305" s="1051"/>
      <c r="U305" s="1051"/>
      <c r="V305" s="1051"/>
      <c r="W305" s="1051"/>
      <c r="X305" s="1051"/>
      <c r="Y305" s="1051"/>
      <c r="Z305" s="1051"/>
    </row>
    <row r="306" spans="1:26" ht="15.75">
      <c r="A306" s="1051"/>
      <c r="B306" s="1105"/>
      <c r="C306" s="1051"/>
      <c r="D306" s="1051"/>
      <c r="E306" s="1051"/>
      <c r="F306" s="1051"/>
      <c r="G306" s="1051"/>
      <c r="H306" s="1051"/>
      <c r="I306" s="1051"/>
      <c r="J306" s="1051"/>
      <c r="K306" s="1051"/>
      <c r="L306" s="1051"/>
      <c r="M306" s="1051"/>
      <c r="N306" s="871"/>
      <c r="O306" s="1051"/>
      <c r="P306" s="1051"/>
      <c r="Q306" s="1051"/>
      <c r="R306" s="1051"/>
      <c r="S306" s="1051"/>
      <c r="T306" s="1051"/>
      <c r="U306" s="1051"/>
      <c r="V306" s="1051"/>
      <c r="W306" s="1051"/>
      <c r="X306" s="1051"/>
      <c r="Y306" s="1051"/>
      <c r="Z306" s="1051"/>
    </row>
    <row r="307" spans="1:26" ht="15.75">
      <c r="A307" s="1051"/>
      <c r="B307" s="1105"/>
      <c r="C307" s="1051"/>
      <c r="D307" s="1051"/>
      <c r="E307" s="1051"/>
      <c r="F307" s="1051"/>
      <c r="G307" s="1051"/>
      <c r="H307" s="1051"/>
      <c r="I307" s="1051"/>
      <c r="J307" s="1051"/>
      <c r="K307" s="1051"/>
      <c r="L307" s="1051"/>
      <c r="M307" s="1051"/>
      <c r="N307" s="871"/>
      <c r="O307" s="1051"/>
      <c r="P307" s="1051"/>
      <c r="Q307" s="1051"/>
      <c r="R307" s="1051"/>
      <c r="S307" s="1051"/>
      <c r="T307" s="1051"/>
      <c r="U307" s="1051"/>
      <c r="V307" s="1051"/>
      <c r="W307" s="1051"/>
      <c r="X307" s="1051"/>
      <c r="Y307" s="1051"/>
      <c r="Z307" s="1051"/>
    </row>
    <row r="308" spans="1:26" ht="15.75">
      <c r="A308" s="1051"/>
      <c r="B308" s="1105"/>
      <c r="C308" s="1051"/>
      <c r="D308" s="1051"/>
      <c r="E308" s="1051"/>
      <c r="F308" s="1051"/>
      <c r="G308" s="1051"/>
      <c r="H308" s="1051"/>
      <c r="I308" s="1051"/>
      <c r="J308" s="1051"/>
      <c r="K308" s="1051"/>
      <c r="L308" s="1051"/>
      <c r="M308" s="1051"/>
      <c r="N308" s="871"/>
      <c r="O308" s="1051"/>
      <c r="P308" s="1051"/>
      <c r="Q308" s="1051"/>
      <c r="R308" s="1051"/>
      <c r="S308" s="1051"/>
      <c r="T308" s="1051"/>
      <c r="U308" s="1051"/>
      <c r="V308" s="1051"/>
      <c r="W308" s="1051"/>
      <c r="X308" s="1051"/>
      <c r="Y308" s="1051"/>
      <c r="Z308" s="1051"/>
    </row>
    <row r="309" spans="1:26" ht="15.75">
      <c r="A309" s="1051"/>
      <c r="B309" s="1105"/>
      <c r="C309" s="1051"/>
      <c r="D309" s="1051"/>
      <c r="E309" s="1051"/>
      <c r="F309" s="1051"/>
      <c r="G309" s="1051"/>
      <c r="H309" s="1051"/>
      <c r="I309" s="1051"/>
      <c r="J309" s="1051"/>
      <c r="K309" s="1051"/>
      <c r="L309" s="1051"/>
      <c r="M309" s="1051"/>
      <c r="N309" s="871"/>
      <c r="O309" s="1051"/>
      <c r="P309" s="1051"/>
      <c r="Q309" s="1051"/>
      <c r="R309" s="1051"/>
      <c r="S309" s="1051"/>
      <c r="T309" s="1051"/>
      <c r="U309" s="1051"/>
      <c r="V309" s="1051"/>
      <c r="W309" s="1051"/>
      <c r="X309" s="1051"/>
      <c r="Y309" s="1051"/>
      <c r="Z309" s="1051"/>
    </row>
    <row r="310" spans="1:26" ht="15.75">
      <c r="A310" s="1051"/>
      <c r="B310" s="1105"/>
      <c r="C310" s="1051"/>
      <c r="D310" s="1051"/>
      <c r="E310" s="1051"/>
      <c r="F310" s="1051"/>
      <c r="G310" s="1051"/>
      <c r="H310" s="1051"/>
      <c r="I310" s="1051"/>
      <c r="J310" s="1051"/>
      <c r="K310" s="1051"/>
      <c r="L310" s="1051"/>
      <c r="M310" s="1051"/>
      <c r="N310" s="871"/>
      <c r="O310" s="1051"/>
      <c r="P310" s="1051"/>
      <c r="Q310" s="1051"/>
      <c r="R310" s="1051"/>
      <c r="S310" s="1051"/>
      <c r="T310" s="1051"/>
      <c r="U310" s="1051"/>
      <c r="V310" s="1051"/>
      <c r="W310" s="1051"/>
      <c r="X310" s="1051"/>
      <c r="Y310" s="1051"/>
      <c r="Z310" s="1051"/>
    </row>
    <row r="311" spans="1:26" ht="15.75">
      <c r="A311" s="1051"/>
      <c r="B311" s="1105"/>
      <c r="C311" s="1051"/>
      <c r="D311" s="1051"/>
      <c r="E311" s="1051"/>
      <c r="F311" s="1051"/>
      <c r="G311" s="1051"/>
      <c r="H311" s="1051"/>
      <c r="I311" s="1051"/>
      <c r="J311" s="1051"/>
      <c r="K311" s="1051"/>
      <c r="L311" s="1051"/>
      <c r="M311" s="1051"/>
      <c r="N311" s="871"/>
      <c r="O311" s="1051"/>
      <c r="P311" s="1051"/>
      <c r="Q311" s="1051"/>
      <c r="R311" s="1051"/>
      <c r="S311" s="1051"/>
      <c r="T311" s="1051"/>
      <c r="U311" s="1051"/>
      <c r="V311" s="1051"/>
      <c r="W311" s="1051"/>
      <c r="X311" s="1051"/>
      <c r="Y311" s="1051"/>
      <c r="Z311" s="1051"/>
    </row>
    <row r="312" spans="1:26" ht="15.75">
      <c r="A312" s="1051"/>
      <c r="B312" s="1105"/>
      <c r="C312" s="1051"/>
      <c r="D312" s="1051"/>
      <c r="E312" s="1051"/>
      <c r="F312" s="1051"/>
      <c r="G312" s="1051"/>
      <c r="H312" s="1051"/>
      <c r="I312" s="1051"/>
      <c r="J312" s="1051"/>
      <c r="K312" s="1051"/>
      <c r="L312" s="1051"/>
      <c r="M312" s="1051"/>
      <c r="N312" s="871"/>
      <c r="O312" s="1051"/>
      <c r="P312" s="1051"/>
      <c r="Q312" s="1051"/>
      <c r="R312" s="1051"/>
      <c r="S312" s="1051"/>
      <c r="T312" s="1051"/>
      <c r="U312" s="1051"/>
      <c r="V312" s="1051"/>
      <c r="W312" s="1051"/>
      <c r="X312" s="1051"/>
      <c r="Y312" s="1051"/>
      <c r="Z312" s="1051"/>
    </row>
    <row r="313" spans="1:26" ht="15.75">
      <c r="A313" s="1051"/>
      <c r="B313" s="1105"/>
      <c r="C313" s="1051"/>
      <c r="D313" s="1051"/>
      <c r="E313" s="1051"/>
      <c r="F313" s="1051"/>
      <c r="G313" s="1051"/>
      <c r="H313" s="1051"/>
      <c r="I313" s="1051"/>
      <c r="J313" s="1051"/>
      <c r="K313" s="1051"/>
      <c r="L313" s="1051"/>
      <c r="M313" s="1051"/>
      <c r="N313" s="871"/>
      <c r="O313" s="1051"/>
      <c r="P313" s="1051"/>
      <c r="Q313" s="1051"/>
      <c r="R313" s="1051"/>
      <c r="S313" s="1051"/>
      <c r="T313" s="1051"/>
      <c r="U313" s="1051"/>
      <c r="V313" s="1051"/>
      <c r="W313" s="1051"/>
      <c r="X313" s="1051"/>
      <c r="Y313" s="1051"/>
      <c r="Z313" s="1051"/>
    </row>
    <row r="314" spans="1:26" ht="15.75">
      <c r="A314" s="1051"/>
      <c r="B314" s="1105"/>
      <c r="C314" s="1051"/>
      <c r="D314" s="1051"/>
      <c r="E314" s="1051"/>
      <c r="F314" s="1051"/>
      <c r="G314" s="1051"/>
      <c r="H314" s="1051"/>
      <c r="I314" s="1051"/>
      <c r="J314" s="1051"/>
      <c r="K314" s="1051"/>
      <c r="L314" s="1051"/>
      <c r="M314" s="1051"/>
      <c r="N314" s="871"/>
      <c r="O314" s="1051"/>
      <c r="P314" s="1051"/>
      <c r="Q314" s="1051"/>
      <c r="R314" s="1051"/>
      <c r="S314" s="1051"/>
      <c r="T314" s="1051"/>
      <c r="U314" s="1051"/>
      <c r="V314" s="1051"/>
      <c r="W314" s="1051"/>
      <c r="X314" s="1051"/>
      <c r="Y314" s="1051"/>
      <c r="Z314" s="1051"/>
    </row>
    <row r="315" spans="1:26" ht="15.75">
      <c r="A315" s="1051"/>
      <c r="B315" s="1105"/>
      <c r="C315" s="1051"/>
      <c r="D315" s="1051"/>
      <c r="E315" s="1051"/>
      <c r="F315" s="1051"/>
      <c r="G315" s="1051"/>
      <c r="H315" s="1051"/>
      <c r="I315" s="1051"/>
      <c r="J315" s="1051"/>
      <c r="K315" s="1051"/>
      <c r="L315" s="1051"/>
      <c r="M315" s="1051"/>
      <c r="N315" s="871"/>
      <c r="O315" s="1051"/>
      <c r="P315" s="1051"/>
      <c r="Q315" s="1051"/>
      <c r="R315" s="1051"/>
      <c r="S315" s="1051"/>
      <c r="T315" s="1051"/>
      <c r="U315" s="1051"/>
      <c r="V315" s="1051"/>
      <c r="W315" s="1051"/>
      <c r="X315" s="1051"/>
      <c r="Y315" s="1051"/>
      <c r="Z315" s="1051"/>
    </row>
    <row r="316" spans="1:26" ht="15.75">
      <c r="A316" s="1051"/>
      <c r="B316" s="1105"/>
      <c r="C316" s="1051"/>
      <c r="D316" s="1051"/>
      <c r="E316" s="1051"/>
      <c r="F316" s="1051"/>
      <c r="G316" s="1051"/>
      <c r="H316" s="1051"/>
      <c r="I316" s="1051"/>
      <c r="J316" s="1051"/>
      <c r="K316" s="1051"/>
      <c r="L316" s="1051"/>
      <c r="M316" s="1051"/>
      <c r="N316" s="871"/>
      <c r="O316" s="1051"/>
      <c r="P316" s="1051"/>
      <c r="Q316" s="1051"/>
      <c r="R316" s="1051"/>
      <c r="S316" s="1051"/>
      <c r="T316" s="1051"/>
      <c r="U316" s="1051"/>
      <c r="V316" s="1051"/>
      <c r="W316" s="1051"/>
      <c r="X316" s="1051"/>
      <c r="Y316" s="1051"/>
      <c r="Z316" s="1051"/>
    </row>
    <row r="317" spans="1:26" ht="15.75">
      <c r="A317" s="1051"/>
      <c r="B317" s="1105"/>
      <c r="C317" s="1051"/>
      <c r="D317" s="1051"/>
      <c r="E317" s="1051"/>
      <c r="F317" s="1051"/>
      <c r="G317" s="1051"/>
      <c r="H317" s="1051"/>
      <c r="I317" s="1051"/>
      <c r="J317" s="1051"/>
      <c r="K317" s="1051"/>
      <c r="L317" s="1051"/>
      <c r="M317" s="1051"/>
      <c r="N317" s="871"/>
      <c r="O317" s="1051"/>
      <c r="P317" s="1051"/>
      <c r="Q317" s="1051"/>
      <c r="R317" s="1051"/>
      <c r="S317" s="1051"/>
      <c r="T317" s="1051"/>
      <c r="U317" s="1051"/>
      <c r="V317" s="1051"/>
      <c r="W317" s="1051"/>
      <c r="X317" s="1051"/>
      <c r="Y317" s="1051"/>
      <c r="Z317" s="1051"/>
    </row>
    <row r="318" spans="1:26" ht="15.75">
      <c r="A318" s="1051"/>
      <c r="B318" s="1105"/>
      <c r="C318" s="1051"/>
      <c r="D318" s="1051"/>
      <c r="E318" s="1051"/>
      <c r="F318" s="1051"/>
      <c r="G318" s="1051"/>
      <c r="H318" s="1051"/>
      <c r="I318" s="1051"/>
      <c r="J318" s="1051"/>
      <c r="K318" s="1051"/>
      <c r="L318" s="1051"/>
      <c r="M318" s="1051"/>
      <c r="N318" s="871"/>
      <c r="O318" s="1051"/>
      <c r="P318" s="1051"/>
      <c r="Q318" s="1051"/>
      <c r="R318" s="1051"/>
      <c r="S318" s="1051"/>
      <c r="T318" s="1051"/>
      <c r="U318" s="1051"/>
      <c r="V318" s="1051"/>
      <c r="W318" s="1051"/>
      <c r="X318" s="1051"/>
      <c r="Y318" s="1051"/>
      <c r="Z318" s="1051"/>
    </row>
    <row r="319" spans="1:26" ht="15.75">
      <c r="A319" s="1051"/>
      <c r="B319" s="1105"/>
      <c r="C319" s="1051"/>
      <c r="D319" s="1051"/>
      <c r="E319" s="1051"/>
      <c r="F319" s="1051"/>
      <c r="G319" s="1051"/>
      <c r="H319" s="1051"/>
      <c r="I319" s="1051"/>
      <c r="J319" s="1051"/>
      <c r="K319" s="1051"/>
      <c r="L319" s="1051"/>
      <c r="M319" s="1051"/>
      <c r="N319" s="871"/>
      <c r="O319" s="1051"/>
      <c r="P319" s="1051"/>
      <c r="Q319" s="1051"/>
      <c r="R319" s="1051"/>
      <c r="S319" s="1051"/>
      <c r="T319" s="1051"/>
      <c r="U319" s="1051"/>
      <c r="V319" s="1051"/>
      <c r="W319" s="1051"/>
      <c r="X319" s="1051"/>
      <c r="Y319" s="1051"/>
      <c r="Z319" s="1051"/>
    </row>
    <row r="320" spans="1:26" ht="15.75">
      <c r="A320" s="1051"/>
      <c r="B320" s="1105"/>
      <c r="C320" s="1051"/>
      <c r="D320" s="1051"/>
      <c r="E320" s="1051"/>
      <c r="F320" s="1051"/>
      <c r="G320" s="1051"/>
      <c r="H320" s="1051"/>
      <c r="I320" s="1051"/>
      <c r="J320" s="1051"/>
      <c r="K320" s="1051"/>
      <c r="L320" s="1051"/>
      <c r="M320" s="1051"/>
      <c r="N320" s="871"/>
      <c r="O320" s="1051"/>
      <c r="P320" s="1051"/>
      <c r="Q320" s="1051"/>
      <c r="R320" s="1051"/>
      <c r="S320" s="1051"/>
      <c r="T320" s="1051"/>
      <c r="U320" s="1051"/>
      <c r="V320" s="1051"/>
      <c r="W320" s="1051"/>
      <c r="X320" s="1051"/>
      <c r="Y320" s="1051"/>
      <c r="Z320" s="1051"/>
    </row>
    <row r="321" spans="1:26" ht="15.75">
      <c r="A321" s="1051"/>
      <c r="B321" s="1105"/>
      <c r="C321" s="1051"/>
      <c r="D321" s="1051"/>
      <c r="E321" s="1051"/>
      <c r="F321" s="1051"/>
      <c r="G321" s="1051"/>
      <c r="H321" s="1051"/>
      <c r="I321" s="1051"/>
      <c r="J321" s="1051"/>
      <c r="K321" s="1051"/>
      <c r="L321" s="1051"/>
      <c r="M321" s="1051"/>
      <c r="N321" s="871"/>
      <c r="O321" s="1051"/>
      <c r="P321" s="1051"/>
      <c r="Q321" s="1051"/>
      <c r="R321" s="1051"/>
      <c r="S321" s="1051"/>
      <c r="T321" s="1051"/>
      <c r="U321" s="1051"/>
      <c r="V321" s="1051"/>
      <c r="W321" s="1051"/>
      <c r="X321" s="1051"/>
      <c r="Y321" s="1051"/>
      <c r="Z321" s="1051"/>
    </row>
    <row r="322" spans="1:26" ht="15.75">
      <c r="A322" s="1051"/>
      <c r="B322" s="1105"/>
      <c r="C322" s="1051"/>
      <c r="D322" s="1051"/>
      <c r="E322" s="1051"/>
      <c r="F322" s="1051"/>
      <c r="G322" s="1051"/>
      <c r="H322" s="1051"/>
      <c r="I322" s="1051"/>
      <c r="J322" s="1051"/>
      <c r="K322" s="1051"/>
      <c r="L322" s="1051"/>
      <c r="M322" s="1051"/>
      <c r="N322" s="871"/>
      <c r="O322" s="1051"/>
      <c r="P322" s="1051"/>
      <c r="Q322" s="1051"/>
      <c r="R322" s="1051"/>
      <c r="S322" s="1051"/>
      <c r="T322" s="1051"/>
      <c r="U322" s="1051"/>
      <c r="V322" s="1051"/>
      <c r="W322" s="1051"/>
      <c r="X322" s="1051"/>
      <c r="Y322" s="1051"/>
      <c r="Z322" s="1051"/>
    </row>
    <row r="323" spans="1:26" ht="15.75">
      <c r="A323" s="1051"/>
      <c r="B323" s="1105"/>
      <c r="C323" s="1051"/>
      <c r="D323" s="1051"/>
      <c r="E323" s="1051"/>
      <c r="F323" s="1051"/>
      <c r="G323" s="1051"/>
      <c r="H323" s="1051"/>
      <c r="I323" s="1051"/>
      <c r="J323" s="1051"/>
      <c r="K323" s="1051"/>
      <c r="L323" s="1051"/>
      <c r="M323" s="1051"/>
      <c r="N323" s="871"/>
      <c r="O323" s="1051"/>
      <c r="P323" s="1051"/>
      <c r="Q323" s="1051"/>
      <c r="R323" s="1051"/>
      <c r="S323" s="1051"/>
      <c r="T323" s="1051"/>
      <c r="U323" s="1051"/>
      <c r="V323" s="1051"/>
      <c r="W323" s="1051"/>
      <c r="X323" s="1051"/>
      <c r="Y323" s="1051"/>
      <c r="Z323" s="1051"/>
    </row>
    <row r="324" spans="1:26" ht="15.75">
      <c r="A324" s="1051"/>
      <c r="B324" s="1105"/>
      <c r="C324" s="1051"/>
      <c r="D324" s="1051"/>
      <c r="E324" s="1051"/>
      <c r="F324" s="1051"/>
      <c r="G324" s="1051"/>
      <c r="H324" s="1051"/>
      <c r="I324" s="1051"/>
      <c r="J324" s="1051"/>
      <c r="K324" s="1051"/>
      <c r="L324" s="1051"/>
      <c r="M324" s="1051"/>
      <c r="N324" s="871"/>
      <c r="O324" s="1051"/>
      <c r="P324" s="1051"/>
      <c r="Q324" s="1051"/>
      <c r="R324" s="1051"/>
      <c r="S324" s="1051"/>
      <c r="T324" s="1051"/>
      <c r="U324" s="1051"/>
      <c r="V324" s="1051"/>
      <c r="W324" s="1051"/>
      <c r="X324" s="1051"/>
      <c r="Y324" s="1051"/>
      <c r="Z324" s="1051"/>
    </row>
    <row r="325" spans="1:26" ht="15.75">
      <c r="A325" s="1051"/>
      <c r="B325" s="1105"/>
      <c r="C325" s="1051"/>
      <c r="D325" s="1051"/>
      <c r="E325" s="1051"/>
      <c r="F325" s="1051"/>
      <c r="G325" s="1051"/>
      <c r="H325" s="1051"/>
      <c r="I325" s="1051"/>
      <c r="J325" s="1051"/>
      <c r="K325" s="1051"/>
      <c r="L325" s="1051"/>
      <c r="M325" s="1051"/>
      <c r="N325" s="871"/>
      <c r="O325" s="1051"/>
      <c r="P325" s="1051"/>
      <c r="Q325" s="1051"/>
      <c r="R325" s="1051"/>
      <c r="S325" s="1051"/>
      <c r="T325" s="1051"/>
      <c r="U325" s="1051"/>
      <c r="V325" s="1051"/>
      <c r="W325" s="1051"/>
      <c r="X325" s="1051"/>
      <c r="Y325" s="1051"/>
      <c r="Z325" s="1051"/>
    </row>
    <row r="326" spans="1:26" ht="15.75">
      <c r="A326" s="1051"/>
      <c r="B326" s="1105"/>
      <c r="C326" s="1051"/>
      <c r="D326" s="1051"/>
      <c r="E326" s="1051"/>
      <c r="F326" s="1051"/>
      <c r="G326" s="1051"/>
      <c r="H326" s="1051"/>
      <c r="I326" s="1051"/>
      <c r="J326" s="1051"/>
      <c r="K326" s="1051"/>
      <c r="L326" s="1051"/>
      <c r="M326" s="1051"/>
      <c r="N326" s="871"/>
      <c r="O326" s="1051"/>
      <c r="P326" s="1051"/>
      <c r="Q326" s="1051"/>
      <c r="R326" s="1051"/>
      <c r="S326" s="1051"/>
      <c r="T326" s="1051"/>
      <c r="U326" s="1051"/>
      <c r="V326" s="1051"/>
      <c r="W326" s="1051"/>
      <c r="X326" s="1051"/>
      <c r="Y326" s="1051"/>
      <c r="Z326" s="1051"/>
    </row>
    <row r="327" spans="1:26" ht="15.75">
      <c r="A327" s="1051"/>
      <c r="B327" s="1105"/>
      <c r="C327" s="1051"/>
      <c r="D327" s="1051"/>
      <c r="E327" s="1051"/>
      <c r="F327" s="1051"/>
      <c r="G327" s="1051"/>
      <c r="H327" s="1051"/>
      <c r="I327" s="1051"/>
      <c r="J327" s="1051"/>
      <c r="K327" s="1051"/>
      <c r="L327" s="1051"/>
      <c r="M327" s="1051"/>
      <c r="N327" s="871"/>
      <c r="O327" s="1051"/>
      <c r="P327" s="1051"/>
      <c r="Q327" s="1051"/>
      <c r="R327" s="1051"/>
      <c r="S327" s="1051"/>
      <c r="T327" s="1051"/>
      <c r="U327" s="1051"/>
      <c r="V327" s="1051"/>
      <c r="W327" s="1051"/>
      <c r="X327" s="1051"/>
      <c r="Y327" s="1051"/>
      <c r="Z327" s="1051"/>
    </row>
    <row r="328" spans="1:26" ht="15.75">
      <c r="A328" s="1051"/>
      <c r="B328" s="1105"/>
      <c r="C328" s="1051"/>
      <c r="D328" s="1051"/>
      <c r="E328" s="1051"/>
      <c r="F328" s="1051"/>
      <c r="G328" s="1051"/>
      <c r="H328" s="1051"/>
      <c r="I328" s="1051"/>
      <c r="J328" s="1051"/>
      <c r="K328" s="1051"/>
      <c r="L328" s="1051"/>
      <c r="M328" s="1051"/>
      <c r="N328" s="871"/>
      <c r="O328" s="1051"/>
      <c r="P328" s="1051"/>
      <c r="Q328" s="1051"/>
      <c r="R328" s="1051"/>
      <c r="S328" s="1051"/>
      <c r="T328" s="1051"/>
      <c r="U328" s="1051"/>
      <c r="V328" s="1051"/>
      <c r="W328" s="1051"/>
      <c r="X328" s="1051"/>
      <c r="Y328" s="1051"/>
      <c r="Z328" s="1051"/>
    </row>
    <row r="329" spans="1:26" ht="15.75">
      <c r="A329" s="1051"/>
      <c r="B329" s="1105"/>
      <c r="C329" s="1051"/>
      <c r="D329" s="1051"/>
      <c r="E329" s="1051"/>
      <c r="F329" s="1051"/>
      <c r="G329" s="1051"/>
      <c r="H329" s="1051"/>
      <c r="I329" s="1051"/>
      <c r="J329" s="1051"/>
      <c r="K329" s="1051"/>
      <c r="L329" s="1051"/>
      <c r="M329" s="1051"/>
      <c r="N329" s="871"/>
      <c r="O329" s="1051"/>
      <c r="P329" s="1051"/>
      <c r="Q329" s="1051"/>
      <c r="R329" s="1051"/>
      <c r="S329" s="1051"/>
      <c r="T329" s="1051"/>
      <c r="U329" s="1051"/>
      <c r="V329" s="1051"/>
      <c r="W329" s="1051"/>
      <c r="X329" s="1051"/>
      <c r="Y329" s="1051"/>
      <c r="Z329" s="1051"/>
    </row>
    <row r="330" spans="1:26" ht="15.75">
      <c r="A330" s="1051"/>
      <c r="B330" s="1105"/>
      <c r="C330" s="1051"/>
      <c r="D330" s="1051"/>
      <c r="E330" s="1051"/>
      <c r="F330" s="1051"/>
      <c r="G330" s="1051"/>
      <c r="H330" s="1051"/>
      <c r="I330" s="1051"/>
      <c r="J330" s="1051"/>
      <c r="K330" s="1051"/>
      <c r="L330" s="1051"/>
      <c r="M330" s="1051"/>
      <c r="N330" s="871"/>
      <c r="O330" s="1051"/>
      <c r="P330" s="1051"/>
      <c r="Q330" s="1051"/>
      <c r="R330" s="1051"/>
      <c r="S330" s="1051"/>
      <c r="T330" s="1051"/>
      <c r="U330" s="1051"/>
      <c r="V330" s="1051"/>
      <c r="W330" s="1051"/>
      <c r="X330" s="1051"/>
      <c r="Y330" s="1051"/>
      <c r="Z330" s="1051"/>
    </row>
    <row r="331" spans="1:26" ht="15.75">
      <c r="A331" s="1051"/>
      <c r="B331" s="1105"/>
      <c r="C331" s="1051"/>
      <c r="D331" s="1051"/>
      <c r="E331" s="1051"/>
      <c r="F331" s="1051"/>
      <c r="G331" s="1051"/>
      <c r="H331" s="1051"/>
      <c r="I331" s="1051"/>
      <c r="J331" s="1051"/>
      <c r="K331" s="1051"/>
      <c r="L331" s="1051"/>
      <c r="M331" s="1051"/>
      <c r="N331" s="871"/>
      <c r="O331" s="1051"/>
      <c r="P331" s="1051"/>
      <c r="Q331" s="1051"/>
      <c r="R331" s="1051"/>
      <c r="S331" s="1051"/>
      <c r="T331" s="1051"/>
      <c r="U331" s="1051"/>
      <c r="V331" s="1051"/>
      <c r="W331" s="1051"/>
      <c r="X331" s="1051"/>
      <c r="Y331" s="1051"/>
      <c r="Z331" s="1051"/>
    </row>
    <row r="332" spans="1:26" ht="15.75">
      <c r="A332" s="1051"/>
      <c r="B332" s="1105"/>
      <c r="C332" s="1051"/>
      <c r="D332" s="1051"/>
      <c r="E332" s="1051"/>
      <c r="F332" s="1051"/>
      <c r="G332" s="1051"/>
      <c r="H332" s="1051"/>
      <c r="I332" s="1051"/>
      <c r="J332" s="1051"/>
      <c r="K332" s="1051"/>
      <c r="L332" s="1051"/>
      <c r="M332" s="1051"/>
      <c r="N332" s="871"/>
      <c r="O332" s="1051"/>
      <c r="P332" s="1051"/>
      <c r="Q332" s="1051"/>
      <c r="R332" s="1051"/>
      <c r="S332" s="1051"/>
      <c r="T332" s="1051"/>
      <c r="U332" s="1051"/>
      <c r="V332" s="1051"/>
      <c r="W332" s="1051"/>
      <c r="X332" s="1051"/>
      <c r="Y332" s="1051"/>
      <c r="Z332" s="1051"/>
    </row>
    <row r="333" spans="1:26" ht="15.75">
      <c r="A333" s="1051"/>
      <c r="B333" s="1105"/>
      <c r="C333" s="1051"/>
      <c r="D333" s="1051"/>
      <c r="E333" s="1051"/>
      <c r="F333" s="1051"/>
      <c r="G333" s="1051"/>
      <c r="H333" s="1051"/>
      <c r="I333" s="1051"/>
      <c r="J333" s="1051"/>
      <c r="K333" s="1051"/>
      <c r="L333" s="1051"/>
      <c r="M333" s="1051"/>
      <c r="N333" s="871"/>
      <c r="O333" s="1051"/>
      <c r="P333" s="1051"/>
      <c r="Q333" s="1051"/>
      <c r="R333" s="1051"/>
      <c r="S333" s="1051"/>
      <c r="T333" s="1051"/>
      <c r="U333" s="1051"/>
      <c r="V333" s="1051"/>
      <c r="W333" s="1051"/>
      <c r="X333" s="1051"/>
      <c r="Y333" s="1051"/>
      <c r="Z333" s="1051"/>
    </row>
    <row r="334" spans="1:26" ht="15.75">
      <c r="A334" s="1051"/>
      <c r="B334" s="1105"/>
      <c r="C334" s="1051"/>
      <c r="D334" s="1051"/>
      <c r="E334" s="1051"/>
      <c r="F334" s="1051"/>
      <c r="G334" s="1051"/>
      <c r="H334" s="1051"/>
      <c r="I334" s="1051"/>
      <c r="J334" s="1051"/>
      <c r="K334" s="1051"/>
      <c r="L334" s="1051"/>
      <c r="M334" s="1051"/>
      <c r="N334" s="871"/>
      <c r="O334" s="1051"/>
      <c r="P334" s="1051"/>
      <c r="Q334" s="1051"/>
      <c r="R334" s="1051"/>
      <c r="S334" s="1051"/>
      <c r="T334" s="1051"/>
      <c r="U334" s="1051"/>
      <c r="V334" s="1051"/>
      <c r="W334" s="1051"/>
      <c r="X334" s="1051"/>
      <c r="Y334" s="1051"/>
      <c r="Z334" s="1051"/>
    </row>
    <row r="335" spans="1:26" ht="15.75">
      <c r="A335" s="1051"/>
      <c r="B335" s="1105"/>
      <c r="C335" s="1051"/>
      <c r="D335" s="1051"/>
      <c r="E335" s="1051"/>
      <c r="F335" s="1051"/>
      <c r="G335" s="1051"/>
      <c r="H335" s="1051"/>
      <c r="I335" s="1051"/>
      <c r="J335" s="1051"/>
      <c r="K335" s="1051"/>
      <c r="L335" s="1051"/>
      <c r="M335" s="1051"/>
      <c r="N335" s="871"/>
      <c r="O335" s="1051"/>
      <c r="P335" s="1051"/>
      <c r="Q335" s="1051"/>
      <c r="R335" s="1051"/>
      <c r="S335" s="1051"/>
      <c r="T335" s="1051"/>
      <c r="U335" s="1051"/>
      <c r="V335" s="1051"/>
      <c r="W335" s="1051"/>
      <c r="X335" s="1051"/>
      <c r="Y335" s="1051"/>
      <c r="Z335" s="1051"/>
    </row>
    <row r="336" spans="1:26" ht="15.75">
      <c r="A336" s="1051"/>
      <c r="B336" s="1105"/>
      <c r="C336" s="1051"/>
      <c r="D336" s="1051"/>
      <c r="E336" s="1051"/>
      <c r="F336" s="1051"/>
      <c r="G336" s="1051"/>
      <c r="H336" s="1051"/>
      <c r="I336" s="1051"/>
      <c r="J336" s="1051"/>
      <c r="K336" s="1051"/>
      <c r="L336" s="1051"/>
      <c r="M336" s="1051"/>
      <c r="N336" s="871"/>
      <c r="O336" s="1051"/>
      <c r="P336" s="1051"/>
      <c r="Q336" s="1051"/>
      <c r="R336" s="1051"/>
      <c r="S336" s="1051"/>
      <c r="T336" s="1051"/>
      <c r="U336" s="1051"/>
      <c r="V336" s="1051"/>
      <c r="W336" s="1051"/>
      <c r="X336" s="1051"/>
      <c r="Y336" s="1051"/>
      <c r="Z336" s="1051"/>
    </row>
    <row r="337" spans="1:26" ht="15.75">
      <c r="A337" s="1051"/>
      <c r="B337" s="1105"/>
      <c r="C337" s="1051"/>
      <c r="D337" s="1051"/>
      <c r="E337" s="1051"/>
      <c r="F337" s="1051"/>
      <c r="G337" s="1051"/>
      <c r="H337" s="1051"/>
      <c r="I337" s="1051"/>
      <c r="J337" s="1051"/>
      <c r="K337" s="1051"/>
      <c r="L337" s="1051"/>
      <c r="M337" s="1051"/>
      <c r="N337" s="871"/>
      <c r="O337" s="1051"/>
      <c r="P337" s="1051"/>
      <c r="Q337" s="1051"/>
      <c r="R337" s="1051"/>
      <c r="S337" s="1051"/>
      <c r="T337" s="1051"/>
      <c r="U337" s="1051"/>
      <c r="V337" s="1051"/>
      <c r="W337" s="1051"/>
      <c r="X337" s="1051"/>
      <c r="Y337" s="1051"/>
      <c r="Z337" s="1051"/>
    </row>
    <row r="338" spans="1:26" ht="15.75">
      <c r="A338" s="1051"/>
      <c r="B338" s="1105"/>
      <c r="C338" s="1051"/>
      <c r="D338" s="1051"/>
      <c r="E338" s="1051"/>
      <c r="F338" s="1051"/>
      <c r="G338" s="1051"/>
      <c r="H338" s="1051"/>
      <c r="I338" s="1051"/>
      <c r="J338" s="1051"/>
      <c r="K338" s="1051"/>
      <c r="L338" s="1051"/>
      <c r="M338" s="1051"/>
      <c r="N338" s="871"/>
      <c r="O338" s="1051"/>
      <c r="P338" s="1051"/>
      <c r="Q338" s="1051"/>
      <c r="R338" s="1051"/>
      <c r="S338" s="1051"/>
      <c r="T338" s="1051"/>
      <c r="U338" s="1051"/>
      <c r="V338" s="1051"/>
      <c r="W338" s="1051"/>
      <c r="X338" s="1051"/>
      <c r="Y338" s="1051"/>
      <c r="Z338" s="1051"/>
    </row>
    <row r="339" spans="1:26" ht="15.75">
      <c r="A339" s="1051"/>
      <c r="B339" s="1105"/>
      <c r="C339" s="1051"/>
      <c r="D339" s="1051"/>
      <c r="E339" s="1051"/>
      <c r="F339" s="1051"/>
      <c r="G339" s="1051"/>
      <c r="H339" s="1051"/>
      <c r="I339" s="1051"/>
      <c r="J339" s="1051"/>
      <c r="K339" s="1051"/>
      <c r="L339" s="1051"/>
      <c r="M339" s="1051"/>
      <c r="N339" s="871"/>
      <c r="O339" s="1051"/>
      <c r="P339" s="1051"/>
      <c r="Q339" s="1051"/>
      <c r="R339" s="1051"/>
      <c r="S339" s="1051"/>
      <c r="T339" s="1051"/>
      <c r="U339" s="1051"/>
      <c r="V339" s="1051"/>
      <c r="W339" s="1051"/>
      <c r="X339" s="1051"/>
      <c r="Y339" s="1051"/>
      <c r="Z339" s="1051"/>
    </row>
    <row r="340" spans="1:26" ht="15.75">
      <c r="A340" s="1051"/>
      <c r="B340" s="1105"/>
      <c r="C340" s="1051"/>
      <c r="D340" s="1051"/>
      <c r="E340" s="1051"/>
      <c r="F340" s="1051"/>
      <c r="G340" s="1051"/>
      <c r="H340" s="1051"/>
      <c r="I340" s="1051"/>
      <c r="J340" s="1051"/>
      <c r="K340" s="1051"/>
      <c r="L340" s="1051"/>
      <c r="M340" s="1051"/>
      <c r="N340" s="871"/>
      <c r="O340" s="1051"/>
      <c r="P340" s="1051"/>
      <c r="Q340" s="1051"/>
      <c r="R340" s="1051"/>
      <c r="S340" s="1051"/>
      <c r="T340" s="1051"/>
      <c r="U340" s="1051"/>
      <c r="V340" s="1051"/>
      <c r="W340" s="1051"/>
      <c r="X340" s="1051"/>
      <c r="Y340" s="1051"/>
      <c r="Z340" s="1051"/>
    </row>
    <row r="341" spans="1:26" ht="15.75">
      <c r="A341" s="1051"/>
      <c r="B341" s="1105"/>
      <c r="C341" s="1051"/>
      <c r="D341" s="1051"/>
      <c r="E341" s="1051"/>
      <c r="F341" s="1051"/>
      <c r="G341" s="1051"/>
      <c r="H341" s="1051"/>
      <c r="I341" s="1051"/>
      <c r="J341" s="1051"/>
      <c r="K341" s="1051"/>
      <c r="L341" s="1051"/>
      <c r="M341" s="1051"/>
      <c r="N341" s="871"/>
      <c r="O341" s="1051"/>
      <c r="P341" s="1051"/>
      <c r="Q341" s="1051"/>
      <c r="R341" s="1051"/>
      <c r="S341" s="1051"/>
      <c r="T341" s="1051"/>
      <c r="U341" s="1051"/>
      <c r="V341" s="1051"/>
      <c r="W341" s="1051"/>
      <c r="X341" s="1051"/>
      <c r="Y341" s="1051"/>
      <c r="Z341" s="1051"/>
    </row>
    <row r="342" spans="1:26" ht="15.75">
      <c r="A342" s="1051"/>
      <c r="B342" s="1105"/>
      <c r="C342" s="1051"/>
      <c r="D342" s="1051"/>
      <c r="E342" s="1051"/>
      <c r="F342" s="1051"/>
      <c r="G342" s="1051"/>
      <c r="H342" s="1051"/>
      <c r="I342" s="1051"/>
      <c r="J342" s="1051"/>
      <c r="K342" s="1051"/>
      <c r="L342" s="1051"/>
      <c r="M342" s="1051"/>
      <c r="N342" s="871"/>
      <c r="O342" s="1051"/>
      <c r="P342" s="1051"/>
      <c r="Q342" s="1051"/>
      <c r="R342" s="1051"/>
      <c r="S342" s="1051"/>
      <c r="T342" s="1051"/>
      <c r="U342" s="1051"/>
      <c r="V342" s="1051"/>
      <c r="W342" s="1051"/>
      <c r="X342" s="1051"/>
      <c r="Y342" s="1051"/>
      <c r="Z342" s="1051"/>
    </row>
    <row r="343" spans="1:26" ht="15.75">
      <c r="A343" s="1051"/>
      <c r="B343" s="1105"/>
      <c r="C343" s="1051"/>
      <c r="D343" s="1051"/>
      <c r="E343" s="1051"/>
      <c r="F343" s="1051"/>
      <c r="G343" s="1051"/>
      <c r="H343" s="1051"/>
      <c r="I343" s="1051"/>
      <c r="J343" s="1051"/>
      <c r="K343" s="1051"/>
      <c r="L343" s="1051"/>
      <c r="M343" s="1051"/>
      <c r="N343" s="871"/>
      <c r="O343" s="1051"/>
      <c r="P343" s="1051"/>
      <c r="Q343" s="1051"/>
      <c r="R343" s="1051"/>
      <c r="S343" s="1051"/>
      <c r="T343" s="1051"/>
      <c r="U343" s="1051"/>
      <c r="V343" s="1051"/>
      <c r="W343" s="1051"/>
      <c r="X343" s="1051"/>
      <c r="Y343" s="1051"/>
      <c r="Z343" s="1051"/>
    </row>
    <row r="344" spans="1:26" ht="15.75">
      <c r="A344" s="1051"/>
      <c r="B344" s="1105"/>
      <c r="C344" s="1051"/>
      <c r="D344" s="1051"/>
      <c r="E344" s="1051"/>
      <c r="F344" s="1051"/>
      <c r="G344" s="1051"/>
      <c r="H344" s="1051"/>
      <c r="I344" s="1051"/>
      <c r="J344" s="1051"/>
      <c r="K344" s="1051"/>
      <c r="L344" s="1051"/>
      <c r="M344" s="1051"/>
      <c r="N344" s="871"/>
      <c r="O344" s="1051"/>
      <c r="P344" s="1051"/>
      <c r="Q344" s="1051"/>
      <c r="R344" s="1051"/>
      <c r="S344" s="1051"/>
      <c r="T344" s="1051"/>
      <c r="U344" s="1051"/>
      <c r="V344" s="1051"/>
      <c r="W344" s="1051"/>
      <c r="X344" s="1051"/>
      <c r="Y344" s="1051"/>
      <c r="Z344" s="1051"/>
    </row>
    <row r="345" spans="1:26" ht="15.75">
      <c r="A345" s="1051"/>
      <c r="B345" s="1105"/>
      <c r="C345" s="1051"/>
      <c r="D345" s="1051"/>
      <c r="E345" s="1051"/>
      <c r="F345" s="1051"/>
      <c r="G345" s="1051"/>
      <c r="H345" s="1051"/>
      <c r="I345" s="1051"/>
      <c r="J345" s="1051"/>
      <c r="K345" s="1051"/>
      <c r="L345" s="1051"/>
      <c r="M345" s="1051"/>
      <c r="N345" s="871"/>
      <c r="O345" s="1051"/>
      <c r="P345" s="1051"/>
      <c r="Q345" s="1051"/>
      <c r="R345" s="1051"/>
      <c r="S345" s="1051"/>
      <c r="T345" s="1051"/>
      <c r="U345" s="1051"/>
      <c r="V345" s="1051"/>
      <c r="W345" s="1051"/>
      <c r="X345" s="1051"/>
      <c r="Y345" s="1051"/>
      <c r="Z345" s="1051"/>
    </row>
    <row r="346" spans="1:26" ht="15.75">
      <c r="A346" s="1051"/>
      <c r="B346" s="1105"/>
      <c r="C346" s="1051"/>
      <c r="D346" s="1051"/>
      <c r="E346" s="1051"/>
      <c r="F346" s="1051"/>
      <c r="G346" s="1051"/>
      <c r="H346" s="1051"/>
      <c r="I346" s="1051"/>
      <c r="J346" s="1051"/>
      <c r="K346" s="1051"/>
      <c r="L346" s="1051"/>
      <c r="M346" s="1051"/>
      <c r="N346" s="871"/>
      <c r="O346" s="1051"/>
      <c r="P346" s="1051"/>
      <c r="Q346" s="1051"/>
      <c r="R346" s="1051"/>
      <c r="S346" s="1051"/>
      <c r="T346" s="1051"/>
      <c r="U346" s="1051"/>
      <c r="V346" s="1051"/>
      <c r="W346" s="1051"/>
      <c r="X346" s="1051"/>
      <c r="Y346" s="1051"/>
      <c r="Z346" s="1051"/>
    </row>
    <row r="347" spans="1:26" ht="15.75">
      <c r="A347" s="1051"/>
      <c r="B347" s="1105"/>
      <c r="C347" s="1051"/>
      <c r="D347" s="1051"/>
      <c r="E347" s="1051"/>
      <c r="F347" s="1051"/>
      <c r="G347" s="1051"/>
      <c r="H347" s="1051"/>
      <c r="I347" s="1051"/>
      <c r="J347" s="1051"/>
      <c r="K347" s="1051"/>
      <c r="L347" s="1051"/>
      <c r="M347" s="1051"/>
      <c r="N347" s="871"/>
      <c r="O347" s="1051"/>
      <c r="P347" s="1051"/>
      <c r="Q347" s="1051"/>
      <c r="R347" s="1051"/>
      <c r="S347" s="1051"/>
      <c r="T347" s="1051"/>
      <c r="U347" s="1051"/>
      <c r="V347" s="1051"/>
      <c r="W347" s="1051"/>
      <c r="X347" s="1051"/>
      <c r="Y347" s="1051"/>
      <c r="Z347" s="1051"/>
    </row>
    <row r="348" spans="1:26" ht="15.75">
      <c r="A348" s="1051"/>
      <c r="B348" s="1105"/>
      <c r="C348" s="1051"/>
      <c r="D348" s="1051"/>
      <c r="E348" s="1051"/>
      <c r="F348" s="1051"/>
      <c r="G348" s="1051"/>
      <c r="H348" s="1051"/>
      <c r="I348" s="1051"/>
      <c r="J348" s="1051"/>
      <c r="K348" s="1051"/>
      <c r="L348" s="1051"/>
      <c r="M348" s="1051"/>
      <c r="N348" s="871"/>
      <c r="O348" s="1051"/>
      <c r="P348" s="1051"/>
      <c r="Q348" s="1051"/>
      <c r="R348" s="1051"/>
      <c r="S348" s="1051"/>
      <c r="T348" s="1051"/>
      <c r="U348" s="1051"/>
      <c r="V348" s="1051"/>
      <c r="W348" s="1051"/>
      <c r="X348" s="1051"/>
      <c r="Y348" s="1051"/>
      <c r="Z348" s="1051"/>
    </row>
    <row r="349" spans="1:26" ht="15.75">
      <c r="A349" s="1051"/>
      <c r="B349" s="1105"/>
      <c r="C349" s="1051"/>
      <c r="D349" s="1051"/>
      <c r="E349" s="1051"/>
      <c r="F349" s="1051"/>
      <c r="G349" s="1051"/>
      <c r="H349" s="1051"/>
      <c r="I349" s="1051"/>
      <c r="J349" s="1051"/>
      <c r="K349" s="1051"/>
      <c r="L349" s="1051"/>
      <c r="M349" s="1051"/>
      <c r="N349" s="871"/>
      <c r="O349" s="1051"/>
      <c r="P349" s="1051"/>
      <c r="Q349" s="1051"/>
      <c r="R349" s="1051"/>
      <c r="S349" s="1051"/>
      <c r="T349" s="1051"/>
      <c r="U349" s="1051"/>
      <c r="V349" s="1051"/>
      <c r="W349" s="1051"/>
      <c r="X349" s="1051"/>
      <c r="Y349" s="1051"/>
      <c r="Z349" s="1051"/>
    </row>
    <row r="350" spans="1:26" ht="15.75">
      <c r="A350" s="1051"/>
      <c r="B350" s="1105"/>
      <c r="C350" s="1051"/>
      <c r="D350" s="1051"/>
      <c r="E350" s="1051"/>
      <c r="F350" s="1051"/>
      <c r="G350" s="1051"/>
      <c r="H350" s="1051"/>
      <c r="I350" s="1051"/>
      <c r="J350" s="1051"/>
      <c r="K350" s="1051"/>
      <c r="L350" s="1051"/>
      <c r="M350" s="1051"/>
      <c r="N350" s="871"/>
      <c r="O350" s="1051"/>
      <c r="P350" s="1051"/>
      <c r="Q350" s="1051"/>
      <c r="R350" s="1051"/>
      <c r="S350" s="1051"/>
      <c r="T350" s="1051"/>
      <c r="U350" s="1051"/>
      <c r="V350" s="1051"/>
      <c r="W350" s="1051"/>
      <c r="X350" s="1051"/>
      <c r="Y350" s="1051"/>
      <c r="Z350" s="1051"/>
    </row>
    <row r="351" spans="1:26" ht="15.75">
      <c r="A351" s="1051"/>
      <c r="B351" s="1105"/>
      <c r="C351" s="1051"/>
      <c r="D351" s="1051"/>
      <c r="E351" s="1051"/>
      <c r="F351" s="1051"/>
      <c r="G351" s="1051"/>
      <c r="H351" s="1051"/>
      <c r="I351" s="1051"/>
      <c r="J351" s="1051"/>
      <c r="K351" s="1051"/>
      <c r="L351" s="1051"/>
      <c r="M351" s="1051"/>
      <c r="N351" s="871"/>
      <c r="O351" s="1051"/>
      <c r="P351" s="1051"/>
      <c r="Q351" s="1051"/>
      <c r="R351" s="1051"/>
      <c r="S351" s="1051"/>
      <c r="T351" s="1051"/>
      <c r="U351" s="1051"/>
      <c r="V351" s="1051"/>
      <c r="W351" s="1051"/>
      <c r="X351" s="1051"/>
      <c r="Y351" s="1051"/>
      <c r="Z351" s="1051"/>
    </row>
    <row r="352" spans="1:26" ht="15.75">
      <c r="A352" s="1051"/>
      <c r="B352" s="1105"/>
      <c r="C352" s="1051"/>
      <c r="D352" s="1051"/>
      <c r="E352" s="1051"/>
      <c r="F352" s="1051"/>
      <c r="G352" s="1051"/>
      <c r="H352" s="1051"/>
      <c r="I352" s="1051"/>
      <c r="J352" s="1051"/>
      <c r="K352" s="1051"/>
      <c r="L352" s="1051"/>
      <c r="M352" s="1051"/>
      <c r="N352" s="871"/>
      <c r="O352" s="1051"/>
      <c r="P352" s="1051"/>
      <c r="Q352" s="1051"/>
      <c r="R352" s="1051"/>
      <c r="S352" s="1051"/>
      <c r="T352" s="1051"/>
      <c r="U352" s="1051"/>
      <c r="V352" s="1051"/>
      <c r="W352" s="1051"/>
      <c r="X352" s="1051"/>
      <c r="Y352" s="1051"/>
      <c r="Z352" s="1051"/>
    </row>
    <row r="353" spans="1:26" ht="15.75">
      <c r="A353" s="1051"/>
      <c r="B353" s="1105"/>
      <c r="C353" s="1051"/>
      <c r="D353" s="1051"/>
      <c r="E353" s="1051"/>
      <c r="F353" s="1051"/>
      <c r="G353" s="1051"/>
      <c r="H353" s="1051"/>
      <c r="I353" s="1051"/>
      <c r="J353" s="1051"/>
      <c r="K353" s="1051"/>
      <c r="L353" s="1051"/>
      <c r="M353" s="1051"/>
      <c r="N353" s="871"/>
      <c r="O353" s="1051"/>
      <c r="P353" s="1051"/>
      <c r="Q353" s="1051"/>
      <c r="R353" s="1051"/>
      <c r="S353" s="1051"/>
      <c r="T353" s="1051"/>
      <c r="U353" s="1051"/>
      <c r="V353" s="1051"/>
      <c r="W353" s="1051"/>
      <c r="X353" s="1051"/>
      <c r="Y353" s="1051"/>
      <c r="Z353" s="1051"/>
    </row>
    <row r="354" spans="1:26" ht="15.75">
      <c r="A354" s="1051"/>
      <c r="B354" s="1105"/>
      <c r="C354" s="1051"/>
      <c r="D354" s="1051"/>
      <c r="E354" s="1051"/>
      <c r="F354" s="1051"/>
      <c r="G354" s="1051"/>
      <c r="H354" s="1051"/>
      <c r="I354" s="1051"/>
      <c r="J354" s="1051"/>
      <c r="K354" s="1051"/>
      <c r="L354" s="1051"/>
      <c r="M354" s="1051"/>
      <c r="N354" s="871"/>
      <c r="O354" s="1051"/>
      <c r="P354" s="1051"/>
      <c r="Q354" s="1051"/>
      <c r="R354" s="1051"/>
      <c r="S354" s="1051"/>
      <c r="T354" s="1051"/>
      <c r="U354" s="1051"/>
      <c r="V354" s="1051"/>
      <c r="W354" s="1051"/>
      <c r="X354" s="1051"/>
      <c r="Y354" s="1051"/>
      <c r="Z354" s="1051"/>
    </row>
    <row r="355" spans="1:26" ht="15.75">
      <c r="A355" s="1051"/>
      <c r="B355" s="1105"/>
      <c r="C355" s="1051"/>
      <c r="D355" s="1051"/>
      <c r="E355" s="1051"/>
      <c r="F355" s="1051"/>
      <c r="G355" s="1051"/>
      <c r="H355" s="1051"/>
      <c r="I355" s="1051"/>
      <c r="J355" s="1051"/>
      <c r="K355" s="1051"/>
      <c r="L355" s="1051"/>
      <c r="M355" s="1051"/>
      <c r="N355" s="871"/>
      <c r="O355" s="1051"/>
      <c r="P355" s="1051"/>
      <c r="Q355" s="1051"/>
      <c r="R355" s="1051"/>
      <c r="S355" s="1051"/>
      <c r="T355" s="1051"/>
      <c r="U355" s="1051"/>
      <c r="V355" s="1051"/>
      <c r="W355" s="1051"/>
      <c r="X355" s="1051"/>
      <c r="Y355" s="1051"/>
      <c r="Z355" s="1051"/>
    </row>
    <row r="356" spans="1:26" ht="15.75">
      <c r="A356" s="1051"/>
      <c r="B356" s="1105"/>
      <c r="C356" s="1051"/>
      <c r="D356" s="1051"/>
      <c r="E356" s="1051"/>
      <c r="F356" s="1051"/>
      <c r="G356" s="1051"/>
      <c r="H356" s="1051"/>
      <c r="I356" s="1051"/>
      <c r="J356" s="1051"/>
      <c r="K356" s="1051"/>
      <c r="L356" s="1051"/>
      <c r="M356" s="1051"/>
      <c r="N356" s="871"/>
      <c r="O356" s="1051"/>
      <c r="P356" s="1051"/>
      <c r="Q356" s="1051"/>
      <c r="R356" s="1051"/>
      <c r="S356" s="1051"/>
      <c r="T356" s="1051"/>
      <c r="U356" s="1051"/>
      <c r="V356" s="1051"/>
      <c r="W356" s="1051"/>
      <c r="X356" s="1051"/>
      <c r="Y356" s="1051"/>
      <c r="Z356" s="1051"/>
    </row>
    <row r="357" spans="1:26" ht="15.75">
      <c r="A357" s="1051"/>
      <c r="B357" s="1105"/>
      <c r="C357" s="1051"/>
      <c r="D357" s="1051"/>
      <c r="E357" s="1051"/>
      <c r="F357" s="1051"/>
      <c r="G357" s="1051"/>
      <c r="H357" s="1051"/>
      <c r="I357" s="1051"/>
      <c r="J357" s="1051"/>
      <c r="K357" s="1051"/>
      <c r="L357" s="1051"/>
      <c r="M357" s="1051"/>
      <c r="N357" s="871"/>
      <c r="O357" s="1051"/>
      <c r="P357" s="1051"/>
      <c r="Q357" s="1051"/>
      <c r="R357" s="1051"/>
      <c r="S357" s="1051"/>
      <c r="T357" s="1051"/>
      <c r="U357" s="1051"/>
      <c r="V357" s="1051"/>
      <c r="W357" s="1051"/>
      <c r="X357" s="1051"/>
      <c r="Y357" s="1051"/>
      <c r="Z357" s="1051"/>
    </row>
    <row r="358" spans="1:26" ht="15.75">
      <c r="A358" s="1051"/>
      <c r="B358" s="1105"/>
      <c r="C358" s="1051"/>
      <c r="D358" s="1051"/>
      <c r="E358" s="1051"/>
      <c r="F358" s="1051"/>
      <c r="G358" s="1051"/>
      <c r="H358" s="1051"/>
      <c r="I358" s="1051"/>
      <c r="J358" s="1051"/>
      <c r="K358" s="1051"/>
      <c r="L358" s="1051"/>
      <c r="M358" s="1051"/>
      <c r="N358" s="871"/>
      <c r="O358" s="1051"/>
      <c r="P358" s="1051"/>
      <c r="Q358" s="1051"/>
      <c r="R358" s="1051"/>
      <c r="S358" s="1051"/>
      <c r="T358" s="1051"/>
      <c r="U358" s="1051"/>
      <c r="V358" s="1051"/>
      <c r="W358" s="1051"/>
      <c r="X358" s="1051"/>
      <c r="Y358" s="1051"/>
      <c r="Z358" s="1051"/>
    </row>
    <row r="359" spans="1:26" ht="15.75">
      <c r="A359" s="1051"/>
      <c r="B359" s="1105"/>
      <c r="C359" s="1051"/>
      <c r="D359" s="1051"/>
      <c r="E359" s="1051"/>
      <c r="F359" s="1051"/>
      <c r="G359" s="1051"/>
      <c r="H359" s="1051"/>
      <c r="I359" s="1051"/>
      <c r="J359" s="1051"/>
      <c r="K359" s="1051"/>
      <c r="L359" s="1051"/>
      <c r="M359" s="1051"/>
      <c r="N359" s="871"/>
      <c r="O359" s="1051"/>
      <c r="P359" s="1051"/>
      <c r="Q359" s="1051"/>
      <c r="R359" s="1051"/>
      <c r="S359" s="1051"/>
      <c r="T359" s="1051"/>
      <c r="U359" s="1051"/>
      <c r="V359" s="1051"/>
      <c r="W359" s="1051"/>
      <c r="X359" s="1051"/>
      <c r="Y359" s="1051"/>
      <c r="Z359" s="1051"/>
    </row>
    <row r="360" spans="1:26" ht="15.75">
      <c r="A360" s="1051"/>
      <c r="B360" s="1105"/>
      <c r="C360" s="1051"/>
      <c r="D360" s="1051"/>
      <c r="E360" s="1051"/>
      <c r="F360" s="1051"/>
      <c r="G360" s="1051"/>
      <c r="H360" s="1051"/>
      <c r="I360" s="1051"/>
      <c r="J360" s="1051"/>
      <c r="K360" s="1051"/>
      <c r="L360" s="1051"/>
      <c r="M360" s="1051"/>
      <c r="N360" s="871"/>
      <c r="O360" s="1051"/>
      <c r="P360" s="1051"/>
      <c r="Q360" s="1051"/>
      <c r="R360" s="1051"/>
      <c r="S360" s="1051"/>
      <c r="T360" s="1051"/>
      <c r="U360" s="1051"/>
      <c r="V360" s="1051"/>
      <c r="W360" s="1051"/>
      <c r="X360" s="1051"/>
      <c r="Y360" s="1051"/>
      <c r="Z360" s="1051"/>
    </row>
    <row r="361" spans="1:26" ht="15.75">
      <c r="A361" s="1051"/>
      <c r="B361" s="1105"/>
      <c r="C361" s="1051"/>
      <c r="D361" s="1051"/>
      <c r="E361" s="1051"/>
      <c r="F361" s="1051"/>
      <c r="G361" s="1051"/>
      <c r="H361" s="1051"/>
      <c r="I361" s="1051"/>
      <c r="J361" s="1051"/>
      <c r="K361" s="1051"/>
      <c r="L361" s="1051"/>
      <c r="M361" s="1051"/>
      <c r="N361" s="871"/>
      <c r="O361" s="1051"/>
      <c r="P361" s="1051"/>
      <c r="Q361" s="1051"/>
      <c r="R361" s="1051"/>
      <c r="S361" s="1051"/>
      <c r="T361" s="1051"/>
      <c r="U361" s="1051"/>
      <c r="V361" s="1051"/>
      <c r="W361" s="1051"/>
      <c r="X361" s="1051"/>
      <c r="Y361" s="1051"/>
      <c r="Z361" s="1051"/>
    </row>
    <row r="362" spans="1:26" ht="15.75">
      <c r="A362" s="1051"/>
      <c r="B362" s="1105"/>
      <c r="C362" s="1051"/>
      <c r="D362" s="1051"/>
      <c r="E362" s="1051"/>
      <c r="F362" s="1051"/>
      <c r="G362" s="1051"/>
      <c r="H362" s="1051"/>
      <c r="I362" s="1051"/>
      <c r="J362" s="1051"/>
      <c r="K362" s="1051"/>
      <c r="L362" s="1051"/>
      <c r="M362" s="1051"/>
      <c r="N362" s="871"/>
      <c r="O362" s="1051"/>
      <c r="P362" s="1051"/>
      <c r="Q362" s="1051"/>
      <c r="R362" s="1051"/>
      <c r="S362" s="1051"/>
      <c r="T362" s="1051"/>
      <c r="U362" s="1051"/>
      <c r="V362" s="1051"/>
      <c r="W362" s="1051"/>
      <c r="X362" s="1051"/>
      <c r="Y362" s="1051"/>
      <c r="Z362" s="1051"/>
    </row>
    <row r="363" spans="1:26" ht="15.75">
      <c r="A363" s="1051"/>
      <c r="B363" s="1105"/>
      <c r="C363" s="1051"/>
      <c r="D363" s="1051"/>
      <c r="E363" s="1051"/>
      <c r="F363" s="1051"/>
      <c r="G363" s="1051"/>
      <c r="H363" s="1051"/>
      <c r="I363" s="1051"/>
      <c r="J363" s="1051"/>
      <c r="K363" s="1051"/>
      <c r="L363" s="1051"/>
      <c r="M363" s="1051"/>
      <c r="N363" s="871"/>
      <c r="O363" s="1051"/>
      <c r="P363" s="1051"/>
      <c r="Q363" s="1051"/>
      <c r="R363" s="1051"/>
      <c r="S363" s="1051"/>
      <c r="T363" s="1051"/>
      <c r="U363" s="1051"/>
      <c r="V363" s="1051"/>
      <c r="W363" s="1051"/>
      <c r="X363" s="1051"/>
      <c r="Y363" s="1051"/>
      <c r="Z363" s="1051"/>
    </row>
    <row r="364" spans="1:26" ht="15.75">
      <c r="A364" s="1051"/>
      <c r="B364" s="1105"/>
      <c r="C364" s="1051"/>
      <c r="D364" s="1051"/>
      <c r="E364" s="1051"/>
      <c r="F364" s="1051"/>
      <c r="G364" s="1051"/>
      <c r="H364" s="1051"/>
      <c r="I364" s="1051"/>
      <c r="J364" s="1051"/>
      <c r="K364" s="1051"/>
      <c r="L364" s="1051"/>
      <c r="M364" s="1051"/>
      <c r="N364" s="871"/>
      <c r="O364" s="1051"/>
      <c r="P364" s="1051"/>
      <c r="Q364" s="1051"/>
      <c r="R364" s="1051"/>
      <c r="S364" s="1051"/>
      <c r="T364" s="1051"/>
      <c r="U364" s="1051"/>
      <c r="V364" s="1051"/>
      <c r="W364" s="1051"/>
      <c r="X364" s="1051"/>
      <c r="Y364" s="1051"/>
      <c r="Z364" s="1051"/>
    </row>
    <row r="365" spans="1:26" ht="15.75">
      <c r="A365" s="1051"/>
      <c r="B365" s="1105"/>
      <c r="C365" s="1051"/>
      <c r="D365" s="1051"/>
      <c r="E365" s="1051"/>
      <c r="F365" s="1051"/>
      <c r="G365" s="1051"/>
      <c r="H365" s="1051"/>
      <c r="I365" s="1051"/>
      <c r="J365" s="1051"/>
      <c r="K365" s="1051"/>
      <c r="L365" s="1051"/>
      <c r="M365" s="1051"/>
      <c r="N365" s="871"/>
      <c r="O365" s="1051"/>
      <c r="P365" s="1051"/>
      <c r="Q365" s="1051"/>
      <c r="R365" s="1051"/>
      <c r="S365" s="1051"/>
      <c r="T365" s="1051"/>
      <c r="U365" s="1051"/>
      <c r="V365" s="1051"/>
      <c r="W365" s="1051"/>
      <c r="X365" s="1051"/>
      <c r="Y365" s="1051"/>
      <c r="Z365" s="1051"/>
    </row>
    <row r="366" spans="1:26" ht="15.75">
      <c r="A366" s="1051"/>
      <c r="B366" s="1105"/>
      <c r="C366" s="1051"/>
      <c r="D366" s="1051"/>
      <c r="E366" s="1051"/>
      <c r="F366" s="1051"/>
      <c r="G366" s="1051"/>
      <c r="H366" s="1051"/>
      <c r="I366" s="1051"/>
      <c r="J366" s="1051"/>
      <c r="K366" s="1051"/>
      <c r="L366" s="1051"/>
      <c r="M366" s="1051"/>
      <c r="N366" s="871"/>
      <c r="O366" s="1051"/>
      <c r="P366" s="1051"/>
      <c r="Q366" s="1051"/>
      <c r="R366" s="1051"/>
      <c r="S366" s="1051"/>
      <c r="T366" s="1051"/>
      <c r="U366" s="1051"/>
      <c r="V366" s="1051"/>
      <c r="W366" s="1051"/>
      <c r="X366" s="1051"/>
      <c r="Y366" s="1051"/>
      <c r="Z366" s="1051"/>
    </row>
    <row r="367" spans="1:26" ht="15.75">
      <c r="A367" s="1051"/>
      <c r="B367" s="1105"/>
      <c r="C367" s="1051"/>
      <c r="D367" s="1051"/>
      <c r="E367" s="1051"/>
      <c r="F367" s="1051"/>
      <c r="G367" s="1051"/>
      <c r="H367" s="1051"/>
      <c r="I367" s="1051"/>
      <c r="J367" s="1051"/>
      <c r="K367" s="1051"/>
      <c r="L367" s="1051"/>
      <c r="M367" s="1051"/>
      <c r="N367" s="871"/>
      <c r="O367" s="1051"/>
      <c r="P367" s="1051"/>
      <c r="Q367" s="1051"/>
      <c r="R367" s="1051"/>
      <c r="S367" s="1051"/>
      <c r="T367" s="1051"/>
      <c r="U367" s="1051"/>
      <c r="V367" s="1051"/>
      <c r="W367" s="1051"/>
      <c r="X367" s="1051"/>
      <c r="Y367" s="1051"/>
      <c r="Z367" s="1051"/>
    </row>
    <row r="368" spans="1:26" ht="15.75">
      <c r="A368" s="1051"/>
      <c r="B368" s="1105"/>
      <c r="C368" s="1051"/>
      <c r="D368" s="1051"/>
      <c r="E368" s="1051"/>
      <c r="F368" s="1051"/>
      <c r="G368" s="1051"/>
      <c r="H368" s="1051"/>
      <c r="I368" s="1051"/>
      <c r="J368" s="1051"/>
      <c r="K368" s="1051"/>
      <c r="L368" s="1051"/>
      <c r="M368" s="1051"/>
      <c r="N368" s="871"/>
      <c r="O368" s="1051"/>
      <c r="P368" s="1051"/>
      <c r="Q368" s="1051"/>
      <c r="R368" s="1051"/>
      <c r="S368" s="1051"/>
      <c r="T368" s="1051"/>
      <c r="U368" s="1051"/>
      <c r="V368" s="1051"/>
      <c r="W368" s="1051"/>
      <c r="X368" s="1051"/>
      <c r="Y368" s="1051"/>
      <c r="Z368" s="1051"/>
    </row>
    <row r="369" spans="1:26" ht="15.75">
      <c r="A369" s="1051"/>
      <c r="B369" s="1105"/>
      <c r="C369" s="1051"/>
      <c r="D369" s="1051"/>
      <c r="E369" s="1051"/>
      <c r="F369" s="1051"/>
      <c r="G369" s="1051"/>
      <c r="H369" s="1051"/>
      <c r="I369" s="1051"/>
      <c r="J369" s="1051"/>
      <c r="K369" s="1051"/>
      <c r="L369" s="1051"/>
      <c r="M369" s="1051"/>
      <c r="N369" s="871"/>
      <c r="O369" s="1051"/>
      <c r="P369" s="1051"/>
      <c r="Q369" s="1051"/>
      <c r="R369" s="1051"/>
      <c r="S369" s="1051"/>
      <c r="T369" s="1051"/>
      <c r="U369" s="1051"/>
      <c r="V369" s="1051"/>
      <c r="W369" s="1051"/>
      <c r="X369" s="1051"/>
      <c r="Y369" s="1051"/>
      <c r="Z369" s="1051"/>
    </row>
    <row r="370" spans="1:26" ht="15.75">
      <c r="A370" s="1051"/>
      <c r="B370" s="1105"/>
      <c r="C370" s="1051"/>
      <c r="D370" s="1051"/>
      <c r="E370" s="1051"/>
      <c r="F370" s="1051"/>
      <c r="G370" s="1051"/>
      <c r="H370" s="1051"/>
      <c r="I370" s="1051"/>
      <c r="J370" s="1051"/>
      <c r="K370" s="1051"/>
      <c r="L370" s="1051"/>
      <c r="M370" s="1051"/>
      <c r="N370" s="871"/>
      <c r="O370" s="1051"/>
      <c r="P370" s="1051"/>
      <c r="Q370" s="1051"/>
      <c r="R370" s="1051"/>
      <c r="S370" s="1051"/>
      <c r="T370" s="1051"/>
      <c r="U370" s="1051"/>
      <c r="V370" s="1051"/>
      <c r="W370" s="1051"/>
      <c r="X370" s="1051"/>
      <c r="Y370" s="1051"/>
      <c r="Z370" s="1051"/>
    </row>
    <row r="371" spans="1:26" ht="15.75">
      <c r="A371" s="1051"/>
      <c r="B371" s="1105"/>
      <c r="C371" s="1051"/>
      <c r="D371" s="1051"/>
      <c r="E371" s="1051"/>
      <c r="F371" s="1051"/>
      <c r="G371" s="1051"/>
      <c r="H371" s="1051"/>
      <c r="I371" s="1051"/>
      <c r="J371" s="1051"/>
      <c r="K371" s="1051"/>
      <c r="L371" s="1051"/>
      <c r="M371" s="1051"/>
      <c r="N371" s="871"/>
      <c r="O371" s="1051"/>
      <c r="P371" s="1051"/>
      <c r="Q371" s="1051"/>
      <c r="R371" s="1051"/>
      <c r="S371" s="1051"/>
      <c r="T371" s="1051"/>
      <c r="U371" s="1051"/>
      <c r="V371" s="1051"/>
      <c r="W371" s="1051"/>
      <c r="X371" s="1051"/>
      <c r="Y371" s="1051"/>
      <c r="Z371" s="1051"/>
    </row>
    <row r="372" spans="1:26" ht="15.75">
      <c r="A372" s="1051"/>
      <c r="B372" s="1105"/>
      <c r="C372" s="1051"/>
      <c r="D372" s="1051"/>
      <c r="E372" s="1051"/>
      <c r="F372" s="1051"/>
      <c r="G372" s="1051"/>
      <c r="H372" s="1051"/>
      <c r="I372" s="1051"/>
      <c r="J372" s="1051"/>
      <c r="K372" s="1051"/>
      <c r="L372" s="1051"/>
      <c r="M372" s="1051"/>
      <c r="N372" s="871"/>
      <c r="O372" s="1051"/>
      <c r="P372" s="1051"/>
      <c r="Q372" s="1051"/>
      <c r="R372" s="1051"/>
      <c r="S372" s="1051"/>
      <c r="T372" s="1051"/>
      <c r="U372" s="1051"/>
      <c r="V372" s="1051"/>
      <c r="W372" s="1051"/>
      <c r="X372" s="1051"/>
      <c r="Y372" s="1051"/>
      <c r="Z372" s="1051"/>
    </row>
    <row r="373" spans="1:26" ht="15.75">
      <c r="A373" s="1051"/>
      <c r="B373" s="1105"/>
      <c r="C373" s="1051"/>
      <c r="D373" s="1051"/>
      <c r="E373" s="1051"/>
      <c r="F373" s="1051"/>
      <c r="G373" s="1051"/>
      <c r="H373" s="1051"/>
      <c r="I373" s="1051"/>
      <c r="J373" s="1051"/>
      <c r="K373" s="1051"/>
      <c r="L373" s="1051"/>
      <c r="M373" s="1051"/>
      <c r="N373" s="871"/>
      <c r="O373" s="1051"/>
      <c r="P373" s="1051"/>
      <c r="Q373" s="1051"/>
      <c r="R373" s="1051"/>
      <c r="S373" s="1051"/>
      <c r="T373" s="1051"/>
      <c r="U373" s="1051"/>
      <c r="V373" s="1051"/>
      <c r="W373" s="1051"/>
      <c r="X373" s="1051"/>
      <c r="Y373" s="1051"/>
      <c r="Z373" s="1051"/>
    </row>
    <row r="374" spans="1:26" ht="15.75">
      <c r="A374" s="1051"/>
      <c r="B374" s="1105"/>
      <c r="C374" s="1051"/>
      <c r="D374" s="1051"/>
      <c r="E374" s="1051"/>
      <c r="F374" s="1051"/>
      <c r="G374" s="1051"/>
      <c r="H374" s="1051"/>
      <c r="I374" s="1051"/>
      <c r="J374" s="1051"/>
      <c r="K374" s="1051"/>
      <c r="L374" s="1051"/>
      <c r="M374" s="1051"/>
      <c r="N374" s="871"/>
      <c r="O374" s="1051"/>
      <c r="P374" s="1051"/>
      <c r="Q374" s="1051"/>
      <c r="R374" s="1051"/>
      <c r="S374" s="1051"/>
      <c r="T374" s="1051"/>
      <c r="U374" s="1051"/>
      <c r="V374" s="1051"/>
      <c r="W374" s="1051"/>
      <c r="X374" s="1051"/>
      <c r="Y374" s="1051"/>
      <c r="Z374" s="1051"/>
    </row>
    <row r="375" spans="1:26" ht="15.75">
      <c r="A375" s="1051"/>
      <c r="B375" s="1105"/>
      <c r="C375" s="1051"/>
      <c r="D375" s="1051"/>
      <c r="E375" s="1051"/>
      <c r="F375" s="1051"/>
      <c r="G375" s="1051"/>
      <c r="H375" s="1051"/>
      <c r="I375" s="1051"/>
      <c r="J375" s="1051"/>
      <c r="K375" s="1051"/>
      <c r="L375" s="1051"/>
      <c r="M375" s="1051"/>
      <c r="N375" s="871"/>
      <c r="O375" s="1051"/>
      <c r="P375" s="1051"/>
      <c r="Q375" s="1051"/>
      <c r="R375" s="1051"/>
      <c r="S375" s="1051"/>
      <c r="T375" s="1051"/>
      <c r="U375" s="1051"/>
      <c r="V375" s="1051"/>
      <c r="W375" s="1051"/>
      <c r="X375" s="1051"/>
      <c r="Y375" s="1051"/>
      <c r="Z375" s="1051"/>
    </row>
    <row r="376" spans="1:26" ht="15.75">
      <c r="A376" s="1051"/>
      <c r="B376" s="1105"/>
      <c r="C376" s="1051"/>
      <c r="D376" s="1051"/>
      <c r="E376" s="1051"/>
      <c r="F376" s="1051"/>
      <c r="G376" s="1051"/>
      <c r="H376" s="1051"/>
      <c r="I376" s="1051"/>
      <c r="J376" s="1051"/>
      <c r="K376" s="1051"/>
      <c r="L376" s="1051"/>
      <c r="M376" s="1051"/>
      <c r="N376" s="871"/>
      <c r="O376" s="1051"/>
      <c r="P376" s="1051"/>
      <c r="Q376" s="1051"/>
      <c r="R376" s="1051"/>
      <c r="S376" s="1051"/>
      <c r="T376" s="1051"/>
      <c r="U376" s="1051"/>
      <c r="V376" s="1051"/>
      <c r="W376" s="1051"/>
      <c r="X376" s="1051"/>
      <c r="Y376" s="1051"/>
      <c r="Z376" s="1051"/>
    </row>
    <row r="377" spans="1:26" ht="15.75">
      <c r="A377" s="1051"/>
      <c r="B377" s="1105"/>
      <c r="C377" s="1051"/>
      <c r="D377" s="1051"/>
      <c r="E377" s="1051"/>
      <c r="F377" s="1051"/>
      <c r="G377" s="1051"/>
      <c r="H377" s="1051"/>
      <c r="I377" s="1051"/>
      <c r="J377" s="1051"/>
      <c r="K377" s="1051"/>
      <c r="L377" s="1051"/>
      <c r="M377" s="1051"/>
      <c r="N377" s="871"/>
      <c r="O377" s="1051"/>
      <c r="P377" s="1051"/>
      <c r="Q377" s="1051"/>
      <c r="R377" s="1051"/>
      <c r="S377" s="1051"/>
      <c r="T377" s="1051"/>
      <c r="U377" s="1051"/>
      <c r="V377" s="1051"/>
      <c r="W377" s="1051"/>
      <c r="X377" s="1051"/>
      <c r="Y377" s="1051"/>
      <c r="Z377" s="1051"/>
    </row>
    <row r="378" spans="1:26" ht="15.75">
      <c r="A378" s="1051"/>
      <c r="B378" s="1105"/>
      <c r="C378" s="1051"/>
      <c r="D378" s="1051"/>
      <c r="E378" s="1051"/>
      <c r="F378" s="1051"/>
      <c r="G378" s="1051"/>
      <c r="H378" s="1051"/>
      <c r="I378" s="1051"/>
      <c r="J378" s="1051"/>
      <c r="K378" s="1051"/>
      <c r="L378" s="1051"/>
      <c r="M378" s="1051"/>
      <c r="N378" s="871"/>
      <c r="O378" s="1051"/>
      <c r="P378" s="1051"/>
      <c r="Q378" s="1051"/>
      <c r="R378" s="1051"/>
      <c r="S378" s="1051"/>
      <c r="T378" s="1051"/>
      <c r="U378" s="1051"/>
      <c r="V378" s="1051"/>
      <c r="W378" s="1051"/>
      <c r="X378" s="1051"/>
      <c r="Y378" s="1051"/>
      <c r="Z378" s="1051"/>
    </row>
    <row r="379" spans="1:26" ht="15.75">
      <c r="A379" s="1051"/>
      <c r="B379" s="1105"/>
      <c r="C379" s="1051"/>
      <c r="D379" s="1051"/>
      <c r="E379" s="1051"/>
      <c r="F379" s="1051"/>
      <c r="G379" s="1051"/>
      <c r="H379" s="1051"/>
      <c r="I379" s="1051"/>
      <c r="J379" s="1051"/>
      <c r="K379" s="1051"/>
      <c r="L379" s="1051"/>
      <c r="M379" s="1051"/>
      <c r="N379" s="871"/>
      <c r="O379" s="1051"/>
      <c r="P379" s="1051"/>
      <c r="Q379" s="1051"/>
      <c r="R379" s="1051"/>
      <c r="S379" s="1051"/>
      <c r="T379" s="1051"/>
      <c r="U379" s="1051"/>
      <c r="V379" s="1051"/>
      <c r="W379" s="1051"/>
      <c r="X379" s="1051"/>
      <c r="Y379" s="1051"/>
      <c r="Z379" s="1051"/>
    </row>
    <row r="380" spans="1:26" ht="15.75">
      <c r="A380" s="1051"/>
      <c r="B380" s="1105"/>
      <c r="C380" s="1051"/>
      <c r="D380" s="1051"/>
      <c r="E380" s="1051"/>
      <c r="F380" s="1051"/>
      <c r="G380" s="1051"/>
      <c r="H380" s="1051"/>
      <c r="I380" s="1051"/>
      <c r="J380" s="1051"/>
      <c r="K380" s="1051"/>
      <c r="L380" s="1051"/>
      <c r="M380" s="1051"/>
      <c r="N380" s="871"/>
      <c r="O380" s="1051"/>
      <c r="P380" s="1051"/>
      <c r="Q380" s="1051"/>
      <c r="R380" s="1051"/>
      <c r="S380" s="1051"/>
      <c r="T380" s="1051"/>
      <c r="U380" s="1051"/>
      <c r="V380" s="1051"/>
      <c r="W380" s="1051"/>
      <c r="X380" s="1051"/>
      <c r="Y380" s="1051"/>
      <c r="Z380" s="1051"/>
    </row>
    <row r="381" spans="1:26" ht="15.75">
      <c r="A381" s="1051"/>
      <c r="B381" s="1105"/>
      <c r="C381" s="1051"/>
      <c r="D381" s="1051"/>
      <c r="E381" s="1051"/>
      <c r="F381" s="1051"/>
      <c r="G381" s="1051"/>
      <c r="H381" s="1051"/>
      <c r="I381" s="1051"/>
      <c r="J381" s="1051"/>
      <c r="K381" s="1051"/>
      <c r="L381" s="1051"/>
      <c r="M381" s="1051"/>
      <c r="N381" s="871"/>
      <c r="O381" s="1051"/>
      <c r="P381" s="1051"/>
      <c r="Q381" s="1051"/>
      <c r="R381" s="1051"/>
      <c r="S381" s="1051"/>
      <c r="T381" s="1051"/>
      <c r="U381" s="1051"/>
      <c r="V381" s="1051"/>
      <c r="W381" s="1051"/>
      <c r="X381" s="1051"/>
      <c r="Y381" s="1051"/>
      <c r="Z381" s="1051"/>
    </row>
    <row r="382" spans="1:26" ht="15.75">
      <c r="A382" s="1051"/>
      <c r="B382" s="1105"/>
      <c r="C382" s="1051"/>
      <c r="D382" s="1051"/>
      <c r="E382" s="1051"/>
      <c r="F382" s="1051"/>
      <c r="G382" s="1051"/>
      <c r="H382" s="1051"/>
      <c r="I382" s="1051"/>
      <c r="J382" s="1051"/>
      <c r="K382" s="1051"/>
      <c r="L382" s="1051"/>
      <c r="M382" s="1051"/>
      <c r="N382" s="871"/>
      <c r="O382" s="1051"/>
      <c r="P382" s="1051"/>
      <c r="Q382" s="1051"/>
      <c r="R382" s="1051"/>
      <c r="S382" s="1051"/>
      <c r="T382" s="1051"/>
      <c r="U382" s="1051"/>
      <c r="V382" s="1051"/>
      <c r="W382" s="1051"/>
      <c r="X382" s="1051"/>
      <c r="Y382" s="1051"/>
      <c r="Z382" s="1051"/>
    </row>
    <row r="383" spans="1:26" ht="15.75">
      <c r="A383" s="1051"/>
      <c r="B383" s="1105"/>
      <c r="C383" s="1051"/>
      <c r="D383" s="1051"/>
      <c r="E383" s="1051"/>
      <c r="F383" s="1051"/>
      <c r="G383" s="1051"/>
      <c r="H383" s="1051"/>
      <c r="I383" s="1051"/>
      <c r="J383" s="1051"/>
      <c r="K383" s="1051"/>
      <c r="L383" s="1051"/>
      <c r="M383" s="1051"/>
      <c r="N383" s="871"/>
      <c r="O383" s="1051"/>
      <c r="P383" s="1051"/>
      <c r="Q383" s="1051"/>
      <c r="R383" s="1051"/>
      <c r="S383" s="1051"/>
      <c r="T383" s="1051"/>
      <c r="U383" s="1051"/>
      <c r="V383" s="1051"/>
      <c r="W383" s="1051"/>
      <c r="X383" s="1051"/>
      <c r="Y383" s="1051"/>
      <c r="Z383" s="1051"/>
    </row>
    <row r="384" spans="1:26" ht="15.75">
      <c r="A384" s="1051"/>
      <c r="B384" s="1105"/>
      <c r="C384" s="1051"/>
      <c r="D384" s="1051"/>
      <c r="E384" s="1051"/>
      <c r="F384" s="1051"/>
      <c r="G384" s="1051"/>
      <c r="H384" s="1051"/>
      <c r="I384" s="1051"/>
      <c r="J384" s="1051"/>
      <c r="K384" s="1051"/>
      <c r="L384" s="1051"/>
      <c r="M384" s="1051"/>
      <c r="N384" s="871"/>
      <c r="O384" s="1051"/>
      <c r="P384" s="1051"/>
      <c r="Q384" s="1051"/>
      <c r="R384" s="1051"/>
      <c r="S384" s="1051"/>
      <c r="T384" s="1051"/>
      <c r="U384" s="1051"/>
      <c r="V384" s="1051"/>
      <c r="W384" s="1051"/>
      <c r="X384" s="1051"/>
      <c r="Y384" s="1051"/>
      <c r="Z384" s="1051"/>
    </row>
    <row r="385" spans="1:26" ht="15.75">
      <c r="A385" s="1051"/>
      <c r="B385" s="1105"/>
      <c r="C385" s="1051"/>
      <c r="D385" s="1051"/>
      <c r="E385" s="1051"/>
      <c r="F385" s="1051"/>
      <c r="G385" s="1051"/>
      <c r="H385" s="1051"/>
      <c r="I385" s="1051"/>
      <c r="J385" s="1051"/>
      <c r="K385" s="1051"/>
      <c r="L385" s="1051"/>
      <c r="M385" s="1051"/>
      <c r="N385" s="871"/>
      <c r="O385" s="1051"/>
      <c r="P385" s="1051"/>
      <c r="Q385" s="1051"/>
      <c r="R385" s="1051"/>
      <c r="S385" s="1051"/>
      <c r="T385" s="1051"/>
      <c r="U385" s="1051"/>
      <c r="V385" s="1051"/>
      <c r="W385" s="1051"/>
      <c r="X385" s="1051"/>
      <c r="Y385" s="1051"/>
      <c r="Z385" s="1051"/>
    </row>
    <row r="386" spans="1:26" ht="15.75">
      <c r="A386" s="1051"/>
      <c r="B386" s="1105"/>
      <c r="C386" s="1051"/>
      <c r="D386" s="1051"/>
      <c r="E386" s="1051"/>
      <c r="F386" s="1051"/>
      <c r="G386" s="1051"/>
      <c r="H386" s="1051"/>
      <c r="I386" s="1051"/>
      <c r="J386" s="1051"/>
      <c r="K386" s="1051"/>
      <c r="L386" s="1051"/>
      <c r="M386" s="1051"/>
      <c r="N386" s="871"/>
      <c r="O386" s="1051"/>
      <c r="P386" s="1051"/>
      <c r="Q386" s="1051"/>
      <c r="R386" s="1051"/>
      <c r="S386" s="1051"/>
      <c r="T386" s="1051"/>
      <c r="U386" s="1051"/>
      <c r="V386" s="1051"/>
      <c r="W386" s="1051"/>
      <c r="X386" s="1051"/>
      <c r="Y386" s="1051"/>
      <c r="Z386" s="1051"/>
    </row>
    <row r="387" spans="1:26" ht="15.75">
      <c r="A387" s="1051"/>
      <c r="B387" s="1105"/>
      <c r="C387" s="1051"/>
      <c r="D387" s="1051"/>
      <c r="E387" s="1051"/>
      <c r="F387" s="1051"/>
      <c r="G387" s="1051"/>
      <c r="H387" s="1051"/>
      <c r="I387" s="1051"/>
      <c r="J387" s="1051"/>
      <c r="K387" s="1051"/>
      <c r="L387" s="1051"/>
      <c r="M387" s="1051"/>
      <c r="N387" s="871"/>
      <c r="O387" s="1051"/>
      <c r="P387" s="1051"/>
      <c r="Q387" s="1051"/>
      <c r="R387" s="1051"/>
      <c r="S387" s="1051"/>
      <c r="T387" s="1051"/>
      <c r="U387" s="1051"/>
      <c r="V387" s="1051"/>
      <c r="W387" s="1051"/>
      <c r="X387" s="1051"/>
      <c r="Y387" s="1051"/>
      <c r="Z387" s="1051"/>
    </row>
    <row r="388" spans="1:26" ht="15.75">
      <c r="A388" s="1051"/>
      <c r="B388" s="1105"/>
      <c r="C388" s="1051"/>
      <c r="D388" s="1051"/>
      <c r="E388" s="1051"/>
      <c r="F388" s="1051"/>
      <c r="G388" s="1051"/>
      <c r="H388" s="1051"/>
      <c r="I388" s="1051"/>
      <c r="J388" s="1051"/>
      <c r="K388" s="1051"/>
      <c r="L388" s="1051"/>
      <c r="M388" s="1051"/>
      <c r="N388" s="871"/>
      <c r="O388" s="1051"/>
      <c r="P388" s="1051"/>
      <c r="Q388" s="1051"/>
      <c r="R388" s="1051"/>
      <c r="S388" s="1051"/>
      <c r="T388" s="1051"/>
      <c r="U388" s="1051"/>
      <c r="V388" s="1051"/>
      <c r="W388" s="1051"/>
      <c r="X388" s="1051"/>
      <c r="Y388" s="1051"/>
      <c r="Z388" s="1051"/>
    </row>
    <row r="389" spans="1:26" ht="15.75">
      <c r="A389" s="1051"/>
      <c r="B389" s="1105"/>
      <c r="C389" s="1051"/>
      <c r="D389" s="1051"/>
      <c r="E389" s="1051"/>
      <c r="F389" s="1051"/>
      <c r="G389" s="1051"/>
      <c r="H389" s="1051"/>
      <c r="I389" s="1051"/>
      <c r="J389" s="1051"/>
      <c r="K389" s="1051"/>
      <c r="L389" s="1051"/>
      <c r="M389" s="1051"/>
      <c r="N389" s="871"/>
      <c r="O389" s="1051"/>
      <c r="P389" s="1051"/>
      <c r="Q389" s="1051"/>
      <c r="R389" s="1051"/>
      <c r="S389" s="1051"/>
      <c r="T389" s="1051"/>
      <c r="U389" s="1051"/>
      <c r="V389" s="1051"/>
      <c r="W389" s="1051"/>
      <c r="X389" s="1051"/>
      <c r="Y389" s="1051"/>
      <c r="Z389" s="1051"/>
    </row>
    <row r="390" spans="1:26" ht="15.75">
      <c r="A390" s="1051"/>
      <c r="B390" s="1105"/>
      <c r="C390" s="1051"/>
      <c r="D390" s="1051"/>
      <c r="E390" s="1051"/>
      <c r="F390" s="1051"/>
      <c r="G390" s="1051"/>
      <c r="H390" s="1051"/>
      <c r="I390" s="1051"/>
      <c r="J390" s="1051"/>
      <c r="K390" s="1051"/>
      <c r="L390" s="1051"/>
      <c r="M390" s="1051"/>
      <c r="N390" s="871"/>
      <c r="O390" s="1051"/>
      <c r="P390" s="1051"/>
      <c r="Q390" s="1051"/>
      <c r="R390" s="1051"/>
      <c r="S390" s="1051"/>
      <c r="T390" s="1051"/>
      <c r="U390" s="1051"/>
      <c r="V390" s="1051"/>
      <c r="W390" s="1051"/>
      <c r="X390" s="1051"/>
      <c r="Y390" s="1051"/>
      <c r="Z390" s="1051"/>
    </row>
    <row r="391" spans="1:26" ht="15.75">
      <c r="A391" s="1051"/>
      <c r="B391" s="1105"/>
      <c r="C391" s="1051"/>
      <c r="D391" s="1051"/>
      <c r="E391" s="1051"/>
      <c r="F391" s="1051"/>
      <c r="G391" s="1051"/>
      <c r="H391" s="1051"/>
      <c r="I391" s="1051"/>
      <c r="J391" s="1051"/>
      <c r="K391" s="1051"/>
      <c r="L391" s="1051"/>
      <c r="M391" s="1051"/>
      <c r="N391" s="871"/>
      <c r="O391" s="1051"/>
      <c r="P391" s="1051"/>
      <c r="Q391" s="1051"/>
      <c r="R391" s="1051"/>
      <c r="S391" s="1051"/>
      <c r="T391" s="1051"/>
      <c r="U391" s="1051"/>
      <c r="V391" s="1051"/>
      <c r="W391" s="1051"/>
      <c r="X391" s="1051"/>
      <c r="Y391" s="1051"/>
      <c r="Z391" s="1051"/>
    </row>
    <row r="392" spans="1:26" ht="15.75">
      <c r="A392" s="1051"/>
      <c r="B392" s="1105"/>
      <c r="C392" s="1051"/>
      <c r="D392" s="1051"/>
      <c r="E392" s="1051"/>
      <c r="F392" s="1051"/>
      <c r="G392" s="1051"/>
      <c r="H392" s="1051"/>
      <c r="I392" s="1051"/>
      <c r="J392" s="1051"/>
      <c r="K392" s="1051"/>
      <c r="L392" s="1051"/>
      <c r="M392" s="1051"/>
      <c r="N392" s="871"/>
      <c r="O392" s="1051"/>
      <c r="P392" s="1051"/>
      <c r="Q392" s="1051"/>
      <c r="R392" s="1051"/>
      <c r="S392" s="1051"/>
      <c r="T392" s="1051"/>
      <c r="U392" s="1051"/>
      <c r="V392" s="1051"/>
      <c r="W392" s="1051"/>
      <c r="X392" s="1051"/>
      <c r="Y392" s="1051"/>
      <c r="Z392" s="1051"/>
    </row>
    <row r="393" spans="1:26" ht="15.75">
      <c r="A393" s="1051"/>
      <c r="B393" s="1105"/>
      <c r="C393" s="1051"/>
      <c r="D393" s="1051"/>
      <c r="E393" s="1051"/>
      <c r="F393" s="1051"/>
      <c r="G393" s="1051"/>
      <c r="H393" s="1051"/>
      <c r="I393" s="1051"/>
      <c r="J393" s="1051"/>
      <c r="K393" s="1051"/>
      <c r="L393" s="1051"/>
      <c r="M393" s="1051"/>
      <c r="N393" s="871"/>
      <c r="O393" s="1051"/>
      <c r="P393" s="1051"/>
      <c r="Q393" s="1051"/>
      <c r="R393" s="1051"/>
      <c r="S393" s="1051"/>
      <c r="T393" s="1051"/>
      <c r="U393" s="1051"/>
      <c r="V393" s="1051"/>
      <c r="W393" s="1051"/>
      <c r="X393" s="1051"/>
      <c r="Y393" s="1051"/>
      <c r="Z393" s="1051"/>
    </row>
    <row r="394" spans="1:26" ht="15.75">
      <c r="A394" s="1051"/>
      <c r="B394" s="1105"/>
      <c r="C394" s="1051"/>
      <c r="D394" s="1051"/>
      <c r="E394" s="1051"/>
      <c r="F394" s="1051"/>
      <c r="G394" s="1051"/>
      <c r="H394" s="1051"/>
      <c r="I394" s="1051"/>
      <c r="J394" s="1051"/>
      <c r="K394" s="1051"/>
      <c r="L394" s="1051"/>
      <c r="M394" s="1051"/>
      <c r="N394" s="871"/>
      <c r="O394" s="1051"/>
      <c r="P394" s="1051"/>
      <c r="Q394" s="1051"/>
      <c r="R394" s="1051"/>
      <c r="S394" s="1051"/>
      <c r="T394" s="1051"/>
      <c r="U394" s="1051"/>
      <c r="V394" s="1051"/>
      <c r="W394" s="1051"/>
      <c r="X394" s="1051"/>
      <c r="Y394" s="1051"/>
      <c r="Z394" s="1051"/>
    </row>
    <row r="395" spans="1:26" ht="15.75">
      <c r="A395" s="1051"/>
      <c r="B395" s="1105"/>
      <c r="C395" s="1051"/>
      <c r="D395" s="1051"/>
      <c r="E395" s="1051"/>
      <c r="F395" s="1051"/>
      <c r="G395" s="1051"/>
      <c r="H395" s="1051"/>
      <c r="I395" s="1051"/>
      <c r="J395" s="1051"/>
      <c r="K395" s="1051"/>
      <c r="L395" s="1051"/>
      <c r="M395" s="1051"/>
      <c r="N395" s="871"/>
      <c r="O395" s="1051"/>
      <c r="P395" s="1051"/>
      <c r="Q395" s="1051"/>
      <c r="R395" s="1051"/>
      <c r="S395" s="1051"/>
      <c r="T395" s="1051"/>
      <c r="U395" s="1051"/>
      <c r="V395" s="1051"/>
      <c r="W395" s="1051"/>
      <c r="X395" s="1051"/>
      <c r="Y395" s="1051"/>
      <c r="Z395" s="1051"/>
    </row>
    <row r="396" spans="1:26" ht="15.75">
      <c r="A396" s="1051"/>
      <c r="B396" s="1105"/>
      <c r="C396" s="1051"/>
      <c r="D396" s="1051"/>
      <c r="E396" s="1051"/>
      <c r="F396" s="1051"/>
      <c r="G396" s="1051"/>
      <c r="H396" s="1051"/>
      <c r="I396" s="1051"/>
      <c r="J396" s="1051"/>
      <c r="K396" s="1051"/>
      <c r="L396" s="1051"/>
      <c r="M396" s="1051"/>
      <c r="N396" s="871"/>
      <c r="O396" s="1051"/>
      <c r="P396" s="1051"/>
      <c r="Q396" s="1051"/>
      <c r="R396" s="1051"/>
      <c r="S396" s="1051"/>
      <c r="T396" s="1051"/>
      <c r="U396" s="1051"/>
      <c r="V396" s="1051"/>
      <c r="W396" s="1051"/>
      <c r="X396" s="1051"/>
      <c r="Y396" s="1051"/>
      <c r="Z396" s="1051"/>
    </row>
    <row r="397" spans="1:26" ht="15.75">
      <c r="A397" s="1051"/>
      <c r="B397" s="1105"/>
      <c r="C397" s="1051"/>
      <c r="D397" s="1051"/>
      <c r="E397" s="1051"/>
      <c r="F397" s="1051"/>
      <c r="G397" s="1051"/>
      <c r="H397" s="1051"/>
      <c r="I397" s="1051"/>
      <c r="J397" s="1051"/>
      <c r="K397" s="1051"/>
      <c r="L397" s="1051"/>
      <c r="M397" s="1051"/>
      <c r="N397" s="871"/>
      <c r="O397" s="1051"/>
      <c r="P397" s="1051"/>
      <c r="Q397" s="1051"/>
      <c r="R397" s="1051"/>
      <c r="S397" s="1051"/>
      <c r="T397" s="1051"/>
      <c r="U397" s="1051"/>
      <c r="V397" s="1051"/>
      <c r="W397" s="1051"/>
      <c r="X397" s="1051"/>
      <c r="Y397" s="1051"/>
      <c r="Z397" s="1051"/>
    </row>
    <row r="398" spans="1:26" ht="15.75">
      <c r="A398" s="1051"/>
      <c r="B398" s="1105"/>
      <c r="C398" s="1051"/>
      <c r="D398" s="1051"/>
      <c r="E398" s="1051"/>
      <c r="F398" s="1051"/>
      <c r="G398" s="1051"/>
      <c r="H398" s="1051"/>
      <c r="I398" s="1051"/>
      <c r="J398" s="1051"/>
      <c r="K398" s="1051"/>
      <c r="L398" s="1051"/>
      <c r="M398" s="1051"/>
      <c r="N398" s="871"/>
      <c r="O398" s="1051"/>
      <c r="P398" s="1051"/>
      <c r="Q398" s="1051"/>
      <c r="R398" s="1051"/>
      <c r="S398" s="1051"/>
      <c r="T398" s="1051"/>
      <c r="U398" s="1051"/>
      <c r="V398" s="1051"/>
      <c r="W398" s="1051"/>
      <c r="X398" s="1051"/>
      <c r="Y398" s="1051"/>
      <c r="Z398" s="1051"/>
    </row>
    <row r="399" spans="1:26" ht="15.75">
      <c r="A399" s="1051"/>
      <c r="B399" s="1105"/>
      <c r="C399" s="1051"/>
      <c r="D399" s="1051"/>
      <c r="E399" s="1051"/>
      <c r="F399" s="1051"/>
      <c r="G399" s="1051"/>
      <c r="H399" s="1051"/>
      <c r="I399" s="1051"/>
      <c r="J399" s="1051"/>
      <c r="K399" s="1051"/>
      <c r="L399" s="1051"/>
      <c r="M399" s="1051"/>
      <c r="N399" s="871"/>
      <c r="O399" s="1051"/>
      <c r="P399" s="1051"/>
      <c r="Q399" s="1051"/>
      <c r="R399" s="1051"/>
      <c r="S399" s="1051"/>
      <c r="T399" s="1051"/>
      <c r="U399" s="1051"/>
      <c r="V399" s="1051"/>
      <c r="W399" s="1051"/>
      <c r="X399" s="1051"/>
      <c r="Y399" s="1051"/>
      <c r="Z399" s="1051"/>
    </row>
    <row r="400" spans="1:26" ht="15.75">
      <c r="A400" s="1051"/>
      <c r="B400" s="1105"/>
      <c r="C400" s="1051"/>
      <c r="D400" s="1051"/>
      <c r="E400" s="1051"/>
      <c r="F400" s="1051"/>
      <c r="G400" s="1051"/>
      <c r="H400" s="1051"/>
      <c r="I400" s="1051"/>
      <c r="J400" s="1051"/>
      <c r="K400" s="1051"/>
      <c r="L400" s="1051"/>
      <c r="M400" s="1051"/>
      <c r="N400" s="871"/>
      <c r="O400" s="1051"/>
      <c r="P400" s="1051"/>
      <c r="Q400" s="1051"/>
      <c r="R400" s="1051"/>
      <c r="S400" s="1051"/>
      <c r="T400" s="1051"/>
      <c r="U400" s="1051"/>
      <c r="V400" s="1051"/>
      <c r="W400" s="1051"/>
      <c r="X400" s="1051"/>
      <c r="Y400" s="1051"/>
      <c r="Z400" s="1051"/>
    </row>
    <row r="401" spans="1:26" ht="15.75">
      <c r="A401" s="1051"/>
      <c r="B401" s="1105"/>
      <c r="C401" s="1051"/>
      <c r="D401" s="1051"/>
      <c r="E401" s="1051"/>
      <c r="F401" s="1051"/>
      <c r="G401" s="1051"/>
      <c r="H401" s="1051"/>
      <c r="I401" s="1051"/>
      <c r="J401" s="1051"/>
      <c r="K401" s="1051"/>
      <c r="L401" s="1051"/>
      <c r="M401" s="1051"/>
      <c r="N401" s="871"/>
      <c r="O401" s="1051"/>
      <c r="P401" s="1051"/>
      <c r="Q401" s="1051"/>
      <c r="R401" s="1051"/>
      <c r="S401" s="1051"/>
      <c r="T401" s="1051"/>
      <c r="U401" s="1051"/>
      <c r="V401" s="1051"/>
      <c r="W401" s="1051"/>
      <c r="X401" s="1051"/>
      <c r="Y401" s="1051"/>
      <c r="Z401" s="1051"/>
    </row>
    <row r="402" spans="1:26" ht="15.75">
      <c r="A402" s="1051"/>
      <c r="B402" s="1105"/>
      <c r="C402" s="1051"/>
      <c r="D402" s="1051"/>
      <c r="E402" s="1051"/>
      <c r="F402" s="1051"/>
      <c r="G402" s="1051"/>
      <c r="H402" s="1051"/>
      <c r="I402" s="1051"/>
      <c r="J402" s="1051"/>
      <c r="K402" s="1051"/>
      <c r="L402" s="1051"/>
      <c r="M402" s="1051"/>
      <c r="N402" s="871"/>
      <c r="O402" s="1051"/>
      <c r="P402" s="1051"/>
      <c r="Q402" s="1051"/>
      <c r="R402" s="1051"/>
      <c r="S402" s="1051"/>
      <c r="T402" s="1051"/>
      <c r="U402" s="1051"/>
      <c r="V402" s="1051"/>
      <c r="W402" s="1051"/>
      <c r="X402" s="1051"/>
      <c r="Y402" s="1051"/>
      <c r="Z402" s="1051"/>
    </row>
    <row r="403" spans="1:26" ht="15.75">
      <c r="A403" s="1051"/>
      <c r="B403" s="1105"/>
      <c r="C403" s="1051"/>
      <c r="D403" s="1051"/>
      <c r="E403" s="1051"/>
      <c r="F403" s="1051"/>
      <c r="G403" s="1051"/>
      <c r="H403" s="1051"/>
      <c r="I403" s="1051"/>
      <c r="J403" s="1051"/>
      <c r="K403" s="1051"/>
      <c r="L403" s="1051"/>
      <c r="M403" s="1051"/>
      <c r="N403" s="871"/>
      <c r="O403" s="1051"/>
      <c r="P403" s="1051"/>
      <c r="Q403" s="1051"/>
      <c r="R403" s="1051"/>
      <c r="S403" s="1051"/>
      <c r="T403" s="1051"/>
      <c r="U403" s="1051"/>
      <c r="V403" s="1051"/>
      <c r="W403" s="1051"/>
      <c r="X403" s="1051"/>
      <c r="Y403" s="1051"/>
      <c r="Z403" s="1051"/>
    </row>
    <row r="404" spans="1:26" ht="15.75">
      <c r="A404" s="1051"/>
      <c r="B404" s="1105"/>
      <c r="C404" s="1051"/>
      <c r="D404" s="1051"/>
      <c r="E404" s="1051"/>
      <c r="F404" s="1051"/>
      <c r="G404" s="1051"/>
      <c r="H404" s="1051"/>
      <c r="I404" s="1051"/>
      <c r="J404" s="1051"/>
      <c r="K404" s="1051"/>
      <c r="L404" s="1051"/>
      <c r="M404" s="1051"/>
      <c r="N404" s="871"/>
      <c r="O404" s="1051"/>
      <c r="P404" s="1051"/>
      <c r="Q404" s="1051"/>
      <c r="R404" s="1051"/>
      <c r="S404" s="1051"/>
      <c r="T404" s="1051"/>
      <c r="U404" s="1051"/>
      <c r="V404" s="1051"/>
      <c r="W404" s="1051"/>
      <c r="X404" s="1051"/>
      <c r="Y404" s="1051"/>
      <c r="Z404" s="1051"/>
    </row>
    <row r="405" spans="1:26" ht="15.75">
      <c r="A405" s="1051"/>
      <c r="B405" s="1105"/>
      <c r="C405" s="1051"/>
      <c r="D405" s="1051"/>
      <c r="E405" s="1051"/>
      <c r="F405" s="1051"/>
      <c r="G405" s="1051"/>
      <c r="H405" s="1051"/>
      <c r="I405" s="1051"/>
      <c r="J405" s="1051"/>
      <c r="K405" s="1051"/>
      <c r="L405" s="1051"/>
      <c r="M405" s="1051"/>
      <c r="N405" s="871"/>
      <c r="O405" s="1051"/>
      <c r="P405" s="1051"/>
      <c r="Q405" s="1051"/>
      <c r="R405" s="1051"/>
      <c r="S405" s="1051"/>
      <c r="T405" s="1051"/>
      <c r="U405" s="1051"/>
      <c r="V405" s="1051"/>
      <c r="W405" s="1051"/>
      <c r="X405" s="1051"/>
      <c r="Y405" s="1051"/>
      <c r="Z405" s="1051"/>
    </row>
    <row r="406" spans="1:26" ht="15.75">
      <c r="A406" s="1051"/>
      <c r="B406" s="1105"/>
      <c r="C406" s="1051"/>
      <c r="D406" s="1051"/>
      <c r="E406" s="1051"/>
      <c r="F406" s="1051"/>
      <c r="G406" s="1051"/>
      <c r="H406" s="1051"/>
      <c r="I406" s="1051"/>
      <c r="J406" s="1051"/>
      <c r="K406" s="1051"/>
      <c r="L406" s="1051"/>
      <c r="M406" s="1051"/>
      <c r="N406" s="871"/>
      <c r="O406" s="1051"/>
      <c r="P406" s="1051"/>
      <c r="Q406" s="1051"/>
      <c r="R406" s="1051"/>
      <c r="S406" s="1051"/>
      <c r="T406" s="1051"/>
      <c r="U406" s="1051"/>
      <c r="V406" s="1051"/>
      <c r="W406" s="1051"/>
      <c r="X406" s="1051"/>
      <c r="Y406" s="1051"/>
      <c r="Z406" s="1051"/>
    </row>
    <row r="407" spans="1:26" ht="15.75">
      <c r="A407" s="1051"/>
      <c r="B407" s="1105"/>
      <c r="C407" s="1051"/>
      <c r="D407" s="1051"/>
      <c r="E407" s="1051"/>
      <c r="F407" s="1051"/>
      <c r="G407" s="1051"/>
      <c r="H407" s="1051"/>
      <c r="I407" s="1051"/>
      <c r="J407" s="1051"/>
      <c r="K407" s="1051"/>
      <c r="L407" s="1051"/>
      <c r="M407" s="1051"/>
      <c r="N407" s="871"/>
      <c r="O407" s="1051"/>
      <c r="P407" s="1051"/>
      <c r="Q407" s="1051"/>
      <c r="R407" s="1051"/>
      <c r="S407" s="1051"/>
      <c r="T407" s="1051"/>
      <c r="U407" s="1051"/>
      <c r="V407" s="1051"/>
      <c r="W407" s="1051"/>
      <c r="X407" s="1051"/>
      <c r="Y407" s="1051"/>
      <c r="Z407" s="1051"/>
    </row>
    <row r="408" spans="1:26" ht="15.75">
      <c r="A408" s="1051"/>
      <c r="B408" s="1105"/>
      <c r="C408" s="1051"/>
      <c r="D408" s="1051"/>
      <c r="E408" s="1051"/>
      <c r="F408" s="1051"/>
      <c r="G408" s="1051"/>
      <c r="H408" s="1051"/>
      <c r="I408" s="1051"/>
      <c r="J408" s="1051"/>
      <c r="K408" s="1051"/>
      <c r="L408" s="1051"/>
      <c r="M408" s="1051"/>
      <c r="N408" s="871"/>
      <c r="O408" s="1051"/>
      <c r="P408" s="1051"/>
      <c r="Q408" s="1051"/>
      <c r="R408" s="1051"/>
      <c r="S408" s="1051"/>
      <c r="T408" s="1051"/>
      <c r="U408" s="1051"/>
      <c r="V408" s="1051"/>
      <c r="W408" s="1051"/>
      <c r="X408" s="1051"/>
      <c r="Y408" s="1051"/>
      <c r="Z408" s="1051"/>
    </row>
    <row r="409" spans="1:26" ht="15.75">
      <c r="A409" s="1051"/>
      <c r="B409" s="1105"/>
      <c r="C409" s="1051"/>
      <c r="D409" s="1051"/>
      <c r="E409" s="1051"/>
      <c r="F409" s="1051"/>
      <c r="G409" s="1051"/>
      <c r="H409" s="1051"/>
      <c r="I409" s="1051"/>
      <c r="J409" s="1051"/>
      <c r="K409" s="1051"/>
      <c r="L409" s="1051"/>
      <c r="M409" s="1051"/>
      <c r="N409" s="871"/>
      <c r="O409" s="1051"/>
      <c r="P409" s="1051"/>
      <c r="Q409" s="1051"/>
      <c r="R409" s="1051"/>
      <c r="S409" s="1051"/>
      <c r="T409" s="1051"/>
      <c r="U409" s="1051"/>
      <c r="V409" s="1051"/>
      <c r="W409" s="1051"/>
      <c r="X409" s="1051"/>
      <c r="Y409" s="1051"/>
      <c r="Z409" s="1051"/>
    </row>
    <row r="410" spans="1:26" ht="15.75">
      <c r="A410" s="1051"/>
      <c r="B410" s="1105"/>
      <c r="C410" s="1051"/>
      <c r="D410" s="1051"/>
      <c r="E410" s="1051"/>
      <c r="F410" s="1051"/>
      <c r="G410" s="1051"/>
      <c r="H410" s="1051"/>
      <c r="I410" s="1051"/>
      <c r="J410" s="1051"/>
      <c r="K410" s="1051"/>
      <c r="L410" s="1051"/>
      <c r="M410" s="1051"/>
      <c r="N410" s="871"/>
      <c r="O410" s="1051"/>
      <c r="P410" s="1051"/>
      <c r="Q410" s="1051"/>
      <c r="R410" s="1051"/>
      <c r="S410" s="1051"/>
      <c r="T410" s="1051"/>
      <c r="U410" s="1051"/>
      <c r="V410" s="1051"/>
      <c r="W410" s="1051"/>
      <c r="X410" s="1051"/>
      <c r="Y410" s="1051"/>
      <c r="Z410" s="1051"/>
    </row>
    <row r="411" spans="1:26" ht="15.75">
      <c r="A411" s="1051"/>
      <c r="B411" s="1105"/>
      <c r="C411" s="1051"/>
      <c r="D411" s="1051"/>
      <c r="E411" s="1051"/>
      <c r="F411" s="1051"/>
      <c r="G411" s="1051"/>
      <c r="H411" s="1051"/>
      <c r="I411" s="1051"/>
      <c r="J411" s="1051"/>
      <c r="K411" s="1051"/>
      <c r="L411" s="1051"/>
      <c r="M411" s="1051"/>
      <c r="N411" s="871"/>
      <c r="O411" s="1051"/>
      <c r="P411" s="1051"/>
      <c r="Q411" s="1051"/>
      <c r="R411" s="1051"/>
      <c r="S411" s="1051"/>
      <c r="T411" s="1051"/>
      <c r="U411" s="1051"/>
      <c r="V411" s="1051"/>
      <c r="W411" s="1051"/>
      <c r="X411" s="1051"/>
      <c r="Y411" s="1051"/>
      <c r="Z411" s="1051"/>
    </row>
    <row r="412" spans="1:26" ht="15.75">
      <c r="A412" s="1051"/>
      <c r="B412" s="1105"/>
      <c r="C412" s="1051"/>
      <c r="D412" s="1051"/>
      <c r="E412" s="1051"/>
      <c r="F412" s="1051"/>
      <c r="G412" s="1051"/>
      <c r="H412" s="1051"/>
      <c r="I412" s="1051"/>
      <c r="J412" s="1051"/>
      <c r="K412" s="1051"/>
      <c r="L412" s="1051"/>
      <c r="M412" s="1051"/>
      <c r="N412" s="871"/>
      <c r="O412" s="1051"/>
      <c r="P412" s="1051"/>
      <c r="Q412" s="1051"/>
      <c r="R412" s="1051"/>
      <c r="S412" s="1051"/>
      <c r="T412" s="1051"/>
      <c r="U412" s="1051"/>
      <c r="V412" s="1051"/>
      <c r="W412" s="1051"/>
      <c r="X412" s="1051"/>
      <c r="Y412" s="1051"/>
      <c r="Z412" s="1051"/>
    </row>
    <row r="413" spans="1:26" ht="15.75">
      <c r="A413" s="1051"/>
      <c r="B413" s="1105"/>
      <c r="C413" s="1051"/>
      <c r="D413" s="1051"/>
      <c r="E413" s="1051"/>
      <c r="F413" s="1051"/>
      <c r="G413" s="1051"/>
      <c r="H413" s="1051"/>
      <c r="I413" s="1051"/>
      <c r="J413" s="1051"/>
      <c r="K413" s="1051"/>
      <c r="L413" s="1051"/>
      <c r="M413" s="1051"/>
      <c r="N413" s="871"/>
      <c r="O413" s="1051"/>
      <c r="P413" s="1051"/>
      <c r="Q413" s="1051"/>
      <c r="R413" s="1051"/>
      <c r="S413" s="1051"/>
      <c r="T413" s="1051"/>
      <c r="U413" s="1051"/>
      <c r="V413" s="1051"/>
      <c r="W413" s="1051"/>
      <c r="X413" s="1051"/>
      <c r="Y413" s="1051"/>
      <c r="Z413" s="1051"/>
    </row>
    <row r="414" spans="1:26" ht="15.75">
      <c r="A414" s="1051"/>
      <c r="B414" s="1105"/>
      <c r="C414" s="1051"/>
      <c r="D414" s="1051"/>
      <c r="E414" s="1051"/>
      <c r="F414" s="1051"/>
      <c r="G414" s="1051"/>
      <c r="H414" s="1051"/>
      <c r="I414" s="1051"/>
      <c r="J414" s="1051"/>
      <c r="K414" s="1051"/>
      <c r="L414" s="1051"/>
      <c r="M414" s="1051"/>
      <c r="N414" s="871"/>
      <c r="O414" s="1051"/>
      <c r="P414" s="1051"/>
      <c r="Q414" s="1051"/>
      <c r="R414" s="1051"/>
      <c r="S414" s="1051"/>
      <c r="T414" s="1051"/>
      <c r="U414" s="1051"/>
      <c r="V414" s="1051"/>
      <c r="W414" s="1051"/>
      <c r="X414" s="1051"/>
      <c r="Y414" s="1051"/>
      <c r="Z414" s="1051"/>
    </row>
    <row r="415" spans="1:26" ht="15.75">
      <c r="A415" s="1051"/>
      <c r="B415" s="1105"/>
      <c r="C415" s="1051"/>
      <c r="D415" s="1051"/>
      <c r="E415" s="1051"/>
      <c r="F415" s="1051"/>
      <c r="G415" s="1051"/>
      <c r="H415" s="1051"/>
      <c r="I415" s="1051"/>
      <c r="J415" s="1051"/>
      <c r="K415" s="1051"/>
      <c r="L415" s="1051"/>
      <c r="M415" s="1051"/>
      <c r="N415" s="871"/>
      <c r="O415" s="1051"/>
      <c r="P415" s="1051"/>
      <c r="Q415" s="1051"/>
      <c r="R415" s="1051"/>
      <c r="S415" s="1051"/>
      <c r="T415" s="1051"/>
      <c r="U415" s="1051"/>
      <c r="V415" s="1051"/>
      <c r="W415" s="1051"/>
      <c r="X415" s="1051"/>
      <c r="Y415" s="1051"/>
      <c r="Z415" s="1051"/>
    </row>
    <row r="416" spans="1:26" ht="15.75">
      <c r="A416" s="1051"/>
      <c r="B416" s="1105"/>
      <c r="C416" s="1051"/>
      <c r="D416" s="1051"/>
      <c r="E416" s="1051"/>
      <c r="F416" s="1051"/>
      <c r="G416" s="1051"/>
      <c r="H416" s="1051"/>
      <c r="I416" s="1051"/>
      <c r="J416" s="1051"/>
      <c r="K416" s="1051"/>
      <c r="L416" s="1051"/>
      <c r="M416" s="1051"/>
      <c r="N416" s="871"/>
      <c r="O416" s="1051"/>
      <c r="P416" s="1051"/>
      <c r="Q416" s="1051"/>
      <c r="R416" s="1051"/>
      <c r="S416" s="1051"/>
      <c r="T416" s="1051"/>
      <c r="U416" s="1051"/>
      <c r="V416" s="1051"/>
      <c r="W416" s="1051"/>
      <c r="X416" s="1051"/>
      <c r="Y416" s="1051"/>
      <c r="Z416" s="1051"/>
    </row>
    <row r="417" spans="1:26" ht="15.75">
      <c r="A417" s="1051"/>
      <c r="B417" s="1105"/>
      <c r="C417" s="1051"/>
      <c r="D417" s="1051"/>
      <c r="E417" s="1051"/>
      <c r="F417" s="1051"/>
      <c r="G417" s="1051"/>
      <c r="H417" s="1051"/>
      <c r="I417" s="1051"/>
      <c r="J417" s="1051"/>
      <c r="K417" s="1051"/>
      <c r="L417" s="1051"/>
      <c r="M417" s="1051"/>
      <c r="N417" s="871"/>
      <c r="O417" s="1051"/>
      <c r="P417" s="1051"/>
      <c r="Q417" s="1051"/>
      <c r="R417" s="1051"/>
      <c r="S417" s="1051"/>
      <c r="T417" s="1051"/>
      <c r="U417" s="1051"/>
      <c r="V417" s="1051"/>
      <c r="W417" s="1051"/>
      <c r="X417" s="1051"/>
      <c r="Y417" s="1051"/>
      <c r="Z417" s="1051"/>
    </row>
    <row r="418" spans="1:26" ht="15.75">
      <c r="A418" s="1051"/>
      <c r="B418" s="1105"/>
      <c r="C418" s="1051"/>
      <c r="D418" s="1051"/>
      <c r="E418" s="1051"/>
      <c r="F418" s="1051"/>
      <c r="G418" s="1051"/>
      <c r="H418" s="1051"/>
      <c r="I418" s="1051"/>
      <c r="J418" s="1051"/>
      <c r="K418" s="1051"/>
      <c r="L418" s="1051"/>
      <c r="M418" s="1051"/>
      <c r="N418" s="871"/>
      <c r="O418" s="1051"/>
      <c r="P418" s="1051"/>
      <c r="Q418" s="1051"/>
      <c r="R418" s="1051"/>
      <c r="S418" s="1051"/>
      <c r="T418" s="1051"/>
      <c r="U418" s="1051"/>
      <c r="V418" s="1051"/>
      <c r="W418" s="1051"/>
      <c r="X418" s="1051"/>
      <c r="Y418" s="1051"/>
      <c r="Z418" s="1051"/>
    </row>
    <row r="419" spans="1:26" ht="15.75">
      <c r="A419" s="1051"/>
      <c r="B419" s="1105"/>
      <c r="C419" s="1051"/>
      <c r="D419" s="1051"/>
      <c r="E419" s="1051"/>
      <c r="F419" s="1051"/>
      <c r="G419" s="1051"/>
      <c r="H419" s="1051"/>
      <c r="I419" s="1051"/>
      <c r="J419" s="1051"/>
      <c r="K419" s="1051"/>
      <c r="L419" s="1051"/>
      <c r="M419" s="1051"/>
      <c r="N419" s="871"/>
      <c r="O419" s="1051"/>
      <c r="P419" s="1051"/>
      <c r="Q419" s="1051"/>
      <c r="R419" s="1051"/>
      <c r="S419" s="1051"/>
      <c r="T419" s="1051"/>
      <c r="U419" s="1051"/>
      <c r="V419" s="1051"/>
      <c r="W419" s="1051"/>
      <c r="X419" s="1051"/>
      <c r="Y419" s="1051"/>
      <c r="Z419" s="1051"/>
    </row>
    <row r="420" spans="1:26" ht="15.75">
      <c r="A420" s="1051"/>
      <c r="B420" s="1105"/>
      <c r="C420" s="1051"/>
      <c r="D420" s="1051"/>
      <c r="E420" s="1051"/>
      <c r="F420" s="1051"/>
      <c r="G420" s="1051"/>
      <c r="H420" s="1051"/>
      <c r="I420" s="1051"/>
      <c r="J420" s="1051"/>
      <c r="K420" s="1051"/>
      <c r="L420" s="1051"/>
      <c r="M420" s="1051"/>
      <c r="N420" s="871"/>
      <c r="O420" s="1051"/>
      <c r="P420" s="1051"/>
      <c r="Q420" s="1051"/>
      <c r="R420" s="1051"/>
      <c r="S420" s="1051"/>
      <c r="T420" s="1051"/>
      <c r="U420" s="1051"/>
      <c r="V420" s="1051"/>
      <c r="W420" s="1051"/>
      <c r="X420" s="1051"/>
      <c r="Y420" s="1051"/>
      <c r="Z420" s="1051"/>
    </row>
    <row r="421" spans="1:26" ht="15.75">
      <c r="A421" s="1051"/>
      <c r="B421" s="1105"/>
      <c r="C421" s="1051"/>
      <c r="D421" s="1051"/>
      <c r="E421" s="1051"/>
      <c r="F421" s="1051"/>
      <c r="G421" s="1051"/>
      <c r="H421" s="1051"/>
      <c r="I421" s="1051"/>
      <c r="J421" s="1051"/>
      <c r="K421" s="1051"/>
      <c r="L421" s="1051"/>
      <c r="M421" s="1051"/>
      <c r="N421" s="871"/>
      <c r="O421" s="1051"/>
      <c r="P421" s="1051"/>
      <c r="Q421" s="1051"/>
      <c r="R421" s="1051"/>
      <c r="S421" s="1051"/>
      <c r="T421" s="1051"/>
      <c r="U421" s="1051"/>
      <c r="V421" s="1051"/>
      <c r="W421" s="1051"/>
      <c r="X421" s="1051"/>
      <c r="Y421" s="1051"/>
      <c r="Z421" s="1051"/>
    </row>
    <row r="422" spans="1:26" ht="15.75">
      <c r="A422" s="1051"/>
      <c r="B422" s="1105"/>
      <c r="C422" s="1051"/>
      <c r="D422" s="1051"/>
      <c r="E422" s="1051"/>
      <c r="F422" s="1051"/>
      <c r="G422" s="1051"/>
      <c r="H422" s="1051"/>
      <c r="I422" s="1051"/>
      <c r="J422" s="1051"/>
      <c r="K422" s="1051"/>
      <c r="L422" s="1051"/>
      <c r="M422" s="1051"/>
      <c r="N422" s="871"/>
      <c r="O422" s="1051"/>
      <c r="P422" s="1051"/>
      <c r="Q422" s="1051"/>
      <c r="R422" s="1051"/>
      <c r="S422" s="1051"/>
      <c r="T422" s="1051"/>
      <c r="U422" s="1051"/>
      <c r="V422" s="1051"/>
      <c r="W422" s="1051"/>
      <c r="X422" s="1051"/>
      <c r="Y422" s="1051"/>
      <c r="Z422" s="1051"/>
    </row>
    <row r="423" spans="1:26" ht="15.75">
      <c r="A423" s="1051"/>
      <c r="B423" s="1105"/>
      <c r="C423" s="1051"/>
      <c r="D423" s="1051"/>
      <c r="E423" s="1051"/>
      <c r="F423" s="1051"/>
      <c r="G423" s="1051"/>
      <c r="H423" s="1051"/>
      <c r="I423" s="1051"/>
      <c r="J423" s="1051"/>
      <c r="K423" s="1051"/>
      <c r="L423" s="1051"/>
      <c r="M423" s="1051"/>
      <c r="N423" s="871"/>
      <c r="O423" s="1051"/>
      <c r="P423" s="1051"/>
      <c r="Q423" s="1051"/>
      <c r="R423" s="1051"/>
      <c r="S423" s="1051"/>
      <c r="T423" s="1051"/>
      <c r="U423" s="1051"/>
      <c r="V423" s="1051"/>
      <c r="W423" s="1051"/>
      <c r="X423" s="1051"/>
      <c r="Y423" s="1051"/>
      <c r="Z423" s="1051"/>
    </row>
    <row r="424" spans="1:26" ht="15.75">
      <c r="A424" s="1051"/>
      <c r="B424" s="1105"/>
      <c r="C424" s="1051"/>
      <c r="D424" s="1051"/>
      <c r="E424" s="1051"/>
      <c r="F424" s="1051"/>
      <c r="G424" s="1051"/>
      <c r="H424" s="1051"/>
      <c r="I424" s="1051"/>
      <c r="J424" s="1051"/>
      <c r="K424" s="1051"/>
      <c r="L424" s="1051"/>
      <c r="M424" s="1051"/>
      <c r="N424" s="871"/>
      <c r="O424" s="1051"/>
      <c r="P424" s="1051"/>
      <c r="Q424" s="1051"/>
      <c r="R424" s="1051"/>
      <c r="S424" s="1051"/>
      <c r="T424" s="1051"/>
      <c r="U424" s="1051"/>
      <c r="V424" s="1051"/>
      <c r="W424" s="1051"/>
      <c r="X424" s="1051"/>
      <c r="Y424" s="1051"/>
      <c r="Z424" s="1051"/>
    </row>
    <row r="425" spans="1:26" ht="15.75">
      <c r="A425" s="1051"/>
      <c r="B425" s="1105"/>
      <c r="C425" s="1051"/>
      <c r="D425" s="1051"/>
      <c r="E425" s="1051"/>
      <c r="F425" s="1051"/>
      <c r="G425" s="1051"/>
      <c r="H425" s="1051"/>
      <c r="I425" s="1051"/>
      <c r="J425" s="1051"/>
      <c r="K425" s="1051"/>
      <c r="L425" s="1051"/>
      <c r="M425" s="1051"/>
      <c r="N425" s="871"/>
      <c r="O425" s="1051"/>
      <c r="P425" s="1051"/>
      <c r="Q425" s="1051"/>
      <c r="R425" s="1051"/>
      <c r="S425" s="1051"/>
      <c r="T425" s="1051"/>
      <c r="U425" s="1051"/>
      <c r="V425" s="1051"/>
      <c r="W425" s="1051"/>
      <c r="X425" s="1051"/>
      <c r="Y425" s="1051"/>
      <c r="Z425" s="1051"/>
    </row>
    <row r="426" spans="1:26" ht="15.75">
      <c r="A426" s="1051"/>
      <c r="B426" s="1105"/>
      <c r="C426" s="1051"/>
      <c r="D426" s="1051"/>
      <c r="E426" s="1051"/>
      <c r="F426" s="1051"/>
      <c r="G426" s="1051"/>
      <c r="H426" s="1051"/>
      <c r="I426" s="1051"/>
      <c r="J426" s="1051"/>
      <c r="K426" s="1051"/>
      <c r="L426" s="1051"/>
      <c r="M426" s="1051"/>
      <c r="N426" s="871"/>
      <c r="O426" s="1051"/>
      <c r="P426" s="1051"/>
      <c r="Q426" s="1051"/>
      <c r="R426" s="1051"/>
      <c r="S426" s="1051"/>
      <c r="T426" s="1051"/>
      <c r="U426" s="1051"/>
      <c r="V426" s="1051"/>
      <c r="W426" s="1051"/>
      <c r="X426" s="1051"/>
      <c r="Y426" s="1051"/>
      <c r="Z426" s="1051"/>
    </row>
    <row r="427" spans="1:26" ht="15.75">
      <c r="A427" s="1051"/>
      <c r="B427" s="1105"/>
      <c r="C427" s="1051"/>
      <c r="D427" s="1051"/>
      <c r="E427" s="1051"/>
      <c r="F427" s="1051"/>
      <c r="G427" s="1051"/>
      <c r="H427" s="1051"/>
      <c r="I427" s="1051"/>
      <c r="J427" s="1051"/>
      <c r="K427" s="1051"/>
      <c r="L427" s="1051"/>
      <c r="M427" s="1051"/>
      <c r="N427" s="871"/>
      <c r="O427" s="1051"/>
      <c r="P427" s="1051"/>
      <c r="Q427" s="1051"/>
      <c r="R427" s="1051"/>
      <c r="S427" s="1051"/>
      <c r="T427" s="1051"/>
      <c r="U427" s="1051"/>
      <c r="V427" s="1051"/>
      <c r="W427" s="1051"/>
      <c r="X427" s="1051"/>
      <c r="Y427" s="1051"/>
      <c r="Z427" s="1051"/>
    </row>
    <row r="428" spans="1:26" ht="15.75">
      <c r="A428" s="1051"/>
      <c r="B428" s="1105"/>
      <c r="C428" s="1051"/>
      <c r="D428" s="1051"/>
      <c r="E428" s="1051"/>
      <c r="F428" s="1051"/>
      <c r="G428" s="1051"/>
      <c r="H428" s="1051"/>
      <c r="I428" s="1051"/>
      <c r="J428" s="1051"/>
      <c r="K428" s="1051"/>
      <c r="L428" s="1051"/>
      <c r="M428" s="1051"/>
      <c r="N428" s="871"/>
      <c r="O428" s="1051"/>
      <c r="P428" s="1051"/>
      <c r="Q428" s="1051"/>
      <c r="R428" s="1051"/>
      <c r="S428" s="1051"/>
      <c r="T428" s="1051"/>
      <c r="U428" s="1051"/>
      <c r="V428" s="1051"/>
      <c r="W428" s="1051"/>
      <c r="X428" s="1051"/>
      <c r="Y428" s="1051"/>
      <c r="Z428" s="1051"/>
    </row>
    <row r="429" spans="1:26" ht="15.75">
      <c r="A429" s="1051"/>
      <c r="B429" s="1105"/>
      <c r="C429" s="1051"/>
      <c r="D429" s="1051"/>
      <c r="E429" s="1051"/>
      <c r="F429" s="1051"/>
      <c r="G429" s="1051"/>
      <c r="H429" s="1051"/>
      <c r="I429" s="1051"/>
      <c r="J429" s="1051"/>
      <c r="K429" s="1051"/>
      <c r="L429" s="1051"/>
      <c r="M429" s="1051"/>
      <c r="N429" s="871"/>
      <c r="O429" s="1051"/>
      <c r="P429" s="1051"/>
      <c r="Q429" s="1051"/>
      <c r="R429" s="1051"/>
      <c r="S429" s="1051"/>
      <c r="T429" s="1051"/>
      <c r="U429" s="1051"/>
      <c r="V429" s="1051"/>
      <c r="W429" s="1051"/>
      <c r="X429" s="1051"/>
      <c r="Y429" s="1051"/>
      <c r="Z429" s="1051"/>
    </row>
    <row r="430" spans="1:26" ht="15.75">
      <c r="A430" s="1051"/>
      <c r="B430" s="1105"/>
      <c r="C430" s="1051"/>
      <c r="D430" s="1051"/>
      <c r="E430" s="1051"/>
      <c r="F430" s="1051"/>
      <c r="G430" s="1051"/>
      <c r="H430" s="1051"/>
      <c r="I430" s="1051"/>
      <c r="J430" s="1051"/>
      <c r="K430" s="1051"/>
      <c r="L430" s="1051"/>
      <c r="M430" s="1051"/>
      <c r="N430" s="871"/>
      <c r="O430" s="1051"/>
      <c r="P430" s="1051"/>
      <c r="Q430" s="1051"/>
      <c r="R430" s="1051"/>
      <c r="S430" s="1051"/>
      <c r="T430" s="1051"/>
      <c r="U430" s="1051"/>
      <c r="V430" s="1051"/>
      <c r="W430" s="1051"/>
      <c r="X430" s="1051"/>
      <c r="Y430" s="1051"/>
      <c r="Z430" s="1051"/>
    </row>
    <row r="431" spans="1:26" ht="15.75">
      <c r="A431" s="1051"/>
      <c r="B431" s="1105"/>
      <c r="C431" s="1051"/>
      <c r="D431" s="1051"/>
      <c r="E431" s="1051"/>
      <c r="F431" s="1051"/>
      <c r="G431" s="1051"/>
      <c r="H431" s="1051"/>
      <c r="I431" s="1051"/>
      <c r="J431" s="1051"/>
      <c r="K431" s="1051"/>
      <c r="L431" s="1051"/>
      <c r="M431" s="1051"/>
      <c r="N431" s="871"/>
      <c r="O431" s="1051"/>
      <c r="P431" s="1051"/>
      <c r="Q431" s="1051"/>
      <c r="R431" s="1051"/>
      <c r="S431" s="1051"/>
      <c r="T431" s="1051"/>
      <c r="U431" s="1051"/>
      <c r="V431" s="1051"/>
      <c r="W431" s="1051"/>
      <c r="X431" s="1051"/>
      <c r="Y431" s="1051"/>
      <c r="Z431" s="1051"/>
    </row>
    <row r="432" spans="1:26" ht="15.75">
      <c r="A432" s="1051"/>
      <c r="B432" s="1105"/>
      <c r="C432" s="1051"/>
      <c r="D432" s="1051"/>
      <c r="E432" s="1051"/>
      <c r="F432" s="1051"/>
      <c r="G432" s="1051"/>
      <c r="H432" s="1051"/>
      <c r="I432" s="1051"/>
      <c r="J432" s="1051"/>
      <c r="K432" s="1051"/>
      <c r="L432" s="1051"/>
      <c r="M432" s="1051"/>
      <c r="N432" s="871"/>
      <c r="O432" s="1051"/>
      <c r="P432" s="1051"/>
      <c r="Q432" s="1051"/>
      <c r="R432" s="1051"/>
      <c r="S432" s="1051"/>
      <c r="T432" s="1051"/>
      <c r="U432" s="1051"/>
      <c r="V432" s="1051"/>
      <c r="W432" s="1051"/>
      <c r="X432" s="1051"/>
      <c r="Y432" s="1051"/>
      <c r="Z432" s="1051"/>
    </row>
    <row r="433" spans="1:26" ht="15.75">
      <c r="A433" s="1051"/>
      <c r="B433" s="1105"/>
      <c r="C433" s="1051"/>
      <c r="D433" s="1051"/>
      <c r="E433" s="1051"/>
      <c r="F433" s="1051"/>
      <c r="G433" s="1051"/>
      <c r="H433" s="1051"/>
      <c r="I433" s="1051"/>
      <c r="J433" s="1051"/>
      <c r="K433" s="1051"/>
      <c r="L433" s="1051"/>
      <c r="M433" s="1051"/>
      <c r="N433" s="871"/>
      <c r="O433" s="1051"/>
      <c r="P433" s="1051"/>
      <c r="Q433" s="1051"/>
      <c r="R433" s="1051"/>
      <c r="S433" s="1051"/>
      <c r="T433" s="1051"/>
      <c r="U433" s="1051"/>
      <c r="V433" s="1051"/>
      <c r="W433" s="1051"/>
      <c r="X433" s="1051"/>
      <c r="Y433" s="1051"/>
      <c r="Z433" s="1051"/>
    </row>
    <row r="434" spans="1:26" ht="15.75">
      <c r="A434" s="1051"/>
      <c r="B434" s="1105"/>
      <c r="C434" s="1051"/>
      <c r="D434" s="1051"/>
      <c r="E434" s="1051"/>
      <c r="F434" s="1051"/>
      <c r="G434" s="1051"/>
      <c r="H434" s="1051"/>
      <c r="I434" s="1051"/>
      <c r="J434" s="1051"/>
      <c r="K434" s="1051"/>
      <c r="L434" s="1051"/>
      <c r="M434" s="1051"/>
      <c r="N434" s="871"/>
      <c r="O434" s="1051"/>
      <c r="P434" s="1051"/>
      <c r="Q434" s="1051"/>
      <c r="R434" s="1051"/>
      <c r="S434" s="1051"/>
      <c r="T434" s="1051"/>
      <c r="U434" s="1051"/>
      <c r="V434" s="1051"/>
      <c r="W434" s="1051"/>
      <c r="X434" s="1051"/>
      <c r="Y434" s="1051"/>
      <c r="Z434" s="1051"/>
    </row>
    <row r="435" spans="1:26" ht="15.75">
      <c r="A435" s="1051"/>
      <c r="B435" s="1105"/>
      <c r="C435" s="1051"/>
      <c r="D435" s="1051"/>
      <c r="E435" s="1051"/>
      <c r="F435" s="1051"/>
      <c r="G435" s="1051"/>
      <c r="H435" s="1051"/>
      <c r="I435" s="1051"/>
      <c r="J435" s="1051"/>
      <c r="K435" s="1051"/>
      <c r="L435" s="1051"/>
      <c r="M435" s="1051"/>
      <c r="N435" s="871"/>
      <c r="O435" s="1051"/>
      <c r="P435" s="1051"/>
      <c r="Q435" s="1051"/>
      <c r="R435" s="1051"/>
      <c r="S435" s="1051"/>
      <c r="T435" s="1051"/>
      <c r="U435" s="1051"/>
      <c r="V435" s="1051"/>
      <c r="W435" s="1051"/>
      <c r="X435" s="1051"/>
      <c r="Y435" s="1051"/>
      <c r="Z435" s="1051"/>
    </row>
    <row r="436" spans="1:26" ht="15.75">
      <c r="A436" s="1051"/>
      <c r="B436" s="1105"/>
      <c r="C436" s="1051"/>
      <c r="D436" s="1051"/>
      <c r="E436" s="1051"/>
      <c r="F436" s="1051"/>
      <c r="G436" s="1051"/>
      <c r="H436" s="1051"/>
      <c r="I436" s="1051"/>
      <c r="J436" s="1051"/>
      <c r="K436" s="1051"/>
      <c r="L436" s="1051"/>
      <c r="M436" s="1051"/>
      <c r="N436" s="871"/>
      <c r="O436" s="1051"/>
      <c r="P436" s="1051"/>
      <c r="Q436" s="1051"/>
      <c r="R436" s="1051"/>
      <c r="S436" s="1051"/>
      <c r="T436" s="1051"/>
      <c r="U436" s="1051"/>
      <c r="V436" s="1051"/>
      <c r="W436" s="1051"/>
      <c r="X436" s="1051"/>
      <c r="Y436" s="1051"/>
      <c r="Z436" s="1051"/>
    </row>
    <row r="437" spans="1:26" ht="15.75">
      <c r="A437" s="1051"/>
      <c r="B437" s="1105"/>
      <c r="C437" s="1051"/>
      <c r="D437" s="1051"/>
      <c r="E437" s="1051"/>
      <c r="F437" s="1051"/>
      <c r="G437" s="1051"/>
      <c r="H437" s="1051"/>
      <c r="I437" s="1051"/>
      <c r="J437" s="1051"/>
      <c r="K437" s="1051"/>
      <c r="L437" s="1051"/>
      <c r="M437" s="1051"/>
      <c r="N437" s="871"/>
      <c r="O437" s="1051"/>
      <c r="P437" s="1051"/>
      <c r="Q437" s="1051"/>
      <c r="R437" s="1051"/>
      <c r="S437" s="1051"/>
      <c r="T437" s="1051"/>
      <c r="U437" s="1051"/>
      <c r="V437" s="1051"/>
      <c r="W437" s="1051"/>
      <c r="X437" s="1051"/>
      <c r="Y437" s="1051"/>
      <c r="Z437" s="1051"/>
    </row>
    <row r="438" spans="1:26" ht="15.75">
      <c r="A438" s="1051"/>
      <c r="B438" s="1105"/>
      <c r="C438" s="1051"/>
      <c r="D438" s="1051"/>
      <c r="E438" s="1051"/>
      <c r="F438" s="1051"/>
      <c r="G438" s="1051"/>
      <c r="H438" s="1051"/>
      <c r="I438" s="1051"/>
      <c r="J438" s="1051"/>
      <c r="K438" s="1051"/>
      <c r="L438" s="1051"/>
      <c r="M438" s="1051"/>
      <c r="N438" s="871"/>
      <c r="O438" s="1051"/>
      <c r="P438" s="1051"/>
      <c r="Q438" s="1051"/>
      <c r="R438" s="1051"/>
      <c r="S438" s="1051"/>
      <c r="T438" s="1051"/>
      <c r="U438" s="1051"/>
      <c r="V438" s="1051"/>
      <c r="W438" s="1051"/>
      <c r="X438" s="1051"/>
      <c r="Y438" s="1051"/>
      <c r="Z438" s="1051"/>
    </row>
    <row r="439" spans="1:26" ht="15.75">
      <c r="A439" s="1051"/>
      <c r="B439" s="1105"/>
      <c r="C439" s="1051"/>
      <c r="D439" s="1051"/>
      <c r="E439" s="1051"/>
      <c r="F439" s="1051"/>
      <c r="G439" s="1051"/>
      <c r="H439" s="1051"/>
      <c r="I439" s="1051"/>
      <c r="J439" s="1051"/>
      <c r="K439" s="1051"/>
      <c r="L439" s="1051"/>
      <c r="M439" s="1051"/>
      <c r="N439" s="871"/>
      <c r="O439" s="1051"/>
      <c r="P439" s="1051"/>
      <c r="Q439" s="1051"/>
      <c r="R439" s="1051"/>
      <c r="S439" s="1051"/>
      <c r="T439" s="1051"/>
      <c r="U439" s="1051"/>
      <c r="V439" s="1051"/>
      <c r="W439" s="1051"/>
      <c r="X439" s="1051"/>
      <c r="Y439" s="1051"/>
      <c r="Z439" s="1051"/>
    </row>
    <row r="440" spans="1:26" ht="15.75">
      <c r="A440" s="1051"/>
      <c r="B440" s="1105"/>
      <c r="C440" s="1051"/>
      <c r="D440" s="1051"/>
      <c r="E440" s="1051"/>
      <c r="F440" s="1051"/>
      <c r="G440" s="1051"/>
      <c r="H440" s="1051"/>
      <c r="I440" s="1051"/>
      <c r="J440" s="1051"/>
      <c r="K440" s="1051"/>
      <c r="L440" s="1051"/>
      <c r="M440" s="1051"/>
      <c r="N440" s="871"/>
      <c r="O440" s="1051"/>
      <c r="P440" s="1051"/>
      <c r="Q440" s="1051"/>
      <c r="R440" s="1051"/>
      <c r="S440" s="1051"/>
      <c r="T440" s="1051"/>
      <c r="U440" s="1051"/>
      <c r="V440" s="1051"/>
      <c r="W440" s="1051"/>
      <c r="X440" s="1051"/>
      <c r="Y440" s="1051"/>
      <c r="Z440" s="1051"/>
    </row>
    <row r="441" spans="1:26" ht="15.75">
      <c r="A441" s="1051"/>
      <c r="B441" s="1105"/>
      <c r="C441" s="1051"/>
      <c r="D441" s="1051"/>
      <c r="E441" s="1051"/>
      <c r="F441" s="1051"/>
      <c r="G441" s="1051"/>
      <c r="H441" s="1051"/>
      <c r="I441" s="1051"/>
      <c r="J441" s="1051"/>
      <c r="K441" s="1051"/>
      <c r="L441" s="1051"/>
      <c r="M441" s="1051"/>
      <c r="N441" s="871"/>
      <c r="O441" s="1051"/>
      <c r="P441" s="1051"/>
      <c r="Q441" s="1051"/>
      <c r="R441" s="1051"/>
      <c r="S441" s="1051"/>
      <c r="T441" s="1051"/>
      <c r="U441" s="1051"/>
      <c r="V441" s="1051"/>
      <c r="W441" s="1051"/>
      <c r="X441" s="1051"/>
      <c r="Y441" s="1051"/>
      <c r="Z441" s="1051"/>
    </row>
    <row r="442" spans="1:26" ht="15.75">
      <c r="A442" s="1051"/>
      <c r="B442" s="1105"/>
      <c r="C442" s="1051"/>
      <c r="D442" s="1051"/>
      <c r="E442" s="1051"/>
      <c r="F442" s="1051"/>
      <c r="G442" s="1051"/>
      <c r="H442" s="1051"/>
      <c r="I442" s="1051"/>
      <c r="J442" s="1051"/>
      <c r="K442" s="1051"/>
      <c r="L442" s="1051"/>
      <c r="M442" s="1051"/>
      <c r="N442" s="871"/>
      <c r="O442" s="1051"/>
      <c r="P442" s="1051"/>
      <c r="Q442" s="1051"/>
      <c r="R442" s="1051"/>
      <c r="S442" s="1051"/>
      <c r="T442" s="1051"/>
      <c r="U442" s="1051"/>
      <c r="V442" s="1051"/>
      <c r="W442" s="1051"/>
      <c r="X442" s="1051"/>
      <c r="Y442" s="1051"/>
      <c r="Z442" s="1051"/>
    </row>
    <row r="443" spans="1:26" ht="15.75">
      <c r="A443" s="1051"/>
      <c r="B443" s="1105"/>
      <c r="C443" s="1051"/>
      <c r="D443" s="1051"/>
      <c r="E443" s="1051"/>
      <c r="F443" s="1051"/>
      <c r="G443" s="1051"/>
      <c r="H443" s="1051"/>
      <c r="I443" s="1051"/>
      <c r="J443" s="1051"/>
      <c r="K443" s="1051"/>
      <c r="L443" s="1051"/>
      <c r="M443" s="1051"/>
      <c r="N443" s="871"/>
      <c r="O443" s="1051"/>
      <c r="P443" s="1051"/>
      <c r="Q443" s="1051"/>
      <c r="R443" s="1051"/>
      <c r="S443" s="1051"/>
      <c r="T443" s="1051"/>
      <c r="U443" s="1051"/>
      <c r="V443" s="1051"/>
      <c r="W443" s="1051"/>
      <c r="X443" s="1051"/>
      <c r="Y443" s="1051"/>
      <c r="Z443" s="1051"/>
    </row>
    <row r="444" spans="1:26" ht="15.75">
      <c r="A444" s="1051"/>
      <c r="B444" s="1105"/>
      <c r="C444" s="1051"/>
      <c r="D444" s="1051"/>
      <c r="E444" s="1051"/>
      <c r="F444" s="1051"/>
      <c r="G444" s="1051"/>
      <c r="H444" s="1051"/>
      <c r="I444" s="1051"/>
      <c r="J444" s="1051"/>
      <c r="K444" s="1051"/>
      <c r="L444" s="1051"/>
      <c r="M444" s="1051"/>
      <c r="N444" s="871"/>
      <c r="O444" s="1051"/>
      <c r="P444" s="1051"/>
      <c r="Q444" s="1051"/>
      <c r="R444" s="1051"/>
      <c r="S444" s="1051"/>
      <c r="T444" s="1051"/>
      <c r="U444" s="1051"/>
      <c r="V444" s="1051"/>
      <c r="W444" s="1051"/>
      <c r="X444" s="1051"/>
      <c r="Y444" s="1051"/>
      <c r="Z444" s="1051"/>
    </row>
    <row r="445" spans="1:26" ht="15.75">
      <c r="A445" s="1051"/>
      <c r="B445" s="1105"/>
      <c r="C445" s="1051"/>
      <c r="D445" s="1051"/>
      <c r="E445" s="1051"/>
      <c r="F445" s="1051"/>
      <c r="G445" s="1051"/>
      <c r="H445" s="1051"/>
      <c r="I445" s="1051"/>
      <c r="J445" s="1051"/>
      <c r="K445" s="1051"/>
      <c r="L445" s="1051"/>
      <c r="M445" s="1051"/>
      <c r="N445" s="871"/>
      <c r="O445" s="1051"/>
      <c r="P445" s="1051"/>
      <c r="Q445" s="1051"/>
      <c r="R445" s="1051"/>
      <c r="S445" s="1051"/>
      <c r="T445" s="1051"/>
      <c r="U445" s="1051"/>
      <c r="V445" s="1051"/>
      <c r="W445" s="1051"/>
      <c r="X445" s="1051"/>
      <c r="Y445" s="1051"/>
      <c r="Z445" s="1051"/>
    </row>
    <row r="446" spans="1:26" ht="15.75">
      <c r="A446" s="1051"/>
      <c r="B446" s="1105"/>
      <c r="C446" s="1051"/>
      <c r="D446" s="1051"/>
      <c r="E446" s="1051"/>
      <c r="F446" s="1051"/>
      <c r="G446" s="1051"/>
      <c r="H446" s="1051"/>
      <c r="I446" s="1051"/>
      <c r="J446" s="1051"/>
      <c r="K446" s="1051"/>
      <c r="L446" s="1051"/>
      <c r="M446" s="1051"/>
      <c r="N446" s="871"/>
      <c r="O446" s="1051"/>
      <c r="P446" s="1051"/>
      <c r="Q446" s="1051"/>
      <c r="R446" s="1051"/>
      <c r="S446" s="1051"/>
      <c r="T446" s="1051"/>
      <c r="U446" s="1051"/>
      <c r="V446" s="1051"/>
      <c r="W446" s="1051"/>
      <c r="X446" s="1051"/>
      <c r="Y446" s="1051"/>
      <c r="Z446" s="1051"/>
    </row>
    <row r="447" spans="1:26" ht="15.75">
      <c r="A447" s="1051"/>
      <c r="B447" s="1105"/>
      <c r="C447" s="1051"/>
      <c r="D447" s="1051"/>
      <c r="E447" s="1051"/>
      <c r="F447" s="1051"/>
      <c r="G447" s="1051"/>
      <c r="H447" s="1051"/>
      <c r="I447" s="1051"/>
      <c r="J447" s="1051"/>
      <c r="K447" s="1051"/>
      <c r="L447" s="1051"/>
      <c r="M447" s="1051"/>
      <c r="N447" s="871"/>
      <c r="O447" s="1051"/>
      <c r="P447" s="1051"/>
      <c r="Q447" s="1051"/>
      <c r="R447" s="1051"/>
      <c r="S447" s="1051"/>
      <c r="T447" s="1051"/>
      <c r="U447" s="1051"/>
      <c r="V447" s="1051"/>
      <c r="W447" s="1051"/>
      <c r="X447" s="1051"/>
      <c r="Y447" s="1051"/>
      <c r="Z447" s="1051"/>
    </row>
    <row r="448" spans="1:26" ht="15.75">
      <c r="A448" s="1051"/>
      <c r="B448" s="1105"/>
      <c r="C448" s="1051"/>
      <c r="D448" s="1051"/>
      <c r="E448" s="1051"/>
      <c r="F448" s="1051"/>
      <c r="G448" s="1051"/>
      <c r="H448" s="1051"/>
      <c r="I448" s="1051"/>
      <c r="J448" s="1051"/>
      <c r="K448" s="1051"/>
      <c r="L448" s="1051"/>
      <c r="M448" s="1051"/>
      <c r="N448" s="871"/>
      <c r="O448" s="1051"/>
      <c r="P448" s="1051"/>
      <c r="Q448" s="1051"/>
      <c r="R448" s="1051"/>
      <c r="S448" s="1051"/>
      <c r="T448" s="1051"/>
      <c r="U448" s="1051"/>
      <c r="V448" s="1051"/>
      <c r="W448" s="1051"/>
      <c r="X448" s="1051"/>
      <c r="Y448" s="1051"/>
      <c r="Z448" s="1051"/>
    </row>
    <row r="449" spans="1:26" ht="15.75">
      <c r="A449" s="1051"/>
      <c r="B449" s="1105"/>
      <c r="C449" s="1051"/>
      <c r="D449" s="1051"/>
      <c r="E449" s="1051"/>
      <c r="F449" s="1051"/>
      <c r="G449" s="1051"/>
      <c r="H449" s="1051"/>
      <c r="I449" s="1051"/>
      <c r="J449" s="1051"/>
      <c r="K449" s="1051"/>
      <c r="L449" s="1051"/>
      <c r="M449" s="1051"/>
      <c r="N449" s="871"/>
      <c r="O449" s="1051"/>
      <c r="P449" s="1051"/>
      <c r="Q449" s="1051"/>
      <c r="R449" s="1051"/>
      <c r="S449" s="1051"/>
      <c r="T449" s="1051"/>
      <c r="U449" s="1051"/>
      <c r="V449" s="1051"/>
      <c r="W449" s="1051"/>
      <c r="X449" s="1051"/>
      <c r="Y449" s="1051"/>
      <c r="Z449" s="1051"/>
    </row>
    <row r="450" spans="1:26" ht="15.75">
      <c r="A450" s="1051"/>
      <c r="B450" s="1105"/>
      <c r="C450" s="1051"/>
      <c r="D450" s="1051"/>
      <c r="E450" s="1051"/>
      <c r="F450" s="1051"/>
      <c r="G450" s="1051"/>
      <c r="H450" s="1051"/>
      <c r="I450" s="1051"/>
      <c r="J450" s="1051"/>
      <c r="K450" s="1051"/>
      <c r="L450" s="1051"/>
      <c r="M450" s="1051"/>
      <c r="N450" s="871"/>
      <c r="O450" s="1051"/>
      <c r="P450" s="1051"/>
      <c r="Q450" s="1051"/>
      <c r="R450" s="1051"/>
      <c r="S450" s="1051"/>
      <c r="T450" s="1051"/>
      <c r="U450" s="1051"/>
      <c r="V450" s="1051"/>
      <c r="W450" s="1051"/>
      <c r="X450" s="1051"/>
      <c r="Y450" s="1051"/>
      <c r="Z450" s="1051"/>
    </row>
    <row r="451" spans="1:26" ht="15.75">
      <c r="A451" s="1051"/>
      <c r="B451" s="1105"/>
      <c r="C451" s="1051"/>
      <c r="D451" s="1051"/>
      <c r="E451" s="1051"/>
      <c r="F451" s="1051"/>
      <c r="G451" s="1051"/>
      <c r="H451" s="1051"/>
      <c r="I451" s="1051"/>
      <c r="J451" s="1051"/>
      <c r="K451" s="1051"/>
      <c r="L451" s="1051"/>
      <c r="M451" s="1051"/>
      <c r="N451" s="871"/>
      <c r="O451" s="1051"/>
      <c r="P451" s="1051"/>
      <c r="Q451" s="1051"/>
      <c r="R451" s="1051"/>
      <c r="S451" s="1051"/>
      <c r="T451" s="1051"/>
      <c r="U451" s="1051"/>
      <c r="V451" s="1051"/>
      <c r="W451" s="1051"/>
      <c r="X451" s="1051"/>
      <c r="Y451" s="1051"/>
      <c r="Z451" s="1051"/>
    </row>
    <row r="452" spans="1:26" ht="15.75">
      <c r="A452" s="1051"/>
      <c r="B452" s="1105"/>
      <c r="C452" s="1051"/>
      <c r="D452" s="1051"/>
      <c r="E452" s="1051"/>
      <c r="F452" s="1051"/>
      <c r="G452" s="1051"/>
      <c r="H452" s="1051"/>
      <c r="I452" s="1051"/>
      <c r="J452" s="1051"/>
      <c r="K452" s="1051"/>
      <c r="L452" s="1051"/>
      <c r="M452" s="1051"/>
      <c r="N452" s="871"/>
      <c r="O452" s="1051"/>
      <c r="P452" s="1051"/>
      <c r="Q452" s="1051"/>
      <c r="R452" s="1051"/>
      <c r="S452" s="1051"/>
      <c r="T452" s="1051"/>
      <c r="U452" s="1051"/>
      <c r="V452" s="1051"/>
      <c r="W452" s="1051"/>
      <c r="X452" s="1051"/>
      <c r="Y452" s="1051"/>
      <c r="Z452" s="1051"/>
    </row>
    <row r="453" spans="1:26" ht="15.75">
      <c r="A453" s="1051"/>
      <c r="B453" s="1105"/>
      <c r="C453" s="1051"/>
      <c r="D453" s="1051"/>
      <c r="E453" s="1051"/>
      <c r="F453" s="1051"/>
      <c r="G453" s="1051"/>
      <c r="H453" s="1051"/>
      <c r="I453" s="1051"/>
      <c r="J453" s="1051"/>
      <c r="K453" s="1051"/>
      <c r="L453" s="1051"/>
      <c r="M453" s="1051"/>
      <c r="N453" s="871"/>
      <c r="O453" s="1051"/>
      <c r="P453" s="1051"/>
      <c r="Q453" s="1051"/>
      <c r="R453" s="1051"/>
      <c r="S453" s="1051"/>
      <c r="T453" s="1051"/>
      <c r="U453" s="1051"/>
      <c r="V453" s="1051"/>
      <c r="W453" s="1051"/>
      <c r="X453" s="1051"/>
      <c r="Y453" s="1051"/>
      <c r="Z453" s="1051"/>
    </row>
    <row r="454" spans="1:26" ht="15.75">
      <c r="A454" s="1051"/>
      <c r="B454" s="1105"/>
      <c r="C454" s="1051"/>
      <c r="D454" s="1051"/>
      <c r="E454" s="1051"/>
      <c r="F454" s="1051"/>
      <c r="G454" s="1051"/>
      <c r="H454" s="1051"/>
      <c r="I454" s="1051"/>
      <c r="J454" s="1051"/>
      <c r="K454" s="1051"/>
      <c r="L454" s="1051"/>
      <c r="M454" s="1051"/>
      <c r="N454" s="871"/>
      <c r="O454" s="1051"/>
      <c r="P454" s="1051"/>
      <c r="Q454" s="1051"/>
      <c r="R454" s="1051"/>
      <c r="S454" s="1051"/>
      <c r="T454" s="1051"/>
      <c r="U454" s="1051"/>
      <c r="V454" s="1051"/>
      <c r="W454" s="1051"/>
      <c r="X454" s="1051"/>
      <c r="Y454" s="1051"/>
      <c r="Z454" s="1051"/>
    </row>
    <row r="455" spans="1:26" ht="15.75">
      <c r="A455" s="1051"/>
      <c r="B455" s="1105"/>
      <c r="C455" s="1051"/>
      <c r="D455" s="1051"/>
      <c r="E455" s="1051"/>
      <c r="F455" s="1051"/>
      <c r="G455" s="1051"/>
      <c r="H455" s="1051"/>
      <c r="I455" s="1051"/>
      <c r="J455" s="1051"/>
      <c r="K455" s="1051"/>
      <c r="L455" s="1051"/>
      <c r="M455" s="1051"/>
      <c r="N455" s="871"/>
      <c r="O455" s="1051"/>
      <c r="P455" s="1051"/>
      <c r="Q455" s="1051"/>
      <c r="R455" s="1051"/>
      <c r="S455" s="1051"/>
      <c r="T455" s="1051"/>
      <c r="U455" s="1051"/>
      <c r="V455" s="1051"/>
      <c r="W455" s="1051"/>
      <c r="X455" s="1051"/>
      <c r="Y455" s="1051"/>
      <c r="Z455" s="1051"/>
    </row>
    <row r="456" spans="1:26" ht="15.75">
      <c r="A456" s="1051"/>
      <c r="B456" s="1105"/>
      <c r="C456" s="1051"/>
      <c r="D456" s="1051"/>
      <c r="E456" s="1051"/>
      <c r="F456" s="1051"/>
      <c r="G456" s="1051"/>
      <c r="H456" s="1051"/>
      <c r="I456" s="1051"/>
      <c r="J456" s="1051"/>
      <c r="K456" s="1051"/>
      <c r="L456" s="1051"/>
      <c r="M456" s="1051"/>
      <c r="N456" s="871"/>
      <c r="O456" s="1051"/>
      <c r="P456" s="1051"/>
      <c r="Q456" s="1051"/>
      <c r="R456" s="1051"/>
      <c r="S456" s="1051"/>
      <c r="T456" s="1051"/>
      <c r="U456" s="1051"/>
      <c r="V456" s="1051"/>
      <c r="W456" s="1051"/>
      <c r="X456" s="1051"/>
      <c r="Y456" s="1051"/>
      <c r="Z456" s="1051"/>
    </row>
    <row r="457" spans="1:26" ht="15.75">
      <c r="A457" s="1051"/>
      <c r="B457" s="1105"/>
      <c r="C457" s="1051"/>
      <c r="D457" s="1051"/>
      <c r="E457" s="1051"/>
      <c r="F457" s="1051"/>
      <c r="G457" s="1051"/>
      <c r="H457" s="1051"/>
      <c r="I457" s="1051"/>
      <c r="J457" s="1051"/>
      <c r="K457" s="1051"/>
      <c r="L457" s="1051"/>
      <c r="M457" s="1051"/>
      <c r="N457" s="871"/>
      <c r="O457" s="1051"/>
      <c r="P457" s="1051"/>
      <c r="Q457" s="1051"/>
      <c r="R457" s="1051"/>
      <c r="S457" s="1051"/>
      <c r="T457" s="1051"/>
      <c r="U457" s="1051"/>
      <c r="V457" s="1051"/>
      <c r="W457" s="1051"/>
      <c r="X457" s="1051"/>
      <c r="Y457" s="1051"/>
      <c r="Z457" s="1051"/>
    </row>
    <row r="458" spans="1:26" ht="15.75">
      <c r="A458" s="1051"/>
      <c r="B458" s="1105"/>
      <c r="C458" s="1051"/>
      <c r="D458" s="1051"/>
      <c r="E458" s="1051"/>
      <c r="F458" s="1051"/>
      <c r="G458" s="1051"/>
      <c r="H458" s="1051"/>
      <c r="I458" s="1051"/>
      <c r="J458" s="1051"/>
      <c r="K458" s="1051"/>
      <c r="L458" s="1051"/>
      <c r="M458" s="1051"/>
      <c r="N458" s="871"/>
      <c r="O458" s="1051"/>
      <c r="P458" s="1051"/>
      <c r="Q458" s="1051"/>
      <c r="R458" s="1051"/>
      <c r="S458" s="1051"/>
      <c r="T458" s="1051"/>
      <c r="U458" s="1051"/>
      <c r="V458" s="1051"/>
      <c r="W458" s="1051"/>
      <c r="X458" s="1051"/>
      <c r="Y458" s="1051"/>
      <c r="Z458" s="1051"/>
    </row>
    <row r="459" spans="1:26" ht="15.75">
      <c r="A459" s="1051"/>
      <c r="B459" s="1105"/>
      <c r="C459" s="1051"/>
      <c r="D459" s="1051"/>
      <c r="E459" s="1051"/>
      <c r="F459" s="1051"/>
      <c r="G459" s="1051"/>
      <c r="H459" s="1051"/>
      <c r="I459" s="1051"/>
      <c r="J459" s="1051"/>
      <c r="K459" s="1051"/>
      <c r="L459" s="1051"/>
      <c r="M459" s="1051"/>
      <c r="N459" s="871"/>
      <c r="O459" s="1051"/>
      <c r="P459" s="1051"/>
      <c r="Q459" s="1051"/>
      <c r="R459" s="1051"/>
      <c r="S459" s="1051"/>
      <c r="T459" s="1051"/>
      <c r="U459" s="1051"/>
      <c r="V459" s="1051"/>
      <c r="W459" s="1051"/>
      <c r="X459" s="1051"/>
      <c r="Y459" s="1051"/>
      <c r="Z459" s="1051"/>
    </row>
    <row r="460" spans="1:26" ht="15.75">
      <c r="A460" s="1051"/>
      <c r="B460" s="1105"/>
      <c r="C460" s="1051"/>
      <c r="D460" s="1051"/>
      <c r="E460" s="1051"/>
      <c r="F460" s="1051"/>
      <c r="G460" s="1051"/>
      <c r="H460" s="1051"/>
      <c r="I460" s="1051"/>
      <c r="J460" s="1051"/>
      <c r="K460" s="1051"/>
      <c r="L460" s="1051"/>
      <c r="M460" s="1051"/>
      <c r="N460" s="871"/>
      <c r="O460" s="1051"/>
      <c r="P460" s="1051"/>
      <c r="Q460" s="1051"/>
      <c r="R460" s="1051"/>
      <c r="S460" s="1051"/>
      <c r="T460" s="1051"/>
      <c r="U460" s="1051"/>
      <c r="V460" s="1051"/>
      <c r="W460" s="1051"/>
      <c r="X460" s="1051"/>
      <c r="Y460" s="1051"/>
      <c r="Z460" s="1051"/>
    </row>
    <row r="461" spans="1:26" ht="15.75">
      <c r="A461" s="1051"/>
      <c r="B461" s="1105"/>
      <c r="C461" s="1051"/>
      <c r="D461" s="1051"/>
      <c r="E461" s="1051"/>
      <c r="F461" s="1051"/>
      <c r="G461" s="1051"/>
      <c r="H461" s="1051"/>
      <c r="I461" s="1051"/>
      <c r="J461" s="1051"/>
      <c r="K461" s="1051"/>
      <c r="L461" s="1051"/>
      <c r="M461" s="1051"/>
      <c r="N461" s="871"/>
      <c r="O461" s="1051"/>
      <c r="P461" s="1051"/>
      <c r="Q461" s="1051"/>
      <c r="R461" s="1051"/>
      <c r="S461" s="1051"/>
      <c r="T461" s="1051"/>
      <c r="U461" s="1051"/>
      <c r="V461" s="1051"/>
      <c r="W461" s="1051"/>
      <c r="X461" s="1051"/>
      <c r="Y461" s="1051"/>
      <c r="Z461" s="1051"/>
    </row>
    <row r="462" spans="1:26" ht="15.75">
      <c r="A462" s="1051"/>
      <c r="B462" s="1105"/>
      <c r="C462" s="1051"/>
      <c r="D462" s="1051"/>
      <c r="E462" s="1051"/>
      <c r="F462" s="1051"/>
      <c r="G462" s="1051"/>
      <c r="H462" s="1051"/>
      <c r="I462" s="1051"/>
      <c r="J462" s="1051"/>
      <c r="K462" s="1051"/>
      <c r="L462" s="1051"/>
      <c r="M462" s="1051"/>
      <c r="N462" s="871"/>
      <c r="O462" s="1051"/>
      <c r="P462" s="1051"/>
      <c r="Q462" s="1051"/>
      <c r="R462" s="1051"/>
      <c r="S462" s="1051"/>
      <c r="T462" s="1051"/>
      <c r="U462" s="1051"/>
      <c r="V462" s="1051"/>
      <c r="W462" s="1051"/>
      <c r="X462" s="1051"/>
      <c r="Y462" s="1051"/>
      <c r="Z462" s="1051"/>
    </row>
    <row r="463" spans="1:26" ht="15.75">
      <c r="A463" s="1051"/>
      <c r="B463" s="1105"/>
      <c r="C463" s="1051"/>
      <c r="D463" s="1051"/>
      <c r="E463" s="1051"/>
      <c r="F463" s="1051"/>
      <c r="G463" s="1051"/>
      <c r="H463" s="1051"/>
      <c r="I463" s="1051"/>
      <c r="J463" s="1051"/>
      <c r="K463" s="1051"/>
      <c r="L463" s="1051"/>
      <c r="M463" s="1051"/>
      <c r="N463" s="871"/>
      <c r="O463" s="1051"/>
      <c r="P463" s="1051"/>
      <c r="Q463" s="1051"/>
      <c r="R463" s="1051"/>
      <c r="S463" s="1051"/>
      <c r="T463" s="1051"/>
      <c r="U463" s="1051"/>
      <c r="V463" s="1051"/>
      <c r="W463" s="1051"/>
      <c r="X463" s="1051"/>
      <c r="Y463" s="1051"/>
      <c r="Z463" s="1051"/>
    </row>
    <row r="464" spans="1:26" ht="15.75">
      <c r="A464" s="1051"/>
      <c r="B464" s="1105"/>
      <c r="C464" s="1051"/>
      <c r="D464" s="1051"/>
      <c r="E464" s="1051"/>
      <c r="F464" s="1051"/>
      <c r="G464" s="1051"/>
      <c r="H464" s="1051"/>
      <c r="I464" s="1051"/>
      <c r="J464" s="1051"/>
      <c r="K464" s="1051"/>
      <c r="L464" s="1051"/>
      <c r="M464" s="1051"/>
      <c r="N464" s="871"/>
      <c r="O464" s="1051"/>
      <c r="P464" s="1051"/>
      <c r="Q464" s="1051"/>
      <c r="R464" s="1051"/>
      <c r="S464" s="1051"/>
      <c r="T464" s="1051"/>
      <c r="U464" s="1051"/>
      <c r="V464" s="1051"/>
      <c r="W464" s="1051"/>
      <c r="X464" s="1051"/>
      <c r="Y464" s="1051"/>
      <c r="Z464" s="1051"/>
    </row>
    <row r="465" spans="1:26" ht="15.75">
      <c r="A465" s="1051"/>
      <c r="B465" s="1105"/>
      <c r="C465" s="1051"/>
      <c r="D465" s="1051"/>
      <c r="E465" s="1051"/>
      <c r="F465" s="1051"/>
      <c r="G465" s="1051"/>
      <c r="H465" s="1051"/>
      <c r="I465" s="1051"/>
      <c r="J465" s="1051"/>
      <c r="K465" s="1051"/>
      <c r="L465" s="1051"/>
      <c r="M465" s="1051"/>
      <c r="N465" s="871"/>
      <c r="O465" s="1051"/>
      <c r="P465" s="1051"/>
      <c r="Q465" s="1051"/>
      <c r="R465" s="1051"/>
      <c r="S465" s="1051"/>
      <c r="T465" s="1051"/>
      <c r="U465" s="1051"/>
      <c r="V465" s="1051"/>
      <c r="W465" s="1051"/>
      <c r="X465" s="1051"/>
      <c r="Y465" s="1051"/>
      <c r="Z465" s="1051"/>
    </row>
    <row r="466" spans="1:26" ht="15.75">
      <c r="A466" s="1051"/>
      <c r="B466" s="1105"/>
      <c r="C466" s="1051"/>
      <c r="D466" s="1051"/>
      <c r="E466" s="1051"/>
      <c r="F466" s="1051"/>
      <c r="G466" s="1051"/>
      <c r="H466" s="1051"/>
      <c r="I466" s="1051"/>
      <c r="J466" s="1051"/>
      <c r="K466" s="1051"/>
      <c r="L466" s="1051"/>
      <c r="M466" s="1051"/>
      <c r="N466" s="871"/>
      <c r="O466" s="1051"/>
      <c r="P466" s="1051"/>
      <c r="Q466" s="1051"/>
      <c r="R466" s="1051"/>
      <c r="S466" s="1051"/>
      <c r="T466" s="1051"/>
      <c r="U466" s="1051"/>
      <c r="V466" s="1051"/>
      <c r="W466" s="1051"/>
      <c r="X466" s="1051"/>
      <c r="Y466" s="1051"/>
      <c r="Z466" s="1051"/>
    </row>
    <row r="467" spans="1:26" ht="15.75">
      <c r="A467" s="1051"/>
      <c r="B467" s="1105"/>
      <c r="C467" s="1051"/>
      <c r="D467" s="1051"/>
      <c r="E467" s="1051"/>
      <c r="F467" s="1051"/>
      <c r="G467" s="1051"/>
      <c r="H467" s="1051"/>
      <c r="I467" s="1051"/>
      <c r="J467" s="1051"/>
      <c r="K467" s="1051"/>
      <c r="L467" s="1051"/>
      <c r="M467" s="1051"/>
      <c r="N467" s="871"/>
      <c r="O467" s="1051"/>
      <c r="P467" s="1051"/>
      <c r="Q467" s="1051"/>
      <c r="R467" s="1051"/>
      <c r="S467" s="1051"/>
      <c r="T467" s="1051"/>
      <c r="U467" s="1051"/>
      <c r="V467" s="1051"/>
      <c r="W467" s="1051"/>
      <c r="X467" s="1051"/>
      <c r="Y467" s="1051"/>
      <c r="Z467" s="1051"/>
    </row>
    <row r="468" spans="1:26" ht="15.75">
      <c r="A468" s="1051"/>
      <c r="B468" s="1105"/>
      <c r="C468" s="1051"/>
      <c r="D468" s="1051"/>
      <c r="E468" s="1051"/>
      <c r="F468" s="1051"/>
      <c r="G468" s="1051"/>
      <c r="H468" s="1051"/>
      <c r="I468" s="1051"/>
      <c r="J468" s="1051"/>
      <c r="K468" s="1051"/>
      <c r="L468" s="1051"/>
      <c r="M468" s="1051"/>
      <c r="N468" s="871"/>
      <c r="O468" s="1051"/>
      <c r="P468" s="1051"/>
      <c r="Q468" s="1051"/>
      <c r="R468" s="1051"/>
      <c r="S468" s="1051"/>
      <c r="T468" s="1051"/>
      <c r="U468" s="1051"/>
      <c r="V468" s="1051"/>
      <c r="W468" s="1051"/>
      <c r="X468" s="1051"/>
      <c r="Y468" s="1051"/>
      <c r="Z468" s="1051"/>
    </row>
    <row r="469" spans="1:26" ht="15.75">
      <c r="A469" s="1051"/>
      <c r="B469" s="1105"/>
      <c r="C469" s="1051"/>
      <c r="D469" s="1051"/>
      <c r="E469" s="1051"/>
      <c r="F469" s="1051"/>
      <c r="G469" s="1051"/>
      <c r="H469" s="1051"/>
      <c r="I469" s="1051"/>
      <c r="J469" s="1051"/>
      <c r="K469" s="1051"/>
      <c r="L469" s="1051"/>
      <c r="M469" s="1051"/>
      <c r="N469" s="871"/>
      <c r="O469" s="1051"/>
      <c r="P469" s="1051"/>
      <c r="Q469" s="1051"/>
      <c r="R469" s="1051"/>
      <c r="S469" s="1051"/>
      <c r="T469" s="1051"/>
      <c r="U469" s="1051"/>
      <c r="V469" s="1051"/>
      <c r="W469" s="1051"/>
      <c r="X469" s="1051"/>
      <c r="Y469" s="1051"/>
      <c r="Z469" s="1051"/>
    </row>
    <row r="470" spans="1:26" ht="15.75">
      <c r="A470" s="1051"/>
      <c r="B470" s="1105"/>
      <c r="C470" s="1051"/>
      <c r="D470" s="1051"/>
      <c r="E470" s="1051"/>
      <c r="F470" s="1051"/>
      <c r="G470" s="1051"/>
      <c r="H470" s="1051"/>
      <c r="I470" s="1051"/>
      <c r="J470" s="1051"/>
      <c r="K470" s="1051"/>
      <c r="L470" s="1051"/>
      <c r="M470" s="1051"/>
      <c r="N470" s="871"/>
      <c r="O470" s="1051"/>
      <c r="P470" s="1051"/>
      <c r="Q470" s="1051"/>
      <c r="R470" s="1051"/>
      <c r="S470" s="1051"/>
      <c r="T470" s="1051"/>
      <c r="U470" s="1051"/>
      <c r="V470" s="1051"/>
      <c r="W470" s="1051"/>
      <c r="X470" s="1051"/>
      <c r="Y470" s="1051"/>
      <c r="Z470" s="1051"/>
    </row>
    <row r="471" spans="1:26" ht="15.75">
      <c r="A471" s="1051"/>
      <c r="B471" s="1105"/>
      <c r="C471" s="1051"/>
      <c r="D471" s="1051"/>
      <c r="E471" s="1051"/>
      <c r="F471" s="1051"/>
      <c r="G471" s="1051"/>
      <c r="H471" s="1051"/>
      <c r="I471" s="1051"/>
      <c r="J471" s="1051"/>
      <c r="K471" s="1051"/>
      <c r="L471" s="1051"/>
      <c r="M471" s="1051"/>
      <c r="N471" s="871"/>
      <c r="O471" s="1051"/>
      <c r="P471" s="1051"/>
      <c r="Q471" s="1051"/>
      <c r="R471" s="1051"/>
      <c r="S471" s="1051"/>
      <c r="T471" s="1051"/>
      <c r="U471" s="1051"/>
      <c r="V471" s="1051"/>
      <c r="W471" s="1051"/>
      <c r="X471" s="1051"/>
      <c r="Y471" s="1051"/>
      <c r="Z471" s="1051"/>
    </row>
    <row r="472" spans="1:26" ht="15.75">
      <c r="A472" s="1051"/>
      <c r="B472" s="1105"/>
      <c r="C472" s="1051"/>
      <c r="D472" s="1051"/>
      <c r="E472" s="1051"/>
      <c r="F472" s="1051"/>
      <c r="G472" s="1051"/>
      <c r="H472" s="1051"/>
      <c r="I472" s="1051"/>
      <c r="J472" s="1051"/>
      <c r="K472" s="1051"/>
      <c r="L472" s="1051"/>
      <c r="M472" s="1051"/>
      <c r="N472" s="871"/>
      <c r="O472" s="1051"/>
      <c r="P472" s="1051"/>
      <c r="Q472" s="1051"/>
      <c r="R472" s="1051"/>
      <c r="S472" s="1051"/>
      <c r="T472" s="1051"/>
      <c r="U472" s="1051"/>
      <c r="V472" s="1051"/>
      <c r="W472" s="1051"/>
      <c r="X472" s="1051"/>
      <c r="Y472" s="1051"/>
      <c r="Z472" s="1051"/>
    </row>
    <row r="473" spans="1:26" ht="15.75">
      <c r="A473" s="1051"/>
      <c r="B473" s="1105"/>
      <c r="C473" s="1051"/>
      <c r="D473" s="1051"/>
      <c r="E473" s="1051"/>
      <c r="F473" s="1051"/>
      <c r="G473" s="1051"/>
      <c r="H473" s="1051"/>
      <c r="I473" s="1051"/>
      <c r="J473" s="1051"/>
      <c r="K473" s="1051"/>
      <c r="L473" s="1051"/>
      <c r="M473" s="1051"/>
      <c r="N473" s="871"/>
      <c r="O473" s="1051"/>
      <c r="P473" s="1051"/>
      <c r="Q473" s="1051"/>
      <c r="R473" s="1051"/>
      <c r="S473" s="1051"/>
      <c r="T473" s="1051"/>
      <c r="U473" s="1051"/>
      <c r="V473" s="1051"/>
      <c r="W473" s="1051"/>
      <c r="X473" s="1051"/>
      <c r="Y473" s="1051"/>
      <c r="Z473" s="1051"/>
    </row>
    <row r="474" spans="1:26" ht="15.75">
      <c r="A474" s="1051"/>
      <c r="B474" s="1105"/>
      <c r="C474" s="1051"/>
      <c r="D474" s="1051"/>
      <c r="E474" s="1051"/>
      <c r="F474" s="1051"/>
      <c r="G474" s="1051"/>
      <c r="H474" s="1051"/>
      <c r="I474" s="1051"/>
      <c r="J474" s="1051"/>
      <c r="K474" s="1051"/>
      <c r="L474" s="1051"/>
      <c r="M474" s="1051"/>
      <c r="N474" s="871"/>
      <c r="O474" s="1051"/>
      <c r="P474" s="1051"/>
      <c r="Q474" s="1051"/>
      <c r="R474" s="1051"/>
      <c r="S474" s="1051"/>
      <c r="T474" s="1051"/>
      <c r="U474" s="1051"/>
      <c r="V474" s="1051"/>
      <c r="W474" s="1051"/>
      <c r="X474" s="1051"/>
      <c r="Y474" s="1051"/>
      <c r="Z474" s="1051"/>
    </row>
    <row r="475" spans="1:26" ht="15.75">
      <c r="A475" s="1051"/>
      <c r="B475" s="1105"/>
      <c r="C475" s="1051"/>
      <c r="D475" s="1051"/>
      <c r="E475" s="1051"/>
      <c r="F475" s="1051"/>
      <c r="G475" s="1051"/>
      <c r="H475" s="1051"/>
      <c r="I475" s="1051"/>
      <c r="J475" s="1051"/>
      <c r="K475" s="1051"/>
      <c r="L475" s="1051"/>
      <c r="M475" s="1051"/>
      <c r="N475" s="871"/>
      <c r="O475" s="1051"/>
      <c r="P475" s="1051"/>
      <c r="Q475" s="1051"/>
      <c r="R475" s="1051"/>
      <c r="S475" s="1051"/>
      <c r="T475" s="1051"/>
      <c r="U475" s="1051"/>
      <c r="V475" s="1051"/>
      <c r="W475" s="1051"/>
      <c r="X475" s="1051"/>
      <c r="Y475" s="1051"/>
      <c r="Z475" s="1051"/>
    </row>
    <row r="476" spans="1:26" ht="15.75">
      <c r="A476" s="1051"/>
      <c r="B476" s="1105"/>
      <c r="C476" s="1051"/>
      <c r="D476" s="1051"/>
      <c r="E476" s="1051"/>
      <c r="F476" s="1051"/>
      <c r="G476" s="1051"/>
      <c r="H476" s="1051"/>
      <c r="I476" s="1051"/>
      <c r="J476" s="1051"/>
      <c r="K476" s="1051"/>
      <c r="L476" s="1051"/>
      <c r="M476" s="1051"/>
      <c r="N476" s="871"/>
      <c r="O476" s="1051"/>
      <c r="P476" s="1051"/>
      <c r="Q476" s="1051"/>
      <c r="R476" s="1051"/>
      <c r="S476" s="1051"/>
      <c r="T476" s="1051"/>
      <c r="U476" s="1051"/>
      <c r="V476" s="1051"/>
      <c r="W476" s="1051"/>
      <c r="X476" s="1051"/>
      <c r="Y476" s="1051"/>
      <c r="Z476" s="1051"/>
    </row>
    <row r="477" spans="1:26" ht="15.75">
      <c r="A477" s="1051"/>
      <c r="B477" s="1105"/>
      <c r="C477" s="1051"/>
      <c r="D477" s="1051"/>
      <c r="E477" s="1051"/>
      <c r="F477" s="1051"/>
      <c r="G477" s="1051"/>
      <c r="H477" s="1051"/>
      <c r="I477" s="1051"/>
      <c r="J477" s="1051"/>
      <c r="K477" s="1051"/>
      <c r="L477" s="1051"/>
      <c r="M477" s="1051"/>
      <c r="N477" s="871"/>
      <c r="O477" s="1051"/>
      <c r="P477" s="1051"/>
      <c r="Q477" s="1051"/>
      <c r="R477" s="1051"/>
      <c r="S477" s="1051"/>
      <c r="T477" s="1051"/>
      <c r="U477" s="1051"/>
      <c r="V477" s="1051"/>
      <c r="W477" s="1051"/>
      <c r="X477" s="1051"/>
      <c r="Y477" s="1051"/>
      <c r="Z477" s="1051"/>
    </row>
    <row r="478" spans="1:26" ht="15.75">
      <c r="A478" s="1051"/>
      <c r="B478" s="1105"/>
      <c r="C478" s="1051"/>
      <c r="D478" s="1051"/>
      <c r="E478" s="1051"/>
      <c r="F478" s="1051"/>
      <c r="G478" s="1051"/>
      <c r="H478" s="1051"/>
      <c r="I478" s="1051"/>
      <c r="J478" s="1051"/>
      <c r="K478" s="1051"/>
      <c r="L478" s="1051"/>
      <c r="M478" s="1051"/>
      <c r="N478" s="871"/>
      <c r="O478" s="1051"/>
      <c r="P478" s="1051"/>
      <c r="Q478" s="1051"/>
      <c r="R478" s="1051"/>
      <c r="S478" s="1051"/>
      <c r="T478" s="1051"/>
      <c r="U478" s="1051"/>
      <c r="V478" s="1051"/>
      <c r="W478" s="1051"/>
      <c r="X478" s="1051"/>
      <c r="Y478" s="1051"/>
      <c r="Z478" s="1051"/>
    </row>
    <row r="479" spans="1:26" ht="15.75">
      <c r="A479" s="1051"/>
      <c r="B479" s="1105"/>
      <c r="C479" s="1051"/>
      <c r="D479" s="1051"/>
      <c r="E479" s="1051"/>
      <c r="F479" s="1051"/>
      <c r="G479" s="1051"/>
      <c r="H479" s="1051"/>
      <c r="I479" s="1051"/>
      <c r="J479" s="1051"/>
      <c r="K479" s="1051"/>
      <c r="L479" s="1051"/>
      <c r="M479" s="1051"/>
      <c r="N479" s="871"/>
      <c r="O479" s="1051"/>
      <c r="P479" s="1051"/>
      <c r="Q479" s="1051"/>
      <c r="R479" s="1051"/>
      <c r="S479" s="1051"/>
      <c r="T479" s="1051"/>
      <c r="U479" s="1051"/>
      <c r="V479" s="1051"/>
      <c r="W479" s="1051"/>
      <c r="X479" s="1051"/>
      <c r="Y479" s="1051"/>
      <c r="Z479" s="1051"/>
    </row>
    <row r="480" spans="1:26" ht="15.75">
      <c r="A480" s="1051"/>
      <c r="B480" s="1105"/>
      <c r="C480" s="1051"/>
      <c r="D480" s="1051"/>
      <c r="E480" s="1051"/>
      <c r="F480" s="1051"/>
      <c r="G480" s="1051"/>
      <c r="H480" s="1051"/>
      <c r="I480" s="1051"/>
      <c r="J480" s="1051"/>
      <c r="K480" s="1051"/>
      <c r="L480" s="1051"/>
      <c r="M480" s="1051"/>
      <c r="N480" s="871"/>
      <c r="O480" s="1051"/>
      <c r="P480" s="1051"/>
      <c r="Q480" s="1051"/>
      <c r="R480" s="1051"/>
      <c r="S480" s="1051"/>
      <c r="T480" s="1051"/>
      <c r="U480" s="1051"/>
      <c r="V480" s="1051"/>
      <c r="W480" s="1051"/>
      <c r="X480" s="1051"/>
      <c r="Y480" s="1051"/>
      <c r="Z480" s="1051"/>
    </row>
    <row r="481" spans="1:26" ht="15.75">
      <c r="A481" s="1051"/>
      <c r="B481" s="1105"/>
      <c r="C481" s="1051"/>
      <c r="D481" s="1051"/>
      <c r="E481" s="1051"/>
      <c r="F481" s="1051"/>
      <c r="G481" s="1051"/>
      <c r="H481" s="1051"/>
      <c r="I481" s="1051"/>
      <c r="J481" s="1051"/>
      <c r="K481" s="1051"/>
      <c r="L481" s="1051"/>
      <c r="M481" s="1051"/>
      <c r="N481" s="871"/>
      <c r="O481" s="1051"/>
      <c r="P481" s="1051"/>
      <c r="Q481" s="1051"/>
      <c r="R481" s="1051"/>
      <c r="S481" s="1051"/>
      <c r="T481" s="1051"/>
      <c r="U481" s="1051"/>
      <c r="V481" s="1051"/>
      <c r="W481" s="1051"/>
      <c r="X481" s="1051"/>
      <c r="Y481" s="1051"/>
      <c r="Z481" s="1051"/>
    </row>
    <row r="482" spans="1:26" ht="15.75">
      <c r="A482" s="1051"/>
      <c r="B482" s="1105"/>
      <c r="C482" s="1051"/>
      <c r="D482" s="1051"/>
      <c r="E482" s="1051"/>
      <c r="F482" s="1051"/>
      <c r="G482" s="1051"/>
      <c r="H482" s="1051"/>
      <c r="I482" s="1051"/>
      <c r="J482" s="1051"/>
      <c r="K482" s="1051"/>
      <c r="L482" s="1051"/>
      <c r="M482" s="1051"/>
      <c r="N482" s="871"/>
      <c r="O482" s="1051"/>
      <c r="P482" s="1051"/>
      <c r="Q482" s="1051"/>
      <c r="R482" s="1051"/>
      <c r="S482" s="1051"/>
      <c r="T482" s="1051"/>
      <c r="U482" s="1051"/>
      <c r="V482" s="1051"/>
      <c r="W482" s="1051"/>
      <c r="X482" s="1051"/>
      <c r="Y482" s="1051"/>
      <c r="Z482" s="1051"/>
    </row>
    <row r="483" spans="1:26" ht="15.75">
      <c r="A483" s="1051"/>
      <c r="B483" s="1105"/>
      <c r="C483" s="1051"/>
      <c r="D483" s="1051"/>
      <c r="E483" s="1051"/>
      <c r="F483" s="1051"/>
      <c r="G483" s="1051"/>
      <c r="H483" s="1051"/>
      <c r="I483" s="1051"/>
      <c r="J483" s="1051"/>
      <c r="K483" s="1051"/>
      <c r="L483" s="1051"/>
      <c r="M483" s="1051"/>
      <c r="N483" s="871"/>
      <c r="O483" s="1051"/>
      <c r="P483" s="1051"/>
      <c r="Q483" s="1051"/>
      <c r="R483" s="1051"/>
      <c r="S483" s="1051"/>
      <c r="T483" s="1051"/>
      <c r="U483" s="1051"/>
      <c r="V483" s="1051"/>
      <c r="W483" s="1051"/>
      <c r="X483" s="1051"/>
      <c r="Y483" s="1051"/>
      <c r="Z483" s="1051"/>
    </row>
    <row r="484" spans="1:26" ht="15.75">
      <c r="A484" s="1051"/>
      <c r="B484" s="1105"/>
      <c r="C484" s="1051"/>
      <c r="D484" s="1051"/>
      <c r="E484" s="1051"/>
      <c r="F484" s="1051"/>
      <c r="G484" s="1051"/>
      <c r="H484" s="1051"/>
      <c r="I484" s="1051"/>
      <c r="J484" s="1051"/>
      <c r="K484" s="1051"/>
      <c r="L484" s="1051"/>
      <c r="M484" s="1051"/>
      <c r="N484" s="871"/>
      <c r="O484" s="1051"/>
      <c r="P484" s="1051"/>
      <c r="Q484" s="1051"/>
      <c r="R484" s="1051"/>
      <c r="S484" s="1051"/>
      <c r="T484" s="1051"/>
      <c r="U484" s="1051"/>
      <c r="V484" s="1051"/>
      <c r="W484" s="1051"/>
      <c r="X484" s="1051"/>
      <c r="Y484" s="1051"/>
      <c r="Z484" s="1051"/>
    </row>
    <row r="485" spans="1:26" ht="15.75">
      <c r="A485" s="1051"/>
      <c r="B485" s="1105"/>
      <c r="C485" s="1051"/>
      <c r="D485" s="1051"/>
      <c r="E485" s="1051"/>
      <c r="F485" s="1051"/>
      <c r="G485" s="1051"/>
      <c r="H485" s="1051"/>
      <c r="I485" s="1051"/>
      <c r="J485" s="1051"/>
      <c r="K485" s="1051"/>
      <c r="L485" s="1051"/>
      <c r="M485" s="1051"/>
      <c r="N485" s="871"/>
      <c r="O485" s="1051"/>
      <c r="P485" s="1051"/>
      <c r="Q485" s="1051"/>
      <c r="R485" s="1051"/>
      <c r="S485" s="1051"/>
      <c r="T485" s="1051"/>
      <c r="U485" s="1051"/>
      <c r="V485" s="1051"/>
      <c r="W485" s="1051"/>
      <c r="X485" s="1051"/>
      <c r="Y485" s="1051"/>
      <c r="Z485" s="1051"/>
    </row>
    <row r="486" spans="1:26" ht="15.75">
      <c r="A486" s="1051"/>
      <c r="B486" s="1105"/>
      <c r="C486" s="1051"/>
      <c r="D486" s="1051"/>
      <c r="E486" s="1051"/>
      <c r="F486" s="1051"/>
      <c r="G486" s="1051"/>
      <c r="H486" s="1051"/>
      <c r="I486" s="1051"/>
      <c r="J486" s="1051"/>
      <c r="K486" s="1051"/>
      <c r="L486" s="1051"/>
      <c r="M486" s="1051"/>
      <c r="N486" s="871"/>
      <c r="O486" s="1051"/>
      <c r="P486" s="1051"/>
      <c r="Q486" s="1051"/>
      <c r="R486" s="1051"/>
      <c r="S486" s="1051"/>
      <c r="T486" s="1051"/>
      <c r="U486" s="1051"/>
      <c r="V486" s="1051"/>
      <c r="W486" s="1051"/>
      <c r="X486" s="1051"/>
      <c r="Y486" s="1051"/>
      <c r="Z486" s="1051"/>
    </row>
    <row r="487" spans="1:26" ht="15.75">
      <c r="A487" s="1051"/>
      <c r="B487" s="1105"/>
      <c r="C487" s="1051"/>
      <c r="D487" s="1051"/>
      <c r="E487" s="1051"/>
      <c r="F487" s="1051"/>
      <c r="G487" s="1051"/>
      <c r="H487" s="1051"/>
      <c r="I487" s="1051"/>
      <c r="J487" s="1051"/>
      <c r="K487" s="1051"/>
      <c r="L487" s="1051"/>
      <c r="M487" s="1051"/>
      <c r="N487" s="871"/>
      <c r="O487" s="1051"/>
      <c r="P487" s="1051"/>
      <c r="Q487" s="1051"/>
      <c r="R487" s="1051"/>
      <c r="S487" s="1051"/>
      <c r="T487" s="1051"/>
      <c r="U487" s="1051"/>
      <c r="V487" s="1051"/>
      <c r="W487" s="1051"/>
      <c r="X487" s="1051"/>
      <c r="Y487" s="1051"/>
      <c r="Z487" s="1051"/>
    </row>
    <row r="488" spans="1:26" ht="15.75">
      <c r="A488" s="1051"/>
      <c r="B488" s="1105"/>
      <c r="C488" s="1051"/>
      <c r="D488" s="1051"/>
      <c r="E488" s="1051"/>
      <c r="F488" s="1051"/>
      <c r="G488" s="1051"/>
      <c r="H488" s="1051"/>
      <c r="I488" s="1051"/>
      <c r="J488" s="1051"/>
      <c r="K488" s="1051"/>
      <c r="L488" s="1051"/>
      <c r="M488" s="1051"/>
      <c r="N488" s="871"/>
      <c r="O488" s="1051"/>
      <c r="P488" s="1051"/>
      <c r="Q488" s="1051"/>
      <c r="R488" s="1051"/>
      <c r="S488" s="1051"/>
      <c r="T488" s="1051"/>
      <c r="U488" s="1051"/>
      <c r="V488" s="1051"/>
      <c r="W488" s="1051"/>
      <c r="X488" s="1051"/>
      <c r="Y488" s="1051"/>
      <c r="Z488" s="1051"/>
    </row>
    <row r="489" spans="1:26" ht="15.75">
      <c r="A489" s="1051"/>
      <c r="B489" s="1105"/>
      <c r="C489" s="1051"/>
      <c r="D489" s="1051"/>
      <c r="E489" s="1051"/>
      <c r="F489" s="1051"/>
      <c r="G489" s="1051"/>
      <c r="H489" s="1051"/>
      <c r="I489" s="1051"/>
      <c r="J489" s="1051"/>
      <c r="K489" s="1051"/>
      <c r="L489" s="1051"/>
      <c r="M489" s="1051"/>
      <c r="N489" s="871"/>
      <c r="O489" s="1051"/>
      <c r="P489" s="1051"/>
      <c r="Q489" s="1051"/>
      <c r="R489" s="1051"/>
      <c r="S489" s="1051"/>
      <c r="T489" s="1051"/>
      <c r="U489" s="1051"/>
      <c r="V489" s="1051"/>
      <c r="W489" s="1051"/>
      <c r="X489" s="1051"/>
      <c r="Y489" s="1051"/>
      <c r="Z489" s="1051"/>
    </row>
    <row r="490" spans="1:26" ht="15.75">
      <c r="A490" s="1051"/>
      <c r="B490" s="1105"/>
      <c r="C490" s="1051"/>
      <c r="D490" s="1051"/>
      <c r="E490" s="1051"/>
      <c r="F490" s="1051"/>
      <c r="G490" s="1051"/>
      <c r="H490" s="1051"/>
      <c r="I490" s="1051"/>
      <c r="J490" s="1051"/>
      <c r="K490" s="1051"/>
      <c r="L490" s="1051"/>
      <c r="M490" s="1051"/>
      <c r="N490" s="871"/>
      <c r="O490" s="1051"/>
      <c r="P490" s="1051"/>
      <c r="Q490" s="1051"/>
      <c r="R490" s="1051"/>
      <c r="S490" s="1051"/>
      <c r="T490" s="1051"/>
      <c r="U490" s="1051"/>
      <c r="V490" s="1051"/>
      <c r="W490" s="1051"/>
      <c r="X490" s="1051"/>
      <c r="Y490" s="1051"/>
      <c r="Z490" s="1051"/>
    </row>
    <row r="491" spans="1:26" ht="15.75">
      <c r="A491" s="1051"/>
      <c r="B491" s="1105"/>
      <c r="C491" s="1051"/>
      <c r="D491" s="1051"/>
      <c r="E491" s="1051"/>
      <c r="F491" s="1051"/>
      <c r="G491" s="1051"/>
      <c r="H491" s="1051"/>
      <c r="I491" s="1051"/>
      <c r="J491" s="1051"/>
      <c r="K491" s="1051"/>
      <c r="L491" s="1051"/>
      <c r="M491" s="1051"/>
      <c r="N491" s="871"/>
      <c r="O491" s="1051"/>
      <c r="P491" s="1051"/>
      <c r="Q491" s="1051"/>
      <c r="R491" s="1051"/>
      <c r="S491" s="1051"/>
      <c r="T491" s="1051"/>
      <c r="U491" s="1051"/>
      <c r="V491" s="1051"/>
      <c r="W491" s="1051"/>
      <c r="X491" s="1051"/>
      <c r="Y491" s="1051"/>
      <c r="Z491" s="1051"/>
    </row>
    <row r="492" spans="1:26" ht="15.75">
      <c r="A492" s="1051"/>
      <c r="B492" s="1105"/>
      <c r="C492" s="1051"/>
      <c r="D492" s="1051"/>
      <c r="E492" s="1051"/>
      <c r="F492" s="1051"/>
      <c r="G492" s="1051"/>
      <c r="H492" s="1051"/>
      <c r="I492" s="1051"/>
      <c r="J492" s="1051"/>
      <c r="K492" s="1051"/>
      <c r="L492" s="1051"/>
      <c r="M492" s="1051"/>
      <c r="N492" s="871"/>
      <c r="O492" s="1051"/>
      <c r="P492" s="1051"/>
      <c r="Q492" s="1051"/>
      <c r="R492" s="1051"/>
      <c r="S492" s="1051"/>
      <c r="T492" s="1051"/>
      <c r="U492" s="1051"/>
      <c r="V492" s="1051"/>
      <c r="W492" s="1051"/>
      <c r="X492" s="1051"/>
      <c r="Y492" s="1051"/>
      <c r="Z492" s="1051"/>
    </row>
    <row r="493" spans="1:26" ht="15.75">
      <c r="A493" s="1051"/>
      <c r="B493" s="1105"/>
      <c r="C493" s="1051"/>
      <c r="D493" s="1051"/>
      <c r="E493" s="1051"/>
      <c r="F493" s="1051"/>
      <c r="G493" s="1051"/>
      <c r="H493" s="1051"/>
      <c r="I493" s="1051"/>
      <c r="J493" s="1051"/>
      <c r="K493" s="1051"/>
      <c r="L493" s="1051"/>
      <c r="M493" s="1051"/>
      <c r="N493" s="871"/>
      <c r="O493" s="1051"/>
      <c r="P493" s="1051"/>
      <c r="Q493" s="1051"/>
      <c r="R493" s="1051"/>
      <c r="S493" s="1051"/>
      <c r="T493" s="1051"/>
      <c r="U493" s="1051"/>
      <c r="V493" s="1051"/>
      <c r="W493" s="1051"/>
      <c r="X493" s="1051"/>
      <c r="Y493" s="1051"/>
      <c r="Z493" s="1051"/>
    </row>
    <row r="494" spans="1:26" ht="15.75">
      <c r="A494" s="1051"/>
      <c r="B494" s="1105"/>
      <c r="C494" s="1051"/>
      <c r="D494" s="1051"/>
      <c r="E494" s="1051"/>
      <c r="F494" s="1051"/>
      <c r="G494" s="1051"/>
      <c r="H494" s="1051"/>
      <c r="I494" s="1051"/>
      <c r="J494" s="1051"/>
      <c r="K494" s="1051"/>
      <c r="L494" s="1051"/>
      <c r="M494" s="1051"/>
      <c r="N494" s="871"/>
      <c r="O494" s="1051"/>
      <c r="P494" s="1051"/>
      <c r="Q494" s="1051"/>
      <c r="R494" s="1051"/>
      <c r="S494" s="1051"/>
      <c r="T494" s="1051"/>
      <c r="U494" s="1051"/>
      <c r="V494" s="1051"/>
      <c r="W494" s="1051"/>
      <c r="X494" s="1051"/>
      <c r="Y494" s="1051"/>
      <c r="Z494" s="1051"/>
    </row>
    <row r="495" spans="1:26" ht="15.75">
      <c r="A495" s="1051"/>
      <c r="B495" s="1105"/>
      <c r="C495" s="1051"/>
      <c r="D495" s="1051"/>
      <c r="E495" s="1051"/>
      <c r="F495" s="1051"/>
      <c r="G495" s="1051"/>
      <c r="H495" s="1051"/>
      <c r="I495" s="1051"/>
      <c r="J495" s="1051"/>
      <c r="K495" s="1051"/>
      <c r="L495" s="1051"/>
      <c r="M495" s="1051"/>
      <c r="N495" s="871"/>
      <c r="O495" s="1051"/>
      <c r="P495" s="1051"/>
      <c r="Q495" s="1051"/>
      <c r="R495" s="1051"/>
      <c r="S495" s="1051"/>
      <c r="T495" s="1051"/>
      <c r="U495" s="1051"/>
      <c r="V495" s="1051"/>
      <c r="W495" s="1051"/>
      <c r="X495" s="1051"/>
      <c r="Y495" s="1051"/>
      <c r="Z495" s="1051"/>
    </row>
    <row r="496" spans="1:26" ht="15.75">
      <c r="A496" s="1051"/>
      <c r="B496" s="1105"/>
      <c r="C496" s="1051"/>
      <c r="D496" s="1051"/>
      <c r="E496" s="1051"/>
      <c r="F496" s="1051"/>
      <c r="G496" s="1051"/>
      <c r="H496" s="1051"/>
      <c r="I496" s="1051"/>
      <c r="J496" s="1051"/>
      <c r="K496" s="1051"/>
      <c r="L496" s="1051"/>
      <c r="M496" s="1051"/>
      <c r="N496" s="871"/>
      <c r="O496" s="1051"/>
      <c r="P496" s="1051"/>
      <c r="Q496" s="1051"/>
      <c r="R496" s="1051"/>
      <c r="S496" s="1051"/>
      <c r="T496" s="1051"/>
      <c r="U496" s="1051"/>
      <c r="V496" s="1051"/>
      <c r="W496" s="1051"/>
      <c r="X496" s="1051"/>
      <c r="Y496" s="1051"/>
      <c r="Z496" s="1051"/>
    </row>
    <row r="497" spans="1:26" ht="15.75">
      <c r="A497" s="1051"/>
      <c r="B497" s="1105"/>
      <c r="C497" s="1051"/>
      <c r="D497" s="1051"/>
      <c r="E497" s="1051"/>
      <c r="F497" s="1051"/>
      <c r="G497" s="1051"/>
      <c r="H497" s="1051"/>
      <c r="I497" s="1051"/>
      <c r="J497" s="1051"/>
      <c r="K497" s="1051"/>
      <c r="L497" s="1051"/>
      <c r="M497" s="1051"/>
      <c r="N497" s="871"/>
      <c r="O497" s="1051"/>
      <c r="P497" s="1051"/>
      <c r="Q497" s="1051"/>
      <c r="R497" s="1051"/>
      <c r="S497" s="1051"/>
      <c r="T497" s="1051"/>
      <c r="U497" s="1051"/>
      <c r="V497" s="1051"/>
      <c r="W497" s="1051"/>
      <c r="X497" s="1051"/>
      <c r="Y497" s="1051"/>
      <c r="Z497" s="1051"/>
    </row>
    <row r="498" spans="1:26" ht="15.75">
      <c r="A498" s="1051"/>
      <c r="B498" s="1105"/>
      <c r="C498" s="1051"/>
      <c r="D498" s="1051"/>
      <c r="E498" s="1051"/>
      <c r="F498" s="1051"/>
      <c r="G498" s="1051"/>
      <c r="H498" s="1051"/>
      <c r="I498" s="1051"/>
      <c r="J498" s="1051"/>
      <c r="K498" s="1051"/>
      <c r="L498" s="1051"/>
      <c r="M498" s="1051"/>
      <c r="N498" s="871"/>
      <c r="O498" s="1051"/>
      <c r="P498" s="1051"/>
      <c r="Q498" s="1051"/>
      <c r="R498" s="1051"/>
      <c r="S498" s="1051"/>
      <c r="T498" s="1051"/>
      <c r="U498" s="1051"/>
      <c r="V498" s="1051"/>
      <c r="W498" s="1051"/>
      <c r="X498" s="1051"/>
      <c r="Y498" s="1051"/>
      <c r="Z498" s="1051"/>
    </row>
    <row r="499" spans="1:26" ht="15.75">
      <c r="A499" s="1051"/>
      <c r="B499" s="1105"/>
      <c r="C499" s="1051"/>
      <c r="D499" s="1051"/>
      <c r="E499" s="1051"/>
      <c r="F499" s="1051"/>
      <c r="G499" s="1051"/>
      <c r="H499" s="1051"/>
      <c r="I499" s="1051"/>
      <c r="J499" s="1051"/>
      <c r="K499" s="1051"/>
      <c r="L499" s="1051"/>
      <c r="M499" s="1051"/>
      <c r="N499" s="871"/>
      <c r="O499" s="1051"/>
      <c r="P499" s="1051"/>
      <c r="Q499" s="1051"/>
      <c r="R499" s="1051"/>
      <c r="S499" s="1051"/>
      <c r="T499" s="1051"/>
      <c r="U499" s="1051"/>
      <c r="V499" s="1051"/>
      <c r="W499" s="1051"/>
      <c r="X499" s="1051"/>
      <c r="Y499" s="1051"/>
      <c r="Z499" s="1051"/>
    </row>
    <row r="500" spans="1:26" ht="15.75">
      <c r="A500" s="1051"/>
      <c r="B500" s="1105"/>
      <c r="C500" s="1051"/>
      <c r="D500" s="1051"/>
      <c r="E500" s="1051"/>
      <c r="F500" s="1051"/>
      <c r="G500" s="1051"/>
      <c r="H500" s="1051"/>
      <c r="I500" s="1051"/>
      <c r="J500" s="1051"/>
      <c r="K500" s="1051"/>
      <c r="L500" s="1051"/>
      <c r="M500" s="1051"/>
      <c r="N500" s="871"/>
      <c r="O500" s="1051"/>
      <c r="P500" s="1051"/>
      <c r="Q500" s="1051"/>
      <c r="R500" s="1051"/>
      <c r="S500" s="1051"/>
      <c r="T500" s="1051"/>
      <c r="U500" s="1051"/>
      <c r="V500" s="1051"/>
      <c r="W500" s="1051"/>
      <c r="X500" s="1051"/>
      <c r="Y500" s="1051"/>
      <c r="Z500" s="1051"/>
    </row>
    <row r="501" spans="1:26" ht="15.75">
      <c r="A501" s="1051"/>
      <c r="B501" s="1105"/>
      <c r="C501" s="1051"/>
      <c r="D501" s="1051"/>
      <c r="E501" s="1051"/>
      <c r="F501" s="1051"/>
      <c r="G501" s="1051"/>
      <c r="H501" s="1051"/>
      <c r="I501" s="1051"/>
      <c r="J501" s="1051"/>
      <c r="K501" s="1051"/>
      <c r="L501" s="1051"/>
      <c r="M501" s="1051"/>
      <c r="N501" s="871"/>
      <c r="O501" s="1051"/>
      <c r="P501" s="1051"/>
      <c r="Q501" s="1051"/>
      <c r="R501" s="1051"/>
      <c r="S501" s="1051"/>
      <c r="T501" s="1051"/>
      <c r="U501" s="1051"/>
      <c r="V501" s="1051"/>
      <c r="W501" s="1051"/>
      <c r="X501" s="1051"/>
      <c r="Y501" s="1051"/>
      <c r="Z501" s="1051"/>
    </row>
    <row r="502" spans="1:26" ht="15.75">
      <c r="A502" s="1051"/>
      <c r="B502" s="1105"/>
      <c r="C502" s="1051"/>
      <c r="D502" s="1051"/>
      <c r="E502" s="1051"/>
      <c r="F502" s="1051"/>
      <c r="G502" s="1051"/>
      <c r="H502" s="1051"/>
      <c r="I502" s="1051"/>
      <c r="J502" s="1051"/>
      <c r="K502" s="1051"/>
      <c r="L502" s="1051"/>
      <c r="M502" s="1051"/>
      <c r="N502" s="871"/>
      <c r="O502" s="1051"/>
      <c r="P502" s="1051"/>
      <c r="Q502" s="1051"/>
      <c r="R502" s="1051"/>
      <c r="S502" s="1051"/>
      <c r="T502" s="1051"/>
      <c r="U502" s="1051"/>
      <c r="V502" s="1051"/>
      <c r="W502" s="1051"/>
      <c r="X502" s="1051"/>
      <c r="Y502" s="1051"/>
      <c r="Z502" s="1051"/>
    </row>
    <row r="503" spans="1:26" ht="15.75">
      <c r="A503" s="1051"/>
      <c r="B503" s="1105"/>
      <c r="C503" s="1051"/>
      <c r="D503" s="1051"/>
      <c r="E503" s="1051"/>
      <c r="F503" s="1051"/>
      <c r="G503" s="1051"/>
      <c r="H503" s="1051"/>
      <c r="I503" s="1051"/>
      <c r="J503" s="1051"/>
      <c r="K503" s="1051"/>
      <c r="L503" s="1051"/>
      <c r="M503" s="1051"/>
      <c r="N503" s="871"/>
      <c r="O503" s="1051"/>
      <c r="P503" s="1051"/>
      <c r="Q503" s="1051"/>
      <c r="R503" s="1051"/>
      <c r="S503" s="1051"/>
      <c r="T503" s="1051"/>
      <c r="U503" s="1051"/>
      <c r="V503" s="1051"/>
      <c r="W503" s="1051"/>
      <c r="X503" s="1051"/>
      <c r="Y503" s="1051"/>
      <c r="Z503" s="1051"/>
    </row>
    <row r="504" spans="1:26" ht="15.75">
      <c r="A504" s="1051"/>
      <c r="B504" s="1105"/>
      <c r="C504" s="1051"/>
      <c r="D504" s="1051"/>
      <c r="E504" s="1051"/>
      <c r="F504" s="1051"/>
      <c r="G504" s="1051"/>
      <c r="H504" s="1051"/>
      <c r="I504" s="1051"/>
      <c r="J504" s="1051"/>
      <c r="K504" s="1051"/>
      <c r="L504" s="1051"/>
      <c r="M504" s="1051"/>
      <c r="N504" s="871"/>
      <c r="O504" s="1051"/>
      <c r="P504" s="1051"/>
      <c r="Q504" s="1051"/>
      <c r="R504" s="1051"/>
      <c r="S504" s="1051"/>
      <c r="T504" s="1051"/>
      <c r="U504" s="1051"/>
      <c r="V504" s="1051"/>
      <c r="W504" s="1051"/>
      <c r="X504" s="1051"/>
      <c r="Y504" s="1051"/>
      <c r="Z504" s="1051"/>
    </row>
    <row r="505" spans="1:26" ht="15.75">
      <c r="A505" s="1051"/>
      <c r="B505" s="1105"/>
      <c r="C505" s="1051"/>
      <c r="D505" s="1051"/>
      <c r="E505" s="1051"/>
      <c r="F505" s="1051"/>
      <c r="G505" s="1051"/>
      <c r="H505" s="1051"/>
      <c r="I505" s="1051"/>
      <c r="J505" s="1051"/>
      <c r="K505" s="1051"/>
      <c r="L505" s="1051"/>
      <c r="M505" s="1051"/>
      <c r="N505" s="871"/>
      <c r="O505" s="1051"/>
      <c r="P505" s="1051"/>
      <c r="Q505" s="1051"/>
      <c r="R505" s="1051"/>
      <c r="S505" s="1051"/>
      <c r="T505" s="1051"/>
      <c r="U505" s="1051"/>
      <c r="V505" s="1051"/>
      <c r="W505" s="1051"/>
      <c r="X505" s="1051"/>
      <c r="Y505" s="1051"/>
      <c r="Z505" s="1051"/>
    </row>
    <row r="506" spans="1:26" ht="15.75">
      <c r="A506" s="1051"/>
      <c r="B506" s="1105"/>
      <c r="C506" s="1051"/>
      <c r="D506" s="1051"/>
      <c r="E506" s="1051"/>
      <c r="F506" s="1051"/>
      <c r="G506" s="1051"/>
      <c r="H506" s="1051"/>
      <c r="I506" s="1051"/>
      <c r="J506" s="1051"/>
      <c r="K506" s="1051"/>
      <c r="L506" s="1051"/>
      <c r="M506" s="1051"/>
      <c r="N506" s="871"/>
      <c r="O506" s="1051"/>
      <c r="P506" s="1051"/>
      <c r="Q506" s="1051"/>
      <c r="R506" s="1051"/>
      <c r="S506" s="1051"/>
      <c r="T506" s="1051"/>
      <c r="U506" s="1051"/>
      <c r="V506" s="1051"/>
      <c r="W506" s="1051"/>
      <c r="X506" s="1051"/>
      <c r="Y506" s="1051"/>
      <c r="Z506" s="1051"/>
    </row>
    <row r="507" spans="1:26" ht="15.75">
      <c r="A507" s="1051"/>
      <c r="B507" s="1105"/>
      <c r="C507" s="1051"/>
      <c r="D507" s="1051"/>
      <c r="E507" s="1051"/>
      <c r="F507" s="1051"/>
      <c r="G507" s="1051"/>
      <c r="H507" s="1051"/>
      <c r="I507" s="1051"/>
      <c r="J507" s="1051"/>
      <c r="K507" s="1051"/>
      <c r="L507" s="1051"/>
      <c r="M507" s="1051"/>
      <c r="N507" s="871"/>
      <c r="O507" s="1051"/>
      <c r="P507" s="1051"/>
      <c r="Q507" s="1051"/>
      <c r="R507" s="1051"/>
      <c r="S507" s="1051"/>
      <c r="T507" s="1051"/>
      <c r="U507" s="1051"/>
      <c r="V507" s="1051"/>
      <c r="W507" s="1051"/>
      <c r="X507" s="1051"/>
      <c r="Y507" s="1051"/>
      <c r="Z507" s="1051"/>
    </row>
    <row r="508" spans="1:26" ht="15.75">
      <c r="A508" s="1051"/>
      <c r="B508" s="1105"/>
      <c r="C508" s="1051"/>
      <c r="D508" s="1051"/>
      <c r="E508" s="1051"/>
      <c r="F508" s="1051"/>
      <c r="G508" s="1051"/>
      <c r="H508" s="1051"/>
      <c r="I508" s="1051"/>
      <c r="J508" s="1051"/>
      <c r="K508" s="1051"/>
      <c r="L508" s="1051"/>
      <c r="M508" s="1051"/>
      <c r="N508" s="871"/>
      <c r="O508" s="1051"/>
      <c r="P508" s="1051"/>
      <c r="Q508" s="1051"/>
      <c r="R508" s="1051"/>
      <c r="S508" s="1051"/>
      <c r="T508" s="1051"/>
      <c r="U508" s="1051"/>
      <c r="V508" s="1051"/>
      <c r="W508" s="1051"/>
      <c r="X508" s="1051"/>
      <c r="Y508" s="1051"/>
      <c r="Z508" s="1051"/>
    </row>
    <row r="509" spans="1:26" ht="15.75">
      <c r="A509" s="1051"/>
      <c r="B509" s="1105"/>
      <c r="C509" s="1051"/>
      <c r="D509" s="1051"/>
      <c r="E509" s="1051"/>
      <c r="F509" s="1051"/>
      <c r="G509" s="1051"/>
      <c r="H509" s="1051"/>
      <c r="I509" s="1051"/>
      <c r="J509" s="1051"/>
      <c r="K509" s="1051"/>
      <c r="L509" s="1051"/>
      <c r="M509" s="1051"/>
      <c r="N509" s="871"/>
      <c r="O509" s="1051"/>
      <c r="P509" s="1051"/>
      <c r="Q509" s="1051"/>
      <c r="R509" s="1051"/>
      <c r="S509" s="1051"/>
      <c r="T509" s="1051"/>
      <c r="U509" s="1051"/>
      <c r="V509" s="1051"/>
      <c r="W509" s="1051"/>
      <c r="X509" s="1051"/>
      <c r="Y509" s="1051"/>
      <c r="Z509" s="1051"/>
    </row>
    <row r="510" spans="1:26" ht="15.75">
      <c r="A510" s="1051"/>
      <c r="B510" s="1105"/>
      <c r="C510" s="1051"/>
      <c r="D510" s="1051"/>
      <c r="E510" s="1051"/>
      <c r="F510" s="1051"/>
      <c r="G510" s="1051"/>
      <c r="H510" s="1051"/>
      <c r="I510" s="1051"/>
      <c r="J510" s="1051"/>
      <c r="K510" s="1051"/>
      <c r="L510" s="1051"/>
      <c r="M510" s="1051"/>
      <c r="N510" s="871"/>
      <c r="O510" s="1051"/>
      <c r="P510" s="1051"/>
      <c r="Q510" s="1051"/>
      <c r="R510" s="1051"/>
      <c r="S510" s="1051"/>
      <c r="T510" s="1051"/>
      <c r="U510" s="1051"/>
      <c r="V510" s="1051"/>
      <c r="W510" s="1051"/>
      <c r="X510" s="1051"/>
      <c r="Y510" s="1051"/>
      <c r="Z510" s="1051"/>
    </row>
    <row r="511" spans="1:26" ht="15.75">
      <c r="A511" s="1051"/>
      <c r="B511" s="1105"/>
      <c r="C511" s="1051"/>
      <c r="D511" s="1051"/>
      <c r="E511" s="1051"/>
      <c r="F511" s="1051"/>
      <c r="G511" s="1051"/>
      <c r="H511" s="1051"/>
      <c r="I511" s="1051"/>
      <c r="J511" s="1051"/>
      <c r="K511" s="1051"/>
      <c r="L511" s="1051"/>
      <c r="M511" s="1051"/>
      <c r="N511" s="871"/>
      <c r="O511" s="1051"/>
      <c r="P511" s="1051"/>
      <c r="Q511" s="1051"/>
      <c r="R511" s="1051"/>
      <c r="S511" s="1051"/>
      <c r="T511" s="1051"/>
      <c r="U511" s="1051"/>
      <c r="V511" s="1051"/>
      <c r="W511" s="1051"/>
      <c r="X511" s="1051"/>
      <c r="Y511" s="1051"/>
      <c r="Z511" s="1051"/>
    </row>
    <row r="512" spans="1:26" ht="15.75">
      <c r="A512" s="1051"/>
      <c r="B512" s="1105"/>
      <c r="C512" s="1051"/>
      <c r="D512" s="1051"/>
      <c r="E512" s="1051"/>
      <c r="F512" s="1051"/>
      <c r="G512" s="1051"/>
      <c r="H512" s="1051"/>
      <c r="I512" s="1051"/>
      <c r="J512" s="1051"/>
      <c r="K512" s="1051"/>
      <c r="L512" s="1051"/>
      <c r="M512" s="1051"/>
      <c r="N512" s="871"/>
      <c r="O512" s="1051"/>
      <c r="P512" s="1051"/>
      <c r="Q512" s="1051"/>
      <c r="R512" s="1051"/>
      <c r="S512" s="1051"/>
      <c r="T512" s="1051"/>
      <c r="U512" s="1051"/>
      <c r="V512" s="1051"/>
      <c r="W512" s="1051"/>
      <c r="X512" s="1051"/>
      <c r="Y512" s="1051"/>
      <c r="Z512" s="1051"/>
    </row>
    <row r="513" spans="1:26" ht="15.75">
      <c r="A513" s="1051"/>
      <c r="B513" s="1105"/>
      <c r="C513" s="1051"/>
      <c r="D513" s="1051"/>
      <c r="E513" s="1051"/>
      <c r="F513" s="1051"/>
      <c r="G513" s="1051"/>
      <c r="H513" s="1051"/>
      <c r="I513" s="1051"/>
      <c r="J513" s="1051"/>
      <c r="K513" s="1051"/>
      <c r="L513" s="1051"/>
      <c r="M513" s="1051"/>
      <c r="N513" s="871"/>
      <c r="O513" s="1051"/>
      <c r="P513" s="1051"/>
      <c r="Q513" s="1051"/>
      <c r="R513" s="1051"/>
      <c r="S513" s="1051"/>
      <c r="T513" s="1051"/>
      <c r="U513" s="1051"/>
      <c r="V513" s="1051"/>
      <c r="W513" s="1051"/>
      <c r="X513" s="1051"/>
      <c r="Y513" s="1051"/>
      <c r="Z513" s="1051"/>
    </row>
    <row r="514" spans="1:26" ht="15.75">
      <c r="A514" s="1051"/>
      <c r="B514" s="1105"/>
      <c r="C514" s="1051"/>
      <c r="D514" s="1051"/>
      <c r="E514" s="1051"/>
      <c r="F514" s="1051"/>
      <c r="G514" s="1051"/>
      <c r="H514" s="1051"/>
      <c r="I514" s="1051"/>
      <c r="J514" s="1051"/>
      <c r="K514" s="1051"/>
      <c r="L514" s="1051"/>
      <c r="M514" s="1051"/>
      <c r="N514" s="871"/>
      <c r="O514" s="1051"/>
      <c r="P514" s="1051"/>
      <c r="Q514" s="1051"/>
      <c r="R514" s="1051"/>
      <c r="S514" s="1051"/>
      <c r="T514" s="1051"/>
      <c r="U514" s="1051"/>
      <c r="V514" s="1051"/>
      <c r="W514" s="1051"/>
      <c r="X514" s="1051"/>
      <c r="Y514" s="1051"/>
      <c r="Z514" s="1051"/>
    </row>
    <row r="515" spans="1:26" ht="15.75">
      <c r="A515" s="1051"/>
      <c r="B515" s="1105"/>
      <c r="C515" s="1051"/>
      <c r="D515" s="1051"/>
      <c r="E515" s="1051"/>
      <c r="F515" s="1051"/>
      <c r="G515" s="1051"/>
      <c r="H515" s="1051"/>
      <c r="I515" s="1051"/>
      <c r="J515" s="1051"/>
      <c r="K515" s="1051"/>
      <c r="L515" s="1051"/>
      <c r="M515" s="1051"/>
      <c r="N515" s="871"/>
      <c r="O515" s="1051"/>
      <c r="P515" s="1051"/>
      <c r="Q515" s="1051"/>
      <c r="R515" s="1051"/>
      <c r="S515" s="1051"/>
      <c r="T515" s="1051"/>
      <c r="U515" s="1051"/>
      <c r="V515" s="1051"/>
      <c r="W515" s="1051"/>
      <c r="X515" s="1051"/>
      <c r="Y515" s="1051"/>
      <c r="Z515" s="1051"/>
    </row>
    <row r="516" spans="1:26" ht="15.75">
      <c r="A516" s="1051"/>
      <c r="B516" s="1105"/>
      <c r="C516" s="1051"/>
      <c r="D516" s="1051"/>
      <c r="E516" s="1051"/>
      <c r="F516" s="1051"/>
      <c r="G516" s="1051"/>
      <c r="H516" s="1051"/>
      <c r="I516" s="1051"/>
      <c r="J516" s="1051"/>
      <c r="K516" s="1051"/>
      <c r="L516" s="1051"/>
      <c r="M516" s="1051"/>
      <c r="N516" s="871"/>
      <c r="O516" s="1051"/>
      <c r="P516" s="1051"/>
      <c r="Q516" s="1051"/>
      <c r="R516" s="1051"/>
      <c r="S516" s="1051"/>
      <c r="T516" s="1051"/>
      <c r="U516" s="1051"/>
      <c r="V516" s="1051"/>
      <c r="W516" s="1051"/>
      <c r="X516" s="1051"/>
      <c r="Y516" s="1051"/>
      <c r="Z516" s="1051"/>
    </row>
    <row r="517" spans="1:26" ht="15.75">
      <c r="A517" s="1051"/>
      <c r="B517" s="1105"/>
      <c r="C517" s="1051"/>
      <c r="D517" s="1051"/>
      <c r="E517" s="1051"/>
      <c r="F517" s="1051"/>
      <c r="G517" s="1051"/>
      <c r="H517" s="1051"/>
      <c r="I517" s="1051"/>
      <c r="J517" s="1051"/>
      <c r="K517" s="1051"/>
      <c r="L517" s="1051"/>
      <c r="M517" s="1051"/>
      <c r="N517" s="871"/>
      <c r="O517" s="1051"/>
      <c r="P517" s="1051"/>
      <c r="Q517" s="1051"/>
      <c r="R517" s="1051"/>
      <c r="S517" s="1051"/>
      <c r="T517" s="1051"/>
      <c r="U517" s="1051"/>
      <c r="V517" s="1051"/>
      <c r="W517" s="1051"/>
      <c r="X517" s="1051"/>
      <c r="Y517" s="1051"/>
      <c r="Z517" s="1051"/>
    </row>
    <row r="518" spans="1:26" ht="15.75">
      <c r="A518" s="1051"/>
      <c r="B518" s="1105"/>
      <c r="C518" s="1051"/>
      <c r="D518" s="1051"/>
      <c r="E518" s="1051"/>
      <c r="F518" s="1051"/>
      <c r="G518" s="1051"/>
      <c r="H518" s="1051"/>
      <c r="I518" s="1051"/>
      <c r="J518" s="1051"/>
      <c r="K518" s="1051"/>
      <c r="L518" s="1051"/>
      <c r="M518" s="1051"/>
      <c r="N518" s="871"/>
      <c r="O518" s="1051"/>
      <c r="P518" s="1051"/>
      <c r="Q518" s="1051"/>
      <c r="R518" s="1051"/>
      <c r="S518" s="1051"/>
      <c r="T518" s="1051"/>
      <c r="U518" s="1051"/>
      <c r="V518" s="1051"/>
      <c r="W518" s="1051"/>
      <c r="X518" s="1051"/>
      <c r="Y518" s="1051"/>
      <c r="Z518" s="1051"/>
    </row>
    <row r="519" spans="1:26" ht="15.75">
      <c r="A519" s="1051"/>
      <c r="B519" s="1105"/>
      <c r="C519" s="1051"/>
      <c r="D519" s="1051"/>
      <c r="E519" s="1051"/>
      <c r="F519" s="1051"/>
      <c r="G519" s="1051"/>
      <c r="H519" s="1051"/>
      <c r="I519" s="1051"/>
      <c r="J519" s="1051"/>
      <c r="K519" s="1051"/>
      <c r="L519" s="1051"/>
      <c r="M519" s="1051"/>
      <c r="N519" s="871"/>
      <c r="O519" s="1051"/>
      <c r="P519" s="1051"/>
      <c r="Q519" s="1051"/>
      <c r="R519" s="1051"/>
      <c r="S519" s="1051"/>
      <c r="T519" s="1051"/>
      <c r="U519" s="1051"/>
      <c r="V519" s="1051"/>
      <c r="W519" s="1051"/>
      <c r="X519" s="1051"/>
      <c r="Y519" s="1051"/>
      <c r="Z519" s="1051"/>
    </row>
    <row r="520" spans="1:26" ht="15.75">
      <c r="A520" s="1051"/>
      <c r="B520" s="1105"/>
      <c r="C520" s="1051"/>
      <c r="D520" s="1051"/>
      <c r="E520" s="1051"/>
      <c r="F520" s="1051"/>
      <c r="G520" s="1051"/>
      <c r="H520" s="1051"/>
      <c r="I520" s="1051"/>
      <c r="J520" s="1051"/>
      <c r="K520" s="1051"/>
      <c r="L520" s="1051"/>
      <c r="M520" s="1051"/>
      <c r="N520" s="871"/>
      <c r="O520" s="1051"/>
      <c r="P520" s="1051"/>
      <c r="Q520" s="1051"/>
      <c r="R520" s="1051"/>
      <c r="S520" s="1051"/>
      <c r="T520" s="1051"/>
      <c r="U520" s="1051"/>
      <c r="V520" s="1051"/>
      <c r="W520" s="1051"/>
      <c r="X520" s="1051"/>
      <c r="Y520" s="1051"/>
      <c r="Z520" s="1051"/>
    </row>
    <row r="521" spans="1:26" ht="15.75">
      <c r="A521" s="1051"/>
      <c r="B521" s="1105"/>
      <c r="C521" s="1051"/>
      <c r="D521" s="1051"/>
      <c r="E521" s="1051"/>
      <c r="F521" s="1051"/>
      <c r="G521" s="1051"/>
      <c r="H521" s="1051"/>
      <c r="I521" s="1051"/>
      <c r="J521" s="1051"/>
      <c r="K521" s="1051"/>
      <c r="L521" s="1051"/>
      <c r="M521" s="1051"/>
      <c r="N521" s="871"/>
      <c r="O521" s="1051"/>
      <c r="P521" s="1051"/>
      <c r="Q521" s="1051"/>
      <c r="R521" s="1051"/>
      <c r="S521" s="1051"/>
      <c r="T521" s="1051"/>
      <c r="U521" s="1051"/>
      <c r="V521" s="1051"/>
      <c r="W521" s="1051"/>
      <c r="X521" s="1051"/>
      <c r="Y521" s="1051"/>
      <c r="Z521" s="1051"/>
    </row>
    <row r="522" spans="1:26" ht="15.75">
      <c r="A522" s="1051"/>
      <c r="B522" s="1105"/>
      <c r="C522" s="1051"/>
      <c r="D522" s="1051"/>
      <c r="E522" s="1051"/>
      <c r="F522" s="1051"/>
      <c r="G522" s="1051"/>
      <c r="H522" s="1051"/>
      <c r="I522" s="1051"/>
      <c r="J522" s="1051"/>
      <c r="K522" s="1051"/>
      <c r="L522" s="1051"/>
      <c r="M522" s="1051"/>
      <c r="N522" s="871"/>
      <c r="O522" s="1051"/>
      <c r="P522" s="1051"/>
      <c r="Q522" s="1051"/>
      <c r="R522" s="1051"/>
      <c r="S522" s="1051"/>
      <c r="T522" s="1051"/>
      <c r="U522" s="1051"/>
      <c r="V522" s="1051"/>
      <c r="W522" s="1051"/>
      <c r="X522" s="1051"/>
      <c r="Y522" s="1051"/>
      <c r="Z522" s="1051"/>
    </row>
    <row r="523" spans="1:26" ht="15.75">
      <c r="A523" s="1051"/>
      <c r="B523" s="1105"/>
      <c r="C523" s="1051"/>
      <c r="D523" s="1051"/>
      <c r="E523" s="1051"/>
      <c r="F523" s="1051"/>
      <c r="G523" s="1051"/>
      <c r="H523" s="1051"/>
      <c r="I523" s="1051"/>
      <c r="J523" s="1051"/>
      <c r="K523" s="1051"/>
      <c r="L523" s="1051"/>
      <c r="M523" s="1051"/>
      <c r="N523" s="871"/>
      <c r="O523" s="1051"/>
      <c r="P523" s="1051"/>
      <c r="Q523" s="1051"/>
      <c r="R523" s="1051"/>
      <c r="S523" s="1051"/>
      <c r="T523" s="1051"/>
      <c r="U523" s="1051"/>
      <c r="V523" s="1051"/>
      <c r="W523" s="1051"/>
      <c r="X523" s="1051"/>
      <c r="Y523" s="1051"/>
      <c r="Z523" s="1051"/>
    </row>
    <row r="524" spans="1:26" ht="15.75">
      <c r="A524" s="1051"/>
      <c r="B524" s="1105"/>
      <c r="C524" s="1051"/>
      <c r="D524" s="1051"/>
      <c r="E524" s="1051"/>
      <c r="F524" s="1051"/>
      <c r="G524" s="1051"/>
      <c r="H524" s="1051"/>
      <c r="I524" s="1051"/>
      <c r="J524" s="1051"/>
      <c r="K524" s="1051"/>
      <c r="L524" s="1051"/>
      <c r="M524" s="1051"/>
      <c r="N524" s="871"/>
      <c r="O524" s="1051"/>
      <c r="P524" s="1051"/>
      <c r="Q524" s="1051"/>
      <c r="R524" s="1051"/>
      <c r="S524" s="1051"/>
      <c r="T524" s="1051"/>
      <c r="U524" s="1051"/>
      <c r="V524" s="1051"/>
      <c r="W524" s="1051"/>
      <c r="X524" s="1051"/>
      <c r="Y524" s="1051"/>
      <c r="Z524" s="1051"/>
    </row>
    <row r="525" spans="1:26" ht="15.75">
      <c r="A525" s="1051"/>
      <c r="B525" s="1105"/>
      <c r="C525" s="1051"/>
      <c r="D525" s="1051"/>
      <c r="E525" s="1051"/>
      <c r="F525" s="1051"/>
      <c r="G525" s="1051"/>
      <c r="H525" s="1051"/>
      <c r="I525" s="1051"/>
      <c r="J525" s="1051"/>
      <c r="K525" s="1051"/>
      <c r="L525" s="1051"/>
      <c r="M525" s="1051"/>
      <c r="N525" s="871"/>
      <c r="O525" s="1051"/>
      <c r="P525" s="1051"/>
      <c r="Q525" s="1051"/>
      <c r="R525" s="1051"/>
      <c r="S525" s="1051"/>
      <c r="T525" s="1051"/>
      <c r="U525" s="1051"/>
      <c r="V525" s="1051"/>
      <c r="W525" s="1051"/>
      <c r="X525" s="1051"/>
      <c r="Y525" s="1051"/>
      <c r="Z525" s="1051"/>
    </row>
    <row r="526" spans="1:26" ht="15.75">
      <c r="A526" s="1051"/>
      <c r="B526" s="1105"/>
      <c r="C526" s="1051"/>
      <c r="D526" s="1051"/>
      <c r="E526" s="1051"/>
      <c r="F526" s="1051"/>
      <c r="G526" s="1051"/>
      <c r="H526" s="1051"/>
      <c r="I526" s="1051"/>
      <c r="J526" s="1051"/>
      <c r="K526" s="1051"/>
      <c r="L526" s="1051"/>
      <c r="M526" s="1051"/>
      <c r="N526" s="871"/>
      <c r="O526" s="1051"/>
      <c r="P526" s="1051"/>
      <c r="Q526" s="1051"/>
      <c r="R526" s="1051"/>
      <c r="S526" s="1051"/>
      <c r="T526" s="1051"/>
      <c r="U526" s="1051"/>
      <c r="V526" s="1051"/>
      <c r="W526" s="1051"/>
      <c r="X526" s="1051"/>
      <c r="Y526" s="1051"/>
      <c r="Z526" s="1051"/>
    </row>
    <row r="527" spans="1:26" ht="15.75">
      <c r="A527" s="1051"/>
      <c r="B527" s="1105"/>
      <c r="C527" s="1051"/>
      <c r="D527" s="1051"/>
      <c r="E527" s="1051"/>
      <c r="F527" s="1051"/>
      <c r="G527" s="1051"/>
      <c r="H527" s="1051"/>
      <c r="I527" s="1051"/>
      <c r="J527" s="1051"/>
      <c r="K527" s="1051"/>
      <c r="L527" s="1051"/>
      <c r="M527" s="1051"/>
      <c r="N527" s="871"/>
      <c r="O527" s="1051"/>
      <c r="P527" s="1051"/>
      <c r="Q527" s="1051"/>
      <c r="R527" s="1051"/>
      <c r="S527" s="1051"/>
      <c r="T527" s="1051"/>
      <c r="U527" s="1051"/>
      <c r="V527" s="1051"/>
      <c r="W527" s="1051"/>
      <c r="X527" s="1051"/>
      <c r="Y527" s="1051"/>
      <c r="Z527" s="1051"/>
    </row>
    <row r="528" spans="1:26" ht="15.75">
      <c r="A528" s="1051"/>
      <c r="B528" s="1105"/>
      <c r="C528" s="1051"/>
      <c r="D528" s="1051"/>
      <c r="E528" s="1051"/>
      <c r="F528" s="1051"/>
      <c r="G528" s="1051"/>
      <c r="H528" s="1051"/>
      <c r="I528" s="1051"/>
      <c r="J528" s="1051"/>
      <c r="K528" s="1051"/>
      <c r="L528" s="1051"/>
      <c r="M528" s="1051"/>
      <c r="N528" s="871"/>
      <c r="O528" s="1051"/>
      <c r="P528" s="1051"/>
      <c r="Q528" s="1051"/>
      <c r="R528" s="1051"/>
      <c r="S528" s="1051"/>
      <c r="T528" s="1051"/>
      <c r="U528" s="1051"/>
      <c r="V528" s="1051"/>
      <c r="W528" s="1051"/>
      <c r="X528" s="1051"/>
      <c r="Y528" s="1051"/>
      <c r="Z528" s="1051"/>
    </row>
    <row r="529" spans="1:26" ht="15.75">
      <c r="A529" s="1051"/>
      <c r="B529" s="1105"/>
      <c r="C529" s="1051"/>
      <c r="D529" s="1051"/>
      <c r="E529" s="1051"/>
      <c r="F529" s="1051"/>
      <c r="G529" s="1051"/>
      <c r="H529" s="1051"/>
      <c r="I529" s="1051"/>
      <c r="J529" s="1051"/>
      <c r="K529" s="1051"/>
      <c r="L529" s="1051"/>
      <c r="M529" s="1051"/>
      <c r="N529" s="871"/>
      <c r="O529" s="1051"/>
      <c r="P529" s="1051"/>
      <c r="Q529" s="1051"/>
      <c r="R529" s="1051"/>
      <c r="S529" s="1051"/>
      <c r="T529" s="1051"/>
      <c r="U529" s="1051"/>
      <c r="V529" s="1051"/>
      <c r="W529" s="1051"/>
      <c r="X529" s="1051"/>
      <c r="Y529" s="1051"/>
      <c r="Z529" s="1051"/>
    </row>
    <row r="530" spans="1:26" ht="15.75">
      <c r="A530" s="1051"/>
      <c r="B530" s="1105"/>
      <c r="C530" s="1051"/>
      <c r="D530" s="1051"/>
      <c r="E530" s="1051"/>
      <c r="F530" s="1051"/>
      <c r="G530" s="1051"/>
      <c r="H530" s="1051"/>
      <c r="I530" s="1051"/>
      <c r="J530" s="1051"/>
      <c r="K530" s="1051"/>
      <c r="L530" s="1051"/>
      <c r="M530" s="1051"/>
      <c r="N530" s="871"/>
      <c r="O530" s="1051"/>
      <c r="P530" s="1051"/>
      <c r="Q530" s="1051"/>
      <c r="R530" s="1051"/>
      <c r="S530" s="1051"/>
      <c r="T530" s="1051"/>
      <c r="U530" s="1051"/>
      <c r="V530" s="1051"/>
      <c r="W530" s="1051"/>
      <c r="X530" s="1051"/>
      <c r="Y530" s="1051"/>
      <c r="Z530" s="1051"/>
    </row>
    <row r="531" spans="1:26" ht="15.75">
      <c r="A531" s="1051"/>
      <c r="B531" s="1105"/>
      <c r="C531" s="1051"/>
      <c r="D531" s="1051"/>
      <c r="E531" s="1051"/>
      <c r="F531" s="1051"/>
      <c r="G531" s="1051"/>
      <c r="H531" s="1051"/>
      <c r="I531" s="1051"/>
      <c r="J531" s="1051"/>
      <c r="K531" s="1051"/>
      <c r="L531" s="1051"/>
      <c r="M531" s="1051"/>
      <c r="N531" s="871"/>
      <c r="O531" s="1051"/>
      <c r="P531" s="1051"/>
      <c r="Q531" s="1051"/>
      <c r="R531" s="1051"/>
      <c r="S531" s="1051"/>
      <c r="T531" s="1051"/>
      <c r="U531" s="1051"/>
      <c r="V531" s="1051"/>
      <c r="W531" s="1051"/>
      <c r="X531" s="1051"/>
      <c r="Y531" s="1051"/>
      <c r="Z531" s="1051"/>
    </row>
    <row r="532" spans="1:26" ht="15.75">
      <c r="A532" s="1051"/>
      <c r="B532" s="1105"/>
      <c r="C532" s="1051"/>
      <c r="D532" s="1051"/>
      <c r="E532" s="1051"/>
      <c r="F532" s="1051"/>
      <c r="G532" s="1051"/>
      <c r="H532" s="1051"/>
      <c r="I532" s="1051"/>
      <c r="J532" s="1051"/>
      <c r="K532" s="1051"/>
      <c r="L532" s="1051"/>
      <c r="M532" s="1051"/>
      <c r="N532" s="871"/>
      <c r="O532" s="1051"/>
      <c r="P532" s="1051"/>
      <c r="Q532" s="1051"/>
      <c r="R532" s="1051"/>
      <c r="S532" s="1051"/>
      <c r="T532" s="1051"/>
      <c r="U532" s="1051"/>
      <c r="V532" s="1051"/>
      <c r="W532" s="1051"/>
      <c r="X532" s="1051"/>
      <c r="Y532" s="1051"/>
      <c r="Z532" s="1051"/>
    </row>
    <row r="533" spans="1:26" ht="15.75">
      <c r="A533" s="1051"/>
      <c r="B533" s="1105"/>
      <c r="C533" s="1051"/>
      <c r="D533" s="1051"/>
      <c r="E533" s="1051"/>
      <c r="F533" s="1051"/>
      <c r="G533" s="1051"/>
      <c r="H533" s="1051"/>
      <c r="I533" s="1051"/>
      <c r="J533" s="1051"/>
      <c r="K533" s="1051"/>
      <c r="L533" s="1051"/>
      <c r="M533" s="1051"/>
      <c r="N533" s="871"/>
      <c r="O533" s="1051"/>
      <c r="P533" s="1051"/>
      <c r="Q533" s="1051"/>
      <c r="R533" s="1051"/>
      <c r="S533" s="1051"/>
      <c r="T533" s="1051"/>
      <c r="U533" s="1051"/>
      <c r="V533" s="1051"/>
      <c r="W533" s="1051"/>
      <c r="X533" s="1051"/>
      <c r="Y533" s="1051"/>
      <c r="Z533" s="1051"/>
    </row>
    <row r="534" spans="1:26" ht="15.75">
      <c r="A534" s="1051"/>
      <c r="B534" s="1105"/>
      <c r="C534" s="1051"/>
      <c r="D534" s="1051"/>
      <c r="E534" s="1051"/>
      <c r="F534" s="1051"/>
      <c r="G534" s="1051"/>
      <c r="H534" s="1051"/>
      <c r="I534" s="1051"/>
      <c r="J534" s="1051"/>
      <c r="K534" s="1051"/>
      <c r="L534" s="1051"/>
      <c r="M534" s="1051"/>
      <c r="N534" s="871"/>
      <c r="O534" s="1051"/>
      <c r="P534" s="1051"/>
      <c r="Q534" s="1051"/>
      <c r="R534" s="1051"/>
      <c r="S534" s="1051"/>
      <c r="T534" s="1051"/>
      <c r="U534" s="1051"/>
      <c r="V534" s="1051"/>
      <c r="W534" s="1051"/>
      <c r="X534" s="1051"/>
      <c r="Y534" s="1051"/>
      <c r="Z534" s="1051"/>
    </row>
    <row r="535" spans="1:26" ht="15.75">
      <c r="A535" s="1051"/>
      <c r="B535" s="1105"/>
      <c r="C535" s="1051"/>
      <c r="D535" s="1051"/>
      <c r="E535" s="1051"/>
      <c r="F535" s="1051"/>
      <c r="G535" s="1051"/>
      <c r="H535" s="1051"/>
      <c r="I535" s="1051"/>
      <c r="J535" s="1051"/>
      <c r="K535" s="1051"/>
      <c r="L535" s="1051"/>
      <c r="M535" s="1051"/>
      <c r="N535" s="871"/>
      <c r="O535" s="1051"/>
      <c r="P535" s="1051"/>
      <c r="Q535" s="1051"/>
      <c r="R535" s="1051"/>
      <c r="S535" s="1051"/>
      <c r="T535" s="1051"/>
      <c r="U535" s="1051"/>
      <c r="V535" s="1051"/>
      <c r="W535" s="1051"/>
      <c r="X535" s="1051"/>
      <c r="Y535" s="1051"/>
      <c r="Z535" s="1051"/>
    </row>
    <row r="536" spans="1:26" ht="15.75">
      <c r="A536" s="1051"/>
      <c r="B536" s="1105"/>
      <c r="C536" s="1051"/>
      <c r="D536" s="1051"/>
      <c r="E536" s="1051"/>
      <c r="F536" s="1051"/>
      <c r="G536" s="1051"/>
      <c r="H536" s="1051"/>
      <c r="I536" s="1051"/>
      <c r="J536" s="1051"/>
      <c r="K536" s="1051"/>
      <c r="L536" s="1051"/>
      <c r="M536" s="1051"/>
      <c r="N536" s="871"/>
      <c r="O536" s="1051"/>
      <c r="P536" s="1051"/>
      <c r="Q536" s="1051"/>
      <c r="R536" s="1051"/>
      <c r="S536" s="1051"/>
      <c r="T536" s="1051"/>
      <c r="U536" s="1051"/>
      <c r="V536" s="1051"/>
      <c r="W536" s="1051"/>
      <c r="X536" s="1051"/>
      <c r="Y536" s="1051"/>
      <c r="Z536" s="1051"/>
    </row>
    <row r="537" spans="1:26" ht="15.75">
      <c r="A537" s="1051"/>
      <c r="B537" s="1105"/>
      <c r="C537" s="1051"/>
      <c r="D537" s="1051"/>
      <c r="E537" s="1051"/>
      <c r="F537" s="1051"/>
      <c r="G537" s="1051"/>
      <c r="H537" s="1051"/>
      <c r="I537" s="1051"/>
      <c r="J537" s="1051"/>
      <c r="K537" s="1051"/>
      <c r="L537" s="1051"/>
      <c r="M537" s="1051"/>
      <c r="N537" s="871"/>
      <c r="O537" s="1051"/>
      <c r="P537" s="1051"/>
      <c r="Q537" s="1051"/>
      <c r="R537" s="1051"/>
      <c r="S537" s="1051"/>
      <c r="T537" s="1051"/>
      <c r="U537" s="1051"/>
      <c r="V537" s="1051"/>
      <c r="W537" s="1051"/>
      <c r="X537" s="1051"/>
      <c r="Y537" s="1051"/>
      <c r="Z537" s="1051"/>
    </row>
    <row r="538" spans="1:26" ht="15.75">
      <c r="A538" s="1051"/>
      <c r="B538" s="1105"/>
      <c r="C538" s="1051"/>
      <c r="D538" s="1051"/>
      <c r="E538" s="1051"/>
      <c r="F538" s="1051"/>
      <c r="G538" s="1051"/>
      <c r="H538" s="1051"/>
      <c r="I538" s="1051"/>
      <c r="J538" s="1051"/>
      <c r="K538" s="1051"/>
      <c r="L538" s="1051"/>
      <c r="M538" s="1051"/>
      <c r="N538" s="871"/>
      <c r="O538" s="1051"/>
      <c r="P538" s="1051"/>
      <c r="Q538" s="1051"/>
      <c r="R538" s="1051"/>
      <c r="S538" s="1051"/>
      <c r="T538" s="1051"/>
      <c r="U538" s="1051"/>
      <c r="V538" s="1051"/>
      <c r="W538" s="1051"/>
      <c r="X538" s="1051"/>
      <c r="Y538" s="1051"/>
      <c r="Z538" s="1051"/>
    </row>
    <row r="539" spans="1:26" ht="15.75">
      <c r="A539" s="1051"/>
      <c r="B539" s="1105"/>
      <c r="C539" s="1051"/>
      <c r="D539" s="1051"/>
      <c r="E539" s="1051"/>
      <c r="F539" s="1051"/>
      <c r="G539" s="1051"/>
      <c r="H539" s="1051"/>
      <c r="I539" s="1051"/>
      <c r="J539" s="1051"/>
      <c r="K539" s="1051"/>
      <c r="L539" s="1051"/>
      <c r="M539" s="1051"/>
      <c r="N539" s="871"/>
      <c r="O539" s="1051"/>
      <c r="P539" s="1051"/>
      <c r="Q539" s="1051"/>
      <c r="R539" s="1051"/>
      <c r="S539" s="1051"/>
      <c r="T539" s="1051"/>
      <c r="U539" s="1051"/>
      <c r="V539" s="1051"/>
      <c r="W539" s="1051"/>
      <c r="X539" s="1051"/>
      <c r="Y539" s="1051"/>
      <c r="Z539" s="1051"/>
    </row>
    <row r="540" spans="1:26" ht="15.75">
      <c r="A540" s="1051"/>
      <c r="B540" s="1105"/>
      <c r="C540" s="1051"/>
      <c r="D540" s="1051"/>
      <c r="E540" s="1051"/>
      <c r="F540" s="1051"/>
      <c r="G540" s="1051"/>
      <c r="H540" s="1051"/>
      <c r="I540" s="1051"/>
      <c r="J540" s="1051"/>
      <c r="K540" s="1051"/>
      <c r="L540" s="1051"/>
      <c r="M540" s="1051"/>
      <c r="N540" s="871"/>
      <c r="O540" s="1051"/>
      <c r="P540" s="1051"/>
      <c r="Q540" s="1051"/>
      <c r="R540" s="1051"/>
      <c r="S540" s="1051"/>
      <c r="T540" s="1051"/>
      <c r="U540" s="1051"/>
      <c r="V540" s="1051"/>
      <c r="W540" s="1051"/>
      <c r="X540" s="1051"/>
      <c r="Y540" s="1051"/>
      <c r="Z540" s="1051"/>
    </row>
    <row r="541" spans="1:26" ht="15.75">
      <c r="A541" s="1051"/>
      <c r="B541" s="1105"/>
      <c r="C541" s="1051"/>
      <c r="D541" s="1051"/>
      <c r="E541" s="1051"/>
      <c r="F541" s="1051"/>
      <c r="G541" s="1051"/>
      <c r="H541" s="1051"/>
      <c r="I541" s="1051"/>
      <c r="J541" s="1051"/>
      <c r="K541" s="1051"/>
      <c r="L541" s="1051"/>
      <c r="M541" s="1051"/>
      <c r="N541" s="871"/>
      <c r="O541" s="1051"/>
      <c r="P541" s="1051"/>
      <c r="Q541" s="1051"/>
      <c r="R541" s="1051"/>
      <c r="S541" s="1051"/>
      <c r="T541" s="1051"/>
      <c r="U541" s="1051"/>
      <c r="V541" s="1051"/>
      <c r="W541" s="1051"/>
      <c r="X541" s="1051"/>
      <c r="Y541" s="1051"/>
      <c r="Z541" s="1051"/>
    </row>
    <row r="542" spans="1:26" ht="15.75">
      <c r="A542" s="1051"/>
      <c r="B542" s="1105"/>
      <c r="C542" s="1051"/>
      <c r="D542" s="1051"/>
      <c r="E542" s="1051"/>
      <c r="F542" s="1051"/>
      <c r="G542" s="1051"/>
      <c r="H542" s="1051"/>
      <c r="I542" s="1051"/>
      <c r="J542" s="1051"/>
      <c r="K542" s="1051"/>
      <c r="L542" s="1051"/>
      <c r="M542" s="1051"/>
      <c r="N542" s="871"/>
      <c r="O542" s="1051"/>
      <c r="P542" s="1051"/>
      <c r="Q542" s="1051"/>
      <c r="R542" s="1051"/>
      <c r="S542" s="1051"/>
      <c r="T542" s="1051"/>
      <c r="U542" s="1051"/>
      <c r="V542" s="1051"/>
      <c r="W542" s="1051"/>
      <c r="X542" s="1051"/>
      <c r="Y542" s="1051"/>
      <c r="Z542" s="1051"/>
    </row>
    <row r="543" spans="1:26" ht="15.75">
      <c r="A543" s="1051"/>
      <c r="B543" s="1105"/>
      <c r="C543" s="1051"/>
      <c r="D543" s="1051"/>
      <c r="E543" s="1051"/>
      <c r="F543" s="1051"/>
      <c r="G543" s="1051"/>
      <c r="H543" s="1051"/>
      <c r="I543" s="1051"/>
      <c r="J543" s="1051"/>
      <c r="K543" s="1051"/>
      <c r="L543" s="1051"/>
      <c r="M543" s="1051"/>
      <c r="N543" s="871"/>
      <c r="O543" s="1051"/>
      <c r="P543" s="1051"/>
      <c r="Q543" s="1051"/>
      <c r="R543" s="1051"/>
      <c r="S543" s="1051"/>
      <c r="T543" s="1051"/>
      <c r="U543" s="1051"/>
      <c r="V543" s="1051"/>
      <c r="W543" s="1051"/>
      <c r="X543" s="1051"/>
      <c r="Y543" s="1051"/>
      <c r="Z543" s="1051"/>
    </row>
    <row r="544" spans="1:26" ht="15.75">
      <c r="A544" s="1051"/>
      <c r="B544" s="1105"/>
      <c r="C544" s="1051"/>
      <c r="D544" s="1051"/>
      <c r="E544" s="1051"/>
      <c r="F544" s="1051"/>
      <c r="G544" s="1051"/>
      <c r="H544" s="1051"/>
      <c r="I544" s="1051"/>
      <c r="J544" s="1051"/>
      <c r="K544" s="1051"/>
      <c r="L544" s="1051"/>
      <c r="M544" s="1051"/>
      <c r="N544" s="871"/>
      <c r="O544" s="1051"/>
      <c r="P544" s="1051"/>
      <c r="Q544" s="1051"/>
      <c r="R544" s="1051"/>
      <c r="S544" s="1051"/>
      <c r="T544" s="1051"/>
      <c r="U544" s="1051"/>
      <c r="V544" s="1051"/>
      <c r="W544" s="1051"/>
      <c r="X544" s="1051"/>
      <c r="Y544" s="1051"/>
      <c r="Z544" s="1051"/>
    </row>
    <row r="545" spans="1:26" ht="15.75">
      <c r="A545" s="1051"/>
      <c r="B545" s="1105"/>
      <c r="C545" s="1051"/>
      <c r="D545" s="1051"/>
      <c r="E545" s="1051"/>
      <c r="F545" s="1051"/>
      <c r="G545" s="1051"/>
      <c r="H545" s="1051"/>
      <c r="I545" s="1051"/>
      <c r="J545" s="1051"/>
      <c r="K545" s="1051"/>
      <c r="L545" s="1051"/>
      <c r="M545" s="1051"/>
      <c r="N545" s="871"/>
      <c r="O545" s="1051"/>
      <c r="P545" s="1051"/>
      <c r="Q545" s="1051"/>
      <c r="R545" s="1051"/>
      <c r="S545" s="1051"/>
      <c r="T545" s="1051"/>
      <c r="U545" s="1051"/>
      <c r="V545" s="1051"/>
      <c r="W545" s="1051"/>
      <c r="X545" s="1051"/>
      <c r="Y545" s="1051"/>
      <c r="Z545" s="1051"/>
    </row>
    <row r="546" spans="1:26" ht="15.75">
      <c r="A546" s="1051"/>
      <c r="B546" s="1105"/>
      <c r="C546" s="1051"/>
      <c r="D546" s="1051"/>
      <c r="E546" s="1051"/>
      <c r="F546" s="1051"/>
      <c r="G546" s="1051"/>
      <c r="H546" s="1051"/>
      <c r="I546" s="1051"/>
      <c r="J546" s="1051"/>
      <c r="K546" s="1051"/>
      <c r="L546" s="1051"/>
      <c r="M546" s="1051"/>
      <c r="N546" s="871"/>
      <c r="O546" s="1051"/>
      <c r="P546" s="1051"/>
      <c r="Q546" s="1051"/>
      <c r="R546" s="1051"/>
      <c r="S546" s="1051"/>
      <c r="T546" s="1051"/>
      <c r="U546" s="1051"/>
      <c r="V546" s="1051"/>
      <c r="W546" s="1051"/>
      <c r="X546" s="1051"/>
      <c r="Y546" s="1051"/>
      <c r="Z546" s="1051"/>
    </row>
    <row r="547" spans="1:26" ht="15.75">
      <c r="A547" s="1051"/>
      <c r="B547" s="1105"/>
      <c r="C547" s="1051"/>
      <c r="D547" s="1051"/>
      <c r="E547" s="1051"/>
      <c r="F547" s="1051"/>
      <c r="G547" s="1051"/>
      <c r="H547" s="1051"/>
      <c r="I547" s="1051"/>
      <c r="J547" s="1051"/>
      <c r="K547" s="1051"/>
      <c r="L547" s="1051"/>
      <c r="M547" s="1051"/>
      <c r="N547" s="871"/>
      <c r="O547" s="1051"/>
      <c r="P547" s="1051"/>
      <c r="Q547" s="1051"/>
      <c r="R547" s="1051"/>
      <c r="S547" s="1051"/>
      <c r="T547" s="1051"/>
      <c r="U547" s="1051"/>
      <c r="V547" s="1051"/>
      <c r="W547" s="1051"/>
      <c r="X547" s="1051"/>
      <c r="Y547" s="1051"/>
      <c r="Z547" s="1051"/>
    </row>
    <row r="548" spans="1:26" ht="15.75">
      <c r="A548" s="1051"/>
      <c r="B548" s="1105"/>
      <c r="C548" s="1051"/>
      <c r="D548" s="1051"/>
      <c r="E548" s="1051"/>
      <c r="F548" s="1051"/>
      <c r="G548" s="1051"/>
      <c r="H548" s="1051"/>
      <c r="I548" s="1051"/>
      <c r="J548" s="1051"/>
      <c r="K548" s="1051"/>
      <c r="L548" s="1051"/>
      <c r="M548" s="1051"/>
      <c r="N548" s="871"/>
      <c r="O548" s="1051"/>
      <c r="P548" s="1051"/>
      <c r="Q548" s="1051"/>
      <c r="R548" s="1051"/>
      <c r="S548" s="1051"/>
      <c r="T548" s="1051"/>
      <c r="U548" s="1051"/>
      <c r="V548" s="1051"/>
      <c r="W548" s="1051"/>
      <c r="X548" s="1051"/>
      <c r="Y548" s="1051"/>
      <c r="Z548" s="1051"/>
    </row>
    <row r="549" spans="1:26" ht="15.75">
      <c r="A549" s="1051"/>
      <c r="B549" s="1105"/>
      <c r="C549" s="1051"/>
      <c r="D549" s="1051"/>
      <c r="E549" s="1051"/>
      <c r="F549" s="1051"/>
      <c r="G549" s="1051"/>
      <c r="H549" s="1051"/>
      <c r="I549" s="1051"/>
      <c r="J549" s="1051"/>
      <c r="K549" s="1051"/>
      <c r="L549" s="1051"/>
      <c r="M549" s="1051"/>
      <c r="N549" s="871"/>
      <c r="O549" s="1051"/>
      <c r="P549" s="1051"/>
      <c r="Q549" s="1051"/>
      <c r="R549" s="1051"/>
      <c r="S549" s="1051"/>
      <c r="T549" s="1051"/>
      <c r="U549" s="1051"/>
      <c r="V549" s="1051"/>
      <c r="W549" s="1051"/>
      <c r="X549" s="1051"/>
      <c r="Y549" s="1051"/>
      <c r="Z549" s="1051"/>
    </row>
    <row r="550" spans="1:26" ht="15.75">
      <c r="A550" s="1051"/>
      <c r="B550" s="1105"/>
      <c r="C550" s="1051"/>
      <c r="D550" s="1051"/>
      <c r="E550" s="1051"/>
      <c r="F550" s="1051"/>
      <c r="G550" s="1051"/>
      <c r="H550" s="1051"/>
      <c r="I550" s="1051"/>
      <c r="J550" s="1051"/>
      <c r="K550" s="1051"/>
      <c r="L550" s="1051"/>
      <c r="M550" s="1051"/>
      <c r="N550" s="871"/>
      <c r="O550" s="1051"/>
      <c r="P550" s="1051"/>
      <c r="Q550" s="1051"/>
      <c r="R550" s="1051"/>
      <c r="S550" s="1051"/>
      <c r="T550" s="1051"/>
      <c r="U550" s="1051"/>
      <c r="V550" s="1051"/>
      <c r="W550" s="1051"/>
      <c r="X550" s="1051"/>
      <c r="Y550" s="1051"/>
      <c r="Z550" s="1051"/>
    </row>
    <row r="551" spans="1:26" ht="15.75">
      <c r="A551" s="1051"/>
      <c r="B551" s="1105"/>
      <c r="C551" s="1051"/>
      <c r="D551" s="1051"/>
      <c r="E551" s="1051"/>
      <c r="F551" s="1051"/>
      <c r="G551" s="1051"/>
      <c r="H551" s="1051"/>
      <c r="I551" s="1051"/>
      <c r="J551" s="1051"/>
      <c r="K551" s="1051"/>
      <c r="L551" s="1051"/>
      <c r="M551" s="1051"/>
      <c r="N551" s="871"/>
      <c r="O551" s="1051"/>
      <c r="P551" s="1051"/>
      <c r="Q551" s="1051"/>
      <c r="R551" s="1051"/>
      <c r="S551" s="1051"/>
      <c r="T551" s="1051"/>
      <c r="U551" s="1051"/>
      <c r="V551" s="1051"/>
      <c r="W551" s="1051"/>
      <c r="X551" s="1051"/>
      <c r="Y551" s="1051"/>
      <c r="Z551" s="1051"/>
    </row>
    <row r="552" spans="1:26" ht="15.75">
      <c r="A552" s="1051"/>
      <c r="B552" s="1105"/>
      <c r="C552" s="1051"/>
      <c r="D552" s="1051"/>
      <c r="E552" s="1051"/>
      <c r="F552" s="1051"/>
      <c r="G552" s="1051"/>
      <c r="H552" s="1051"/>
      <c r="I552" s="1051"/>
      <c r="J552" s="1051"/>
      <c r="K552" s="1051"/>
      <c r="L552" s="1051"/>
      <c r="M552" s="1051"/>
      <c r="N552" s="871"/>
      <c r="O552" s="1051"/>
      <c r="P552" s="1051"/>
      <c r="Q552" s="1051"/>
      <c r="R552" s="1051"/>
      <c r="S552" s="1051"/>
      <c r="T552" s="1051"/>
      <c r="U552" s="1051"/>
      <c r="V552" s="1051"/>
      <c r="W552" s="1051"/>
      <c r="X552" s="1051"/>
      <c r="Y552" s="1051"/>
      <c r="Z552" s="1051"/>
    </row>
    <row r="553" spans="1:26" ht="15.75">
      <c r="A553" s="1051"/>
      <c r="B553" s="1105"/>
      <c r="C553" s="1051"/>
      <c r="D553" s="1051"/>
      <c r="E553" s="1051"/>
      <c r="F553" s="1051"/>
      <c r="G553" s="1051"/>
      <c r="H553" s="1051"/>
      <c r="I553" s="1051"/>
      <c r="J553" s="1051"/>
      <c r="K553" s="1051"/>
      <c r="L553" s="1051"/>
      <c r="M553" s="1051"/>
      <c r="N553" s="871"/>
      <c r="O553" s="1051"/>
      <c r="P553" s="1051"/>
      <c r="Q553" s="1051"/>
      <c r="R553" s="1051"/>
      <c r="S553" s="1051"/>
      <c r="T553" s="1051"/>
      <c r="U553" s="1051"/>
      <c r="V553" s="1051"/>
      <c r="W553" s="1051"/>
      <c r="X553" s="1051"/>
      <c r="Y553" s="1051"/>
      <c r="Z553" s="1051"/>
    </row>
    <row r="554" spans="1:26" ht="15.75">
      <c r="A554" s="1051"/>
      <c r="B554" s="1105"/>
      <c r="C554" s="1051"/>
      <c r="D554" s="1051"/>
      <c r="E554" s="1051"/>
      <c r="F554" s="1051"/>
      <c r="G554" s="1051"/>
      <c r="H554" s="1051"/>
      <c r="I554" s="1051"/>
      <c r="J554" s="1051"/>
      <c r="K554" s="1051"/>
      <c r="L554" s="1051"/>
      <c r="M554" s="1051"/>
      <c r="N554" s="871"/>
      <c r="O554" s="1051"/>
      <c r="P554" s="1051"/>
      <c r="Q554" s="1051"/>
      <c r="R554" s="1051"/>
      <c r="S554" s="1051"/>
      <c r="T554" s="1051"/>
      <c r="U554" s="1051"/>
      <c r="V554" s="1051"/>
      <c r="W554" s="1051"/>
      <c r="X554" s="1051"/>
      <c r="Y554" s="1051"/>
      <c r="Z554" s="1051"/>
    </row>
    <row r="555" spans="1:26" ht="15.75">
      <c r="A555" s="1051"/>
      <c r="B555" s="1105"/>
      <c r="C555" s="1051"/>
      <c r="D555" s="1051"/>
      <c r="E555" s="1051"/>
      <c r="F555" s="1051"/>
      <c r="G555" s="1051"/>
      <c r="H555" s="1051"/>
      <c r="I555" s="1051"/>
      <c r="J555" s="1051"/>
      <c r="K555" s="1051"/>
      <c r="L555" s="1051"/>
      <c r="M555" s="1051"/>
      <c r="N555" s="871"/>
      <c r="O555" s="1051"/>
      <c r="P555" s="1051"/>
      <c r="Q555" s="1051"/>
      <c r="R555" s="1051"/>
      <c r="S555" s="1051"/>
      <c r="T555" s="1051"/>
      <c r="U555" s="1051"/>
      <c r="V555" s="1051"/>
      <c r="W555" s="1051"/>
      <c r="X555" s="1051"/>
      <c r="Y555" s="1051"/>
      <c r="Z555" s="1051"/>
    </row>
    <row r="556" spans="1:26" ht="15.75">
      <c r="A556" s="1051"/>
      <c r="B556" s="1105"/>
      <c r="C556" s="1051"/>
      <c r="D556" s="1051"/>
      <c r="E556" s="1051"/>
      <c r="F556" s="1051"/>
      <c r="G556" s="1051"/>
      <c r="H556" s="1051"/>
      <c r="I556" s="1051"/>
      <c r="J556" s="1051"/>
      <c r="K556" s="1051"/>
      <c r="L556" s="1051"/>
      <c r="M556" s="1051"/>
      <c r="N556" s="871"/>
      <c r="O556" s="1051"/>
      <c r="P556" s="1051"/>
      <c r="Q556" s="1051"/>
      <c r="R556" s="1051"/>
      <c r="S556" s="1051"/>
      <c r="T556" s="1051"/>
      <c r="U556" s="1051"/>
      <c r="V556" s="1051"/>
      <c r="W556" s="1051"/>
      <c r="X556" s="1051"/>
      <c r="Y556" s="1051"/>
      <c r="Z556" s="1051"/>
    </row>
    <row r="557" spans="1:26" ht="15.75">
      <c r="A557" s="1051"/>
      <c r="B557" s="1105"/>
      <c r="C557" s="1051"/>
      <c r="D557" s="1051"/>
      <c r="E557" s="1051"/>
      <c r="F557" s="1051"/>
      <c r="G557" s="1051"/>
      <c r="H557" s="1051"/>
      <c r="I557" s="1051"/>
      <c r="J557" s="1051"/>
      <c r="K557" s="1051"/>
      <c r="L557" s="1051"/>
      <c r="M557" s="1051"/>
      <c r="N557" s="871"/>
      <c r="O557" s="1051"/>
      <c r="P557" s="1051"/>
      <c r="Q557" s="1051"/>
      <c r="R557" s="1051"/>
      <c r="S557" s="1051"/>
      <c r="T557" s="1051"/>
      <c r="U557" s="1051"/>
      <c r="V557" s="1051"/>
      <c r="W557" s="1051"/>
      <c r="X557" s="1051"/>
      <c r="Y557" s="1051"/>
      <c r="Z557" s="1051"/>
    </row>
    <row r="558" spans="1:26" ht="15.75">
      <c r="A558" s="1051"/>
      <c r="B558" s="1105"/>
      <c r="C558" s="1051"/>
      <c r="D558" s="1051"/>
      <c r="E558" s="1051"/>
      <c r="F558" s="1051"/>
      <c r="G558" s="1051"/>
      <c r="H558" s="1051"/>
      <c r="I558" s="1051"/>
      <c r="J558" s="1051"/>
      <c r="K558" s="1051"/>
      <c r="L558" s="1051"/>
      <c r="M558" s="1051"/>
      <c r="N558" s="871"/>
      <c r="O558" s="1051"/>
      <c r="P558" s="1051"/>
      <c r="Q558" s="1051"/>
      <c r="R558" s="1051"/>
      <c r="S558" s="1051"/>
      <c r="T558" s="1051"/>
      <c r="U558" s="1051"/>
      <c r="V558" s="1051"/>
      <c r="W558" s="1051"/>
      <c r="X558" s="1051"/>
      <c r="Y558" s="1051"/>
      <c r="Z558" s="1051"/>
    </row>
    <row r="559" spans="1:26" ht="15.75">
      <c r="A559" s="1051"/>
      <c r="B559" s="1105"/>
      <c r="C559" s="1051"/>
      <c r="D559" s="1051"/>
      <c r="E559" s="1051"/>
      <c r="F559" s="1051"/>
      <c r="G559" s="1051"/>
      <c r="H559" s="1051"/>
      <c r="I559" s="1051"/>
      <c r="J559" s="1051"/>
      <c r="K559" s="1051"/>
      <c r="L559" s="1051"/>
      <c r="M559" s="1051"/>
      <c r="N559" s="871"/>
      <c r="O559" s="1051"/>
      <c r="P559" s="1051"/>
      <c r="Q559" s="1051"/>
      <c r="R559" s="1051"/>
      <c r="S559" s="1051"/>
      <c r="T559" s="1051"/>
      <c r="U559" s="1051"/>
      <c r="V559" s="1051"/>
      <c r="W559" s="1051"/>
      <c r="X559" s="1051"/>
      <c r="Y559" s="1051"/>
      <c r="Z559" s="1051"/>
    </row>
    <row r="560" spans="1:26" ht="15.75">
      <c r="A560" s="1051"/>
      <c r="B560" s="1105"/>
      <c r="C560" s="1051"/>
      <c r="D560" s="1051"/>
      <c r="E560" s="1051"/>
      <c r="F560" s="1051"/>
      <c r="G560" s="1051"/>
      <c r="H560" s="1051"/>
      <c r="I560" s="1051"/>
      <c r="J560" s="1051"/>
      <c r="K560" s="1051"/>
      <c r="L560" s="1051"/>
      <c r="M560" s="1051"/>
      <c r="N560" s="871"/>
      <c r="O560" s="1051"/>
      <c r="P560" s="1051"/>
      <c r="Q560" s="1051"/>
      <c r="R560" s="1051"/>
      <c r="S560" s="1051"/>
      <c r="T560" s="1051"/>
      <c r="U560" s="1051"/>
      <c r="V560" s="1051"/>
      <c r="W560" s="1051"/>
      <c r="X560" s="1051"/>
      <c r="Y560" s="1051"/>
      <c r="Z560" s="1051"/>
    </row>
    <row r="561" spans="1:26" ht="15.75">
      <c r="A561" s="1051"/>
      <c r="B561" s="1105"/>
      <c r="C561" s="1051"/>
      <c r="D561" s="1051"/>
      <c r="E561" s="1051"/>
      <c r="F561" s="1051"/>
      <c r="G561" s="1051"/>
      <c r="H561" s="1051"/>
      <c r="I561" s="1051"/>
      <c r="J561" s="1051"/>
      <c r="K561" s="1051"/>
      <c r="L561" s="1051"/>
      <c r="M561" s="1051"/>
      <c r="N561" s="871"/>
      <c r="O561" s="1051"/>
      <c r="P561" s="1051"/>
      <c r="Q561" s="1051"/>
      <c r="R561" s="1051"/>
      <c r="S561" s="1051"/>
      <c r="T561" s="1051"/>
      <c r="U561" s="1051"/>
      <c r="V561" s="1051"/>
      <c r="W561" s="1051"/>
      <c r="X561" s="1051"/>
      <c r="Y561" s="1051"/>
      <c r="Z561" s="1051"/>
    </row>
    <row r="562" spans="1:26" ht="15.75">
      <c r="A562" s="1051"/>
      <c r="B562" s="1105"/>
      <c r="C562" s="1051"/>
      <c r="D562" s="1051"/>
      <c r="E562" s="1051"/>
      <c r="F562" s="1051"/>
      <c r="G562" s="1051"/>
      <c r="H562" s="1051"/>
      <c r="I562" s="1051"/>
      <c r="J562" s="1051"/>
      <c r="K562" s="1051"/>
      <c r="L562" s="1051"/>
      <c r="M562" s="1051"/>
      <c r="N562" s="871"/>
      <c r="O562" s="1051"/>
      <c r="P562" s="1051"/>
      <c r="Q562" s="1051"/>
      <c r="R562" s="1051"/>
      <c r="S562" s="1051"/>
      <c r="T562" s="1051"/>
      <c r="U562" s="1051"/>
      <c r="V562" s="1051"/>
      <c r="W562" s="1051"/>
      <c r="X562" s="1051"/>
      <c r="Y562" s="1051"/>
      <c r="Z562" s="1051"/>
    </row>
    <row r="563" spans="1:26" ht="15.75">
      <c r="A563" s="1051"/>
      <c r="B563" s="1105"/>
      <c r="C563" s="1051"/>
      <c r="D563" s="1051"/>
      <c r="E563" s="1051"/>
      <c r="F563" s="1051"/>
      <c r="G563" s="1051"/>
      <c r="H563" s="1051"/>
      <c r="I563" s="1051"/>
      <c r="J563" s="1051"/>
      <c r="K563" s="1051"/>
      <c r="L563" s="1051"/>
      <c r="M563" s="1051"/>
      <c r="N563" s="871"/>
      <c r="O563" s="1051"/>
      <c r="P563" s="1051"/>
      <c r="Q563" s="1051"/>
      <c r="R563" s="1051"/>
      <c r="S563" s="1051"/>
      <c r="T563" s="1051"/>
      <c r="U563" s="1051"/>
      <c r="V563" s="1051"/>
      <c r="W563" s="1051"/>
      <c r="X563" s="1051"/>
      <c r="Y563" s="1051"/>
      <c r="Z563" s="1051"/>
    </row>
    <row r="564" spans="1:26" ht="15.75">
      <c r="A564" s="1051"/>
      <c r="B564" s="1105"/>
      <c r="C564" s="1051"/>
      <c r="D564" s="1051"/>
      <c r="E564" s="1051"/>
      <c r="F564" s="1051"/>
      <c r="G564" s="1051"/>
      <c r="H564" s="1051"/>
      <c r="I564" s="1051"/>
      <c r="J564" s="1051"/>
      <c r="K564" s="1051"/>
      <c r="L564" s="1051"/>
      <c r="M564" s="1051"/>
      <c r="N564" s="871"/>
      <c r="O564" s="1051"/>
      <c r="P564" s="1051"/>
      <c r="Q564" s="1051"/>
      <c r="R564" s="1051"/>
      <c r="S564" s="1051"/>
      <c r="T564" s="1051"/>
      <c r="U564" s="1051"/>
      <c r="V564" s="1051"/>
      <c r="W564" s="1051"/>
      <c r="X564" s="1051"/>
      <c r="Y564" s="1051"/>
      <c r="Z564" s="1051"/>
    </row>
    <row r="565" spans="1:26" ht="15.75">
      <c r="A565" s="1051"/>
      <c r="B565" s="1105"/>
      <c r="C565" s="1051"/>
      <c r="D565" s="1051"/>
      <c r="E565" s="1051"/>
      <c r="F565" s="1051"/>
      <c r="G565" s="1051"/>
      <c r="H565" s="1051"/>
      <c r="I565" s="1051"/>
      <c r="J565" s="1051"/>
      <c r="K565" s="1051"/>
      <c r="L565" s="1051"/>
      <c r="M565" s="1051"/>
      <c r="N565" s="871"/>
      <c r="O565" s="1051"/>
      <c r="P565" s="1051"/>
      <c r="Q565" s="1051"/>
      <c r="R565" s="1051"/>
      <c r="S565" s="1051"/>
      <c r="T565" s="1051"/>
      <c r="U565" s="1051"/>
      <c r="V565" s="1051"/>
      <c r="W565" s="1051"/>
      <c r="X565" s="1051"/>
      <c r="Y565" s="1051"/>
      <c r="Z565" s="1051"/>
    </row>
    <row r="566" spans="1:26" ht="15.75">
      <c r="A566" s="1051"/>
      <c r="B566" s="1105"/>
      <c r="C566" s="1051"/>
      <c r="D566" s="1051"/>
      <c r="E566" s="1051"/>
      <c r="F566" s="1051"/>
      <c r="G566" s="1051"/>
      <c r="H566" s="1051"/>
      <c r="I566" s="1051"/>
      <c r="J566" s="1051"/>
      <c r="K566" s="1051"/>
      <c r="L566" s="1051"/>
      <c r="M566" s="1051"/>
      <c r="N566" s="871"/>
      <c r="O566" s="1051"/>
      <c r="P566" s="1051"/>
      <c r="Q566" s="1051"/>
      <c r="R566" s="1051"/>
      <c r="S566" s="1051"/>
      <c r="T566" s="1051"/>
      <c r="U566" s="1051"/>
      <c r="V566" s="1051"/>
      <c r="W566" s="1051"/>
      <c r="X566" s="1051"/>
      <c r="Y566" s="1051"/>
      <c r="Z566" s="1051"/>
    </row>
    <row r="567" spans="1:26" ht="15.75">
      <c r="A567" s="1051"/>
      <c r="B567" s="1105"/>
      <c r="C567" s="1051"/>
      <c r="D567" s="1051"/>
      <c r="E567" s="1051"/>
      <c r="F567" s="1051"/>
      <c r="G567" s="1051"/>
      <c r="H567" s="1051"/>
      <c r="I567" s="1051"/>
      <c r="J567" s="1051"/>
      <c r="K567" s="1051"/>
      <c r="L567" s="1051"/>
      <c r="M567" s="1051"/>
      <c r="N567" s="871"/>
      <c r="O567" s="1051"/>
      <c r="P567" s="1051"/>
      <c r="Q567" s="1051"/>
      <c r="R567" s="1051"/>
      <c r="S567" s="1051"/>
      <c r="T567" s="1051"/>
      <c r="U567" s="1051"/>
      <c r="V567" s="1051"/>
      <c r="W567" s="1051"/>
      <c r="X567" s="1051"/>
      <c r="Y567" s="1051"/>
      <c r="Z567" s="1051"/>
    </row>
    <row r="568" spans="1:26" ht="15.75">
      <c r="A568" s="1051"/>
      <c r="B568" s="1105"/>
      <c r="C568" s="1051"/>
      <c r="D568" s="1051"/>
      <c r="E568" s="1051"/>
      <c r="F568" s="1051"/>
      <c r="G568" s="1051"/>
      <c r="H568" s="1051"/>
      <c r="I568" s="1051"/>
      <c r="J568" s="1051"/>
      <c r="K568" s="1051"/>
      <c r="L568" s="1051"/>
      <c r="M568" s="1051"/>
      <c r="N568" s="871"/>
      <c r="O568" s="1051"/>
      <c r="P568" s="1051"/>
      <c r="Q568" s="1051"/>
      <c r="R568" s="1051"/>
      <c r="S568" s="1051"/>
      <c r="T568" s="1051"/>
      <c r="U568" s="1051"/>
      <c r="V568" s="1051"/>
      <c r="W568" s="1051"/>
      <c r="X568" s="1051"/>
      <c r="Y568" s="1051"/>
      <c r="Z568" s="1051"/>
    </row>
    <row r="569" spans="1:26" ht="15.75">
      <c r="A569" s="1051"/>
      <c r="B569" s="1105"/>
      <c r="C569" s="1051"/>
      <c r="D569" s="1051"/>
      <c r="E569" s="1051"/>
      <c r="F569" s="1051"/>
      <c r="G569" s="1051"/>
      <c r="H569" s="1051"/>
      <c r="I569" s="1051"/>
      <c r="J569" s="1051"/>
      <c r="K569" s="1051"/>
      <c r="L569" s="1051"/>
      <c r="M569" s="1051"/>
      <c r="N569" s="871"/>
      <c r="O569" s="1051"/>
      <c r="P569" s="1051"/>
      <c r="Q569" s="1051"/>
      <c r="R569" s="1051"/>
      <c r="S569" s="1051"/>
      <c r="T569" s="1051"/>
      <c r="U569" s="1051"/>
      <c r="V569" s="1051"/>
      <c r="W569" s="1051"/>
      <c r="X569" s="1051"/>
      <c r="Y569" s="1051"/>
      <c r="Z569" s="1051"/>
    </row>
    <row r="570" spans="1:26" ht="15.75">
      <c r="A570" s="1051"/>
      <c r="B570" s="1105"/>
      <c r="C570" s="1051"/>
      <c r="D570" s="1051"/>
      <c r="E570" s="1051"/>
      <c r="F570" s="1051"/>
      <c r="G570" s="1051"/>
      <c r="H570" s="1051"/>
      <c r="I570" s="1051"/>
      <c r="J570" s="1051"/>
      <c r="K570" s="1051"/>
      <c r="L570" s="1051"/>
      <c r="M570" s="1051"/>
      <c r="N570" s="871"/>
      <c r="O570" s="1051"/>
      <c r="P570" s="1051"/>
      <c r="Q570" s="1051"/>
      <c r="R570" s="1051"/>
      <c r="S570" s="1051"/>
      <c r="T570" s="1051"/>
      <c r="U570" s="1051"/>
      <c r="V570" s="1051"/>
      <c r="W570" s="1051"/>
      <c r="X570" s="1051"/>
      <c r="Y570" s="1051"/>
      <c r="Z570" s="1051"/>
    </row>
    <row r="571" spans="1:26" ht="15.75">
      <c r="A571" s="1051"/>
      <c r="B571" s="1105"/>
      <c r="C571" s="1051"/>
      <c r="D571" s="1051"/>
      <c r="E571" s="1051"/>
      <c r="F571" s="1051"/>
      <c r="G571" s="1051"/>
      <c r="H571" s="1051"/>
      <c r="I571" s="1051"/>
      <c r="J571" s="1051"/>
      <c r="K571" s="1051"/>
      <c r="L571" s="1051"/>
      <c r="M571" s="1051"/>
      <c r="N571" s="871"/>
      <c r="O571" s="1051"/>
      <c r="P571" s="1051"/>
      <c r="Q571" s="1051"/>
      <c r="R571" s="1051"/>
      <c r="S571" s="1051"/>
      <c r="T571" s="1051"/>
      <c r="U571" s="1051"/>
      <c r="V571" s="1051"/>
      <c r="W571" s="1051"/>
      <c r="X571" s="1051"/>
      <c r="Y571" s="1051"/>
      <c r="Z571" s="1051"/>
    </row>
    <row r="572" spans="1:26" ht="15.75">
      <c r="A572" s="1051"/>
      <c r="B572" s="1105"/>
      <c r="C572" s="1051"/>
      <c r="D572" s="1051"/>
      <c r="E572" s="1051"/>
      <c r="F572" s="1051"/>
      <c r="G572" s="1051"/>
      <c r="H572" s="1051"/>
      <c r="I572" s="1051"/>
      <c r="J572" s="1051"/>
      <c r="K572" s="1051"/>
      <c r="L572" s="1051"/>
      <c r="M572" s="1051"/>
      <c r="N572" s="871"/>
      <c r="O572" s="1051"/>
      <c r="P572" s="1051"/>
      <c r="Q572" s="1051"/>
      <c r="R572" s="1051"/>
      <c r="S572" s="1051"/>
      <c r="T572" s="1051"/>
      <c r="U572" s="1051"/>
      <c r="V572" s="1051"/>
      <c r="W572" s="1051"/>
      <c r="X572" s="1051"/>
      <c r="Y572" s="1051"/>
      <c r="Z572" s="1051"/>
    </row>
    <row r="573" spans="1:26" ht="15.75">
      <c r="A573" s="1051"/>
      <c r="B573" s="1105"/>
      <c r="C573" s="1051"/>
      <c r="D573" s="1051"/>
      <c r="E573" s="1051"/>
      <c r="F573" s="1051"/>
      <c r="G573" s="1051"/>
      <c r="H573" s="1051"/>
      <c r="I573" s="1051"/>
      <c r="J573" s="1051"/>
      <c r="K573" s="1051"/>
      <c r="L573" s="1051"/>
      <c r="M573" s="1051"/>
      <c r="N573" s="871"/>
      <c r="O573" s="1051"/>
      <c r="P573" s="1051"/>
      <c r="Q573" s="1051"/>
      <c r="R573" s="1051"/>
      <c r="S573" s="1051"/>
      <c r="T573" s="1051"/>
      <c r="U573" s="1051"/>
      <c r="V573" s="1051"/>
      <c r="W573" s="1051"/>
      <c r="X573" s="1051"/>
      <c r="Y573" s="1051"/>
      <c r="Z573" s="1051"/>
    </row>
    <row r="574" spans="1:26" ht="15.75">
      <c r="A574" s="1051"/>
      <c r="B574" s="1105"/>
      <c r="C574" s="1051"/>
      <c r="D574" s="1051"/>
      <c r="E574" s="1051"/>
      <c r="F574" s="1051"/>
      <c r="G574" s="1051"/>
      <c r="H574" s="1051"/>
      <c r="I574" s="1051"/>
      <c r="J574" s="1051"/>
      <c r="K574" s="1051"/>
      <c r="L574" s="1051"/>
      <c r="M574" s="1051"/>
      <c r="N574" s="871"/>
      <c r="O574" s="1051"/>
      <c r="P574" s="1051"/>
      <c r="Q574" s="1051"/>
      <c r="R574" s="1051"/>
      <c r="S574" s="1051"/>
      <c r="T574" s="1051"/>
      <c r="U574" s="1051"/>
      <c r="V574" s="1051"/>
      <c r="W574" s="1051"/>
      <c r="X574" s="1051"/>
      <c r="Y574" s="1051"/>
      <c r="Z574" s="1051"/>
    </row>
    <row r="575" spans="1:26" ht="15.75">
      <c r="A575" s="1051"/>
      <c r="B575" s="1105"/>
      <c r="C575" s="1051"/>
      <c r="D575" s="1051"/>
      <c r="E575" s="1051"/>
      <c r="F575" s="1051"/>
      <c r="G575" s="1051"/>
      <c r="H575" s="1051"/>
      <c r="I575" s="1051"/>
      <c r="J575" s="1051"/>
      <c r="K575" s="1051"/>
      <c r="L575" s="1051"/>
      <c r="M575" s="1051"/>
      <c r="N575" s="871"/>
      <c r="O575" s="1051"/>
      <c r="P575" s="1051"/>
      <c r="Q575" s="1051"/>
      <c r="R575" s="1051"/>
      <c r="S575" s="1051"/>
      <c r="T575" s="1051"/>
      <c r="U575" s="1051"/>
      <c r="V575" s="1051"/>
      <c r="W575" s="1051"/>
      <c r="X575" s="1051"/>
      <c r="Y575" s="1051"/>
      <c r="Z575" s="1051"/>
    </row>
    <row r="576" spans="1:26" ht="15.75">
      <c r="A576" s="1051"/>
      <c r="B576" s="1105"/>
      <c r="C576" s="1051"/>
      <c r="D576" s="1051"/>
      <c r="E576" s="1051"/>
      <c r="F576" s="1051"/>
      <c r="G576" s="1051"/>
      <c r="H576" s="1051"/>
      <c r="I576" s="1051"/>
      <c r="J576" s="1051"/>
      <c r="K576" s="1051"/>
      <c r="L576" s="1051"/>
      <c r="M576" s="1051"/>
      <c r="N576" s="871"/>
      <c r="O576" s="1051"/>
      <c r="P576" s="1051"/>
      <c r="Q576" s="1051"/>
      <c r="R576" s="1051"/>
      <c r="S576" s="1051"/>
      <c r="T576" s="1051"/>
      <c r="U576" s="1051"/>
      <c r="V576" s="1051"/>
      <c r="W576" s="1051"/>
      <c r="X576" s="1051"/>
      <c r="Y576" s="1051"/>
      <c r="Z576" s="1051"/>
    </row>
    <row r="577" spans="1:26" ht="15.75">
      <c r="A577" s="1051"/>
      <c r="B577" s="1105"/>
      <c r="C577" s="1051"/>
      <c r="D577" s="1051"/>
      <c r="E577" s="1051"/>
      <c r="F577" s="1051"/>
      <c r="G577" s="1051"/>
      <c r="H577" s="1051"/>
      <c r="I577" s="1051"/>
      <c r="J577" s="1051"/>
      <c r="K577" s="1051"/>
      <c r="L577" s="1051"/>
      <c r="M577" s="1051"/>
      <c r="N577" s="871"/>
      <c r="O577" s="1051"/>
      <c r="P577" s="1051"/>
      <c r="Q577" s="1051"/>
      <c r="R577" s="1051"/>
      <c r="S577" s="1051"/>
      <c r="T577" s="1051"/>
      <c r="U577" s="1051"/>
      <c r="V577" s="1051"/>
      <c r="W577" s="1051"/>
      <c r="X577" s="1051"/>
      <c r="Y577" s="1051"/>
      <c r="Z577" s="1051"/>
    </row>
    <row r="578" spans="1:26" ht="15.75">
      <c r="A578" s="1051"/>
      <c r="B578" s="1105"/>
      <c r="C578" s="1051"/>
      <c r="D578" s="1051"/>
      <c r="E578" s="1051"/>
      <c r="F578" s="1051"/>
      <c r="G578" s="1051"/>
      <c r="H578" s="1051"/>
      <c r="I578" s="1051"/>
      <c r="J578" s="1051"/>
      <c r="K578" s="1051"/>
      <c r="L578" s="1051"/>
      <c r="M578" s="1051"/>
      <c r="N578" s="871"/>
      <c r="O578" s="1051"/>
      <c r="P578" s="1051"/>
      <c r="Q578" s="1051"/>
      <c r="R578" s="1051"/>
      <c r="S578" s="1051"/>
      <c r="T578" s="1051"/>
      <c r="U578" s="1051"/>
      <c r="V578" s="1051"/>
      <c r="W578" s="1051"/>
      <c r="X578" s="1051"/>
      <c r="Y578" s="1051"/>
      <c r="Z578" s="1051"/>
    </row>
    <row r="579" spans="1:26" ht="15.75">
      <c r="A579" s="1051"/>
      <c r="B579" s="1105"/>
      <c r="C579" s="1051"/>
      <c r="D579" s="1051"/>
      <c r="E579" s="1051"/>
      <c r="F579" s="1051"/>
      <c r="G579" s="1051"/>
      <c r="H579" s="1051"/>
      <c r="I579" s="1051"/>
      <c r="J579" s="1051"/>
      <c r="K579" s="1051"/>
      <c r="L579" s="1051"/>
      <c r="M579" s="1051"/>
      <c r="N579" s="871"/>
      <c r="O579" s="1051"/>
      <c r="P579" s="1051"/>
      <c r="Q579" s="1051"/>
      <c r="R579" s="1051"/>
      <c r="S579" s="1051"/>
      <c r="T579" s="1051"/>
      <c r="U579" s="1051"/>
      <c r="V579" s="1051"/>
      <c r="W579" s="1051"/>
      <c r="X579" s="1051"/>
      <c r="Y579" s="1051"/>
      <c r="Z579" s="1051"/>
    </row>
    <row r="580" spans="1:26" ht="15.75">
      <c r="A580" s="1051"/>
      <c r="B580" s="1105"/>
      <c r="C580" s="1051"/>
      <c r="D580" s="1051"/>
      <c r="E580" s="1051"/>
      <c r="F580" s="1051"/>
      <c r="G580" s="1051"/>
      <c r="H580" s="1051"/>
      <c r="I580" s="1051"/>
      <c r="J580" s="1051"/>
      <c r="K580" s="1051"/>
      <c r="L580" s="1051"/>
      <c r="M580" s="1051"/>
      <c r="N580" s="871"/>
      <c r="O580" s="1051"/>
      <c r="P580" s="1051"/>
      <c r="Q580" s="1051"/>
      <c r="R580" s="1051"/>
      <c r="S580" s="1051"/>
      <c r="T580" s="1051"/>
      <c r="U580" s="1051"/>
      <c r="V580" s="1051"/>
      <c r="W580" s="1051"/>
      <c r="X580" s="1051"/>
      <c r="Y580" s="1051"/>
      <c r="Z580" s="1051"/>
    </row>
    <row r="581" spans="1:26" ht="15.75">
      <c r="A581" s="1051"/>
      <c r="B581" s="1105"/>
      <c r="C581" s="1051"/>
      <c r="D581" s="1051"/>
      <c r="E581" s="1051"/>
      <c r="F581" s="1051"/>
      <c r="G581" s="1051"/>
      <c r="H581" s="1051"/>
      <c r="I581" s="1051"/>
      <c r="J581" s="1051"/>
      <c r="K581" s="1051"/>
      <c r="L581" s="1051"/>
      <c r="M581" s="1051"/>
      <c r="N581" s="871"/>
      <c r="O581" s="1051"/>
      <c r="P581" s="1051"/>
      <c r="Q581" s="1051"/>
      <c r="R581" s="1051"/>
      <c r="S581" s="1051"/>
      <c r="T581" s="1051"/>
      <c r="U581" s="1051"/>
      <c r="V581" s="1051"/>
      <c r="W581" s="1051"/>
      <c r="X581" s="1051"/>
      <c r="Y581" s="1051"/>
      <c r="Z581" s="1051"/>
    </row>
    <row r="582" spans="1:26" ht="15.75">
      <c r="A582" s="1051"/>
      <c r="B582" s="1105"/>
      <c r="C582" s="1051"/>
      <c r="D582" s="1051"/>
      <c r="E582" s="1051"/>
      <c r="F582" s="1051"/>
      <c r="G582" s="1051"/>
      <c r="H582" s="1051"/>
      <c r="I582" s="1051"/>
      <c r="J582" s="1051"/>
      <c r="K582" s="1051"/>
      <c r="L582" s="1051"/>
      <c r="M582" s="1051"/>
      <c r="N582" s="871"/>
      <c r="O582" s="1051"/>
      <c r="P582" s="1051"/>
      <c r="Q582" s="1051"/>
      <c r="R582" s="1051"/>
      <c r="S582" s="1051"/>
      <c r="T582" s="1051"/>
      <c r="U582" s="1051"/>
      <c r="V582" s="1051"/>
      <c r="W582" s="1051"/>
      <c r="X582" s="1051"/>
      <c r="Y582" s="1051"/>
      <c r="Z582" s="1051"/>
    </row>
    <row r="583" spans="1:26" ht="15.75">
      <c r="A583" s="1051"/>
      <c r="B583" s="1105"/>
      <c r="C583" s="1051"/>
      <c r="D583" s="1051"/>
      <c r="E583" s="1051"/>
      <c r="F583" s="1051"/>
      <c r="G583" s="1051"/>
      <c r="H583" s="1051"/>
      <c r="I583" s="1051"/>
      <c r="J583" s="1051"/>
      <c r="K583" s="1051"/>
      <c r="L583" s="1051"/>
      <c r="M583" s="1051"/>
      <c r="N583" s="871"/>
      <c r="O583" s="1051"/>
      <c r="P583" s="1051"/>
      <c r="Q583" s="1051"/>
      <c r="R583" s="1051"/>
      <c r="S583" s="1051"/>
      <c r="T583" s="1051"/>
      <c r="U583" s="1051"/>
      <c r="V583" s="1051"/>
      <c r="W583" s="1051"/>
      <c r="X583" s="1051"/>
      <c r="Y583" s="1051"/>
      <c r="Z583" s="1051"/>
    </row>
    <row r="584" spans="1:26" ht="15.75">
      <c r="A584" s="1051"/>
      <c r="B584" s="1105"/>
      <c r="C584" s="1051"/>
      <c r="D584" s="1051"/>
      <c r="E584" s="1051"/>
      <c r="F584" s="1051"/>
      <c r="G584" s="1051"/>
      <c r="H584" s="1051"/>
      <c r="I584" s="1051"/>
      <c r="J584" s="1051"/>
      <c r="K584" s="1051"/>
      <c r="L584" s="1051"/>
      <c r="M584" s="1051"/>
      <c r="N584" s="871"/>
      <c r="O584" s="1051"/>
      <c r="P584" s="1051"/>
      <c r="Q584" s="1051"/>
      <c r="R584" s="1051"/>
      <c r="S584" s="1051"/>
      <c r="T584" s="1051"/>
      <c r="U584" s="1051"/>
      <c r="V584" s="1051"/>
      <c r="W584" s="1051"/>
      <c r="X584" s="1051"/>
      <c r="Y584" s="1051"/>
      <c r="Z584" s="1051"/>
    </row>
    <row r="585" spans="1:26" ht="15.75">
      <c r="A585" s="1051"/>
      <c r="B585" s="1105"/>
      <c r="C585" s="1051"/>
      <c r="D585" s="1051"/>
      <c r="E585" s="1051"/>
      <c r="F585" s="1051"/>
      <c r="G585" s="1051"/>
      <c r="H585" s="1051"/>
      <c r="I585" s="1051"/>
      <c r="J585" s="1051"/>
      <c r="K585" s="1051"/>
      <c r="L585" s="1051"/>
      <c r="M585" s="1051"/>
      <c r="N585" s="871"/>
      <c r="O585" s="1051"/>
      <c r="P585" s="1051"/>
      <c r="Q585" s="1051"/>
      <c r="R585" s="1051"/>
      <c r="S585" s="1051"/>
      <c r="T585" s="1051"/>
      <c r="U585" s="1051"/>
      <c r="V585" s="1051"/>
      <c r="W585" s="1051"/>
      <c r="X585" s="1051"/>
      <c r="Y585" s="1051"/>
      <c r="Z585" s="1051"/>
    </row>
    <row r="586" spans="1:26" ht="15.75">
      <c r="A586" s="1051"/>
      <c r="B586" s="1105"/>
      <c r="C586" s="1051"/>
      <c r="D586" s="1051"/>
      <c r="E586" s="1051"/>
      <c r="F586" s="1051"/>
      <c r="G586" s="1051"/>
      <c r="H586" s="1051"/>
      <c r="I586" s="1051"/>
      <c r="J586" s="1051"/>
      <c r="K586" s="1051"/>
      <c r="L586" s="1051"/>
      <c r="M586" s="1051"/>
      <c r="N586" s="871"/>
      <c r="O586" s="1051"/>
      <c r="P586" s="1051"/>
      <c r="Q586" s="1051"/>
      <c r="R586" s="1051"/>
      <c r="S586" s="1051"/>
      <c r="T586" s="1051"/>
      <c r="U586" s="1051"/>
      <c r="V586" s="1051"/>
      <c r="W586" s="1051"/>
      <c r="X586" s="1051"/>
      <c r="Y586" s="1051"/>
      <c r="Z586" s="1051"/>
    </row>
    <row r="587" spans="1:26" ht="15.75">
      <c r="A587" s="1051"/>
      <c r="B587" s="1105"/>
      <c r="C587" s="1051"/>
      <c r="D587" s="1051"/>
      <c r="E587" s="1051"/>
      <c r="F587" s="1051"/>
      <c r="G587" s="1051"/>
      <c r="H587" s="1051"/>
      <c r="I587" s="1051"/>
      <c r="J587" s="1051"/>
      <c r="K587" s="1051"/>
      <c r="L587" s="1051"/>
      <c r="M587" s="1051"/>
      <c r="N587" s="871"/>
      <c r="O587" s="1051"/>
      <c r="P587" s="1051"/>
      <c r="Q587" s="1051"/>
      <c r="R587" s="1051"/>
      <c r="S587" s="1051"/>
      <c r="T587" s="1051"/>
      <c r="U587" s="1051"/>
      <c r="V587" s="1051"/>
      <c r="W587" s="1051"/>
      <c r="X587" s="1051"/>
      <c r="Y587" s="1051"/>
      <c r="Z587" s="1051"/>
    </row>
    <row r="588" spans="1:26" ht="15.75">
      <c r="A588" s="1051"/>
      <c r="B588" s="1105"/>
      <c r="C588" s="1051"/>
      <c r="D588" s="1051"/>
      <c r="E588" s="1051"/>
      <c r="F588" s="1051"/>
      <c r="G588" s="1051"/>
      <c r="H588" s="1051"/>
      <c r="I588" s="1051"/>
      <c r="J588" s="1051"/>
      <c r="K588" s="1051"/>
      <c r="L588" s="1051"/>
      <c r="M588" s="1051"/>
      <c r="N588" s="871"/>
      <c r="O588" s="1051"/>
      <c r="P588" s="1051"/>
      <c r="Q588" s="1051"/>
      <c r="R588" s="1051"/>
      <c r="S588" s="1051"/>
      <c r="T588" s="1051"/>
      <c r="U588" s="1051"/>
      <c r="V588" s="1051"/>
      <c r="W588" s="1051"/>
      <c r="X588" s="1051"/>
      <c r="Y588" s="1051"/>
      <c r="Z588" s="1051"/>
    </row>
    <row r="589" spans="1:26" ht="15.75">
      <c r="A589" s="1051"/>
      <c r="B589" s="1105"/>
      <c r="C589" s="1051"/>
      <c r="D589" s="1051"/>
      <c r="E589" s="1051"/>
      <c r="F589" s="1051"/>
      <c r="G589" s="1051"/>
      <c r="H589" s="1051"/>
      <c r="I589" s="1051"/>
      <c r="J589" s="1051"/>
      <c r="K589" s="1051"/>
      <c r="L589" s="1051"/>
      <c r="M589" s="1051"/>
      <c r="N589" s="871"/>
      <c r="O589" s="1051"/>
      <c r="P589" s="1051"/>
      <c r="Q589" s="1051"/>
      <c r="R589" s="1051"/>
      <c r="S589" s="1051"/>
      <c r="T589" s="1051"/>
      <c r="U589" s="1051"/>
      <c r="V589" s="1051"/>
      <c r="W589" s="1051"/>
      <c r="X589" s="1051"/>
      <c r="Y589" s="1051"/>
      <c r="Z589" s="1051"/>
    </row>
    <row r="590" spans="1:26" ht="15.75">
      <c r="A590" s="1051"/>
      <c r="B590" s="1105"/>
      <c r="C590" s="1051"/>
      <c r="D590" s="1051"/>
      <c r="E590" s="1051"/>
      <c r="F590" s="1051"/>
      <c r="G590" s="1051"/>
      <c r="H590" s="1051"/>
      <c r="I590" s="1051"/>
      <c r="J590" s="1051"/>
      <c r="K590" s="1051"/>
      <c r="L590" s="1051"/>
      <c r="M590" s="1051"/>
      <c r="N590" s="871"/>
      <c r="O590" s="1051"/>
      <c r="P590" s="1051"/>
      <c r="Q590" s="1051"/>
      <c r="R590" s="1051"/>
      <c r="S590" s="1051"/>
      <c r="T590" s="1051"/>
      <c r="U590" s="1051"/>
      <c r="V590" s="1051"/>
      <c r="W590" s="1051"/>
      <c r="X590" s="1051"/>
      <c r="Y590" s="1051"/>
      <c r="Z590" s="1051"/>
    </row>
    <row r="591" spans="1:26" ht="15.75">
      <c r="A591" s="1051"/>
      <c r="B591" s="1105"/>
      <c r="C591" s="1051"/>
      <c r="D591" s="1051"/>
      <c r="E591" s="1051"/>
      <c r="F591" s="1051"/>
      <c r="G591" s="1051"/>
      <c r="H591" s="1051"/>
      <c r="I591" s="1051"/>
      <c r="J591" s="1051"/>
      <c r="K591" s="1051"/>
      <c r="L591" s="1051"/>
      <c r="M591" s="1051"/>
      <c r="N591" s="871"/>
      <c r="O591" s="1051"/>
      <c r="P591" s="1051"/>
      <c r="Q591" s="1051"/>
      <c r="R591" s="1051"/>
      <c r="S591" s="1051"/>
      <c r="T591" s="1051"/>
      <c r="U591" s="1051"/>
      <c r="V591" s="1051"/>
      <c r="W591" s="1051"/>
      <c r="X591" s="1051"/>
      <c r="Y591" s="1051"/>
      <c r="Z591" s="1051"/>
    </row>
    <row r="592" spans="1:26" ht="15.75">
      <c r="A592" s="1051"/>
      <c r="B592" s="1105"/>
      <c r="C592" s="1051"/>
      <c r="D592" s="1051"/>
      <c r="E592" s="1051"/>
      <c r="F592" s="1051"/>
      <c r="G592" s="1051"/>
      <c r="H592" s="1051"/>
      <c r="I592" s="1051"/>
      <c r="J592" s="1051"/>
      <c r="K592" s="1051"/>
      <c r="L592" s="1051"/>
      <c r="M592" s="1051"/>
      <c r="N592" s="871"/>
      <c r="O592" s="1051"/>
      <c r="P592" s="1051"/>
      <c r="Q592" s="1051"/>
      <c r="R592" s="1051"/>
      <c r="S592" s="1051"/>
      <c r="T592" s="1051"/>
      <c r="U592" s="1051"/>
      <c r="V592" s="1051"/>
      <c r="W592" s="1051"/>
      <c r="X592" s="1051"/>
      <c r="Y592" s="1051"/>
      <c r="Z592" s="1051"/>
    </row>
    <row r="593" spans="1:26" ht="15.75">
      <c r="A593" s="1051"/>
      <c r="B593" s="1105"/>
      <c r="C593" s="1051"/>
      <c r="D593" s="1051"/>
      <c r="E593" s="1051"/>
      <c r="F593" s="1051"/>
      <c r="G593" s="1051"/>
      <c r="H593" s="1051"/>
      <c r="I593" s="1051"/>
      <c r="J593" s="1051"/>
      <c r="K593" s="1051"/>
      <c r="L593" s="1051"/>
      <c r="M593" s="1051"/>
      <c r="N593" s="871"/>
      <c r="O593" s="1051"/>
      <c r="P593" s="1051"/>
      <c r="Q593" s="1051"/>
      <c r="R593" s="1051"/>
      <c r="S593" s="1051"/>
      <c r="T593" s="1051"/>
      <c r="U593" s="1051"/>
      <c r="V593" s="1051"/>
      <c r="W593" s="1051"/>
      <c r="X593" s="1051"/>
      <c r="Y593" s="1051"/>
      <c r="Z593" s="1051"/>
    </row>
    <row r="594" spans="1:26" ht="15.75">
      <c r="A594" s="1051"/>
      <c r="B594" s="1105"/>
      <c r="C594" s="1051"/>
      <c r="D594" s="1051"/>
      <c r="E594" s="1051"/>
      <c r="F594" s="1051"/>
      <c r="G594" s="1051"/>
      <c r="H594" s="1051"/>
      <c r="I594" s="1051"/>
      <c r="J594" s="1051"/>
      <c r="K594" s="1051"/>
      <c r="L594" s="1051"/>
      <c r="M594" s="1051"/>
      <c r="N594" s="871"/>
      <c r="O594" s="1051"/>
      <c r="P594" s="1051"/>
      <c r="Q594" s="1051"/>
      <c r="R594" s="1051"/>
      <c r="S594" s="1051"/>
      <c r="T594" s="1051"/>
      <c r="U594" s="1051"/>
      <c r="V594" s="1051"/>
      <c r="W594" s="1051"/>
      <c r="X594" s="1051"/>
      <c r="Y594" s="1051"/>
      <c r="Z594" s="1051"/>
    </row>
    <row r="595" spans="1:26" ht="15.75">
      <c r="A595" s="1051"/>
      <c r="B595" s="1105"/>
      <c r="C595" s="1051"/>
      <c r="D595" s="1051"/>
      <c r="E595" s="1051"/>
      <c r="F595" s="1051"/>
      <c r="G595" s="1051"/>
      <c r="H595" s="1051"/>
      <c r="I595" s="1051"/>
      <c r="J595" s="1051"/>
      <c r="K595" s="1051"/>
      <c r="L595" s="1051"/>
      <c r="M595" s="1051"/>
      <c r="N595" s="871"/>
      <c r="O595" s="1051"/>
      <c r="P595" s="1051"/>
      <c r="Q595" s="1051"/>
      <c r="R595" s="1051"/>
      <c r="S595" s="1051"/>
      <c r="T595" s="1051"/>
      <c r="U595" s="1051"/>
      <c r="V595" s="1051"/>
      <c r="W595" s="1051"/>
      <c r="X595" s="1051"/>
      <c r="Y595" s="1051"/>
      <c r="Z595" s="1051"/>
    </row>
    <row r="596" spans="1:26" ht="15.75">
      <c r="A596" s="1051"/>
      <c r="B596" s="1105"/>
      <c r="C596" s="1051"/>
      <c r="D596" s="1051"/>
      <c r="E596" s="1051"/>
      <c r="F596" s="1051"/>
      <c r="G596" s="1051"/>
      <c r="H596" s="1051"/>
      <c r="I596" s="1051"/>
      <c r="J596" s="1051"/>
      <c r="K596" s="1051"/>
      <c r="L596" s="1051"/>
      <c r="M596" s="1051"/>
      <c r="N596" s="871"/>
      <c r="O596" s="1051"/>
      <c r="P596" s="1051"/>
      <c r="Q596" s="1051"/>
      <c r="R596" s="1051"/>
      <c r="S596" s="1051"/>
      <c r="T596" s="1051"/>
      <c r="U596" s="1051"/>
      <c r="V596" s="1051"/>
      <c r="W596" s="1051"/>
      <c r="X596" s="1051"/>
      <c r="Y596" s="1051"/>
      <c r="Z596" s="1051"/>
    </row>
    <row r="597" spans="1:26" ht="15.75">
      <c r="A597" s="1051"/>
      <c r="B597" s="1105"/>
      <c r="C597" s="1051"/>
      <c r="D597" s="1051"/>
      <c r="E597" s="1051"/>
      <c r="F597" s="1051"/>
      <c r="G597" s="1051"/>
      <c r="H597" s="1051"/>
      <c r="I597" s="1051"/>
      <c r="J597" s="1051"/>
      <c r="K597" s="1051"/>
      <c r="L597" s="1051"/>
      <c r="M597" s="1051"/>
      <c r="N597" s="871"/>
      <c r="O597" s="1051"/>
      <c r="P597" s="1051"/>
      <c r="Q597" s="1051"/>
      <c r="R597" s="1051"/>
      <c r="S597" s="1051"/>
      <c r="T597" s="1051"/>
      <c r="U597" s="1051"/>
      <c r="V597" s="1051"/>
      <c r="W597" s="1051"/>
      <c r="X597" s="1051"/>
      <c r="Y597" s="1051"/>
      <c r="Z597" s="1051"/>
    </row>
    <row r="598" spans="1:26" ht="15.75">
      <c r="A598" s="1051"/>
      <c r="B598" s="1105"/>
      <c r="C598" s="1051"/>
      <c r="D598" s="1051"/>
      <c r="E598" s="1051"/>
      <c r="F598" s="1051"/>
      <c r="G598" s="1051"/>
      <c r="H598" s="1051"/>
      <c r="I598" s="1051"/>
      <c r="J598" s="1051"/>
      <c r="K598" s="1051"/>
      <c r="L598" s="1051"/>
      <c r="M598" s="1051"/>
      <c r="N598" s="871"/>
      <c r="O598" s="1051"/>
      <c r="P598" s="1051"/>
      <c r="Q598" s="1051"/>
      <c r="R598" s="1051"/>
      <c r="S598" s="1051"/>
      <c r="T598" s="1051"/>
      <c r="U598" s="1051"/>
      <c r="V598" s="1051"/>
      <c r="W598" s="1051"/>
      <c r="X598" s="1051"/>
      <c r="Y598" s="1051"/>
      <c r="Z598" s="1051"/>
    </row>
    <row r="599" spans="1:26" ht="15.75">
      <c r="A599" s="1051"/>
      <c r="B599" s="1105"/>
      <c r="C599" s="1051"/>
      <c r="D599" s="1051"/>
      <c r="E599" s="1051"/>
      <c r="F599" s="1051"/>
      <c r="G599" s="1051"/>
      <c r="H599" s="1051"/>
      <c r="I599" s="1051"/>
      <c r="J599" s="1051"/>
      <c r="K599" s="1051"/>
      <c r="L599" s="1051"/>
      <c r="M599" s="1051"/>
      <c r="N599" s="871"/>
      <c r="O599" s="1051"/>
      <c r="P599" s="1051"/>
      <c r="Q599" s="1051"/>
      <c r="R599" s="1051"/>
      <c r="S599" s="1051"/>
      <c r="T599" s="1051"/>
      <c r="U599" s="1051"/>
      <c r="V599" s="1051"/>
      <c r="W599" s="1051"/>
      <c r="X599" s="1051"/>
      <c r="Y599" s="1051"/>
      <c r="Z599" s="1051"/>
    </row>
    <row r="600" spans="1:26" ht="15.75">
      <c r="A600" s="1051"/>
      <c r="B600" s="1105"/>
      <c r="C600" s="1051"/>
      <c r="D600" s="1051"/>
      <c r="E600" s="1051"/>
      <c r="F600" s="1051"/>
      <c r="G600" s="1051"/>
      <c r="H600" s="1051"/>
      <c r="I600" s="1051"/>
      <c r="J600" s="1051"/>
      <c r="K600" s="1051"/>
      <c r="L600" s="1051"/>
      <c r="M600" s="1051"/>
      <c r="N600" s="871"/>
      <c r="O600" s="1051"/>
      <c r="P600" s="1051"/>
      <c r="Q600" s="1051"/>
      <c r="R600" s="1051"/>
      <c r="S600" s="1051"/>
      <c r="T600" s="1051"/>
      <c r="U600" s="1051"/>
      <c r="V600" s="1051"/>
      <c r="W600" s="1051"/>
      <c r="X600" s="1051"/>
      <c r="Y600" s="1051"/>
      <c r="Z600" s="1051"/>
    </row>
    <row r="601" spans="1:26" ht="15.75">
      <c r="A601" s="1051"/>
      <c r="B601" s="1105"/>
      <c r="C601" s="1051"/>
      <c r="D601" s="1051"/>
      <c r="E601" s="1051"/>
      <c r="F601" s="1051"/>
      <c r="G601" s="1051"/>
      <c r="H601" s="1051"/>
      <c r="I601" s="1051"/>
      <c r="J601" s="1051"/>
      <c r="K601" s="1051"/>
      <c r="L601" s="1051"/>
      <c r="M601" s="1051"/>
      <c r="N601" s="871"/>
      <c r="O601" s="1051"/>
      <c r="P601" s="1051"/>
      <c r="Q601" s="1051"/>
      <c r="R601" s="1051"/>
      <c r="S601" s="1051"/>
      <c r="T601" s="1051"/>
      <c r="U601" s="1051"/>
      <c r="V601" s="1051"/>
      <c r="W601" s="1051"/>
      <c r="X601" s="1051"/>
      <c r="Y601" s="1051"/>
      <c r="Z601" s="1051"/>
    </row>
    <row r="602" spans="1:26" ht="15.75">
      <c r="A602" s="1051"/>
      <c r="B602" s="1105"/>
      <c r="C602" s="1051"/>
      <c r="D602" s="1051"/>
      <c r="E602" s="1051"/>
      <c r="F602" s="1051"/>
      <c r="G602" s="1051"/>
      <c r="H602" s="1051"/>
      <c r="I602" s="1051"/>
      <c r="J602" s="1051"/>
      <c r="K602" s="1051"/>
      <c r="L602" s="1051"/>
      <c r="M602" s="1051"/>
      <c r="N602" s="871"/>
      <c r="O602" s="1051"/>
      <c r="P602" s="1051"/>
      <c r="Q602" s="1051"/>
      <c r="R602" s="1051"/>
      <c r="S602" s="1051"/>
      <c r="T602" s="1051"/>
      <c r="U602" s="1051"/>
      <c r="V602" s="1051"/>
      <c r="W602" s="1051"/>
      <c r="X602" s="1051"/>
      <c r="Y602" s="1051"/>
      <c r="Z602" s="1051"/>
    </row>
    <row r="603" spans="1:26" ht="15.75">
      <c r="A603" s="1051"/>
      <c r="B603" s="1105"/>
      <c r="C603" s="1051"/>
      <c r="D603" s="1051"/>
      <c r="E603" s="1051"/>
      <c r="F603" s="1051"/>
      <c r="G603" s="1051"/>
      <c r="H603" s="1051"/>
      <c r="I603" s="1051"/>
      <c r="J603" s="1051"/>
      <c r="K603" s="1051"/>
      <c r="L603" s="1051"/>
      <c r="M603" s="1051"/>
      <c r="N603" s="871"/>
      <c r="O603" s="1051"/>
      <c r="P603" s="1051"/>
      <c r="Q603" s="1051"/>
      <c r="R603" s="1051"/>
      <c r="S603" s="1051"/>
      <c r="T603" s="1051"/>
      <c r="U603" s="1051"/>
      <c r="V603" s="1051"/>
      <c r="W603" s="1051"/>
      <c r="X603" s="1051"/>
      <c r="Y603" s="1051"/>
      <c r="Z603" s="1051"/>
    </row>
    <row r="604" spans="1:26" ht="15.75">
      <c r="A604" s="1051"/>
      <c r="B604" s="1105"/>
      <c r="C604" s="1051"/>
      <c r="D604" s="1051"/>
      <c r="E604" s="1051"/>
      <c r="F604" s="1051"/>
      <c r="G604" s="1051"/>
      <c r="H604" s="1051"/>
      <c r="I604" s="1051"/>
      <c r="J604" s="1051"/>
      <c r="K604" s="1051"/>
      <c r="L604" s="1051"/>
      <c r="M604" s="1051"/>
      <c r="N604" s="871"/>
      <c r="O604" s="1051"/>
      <c r="P604" s="1051"/>
      <c r="Q604" s="1051"/>
      <c r="R604" s="1051"/>
      <c r="S604" s="1051"/>
      <c r="T604" s="1051"/>
      <c r="U604" s="1051"/>
      <c r="V604" s="1051"/>
      <c r="W604" s="1051"/>
      <c r="X604" s="1051"/>
      <c r="Y604" s="1051"/>
      <c r="Z604" s="1051"/>
    </row>
    <row r="605" spans="1:26" ht="15.75">
      <c r="A605" s="1051"/>
      <c r="B605" s="1105"/>
      <c r="C605" s="1051"/>
      <c r="D605" s="1051"/>
      <c r="E605" s="1051"/>
      <c r="F605" s="1051"/>
      <c r="G605" s="1051"/>
      <c r="H605" s="1051"/>
      <c r="I605" s="1051"/>
      <c r="J605" s="1051"/>
      <c r="K605" s="1051"/>
      <c r="L605" s="1051"/>
      <c r="M605" s="1051"/>
      <c r="N605" s="871"/>
      <c r="O605" s="1051"/>
      <c r="P605" s="1051"/>
      <c r="Q605" s="1051"/>
      <c r="R605" s="1051"/>
      <c r="S605" s="1051"/>
      <c r="T605" s="1051"/>
      <c r="U605" s="1051"/>
      <c r="V605" s="1051"/>
      <c r="W605" s="1051"/>
      <c r="X605" s="1051"/>
      <c r="Y605" s="1051"/>
      <c r="Z605" s="1051"/>
    </row>
    <row r="606" spans="1:26" ht="15.75">
      <c r="A606" s="1051"/>
      <c r="B606" s="1105"/>
      <c r="C606" s="1051"/>
      <c r="D606" s="1051"/>
      <c r="E606" s="1051"/>
      <c r="F606" s="1051"/>
      <c r="G606" s="1051"/>
      <c r="H606" s="1051"/>
      <c r="I606" s="1051"/>
      <c r="J606" s="1051"/>
      <c r="K606" s="1051"/>
      <c r="L606" s="1051"/>
      <c r="M606" s="1051"/>
      <c r="N606" s="871"/>
      <c r="O606" s="1051"/>
      <c r="P606" s="1051"/>
      <c r="Q606" s="1051"/>
      <c r="R606" s="1051"/>
      <c r="S606" s="1051"/>
      <c r="T606" s="1051"/>
      <c r="U606" s="1051"/>
      <c r="V606" s="1051"/>
      <c r="W606" s="1051"/>
      <c r="X606" s="1051"/>
      <c r="Y606" s="1051"/>
      <c r="Z606" s="1051"/>
    </row>
    <row r="607" spans="1:26" ht="15.75">
      <c r="A607" s="1051"/>
      <c r="B607" s="1105"/>
      <c r="C607" s="1051"/>
      <c r="D607" s="1051"/>
      <c r="E607" s="1051"/>
      <c r="F607" s="1051"/>
      <c r="G607" s="1051"/>
      <c r="H607" s="1051"/>
      <c r="I607" s="1051"/>
      <c r="J607" s="1051"/>
      <c r="K607" s="1051"/>
      <c r="L607" s="1051"/>
      <c r="M607" s="1051"/>
      <c r="N607" s="871"/>
      <c r="O607" s="1051"/>
      <c r="P607" s="1051"/>
      <c r="Q607" s="1051"/>
      <c r="R607" s="1051"/>
      <c r="S607" s="1051"/>
      <c r="T607" s="1051"/>
      <c r="U607" s="1051"/>
      <c r="V607" s="1051"/>
      <c r="W607" s="1051"/>
      <c r="X607" s="1051"/>
      <c r="Y607" s="1051"/>
      <c r="Z607" s="1051"/>
    </row>
    <row r="608" spans="1:26" ht="15.75">
      <c r="A608" s="1051"/>
      <c r="B608" s="1105"/>
      <c r="C608" s="1051"/>
      <c r="D608" s="1051"/>
      <c r="E608" s="1051"/>
      <c r="F608" s="1051"/>
      <c r="G608" s="1051"/>
      <c r="H608" s="1051"/>
      <c r="I608" s="1051"/>
      <c r="J608" s="1051"/>
      <c r="K608" s="1051"/>
      <c r="L608" s="1051"/>
      <c r="M608" s="1051"/>
      <c r="N608" s="871"/>
      <c r="O608" s="1051"/>
      <c r="P608" s="1051"/>
      <c r="Q608" s="1051"/>
      <c r="R608" s="1051"/>
      <c r="S608" s="1051"/>
      <c r="T608" s="1051"/>
      <c r="U608" s="1051"/>
      <c r="V608" s="1051"/>
      <c r="W608" s="1051"/>
      <c r="X608" s="1051"/>
      <c r="Y608" s="1051"/>
      <c r="Z608" s="1051"/>
    </row>
    <row r="609" spans="1:26" ht="15.75">
      <c r="A609" s="1051"/>
      <c r="B609" s="1105"/>
      <c r="C609" s="1051"/>
      <c r="D609" s="1051"/>
      <c r="E609" s="1051"/>
      <c r="F609" s="1051"/>
      <c r="G609" s="1051"/>
      <c r="H609" s="1051"/>
      <c r="I609" s="1051"/>
      <c r="J609" s="1051"/>
      <c r="K609" s="1051"/>
      <c r="L609" s="1051"/>
      <c r="M609" s="1051"/>
      <c r="N609" s="871"/>
      <c r="O609" s="1051"/>
      <c r="P609" s="1051"/>
      <c r="Q609" s="1051"/>
      <c r="R609" s="1051"/>
      <c r="S609" s="1051"/>
      <c r="T609" s="1051"/>
      <c r="U609" s="1051"/>
      <c r="V609" s="1051"/>
      <c r="W609" s="1051"/>
      <c r="X609" s="1051"/>
      <c r="Y609" s="1051"/>
      <c r="Z609" s="1051"/>
    </row>
    <row r="610" spans="1:26" ht="15.75">
      <c r="A610" s="1051"/>
      <c r="B610" s="1105"/>
      <c r="C610" s="1051"/>
      <c r="D610" s="1051"/>
      <c r="E610" s="1051"/>
      <c r="F610" s="1051"/>
      <c r="G610" s="1051"/>
      <c r="H610" s="1051"/>
      <c r="I610" s="1051"/>
      <c r="J610" s="1051"/>
      <c r="K610" s="1051"/>
      <c r="L610" s="1051"/>
      <c r="M610" s="1051"/>
      <c r="N610" s="871"/>
      <c r="O610" s="1051"/>
      <c r="P610" s="1051"/>
      <c r="Q610" s="1051"/>
      <c r="R610" s="1051"/>
      <c r="S610" s="1051"/>
      <c r="T610" s="1051"/>
      <c r="U610" s="1051"/>
      <c r="V610" s="1051"/>
      <c r="W610" s="1051"/>
      <c r="X610" s="1051"/>
      <c r="Y610" s="1051"/>
      <c r="Z610" s="1051"/>
    </row>
    <row r="611" spans="1:26" ht="15.75">
      <c r="A611" s="1051"/>
      <c r="B611" s="1105"/>
      <c r="C611" s="1051"/>
      <c r="D611" s="1051"/>
      <c r="E611" s="1051"/>
      <c r="F611" s="1051"/>
      <c r="G611" s="1051"/>
      <c r="H611" s="1051"/>
      <c r="I611" s="1051"/>
      <c r="J611" s="1051"/>
      <c r="K611" s="1051"/>
      <c r="L611" s="1051"/>
      <c r="M611" s="1051"/>
      <c r="N611" s="871"/>
      <c r="O611" s="1051"/>
      <c r="P611" s="1051"/>
      <c r="Q611" s="1051"/>
      <c r="R611" s="1051"/>
      <c r="S611" s="1051"/>
      <c r="T611" s="1051"/>
      <c r="U611" s="1051"/>
      <c r="V611" s="1051"/>
      <c r="W611" s="1051"/>
      <c r="X611" s="1051"/>
      <c r="Y611" s="1051"/>
      <c r="Z611" s="1051"/>
    </row>
    <row r="612" spans="1:26" ht="15.75">
      <c r="A612" s="1051"/>
      <c r="B612" s="1105"/>
      <c r="C612" s="1051"/>
      <c r="D612" s="1051"/>
      <c r="E612" s="1051"/>
      <c r="F612" s="1051"/>
      <c r="G612" s="1051"/>
      <c r="H612" s="1051"/>
      <c r="I612" s="1051"/>
      <c r="J612" s="1051"/>
      <c r="K612" s="1051"/>
      <c r="L612" s="1051"/>
      <c r="M612" s="1051"/>
      <c r="N612" s="871"/>
      <c r="O612" s="1051"/>
      <c r="P612" s="1051"/>
      <c r="Q612" s="1051"/>
      <c r="R612" s="1051"/>
      <c r="S612" s="1051"/>
      <c r="T612" s="1051"/>
      <c r="U612" s="1051"/>
      <c r="V612" s="1051"/>
      <c r="W612" s="1051"/>
      <c r="X612" s="1051"/>
      <c r="Y612" s="1051"/>
      <c r="Z612" s="1051"/>
    </row>
    <row r="613" spans="1:26" ht="15.75">
      <c r="A613" s="1051"/>
      <c r="B613" s="1105"/>
      <c r="C613" s="1051"/>
      <c r="D613" s="1051"/>
      <c r="E613" s="1051"/>
      <c r="F613" s="1051"/>
      <c r="G613" s="1051"/>
      <c r="H613" s="1051"/>
      <c r="I613" s="1051"/>
      <c r="J613" s="1051"/>
      <c r="K613" s="1051"/>
      <c r="L613" s="1051"/>
      <c r="M613" s="1051"/>
      <c r="N613" s="871"/>
      <c r="O613" s="1051"/>
      <c r="P613" s="1051"/>
      <c r="Q613" s="1051"/>
      <c r="R613" s="1051"/>
      <c r="S613" s="1051"/>
      <c r="T613" s="1051"/>
      <c r="U613" s="1051"/>
      <c r="V613" s="1051"/>
      <c r="W613" s="1051"/>
      <c r="X613" s="1051"/>
      <c r="Y613" s="1051"/>
      <c r="Z613" s="1051"/>
    </row>
    <row r="614" spans="1:26" ht="15.75">
      <c r="A614" s="1051"/>
      <c r="B614" s="1105"/>
      <c r="C614" s="1051"/>
      <c r="D614" s="1051"/>
      <c r="E614" s="1051"/>
      <c r="F614" s="1051"/>
      <c r="G614" s="1051"/>
      <c r="H614" s="1051"/>
      <c r="I614" s="1051"/>
      <c r="J614" s="1051"/>
      <c r="K614" s="1051"/>
      <c r="L614" s="1051"/>
      <c r="M614" s="1051"/>
      <c r="N614" s="871"/>
      <c r="O614" s="1051"/>
      <c r="P614" s="1051"/>
      <c r="Q614" s="1051"/>
      <c r="R614" s="1051"/>
      <c r="S614" s="1051"/>
      <c r="T614" s="1051"/>
      <c r="U614" s="1051"/>
      <c r="V614" s="1051"/>
      <c r="W614" s="1051"/>
      <c r="X614" s="1051"/>
      <c r="Y614" s="1051"/>
      <c r="Z614" s="1051"/>
    </row>
    <row r="615" spans="1:26" ht="15.75">
      <c r="A615" s="1051"/>
      <c r="B615" s="1105"/>
      <c r="C615" s="1051"/>
      <c r="D615" s="1051"/>
      <c r="E615" s="1051"/>
      <c r="F615" s="1051"/>
      <c r="G615" s="1051"/>
      <c r="H615" s="1051"/>
      <c r="I615" s="1051"/>
      <c r="J615" s="1051"/>
      <c r="K615" s="1051"/>
      <c r="L615" s="1051"/>
      <c r="M615" s="1051"/>
      <c r="N615" s="871"/>
      <c r="O615" s="1051"/>
      <c r="P615" s="1051"/>
      <c r="Q615" s="1051"/>
      <c r="R615" s="1051"/>
      <c r="S615" s="1051"/>
      <c r="T615" s="1051"/>
      <c r="U615" s="1051"/>
      <c r="V615" s="1051"/>
      <c r="W615" s="1051"/>
      <c r="X615" s="1051"/>
      <c r="Y615" s="1051"/>
      <c r="Z615" s="1051"/>
    </row>
    <row r="616" spans="1:26" ht="15.75">
      <c r="A616" s="1051"/>
      <c r="B616" s="1105"/>
      <c r="C616" s="1051"/>
      <c r="D616" s="1051"/>
      <c r="E616" s="1051"/>
      <c r="F616" s="1051"/>
      <c r="G616" s="1051"/>
      <c r="H616" s="1051"/>
      <c r="I616" s="1051"/>
      <c r="J616" s="1051"/>
      <c r="K616" s="1051"/>
      <c r="L616" s="1051"/>
      <c r="M616" s="1051"/>
      <c r="N616" s="871"/>
      <c r="O616" s="1051"/>
      <c r="P616" s="1051"/>
      <c r="Q616" s="1051"/>
      <c r="R616" s="1051"/>
      <c r="S616" s="1051"/>
      <c r="T616" s="1051"/>
      <c r="U616" s="1051"/>
      <c r="V616" s="1051"/>
      <c r="W616" s="1051"/>
      <c r="X616" s="1051"/>
      <c r="Y616" s="1051"/>
      <c r="Z616" s="1051"/>
    </row>
    <row r="617" spans="1:26" ht="15.75">
      <c r="A617" s="1051"/>
      <c r="B617" s="1105"/>
      <c r="C617" s="1051"/>
      <c r="D617" s="1051"/>
      <c r="E617" s="1051"/>
      <c r="F617" s="1051"/>
      <c r="G617" s="1051"/>
      <c r="H617" s="1051"/>
      <c r="I617" s="1051"/>
      <c r="J617" s="1051"/>
      <c r="K617" s="1051"/>
      <c r="L617" s="1051"/>
      <c r="M617" s="1051"/>
      <c r="N617" s="871"/>
      <c r="O617" s="1051"/>
      <c r="P617" s="1051"/>
      <c r="Q617" s="1051"/>
      <c r="R617" s="1051"/>
      <c r="S617" s="1051"/>
      <c r="T617" s="1051"/>
      <c r="U617" s="1051"/>
      <c r="V617" s="1051"/>
      <c r="W617" s="1051"/>
      <c r="X617" s="1051"/>
      <c r="Y617" s="1051"/>
      <c r="Z617" s="1051"/>
    </row>
    <row r="618" spans="1:26" ht="15.75">
      <c r="A618" s="1051"/>
      <c r="B618" s="1105"/>
      <c r="C618" s="1051"/>
      <c r="D618" s="1051"/>
      <c r="E618" s="1051"/>
      <c r="F618" s="1051"/>
      <c r="G618" s="1051"/>
      <c r="H618" s="1051"/>
      <c r="I618" s="1051"/>
      <c r="J618" s="1051"/>
      <c r="K618" s="1051"/>
      <c r="L618" s="1051"/>
      <c r="M618" s="1051"/>
      <c r="N618" s="871"/>
      <c r="O618" s="1051"/>
      <c r="P618" s="1051"/>
      <c r="Q618" s="1051"/>
      <c r="R618" s="1051"/>
      <c r="S618" s="1051"/>
      <c r="T618" s="1051"/>
      <c r="U618" s="1051"/>
      <c r="V618" s="1051"/>
      <c r="W618" s="1051"/>
      <c r="X618" s="1051"/>
      <c r="Y618" s="1051"/>
      <c r="Z618" s="1051"/>
    </row>
    <row r="619" spans="1:26" ht="15.75">
      <c r="A619" s="1051"/>
      <c r="B619" s="1105"/>
      <c r="C619" s="1051"/>
      <c r="D619" s="1051"/>
      <c r="E619" s="1051"/>
      <c r="F619" s="1051"/>
      <c r="G619" s="1051"/>
      <c r="H619" s="1051"/>
      <c r="I619" s="1051"/>
      <c r="J619" s="1051"/>
      <c r="K619" s="1051"/>
      <c r="L619" s="1051"/>
      <c r="M619" s="1051"/>
      <c r="N619" s="871"/>
      <c r="O619" s="1051"/>
      <c r="P619" s="1051"/>
      <c r="Q619" s="1051"/>
      <c r="R619" s="1051"/>
      <c r="S619" s="1051"/>
      <c r="T619" s="1051"/>
      <c r="U619" s="1051"/>
      <c r="V619" s="1051"/>
      <c r="W619" s="1051"/>
      <c r="X619" s="1051"/>
      <c r="Y619" s="1051"/>
      <c r="Z619" s="1051"/>
    </row>
    <row r="620" spans="1:26" ht="15.75">
      <c r="A620" s="1051"/>
      <c r="B620" s="1105"/>
      <c r="C620" s="1051"/>
      <c r="D620" s="1051"/>
      <c r="E620" s="1051"/>
      <c r="F620" s="1051"/>
      <c r="G620" s="1051"/>
      <c r="H620" s="1051"/>
      <c r="I620" s="1051"/>
      <c r="J620" s="1051"/>
      <c r="K620" s="1051"/>
      <c r="L620" s="1051"/>
      <c r="M620" s="1051"/>
      <c r="N620" s="871"/>
      <c r="O620" s="1051"/>
      <c r="P620" s="1051"/>
      <c r="Q620" s="1051"/>
      <c r="R620" s="1051"/>
      <c r="S620" s="1051"/>
      <c r="T620" s="1051"/>
      <c r="U620" s="1051"/>
      <c r="V620" s="1051"/>
      <c r="W620" s="1051"/>
      <c r="X620" s="1051"/>
      <c r="Y620" s="1051"/>
      <c r="Z620" s="1051"/>
    </row>
    <row r="621" spans="1:26" ht="15.75">
      <c r="A621" s="1051"/>
      <c r="B621" s="1105"/>
      <c r="C621" s="1051"/>
      <c r="D621" s="1051"/>
      <c r="E621" s="1051"/>
      <c r="F621" s="1051"/>
      <c r="G621" s="1051"/>
      <c r="H621" s="1051"/>
      <c r="I621" s="1051"/>
      <c r="J621" s="1051"/>
      <c r="K621" s="1051"/>
      <c r="L621" s="1051"/>
      <c r="M621" s="1051"/>
      <c r="N621" s="871"/>
      <c r="O621" s="1051"/>
      <c r="P621" s="1051"/>
      <c r="Q621" s="1051"/>
      <c r="R621" s="1051"/>
      <c r="S621" s="1051"/>
      <c r="T621" s="1051"/>
      <c r="U621" s="1051"/>
      <c r="V621" s="1051"/>
      <c r="W621" s="1051"/>
      <c r="X621" s="1051"/>
      <c r="Y621" s="1051"/>
      <c r="Z621" s="1051"/>
    </row>
    <row r="622" spans="1:26" ht="15.75">
      <c r="A622" s="1051"/>
      <c r="B622" s="1105"/>
      <c r="C622" s="1051"/>
      <c r="D622" s="1051"/>
      <c r="E622" s="1051"/>
      <c r="F622" s="1051"/>
      <c r="G622" s="1051"/>
      <c r="H622" s="1051"/>
      <c r="I622" s="1051"/>
      <c r="J622" s="1051"/>
      <c r="K622" s="1051"/>
      <c r="L622" s="1051"/>
      <c r="M622" s="1051"/>
      <c r="N622" s="871"/>
      <c r="O622" s="1051"/>
      <c r="P622" s="1051"/>
      <c r="Q622" s="1051"/>
      <c r="R622" s="1051"/>
      <c r="S622" s="1051"/>
      <c r="T622" s="1051"/>
      <c r="U622" s="1051"/>
      <c r="V622" s="1051"/>
      <c r="W622" s="1051"/>
      <c r="X622" s="1051"/>
      <c r="Y622" s="1051"/>
      <c r="Z622" s="1051"/>
    </row>
    <row r="623" spans="1:26" ht="15.75">
      <c r="A623" s="1051"/>
      <c r="B623" s="1105"/>
      <c r="C623" s="1051"/>
      <c r="D623" s="1051"/>
      <c r="E623" s="1051"/>
      <c r="F623" s="1051"/>
      <c r="G623" s="1051"/>
      <c r="H623" s="1051"/>
      <c r="I623" s="1051"/>
      <c r="J623" s="1051"/>
      <c r="K623" s="1051"/>
      <c r="L623" s="1051"/>
      <c r="M623" s="1051"/>
      <c r="N623" s="871"/>
      <c r="O623" s="1051"/>
      <c r="P623" s="1051"/>
      <c r="Q623" s="1051"/>
      <c r="R623" s="1051"/>
      <c r="S623" s="1051"/>
      <c r="T623" s="1051"/>
      <c r="U623" s="1051"/>
      <c r="V623" s="1051"/>
      <c r="W623" s="1051"/>
      <c r="X623" s="1051"/>
      <c r="Y623" s="1051"/>
      <c r="Z623" s="1051"/>
    </row>
    <row r="624" spans="1:26" ht="15.75">
      <c r="A624" s="1051"/>
      <c r="B624" s="1105"/>
      <c r="C624" s="1051"/>
      <c r="D624" s="1051"/>
      <c r="E624" s="1051"/>
      <c r="F624" s="1051"/>
      <c r="G624" s="1051"/>
      <c r="H624" s="1051"/>
      <c r="I624" s="1051"/>
      <c r="J624" s="1051"/>
      <c r="K624" s="1051"/>
      <c r="L624" s="1051"/>
      <c r="M624" s="1051"/>
      <c r="N624" s="871"/>
      <c r="O624" s="1051"/>
      <c r="P624" s="1051"/>
      <c r="Q624" s="1051"/>
      <c r="R624" s="1051"/>
      <c r="S624" s="1051"/>
      <c r="T624" s="1051"/>
      <c r="U624" s="1051"/>
      <c r="V624" s="1051"/>
      <c r="W624" s="1051"/>
      <c r="X624" s="1051"/>
      <c r="Y624" s="1051"/>
      <c r="Z624" s="1051"/>
    </row>
    <row r="625" spans="1:26" ht="15.75">
      <c r="A625" s="1051"/>
      <c r="B625" s="1105"/>
      <c r="C625" s="1051"/>
      <c r="D625" s="1051"/>
      <c r="E625" s="1051"/>
      <c r="F625" s="1051"/>
      <c r="G625" s="1051"/>
      <c r="H625" s="1051"/>
      <c r="I625" s="1051"/>
      <c r="J625" s="1051"/>
      <c r="K625" s="1051"/>
      <c r="L625" s="1051"/>
      <c r="M625" s="1051"/>
      <c r="N625" s="871"/>
      <c r="O625" s="1051"/>
      <c r="P625" s="1051"/>
      <c r="Q625" s="1051"/>
      <c r="R625" s="1051"/>
      <c r="S625" s="1051"/>
      <c r="T625" s="1051"/>
      <c r="U625" s="1051"/>
      <c r="V625" s="1051"/>
      <c r="W625" s="1051"/>
      <c r="X625" s="1051"/>
      <c r="Y625" s="1051"/>
      <c r="Z625" s="1051"/>
    </row>
    <row r="626" spans="1:26" ht="15.75">
      <c r="A626" s="1051"/>
      <c r="B626" s="1105"/>
      <c r="C626" s="1051"/>
      <c r="D626" s="1051"/>
      <c r="E626" s="1051"/>
      <c r="F626" s="1051"/>
      <c r="G626" s="1051"/>
      <c r="H626" s="1051"/>
      <c r="I626" s="1051"/>
      <c r="J626" s="1051"/>
      <c r="K626" s="1051"/>
      <c r="L626" s="1051"/>
      <c r="M626" s="1051"/>
      <c r="N626" s="871"/>
      <c r="O626" s="1051"/>
      <c r="P626" s="1051"/>
      <c r="Q626" s="1051"/>
      <c r="R626" s="1051"/>
      <c r="S626" s="1051"/>
      <c r="T626" s="1051"/>
      <c r="U626" s="1051"/>
      <c r="V626" s="1051"/>
      <c r="W626" s="1051"/>
      <c r="X626" s="1051"/>
      <c r="Y626" s="1051"/>
      <c r="Z626" s="1051"/>
    </row>
    <row r="627" spans="1:26" ht="15.75">
      <c r="A627" s="1051"/>
      <c r="B627" s="1105"/>
      <c r="C627" s="1051"/>
      <c r="D627" s="1051"/>
      <c r="E627" s="1051"/>
      <c r="F627" s="1051"/>
      <c r="G627" s="1051"/>
      <c r="H627" s="1051"/>
      <c r="I627" s="1051"/>
      <c r="J627" s="1051"/>
      <c r="K627" s="1051"/>
      <c r="L627" s="1051"/>
      <c r="M627" s="1051"/>
      <c r="N627" s="871"/>
      <c r="O627" s="1051"/>
      <c r="P627" s="1051"/>
      <c r="Q627" s="1051"/>
      <c r="R627" s="1051"/>
      <c r="S627" s="1051"/>
      <c r="T627" s="1051"/>
      <c r="U627" s="1051"/>
      <c r="V627" s="1051"/>
      <c r="W627" s="1051"/>
      <c r="X627" s="1051"/>
      <c r="Y627" s="1051"/>
      <c r="Z627" s="1051"/>
    </row>
    <row r="628" spans="1:26" ht="15.75">
      <c r="A628" s="1051"/>
      <c r="B628" s="1105"/>
      <c r="C628" s="1051"/>
      <c r="D628" s="1051"/>
      <c r="E628" s="1051"/>
      <c r="F628" s="1051"/>
      <c r="G628" s="1051"/>
      <c r="H628" s="1051"/>
      <c r="I628" s="1051"/>
      <c r="J628" s="1051"/>
      <c r="K628" s="1051"/>
      <c r="L628" s="1051"/>
      <c r="M628" s="1051"/>
      <c r="N628" s="871"/>
      <c r="O628" s="1051"/>
      <c r="P628" s="1051"/>
      <c r="Q628" s="1051"/>
      <c r="R628" s="1051"/>
      <c r="S628" s="1051"/>
      <c r="T628" s="1051"/>
      <c r="U628" s="1051"/>
      <c r="V628" s="1051"/>
      <c r="W628" s="1051"/>
      <c r="X628" s="1051"/>
      <c r="Y628" s="1051"/>
      <c r="Z628" s="1051"/>
    </row>
    <row r="629" spans="1:26" ht="15.75">
      <c r="A629" s="1051"/>
      <c r="B629" s="1105"/>
      <c r="C629" s="1051"/>
      <c r="D629" s="1051"/>
      <c r="E629" s="1051"/>
      <c r="F629" s="1051"/>
      <c r="G629" s="1051"/>
      <c r="H629" s="1051"/>
      <c r="I629" s="1051"/>
      <c r="J629" s="1051"/>
      <c r="K629" s="1051"/>
      <c r="L629" s="1051"/>
      <c r="M629" s="1051"/>
      <c r="N629" s="871"/>
      <c r="O629" s="1051"/>
      <c r="P629" s="1051"/>
      <c r="Q629" s="1051"/>
      <c r="R629" s="1051"/>
      <c r="S629" s="1051"/>
      <c r="T629" s="1051"/>
      <c r="U629" s="1051"/>
      <c r="V629" s="1051"/>
      <c r="W629" s="1051"/>
      <c r="X629" s="1051"/>
      <c r="Y629" s="1051"/>
      <c r="Z629" s="1051"/>
    </row>
    <row r="630" spans="1:26" ht="15.75">
      <c r="A630" s="1051"/>
      <c r="B630" s="1105"/>
      <c r="C630" s="1051"/>
      <c r="D630" s="1051"/>
      <c r="E630" s="1051"/>
      <c r="F630" s="1051"/>
      <c r="G630" s="1051"/>
      <c r="H630" s="1051"/>
      <c r="I630" s="1051"/>
      <c r="J630" s="1051"/>
      <c r="K630" s="1051"/>
      <c r="L630" s="1051"/>
      <c r="M630" s="1051"/>
      <c r="N630" s="871"/>
      <c r="O630" s="1051"/>
      <c r="P630" s="1051"/>
      <c r="Q630" s="1051"/>
      <c r="R630" s="1051"/>
      <c r="S630" s="1051"/>
      <c r="T630" s="1051"/>
      <c r="U630" s="1051"/>
      <c r="V630" s="1051"/>
      <c r="W630" s="1051"/>
      <c r="X630" s="1051"/>
      <c r="Y630" s="1051"/>
      <c r="Z630" s="1051"/>
    </row>
    <row r="631" spans="1:26" ht="15.75">
      <c r="A631" s="1051"/>
      <c r="B631" s="1105"/>
      <c r="C631" s="1051"/>
      <c r="D631" s="1051"/>
      <c r="E631" s="1051"/>
      <c r="F631" s="1051"/>
      <c r="G631" s="1051"/>
      <c r="H631" s="1051"/>
      <c r="I631" s="1051"/>
      <c r="J631" s="1051"/>
      <c r="K631" s="1051"/>
      <c r="L631" s="1051"/>
      <c r="M631" s="1051"/>
      <c r="N631" s="871"/>
      <c r="O631" s="1051"/>
      <c r="P631" s="1051"/>
      <c r="Q631" s="1051"/>
      <c r="R631" s="1051"/>
      <c r="S631" s="1051"/>
      <c r="T631" s="1051"/>
      <c r="U631" s="1051"/>
      <c r="V631" s="1051"/>
      <c r="W631" s="1051"/>
      <c r="X631" s="1051"/>
      <c r="Y631" s="1051"/>
      <c r="Z631" s="1051"/>
    </row>
    <row r="632" spans="1:26" ht="15.75">
      <c r="A632" s="1051"/>
      <c r="B632" s="1105"/>
      <c r="C632" s="1051"/>
      <c r="D632" s="1051"/>
      <c r="E632" s="1051"/>
      <c r="F632" s="1051"/>
      <c r="G632" s="1051"/>
      <c r="H632" s="1051"/>
      <c r="I632" s="1051"/>
      <c r="J632" s="1051"/>
      <c r="K632" s="1051"/>
      <c r="L632" s="1051"/>
      <c r="M632" s="1051"/>
      <c r="N632" s="871"/>
      <c r="O632" s="1051"/>
      <c r="P632" s="1051"/>
      <c r="Q632" s="1051"/>
      <c r="R632" s="1051"/>
      <c r="S632" s="1051"/>
      <c r="T632" s="1051"/>
      <c r="U632" s="1051"/>
      <c r="V632" s="1051"/>
      <c r="W632" s="1051"/>
      <c r="X632" s="1051"/>
      <c r="Y632" s="1051"/>
      <c r="Z632" s="1051"/>
    </row>
    <row r="633" spans="1:26" ht="15.75">
      <c r="A633" s="1051"/>
      <c r="B633" s="1105"/>
      <c r="C633" s="1051"/>
      <c r="D633" s="1051"/>
      <c r="E633" s="1051"/>
      <c r="F633" s="1051"/>
      <c r="G633" s="1051"/>
      <c r="H633" s="1051"/>
      <c r="I633" s="1051"/>
      <c r="J633" s="1051"/>
      <c r="K633" s="1051"/>
      <c r="L633" s="1051"/>
      <c r="M633" s="1051"/>
      <c r="N633" s="871"/>
      <c r="O633" s="1051"/>
      <c r="P633" s="1051"/>
      <c r="Q633" s="1051"/>
      <c r="R633" s="1051"/>
      <c r="S633" s="1051"/>
      <c r="T633" s="1051"/>
      <c r="U633" s="1051"/>
      <c r="V633" s="1051"/>
      <c r="W633" s="1051"/>
      <c r="X633" s="1051"/>
      <c r="Y633" s="1051"/>
      <c r="Z633" s="1051"/>
    </row>
    <row r="634" spans="1:26" ht="15.75">
      <c r="A634" s="1051"/>
      <c r="B634" s="1105"/>
      <c r="C634" s="1051"/>
      <c r="D634" s="1051"/>
      <c r="E634" s="1051"/>
      <c r="F634" s="1051"/>
      <c r="G634" s="1051"/>
      <c r="H634" s="1051"/>
      <c r="I634" s="1051"/>
      <c r="J634" s="1051"/>
      <c r="K634" s="1051"/>
      <c r="L634" s="1051"/>
      <c r="M634" s="1051"/>
      <c r="N634" s="871"/>
      <c r="O634" s="1051"/>
      <c r="P634" s="1051"/>
      <c r="Q634" s="1051"/>
      <c r="R634" s="1051"/>
      <c r="S634" s="1051"/>
      <c r="T634" s="1051"/>
      <c r="U634" s="1051"/>
      <c r="V634" s="1051"/>
      <c r="W634" s="1051"/>
      <c r="X634" s="1051"/>
      <c r="Y634" s="1051"/>
      <c r="Z634" s="1051"/>
    </row>
    <row r="635" spans="1:26" ht="15.75">
      <c r="A635" s="1051"/>
      <c r="B635" s="1105"/>
      <c r="C635" s="1051"/>
      <c r="D635" s="1051"/>
      <c r="E635" s="1051"/>
      <c r="F635" s="1051"/>
      <c r="G635" s="1051"/>
      <c r="H635" s="1051"/>
      <c r="I635" s="1051"/>
      <c r="J635" s="1051"/>
      <c r="K635" s="1051"/>
      <c r="L635" s="1051"/>
      <c r="M635" s="1051"/>
      <c r="N635" s="871"/>
      <c r="O635" s="1051"/>
      <c r="P635" s="1051"/>
      <c r="Q635" s="1051"/>
      <c r="R635" s="1051"/>
      <c r="S635" s="1051"/>
      <c r="T635" s="1051"/>
      <c r="U635" s="1051"/>
      <c r="V635" s="1051"/>
      <c r="W635" s="1051"/>
      <c r="X635" s="1051"/>
      <c r="Y635" s="1051"/>
      <c r="Z635" s="1051"/>
    </row>
    <row r="636" spans="1:26" ht="15.75">
      <c r="A636" s="1051"/>
      <c r="B636" s="1105"/>
      <c r="C636" s="1051"/>
      <c r="D636" s="1051"/>
      <c r="E636" s="1051"/>
      <c r="F636" s="1051"/>
      <c r="G636" s="1051"/>
      <c r="H636" s="1051"/>
      <c r="I636" s="1051"/>
      <c r="J636" s="1051"/>
      <c r="K636" s="1051"/>
      <c r="L636" s="1051"/>
      <c r="M636" s="1051"/>
      <c r="N636" s="871"/>
      <c r="O636" s="1051"/>
      <c r="P636" s="1051"/>
      <c r="Q636" s="1051"/>
      <c r="R636" s="1051"/>
      <c r="S636" s="1051"/>
      <c r="T636" s="1051"/>
      <c r="U636" s="1051"/>
      <c r="V636" s="1051"/>
      <c r="W636" s="1051"/>
      <c r="X636" s="1051"/>
      <c r="Y636" s="1051"/>
      <c r="Z636" s="1051"/>
    </row>
    <row r="637" spans="1:26" ht="15.75">
      <c r="A637" s="1051"/>
      <c r="B637" s="1105"/>
      <c r="C637" s="1051"/>
      <c r="D637" s="1051"/>
      <c r="E637" s="1051"/>
      <c r="F637" s="1051"/>
      <c r="G637" s="1051"/>
      <c r="H637" s="1051"/>
      <c r="I637" s="1051"/>
      <c r="J637" s="1051"/>
      <c r="K637" s="1051"/>
      <c r="L637" s="1051"/>
      <c r="M637" s="1051"/>
      <c r="N637" s="871"/>
      <c r="O637" s="1051"/>
      <c r="P637" s="1051"/>
      <c r="Q637" s="1051"/>
      <c r="R637" s="1051"/>
      <c r="S637" s="1051"/>
      <c r="T637" s="1051"/>
      <c r="U637" s="1051"/>
      <c r="V637" s="1051"/>
      <c r="W637" s="1051"/>
      <c r="X637" s="1051"/>
      <c r="Y637" s="1051"/>
      <c r="Z637" s="1051"/>
    </row>
    <row r="638" spans="1:26" ht="15.75">
      <c r="A638" s="1051"/>
      <c r="B638" s="1105"/>
      <c r="C638" s="1051"/>
      <c r="D638" s="1051"/>
      <c r="E638" s="1051"/>
      <c r="F638" s="1051"/>
      <c r="G638" s="1051"/>
      <c r="H638" s="1051"/>
      <c r="I638" s="1051"/>
      <c r="J638" s="1051"/>
      <c r="K638" s="1051"/>
      <c r="L638" s="1051"/>
      <c r="M638" s="1051"/>
      <c r="N638" s="871"/>
      <c r="O638" s="1051"/>
      <c r="P638" s="1051"/>
      <c r="Q638" s="1051"/>
      <c r="R638" s="1051"/>
      <c r="S638" s="1051"/>
      <c r="T638" s="1051"/>
      <c r="U638" s="1051"/>
      <c r="V638" s="1051"/>
      <c r="W638" s="1051"/>
      <c r="X638" s="1051"/>
      <c r="Y638" s="1051"/>
      <c r="Z638" s="1051"/>
    </row>
    <row r="639" spans="1:26" ht="15.75">
      <c r="A639" s="1051"/>
      <c r="B639" s="1105"/>
      <c r="C639" s="1051"/>
      <c r="D639" s="1051"/>
      <c r="E639" s="1051"/>
      <c r="F639" s="1051"/>
      <c r="G639" s="1051"/>
      <c r="H639" s="1051"/>
      <c r="I639" s="1051"/>
      <c r="J639" s="1051"/>
      <c r="K639" s="1051"/>
      <c r="L639" s="1051"/>
      <c r="M639" s="1051"/>
      <c r="N639" s="871"/>
      <c r="O639" s="1051"/>
      <c r="P639" s="1051"/>
      <c r="Q639" s="1051"/>
      <c r="R639" s="1051"/>
      <c r="S639" s="1051"/>
      <c r="T639" s="1051"/>
      <c r="U639" s="1051"/>
      <c r="V639" s="1051"/>
      <c r="W639" s="1051"/>
      <c r="X639" s="1051"/>
      <c r="Y639" s="1051"/>
      <c r="Z639" s="1051"/>
    </row>
    <row r="640" spans="1:26" ht="15.75">
      <c r="A640" s="1051"/>
      <c r="B640" s="1105"/>
      <c r="C640" s="1051"/>
      <c r="D640" s="1051"/>
      <c r="E640" s="1051"/>
      <c r="F640" s="1051"/>
      <c r="G640" s="1051"/>
      <c r="H640" s="1051"/>
      <c r="I640" s="1051"/>
      <c r="J640" s="1051"/>
      <c r="K640" s="1051"/>
      <c r="L640" s="1051"/>
      <c r="M640" s="1051"/>
      <c r="N640" s="871"/>
      <c r="O640" s="1051"/>
      <c r="P640" s="1051"/>
      <c r="Q640" s="1051"/>
      <c r="R640" s="1051"/>
      <c r="S640" s="1051"/>
      <c r="T640" s="1051"/>
      <c r="U640" s="1051"/>
      <c r="V640" s="1051"/>
      <c r="W640" s="1051"/>
      <c r="X640" s="1051"/>
      <c r="Y640" s="1051"/>
      <c r="Z640" s="1051"/>
    </row>
    <row r="641" spans="1:26" ht="15.75">
      <c r="A641" s="1051"/>
      <c r="B641" s="1105"/>
      <c r="C641" s="1051"/>
      <c r="D641" s="1051"/>
      <c r="E641" s="1051"/>
      <c r="F641" s="1051"/>
      <c r="G641" s="1051"/>
      <c r="H641" s="1051"/>
      <c r="I641" s="1051"/>
      <c r="J641" s="1051"/>
      <c r="K641" s="1051"/>
      <c r="L641" s="1051"/>
      <c r="M641" s="1051"/>
      <c r="N641" s="871"/>
      <c r="O641" s="1051"/>
      <c r="P641" s="1051"/>
      <c r="Q641" s="1051"/>
      <c r="R641" s="1051"/>
      <c r="S641" s="1051"/>
      <c r="T641" s="1051"/>
      <c r="U641" s="1051"/>
      <c r="V641" s="1051"/>
      <c r="W641" s="1051"/>
      <c r="X641" s="1051"/>
      <c r="Y641" s="1051"/>
      <c r="Z641" s="1051"/>
    </row>
    <row r="642" spans="1:26" ht="15.75">
      <c r="A642" s="1051"/>
      <c r="B642" s="1105"/>
      <c r="C642" s="1051"/>
      <c r="D642" s="1051"/>
      <c r="E642" s="1051"/>
      <c r="F642" s="1051"/>
      <c r="G642" s="1051"/>
      <c r="H642" s="1051"/>
      <c r="I642" s="1051"/>
      <c r="J642" s="1051"/>
      <c r="K642" s="1051"/>
      <c r="L642" s="1051"/>
      <c r="M642" s="1051"/>
      <c r="N642" s="871"/>
      <c r="O642" s="1051"/>
      <c r="P642" s="1051"/>
      <c r="Q642" s="1051"/>
      <c r="R642" s="1051"/>
      <c r="S642" s="1051"/>
      <c r="T642" s="1051"/>
      <c r="U642" s="1051"/>
      <c r="V642" s="1051"/>
      <c r="W642" s="1051"/>
      <c r="X642" s="1051"/>
      <c r="Y642" s="1051"/>
      <c r="Z642" s="1051"/>
    </row>
    <row r="643" spans="1:26" ht="15.75">
      <c r="A643" s="1051"/>
      <c r="B643" s="1105"/>
      <c r="C643" s="1051"/>
      <c r="D643" s="1051"/>
      <c r="E643" s="1051"/>
      <c r="F643" s="1051"/>
      <c r="G643" s="1051"/>
      <c r="H643" s="1051"/>
      <c r="I643" s="1051"/>
      <c r="J643" s="1051"/>
      <c r="K643" s="1051"/>
      <c r="L643" s="1051"/>
      <c r="M643" s="1051"/>
      <c r="N643" s="871"/>
      <c r="O643" s="1051"/>
      <c r="P643" s="1051"/>
      <c r="Q643" s="1051"/>
      <c r="R643" s="1051"/>
      <c r="S643" s="1051"/>
      <c r="T643" s="1051"/>
      <c r="U643" s="1051"/>
      <c r="V643" s="1051"/>
      <c r="W643" s="1051"/>
      <c r="X643" s="1051"/>
      <c r="Y643" s="1051"/>
      <c r="Z643" s="1051"/>
    </row>
    <row r="644" spans="1:26" ht="15.75">
      <c r="A644" s="1051"/>
      <c r="B644" s="1105"/>
      <c r="C644" s="1051"/>
      <c r="D644" s="1051"/>
      <c r="E644" s="1051"/>
      <c r="F644" s="1051"/>
      <c r="G644" s="1051"/>
      <c r="H644" s="1051"/>
      <c r="I644" s="1051"/>
      <c r="J644" s="1051"/>
      <c r="K644" s="1051"/>
      <c r="L644" s="1051"/>
      <c r="M644" s="1051"/>
      <c r="N644" s="871"/>
      <c r="O644" s="1051"/>
      <c r="P644" s="1051"/>
      <c r="Q644" s="1051"/>
      <c r="R644" s="1051"/>
      <c r="S644" s="1051"/>
      <c r="T644" s="1051"/>
      <c r="U644" s="1051"/>
      <c r="V644" s="1051"/>
      <c r="W644" s="1051"/>
      <c r="X644" s="1051"/>
      <c r="Y644" s="1051"/>
      <c r="Z644" s="1051"/>
    </row>
    <row r="645" spans="1:26" ht="15.75">
      <c r="A645" s="1051"/>
      <c r="B645" s="1105"/>
      <c r="C645" s="1051"/>
      <c r="D645" s="1051"/>
      <c r="E645" s="1051"/>
      <c r="F645" s="1051"/>
      <c r="G645" s="1051"/>
      <c r="H645" s="1051"/>
      <c r="I645" s="1051"/>
      <c r="J645" s="1051"/>
      <c r="K645" s="1051"/>
      <c r="L645" s="1051"/>
      <c r="M645" s="1051"/>
      <c r="N645" s="871"/>
      <c r="O645" s="1051"/>
      <c r="P645" s="1051"/>
      <c r="Q645" s="1051"/>
      <c r="R645" s="1051"/>
      <c r="S645" s="1051"/>
      <c r="T645" s="1051"/>
      <c r="U645" s="1051"/>
      <c r="V645" s="1051"/>
      <c r="W645" s="1051"/>
      <c r="X645" s="1051"/>
      <c r="Y645" s="1051"/>
      <c r="Z645" s="1051"/>
    </row>
    <row r="646" spans="1:26" ht="15.75">
      <c r="A646" s="1051"/>
      <c r="B646" s="1105"/>
      <c r="C646" s="1051"/>
      <c r="D646" s="1051"/>
      <c r="E646" s="1051"/>
      <c r="F646" s="1051"/>
      <c r="G646" s="1051"/>
      <c r="H646" s="1051"/>
      <c r="I646" s="1051"/>
      <c r="J646" s="1051"/>
      <c r="K646" s="1051"/>
      <c r="L646" s="1051"/>
      <c r="M646" s="1051"/>
      <c r="N646" s="871"/>
      <c r="O646" s="1051"/>
      <c r="P646" s="1051"/>
      <c r="Q646" s="1051"/>
      <c r="R646" s="1051"/>
      <c r="S646" s="1051"/>
      <c r="T646" s="1051"/>
      <c r="U646" s="1051"/>
      <c r="V646" s="1051"/>
      <c r="W646" s="1051"/>
      <c r="X646" s="1051"/>
      <c r="Y646" s="1051"/>
      <c r="Z646" s="1051"/>
    </row>
    <row r="647" spans="1:26" ht="15.75">
      <c r="A647" s="1051"/>
      <c r="B647" s="1105"/>
      <c r="C647" s="1051"/>
      <c r="D647" s="1051"/>
      <c r="E647" s="1051"/>
      <c r="F647" s="1051"/>
      <c r="G647" s="1051"/>
      <c r="H647" s="1051"/>
      <c r="I647" s="1051"/>
      <c r="J647" s="1051"/>
      <c r="K647" s="1051"/>
      <c r="L647" s="1051"/>
      <c r="M647" s="1051"/>
      <c r="N647" s="871"/>
      <c r="O647" s="1051"/>
      <c r="P647" s="1051"/>
      <c r="Q647" s="1051"/>
      <c r="R647" s="1051"/>
      <c r="S647" s="1051"/>
      <c r="T647" s="1051"/>
      <c r="U647" s="1051"/>
      <c r="V647" s="1051"/>
      <c r="W647" s="1051"/>
      <c r="X647" s="1051"/>
      <c r="Y647" s="1051"/>
      <c r="Z647" s="1051"/>
    </row>
    <row r="648" spans="1:26" ht="15.75">
      <c r="A648" s="1051"/>
      <c r="B648" s="1105"/>
      <c r="C648" s="1051"/>
      <c r="D648" s="1051"/>
      <c r="E648" s="1051"/>
      <c r="F648" s="1051"/>
      <c r="G648" s="1051"/>
      <c r="H648" s="1051"/>
      <c r="I648" s="1051"/>
      <c r="J648" s="1051"/>
      <c r="K648" s="1051"/>
      <c r="L648" s="1051"/>
      <c r="M648" s="1051"/>
      <c r="N648" s="871"/>
      <c r="O648" s="1051"/>
      <c r="P648" s="1051"/>
      <c r="Q648" s="1051"/>
      <c r="R648" s="1051"/>
      <c r="S648" s="1051"/>
      <c r="T648" s="1051"/>
      <c r="U648" s="1051"/>
      <c r="V648" s="1051"/>
      <c r="W648" s="1051"/>
      <c r="X648" s="1051"/>
      <c r="Y648" s="1051"/>
      <c r="Z648" s="1051"/>
    </row>
    <row r="649" spans="1:26" ht="15.75">
      <c r="A649" s="1051"/>
      <c r="B649" s="1105"/>
      <c r="C649" s="1051"/>
      <c r="D649" s="1051"/>
      <c r="E649" s="1051"/>
      <c r="F649" s="1051"/>
      <c r="G649" s="1051"/>
      <c r="H649" s="1051"/>
      <c r="I649" s="1051"/>
      <c r="J649" s="1051"/>
      <c r="K649" s="1051"/>
      <c r="L649" s="1051"/>
      <c r="M649" s="1051"/>
      <c r="N649" s="871"/>
      <c r="O649" s="1051"/>
      <c r="P649" s="1051"/>
      <c r="Q649" s="1051"/>
      <c r="R649" s="1051"/>
      <c r="S649" s="1051"/>
      <c r="T649" s="1051"/>
      <c r="U649" s="1051"/>
      <c r="V649" s="1051"/>
      <c r="W649" s="1051"/>
      <c r="X649" s="1051"/>
      <c r="Y649" s="1051"/>
      <c r="Z649" s="1051"/>
    </row>
    <row r="650" spans="1:26" ht="15.75">
      <c r="A650" s="1051"/>
      <c r="B650" s="1105"/>
      <c r="C650" s="1051"/>
      <c r="D650" s="1051"/>
      <c r="E650" s="1051"/>
      <c r="F650" s="1051"/>
      <c r="G650" s="1051"/>
      <c r="H650" s="1051"/>
      <c r="I650" s="1051"/>
      <c r="J650" s="1051"/>
      <c r="K650" s="1051"/>
      <c r="L650" s="1051"/>
      <c r="M650" s="1051"/>
      <c r="N650" s="871"/>
      <c r="O650" s="1051"/>
      <c r="P650" s="1051"/>
      <c r="Q650" s="1051"/>
      <c r="R650" s="1051"/>
      <c r="S650" s="1051"/>
      <c r="T650" s="1051"/>
      <c r="U650" s="1051"/>
      <c r="V650" s="1051"/>
      <c r="W650" s="1051"/>
      <c r="X650" s="1051"/>
      <c r="Y650" s="1051"/>
      <c r="Z650" s="1051"/>
    </row>
    <row r="651" spans="1:26" ht="15.75">
      <c r="A651" s="1051"/>
      <c r="B651" s="1105"/>
      <c r="C651" s="1051"/>
      <c r="D651" s="1051"/>
      <c r="E651" s="1051"/>
      <c r="F651" s="1051"/>
      <c r="G651" s="1051"/>
      <c r="H651" s="1051"/>
      <c r="I651" s="1051"/>
      <c r="J651" s="1051"/>
      <c r="K651" s="1051"/>
      <c r="L651" s="1051"/>
      <c r="M651" s="1051"/>
      <c r="N651" s="871"/>
      <c r="O651" s="1051"/>
      <c r="P651" s="1051"/>
      <c r="Q651" s="1051"/>
      <c r="R651" s="1051"/>
      <c r="S651" s="1051"/>
      <c r="T651" s="1051"/>
      <c r="U651" s="1051"/>
      <c r="V651" s="1051"/>
      <c r="W651" s="1051"/>
      <c r="X651" s="1051"/>
      <c r="Y651" s="1051"/>
      <c r="Z651" s="1051"/>
    </row>
    <row r="652" spans="1:26" ht="15.75">
      <c r="A652" s="1051"/>
      <c r="B652" s="1105"/>
      <c r="C652" s="1051"/>
      <c r="D652" s="1051"/>
      <c r="E652" s="1051"/>
      <c r="F652" s="1051"/>
      <c r="G652" s="1051"/>
      <c r="H652" s="1051"/>
      <c r="I652" s="1051"/>
      <c r="J652" s="1051"/>
      <c r="K652" s="1051"/>
      <c r="L652" s="1051"/>
      <c r="M652" s="1051"/>
      <c r="N652" s="871"/>
      <c r="O652" s="1051"/>
      <c r="P652" s="1051"/>
      <c r="Q652" s="1051"/>
      <c r="R652" s="1051"/>
      <c r="S652" s="1051"/>
      <c r="T652" s="1051"/>
      <c r="U652" s="1051"/>
      <c r="V652" s="1051"/>
      <c r="W652" s="1051"/>
      <c r="X652" s="1051"/>
      <c r="Y652" s="1051"/>
      <c r="Z652" s="1051"/>
    </row>
    <row r="653" spans="1:26" ht="15.75">
      <c r="A653" s="1051"/>
      <c r="B653" s="1105"/>
      <c r="C653" s="1051"/>
      <c r="D653" s="1051"/>
      <c r="E653" s="1051"/>
      <c r="F653" s="1051"/>
      <c r="G653" s="1051"/>
      <c r="H653" s="1051"/>
      <c r="I653" s="1051"/>
      <c r="J653" s="1051"/>
      <c r="K653" s="1051"/>
      <c r="L653" s="1051"/>
      <c r="M653" s="1051"/>
      <c r="N653" s="871"/>
      <c r="O653" s="1051"/>
      <c r="P653" s="1051"/>
      <c r="Q653" s="1051"/>
      <c r="R653" s="1051"/>
      <c r="S653" s="1051"/>
      <c r="T653" s="1051"/>
      <c r="U653" s="1051"/>
      <c r="V653" s="1051"/>
      <c r="W653" s="1051"/>
      <c r="X653" s="1051"/>
      <c r="Y653" s="1051"/>
      <c r="Z653" s="1051"/>
    </row>
    <row r="654" spans="1:26" ht="15.75">
      <c r="A654" s="1051"/>
      <c r="B654" s="1105"/>
      <c r="C654" s="1051"/>
      <c r="D654" s="1051"/>
      <c r="E654" s="1051"/>
      <c r="F654" s="1051"/>
      <c r="G654" s="1051"/>
      <c r="H654" s="1051"/>
      <c r="I654" s="1051"/>
      <c r="J654" s="1051"/>
      <c r="K654" s="1051"/>
      <c r="L654" s="1051"/>
      <c r="M654" s="1051"/>
      <c r="N654" s="871"/>
      <c r="O654" s="1051"/>
      <c r="P654" s="1051"/>
      <c r="Q654" s="1051"/>
      <c r="R654" s="1051"/>
      <c r="S654" s="1051"/>
      <c r="T654" s="1051"/>
      <c r="U654" s="1051"/>
      <c r="V654" s="1051"/>
      <c r="W654" s="1051"/>
      <c r="X654" s="1051"/>
      <c r="Y654" s="1051"/>
      <c r="Z654" s="1051"/>
    </row>
    <row r="655" spans="1:26" ht="15.75">
      <c r="A655" s="1051"/>
      <c r="B655" s="1105"/>
      <c r="C655" s="1051"/>
      <c r="D655" s="1051"/>
      <c r="E655" s="1051"/>
      <c r="F655" s="1051"/>
      <c r="G655" s="1051"/>
      <c r="H655" s="1051"/>
      <c r="I655" s="1051"/>
      <c r="J655" s="1051"/>
      <c r="K655" s="1051"/>
      <c r="L655" s="1051"/>
      <c r="M655" s="1051"/>
      <c r="N655" s="871"/>
      <c r="O655" s="1051"/>
      <c r="P655" s="1051"/>
      <c r="Q655" s="1051"/>
      <c r="R655" s="1051"/>
      <c r="S655" s="1051"/>
      <c r="T655" s="1051"/>
      <c r="U655" s="1051"/>
      <c r="V655" s="1051"/>
      <c r="W655" s="1051"/>
      <c r="X655" s="1051"/>
      <c r="Y655" s="1051"/>
      <c r="Z655" s="1051"/>
    </row>
    <row r="656" spans="1:26" ht="15.75">
      <c r="A656" s="1051"/>
      <c r="B656" s="1105"/>
      <c r="C656" s="1051"/>
      <c r="D656" s="1051"/>
      <c r="E656" s="1051"/>
      <c r="F656" s="1051"/>
      <c r="G656" s="1051"/>
      <c r="H656" s="1051"/>
      <c r="I656" s="1051"/>
      <c r="J656" s="1051"/>
      <c r="K656" s="1051"/>
      <c r="L656" s="1051"/>
      <c r="M656" s="1051"/>
      <c r="N656" s="871"/>
      <c r="O656" s="1051"/>
      <c r="P656" s="1051"/>
      <c r="Q656" s="1051"/>
      <c r="R656" s="1051"/>
      <c r="S656" s="1051"/>
      <c r="T656" s="1051"/>
      <c r="U656" s="1051"/>
      <c r="V656" s="1051"/>
      <c r="W656" s="1051"/>
      <c r="X656" s="1051"/>
      <c r="Y656" s="1051"/>
      <c r="Z656" s="1051"/>
    </row>
    <row r="657" spans="1:26" ht="15.75">
      <c r="A657" s="1051"/>
      <c r="B657" s="1105"/>
      <c r="C657" s="1051"/>
      <c r="D657" s="1051"/>
      <c r="E657" s="1051"/>
      <c r="F657" s="1051"/>
      <c r="G657" s="1051"/>
      <c r="H657" s="1051"/>
      <c r="I657" s="1051"/>
      <c r="J657" s="1051"/>
      <c r="K657" s="1051"/>
      <c r="L657" s="1051"/>
      <c r="M657" s="1051"/>
      <c r="N657" s="871"/>
      <c r="O657" s="1051"/>
      <c r="P657" s="1051"/>
      <c r="Q657" s="1051"/>
      <c r="R657" s="1051"/>
      <c r="S657" s="1051"/>
      <c r="T657" s="1051"/>
      <c r="U657" s="1051"/>
      <c r="V657" s="1051"/>
      <c r="W657" s="1051"/>
      <c r="X657" s="1051"/>
      <c r="Y657" s="1051"/>
      <c r="Z657" s="1051"/>
    </row>
    <row r="658" spans="1:26" ht="15.75">
      <c r="A658" s="1051"/>
      <c r="B658" s="1105"/>
      <c r="C658" s="1051"/>
      <c r="D658" s="1051"/>
      <c r="E658" s="1051"/>
      <c r="F658" s="1051"/>
      <c r="G658" s="1051"/>
      <c r="H658" s="1051"/>
      <c r="I658" s="1051"/>
      <c r="J658" s="1051"/>
      <c r="K658" s="1051"/>
      <c r="L658" s="1051"/>
      <c r="M658" s="1051"/>
      <c r="N658" s="871"/>
      <c r="O658" s="1051"/>
      <c r="P658" s="1051"/>
      <c r="Q658" s="1051"/>
      <c r="R658" s="1051"/>
      <c r="S658" s="1051"/>
      <c r="T658" s="1051"/>
      <c r="U658" s="1051"/>
      <c r="V658" s="1051"/>
      <c r="W658" s="1051"/>
      <c r="X658" s="1051"/>
      <c r="Y658" s="1051"/>
      <c r="Z658" s="1051"/>
    </row>
    <row r="659" spans="1:26" ht="15.75">
      <c r="A659" s="1051"/>
      <c r="B659" s="1105"/>
      <c r="C659" s="1051"/>
      <c r="D659" s="1051"/>
      <c r="E659" s="1051"/>
      <c r="F659" s="1051"/>
      <c r="G659" s="1051"/>
      <c r="H659" s="1051"/>
      <c r="I659" s="1051"/>
      <c r="J659" s="1051"/>
      <c r="K659" s="1051"/>
      <c r="L659" s="1051"/>
      <c r="M659" s="1051"/>
      <c r="N659" s="871"/>
      <c r="O659" s="1051"/>
      <c r="P659" s="1051"/>
      <c r="Q659" s="1051"/>
      <c r="R659" s="1051"/>
      <c r="S659" s="1051"/>
      <c r="T659" s="1051"/>
      <c r="U659" s="1051"/>
      <c r="V659" s="1051"/>
      <c r="W659" s="1051"/>
      <c r="X659" s="1051"/>
      <c r="Y659" s="1051"/>
      <c r="Z659" s="1051"/>
    </row>
    <row r="660" spans="1:26" ht="15.75">
      <c r="A660" s="1051"/>
      <c r="B660" s="1105"/>
      <c r="C660" s="1051"/>
      <c r="D660" s="1051"/>
      <c r="E660" s="1051"/>
      <c r="F660" s="1051"/>
      <c r="G660" s="1051"/>
      <c r="H660" s="1051"/>
      <c r="I660" s="1051"/>
      <c r="J660" s="1051"/>
      <c r="K660" s="1051"/>
      <c r="L660" s="1051"/>
      <c r="M660" s="1051"/>
      <c r="N660" s="871"/>
      <c r="O660" s="1051"/>
      <c r="P660" s="1051"/>
      <c r="Q660" s="1051"/>
      <c r="R660" s="1051"/>
      <c r="S660" s="1051"/>
      <c r="T660" s="1051"/>
      <c r="U660" s="1051"/>
      <c r="V660" s="1051"/>
      <c r="W660" s="1051"/>
      <c r="X660" s="1051"/>
      <c r="Y660" s="1051"/>
      <c r="Z660" s="1051"/>
    </row>
    <row r="661" spans="1:26" ht="15.75">
      <c r="A661" s="1051"/>
      <c r="B661" s="1105"/>
      <c r="C661" s="1051"/>
      <c r="D661" s="1051"/>
      <c r="E661" s="1051"/>
      <c r="F661" s="1051"/>
      <c r="G661" s="1051"/>
      <c r="H661" s="1051"/>
      <c r="I661" s="1051"/>
      <c r="J661" s="1051"/>
      <c r="K661" s="1051"/>
      <c r="L661" s="1051"/>
      <c r="M661" s="1051"/>
      <c r="N661" s="871"/>
      <c r="O661" s="1051"/>
      <c r="P661" s="1051"/>
      <c r="Q661" s="1051"/>
      <c r="R661" s="1051"/>
      <c r="S661" s="1051"/>
      <c r="T661" s="1051"/>
      <c r="U661" s="1051"/>
      <c r="V661" s="1051"/>
      <c r="W661" s="1051"/>
      <c r="X661" s="1051"/>
      <c r="Y661" s="1051"/>
      <c r="Z661" s="1051"/>
    </row>
    <row r="662" spans="1:26" ht="15.75">
      <c r="A662" s="1051"/>
      <c r="B662" s="1105"/>
      <c r="C662" s="1051"/>
      <c r="D662" s="1051"/>
      <c r="E662" s="1051"/>
      <c r="F662" s="1051"/>
      <c r="G662" s="1051"/>
      <c r="H662" s="1051"/>
      <c r="I662" s="1051"/>
      <c r="J662" s="1051"/>
      <c r="K662" s="1051"/>
      <c r="L662" s="1051"/>
      <c r="M662" s="1051"/>
      <c r="N662" s="871"/>
      <c r="O662" s="1051"/>
      <c r="P662" s="1051"/>
      <c r="Q662" s="1051"/>
      <c r="R662" s="1051"/>
      <c r="S662" s="1051"/>
      <c r="T662" s="1051"/>
      <c r="U662" s="1051"/>
      <c r="V662" s="1051"/>
      <c r="W662" s="1051"/>
      <c r="X662" s="1051"/>
      <c r="Y662" s="1051"/>
      <c r="Z662" s="1051"/>
    </row>
    <row r="663" spans="1:26" ht="15.75">
      <c r="A663" s="1051"/>
      <c r="B663" s="1105"/>
      <c r="C663" s="1051"/>
      <c r="D663" s="1051"/>
      <c r="E663" s="1051"/>
      <c r="F663" s="1051"/>
      <c r="G663" s="1051"/>
      <c r="H663" s="1051"/>
      <c r="I663" s="1051"/>
      <c r="J663" s="1051"/>
      <c r="K663" s="1051"/>
      <c r="L663" s="1051"/>
      <c r="M663" s="1051"/>
      <c r="N663" s="871"/>
      <c r="O663" s="1051"/>
      <c r="P663" s="1051"/>
      <c r="Q663" s="1051"/>
      <c r="R663" s="1051"/>
      <c r="S663" s="1051"/>
      <c r="T663" s="1051"/>
      <c r="U663" s="1051"/>
      <c r="V663" s="1051"/>
      <c r="W663" s="1051"/>
      <c r="X663" s="1051"/>
      <c r="Y663" s="1051"/>
      <c r="Z663" s="1051"/>
    </row>
    <row r="664" spans="1:26" ht="15.75">
      <c r="A664" s="1051"/>
      <c r="B664" s="1105"/>
      <c r="C664" s="1051"/>
      <c r="D664" s="1051"/>
      <c r="E664" s="1051"/>
      <c r="F664" s="1051"/>
      <c r="G664" s="1051"/>
      <c r="H664" s="1051"/>
      <c r="I664" s="1051"/>
      <c r="J664" s="1051"/>
      <c r="K664" s="1051"/>
      <c r="L664" s="1051"/>
      <c r="M664" s="1051"/>
      <c r="N664" s="871"/>
      <c r="O664" s="1051"/>
      <c r="P664" s="1051"/>
      <c r="Q664" s="1051"/>
      <c r="R664" s="1051"/>
      <c r="S664" s="1051"/>
      <c r="T664" s="1051"/>
      <c r="U664" s="1051"/>
      <c r="V664" s="1051"/>
      <c r="W664" s="1051"/>
      <c r="X664" s="1051"/>
      <c r="Y664" s="1051"/>
      <c r="Z664" s="1051"/>
    </row>
    <row r="665" spans="1:26" ht="15.75">
      <c r="A665" s="1051"/>
      <c r="B665" s="1105"/>
      <c r="C665" s="1051"/>
      <c r="D665" s="1051"/>
      <c r="E665" s="1051"/>
      <c r="F665" s="1051"/>
      <c r="G665" s="1051"/>
      <c r="H665" s="1051"/>
      <c r="I665" s="1051"/>
      <c r="J665" s="1051"/>
      <c r="K665" s="1051"/>
      <c r="L665" s="1051"/>
      <c r="M665" s="1051"/>
      <c r="N665" s="871"/>
      <c r="O665" s="1051"/>
      <c r="P665" s="1051"/>
      <c r="Q665" s="1051"/>
      <c r="R665" s="1051"/>
      <c r="S665" s="1051"/>
      <c r="T665" s="1051"/>
      <c r="U665" s="1051"/>
      <c r="V665" s="1051"/>
      <c r="W665" s="1051"/>
      <c r="X665" s="1051"/>
      <c r="Y665" s="1051"/>
      <c r="Z665" s="1051"/>
    </row>
    <row r="666" spans="1:26" ht="15.75">
      <c r="A666" s="1051"/>
      <c r="B666" s="1105"/>
      <c r="C666" s="1051"/>
      <c r="D666" s="1051"/>
      <c r="E666" s="1051"/>
      <c r="F666" s="1051"/>
      <c r="G666" s="1051"/>
      <c r="H666" s="1051"/>
      <c r="I666" s="1051"/>
      <c r="J666" s="1051"/>
      <c r="K666" s="1051"/>
      <c r="L666" s="1051"/>
      <c r="M666" s="1051"/>
      <c r="N666" s="871"/>
      <c r="O666" s="1051"/>
      <c r="P666" s="1051"/>
      <c r="Q666" s="1051"/>
      <c r="R666" s="1051"/>
      <c r="S666" s="1051"/>
      <c r="T666" s="1051"/>
      <c r="U666" s="1051"/>
      <c r="V666" s="1051"/>
      <c r="W666" s="1051"/>
      <c r="X666" s="1051"/>
      <c r="Y666" s="1051"/>
      <c r="Z666" s="1051"/>
    </row>
    <row r="667" spans="1:26" ht="15.75">
      <c r="A667" s="1051"/>
      <c r="B667" s="1105"/>
      <c r="C667" s="1051"/>
      <c r="D667" s="1051"/>
      <c r="E667" s="1051"/>
      <c r="F667" s="1051"/>
      <c r="G667" s="1051"/>
      <c r="H667" s="1051"/>
      <c r="I667" s="1051"/>
      <c r="J667" s="1051"/>
      <c r="K667" s="1051"/>
      <c r="L667" s="1051"/>
      <c r="M667" s="1051"/>
      <c r="N667" s="871"/>
      <c r="O667" s="1051"/>
      <c r="P667" s="1051"/>
      <c r="Q667" s="1051"/>
      <c r="R667" s="1051"/>
      <c r="S667" s="1051"/>
      <c r="T667" s="1051"/>
      <c r="U667" s="1051"/>
      <c r="V667" s="1051"/>
      <c r="W667" s="1051"/>
      <c r="X667" s="1051"/>
      <c r="Y667" s="1051"/>
      <c r="Z667" s="1051"/>
    </row>
    <row r="668" spans="1:26" ht="15.75">
      <c r="A668" s="1051"/>
      <c r="B668" s="1105"/>
      <c r="C668" s="1051"/>
      <c r="D668" s="1051"/>
      <c r="E668" s="1051"/>
      <c r="F668" s="1051"/>
      <c r="G668" s="1051"/>
      <c r="H668" s="1051"/>
      <c r="I668" s="1051"/>
      <c r="J668" s="1051"/>
      <c r="K668" s="1051"/>
      <c r="L668" s="1051"/>
      <c r="M668" s="1051"/>
      <c r="N668" s="871"/>
      <c r="O668" s="1051"/>
      <c r="P668" s="1051"/>
      <c r="Q668" s="1051"/>
      <c r="R668" s="1051"/>
      <c r="S668" s="1051"/>
      <c r="T668" s="1051"/>
      <c r="U668" s="1051"/>
      <c r="V668" s="1051"/>
      <c r="W668" s="1051"/>
      <c r="X668" s="1051"/>
      <c r="Y668" s="1051"/>
      <c r="Z668" s="1051"/>
    </row>
    <row r="669" spans="1:26" ht="15.75">
      <c r="A669" s="1051"/>
      <c r="B669" s="1105"/>
      <c r="C669" s="1051"/>
      <c r="D669" s="1051"/>
      <c r="E669" s="1051"/>
      <c r="F669" s="1051"/>
      <c r="G669" s="1051"/>
      <c r="H669" s="1051"/>
      <c r="I669" s="1051"/>
      <c r="J669" s="1051"/>
      <c r="K669" s="1051"/>
      <c r="L669" s="1051"/>
      <c r="M669" s="1051"/>
      <c r="N669" s="871"/>
      <c r="O669" s="1051"/>
      <c r="P669" s="1051"/>
      <c r="Q669" s="1051"/>
      <c r="R669" s="1051"/>
      <c r="S669" s="1051"/>
      <c r="T669" s="1051"/>
      <c r="U669" s="1051"/>
      <c r="V669" s="1051"/>
      <c r="W669" s="1051"/>
      <c r="X669" s="1051"/>
      <c r="Y669" s="1051"/>
      <c r="Z669" s="1051"/>
    </row>
    <row r="670" spans="1:26" ht="15.75">
      <c r="A670" s="1051"/>
      <c r="B670" s="1105"/>
      <c r="C670" s="1051"/>
      <c r="D670" s="1051"/>
      <c r="E670" s="1051"/>
      <c r="F670" s="1051"/>
      <c r="G670" s="1051"/>
      <c r="H670" s="1051"/>
      <c r="I670" s="1051"/>
      <c r="J670" s="1051"/>
      <c r="K670" s="1051"/>
      <c r="L670" s="1051"/>
      <c r="M670" s="1051"/>
      <c r="N670" s="871"/>
      <c r="O670" s="1051"/>
      <c r="P670" s="1051"/>
      <c r="Q670" s="1051"/>
      <c r="R670" s="1051"/>
      <c r="S670" s="1051"/>
      <c r="T670" s="1051"/>
      <c r="U670" s="1051"/>
      <c r="V670" s="1051"/>
      <c r="W670" s="1051"/>
      <c r="X670" s="1051"/>
      <c r="Y670" s="1051"/>
      <c r="Z670" s="1051"/>
    </row>
    <row r="671" spans="1:26" ht="15.75">
      <c r="A671" s="1051"/>
      <c r="B671" s="1105"/>
      <c r="C671" s="1051"/>
      <c r="D671" s="1051"/>
      <c r="E671" s="1051"/>
      <c r="F671" s="1051"/>
      <c r="G671" s="1051"/>
      <c r="H671" s="1051"/>
      <c r="I671" s="1051"/>
      <c r="J671" s="1051"/>
      <c r="K671" s="1051"/>
      <c r="L671" s="1051"/>
      <c r="M671" s="1051"/>
      <c r="N671" s="871"/>
      <c r="O671" s="1051"/>
      <c r="P671" s="1051"/>
      <c r="Q671" s="1051"/>
      <c r="R671" s="1051"/>
      <c r="S671" s="1051"/>
      <c r="T671" s="1051"/>
      <c r="U671" s="1051"/>
      <c r="V671" s="1051"/>
      <c r="W671" s="1051"/>
      <c r="X671" s="1051"/>
      <c r="Y671" s="1051"/>
      <c r="Z671" s="1051"/>
    </row>
    <row r="672" spans="1:26" ht="15.75">
      <c r="A672" s="1051"/>
      <c r="B672" s="1105"/>
      <c r="C672" s="1051"/>
      <c r="D672" s="1051"/>
      <c r="E672" s="1051"/>
      <c r="F672" s="1051"/>
      <c r="G672" s="1051"/>
      <c r="H672" s="1051"/>
      <c r="I672" s="1051"/>
      <c r="J672" s="1051"/>
      <c r="K672" s="1051"/>
      <c r="L672" s="1051"/>
      <c r="M672" s="1051"/>
      <c r="N672" s="871"/>
      <c r="O672" s="1051"/>
      <c r="P672" s="1051"/>
      <c r="Q672" s="1051"/>
      <c r="R672" s="1051"/>
      <c r="S672" s="1051"/>
      <c r="T672" s="1051"/>
      <c r="U672" s="1051"/>
      <c r="V672" s="1051"/>
      <c r="W672" s="1051"/>
      <c r="X672" s="1051"/>
      <c r="Y672" s="1051"/>
      <c r="Z672" s="1051"/>
    </row>
    <row r="673" spans="1:26" ht="15.75">
      <c r="A673" s="1051"/>
      <c r="B673" s="1105"/>
      <c r="C673" s="1051"/>
      <c r="D673" s="1051"/>
      <c r="E673" s="1051"/>
      <c r="F673" s="1051"/>
      <c r="G673" s="1051"/>
      <c r="H673" s="1051"/>
      <c r="I673" s="1051"/>
      <c r="J673" s="1051"/>
      <c r="K673" s="1051"/>
      <c r="L673" s="1051"/>
      <c r="M673" s="1051"/>
      <c r="N673" s="871"/>
      <c r="O673" s="1051"/>
      <c r="P673" s="1051"/>
      <c r="Q673" s="1051"/>
      <c r="R673" s="1051"/>
      <c r="S673" s="1051"/>
      <c r="T673" s="1051"/>
      <c r="U673" s="1051"/>
      <c r="V673" s="1051"/>
      <c r="W673" s="1051"/>
      <c r="X673" s="1051"/>
      <c r="Y673" s="1051"/>
      <c r="Z673" s="1051"/>
    </row>
    <row r="674" spans="1:26" ht="15.75">
      <c r="A674" s="1051"/>
      <c r="B674" s="1105"/>
      <c r="C674" s="1051"/>
      <c r="D674" s="1051"/>
      <c r="E674" s="1051"/>
      <c r="F674" s="1051"/>
      <c r="G674" s="1051"/>
      <c r="H674" s="1051"/>
      <c r="I674" s="1051"/>
      <c r="J674" s="1051"/>
      <c r="K674" s="1051"/>
      <c r="L674" s="1051"/>
      <c r="M674" s="1051"/>
      <c r="N674" s="871"/>
      <c r="O674" s="1051"/>
      <c r="P674" s="1051"/>
      <c r="Q674" s="1051"/>
      <c r="R674" s="1051"/>
      <c r="S674" s="1051"/>
      <c r="T674" s="1051"/>
      <c r="U674" s="1051"/>
      <c r="V674" s="1051"/>
      <c r="W674" s="1051"/>
      <c r="X674" s="1051"/>
      <c r="Y674" s="1051"/>
      <c r="Z674" s="1051"/>
    </row>
    <row r="675" spans="1:26" ht="15.75">
      <c r="A675" s="1051"/>
      <c r="B675" s="1105"/>
      <c r="C675" s="1051"/>
      <c r="D675" s="1051"/>
      <c r="E675" s="1051"/>
      <c r="F675" s="1051"/>
      <c r="G675" s="1051"/>
      <c r="H675" s="1051"/>
      <c r="I675" s="1051"/>
      <c r="J675" s="1051"/>
      <c r="K675" s="1051"/>
      <c r="L675" s="1051"/>
      <c r="M675" s="1051"/>
      <c r="N675" s="871"/>
      <c r="O675" s="1051"/>
      <c r="P675" s="1051"/>
      <c r="Q675" s="1051"/>
      <c r="R675" s="1051"/>
      <c r="S675" s="1051"/>
      <c r="T675" s="1051"/>
      <c r="U675" s="1051"/>
      <c r="V675" s="1051"/>
      <c r="W675" s="1051"/>
      <c r="X675" s="1051"/>
      <c r="Y675" s="1051"/>
      <c r="Z675" s="1051"/>
    </row>
    <row r="676" spans="1:26" ht="15.75">
      <c r="A676" s="1051"/>
      <c r="B676" s="1105"/>
      <c r="C676" s="1051"/>
      <c r="D676" s="1051"/>
      <c r="E676" s="1051"/>
      <c r="F676" s="1051"/>
      <c r="G676" s="1051"/>
      <c r="H676" s="1051"/>
      <c r="I676" s="1051"/>
      <c r="J676" s="1051"/>
      <c r="K676" s="1051"/>
      <c r="L676" s="1051"/>
      <c r="M676" s="1051"/>
      <c r="N676" s="871"/>
      <c r="O676" s="1051"/>
      <c r="P676" s="1051"/>
      <c r="Q676" s="1051"/>
      <c r="R676" s="1051"/>
      <c r="S676" s="1051"/>
      <c r="T676" s="1051"/>
      <c r="U676" s="1051"/>
      <c r="V676" s="1051"/>
      <c r="W676" s="1051"/>
      <c r="X676" s="1051"/>
      <c r="Y676" s="1051"/>
      <c r="Z676" s="1051"/>
    </row>
    <row r="677" spans="1:26" ht="15.75">
      <c r="A677" s="1051"/>
      <c r="B677" s="1105"/>
      <c r="C677" s="1051"/>
      <c r="D677" s="1051"/>
      <c r="E677" s="1051"/>
      <c r="F677" s="1051"/>
      <c r="G677" s="1051"/>
      <c r="H677" s="1051"/>
      <c r="I677" s="1051"/>
      <c r="J677" s="1051"/>
      <c r="K677" s="1051"/>
      <c r="L677" s="1051"/>
      <c r="M677" s="1051"/>
      <c r="N677" s="871"/>
      <c r="O677" s="1051"/>
      <c r="P677" s="1051"/>
      <c r="Q677" s="1051"/>
      <c r="R677" s="1051"/>
      <c r="S677" s="1051"/>
      <c r="T677" s="1051"/>
      <c r="U677" s="1051"/>
      <c r="V677" s="1051"/>
      <c r="W677" s="1051"/>
      <c r="X677" s="1051"/>
      <c r="Y677" s="1051"/>
      <c r="Z677" s="1051"/>
    </row>
    <row r="678" spans="1:26" ht="15.75">
      <c r="A678" s="1051"/>
      <c r="B678" s="1105"/>
      <c r="C678" s="1051"/>
      <c r="D678" s="1051"/>
      <c r="E678" s="1051"/>
      <c r="F678" s="1051"/>
      <c r="G678" s="1051"/>
      <c r="H678" s="1051"/>
      <c r="I678" s="1051"/>
      <c r="J678" s="1051"/>
      <c r="K678" s="1051"/>
      <c r="L678" s="1051"/>
      <c r="M678" s="1051"/>
      <c r="N678" s="871"/>
      <c r="O678" s="1051"/>
      <c r="P678" s="1051"/>
      <c r="Q678" s="1051"/>
      <c r="R678" s="1051"/>
      <c r="S678" s="1051"/>
      <c r="T678" s="1051"/>
      <c r="U678" s="1051"/>
      <c r="V678" s="1051"/>
      <c r="W678" s="1051"/>
      <c r="X678" s="1051"/>
      <c r="Y678" s="1051"/>
      <c r="Z678" s="1051"/>
    </row>
    <row r="679" spans="1:26" ht="15.75">
      <c r="A679" s="1051"/>
      <c r="B679" s="1105"/>
      <c r="C679" s="1051"/>
      <c r="D679" s="1051"/>
      <c r="E679" s="1051"/>
      <c r="F679" s="1051"/>
      <c r="G679" s="1051"/>
      <c r="H679" s="1051"/>
      <c r="I679" s="1051"/>
      <c r="J679" s="1051"/>
      <c r="K679" s="1051"/>
      <c r="L679" s="1051"/>
      <c r="M679" s="1051"/>
      <c r="N679" s="871"/>
      <c r="O679" s="1051"/>
      <c r="P679" s="1051"/>
      <c r="Q679" s="1051"/>
      <c r="R679" s="1051"/>
      <c r="S679" s="1051"/>
      <c r="T679" s="1051"/>
      <c r="U679" s="1051"/>
      <c r="V679" s="1051"/>
      <c r="W679" s="1051"/>
      <c r="X679" s="1051"/>
      <c r="Y679" s="1051"/>
      <c r="Z679" s="1051"/>
    </row>
    <row r="680" spans="1:26" ht="15.75">
      <c r="A680" s="1051"/>
      <c r="B680" s="1105"/>
      <c r="C680" s="1051"/>
      <c r="D680" s="1051"/>
      <c r="E680" s="1051"/>
      <c r="F680" s="1051"/>
      <c r="G680" s="1051"/>
      <c r="H680" s="1051"/>
      <c r="I680" s="1051"/>
      <c r="J680" s="1051"/>
      <c r="K680" s="1051"/>
      <c r="L680" s="1051"/>
      <c r="M680" s="1051"/>
      <c r="N680" s="871"/>
      <c r="O680" s="1051"/>
      <c r="P680" s="1051"/>
      <c r="Q680" s="1051"/>
      <c r="R680" s="1051"/>
      <c r="S680" s="1051"/>
      <c r="T680" s="1051"/>
      <c r="U680" s="1051"/>
      <c r="V680" s="1051"/>
      <c r="W680" s="1051"/>
      <c r="X680" s="1051"/>
      <c r="Y680" s="1051"/>
      <c r="Z680" s="1051"/>
    </row>
    <row r="681" spans="1:26" ht="15.75">
      <c r="A681" s="1051"/>
      <c r="B681" s="1105"/>
      <c r="C681" s="1051"/>
      <c r="D681" s="1051"/>
      <c r="E681" s="1051"/>
      <c r="F681" s="1051"/>
      <c r="G681" s="1051"/>
      <c r="H681" s="1051"/>
      <c r="I681" s="1051"/>
      <c r="J681" s="1051"/>
      <c r="K681" s="1051"/>
      <c r="L681" s="1051"/>
      <c r="M681" s="1051"/>
      <c r="N681" s="871"/>
      <c r="O681" s="1051"/>
      <c r="P681" s="1051"/>
      <c r="Q681" s="1051"/>
      <c r="R681" s="1051"/>
      <c r="S681" s="1051"/>
      <c r="T681" s="1051"/>
      <c r="U681" s="1051"/>
      <c r="V681" s="1051"/>
      <c r="W681" s="1051"/>
      <c r="X681" s="1051"/>
      <c r="Y681" s="1051"/>
      <c r="Z681" s="1051"/>
    </row>
    <row r="682" spans="1:26" ht="15.75">
      <c r="A682" s="1051"/>
      <c r="B682" s="1105"/>
      <c r="C682" s="1051"/>
      <c r="D682" s="1051"/>
      <c r="E682" s="1051"/>
      <c r="F682" s="1051"/>
      <c r="G682" s="1051"/>
      <c r="H682" s="1051"/>
      <c r="I682" s="1051"/>
      <c r="J682" s="1051"/>
      <c r="K682" s="1051"/>
      <c r="L682" s="1051"/>
      <c r="M682" s="1051"/>
      <c r="N682" s="871"/>
      <c r="O682" s="1051"/>
      <c r="P682" s="1051"/>
      <c r="Q682" s="1051"/>
      <c r="R682" s="1051"/>
      <c r="S682" s="1051"/>
      <c r="T682" s="1051"/>
      <c r="U682" s="1051"/>
      <c r="V682" s="1051"/>
      <c r="W682" s="1051"/>
      <c r="X682" s="1051"/>
      <c r="Y682" s="1051"/>
      <c r="Z682" s="1051"/>
    </row>
    <row r="683" spans="1:26" ht="15.75">
      <c r="A683" s="1051"/>
      <c r="B683" s="1105"/>
      <c r="C683" s="1051"/>
      <c r="D683" s="1051"/>
      <c r="E683" s="1051"/>
      <c r="F683" s="1051"/>
      <c r="G683" s="1051"/>
      <c r="H683" s="1051"/>
      <c r="I683" s="1051"/>
      <c r="J683" s="1051"/>
      <c r="K683" s="1051"/>
      <c r="L683" s="1051"/>
      <c r="M683" s="1051"/>
      <c r="N683" s="871"/>
      <c r="O683" s="1051"/>
      <c r="P683" s="1051"/>
      <c r="Q683" s="1051"/>
      <c r="R683" s="1051"/>
      <c r="S683" s="1051"/>
      <c r="T683" s="1051"/>
      <c r="U683" s="1051"/>
      <c r="V683" s="1051"/>
      <c r="W683" s="1051"/>
      <c r="X683" s="1051"/>
      <c r="Y683" s="1051"/>
      <c r="Z683" s="1051"/>
    </row>
    <row r="684" spans="1:26" ht="15.75">
      <c r="A684" s="1051"/>
      <c r="B684" s="1105"/>
      <c r="C684" s="1051"/>
      <c r="D684" s="1051"/>
      <c r="E684" s="1051"/>
      <c r="F684" s="1051"/>
      <c r="G684" s="1051"/>
      <c r="H684" s="1051"/>
      <c r="I684" s="1051"/>
      <c r="J684" s="1051"/>
      <c r="K684" s="1051"/>
      <c r="L684" s="1051"/>
      <c r="M684" s="1051"/>
      <c r="N684" s="871"/>
      <c r="O684" s="1051"/>
      <c r="P684" s="1051"/>
      <c r="Q684" s="1051"/>
      <c r="R684" s="1051"/>
      <c r="S684" s="1051"/>
      <c r="T684" s="1051"/>
      <c r="U684" s="1051"/>
      <c r="V684" s="1051"/>
      <c r="W684" s="1051"/>
      <c r="X684" s="1051"/>
      <c r="Y684" s="1051"/>
      <c r="Z684" s="1051"/>
    </row>
    <row r="685" spans="1:26" ht="15.75">
      <c r="A685" s="1051"/>
      <c r="B685" s="1105"/>
      <c r="C685" s="1051"/>
      <c r="D685" s="1051"/>
      <c r="E685" s="1051"/>
      <c r="F685" s="1051"/>
      <c r="G685" s="1051"/>
      <c r="H685" s="1051"/>
      <c r="I685" s="1051"/>
      <c r="J685" s="1051"/>
      <c r="K685" s="1051"/>
      <c r="L685" s="1051"/>
      <c r="M685" s="1051"/>
      <c r="N685" s="871"/>
      <c r="O685" s="1051"/>
      <c r="P685" s="1051"/>
      <c r="Q685" s="1051"/>
      <c r="R685" s="1051"/>
      <c r="S685" s="1051"/>
      <c r="T685" s="1051"/>
      <c r="U685" s="1051"/>
      <c r="V685" s="1051"/>
      <c r="W685" s="1051"/>
      <c r="X685" s="1051"/>
      <c r="Y685" s="1051"/>
      <c r="Z685" s="1051"/>
    </row>
    <row r="686" spans="1:26" ht="15.75">
      <c r="A686" s="1051"/>
      <c r="B686" s="1105"/>
      <c r="C686" s="1051"/>
      <c r="D686" s="1051"/>
      <c r="E686" s="1051"/>
      <c r="F686" s="1051"/>
      <c r="G686" s="1051"/>
      <c r="H686" s="1051"/>
      <c r="I686" s="1051"/>
      <c r="J686" s="1051"/>
      <c r="K686" s="1051"/>
      <c r="L686" s="1051"/>
      <c r="M686" s="1051"/>
      <c r="N686" s="871"/>
      <c r="O686" s="1051"/>
      <c r="P686" s="1051"/>
      <c r="Q686" s="1051"/>
      <c r="R686" s="1051"/>
      <c r="S686" s="1051"/>
      <c r="T686" s="1051"/>
      <c r="U686" s="1051"/>
      <c r="V686" s="1051"/>
      <c r="W686" s="1051"/>
      <c r="X686" s="1051"/>
      <c r="Y686" s="1051"/>
      <c r="Z686" s="1051"/>
    </row>
    <row r="687" spans="1:26" ht="15.75">
      <c r="A687" s="1051"/>
      <c r="B687" s="1105"/>
      <c r="C687" s="1051"/>
      <c r="D687" s="1051"/>
      <c r="E687" s="1051"/>
      <c r="F687" s="1051"/>
      <c r="G687" s="1051"/>
      <c r="H687" s="1051"/>
      <c r="I687" s="1051"/>
      <c r="J687" s="1051"/>
      <c r="K687" s="1051"/>
      <c r="L687" s="1051"/>
      <c r="M687" s="1051"/>
      <c r="N687" s="871"/>
      <c r="O687" s="1051"/>
      <c r="P687" s="1051"/>
      <c r="Q687" s="1051"/>
      <c r="R687" s="1051"/>
      <c r="S687" s="1051"/>
      <c r="T687" s="1051"/>
      <c r="U687" s="1051"/>
      <c r="V687" s="1051"/>
      <c r="W687" s="1051"/>
      <c r="X687" s="1051"/>
      <c r="Y687" s="1051"/>
      <c r="Z687" s="1051"/>
    </row>
    <row r="688" spans="1:26" ht="15.75">
      <c r="A688" s="1051"/>
      <c r="B688" s="1105"/>
      <c r="C688" s="1051"/>
      <c r="D688" s="1051"/>
      <c r="E688" s="1051"/>
      <c r="F688" s="1051"/>
      <c r="G688" s="1051"/>
      <c r="H688" s="1051"/>
      <c r="I688" s="1051"/>
      <c r="J688" s="1051"/>
      <c r="K688" s="1051"/>
      <c r="L688" s="1051"/>
      <c r="M688" s="1051"/>
      <c r="N688" s="871"/>
      <c r="O688" s="1051"/>
      <c r="P688" s="1051"/>
      <c r="Q688" s="1051"/>
      <c r="R688" s="1051"/>
      <c r="S688" s="1051"/>
      <c r="T688" s="1051"/>
      <c r="U688" s="1051"/>
      <c r="V688" s="1051"/>
      <c r="W688" s="1051"/>
      <c r="X688" s="1051"/>
      <c r="Y688" s="1051"/>
      <c r="Z688" s="1051"/>
    </row>
    <row r="689" spans="1:26" ht="15.75">
      <c r="A689" s="1051"/>
      <c r="B689" s="1105"/>
      <c r="C689" s="1051"/>
      <c r="D689" s="1051"/>
      <c r="E689" s="1051"/>
      <c r="F689" s="1051"/>
      <c r="G689" s="1051"/>
      <c r="H689" s="1051"/>
      <c r="I689" s="1051"/>
      <c r="J689" s="1051"/>
      <c r="K689" s="1051"/>
      <c r="L689" s="1051"/>
      <c r="M689" s="1051"/>
      <c r="N689" s="871"/>
      <c r="O689" s="1051"/>
      <c r="P689" s="1051"/>
      <c r="Q689" s="1051"/>
      <c r="R689" s="1051"/>
      <c r="S689" s="1051"/>
      <c r="T689" s="1051"/>
      <c r="U689" s="1051"/>
      <c r="V689" s="1051"/>
      <c r="W689" s="1051"/>
      <c r="X689" s="1051"/>
      <c r="Y689" s="1051"/>
      <c r="Z689" s="1051"/>
    </row>
    <row r="690" spans="1:26" ht="15.75">
      <c r="A690" s="1051"/>
      <c r="B690" s="1105"/>
      <c r="C690" s="1051"/>
      <c r="D690" s="1051"/>
      <c r="E690" s="1051"/>
      <c r="F690" s="1051"/>
      <c r="G690" s="1051"/>
      <c r="H690" s="1051"/>
      <c r="I690" s="1051"/>
      <c r="J690" s="1051"/>
      <c r="K690" s="1051"/>
      <c r="L690" s="1051"/>
      <c r="M690" s="1051"/>
      <c r="N690" s="871"/>
      <c r="O690" s="1051"/>
      <c r="P690" s="1051"/>
      <c r="Q690" s="1051"/>
      <c r="R690" s="1051"/>
      <c r="S690" s="1051"/>
      <c r="T690" s="1051"/>
      <c r="U690" s="1051"/>
      <c r="V690" s="1051"/>
      <c r="W690" s="1051"/>
      <c r="X690" s="1051"/>
      <c r="Y690" s="1051"/>
      <c r="Z690" s="1051"/>
    </row>
    <row r="691" spans="1:26" ht="15.75">
      <c r="A691" s="1051"/>
      <c r="B691" s="1105"/>
      <c r="C691" s="1051"/>
      <c r="D691" s="1051"/>
      <c r="E691" s="1051"/>
      <c r="F691" s="1051"/>
      <c r="G691" s="1051"/>
      <c r="H691" s="1051"/>
      <c r="I691" s="1051"/>
      <c r="J691" s="1051"/>
      <c r="K691" s="1051"/>
      <c r="L691" s="1051"/>
      <c r="M691" s="1051"/>
      <c r="N691" s="871"/>
      <c r="O691" s="1051"/>
      <c r="P691" s="1051"/>
      <c r="Q691" s="1051"/>
      <c r="R691" s="1051"/>
      <c r="S691" s="1051"/>
      <c r="T691" s="1051"/>
      <c r="U691" s="1051"/>
      <c r="V691" s="1051"/>
      <c r="W691" s="1051"/>
      <c r="X691" s="1051"/>
      <c r="Y691" s="1051"/>
      <c r="Z691" s="1051"/>
    </row>
    <row r="692" spans="1:26" ht="15.75">
      <c r="A692" s="1051"/>
      <c r="B692" s="1105"/>
      <c r="C692" s="1051"/>
      <c r="D692" s="1051"/>
      <c r="E692" s="1051"/>
      <c r="F692" s="1051"/>
      <c r="G692" s="1051"/>
      <c r="H692" s="1051"/>
      <c r="I692" s="1051"/>
      <c r="J692" s="1051"/>
      <c r="K692" s="1051"/>
      <c r="L692" s="1051"/>
      <c r="M692" s="1051"/>
      <c r="N692" s="871"/>
      <c r="O692" s="1051"/>
      <c r="P692" s="1051"/>
      <c r="Q692" s="1051"/>
      <c r="R692" s="1051"/>
      <c r="S692" s="1051"/>
      <c r="T692" s="1051"/>
      <c r="U692" s="1051"/>
      <c r="V692" s="1051"/>
      <c r="W692" s="1051"/>
      <c r="X692" s="1051"/>
      <c r="Y692" s="1051"/>
      <c r="Z692" s="1051"/>
    </row>
    <row r="693" spans="1:26" ht="15.75">
      <c r="A693" s="1051"/>
      <c r="B693" s="1105"/>
      <c r="C693" s="1051"/>
      <c r="D693" s="1051"/>
      <c r="E693" s="1051"/>
      <c r="F693" s="1051"/>
      <c r="G693" s="1051"/>
      <c r="H693" s="1051"/>
      <c r="I693" s="1051"/>
      <c r="J693" s="1051"/>
      <c r="K693" s="1051"/>
      <c r="L693" s="1051"/>
      <c r="M693" s="1051"/>
      <c r="N693" s="871"/>
      <c r="O693" s="1051"/>
      <c r="P693" s="1051"/>
      <c r="Q693" s="1051"/>
      <c r="R693" s="1051"/>
      <c r="S693" s="1051"/>
      <c r="T693" s="1051"/>
      <c r="U693" s="1051"/>
      <c r="V693" s="1051"/>
      <c r="W693" s="1051"/>
      <c r="X693" s="1051"/>
      <c r="Y693" s="1051"/>
      <c r="Z693" s="1051"/>
    </row>
    <row r="694" spans="1:26" ht="15.75">
      <c r="A694" s="1051"/>
      <c r="B694" s="1105"/>
      <c r="C694" s="1051"/>
      <c r="D694" s="1051"/>
      <c r="E694" s="1051"/>
      <c r="F694" s="1051"/>
      <c r="G694" s="1051"/>
      <c r="H694" s="1051"/>
      <c r="I694" s="1051"/>
      <c r="J694" s="1051"/>
      <c r="K694" s="1051"/>
      <c r="L694" s="1051"/>
      <c r="M694" s="1051"/>
      <c r="N694" s="871"/>
      <c r="O694" s="1051"/>
      <c r="P694" s="1051"/>
      <c r="Q694" s="1051"/>
      <c r="R694" s="1051"/>
      <c r="S694" s="1051"/>
      <c r="T694" s="1051"/>
      <c r="U694" s="1051"/>
      <c r="V694" s="1051"/>
      <c r="W694" s="1051"/>
      <c r="X694" s="1051"/>
      <c r="Y694" s="1051"/>
      <c r="Z694" s="1051"/>
    </row>
    <row r="695" spans="1:26" ht="15.75">
      <c r="A695" s="1051"/>
      <c r="B695" s="1105"/>
      <c r="C695" s="1051"/>
      <c r="D695" s="1051"/>
      <c r="E695" s="1051"/>
      <c r="F695" s="1051"/>
      <c r="G695" s="1051"/>
      <c r="H695" s="1051"/>
      <c r="I695" s="1051"/>
      <c r="J695" s="1051"/>
      <c r="K695" s="1051"/>
      <c r="L695" s="1051"/>
      <c r="M695" s="1051"/>
      <c r="N695" s="871"/>
      <c r="O695" s="1051"/>
      <c r="P695" s="1051"/>
      <c r="Q695" s="1051"/>
      <c r="R695" s="1051"/>
      <c r="S695" s="1051"/>
      <c r="T695" s="1051"/>
      <c r="U695" s="1051"/>
      <c r="V695" s="1051"/>
      <c r="W695" s="1051"/>
      <c r="X695" s="1051"/>
      <c r="Y695" s="1051"/>
      <c r="Z695" s="1051"/>
    </row>
    <row r="696" spans="1:26" ht="15.75">
      <c r="A696" s="1051"/>
      <c r="B696" s="1105"/>
      <c r="C696" s="1051"/>
      <c r="D696" s="1051"/>
      <c r="E696" s="1051"/>
      <c r="F696" s="1051"/>
      <c r="G696" s="1051"/>
      <c r="H696" s="1051"/>
      <c r="I696" s="1051"/>
      <c r="J696" s="1051"/>
      <c r="K696" s="1051"/>
      <c r="L696" s="1051"/>
      <c r="M696" s="1051"/>
      <c r="N696" s="871"/>
      <c r="O696" s="1051"/>
      <c r="P696" s="1051"/>
      <c r="Q696" s="1051"/>
      <c r="R696" s="1051"/>
      <c r="S696" s="1051"/>
      <c r="T696" s="1051"/>
      <c r="U696" s="1051"/>
      <c r="V696" s="1051"/>
      <c r="W696" s="1051"/>
      <c r="X696" s="1051"/>
      <c r="Y696" s="1051"/>
      <c r="Z696" s="1051"/>
    </row>
    <row r="697" spans="1:26" ht="15.75">
      <c r="A697" s="1051"/>
      <c r="B697" s="1105"/>
      <c r="C697" s="1051"/>
      <c r="D697" s="1051"/>
      <c r="E697" s="1051"/>
      <c r="F697" s="1051"/>
      <c r="G697" s="1051"/>
      <c r="H697" s="1051"/>
      <c r="I697" s="1051"/>
      <c r="J697" s="1051"/>
      <c r="K697" s="1051"/>
      <c r="L697" s="1051"/>
      <c r="M697" s="1051"/>
      <c r="N697" s="871"/>
      <c r="O697" s="1051"/>
      <c r="P697" s="1051"/>
      <c r="Q697" s="1051"/>
      <c r="R697" s="1051"/>
      <c r="S697" s="1051"/>
      <c r="T697" s="1051"/>
      <c r="U697" s="1051"/>
      <c r="V697" s="1051"/>
      <c r="W697" s="1051"/>
      <c r="X697" s="1051"/>
      <c r="Y697" s="1051"/>
      <c r="Z697" s="1051"/>
    </row>
    <row r="698" spans="1:26" ht="15.75">
      <c r="A698" s="1051"/>
      <c r="B698" s="1105"/>
      <c r="C698" s="1051"/>
      <c r="D698" s="1051"/>
      <c r="E698" s="1051"/>
      <c r="F698" s="1051"/>
      <c r="G698" s="1051"/>
      <c r="H698" s="1051"/>
      <c r="I698" s="1051"/>
      <c r="J698" s="1051"/>
      <c r="K698" s="1051"/>
      <c r="L698" s="1051"/>
      <c r="M698" s="1051"/>
      <c r="N698" s="871"/>
      <c r="O698" s="1051"/>
      <c r="P698" s="1051"/>
      <c r="Q698" s="1051"/>
      <c r="R698" s="1051"/>
      <c r="S698" s="1051"/>
      <c r="T698" s="1051"/>
      <c r="U698" s="1051"/>
      <c r="V698" s="1051"/>
      <c r="W698" s="1051"/>
      <c r="X698" s="1051"/>
      <c r="Y698" s="1051"/>
      <c r="Z698" s="1051"/>
    </row>
    <row r="699" spans="1:26" ht="15.75">
      <c r="A699" s="1051"/>
      <c r="B699" s="1105"/>
      <c r="C699" s="1051"/>
      <c r="D699" s="1051"/>
      <c r="E699" s="1051"/>
      <c r="F699" s="1051"/>
      <c r="G699" s="1051"/>
      <c r="H699" s="1051"/>
      <c r="I699" s="1051"/>
      <c r="J699" s="1051"/>
      <c r="K699" s="1051"/>
      <c r="L699" s="1051"/>
      <c r="M699" s="1051"/>
      <c r="N699" s="871"/>
      <c r="O699" s="1051"/>
      <c r="P699" s="1051"/>
      <c r="Q699" s="1051"/>
      <c r="R699" s="1051"/>
      <c r="S699" s="1051"/>
      <c r="T699" s="1051"/>
      <c r="U699" s="1051"/>
      <c r="V699" s="1051"/>
      <c r="W699" s="1051"/>
      <c r="X699" s="1051"/>
      <c r="Y699" s="1051"/>
      <c r="Z699" s="1051"/>
    </row>
    <row r="700" spans="1:26" ht="15.75">
      <c r="A700" s="1051"/>
      <c r="B700" s="1105"/>
      <c r="C700" s="1051"/>
      <c r="D700" s="1051"/>
      <c r="E700" s="1051"/>
      <c r="F700" s="1051"/>
      <c r="G700" s="1051"/>
      <c r="H700" s="1051"/>
      <c r="I700" s="1051"/>
      <c r="J700" s="1051"/>
      <c r="K700" s="1051"/>
      <c r="L700" s="1051"/>
      <c r="M700" s="1051"/>
      <c r="N700" s="871"/>
      <c r="O700" s="1051"/>
      <c r="P700" s="1051"/>
      <c r="Q700" s="1051"/>
      <c r="R700" s="1051"/>
      <c r="S700" s="1051"/>
      <c r="T700" s="1051"/>
      <c r="U700" s="1051"/>
      <c r="V700" s="1051"/>
      <c r="W700" s="1051"/>
      <c r="X700" s="1051"/>
      <c r="Y700" s="1051"/>
      <c r="Z700" s="1051"/>
    </row>
    <row r="701" spans="1:26" ht="15.75">
      <c r="A701" s="1051"/>
      <c r="B701" s="1105"/>
      <c r="C701" s="1051"/>
      <c r="D701" s="1051"/>
      <c r="E701" s="1051"/>
      <c r="F701" s="1051"/>
      <c r="G701" s="1051"/>
      <c r="H701" s="1051"/>
      <c r="I701" s="1051"/>
      <c r="J701" s="1051"/>
      <c r="K701" s="1051"/>
      <c r="L701" s="1051"/>
      <c r="M701" s="1051"/>
      <c r="N701" s="871"/>
      <c r="O701" s="1051"/>
      <c r="P701" s="1051"/>
      <c r="Q701" s="1051"/>
      <c r="R701" s="1051"/>
      <c r="S701" s="1051"/>
      <c r="T701" s="1051"/>
      <c r="U701" s="1051"/>
      <c r="V701" s="1051"/>
      <c r="W701" s="1051"/>
      <c r="X701" s="1051"/>
      <c r="Y701" s="1051"/>
      <c r="Z701" s="1051"/>
    </row>
    <row r="702" spans="1:26" ht="15.75">
      <c r="A702" s="1051"/>
      <c r="B702" s="1105"/>
      <c r="C702" s="1051"/>
      <c r="D702" s="1051"/>
      <c r="E702" s="1051"/>
      <c r="F702" s="1051"/>
      <c r="G702" s="1051"/>
      <c r="H702" s="1051"/>
      <c r="I702" s="1051"/>
      <c r="J702" s="1051"/>
      <c r="K702" s="1051"/>
      <c r="L702" s="1051"/>
      <c r="M702" s="1051"/>
      <c r="N702" s="871"/>
      <c r="O702" s="1051"/>
      <c r="P702" s="1051"/>
      <c r="Q702" s="1051"/>
      <c r="R702" s="1051"/>
      <c r="S702" s="1051"/>
      <c r="T702" s="1051"/>
      <c r="U702" s="1051"/>
      <c r="V702" s="1051"/>
      <c r="W702" s="1051"/>
      <c r="X702" s="1051"/>
      <c r="Y702" s="1051"/>
      <c r="Z702" s="1051"/>
    </row>
    <row r="703" spans="1:26" ht="15.75">
      <c r="A703" s="1051"/>
      <c r="B703" s="1105"/>
      <c r="C703" s="1051"/>
      <c r="D703" s="1051"/>
      <c r="E703" s="1051"/>
      <c r="F703" s="1051"/>
      <c r="G703" s="1051"/>
      <c r="H703" s="1051"/>
      <c r="I703" s="1051"/>
      <c r="J703" s="1051"/>
      <c r="K703" s="1051"/>
      <c r="L703" s="1051"/>
      <c r="M703" s="1051"/>
      <c r="N703" s="871"/>
      <c r="O703" s="1051"/>
      <c r="P703" s="1051"/>
      <c r="Q703" s="1051"/>
      <c r="R703" s="1051"/>
      <c r="S703" s="1051"/>
      <c r="T703" s="1051"/>
      <c r="U703" s="1051"/>
      <c r="V703" s="1051"/>
      <c r="W703" s="1051"/>
      <c r="X703" s="1051"/>
      <c r="Y703" s="1051"/>
      <c r="Z703" s="1051"/>
    </row>
    <row r="704" spans="1:26" ht="15.75">
      <c r="A704" s="1051"/>
      <c r="B704" s="1105"/>
      <c r="C704" s="1051"/>
      <c r="D704" s="1051"/>
      <c r="E704" s="1051"/>
      <c r="F704" s="1051"/>
      <c r="G704" s="1051"/>
      <c r="H704" s="1051"/>
      <c r="I704" s="1051"/>
      <c r="J704" s="1051"/>
      <c r="K704" s="1051"/>
      <c r="L704" s="1051"/>
      <c r="M704" s="1051"/>
      <c r="N704" s="871"/>
      <c r="O704" s="1051"/>
      <c r="P704" s="1051"/>
      <c r="Q704" s="1051"/>
      <c r="R704" s="1051"/>
      <c r="S704" s="1051"/>
      <c r="T704" s="1051"/>
      <c r="U704" s="1051"/>
      <c r="V704" s="1051"/>
      <c r="W704" s="1051"/>
      <c r="X704" s="1051"/>
      <c r="Y704" s="1051"/>
      <c r="Z704" s="1051"/>
    </row>
    <row r="705" spans="1:26" ht="15.75">
      <c r="A705" s="1051"/>
      <c r="B705" s="1105"/>
      <c r="C705" s="1051"/>
      <c r="D705" s="1051"/>
      <c r="E705" s="1051"/>
      <c r="F705" s="1051"/>
      <c r="G705" s="1051"/>
      <c r="H705" s="1051"/>
      <c r="I705" s="1051"/>
      <c r="J705" s="1051"/>
      <c r="K705" s="1051"/>
      <c r="L705" s="1051"/>
      <c r="M705" s="1051"/>
      <c r="N705" s="871"/>
      <c r="O705" s="1051"/>
      <c r="P705" s="1051"/>
      <c r="Q705" s="1051"/>
      <c r="R705" s="1051"/>
      <c r="S705" s="1051"/>
      <c r="T705" s="1051"/>
      <c r="U705" s="1051"/>
      <c r="V705" s="1051"/>
      <c r="W705" s="1051"/>
      <c r="X705" s="1051"/>
      <c r="Y705" s="1051"/>
      <c r="Z705" s="1051"/>
    </row>
    <row r="706" spans="1:26" ht="15.75">
      <c r="A706" s="1051"/>
      <c r="B706" s="1105"/>
      <c r="C706" s="1051"/>
      <c r="D706" s="1051"/>
      <c r="E706" s="1051"/>
      <c r="F706" s="1051"/>
      <c r="G706" s="1051"/>
      <c r="H706" s="1051"/>
      <c r="I706" s="1051"/>
      <c r="J706" s="1051"/>
      <c r="K706" s="1051"/>
      <c r="L706" s="1051"/>
      <c r="M706" s="1051"/>
      <c r="N706" s="871"/>
      <c r="O706" s="1051"/>
      <c r="P706" s="1051"/>
      <c r="Q706" s="1051"/>
      <c r="R706" s="1051"/>
      <c r="S706" s="1051"/>
      <c r="T706" s="1051"/>
      <c r="U706" s="1051"/>
      <c r="V706" s="1051"/>
      <c r="W706" s="1051"/>
      <c r="X706" s="1051"/>
      <c r="Y706" s="1051"/>
      <c r="Z706" s="1051"/>
    </row>
    <row r="707" spans="1:26" ht="15.75">
      <c r="A707" s="1051"/>
      <c r="B707" s="1105"/>
      <c r="C707" s="1051"/>
      <c r="D707" s="1051"/>
      <c r="E707" s="1051"/>
      <c r="F707" s="1051"/>
      <c r="G707" s="1051"/>
      <c r="H707" s="1051"/>
      <c r="I707" s="1051"/>
      <c r="J707" s="1051"/>
      <c r="K707" s="1051"/>
      <c r="L707" s="1051"/>
      <c r="M707" s="1051"/>
      <c r="N707" s="871"/>
      <c r="O707" s="1051"/>
      <c r="P707" s="1051"/>
      <c r="Q707" s="1051"/>
      <c r="R707" s="1051"/>
      <c r="S707" s="1051"/>
      <c r="T707" s="1051"/>
      <c r="U707" s="1051"/>
      <c r="V707" s="1051"/>
      <c r="W707" s="1051"/>
      <c r="X707" s="1051"/>
      <c r="Y707" s="1051"/>
      <c r="Z707" s="1051"/>
    </row>
    <row r="708" spans="1:26" ht="15.75">
      <c r="A708" s="1051"/>
      <c r="B708" s="1105"/>
      <c r="C708" s="1051"/>
      <c r="D708" s="1051"/>
      <c r="E708" s="1051"/>
      <c r="F708" s="1051"/>
      <c r="G708" s="1051"/>
      <c r="H708" s="1051"/>
      <c r="I708" s="1051"/>
      <c r="J708" s="1051"/>
      <c r="K708" s="1051"/>
      <c r="L708" s="1051"/>
      <c r="M708" s="1051"/>
      <c r="N708" s="871"/>
      <c r="O708" s="1051"/>
      <c r="P708" s="1051"/>
      <c r="Q708" s="1051"/>
      <c r="R708" s="1051"/>
      <c r="S708" s="1051"/>
      <c r="T708" s="1051"/>
      <c r="U708" s="1051"/>
      <c r="V708" s="1051"/>
      <c r="W708" s="1051"/>
      <c r="X708" s="1051"/>
      <c r="Y708" s="1051"/>
      <c r="Z708" s="1051"/>
    </row>
    <row r="709" spans="1:26" ht="15.75">
      <c r="A709" s="1051"/>
      <c r="B709" s="1105"/>
      <c r="C709" s="1051"/>
      <c r="D709" s="1051"/>
      <c r="E709" s="1051"/>
      <c r="F709" s="1051"/>
      <c r="G709" s="1051"/>
      <c r="H709" s="1051"/>
      <c r="I709" s="1051"/>
      <c r="J709" s="1051"/>
      <c r="K709" s="1051"/>
      <c r="L709" s="1051"/>
      <c r="M709" s="1051"/>
      <c r="N709" s="871"/>
      <c r="O709" s="1051"/>
      <c r="P709" s="1051"/>
      <c r="Q709" s="1051"/>
      <c r="R709" s="1051"/>
      <c r="S709" s="1051"/>
      <c r="T709" s="1051"/>
      <c r="U709" s="1051"/>
      <c r="V709" s="1051"/>
      <c r="W709" s="1051"/>
      <c r="X709" s="1051"/>
      <c r="Y709" s="1051"/>
      <c r="Z709" s="1051"/>
    </row>
    <row r="710" spans="1:26" ht="15.75">
      <c r="A710" s="1051"/>
      <c r="B710" s="1105"/>
      <c r="C710" s="1051"/>
      <c r="D710" s="1051"/>
      <c r="E710" s="1051"/>
      <c r="F710" s="1051"/>
      <c r="G710" s="1051"/>
      <c r="H710" s="1051"/>
      <c r="I710" s="1051"/>
      <c r="J710" s="1051"/>
      <c r="K710" s="1051"/>
      <c r="L710" s="1051"/>
      <c r="M710" s="1051"/>
      <c r="N710" s="871"/>
      <c r="O710" s="1051"/>
      <c r="P710" s="1051"/>
      <c r="Q710" s="1051"/>
      <c r="R710" s="1051"/>
      <c r="S710" s="1051"/>
      <c r="T710" s="1051"/>
      <c r="U710" s="1051"/>
      <c r="V710" s="1051"/>
      <c r="W710" s="1051"/>
      <c r="X710" s="1051"/>
      <c r="Y710" s="1051"/>
      <c r="Z710" s="1051"/>
    </row>
    <row r="711" spans="1:26" ht="15.75">
      <c r="A711" s="1051"/>
      <c r="B711" s="1105"/>
      <c r="C711" s="1051"/>
      <c r="D711" s="1051"/>
      <c r="E711" s="1051"/>
      <c r="F711" s="1051"/>
      <c r="G711" s="1051"/>
      <c r="H711" s="1051"/>
      <c r="I711" s="1051"/>
      <c r="J711" s="1051"/>
      <c r="K711" s="1051"/>
      <c r="L711" s="1051"/>
      <c r="M711" s="1051"/>
      <c r="N711" s="871"/>
      <c r="O711" s="1051"/>
      <c r="P711" s="1051"/>
      <c r="Q711" s="1051"/>
      <c r="R711" s="1051"/>
      <c r="S711" s="1051"/>
      <c r="T711" s="1051"/>
      <c r="U711" s="1051"/>
      <c r="V711" s="1051"/>
      <c r="W711" s="1051"/>
      <c r="X711" s="1051"/>
      <c r="Y711" s="1051"/>
      <c r="Z711" s="1051"/>
    </row>
    <row r="712" spans="1:26" ht="15.75">
      <c r="A712" s="1051"/>
      <c r="B712" s="1105"/>
      <c r="C712" s="1051"/>
      <c r="D712" s="1051"/>
      <c r="E712" s="1051"/>
      <c r="F712" s="1051"/>
      <c r="G712" s="1051"/>
      <c r="H712" s="1051"/>
      <c r="I712" s="1051"/>
      <c r="J712" s="1051"/>
      <c r="K712" s="1051"/>
      <c r="L712" s="1051"/>
      <c r="M712" s="1051"/>
      <c r="N712" s="871"/>
      <c r="O712" s="1051"/>
      <c r="P712" s="1051"/>
      <c r="Q712" s="1051"/>
      <c r="R712" s="1051"/>
      <c r="S712" s="1051"/>
      <c r="T712" s="1051"/>
      <c r="U712" s="1051"/>
      <c r="V712" s="1051"/>
      <c r="W712" s="1051"/>
      <c r="X712" s="1051"/>
      <c r="Y712" s="1051"/>
      <c r="Z712" s="1051"/>
    </row>
    <row r="713" spans="1:26" ht="15.75">
      <c r="A713" s="1051"/>
      <c r="B713" s="1105"/>
      <c r="C713" s="1051"/>
      <c r="D713" s="1051"/>
      <c r="E713" s="1051"/>
      <c r="F713" s="1051"/>
      <c r="G713" s="1051"/>
      <c r="H713" s="1051"/>
      <c r="I713" s="1051"/>
      <c r="J713" s="1051"/>
      <c r="K713" s="1051"/>
      <c r="L713" s="1051"/>
      <c r="M713" s="1051"/>
      <c r="N713" s="871"/>
      <c r="O713" s="1051"/>
      <c r="P713" s="1051"/>
      <c r="Q713" s="1051"/>
      <c r="R713" s="1051"/>
      <c r="S713" s="1051"/>
      <c r="T713" s="1051"/>
      <c r="U713" s="1051"/>
      <c r="V713" s="1051"/>
      <c r="W713" s="1051"/>
      <c r="X713" s="1051"/>
      <c r="Y713" s="1051"/>
      <c r="Z713" s="1051"/>
    </row>
    <row r="714" spans="1:26" ht="15.75">
      <c r="A714" s="1051"/>
      <c r="B714" s="1105"/>
      <c r="C714" s="1051"/>
      <c r="D714" s="1051"/>
      <c r="E714" s="1051"/>
      <c r="F714" s="1051"/>
      <c r="G714" s="1051"/>
      <c r="H714" s="1051"/>
      <c r="I714" s="1051"/>
      <c r="J714" s="1051"/>
      <c r="K714" s="1051"/>
      <c r="L714" s="1051"/>
      <c r="M714" s="1051"/>
      <c r="N714" s="871"/>
      <c r="O714" s="1051"/>
      <c r="P714" s="1051"/>
      <c r="Q714" s="1051"/>
      <c r="R714" s="1051"/>
      <c r="S714" s="1051"/>
      <c r="T714" s="1051"/>
      <c r="U714" s="1051"/>
      <c r="V714" s="1051"/>
      <c r="W714" s="1051"/>
      <c r="X714" s="1051"/>
      <c r="Y714" s="1051"/>
      <c r="Z714" s="1051"/>
    </row>
    <row r="715" spans="1:26" ht="15.75">
      <c r="A715" s="1051"/>
      <c r="B715" s="1105"/>
      <c r="C715" s="1051"/>
      <c r="D715" s="1051"/>
      <c r="E715" s="1051"/>
      <c r="F715" s="1051"/>
      <c r="G715" s="1051"/>
      <c r="H715" s="1051"/>
      <c r="I715" s="1051"/>
      <c r="J715" s="1051"/>
      <c r="K715" s="1051"/>
      <c r="L715" s="1051"/>
      <c r="M715" s="1051"/>
      <c r="N715" s="871"/>
      <c r="O715" s="1051"/>
      <c r="P715" s="1051"/>
      <c r="Q715" s="1051"/>
      <c r="R715" s="1051"/>
      <c r="S715" s="1051"/>
      <c r="T715" s="1051"/>
      <c r="U715" s="1051"/>
      <c r="V715" s="1051"/>
      <c r="W715" s="1051"/>
      <c r="X715" s="1051"/>
      <c r="Y715" s="1051"/>
      <c r="Z715" s="1051"/>
    </row>
    <row r="716" spans="1:26" ht="15.75">
      <c r="A716" s="1051"/>
      <c r="B716" s="1105"/>
      <c r="C716" s="1051"/>
      <c r="D716" s="1051"/>
      <c r="E716" s="1051"/>
      <c r="F716" s="1051"/>
      <c r="G716" s="1051"/>
      <c r="H716" s="1051"/>
      <c r="I716" s="1051"/>
      <c r="J716" s="1051"/>
      <c r="K716" s="1051"/>
      <c r="L716" s="1051"/>
      <c r="M716" s="1051"/>
      <c r="N716" s="871"/>
      <c r="O716" s="1051"/>
      <c r="P716" s="1051"/>
      <c r="Q716" s="1051"/>
      <c r="R716" s="1051"/>
      <c r="S716" s="1051"/>
      <c r="T716" s="1051"/>
      <c r="U716" s="1051"/>
      <c r="V716" s="1051"/>
      <c r="W716" s="1051"/>
      <c r="X716" s="1051"/>
      <c r="Y716" s="1051"/>
      <c r="Z716" s="1051"/>
    </row>
    <row r="717" spans="1:26" ht="15.75">
      <c r="A717" s="1051"/>
      <c r="B717" s="1105"/>
      <c r="C717" s="1051"/>
      <c r="D717" s="1051"/>
      <c r="E717" s="1051"/>
      <c r="F717" s="1051"/>
      <c r="G717" s="1051"/>
      <c r="H717" s="1051"/>
      <c r="I717" s="1051"/>
      <c r="J717" s="1051"/>
      <c r="K717" s="1051"/>
      <c r="L717" s="1051"/>
      <c r="M717" s="1051"/>
      <c r="N717" s="871"/>
      <c r="O717" s="1051"/>
      <c r="P717" s="1051"/>
      <c r="Q717" s="1051"/>
      <c r="R717" s="1051"/>
      <c r="S717" s="1051"/>
      <c r="T717" s="1051"/>
      <c r="U717" s="1051"/>
      <c r="V717" s="1051"/>
      <c r="W717" s="1051"/>
      <c r="X717" s="1051"/>
      <c r="Y717" s="1051"/>
      <c r="Z717" s="1051"/>
    </row>
    <row r="718" spans="1:26" ht="15.75">
      <c r="A718" s="1051"/>
      <c r="B718" s="1105"/>
      <c r="C718" s="1051"/>
      <c r="D718" s="1051"/>
      <c r="E718" s="1051"/>
      <c r="F718" s="1051"/>
      <c r="G718" s="1051"/>
      <c r="H718" s="1051"/>
      <c r="I718" s="1051"/>
      <c r="J718" s="1051"/>
      <c r="K718" s="1051"/>
      <c r="L718" s="1051"/>
      <c r="M718" s="1051"/>
      <c r="N718" s="871"/>
      <c r="O718" s="1051"/>
      <c r="P718" s="1051"/>
      <c r="Q718" s="1051"/>
      <c r="R718" s="1051"/>
      <c r="S718" s="1051"/>
      <c r="T718" s="1051"/>
      <c r="U718" s="1051"/>
      <c r="V718" s="1051"/>
      <c r="W718" s="1051"/>
      <c r="X718" s="1051"/>
      <c r="Y718" s="1051"/>
      <c r="Z718" s="1051"/>
    </row>
    <row r="719" spans="1:26" ht="15.75">
      <c r="A719" s="1051"/>
      <c r="B719" s="1105"/>
      <c r="C719" s="1051"/>
      <c r="D719" s="1051"/>
      <c r="E719" s="1051"/>
      <c r="F719" s="1051"/>
      <c r="G719" s="1051"/>
      <c r="H719" s="1051"/>
      <c r="I719" s="1051"/>
      <c r="J719" s="1051"/>
      <c r="K719" s="1051"/>
      <c r="L719" s="1051"/>
      <c r="M719" s="1051"/>
      <c r="N719" s="871"/>
      <c r="O719" s="1051"/>
      <c r="P719" s="1051"/>
      <c r="Q719" s="1051"/>
      <c r="R719" s="1051"/>
      <c r="S719" s="1051"/>
      <c r="T719" s="1051"/>
      <c r="U719" s="1051"/>
      <c r="V719" s="1051"/>
      <c r="W719" s="1051"/>
      <c r="X719" s="1051"/>
      <c r="Y719" s="1051"/>
      <c r="Z719" s="1051"/>
    </row>
    <row r="720" spans="1:26" ht="15.75">
      <c r="A720" s="1051"/>
      <c r="B720" s="1105"/>
      <c r="C720" s="1051"/>
      <c r="D720" s="1051"/>
      <c r="E720" s="1051"/>
      <c r="F720" s="1051"/>
      <c r="G720" s="1051"/>
      <c r="H720" s="1051"/>
      <c r="I720" s="1051"/>
      <c r="J720" s="1051"/>
      <c r="K720" s="1051"/>
      <c r="L720" s="1051"/>
      <c r="M720" s="1051"/>
      <c r="N720" s="871"/>
      <c r="O720" s="1051"/>
      <c r="P720" s="1051"/>
      <c r="Q720" s="1051"/>
      <c r="R720" s="1051"/>
      <c r="S720" s="1051"/>
      <c r="T720" s="1051"/>
      <c r="U720" s="1051"/>
      <c r="V720" s="1051"/>
      <c r="W720" s="1051"/>
      <c r="X720" s="1051"/>
      <c r="Y720" s="1051"/>
      <c r="Z720" s="1051"/>
    </row>
    <row r="721" spans="1:26" ht="15.75">
      <c r="A721" s="1051"/>
      <c r="B721" s="1105"/>
      <c r="C721" s="1051"/>
      <c r="D721" s="1051"/>
      <c r="E721" s="1051"/>
      <c r="F721" s="1051"/>
      <c r="G721" s="1051"/>
      <c r="H721" s="1051"/>
      <c r="I721" s="1051"/>
      <c r="J721" s="1051"/>
      <c r="K721" s="1051"/>
      <c r="L721" s="1051"/>
      <c r="M721" s="1051"/>
      <c r="N721" s="871"/>
      <c r="O721" s="1051"/>
      <c r="P721" s="1051"/>
      <c r="Q721" s="1051"/>
      <c r="R721" s="1051"/>
      <c r="S721" s="1051"/>
      <c r="T721" s="1051"/>
      <c r="U721" s="1051"/>
      <c r="V721" s="1051"/>
      <c r="W721" s="1051"/>
      <c r="X721" s="1051"/>
      <c r="Y721" s="1051"/>
      <c r="Z721" s="1051"/>
    </row>
    <row r="722" spans="1:26" ht="15.75">
      <c r="A722" s="1051"/>
      <c r="B722" s="1105"/>
      <c r="C722" s="1051"/>
      <c r="D722" s="1051"/>
      <c r="E722" s="1051"/>
      <c r="F722" s="1051"/>
      <c r="G722" s="1051"/>
      <c r="H722" s="1051"/>
      <c r="I722" s="1051"/>
      <c r="J722" s="1051"/>
      <c r="K722" s="1051"/>
      <c r="L722" s="1051"/>
      <c r="M722" s="1051"/>
      <c r="N722" s="871"/>
      <c r="O722" s="1051"/>
      <c r="P722" s="1051"/>
      <c r="Q722" s="1051"/>
      <c r="R722" s="1051"/>
      <c r="S722" s="1051"/>
      <c r="T722" s="1051"/>
      <c r="U722" s="1051"/>
      <c r="V722" s="1051"/>
      <c r="W722" s="1051"/>
      <c r="X722" s="1051"/>
      <c r="Y722" s="1051"/>
      <c r="Z722" s="1051"/>
    </row>
    <row r="723" spans="1:26" ht="15.75">
      <c r="A723" s="1051"/>
      <c r="B723" s="1105"/>
      <c r="C723" s="1051"/>
      <c r="D723" s="1051"/>
      <c r="E723" s="1051"/>
      <c r="F723" s="1051"/>
      <c r="G723" s="1051"/>
      <c r="H723" s="1051"/>
      <c r="I723" s="1051"/>
      <c r="J723" s="1051"/>
      <c r="K723" s="1051"/>
      <c r="L723" s="1051"/>
      <c r="M723" s="1051"/>
      <c r="N723" s="871"/>
      <c r="O723" s="1051"/>
      <c r="P723" s="1051"/>
      <c r="Q723" s="1051"/>
      <c r="R723" s="1051"/>
      <c r="S723" s="1051"/>
      <c r="T723" s="1051"/>
      <c r="U723" s="1051"/>
      <c r="V723" s="1051"/>
      <c r="W723" s="1051"/>
      <c r="X723" s="1051"/>
      <c r="Y723" s="1051"/>
      <c r="Z723" s="1051"/>
    </row>
    <row r="724" spans="1:26" ht="15.75">
      <c r="A724" s="1051"/>
      <c r="B724" s="1105"/>
      <c r="C724" s="1051"/>
      <c r="D724" s="1051"/>
      <c r="E724" s="1051"/>
      <c r="F724" s="1051"/>
      <c r="G724" s="1051"/>
      <c r="H724" s="1051"/>
      <c r="I724" s="1051"/>
      <c r="J724" s="1051"/>
      <c r="K724" s="1051"/>
      <c r="L724" s="1051"/>
      <c r="M724" s="1051"/>
      <c r="N724" s="871"/>
      <c r="O724" s="1051"/>
      <c r="P724" s="1051"/>
      <c r="Q724" s="1051"/>
      <c r="R724" s="1051"/>
      <c r="S724" s="1051"/>
      <c r="T724" s="1051"/>
      <c r="U724" s="1051"/>
      <c r="V724" s="1051"/>
      <c r="W724" s="1051"/>
      <c r="X724" s="1051"/>
      <c r="Y724" s="1051"/>
      <c r="Z724" s="1051"/>
    </row>
    <row r="725" spans="1:26" ht="15.75">
      <c r="A725" s="1051"/>
      <c r="B725" s="1105"/>
      <c r="C725" s="1051"/>
      <c r="D725" s="1051"/>
      <c r="E725" s="1051"/>
      <c r="F725" s="1051"/>
      <c r="G725" s="1051"/>
      <c r="H725" s="1051"/>
      <c r="I725" s="1051"/>
      <c r="J725" s="1051"/>
      <c r="K725" s="1051"/>
      <c r="L725" s="1051"/>
      <c r="M725" s="1051"/>
      <c r="N725" s="871"/>
      <c r="O725" s="1051"/>
      <c r="P725" s="1051"/>
      <c r="Q725" s="1051"/>
      <c r="R725" s="1051"/>
      <c r="S725" s="1051"/>
      <c r="T725" s="1051"/>
      <c r="U725" s="1051"/>
      <c r="V725" s="1051"/>
      <c r="W725" s="1051"/>
      <c r="X725" s="1051"/>
      <c r="Y725" s="1051"/>
      <c r="Z725" s="1051"/>
    </row>
    <row r="726" spans="1:26" ht="15.75">
      <c r="A726" s="1051"/>
      <c r="B726" s="1105"/>
      <c r="C726" s="1051"/>
      <c r="D726" s="1051"/>
      <c r="E726" s="1051"/>
      <c r="F726" s="1051"/>
      <c r="G726" s="1051"/>
      <c r="H726" s="1051"/>
      <c r="I726" s="1051"/>
      <c r="J726" s="1051"/>
      <c r="K726" s="1051"/>
      <c r="L726" s="1051"/>
      <c r="M726" s="1051"/>
      <c r="N726" s="871"/>
      <c r="O726" s="1051"/>
      <c r="P726" s="1051"/>
      <c r="Q726" s="1051"/>
      <c r="R726" s="1051"/>
      <c r="S726" s="1051"/>
      <c r="T726" s="1051"/>
      <c r="U726" s="1051"/>
      <c r="V726" s="1051"/>
      <c r="W726" s="1051"/>
      <c r="X726" s="1051"/>
      <c r="Y726" s="1051"/>
      <c r="Z726" s="1051"/>
    </row>
    <row r="727" spans="1:26" ht="15.75">
      <c r="A727" s="1051"/>
      <c r="B727" s="1105"/>
      <c r="C727" s="1051"/>
      <c r="D727" s="1051"/>
      <c r="E727" s="1051"/>
      <c r="F727" s="1051"/>
      <c r="G727" s="1051"/>
      <c r="H727" s="1051"/>
      <c r="I727" s="1051"/>
      <c r="J727" s="1051"/>
      <c r="K727" s="1051"/>
      <c r="L727" s="1051"/>
      <c r="M727" s="1051"/>
      <c r="N727" s="871"/>
      <c r="O727" s="1051"/>
      <c r="P727" s="1051"/>
      <c r="Q727" s="1051"/>
      <c r="R727" s="1051"/>
      <c r="S727" s="1051"/>
      <c r="T727" s="1051"/>
      <c r="U727" s="1051"/>
      <c r="V727" s="1051"/>
      <c r="W727" s="1051"/>
      <c r="X727" s="1051"/>
      <c r="Y727" s="1051"/>
      <c r="Z727" s="1051"/>
    </row>
    <row r="728" spans="1:26" ht="15.75">
      <c r="A728" s="1051"/>
      <c r="B728" s="1105"/>
      <c r="C728" s="1051"/>
      <c r="D728" s="1051"/>
      <c r="E728" s="1051"/>
      <c r="F728" s="1051"/>
      <c r="G728" s="1051"/>
      <c r="H728" s="1051"/>
      <c r="I728" s="1051"/>
      <c r="J728" s="1051"/>
      <c r="K728" s="1051"/>
      <c r="L728" s="1051"/>
      <c r="M728" s="1051"/>
      <c r="N728" s="871"/>
      <c r="O728" s="1051"/>
      <c r="P728" s="1051"/>
      <c r="Q728" s="1051"/>
      <c r="R728" s="1051"/>
      <c r="S728" s="1051"/>
      <c r="T728" s="1051"/>
      <c r="U728" s="1051"/>
      <c r="V728" s="1051"/>
      <c r="W728" s="1051"/>
      <c r="X728" s="1051"/>
      <c r="Y728" s="1051"/>
      <c r="Z728" s="1051"/>
    </row>
    <row r="729" spans="1:26" ht="15.75">
      <c r="A729" s="1051"/>
      <c r="B729" s="1105"/>
      <c r="C729" s="1051"/>
      <c r="D729" s="1051"/>
      <c r="E729" s="1051"/>
      <c r="F729" s="1051"/>
      <c r="G729" s="1051"/>
      <c r="H729" s="1051"/>
      <c r="I729" s="1051"/>
      <c r="J729" s="1051"/>
      <c r="K729" s="1051"/>
      <c r="L729" s="1051"/>
      <c r="M729" s="1051"/>
      <c r="N729" s="871"/>
      <c r="O729" s="1051"/>
      <c r="P729" s="1051"/>
      <c r="Q729" s="1051"/>
      <c r="R729" s="1051"/>
      <c r="S729" s="1051"/>
      <c r="T729" s="1051"/>
      <c r="U729" s="1051"/>
      <c r="V729" s="1051"/>
      <c r="W729" s="1051"/>
      <c r="X729" s="1051"/>
      <c r="Y729" s="1051"/>
      <c r="Z729" s="1051"/>
    </row>
    <row r="730" spans="1:26" ht="15.75">
      <c r="A730" s="1051"/>
      <c r="B730" s="1105"/>
      <c r="C730" s="1051"/>
      <c r="D730" s="1051"/>
      <c r="E730" s="1051"/>
      <c r="F730" s="1051"/>
      <c r="G730" s="1051"/>
      <c r="H730" s="1051"/>
      <c r="I730" s="1051"/>
      <c r="J730" s="1051"/>
      <c r="K730" s="1051"/>
      <c r="L730" s="1051"/>
      <c r="M730" s="1051"/>
      <c r="N730" s="871"/>
      <c r="O730" s="1051"/>
      <c r="P730" s="1051"/>
      <c r="Q730" s="1051"/>
      <c r="R730" s="1051"/>
      <c r="S730" s="1051"/>
      <c r="T730" s="1051"/>
      <c r="U730" s="1051"/>
      <c r="V730" s="1051"/>
      <c r="W730" s="1051"/>
      <c r="X730" s="1051"/>
      <c r="Y730" s="1051"/>
      <c r="Z730" s="1051"/>
    </row>
    <row r="731" spans="1:26" ht="15.75">
      <c r="A731" s="1051"/>
      <c r="B731" s="1105"/>
      <c r="C731" s="1051"/>
      <c r="D731" s="1051"/>
      <c r="E731" s="1051"/>
      <c r="F731" s="1051"/>
      <c r="G731" s="1051"/>
      <c r="H731" s="1051"/>
      <c r="I731" s="1051"/>
      <c r="J731" s="1051"/>
      <c r="K731" s="1051"/>
      <c r="L731" s="1051"/>
      <c r="M731" s="1051"/>
      <c r="N731" s="871"/>
      <c r="O731" s="1051"/>
      <c r="P731" s="1051"/>
      <c r="Q731" s="1051"/>
      <c r="R731" s="1051"/>
      <c r="S731" s="1051"/>
      <c r="T731" s="1051"/>
      <c r="U731" s="1051"/>
      <c r="V731" s="1051"/>
      <c r="W731" s="1051"/>
      <c r="X731" s="1051"/>
      <c r="Y731" s="1051"/>
      <c r="Z731" s="1051"/>
    </row>
    <row r="732" spans="1:26" ht="15.75">
      <c r="A732" s="1051"/>
      <c r="B732" s="1105"/>
      <c r="C732" s="1051"/>
      <c r="D732" s="1051"/>
      <c r="E732" s="1051"/>
      <c r="F732" s="1051"/>
      <c r="G732" s="1051"/>
      <c r="H732" s="1051"/>
      <c r="I732" s="1051"/>
      <c r="J732" s="1051"/>
      <c r="K732" s="1051"/>
      <c r="L732" s="1051"/>
      <c r="M732" s="1051"/>
      <c r="N732" s="871"/>
      <c r="O732" s="1051"/>
      <c r="P732" s="1051"/>
      <c r="Q732" s="1051"/>
      <c r="R732" s="1051"/>
      <c r="S732" s="1051"/>
      <c r="T732" s="1051"/>
      <c r="U732" s="1051"/>
      <c r="V732" s="1051"/>
      <c r="W732" s="1051"/>
      <c r="X732" s="1051"/>
      <c r="Y732" s="1051"/>
      <c r="Z732" s="1051"/>
    </row>
    <row r="733" spans="1:26" ht="15.75">
      <c r="A733" s="1051"/>
      <c r="B733" s="1105"/>
      <c r="C733" s="1051"/>
      <c r="D733" s="1051"/>
      <c r="E733" s="1051"/>
      <c r="F733" s="1051"/>
      <c r="G733" s="1051"/>
      <c r="H733" s="1051"/>
      <c r="I733" s="1051"/>
      <c r="J733" s="1051"/>
      <c r="K733" s="1051"/>
      <c r="L733" s="1051"/>
      <c r="M733" s="1051"/>
      <c r="N733" s="871"/>
      <c r="O733" s="1051"/>
      <c r="P733" s="1051"/>
      <c r="Q733" s="1051"/>
      <c r="R733" s="1051"/>
      <c r="S733" s="1051"/>
      <c r="T733" s="1051"/>
      <c r="U733" s="1051"/>
      <c r="V733" s="1051"/>
      <c r="W733" s="1051"/>
      <c r="X733" s="1051"/>
      <c r="Y733" s="1051"/>
      <c r="Z733" s="1051"/>
    </row>
    <row r="734" spans="1:26" ht="15.75">
      <c r="A734" s="1051"/>
      <c r="B734" s="1105"/>
      <c r="C734" s="1051"/>
      <c r="D734" s="1051"/>
      <c r="E734" s="1051"/>
      <c r="F734" s="1051"/>
      <c r="G734" s="1051"/>
      <c r="H734" s="1051"/>
      <c r="I734" s="1051"/>
      <c r="J734" s="1051"/>
      <c r="K734" s="1051"/>
      <c r="L734" s="1051"/>
      <c r="M734" s="1051"/>
      <c r="N734" s="871"/>
      <c r="O734" s="1051"/>
      <c r="P734" s="1051"/>
      <c r="Q734" s="1051"/>
      <c r="R734" s="1051"/>
      <c r="S734" s="1051"/>
      <c r="T734" s="1051"/>
      <c r="U734" s="1051"/>
      <c r="V734" s="1051"/>
      <c r="W734" s="1051"/>
      <c r="X734" s="1051"/>
      <c r="Y734" s="1051"/>
      <c r="Z734" s="1051"/>
    </row>
    <row r="735" spans="1:26" ht="15.75">
      <c r="A735" s="1051"/>
      <c r="B735" s="1105"/>
      <c r="C735" s="1051"/>
      <c r="D735" s="1051"/>
      <c r="E735" s="1051"/>
      <c r="F735" s="1051"/>
      <c r="G735" s="1051"/>
      <c r="H735" s="1051"/>
      <c r="I735" s="1051"/>
      <c r="J735" s="1051"/>
      <c r="K735" s="1051"/>
      <c r="L735" s="1051"/>
      <c r="M735" s="1051"/>
      <c r="N735" s="871"/>
      <c r="O735" s="1051"/>
      <c r="P735" s="1051"/>
      <c r="Q735" s="1051"/>
      <c r="R735" s="1051"/>
      <c r="S735" s="1051"/>
      <c r="T735" s="1051"/>
      <c r="U735" s="1051"/>
      <c r="V735" s="1051"/>
      <c r="W735" s="1051"/>
      <c r="X735" s="1051"/>
      <c r="Y735" s="1051"/>
      <c r="Z735" s="1051"/>
    </row>
    <row r="736" spans="1:26" ht="15.75">
      <c r="A736" s="1051"/>
      <c r="B736" s="1105"/>
      <c r="C736" s="1051"/>
      <c r="D736" s="1051"/>
      <c r="E736" s="1051"/>
      <c r="F736" s="1051"/>
      <c r="G736" s="1051"/>
      <c r="H736" s="1051"/>
      <c r="I736" s="1051"/>
      <c r="J736" s="1051"/>
      <c r="K736" s="1051"/>
      <c r="L736" s="1051"/>
      <c r="M736" s="1051"/>
      <c r="N736" s="871"/>
      <c r="O736" s="1051"/>
      <c r="P736" s="1051"/>
      <c r="Q736" s="1051"/>
      <c r="R736" s="1051"/>
      <c r="S736" s="1051"/>
      <c r="T736" s="1051"/>
      <c r="U736" s="1051"/>
      <c r="V736" s="1051"/>
      <c r="W736" s="1051"/>
      <c r="X736" s="1051"/>
      <c r="Y736" s="1051"/>
      <c r="Z736" s="1051"/>
    </row>
    <row r="737" spans="1:26" ht="15.75">
      <c r="A737" s="1051"/>
      <c r="B737" s="1105"/>
      <c r="C737" s="1051"/>
      <c r="D737" s="1051"/>
      <c r="E737" s="1051"/>
      <c r="F737" s="1051"/>
      <c r="G737" s="1051"/>
      <c r="H737" s="1051"/>
      <c r="I737" s="1051"/>
      <c r="J737" s="1051"/>
      <c r="K737" s="1051"/>
      <c r="L737" s="1051"/>
      <c r="M737" s="1051"/>
      <c r="N737" s="871"/>
      <c r="O737" s="1051"/>
      <c r="P737" s="1051"/>
      <c r="Q737" s="1051"/>
      <c r="R737" s="1051"/>
      <c r="S737" s="1051"/>
      <c r="T737" s="1051"/>
      <c r="U737" s="1051"/>
      <c r="V737" s="1051"/>
      <c r="W737" s="1051"/>
      <c r="X737" s="1051"/>
      <c r="Y737" s="1051"/>
      <c r="Z737" s="1051"/>
    </row>
    <row r="738" spans="1:26" ht="15.75">
      <c r="A738" s="1051"/>
      <c r="B738" s="1105"/>
      <c r="C738" s="1051"/>
      <c r="D738" s="1051"/>
      <c r="E738" s="1051"/>
      <c r="F738" s="1051"/>
      <c r="G738" s="1051"/>
      <c r="H738" s="1051"/>
      <c r="I738" s="1051"/>
      <c r="J738" s="1051"/>
      <c r="K738" s="1051"/>
      <c r="L738" s="1051"/>
      <c r="M738" s="1051"/>
      <c r="N738" s="871"/>
      <c r="O738" s="1051"/>
      <c r="P738" s="1051"/>
      <c r="Q738" s="1051"/>
      <c r="R738" s="1051"/>
      <c r="S738" s="1051"/>
      <c r="T738" s="1051"/>
      <c r="U738" s="1051"/>
      <c r="V738" s="1051"/>
      <c r="W738" s="1051"/>
      <c r="X738" s="1051"/>
      <c r="Y738" s="1051"/>
      <c r="Z738" s="1051"/>
    </row>
    <row r="739" spans="1:26" ht="15.75">
      <c r="A739" s="1051"/>
      <c r="B739" s="1105"/>
      <c r="C739" s="1051"/>
      <c r="D739" s="1051"/>
      <c r="E739" s="1051"/>
      <c r="F739" s="1051"/>
      <c r="G739" s="1051"/>
      <c r="H739" s="1051"/>
      <c r="I739" s="1051"/>
      <c r="J739" s="1051"/>
      <c r="K739" s="1051"/>
      <c r="L739" s="1051"/>
      <c r="M739" s="1051"/>
      <c r="N739" s="871"/>
      <c r="O739" s="1051"/>
      <c r="P739" s="1051"/>
      <c r="Q739" s="1051"/>
      <c r="R739" s="1051"/>
      <c r="S739" s="1051"/>
      <c r="T739" s="1051"/>
      <c r="U739" s="1051"/>
      <c r="V739" s="1051"/>
      <c r="W739" s="1051"/>
      <c r="X739" s="1051"/>
      <c r="Y739" s="1051"/>
      <c r="Z739" s="1051"/>
    </row>
    <row r="740" spans="1:26" ht="15.75">
      <c r="A740" s="1051"/>
      <c r="B740" s="1105"/>
      <c r="C740" s="1051"/>
      <c r="D740" s="1051"/>
      <c r="E740" s="1051"/>
      <c r="F740" s="1051"/>
      <c r="G740" s="1051"/>
      <c r="H740" s="1051"/>
      <c r="I740" s="1051"/>
      <c r="J740" s="1051"/>
      <c r="K740" s="1051"/>
      <c r="L740" s="1051"/>
      <c r="M740" s="1051"/>
      <c r="N740" s="871"/>
      <c r="O740" s="1051"/>
      <c r="P740" s="1051"/>
      <c r="Q740" s="1051"/>
      <c r="R740" s="1051"/>
      <c r="S740" s="1051"/>
      <c r="T740" s="1051"/>
      <c r="U740" s="1051"/>
      <c r="V740" s="1051"/>
      <c r="W740" s="1051"/>
      <c r="X740" s="1051"/>
      <c r="Y740" s="1051"/>
      <c r="Z740" s="1051"/>
    </row>
    <row r="741" spans="1:26" ht="15.75">
      <c r="A741" s="1051"/>
      <c r="B741" s="1105"/>
      <c r="C741" s="1051"/>
      <c r="D741" s="1051"/>
      <c r="E741" s="1051"/>
      <c r="F741" s="1051"/>
      <c r="G741" s="1051"/>
      <c r="H741" s="1051"/>
      <c r="I741" s="1051"/>
      <c r="J741" s="1051"/>
      <c r="K741" s="1051"/>
      <c r="L741" s="1051"/>
      <c r="M741" s="1051"/>
      <c r="N741" s="871"/>
      <c r="O741" s="1051"/>
      <c r="P741" s="1051"/>
      <c r="Q741" s="1051"/>
      <c r="R741" s="1051"/>
      <c r="S741" s="1051"/>
      <c r="T741" s="1051"/>
      <c r="U741" s="1051"/>
      <c r="V741" s="1051"/>
      <c r="W741" s="1051"/>
      <c r="X741" s="1051"/>
      <c r="Y741" s="1051"/>
      <c r="Z741" s="1051"/>
    </row>
    <row r="742" spans="1:26" ht="15.75">
      <c r="A742" s="1051"/>
      <c r="B742" s="1105"/>
      <c r="C742" s="1051"/>
      <c r="D742" s="1051"/>
      <c r="E742" s="1051"/>
      <c r="F742" s="1051"/>
      <c r="G742" s="1051"/>
      <c r="H742" s="1051"/>
      <c r="I742" s="1051"/>
      <c r="J742" s="1051"/>
      <c r="K742" s="1051"/>
      <c r="L742" s="1051"/>
      <c r="M742" s="1051"/>
      <c r="N742" s="871"/>
      <c r="O742" s="1051"/>
      <c r="P742" s="1051"/>
      <c r="Q742" s="1051"/>
      <c r="R742" s="1051"/>
      <c r="S742" s="1051"/>
      <c r="T742" s="1051"/>
      <c r="U742" s="1051"/>
      <c r="V742" s="1051"/>
      <c r="W742" s="1051"/>
      <c r="X742" s="1051"/>
      <c r="Y742" s="1051"/>
      <c r="Z742" s="1051"/>
    </row>
    <row r="743" spans="1:26" ht="15.75">
      <c r="A743" s="1051"/>
      <c r="B743" s="1105"/>
      <c r="C743" s="1051"/>
      <c r="D743" s="1051"/>
      <c r="E743" s="1051"/>
      <c r="F743" s="1051"/>
      <c r="G743" s="1051"/>
      <c r="H743" s="1051"/>
      <c r="I743" s="1051"/>
      <c r="J743" s="1051"/>
      <c r="K743" s="1051"/>
      <c r="L743" s="1051"/>
      <c r="M743" s="1051"/>
      <c r="N743" s="871"/>
      <c r="O743" s="1051"/>
      <c r="P743" s="1051"/>
      <c r="Q743" s="1051"/>
      <c r="R743" s="1051"/>
      <c r="S743" s="1051"/>
      <c r="T743" s="1051"/>
      <c r="U743" s="1051"/>
      <c r="V743" s="1051"/>
      <c r="W743" s="1051"/>
      <c r="X743" s="1051"/>
      <c r="Y743" s="1051"/>
      <c r="Z743" s="1051"/>
    </row>
    <row r="744" spans="1:26" ht="15.75">
      <c r="A744" s="1051"/>
      <c r="B744" s="1105"/>
      <c r="C744" s="1051"/>
      <c r="D744" s="1051"/>
      <c r="E744" s="1051"/>
      <c r="F744" s="1051"/>
      <c r="G744" s="1051"/>
      <c r="H744" s="1051"/>
      <c r="I744" s="1051"/>
      <c r="J744" s="1051"/>
      <c r="K744" s="1051"/>
      <c r="L744" s="1051"/>
      <c r="M744" s="1051"/>
      <c r="N744" s="871"/>
      <c r="O744" s="1051"/>
      <c r="P744" s="1051"/>
      <c r="Q744" s="1051"/>
      <c r="R744" s="1051"/>
      <c r="S744" s="1051"/>
      <c r="T744" s="1051"/>
      <c r="U744" s="1051"/>
      <c r="V744" s="1051"/>
      <c r="W744" s="1051"/>
      <c r="X744" s="1051"/>
      <c r="Y744" s="1051"/>
      <c r="Z744" s="1051"/>
    </row>
    <row r="745" spans="1:26" ht="15.75">
      <c r="A745" s="1051"/>
      <c r="B745" s="1105"/>
      <c r="C745" s="1051"/>
      <c r="D745" s="1051"/>
      <c r="E745" s="1051"/>
      <c r="F745" s="1051"/>
      <c r="G745" s="1051"/>
      <c r="H745" s="1051"/>
      <c r="I745" s="1051"/>
      <c r="J745" s="1051"/>
      <c r="K745" s="1051"/>
      <c r="L745" s="1051"/>
      <c r="M745" s="1051"/>
      <c r="N745" s="871"/>
      <c r="O745" s="1051"/>
      <c r="P745" s="1051"/>
      <c r="Q745" s="1051"/>
      <c r="R745" s="1051"/>
      <c r="S745" s="1051"/>
      <c r="T745" s="1051"/>
      <c r="U745" s="1051"/>
      <c r="V745" s="1051"/>
      <c r="W745" s="1051"/>
      <c r="X745" s="1051"/>
      <c r="Y745" s="1051"/>
      <c r="Z745" s="1051"/>
    </row>
    <row r="746" spans="1:26" ht="15.75">
      <c r="A746" s="1051"/>
      <c r="B746" s="1105"/>
      <c r="C746" s="1051"/>
      <c r="D746" s="1051"/>
      <c r="E746" s="1051"/>
      <c r="F746" s="1051"/>
      <c r="G746" s="1051"/>
      <c r="H746" s="1051"/>
      <c r="I746" s="1051"/>
      <c r="J746" s="1051"/>
      <c r="K746" s="1051"/>
      <c r="L746" s="1051"/>
      <c r="M746" s="1051"/>
      <c r="N746" s="871"/>
      <c r="O746" s="1051"/>
      <c r="P746" s="1051"/>
      <c r="Q746" s="1051"/>
      <c r="R746" s="1051"/>
      <c r="S746" s="1051"/>
      <c r="T746" s="1051"/>
      <c r="U746" s="1051"/>
      <c r="V746" s="1051"/>
      <c r="W746" s="1051"/>
      <c r="X746" s="1051"/>
      <c r="Y746" s="1051"/>
      <c r="Z746" s="1051"/>
    </row>
    <row r="747" spans="1:26" ht="15.75">
      <c r="A747" s="1051"/>
      <c r="B747" s="1105"/>
      <c r="C747" s="1051"/>
      <c r="D747" s="1051"/>
      <c r="E747" s="1051"/>
      <c r="F747" s="1051"/>
      <c r="G747" s="1051"/>
      <c r="H747" s="1051"/>
      <c r="I747" s="1051"/>
      <c r="J747" s="1051"/>
      <c r="K747" s="1051"/>
      <c r="L747" s="1051"/>
      <c r="M747" s="1051"/>
      <c r="N747" s="871"/>
      <c r="O747" s="1051"/>
      <c r="P747" s="1051"/>
      <c r="Q747" s="1051"/>
      <c r="R747" s="1051"/>
      <c r="S747" s="1051"/>
      <c r="T747" s="1051"/>
      <c r="U747" s="1051"/>
      <c r="V747" s="1051"/>
      <c r="W747" s="1051"/>
      <c r="X747" s="1051"/>
      <c r="Y747" s="1051"/>
      <c r="Z747" s="1051"/>
    </row>
    <row r="748" spans="1:26" ht="15.75">
      <c r="A748" s="1051"/>
      <c r="B748" s="1105"/>
      <c r="C748" s="1051"/>
      <c r="D748" s="1051"/>
      <c r="E748" s="1051"/>
      <c r="F748" s="1051"/>
      <c r="G748" s="1051"/>
      <c r="H748" s="1051"/>
      <c r="I748" s="1051"/>
      <c r="J748" s="1051"/>
      <c r="K748" s="1051"/>
      <c r="L748" s="1051"/>
      <c r="M748" s="1051"/>
      <c r="N748" s="871"/>
      <c r="O748" s="1051"/>
      <c r="P748" s="1051"/>
      <c r="Q748" s="1051"/>
      <c r="R748" s="1051"/>
      <c r="S748" s="1051"/>
      <c r="T748" s="1051"/>
      <c r="U748" s="1051"/>
      <c r="V748" s="1051"/>
      <c r="W748" s="1051"/>
      <c r="X748" s="1051"/>
      <c r="Y748" s="1051"/>
      <c r="Z748" s="1051"/>
    </row>
    <row r="749" spans="1:26" ht="15.75">
      <c r="A749" s="1051"/>
      <c r="B749" s="1105"/>
      <c r="C749" s="1051"/>
      <c r="D749" s="1051"/>
      <c r="E749" s="1051"/>
      <c r="F749" s="1051"/>
      <c r="G749" s="1051"/>
      <c r="H749" s="1051"/>
      <c r="I749" s="1051"/>
      <c r="J749" s="1051"/>
      <c r="K749" s="1051"/>
      <c r="L749" s="1051"/>
      <c r="M749" s="1051"/>
      <c r="N749" s="871"/>
      <c r="O749" s="1051"/>
      <c r="P749" s="1051"/>
      <c r="Q749" s="1051"/>
      <c r="R749" s="1051"/>
      <c r="S749" s="1051"/>
      <c r="T749" s="1051"/>
      <c r="U749" s="1051"/>
      <c r="V749" s="1051"/>
      <c r="W749" s="1051"/>
      <c r="X749" s="1051"/>
      <c r="Y749" s="1051"/>
      <c r="Z749" s="1051"/>
    </row>
    <row r="750" spans="1:26" ht="15.75">
      <c r="A750" s="1051"/>
      <c r="B750" s="1105"/>
      <c r="C750" s="1051"/>
      <c r="D750" s="1051"/>
      <c r="E750" s="1051"/>
      <c r="F750" s="1051"/>
      <c r="G750" s="1051"/>
      <c r="H750" s="1051"/>
      <c r="I750" s="1051"/>
      <c r="J750" s="1051"/>
      <c r="K750" s="1051"/>
      <c r="L750" s="1051"/>
      <c r="M750" s="1051"/>
      <c r="N750" s="871"/>
      <c r="O750" s="1051"/>
      <c r="P750" s="1051"/>
      <c r="Q750" s="1051"/>
      <c r="R750" s="1051"/>
      <c r="S750" s="1051"/>
      <c r="T750" s="1051"/>
      <c r="U750" s="1051"/>
      <c r="V750" s="1051"/>
      <c r="W750" s="1051"/>
      <c r="X750" s="1051"/>
      <c r="Y750" s="1051"/>
      <c r="Z750" s="1051"/>
    </row>
    <row r="751" spans="1:26" ht="15.75">
      <c r="A751" s="1051"/>
      <c r="B751" s="1105"/>
      <c r="C751" s="1051"/>
      <c r="D751" s="1051"/>
      <c r="E751" s="1051"/>
      <c r="F751" s="1051"/>
      <c r="G751" s="1051"/>
      <c r="H751" s="1051"/>
      <c r="I751" s="1051"/>
      <c r="J751" s="1051"/>
      <c r="K751" s="1051"/>
      <c r="L751" s="1051"/>
      <c r="M751" s="1051"/>
      <c r="N751" s="871"/>
      <c r="O751" s="1051"/>
      <c r="P751" s="1051"/>
      <c r="Q751" s="1051"/>
      <c r="R751" s="1051"/>
      <c r="S751" s="1051"/>
      <c r="T751" s="1051"/>
      <c r="U751" s="1051"/>
      <c r="V751" s="1051"/>
      <c r="W751" s="1051"/>
      <c r="X751" s="1051"/>
      <c r="Y751" s="1051"/>
      <c r="Z751" s="1051"/>
    </row>
    <row r="752" spans="1:26" ht="15.75">
      <c r="A752" s="1051"/>
      <c r="B752" s="1105"/>
      <c r="C752" s="1051"/>
      <c r="D752" s="1051"/>
      <c r="E752" s="1051"/>
      <c r="F752" s="1051"/>
      <c r="G752" s="1051"/>
      <c r="H752" s="1051"/>
      <c r="I752" s="1051"/>
      <c r="J752" s="1051"/>
      <c r="K752" s="1051"/>
      <c r="L752" s="1051"/>
      <c r="M752" s="1051"/>
      <c r="N752" s="871"/>
      <c r="O752" s="1051"/>
      <c r="P752" s="1051"/>
      <c r="Q752" s="1051"/>
      <c r="R752" s="1051"/>
      <c r="S752" s="1051"/>
      <c r="T752" s="1051"/>
      <c r="U752" s="1051"/>
      <c r="V752" s="1051"/>
      <c r="W752" s="1051"/>
      <c r="X752" s="1051"/>
      <c r="Y752" s="1051"/>
      <c r="Z752" s="1051"/>
    </row>
    <row r="753" spans="1:26" ht="15.75">
      <c r="A753" s="1051"/>
      <c r="B753" s="1105"/>
      <c r="C753" s="1051"/>
      <c r="D753" s="1051"/>
      <c r="E753" s="1051"/>
      <c r="F753" s="1051"/>
      <c r="G753" s="1051"/>
      <c r="H753" s="1051"/>
      <c r="I753" s="1051"/>
      <c r="J753" s="1051"/>
      <c r="K753" s="1051"/>
      <c r="L753" s="1051"/>
      <c r="M753" s="1051"/>
      <c r="N753" s="871"/>
      <c r="O753" s="1051"/>
      <c r="P753" s="1051"/>
      <c r="Q753" s="1051"/>
      <c r="R753" s="1051"/>
      <c r="S753" s="1051"/>
      <c r="T753" s="1051"/>
      <c r="U753" s="1051"/>
      <c r="V753" s="1051"/>
      <c r="W753" s="1051"/>
      <c r="X753" s="1051"/>
      <c r="Y753" s="1051"/>
      <c r="Z753" s="1051"/>
    </row>
    <row r="754" spans="1:26" ht="15.75">
      <c r="A754" s="1051"/>
      <c r="B754" s="1105"/>
      <c r="C754" s="1051"/>
      <c r="D754" s="1051"/>
      <c r="E754" s="1051"/>
      <c r="F754" s="1051"/>
      <c r="G754" s="1051"/>
      <c r="H754" s="1051"/>
      <c r="I754" s="1051"/>
      <c r="J754" s="1051"/>
      <c r="K754" s="1051"/>
      <c r="L754" s="1051"/>
      <c r="M754" s="1051"/>
      <c r="N754" s="871"/>
      <c r="O754" s="1051"/>
      <c r="P754" s="1051"/>
      <c r="Q754" s="1051"/>
      <c r="R754" s="1051"/>
      <c r="S754" s="1051"/>
      <c r="T754" s="1051"/>
      <c r="U754" s="1051"/>
      <c r="V754" s="1051"/>
      <c r="W754" s="1051"/>
      <c r="X754" s="1051"/>
      <c r="Y754" s="1051"/>
      <c r="Z754" s="1051"/>
    </row>
    <row r="755" spans="1:26" ht="15.75">
      <c r="A755" s="1051"/>
      <c r="B755" s="1105"/>
      <c r="C755" s="1051"/>
      <c r="D755" s="1051"/>
      <c r="E755" s="1051"/>
      <c r="F755" s="1051"/>
      <c r="G755" s="1051"/>
      <c r="H755" s="1051"/>
      <c r="I755" s="1051"/>
      <c r="J755" s="1051"/>
      <c r="K755" s="1051"/>
      <c r="L755" s="1051"/>
      <c r="M755" s="1051"/>
      <c r="N755" s="871"/>
      <c r="O755" s="1051"/>
      <c r="P755" s="1051"/>
      <c r="Q755" s="1051"/>
      <c r="R755" s="1051"/>
      <c r="S755" s="1051"/>
      <c r="T755" s="1051"/>
      <c r="U755" s="1051"/>
      <c r="V755" s="1051"/>
      <c r="W755" s="1051"/>
      <c r="X755" s="1051"/>
      <c r="Y755" s="1051"/>
      <c r="Z755" s="1051"/>
    </row>
    <row r="756" spans="1:26" ht="15.75">
      <c r="A756" s="1051"/>
      <c r="B756" s="1105"/>
      <c r="C756" s="1051"/>
      <c r="D756" s="1051"/>
      <c r="E756" s="1051"/>
      <c r="F756" s="1051"/>
      <c r="G756" s="1051"/>
      <c r="H756" s="1051"/>
      <c r="I756" s="1051"/>
      <c r="J756" s="1051"/>
      <c r="K756" s="1051"/>
      <c r="L756" s="1051"/>
      <c r="M756" s="1051"/>
      <c r="N756" s="871"/>
      <c r="O756" s="1051"/>
      <c r="P756" s="1051"/>
      <c r="Q756" s="1051"/>
      <c r="R756" s="1051"/>
      <c r="S756" s="1051"/>
      <c r="T756" s="1051"/>
      <c r="U756" s="1051"/>
      <c r="V756" s="1051"/>
      <c r="W756" s="1051"/>
      <c r="X756" s="1051"/>
      <c r="Y756" s="1051"/>
      <c r="Z756" s="1051"/>
    </row>
    <row r="757" spans="1:26" ht="15.75">
      <c r="A757" s="1051"/>
      <c r="B757" s="1105"/>
      <c r="C757" s="1051"/>
      <c r="D757" s="1051"/>
      <c r="E757" s="1051"/>
      <c r="F757" s="1051"/>
      <c r="G757" s="1051"/>
      <c r="H757" s="1051"/>
      <c r="I757" s="1051"/>
      <c r="J757" s="1051"/>
      <c r="K757" s="1051"/>
      <c r="L757" s="1051"/>
      <c r="M757" s="1051"/>
      <c r="N757" s="871"/>
      <c r="O757" s="1051"/>
      <c r="P757" s="1051"/>
      <c r="Q757" s="1051"/>
      <c r="R757" s="1051"/>
      <c r="S757" s="1051"/>
      <c r="T757" s="1051"/>
      <c r="U757" s="1051"/>
      <c r="V757" s="1051"/>
      <c r="W757" s="1051"/>
      <c r="X757" s="1051"/>
      <c r="Y757" s="1051"/>
      <c r="Z757" s="1051"/>
    </row>
    <row r="758" spans="1:26" ht="15.75">
      <c r="A758" s="1051"/>
      <c r="B758" s="1105"/>
      <c r="C758" s="1051"/>
      <c r="D758" s="1051"/>
      <c r="E758" s="1051"/>
      <c r="F758" s="1051"/>
      <c r="G758" s="1051"/>
      <c r="H758" s="1051"/>
      <c r="I758" s="1051"/>
      <c r="J758" s="1051"/>
      <c r="K758" s="1051"/>
      <c r="L758" s="1051"/>
      <c r="M758" s="1051"/>
      <c r="N758" s="871"/>
      <c r="O758" s="1051"/>
      <c r="P758" s="1051"/>
      <c r="Q758" s="1051"/>
      <c r="R758" s="1051"/>
      <c r="S758" s="1051"/>
      <c r="T758" s="1051"/>
      <c r="U758" s="1051"/>
      <c r="V758" s="1051"/>
      <c r="W758" s="1051"/>
      <c r="X758" s="1051"/>
      <c r="Y758" s="1051"/>
      <c r="Z758" s="1051"/>
    </row>
    <row r="759" spans="1:26" ht="15.75">
      <c r="A759" s="1051"/>
      <c r="B759" s="1105"/>
      <c r="C759" s="1051"/>
      <c r="D759" s="1051"/>
      <c r="E759" s="1051"/>
      <c r="F759" s="1051"/>
      <c r="G759" s="1051"/>
      <c r="H759" s="1051"/>
      <c r="I759" s="1051"/>
      <c r="J759" s="1051"/>
      <c r="K759" s="1051"/>
      <c r="L759" s="1051"/>
      <c r="M759" s="1051"/>
      <c r="N759" s="871"/>
      <c r="O759" s="1051"/>
      <c r="P759" s="1051"/>
      <c r="Q759" s="1051"/>
      <c r="R759" s="1051"/>
      <c r="S759" s="1051"/>
      <c r="T759" s="1051"/>
      <c r="U759" s="1051"/>
      <c r="V759" s="1051"/>
      <c r="W759" s="1051"/>
      <c r="X759" s="1051"/>
      <c r="Y759" s="1051"/>
      <c r="Z759" s="1051"/>
    </row>
    <row r="760" spans="1:26" ht="15.75">
      <c r="A760" s="1051"/>
      <c r="B760" s="1105"/>
      <c r="C760" s="1051"/>
      <c r="D760" s="1051"/>
      <c r="E760" s="1051"/>
      <c r="F760" s="1051"/>
      <c r="G760" s="1051"/>
      <c r="H760" s="1051"/>
      <c r="I760" s="1051"/>
      <c r="J760" s="1051"/>
      <c r="K760" s="1051"/>
      <c r="L760" s="1051"/>
      <c r="M760" s="1051"/>
      <c r="N760" s="871"/>
      <c r="O760" s="1051"/>
      <c r="P760" s="1051"/>
      <c r="Q760" s="1051"/>
      <c r="R760" s="1051"/>
      <c r="S760" s="1051"/>
      <c r="T760" s="1051"/>
      <c r="U760" s="1051"/>
      <c r="V760" s="1051"/>
      <c r="W760" s="1051"/>
      <c r="X760" s="1051"/>
      <c r="Y760" s="1051"/>
      <c r="Z760" s="1051"/>
    </row>
    <row r="761" spans="1:26" ht="15.75">
      <c r="A761" s="1051"/>
      <c r="B761" s="1105"/>
      <c r="C761" s="1051"/>
      <c r="D761" s="1051"/>
      <c r="E761" s="1051"/>
      <c r="F761" s="1051"/>
      <c r="G761" s="1051"/>
      <c r="H761" s="1051"/>
      <c r="I761" s="1051"/>
      <c r="J761" s="1051"/>
      <c r="K761" s="1051"/>
      <c r="L761" s="1051"/>
      <c r="M761" s="1051"/>
      <c r="N761" s="871"/>
      <c r="O761" s="1051"/>
      <c r="P761" s="1051"/>
      <c r="Q761" s="1051"/>
      <c r="R761" s="1051"/>
      <c r="S761" s="1051"/>
      <c r="T761" s="1051"/>
      <c r="U761" s="1051"/>
      <c r="V761" s="1051"/>
      <c r="W761" s="1051"/>
      <c r="X761" s="1051"/>
      <c r="Y761" s="1051"/>
      <c r="Z761" s="1051"/>
    </row>
    <row r="762" spans="1:26" ht="15.75">
      <c r="A762" s="1051"/>
      <c r="B762" s="1105"/>
      <c r="C762" s="1051"/>
      <c r="D762" s="1051"/>
      <c r="E762" s="1051"/>
      <c r="F762" s="1051"/>
      <c r="G762" s="1051"/>
      <c r="H762" s="1051"/>
      <c r="I762" s="1051"/>
      <c r="J762" s="1051"/>
      <c r="K762" s="1051"/>
      <c r="L762" s="1051"/>
      <c r="M762" s="1051"/>
      <c r="N762" s="871"/>
      <c r="O762" s="1051"/>
      <c r="P762" s="1051"/>
      <c r="Q762" s="1051"/>
      <c r="R762" s="1051"/>
      <c r="S762" s="1051"/>
      <c r="T762" s="1051"/>
      <c r="U762" s="1051"/>
      <c r="V762" s="1051"/>
      <c r="W762" s="1051"/>
      <c r="X762" s="1051"/>
      <c r="Y762" s="1051"/>
      <c r="Z762" s="1051"/>
    </row>
    <row r="763" spans="1:26" ht="15.75">
      <c r="A763" s="1051"/>
      <c r="B763" s="1105"/>
      <c r="C763" s="1051"/>
      <c r="D763" s="1051"/>
      <c r="E763" s="1051"/>
      <c r="F763" s="1051"/>
      <c r="G763" s="1051"/>
      <c r="H763" s="1051"/>
      <c r="I763" s="1051"/>
      <c r="J763" s="1051"/>
      <c r="K763" s="1051"/>
      <c r="L763" s="1051"/>
      <c r="M763" s="1051"/>
      <c r="N763" s="871"/>
      <c r="O763" s="1051"/>
      <c r="P763" s="1051"/>
      <c r="Q763" s="1051"/>
      <c r="R763" s="1051"/>
      <c r="S763" s="1051"/>
      <c r="T763" s="1051"/>
      <c r="U763" s="1051"/>
      <c r="V763" s="1051"/>
      <c r="W763" s="1051"/>
      <c r="X763" s="1051"/>
      <c r="Y763" s="1051"/>
      <c r="Z763" s="1051"/>
    </row>
    <row r="764" spans="1:26" ht="15.75">
      <c r="A764" s="1051"/>
      <c r="B764" s="1105"/>
      <c r="C764" s="1051"/>
      <c r="D764" s="1051"/>
      <c r="E764" s="1051"/>
      <c r="F764" s="1051"/>
      <c r="G764" s="1051"/>
      <c r="H764" s="1051"/>
      <c r="I764" s="1051"/>
      <c r="J764" s="1051"/>
      <c r="K764" s="1051"/>
      <c r="L764" s="1051"/>
      <c r="M764" s="1051"/>
      <c r="N764" s="871"/>
      <c r="O764" s="1051"/>
      <c r="P764" s="1051"/>
      <c r="Q764" s="1051"/>
      <c r="R764" s="1051"/>
      <c r="S764" s="1051"/>
      <c r="T764" s="1051"/>
      <c r="U764" s="1051"/>
      <c r="V764" s="1051"/>
      <c r="W764" s="1051"/>
      <c r="X764" s="1051"/>
      <c r="Y764" s="1051"/>
      <c r="Z764" s="1051"/>
    </row>
    <row r="765" spans="1:26" ht="15.75">
      <c r="A765" s="1051"/>
      <c r="B765" s="1105"/>
      <c r="C765" s="1051"/>
      <c r="D765" s="1051"/>
      <c r="E765" s="1051"/>
      <c r="F765" s="1051"/>
      <c r="G765" s="1051"/>
      <c r="H765" s="1051"/>
      <c r="I765" s="1051"/>
      <c r="J765" s="1051"/>
      <c r="K765" s="1051"/>
      <c r="L765" s="1051"/>
      <c r="M765" s="1051"/>
      <c r="N765" s="871"/>
      <c r="O765" s="1051"/>
      <c r="P765" s="1051"/>
      <c r="Q765" s="1051"/>
      <c r="R765" s="1051"/>
      <c r="S765" s="1051"/>
      <c r="T765" s="1051"/>
      <c r="U765" s="1051"/>
      <c r="V765" s="1051"/>
      <c r="W765" s="1051"/>
      <c r="X765" s="1051"/>
      <c r="Y765" s="1051"/>
      <c r="Z765" s="1051"/>
    </row>
    <row r="766" spans="1:26" ht="15.75">
      <c r="A766" s="1051"/>
      <c r="B766" s="1105"/>
      <c r="C766" s="1051"/>
      <c r="D766" s="1051"/>
      <c r="E766" s="1051"/>
      <c r="F766" s="1051"/>
      <c r="G766" s="1051"/>
      <c r="H766" s="1051"/>
      <c r="I766" s="1051"/>
      <c r="J766" s="1051"/>
      <c r="K766" s="1051"/>
      <c r="L766" s="1051"/>
      <c r="M766" s="1051"/>
      <c r="N766" s="871"/>
      <c r="O766" s="1051"/>
      <c r="P766" s="1051"/>
      <c r="Q766" s="1051"/>
      <c r="R766" s="1051"/>
      <c r="S766" s="1051"/>
      <c r="T766" s="1051"/>
      <c r="U766" s="1051"/>
      <c r="V766" s="1051"/>
      <c r="W766" s="1051"/>
      <c r="X766" s="1051"/>
      <c r="Y766" s="1051"/>
      <c r="Z766" s="1051"/>
    </row>
    <row r="767" spans="1:26" ht="15.75">
      <c r="A767" s="1051"/>
      <c r="B767" s="1105"/>
      <c r="C767" s="1051"/>
      <c r="D767" s="1051"/>
      <c r="E767" s="1051"/>
      <c r="F767" s="1051"/>
      <c r="G767" s="1051"/>
      <c r="H767" s="1051"/>
      <c r="I767" s="1051"/>
      <c r="J767" s="1051"/>
      <c r="K767" s="1051"/>
      <c r="L767" s="1051"/>
      <c r="M767" s="1051"/>
      <c r="N767" s="871"/>
      <c r="O767" s="1051"/>
      <c r="P767" s="1051"/>
      <c r="Q767" s="1051"/>
      <c r="R767" s="1051"/>
      <c r="S767" s="1051"/>
      <c r="T767" s="1051"/>
      <c r="U767" s="1051"/>
      <c r="V767" s="1051"/>
      <c r="W767" s="1051"/>
      <c r="X767" s="1051"/>
      <c r="Y767" s="1051"/>
      <c r="Z767" s="1051"/>
    </row>
    <row r="768" spans="1:26" ht="15.75">
      <c r="A768" s="1051"/>
      <c r="B768" s="1105"/>
      <c r="C768" s="1051"/>
      <c r="D768" s="1051"/>
      <c r="E768" s="1051"/>
      <c r="F768" s="1051"/>
      <c r="G768" s="1051"/>
      <c r="H768" s="1051"/>
      <c r="I768" s="1051"/>
      <c r="J768" s="1051"/>
      <c r="K768" s="1051"/>
      <c r="L768" s="1051"/>
      <c r="M768" s="1051"/>
      <c r="N768" s="871"/>
      <c r="O768" s="1051"/>
      <c r="P768" s="1051"/>
      <c r="Q768" s="1051"/>
      <c r="R768" s="1051"/>
      <c r="S768" s="1051"/>
      <c r="T768" s="1051"/>
      <c r="U768" s="1051"/>
      <c r="V768" s="1051"/>
      <c r="W768" s="1051"/>
      <c r="X768" s="1051"/>
      <c r="Y768" s="1051"/>
      <c r="Z768" s="1051"/>
    </row>
    <row r="769" spans="1:26" ht="15.75">
      <c r="A769" s="1051"/>
      <c r="B769" s="1105"/>
      <c r="C769" s="1051"/>
      <c r="D769" s="1051"/>
      <c r="E769" s="1051"/>
      <c r="F769" s="1051"/>
      <c r="G769" s="1051"/>
      <c r="H769" s="1051"/>
      <c r="I769" s="1051"/>
      <c r="J769" s="1051"/>
      <c r="K769" s="1051"/>
      <c r="L769" s="1051"/>
      <c r="M769" s="1051"/>
      <c r="N769" s="871"/>
      <c r="O769" s="1051"/>
      <c r="P769" s="1051"/>
      <c r="Q769" s="1051"/>
      <c r="R769" s="1051"/>
      <c r="S769" s="1051"/>
      <c r="T769" s="1051"/>
      <c r="U769" s="1051"/>
      <c r="V769" s="1051"/>
      <c r="W769" s="1051"/>
      <c r="X769" s="1051"/>
      <c r="Y769" s="1051"/>
      <c r="Z769" s="1051"/>
    </row>
    <row r="770" spans="1:26" ht="15.75">
      <c r="A770" s="1051"/>
      <c r="B770" s="1105"/>
      <c r="C770" s="1051"/>
      <c r="D770" s="1051"/>
      <c r="E770" s="1051"/>
      <c r="F770" s="1051"/>
      <c r="G770" s="1051"/>
      <c r="H770" s="1051"/>
      <c r="I770" s="1051"/>
      <c r="J770" s="1051"/>
      <c r="K770" s="1051"/>
      <c r="L770" s="1051"/>
      <c r="M770" s="1051"/>
      <c r="N770" s="871"/>
      <c r="O770" s="1051"/>
      <c r="P770" s="1051"/>
      <c r="Q770" s="1051"/>
      <c r="R770" s="1051"/>
      <c r="S770" s="1051"/>
      <c r="T770" s="1051"/>
      <c r="U770" s="1051"/>
      <c r="V770" s="1051"/>
      <c r="W770" s="1051"/>
      <c r="X770" s="1051"/>
      <c r="Y770" s="1051"/>
      <c r="Z770" s="1051"/>
    </row>
    <row r="771" spans="1:26" ht="15.75">
      <c r="A771" s="1051"/>
      <c r="B771" s="1105"/>
      <c r="C771" s="1051"/>
      <c r="D771" s="1051"/>
      <c r="E771" s="1051"/>
      <c r="F771" s="1051"/>
      <c r="G771" s="1051"/>
      <c r="H771" s="1051"/>
      <c r="I771" s="1051"/>
      <c r="J771" s="1051"/>
      <c r="K771" s="1051"/>
      <c r="L771" s="1051"/>
      <c r="M771" s="1051"/>
      <c r="N771" s="871"/>
      <c r="O771" s="1051"/>
      <c r="P771" s="1051"/>
      <c r="Q771" s="1051"/>
      <c r="R771" s="1051"/>
      <c r="S771" s="1051"/>
      <c r="T771" s="1051"/>
      <c r="U771" s="1051"/>
      <c r="V771" s="1051"/>
      <c r="W771" s="1051"/>
      <c r="X771" s="1051"/>
      <c r="Y771" s="1051"/>
      <c r="Z771" s="1051"/>
    </row>
    <row r="772" spans="1:26" ht="15.75">
      <c r="A772" s="1051"/>
      <c r="B772" s="1105"/>
      <c r="C772" s="1051"/>
      <c r="D772" s="1051"/>
      <c r="E772" s="1051"/>
      <c r="F772" s="1051"/>
      <c r="G772" s="1051"/>
      <c r="H772" s="1051"/>
      <c r="I772" s="1051"/>
      <c r="J772" s="1051"/>
      <c r="K772" s="1051"/>
      <c r="L772" s="1051"/>
      <c r="M772" s="1051"/>
      <c r="N772" s="871"/>
      <c r="O772" s="1051"/>
      <c r="P772" s="1051"/>
      <c r="Q772" s="1051"/>
      <c r="R772" s="1051"/>
      <c r="S772" s="1051"/>
      <c r="T772" s="1051"/>
      <c r="U772" s="1051"/>
      <c r="V772" s="1051"/>
      <c r="W772" s="1051"/>
      <c r="X772" s="1051"/>
      <c r="Y772" s="1051"/>
      <c r="Z772" s="1051"/>
    </row>
    <row r="773" spans="1:26" ht="15.75">
      <c r="A773" s="1051"/>
      <c r="B773" s="1105"/>
      <c r="C773" s="1051"/>
      <c r="D773" s="1051"/>
      <c r="E773" s="1051"/>
      <c r="F773" s="1051"/>
      <c r="G773" s="1051"/>
      <c r="H773" s="1051"/>
      <c r="I773" s="1051"/>
      <c r="J773" s="1051"/>
      <c r="K773" s="1051"/>
      <c r="L773" s="1051"/>
      <c r="M773" s="1051"/>
      <c r="N773" s="871"/>
      <c r="O773" s="1051"/>
      <c r="P773" s="1051"/>
      <c r="Q773" s="1051"/>
      <c r="R773" s="1051"/>
      <c r="S773" s="1051"/>
      <c r="T773" s="1051"/>
      <c r="U773" s="1051"/>
      <c r="V773" s="1051"/>
      <c r="W773" s="1051"/>
      <c r="X773" s="1051"/>
      <c r="Y773" s="1051"/>
      <c r="Z773" s="1051"/>
    </row>
    <row r="774" spans="1:26" ht="15.75">
      <c r="A774" s="1051"/>
      <c r="B774" s="1105"/>
      <c r="C774" s="1051"/>
      <c r="D774" s="1051"/>
      <c r="E774" s="1051"/>
      <c r="F774" s="1051"/>
      <c r="G774" s="1051"/>
      <c r="H774" s="1051"/>
      <c r="I774" s="1051"/>
      <c r="J774" s="1051"/>
      <c r="K774" s="1051"/>
      <c r="L774" s="1051"/>
      <c r="M774" s="1051"/>
      <c r="N774" s="871"/>
      <c r="O774" s="1051"/>
      <c r="P774" s="1051"/>
      <c r="Q774" s="1051"/>
      <c r="R774" s="1051"/>
      <c r="S774" s="1051"/>
      <c r="T774" s="1051"/>
      <c r="U774" s="1051"/>
      <c r="V774" s="1051"/>
      <c r="W774" s="1051"/>
      <c r="X774" s="1051"/>
      <c r="Y774" s="1051"/>
      <c r="Z774" s="1051"/>
    </row>
    <row r="775" spans="1:26" ht="15.75">
      <c r="A775" s="1051"/>
      <c r="B775" s="1105"/>
      <c r="C775" s="1051"/>
      <c r="D775" s="1051"/>
      <c r="E775" s="1051"/>
      <c r="F775" s="1051"/>
      <c r="G775" s="1051"/>
      <c r="H775" s="1051"/>
      <c r="I775" s="1051"/>
      <c r="J775" s="1051"/>
      <c r="K775" s="1051"/>
      <c r="L775" s="1051"/>
      <c r="M775" s="1051"/>
      <c r="N775" s="871"/>
      <c r="O775" s="1051"/>
      <c r="P775" s="1051"/>
      <c r="Q775" s="1051"/>
      <c r="R775" s="1051"/>
      <c r="S775" s="1051"/>
      <c r="T775" s="1051"/>
      <c r="U775" s="1051"/>
      <c r="V775" s="1051"/>
      <c r="W775" s="1051"/>
      <c r="X775" s="1051"/>
      <c r="Y775" s="1051"/>
      <c r="Z775" s="1051"/>
    </row>
    <row r="776" spans="1:26" ht="15.75">
      <c r="A776" s="1051"/>
      <c r="B776" s="1105"/>
      <c r="C776" s="1051"/>
      <c r="D776" s="1051"/>
      <c r="E776" s="1051"/>
      <c r="F776" s="1051"/>
      <c r="G776" s="1051"/>
      <c r="H776" s="1051"/>
      <c r="I776" s="1051"/>
      <c r="J776" s="1051"/>
      <c r="K776" s="1051"/>
      <c r="L776" s="1051"/>
      <c r="M776" s="1051"/>
      <c r="N776" s="871"/>
      <c r="O776" s="1051"/>
      <c r="P776" s="1051"/>
      <c r="Q776" s="1051"/>
      <c r="R776" s="1051"/>
      <c r="S776" s="1051"/>
      <c r="T776" s="1051"/>
      <c r="U776" s="1051"/>
      <c r="V776" s="1051"/>
      <c r="W776" s="1051"/>
      <c r="X776" s="1051"/>
      <c r="Y776" s="1051"/>
      <c r="Z776" s="1051"/>
    </row>
    <row r="777" spans="1:26" ht="15.75">
      <c r="A777" s="1051"/>
      <c r="B777" s="1105"/>
      <c r="C777" s="1051"/>
      <c r="D777" s="1051"/>
      <c r="E777" s="1051"/>
      <c r="F777" s="1051"/>
      <c r="G777" s="1051"/>
      <c r="H777" s="1051"/>
      <c r="I777" s="1051"/>
      <c r="J777" s="1051"/>
      <c r="K777" s="1051"/>
      <c r="L777" s="1051"/>
      <c r="M777" s="1051"/>
      <c r="N777" s="871"/>
      <c r="O777" s="1051"/>
      <c r="P777" s="1051"/>
      <c r="Q777" s="1051"/>
      <c r="R777" s="1051"/>
      <c r="S777" s="1051"/>
      <c r="T777" s="1051"/>
      <c r="U777" s="1051"/>
      <c r="V777" s="1051"/>
      <c r="W777" s="1051"/>
      <c r="X777" s="1051"/>
      <c r="Y777" s="1051"/>
      <c r="Z777" s="1051"/>
    </row>
    <row r="778" spans="1:26" ht="15.75">
      <c r="A778" s="1051"/>
      <c r="B778" s="1105"/>
      <c r="C778" s="1051"/>
      <c r="D778" s="1051"/>
      <c r="E778" s="1051"/>
      <c r="F778" s="1051"/>
      <c r="G778" s="1051"/>
      <c r="H778" s="1051"/>
      <c r="I778" s="1051"/>
      <c r="J778" s="1051"/>
      <c r="K778" s="1051"/>
      <c r="L778" s="1051"/>
      <c r="M778" s="1051"/>
      <c r="N778" s="871"/>
      <c r="O778" s="1051"/>
      <c r="P778" s="1051"/>
      <c r="Q778" s="1051"/>
      <c r="R778" s="1051"/>
      <c r="S778" s="1051"/>
      <c r="T778" s="1051"/>
      <c r="U778" s="1051"/>
      <c r="V778" s="1051"/>
      <c r="W778" s="1051"/>
      <c r="X778" s="1051"/>
      <c r="Y778" s="1051"/>
      <c r="Z778" s="1051"/>
    </row>
    <row r="779" spans="1:26" ht="15.75">
      <c r="A779" s="1051"/>
      <c r="B779" s="1105"/>
      <c r="C779" s="1051"/>
      <c r="D779" s="1051"/>
      <c r="E779" s="1051"/>
      <c r="F779" s="1051"/>
      <c r="G779" s="1051"/>
      <c r="H779" s="1051"/>
      <c r="I779" s="1051"/>
      <c r="J779" s="1051"/>
      <c r="K779" s="1051"/>
      <c r="L779" s="1051"/>
      <c r="M779" s="1051"/>
      <c r="N779" s="871"/>
      <c r="O779" s="1051"/>
      <c r="P779" s="1051"/>
      <c r="Q779" s="1051"/>
      <c r="R779" s="1051"/>
      <c r="S779" s="1051"/>
      <c r="T779" s="1051"/>
      <c r="U779" s="1051"/>
      <c r="V779" s="1051"/>
      <c r="W779" s="1051"/>
      <c r="X779" s="1051"/>
      <c r="Y779" s="1051"/>
      <c r="Z779" s="1051"/>
    </row>
    <row r="780" spans="1:26" ht="15.75">
      <c r="A780" s="1051"/>
      <c r="B780" s="1105"/>
      <c r="C780" s="1051"/>
      <c r="D780" s="1051"/>
      <c r="E780" s="1051"/>
      <c r="F780" s="1051"/>
      <c r="G780" s="1051"/>
      <c r="H780" s="1051"/>
      <c r="I780" s="1051"/>
      <c r="J780" s="1051"/>
      <c r="K780" s="1051"/>
      <c r="L780" s="1051"/>
      <c r="M780" s="1051"/>
      <c r="N780" s="871"/>
      <c r="O780" s="1051"/>
      <c r="P780" s="1051"/>
      <c r="Q780" s="1051"/>
      <c r="R780" s="1051"/>
      <c r="S780" s="1051"/>
      <c r="T780" s="1051"/>
      <c r="U780" s="1051"/>
      <c r="V780" s="1051"/>
      <c r="W780" s="1051"/>
      <c r="X780" s="1051"/>
      <c r="Y780" s="1051"/>
      <c r="Z780" s="1051"/>
    </row>
    <row r="781" spans="1:26" ht="15.75">
      <c r="A781" s="1051"/>
      <c r="B781" s="1105"/>
      <c r="C781" s="1051"/>
      <c r="D781" s="1051"/>
      <c r="E781" s="1051"/>
      <c r="F781" s="1051"/>
      <c r="G781" s="1051"/>
      <c r="H781" s="1051"/>
      <c r="I781" s="1051"/>
      <c r="J781" s="1051"/>
      <c r="K781" s="1051"/>
      <c r="L781" s="1051"/>
      <c r="M781" s="1051"/>
      <c r="N781" s="871"/>
      <c r="O781" s="1051"/>
      <c r="P781" s="1051"/>
      <c r="Q781" s="1051"/>
      <c r="R781" s="1051"/>
      <c r="S781" s="1051"/>
      <c r="T781" s="1051"/>
      <c r="U781" s="1051"/>
      <c r="V781" s="1051"/>
      <c r="W781" s="1051"/>
      <c r="X781" s="1051"/>
      <c r="Y781" s="1051"/>
      <c r="Z781" s="1051"/>
    </row>
    <row r="782" spans="1:26" ht="15.75">
      <c r="A782" s="1051"/>
      <c r="B782" s="1105"/>
      <c r="C782" s="1051"/>
      <c r="D782" s="1051"/>
      <c r="E782" s="1051"/>
      <c r="F782" s="1051"/>
      <c r="G782" s="1051"/>
      <c r="H782" s="1051"/>
      <c r="I782" s="1051"/>
      <c r="J782" s="1051"/>
      <c r="K782" s="1051"/>
      <c r="L782" s="1051"/>
      <c r="M782" s="1051"/>
      <c r="N782" s="871"/>
      <c r="O782" s="1051"/>
      <c r="P782" s="1051"/>
      <c r="Q782" s="1051"/>
      <c r="R782" s="1051"/>
      <c r="S782" s="1051"/>
      <c r="T782" s="1051"/>
      <c r="U782" s="1051"/>
      <c r="V782" s="1051"/>
      <c r="W782" s="1051"/>
      <c r="X782" s="1051"/>
      <c r="Y782" s="1051"/>
      <c r="Z782" s="1051"/>
    </row>
    <row r="783" spans="1:26" ht="15.75">
      <c r="A783" s="1051"/>
      <c r="B783" s="1105"/>
      <c r="C783" s="1051"/>
      <c r="D783" s="1051"/>
      <c r="E783" s="1051"/>
      <c r="F783" s="1051"/>
      <c r="G783" s="1051"/>
      <c r="H783" s="1051"/>
      <c r="I783" s="1051"/>
      <c r="J783" s="1051"/>
      <c r="K783" s="1051"/>
      <c r="L783" s="1051"/>
      <c r="M783" s="1051"/>
      <c r="N783" s="871"/>
      <c r="O783" s="1051"/>
      <c r="P783" s="1051"/>
      <c r="Q783" s="1051"/>
      <c r="R783" s="1051"/>
      <c r="S783" s="1051"/>
      <c r="T783" s="1051"/>
      <c r="U783" s="1051"/>
      <c r="V783" s="1051"/>
      <c r="W783" s="1051"/>
      <c r="X783" s="1051"/>
      <c r="Y783" s="1051"/>
      <c r="Z783" s="1051"/>
    </row>
    <row r="784" spans="1:26" ht="15.75">
      <c r="A784" s="1051"/>
      <c r="B784" s="1105"/>
      <c r="C784" s="1051"/>
      <c r="D784" s="1051"/>
      <c r="E784" s="1051"/>
      <c r="F784" s="1051"/>
      <c r="G784" s="1051"/>
      <c r="H784" s="1051"/>
      <c r="I784" s="1051"/>
      <c r="J784" s="1051"/>
      <c r="K784" s="1051"/>
      <c r="L784" s="1051"/>
      <c r="M784" s="1051"/>
      <c r="N784" s="871"/>
      <c r="O784" s="1051"/>
      <c r="P784" s="1051"/>
      <c r="Q784" s="1051"/>
      <c r="R784" s="1051"/>
      <c r="S784" s="1051"/>
      <c r="T784" s="1051"/>
      <c r="U784" s="1051"/>
      <c r="V784" s="1051"/>
      <c r="W784" s="1051"/>
      <c r="X784" s="1051"/>
      <c r="Y784" s="1051"/>
      <c r="Z784" s="1051"/>
    </row>
    <row r="785" spans="1:26" ht="15.75">
      <c r="A785" s="1051"/>
      <c r="B785" s="1105"/>
      <c r="C785" s="1051"/>
      <c r="D785" s="1051"/>
      <c r="E785" s="1051"/>
      <c r="F785" s="1051"/>
      <c r="G785" s="1051"/>
      <c r="H785" s="1051"/>
      <c r="I785" s="1051"/>
      <c r="J785" s="1051"/>
      <c r="K785" s="1051"/>
      <c r="L785" s="1051"/>
      <c r="M785" s="1051"/>
      <c r="N785" s="871"/>
      <c r="O785" s="1051"/>
      <c r="P785" s="1051"/>
      <c r="Q785" s="1051"/>
      <c r="R785" s="1051"/>
      <c r="S785" s="1051"/>
      <c r="T785" s="1051"/>
      <c r="U785" s="1051"/>
      <c r="V785" s="1051"/>
      <c r="W785" s="1051"/>
      <c r="X785" s="1051"/>
      <c r="Y785" s="1051"/>
      <c r="Z785" s="1051"/>
    </row>
    <row r="786" spans="1:26" ht="15.75">
      <c r="A786" s="1051"/>
      <c r="B786" s="1105"/>
      <c r="C786" s="1051"/>
      <c r="D786" s="1051"/>
      <c r="E786" s="1051"/>
      <c r="F786" s="1051"/>
      <c r="G786" s="1051"/>
      <c r="H786" s="1051"/>
      <c r="I786" s="1051"/>
      <c r="J786" s="1051"/>
      <c r="K786" s="1051"/>
      <c r="L786" s="1051"/>
      <c r="M786" s="1051"/>
      <c r="N786" s="871"/>
      <c r="O786" s="1051"/>
      <c r="P786" s="1051"/>
      <c r="Q786" s="1051"/>
      <c r="R786" s="1051"/>
      <c r="S786" s="1051"/>
      <c r="T786" s="1051"/>
      <c r="U786" s="1051"/>
      <c r="V786" s="1051"/>
      <c r="W786" s="1051"/>
      <c r="X786" s="1051"/>
      <c r="Y786" s="1051"/>
      <c r="Z786" s="1051"/>
    </row>
    <row r="787" spans="1:26" ht="15.75">
      <c r="A787" s="1051"/>
      <c r="B787" s="1105"/>
      <c r="C787" s="1051"/>
      <c r="D787" s="1051"/>
      <c r="E787" s="1051"/>
      <c r="F787" s="1051"/>
      <c r="G787" s="1051"/>
      <c r="H787" s="1051"/>
      <c r="I787" s="1051"/>
      <c r="J787" s="1051"/>
      <c r="K787" s="1051"/>
      <c r="L787" s="1051"/>
      <c r="M787" s="1051"/>
      <c r="N787" s="871"/>
      <c r="O787" s="1051"/>
      <c r="P787" s="1051"/>
      <c r="Q787" s="1051"/>
      <c r="R787" s="1051"/>
      <c r="S787" s="1051"/>
      <c r="T787" s="1051"/>
      <c r="U787" s="1051"/>
      <c r="V787" s="1051"/>
      <c r="W787" s="1051"/>
      <c r="X787" s="1051"/>
      <c r="Y787" s="1051"/>
      <c r="Z787" s="1051"/>
    </row>
    <row r="788" spans="1:26" ht="15.75">
      <c r="A788" s="1051"/>
      <c r="B788" s="1105"/>
      <c r="C788" s="1051"/>
      <c r="D788" s="1051"/>
      <c r="E788" s="1051"/>
      <c r="F788" s="1051"/>
      <c r="G788" s="1051"/>
      <c r="H788" s="1051"/>
      <c r="I788" s="1051"/>
      <c r="J788" s="1051"/>
      <c r="K788" s="1051"/>
      <c r="L788" s="1051"/>
      <c r="M788" s="1051"/>
      <c r="N788" s="871"/>
      <c r="O788" s="1051"/>
      <c r="P788" s="1051"/>
      <c r="Q788" s="1051"/>
      <c r="R788" s="1051"/>
      <c r="S788" s="1051"/>
      <c r="T788" s="1051"/>
      <c r="U788" s="1051"/>
      <c r="V788" s="1051"/>
      <c r="W788" s="1051"/>
      <c r="X788" s="1051"/>
      <c r="Y788" s="1051"/>
      <c r="Z788" s="1051"/>
    </row>
    <row r="789" spans="1:26" ht="15.75">
      <c r="A789" s="1051"/>
      <c r="B789" s="1105"/>
      <c r="C789" s="1051"/>
      <c r="D789" s="1051"/>
      <c r="E789" s="1051"/>
      <c r="F789" s="1051"/>
      <c r="G789" s="1051"/>
      <c r="H789" s="1051"/>
      <c r="I789" s="1051"/>
      <c r="J789" s="1051"/>
      <c r="K789" s="1051"/>
      <c r="L789" s="1051"/>
      <c r="M789" s="1051"/>
      <c r="N789" s="871"/>
      <c r="O789" s="1051"/>
      <c r="P789" s="1051"/>
      <c r="Q789" s="1051"/>
      <c r="R789" s="1051"/>
      <c r="S789" s="1051"/>
      <c r="T789" s="1051"/>
      <c r="U789" s="1051"/>
      <c r="V789" s="1051"/>
      <c r="W789" s="1051"/>
      <c r="X789" s="1051"/>
      <c r="Y789" s="1051"/>
      <c r="Z789" s="1051"/>
    </row>
    <row r="790" spans="1:26" ht="15.75">
      <c r="A790" s="1051"/>
      <c r="B790" s="1105"/>
      <c r="C790" s="1051"/>
      <c r="D790" s="1051"/>
      <c r="E790" s="1051"/>
      <c r="F790" s="1051"/>
      <c r="G790" s="1051"/>
      <c r="H790" s="1051"/>
      <c r="I790" s="1051"/>
      <c r="J790" s="1051"/>
      <c r="K790" s="1051"/>
      <c r="L790" s="1051"/>
      <c r="M790" s="1051"/>
      <c r="N790" s="871"/>
      <c r="O790" s="1051"/>
      <c r="P790" s="1051"/>
      <c r="Q790" s="1051"/>
      <c r="R790" s="1051"/>
      <c r="S790" s="1051"/>
      <c r="T790" s="1051"/>
      <c r="U790" s="1051"/>
      <c r="V790" s="1051"/>
      <c r="W790" s="1051"/>
      <c r="X790" s="1051"/>
      <c r="Y790" s="1051"/>
      <c r="Z790" s="1051"/>
    </row>
    <row r="791" spans="1:26" ht="15.75">
      <c r="A791" s="1051"/>
      <c r="B791" s="1105"/>
      <c r="C791" s="1051"/>
      <c r="D791" s="1051"/>
      <c r="E791" s="1051"/>
      <c r="F791" s="1051"/>
      <c r="G791" s="1051"/>
      <c r="H791" s="1051"/>
      <c r="I791" s="1051"/>
      <c r="J791" s="1051"/>
      <c r="K791" s="1051"/>
      <c r="L791" s="1051"/>
      <c r="M791" s="1051"/>
      <c r="N791" s="871"/>
      <c r="O791" s="1051"/>
      <c r="P791" s="1051"/>
      <c r="Q791" s="1051"/>
      <c r="R791" s="1051"/>
      <c r="S791" s="1051"/>
      <c r="T791" s="1051"/>
      <c r="U791" s="1051"/>
      <c r="V791" s="1051"/>
      <c r="W791" s="1051"/>
      <c r="X791" s="1051"/>
      <c r="Y791" s="1051"/>
      <c r="Z791" s="1051"/>
    </row>
    <row r="792" spans="1:26" ht="15.75">
      <c r="A792" s="1051"/>
      <c r="B792" s="1105"/>
      <c r="C792" s="1051"/>
      <c r="D792" s="1051"/>
      <c r="E792" s="1051"/>
      <c r="F792" s="1051"/>
      <c r="G792" s="1051"/>
      <c r="H792" s="1051"/>
      <c r="I792" s="1051"/>
      <c r="J792" s="1051"/>
      <c r="K792" s="1051"/>
      <c r="L792" s="1051"/>
      <c r="M792" s="1051"/>
      <c r="N792" s="871"/>
      <c r="O792" s="1051"/>
      <c r="P792" s="1051"/>
      <c r="Q792" s="1051"/>
      <c r="R792" s="1051"/>
      <c r="S792" s="1051"/>
      <c r="T792" s="1051"/>
      <c r="U792" s="1051"/>
      <c r="V792" s="1051"/>
      <c r="W792" s="1051"/>
      <c r="X792" s="1051"/>
      <c r="Y792" s="1051"/>
      <c r="Z792" s="1051"/>
    </row>
    <row r="793" spans="1:26" ht="15.75">
      <c r="A793" s="1051"/>
      <c r="B793" s="1105"/>
      <c r="C793" s="1051"/>
      <c r="D793" s="1051"/>
      <c r="E793" s="1051"/>
      <c r="F793" s="1051"/>
      <c r="G793" s="1051"/>
      <c r="H793" s="1051"/>
      <c r="I793" s="1051"/>
      <c r="J793" s="1051"/>
      <c r="K793" s="1051"/>
      <c r="L793" s="1051"/>
      <c r="M793" s="1051"/>
      <c r="N793" s="871"/>
      <c r="O793" s="1051"/>
      <c r="P793" s="1051"/>
      <c r="Q793" s="1051"/>
      <c r="R793" s="1051"/>
      <c r="S793" s="1051"/>
      <c r="T793" s="1051"/>
      <c r="U793" s="1051"/>
      <c r="V793" s="1051"/>
      <c r="W793" s="1051"/>
      <c r="X793" s="1051"/>
      <c r="Y793" s="1051"/>
      <c r="Z793" s="1051"/>
    </row>
    <row r="794" spans="1:26" ht="15.75">
      <c r="A794" s="1051"/>
      <c r="B794" s="1105"/>
      <c r="C794" s="1051"/>
      <c r="D794" s="1051"/>
      <c r="E794" s="1051"/>
      <c r="F794" s="1051"/>
      <c r="G794" s="1051"/>
      <c r="H794" s="1051"/>
      <c r="I794" s="1051"/>
      <c r="J794" s="1051"/>
      <c r="K794" s="1051"/>
      <c r="L794" s="1051"/>
      <c r="M794" s="1051"/>
      <c r="N794" s="871"/>
      <c r="O794" s="1051"/>
      <c r="P794" s="1051"/>
      <c r="Q794" s="1051"/>
      <c r="R794" s="1051"/>
      <c r="S794" s="1051"/>
      <c r="T794" s="1051"/>
      <c r="U794" s="1051"/>
      <c r="V794" s="1051"/>
      <c r="W794" s="1051"/>
      <c r="X794" s="1051"/>
      <c r="Y794" s="1051"/>
      <c r="Z794" s="1051"/>
    </row>
    <row r="795" spans="1:26" ht="15.75">
      <c r="A795" s="1051"/>
      <c r="B795" s="1105"/>
      <c r="C795" s="1051"/>
      <c r="D795" s="1051"/>
      <c r="E795" s="1051"/>
      <c r="F795" s="1051"/>
      <c r="G795" s="1051"/>
      <c r="H795" s="1051"/>
      <c r="I795" s="1051"/>
      <c r="J795" s="1051"/>
      <c r="K795" s="1051"/>
      <c r="L795" s="1051"/>
      <c r="M795" s="1051"/>
      <c r="N795" s="871"/>
      <c r="O795" s="1051"/>
      <c r="P795" s="1051"/>
      <c r="Q795" s="1051"/>
      <c r="R795" s="1051"/>
      <c r="S795" s="1051"/>
      <c r="T795" s="1051"/>
      <c r="U795" s="1051"/>
      <c r="V795" s="1051"/>
      <c r="W795" s="1051"/>
      <c r="X795" s="1051"/>
      <c r="Y795" s="1051"/>
      <c r="Z795" s="1051"/>
    </row>
    <row r="796" spans="1:26" ht="15.75">
      <c r="A796" s="1051"/>
      <c r="B796" s="1105"/>
      <c r="C796" s="1051"/>
      <c r="D796" s="1051"/>
      <c r="E796" s="1051"/>
      <c r="F796" s="1051"/>
      <c r="G796" s="1051"/>
      <c r="H796" s="1051"/>
      <c r="I796" s="1051"/>
      <c r="J796" s="1051"/>
      <c r="K796" s="1051"/>
      <c r="L796" s="1051"/>
      <c r="M796" s="1051"/>
      <c r="N796" s="871"/>
      <c r="O796" s="1051"/>
      <c r="P796" s="1051"/>
      <c r="Q796" s="1051"/>
      <c r="R796" s="1051"/>
      <c r="S796" s="1051"/>
      <c r="T796" s="1051"/>
      <c r="U796" s="1051"/>
      <c r="V796" s="1051"/>
      <c r="W796" s="1051"/>
      <c r="X796" s="1051"/>
      <c r="Y796" s="1051"/>
      <c r="Z796" s="1051"/>
    </row>
    <row r="797" spans="1:26" ht="15.75">
      <c r="A797" s="1051"/>
      <c r="B797" s="1105"/>
      <c r="C797" s="1051"/>
      <c r="D797" s="1051"/>
      <c r="E797" s="1051"/>
      <c r="F797" s="1051"/>
      <c r="G797" s="1051"/>
      <c r="H797" s="1051"/>
      <c r="I797" s="1051"/>
      <c r="J797" s="1051"/>
      <c r="K797" s="1051"/>
      <c r="L797" s="1051"/>
      <c r="M797" s="1051"/>
      <c r="N797" s="871"/>
      <c r="O797" s="1051"/>
      <c r="P797" s="1051"/>
      <c r="Q797" s="1051"/>
      <c r="R797" s="1051"/>
      <c r="S797" s="1051"/>
      <c r="T797" s="1051"/>
      <c r="U797" s="1051"/>
      <c r="V797" s="1051"/>
      <c r="W797" s="1051"/>
      <c r="X797" s="1051"/>
      <c r="Y797" s="1051"/>
      <c r="Z797" s="1051"/>
    </row>
    <row r="798" spans="1:26" ht="15.75">
      <c r="A798" s="1051"/>
      <c r="B798" s="1105"/>
      <c r="C798" s="1051"/>
      <c r="D798" s="1051"/>
      <c r="E798" s="1051"/>
      <c r="F798" s="1051"/>
      <c r="G798" s="1051"/>
      <c r="H798" s="1051"/>
      <c r="I798" s="1051"/>
      <c r="J798" s="1051"/>
      <c r="K798" s="1051"/>
      <c r="L798" s="1051"/>
      <c r="M798" s="1051"/>
      <c r="N798" s="871"/>
      <c r="O798" s="1051"/>
      <c r="P798" s="1051"/>
      <c r="Q798" s="1051"/>
      <c r="R798" s="1051"/>
      <c r="S798" s="1051"/>
      <c r="T798" s="1051"/>
      <c r="U798" s="1051"/>
      <c r="V798" s="1051"/>
      <c r="W798" s="1051"/>
      <c r="X798" s="1051"/>
      <c r="Y798" s="1051"/>
      <c r="Z798" s="1051"/>
    </row>
    <row r="799" spans="1:26" ht="15.75">
      <c r="A799" s="1051"/>
      <c r="B799" s="1105"/>
      <c r="C799" s="1051"/>
      <c r="D799" s="1051"/>
      <c r="E799" s="1051"/>
      <c r="F799" s="1051"/>
      <c r="G799" s="1051"/>
      <c r="H799" s="1051"/>
      <c r="I799" s="1051"/>
      <c r="J799" s="1051"/>
      <c r="K799" s="1051"/>
      <c r="L799" s="1051"/>
      <c r="M799" s="1051"/>
      <c r="N799" s="871"/>
      <c r="O799" s="1051"/>
      <c r="P799" s="1051"/>
      <c r="Q799" s="1051"/>
      <c r="R799" s="1051"/>
      <c r="S799" s="1051"/>
      <c r="T799" s="1051"/>
      <c r="U799" s="1051"/>
      <c r="V799" s="1051"/>
      <c r="W799" s="1051"/>
      <c r="X799" s="1051"/>
      <c r="Y799" s="1051"/>
      <c r="Z799" s="1051"/>
    </row>
    <row r="800" spans="1:26" ht="15.75">
      <c r="A800" s="1051"/>
      <c r="B800" s="1105"/>
      <c r="C800" s="1051"/>
      <c r="D800" s="1051"/>
      <c r="E800" s="1051"/>
      <c r="F800" s="1051"/>
      <c r="G800" s="1051"/>
      <c r="H800" s="1051"/>
      <c r="I800" s="1051"/>
      <c r="J800" s="1051"/>
      <c r="K800" s="1051"/>
      <c r="L800" s="1051"/>
      <c r="M800" s="1051"/>
      <c r="N800" s="871"/>
      <c r="O800" s="1051"/>
      <c r="P800" s="1051"/>
      <c r="Q800" s="1051"/>
      <c r="R800" s="1051"/>
      <c r="S800" s="1051"/>
      <c r="T800" s="1051"/>
      <c r="U800" s="1051"/>
      <c r="V800" s="1051"/>
      <c r="W800" s="1051"/>
      <c r="X800" s="1051"/>
      <c r="Y800" s="1051"/>
      <c r="Z800" s="1051"/>
    </row>
    <row r="801" spans="1:26" ht="15.75">
      <c r="A801" s="1051"/>
      <c r="B801" s="1105"/>
      <c r="C801" s="1051"/>
      <c r="D801" s="1051"/>
      <c r="E801" s="1051"/>
      <c r="F801" s="1051"/>
      <c r="G801" s="1051"/>
      <c r="H801" s="1051"/>
      <c r="I801" s="1051"/>
      <c r="J801" s="1051"/>
      <c r="K801" s="1051"/>
      <c r="L801" s="1051"/>
      <c r="M801" s="1051"/>
      <c r="N801" s="871"/>
      <c r="O801" s="1051"/>
      <c r="P801" s="1051"/>
      <c r="Q801" s="1051"/>
      <c r="R801" s="1051"/>
      <c r="S801" s="1051"/>
      <c r="T801" s="1051"/>
      <c r="U801" s="1051"/>
      <c r="V801" s="1051"/>
      <c r="W801" s="1051"/>
      <c r="X801" s="1051"/>
      <c r="Y801" s="1051"/>
      <c r="Z801" s="1051"/>
    </row>
    <row r="802" spans="1:26" ht="15.75">
      <c r="A802" s="1051"/>
      <c r="B802" s="1105"/>
      <c r="C802" s="1051"/>
      <c r="D802" s="1051"/>
      <c r="E802" s="1051"/>
      <c r="F802" s="1051"/>
      <c r="G802" s="1051"/>
      <c r="H802" s="1051"/>
      <c r="I802" s="1051"/>
      <c r="J802" s="1051"/>
      <c r="K802" s="1051"/>
      <c r="L802" s="1051"/>
      <c r="M802" s="1051"/>
      <c r="N802" s="871"/>
      <c r="O802" s="1051"/>
      <c r="P802" s="1051"/>
      <c r="Q802" s="1051"/>
      <c r="R802" s="1051"/>
      <c r="S802" s="1051"/>
      <c r="T802" s="1051"/>
      <c r="U802" s="1051"/>
      <c r="V802" s="1051"/>
      <c r="W802" s="1051"/>
      <c r="X802" s="1051"/>
      <c r="Y802" s="1051"/>
      <c r="Z802" s="1051"/>
    </row>
    <row r="803" spans="1:26" ht="15.75">
      <c r="A803" s="1051"/>
      <c r="B803" s="1105"/>
      <c r="C803" s="1051"/>
      <c r="D803" s="1051"/>
      <c r="E803" s="1051"/>
      <c r="F803" s="1051"/>
      <c r="G803" s="1051"/>
      <c r="H803" s="1051"/>
      <c r="I803" s="1051"/>
      <c r="J803" s="1051"/>
      <c r="K803" s="1051"/>
      <c r="L803" s="1051"/>
      <c r="M803" s="1051"/>
      <c r="N803" s="871"/>
      <c r="O803" s="1051"/>
      <c r="P803" s="1051"/>
      <c r="Q803" s="1051"/>
      <c r="R803" s="1051"/>
      <c r="S803" s="1051"/>
      <c r="T803" s="1051"/>
      <c r="U803" s="1051"/>
      <c r="V803" s="1051"/>
      <c r="W803" s="1051"/>
      <c r="X803" s="1051"/>
      <c r="Y803" s="1051"/>
      <c r="Z803" s="1051"/>
    </row>
    <row r="804" spans="1:26" ht="15.75">
      <c r="A804" s="1051"/>
      <c r="B804" s="1105"/>
      <c r="C804" s="1051"/>
      <c r="D804" s="1051"/>
      <c r="E804" s="1051"/>
      <c r="F804" s="1051"/>
      <c r="G804" s="1051"/>
      <c r="H804" s="1051"/>
      <c r="I804" s="1051"/>
      <c r="J804" s="1051"/>
      <c r="K804" s="1051"/>
      <c r="L804" s="1051"/>
      <c r="M804" s="1051"/>
      <c r="N804" s="871"/>
      <c r="O804" s="1051"/>
      <c r="P804" s="1051"/>
      <c r="Q804" s="1051"/>
      <c r="R804" s="1051"/>
      <c r="S804" s="1051"/>
      <c r="T804" s="1051"/>
      <c r="U804" s="1051"/>
      <c r="V804" s="1051"/>
      <c r="W804" s="1051"/>
      <c r="X804" s="1051"/>
      <c r="Y804" s="1051"/>
      <c r="Z804" s="1051"/>
    </row>
    <row r="805" spans="1:26" ht="15.75">
      <c r="A805" s="1051"/>
      <c r="B805" s="1105"/>
      <c r="C805" s="1051"/>
      <c r="D805" s="1051"/>
      <c r="E805" s="1051"/>
      <c r="F805" s="1051"/>
      <c r="G805" s="1051"/>
      <c r="H805" s="1051"/>
      <c r="I805" s="1051"/>
      <c r="J805" s="1051"/>
      <c r="K805" s="1051"/>
      <c r="L805" s="1051"/>
      <c r="M805" s="1051"/>
      <c r="N805" s="871"/>
      <c r="O805" s="1051"/>
      <c r="P805" s="1051"/>
      <c r="Q805" s="1051"/>
      <c r="R805" s="1051"/>
      <c r="S805" s="1051"/>
      <c r="T805" s="1051"/>
      <c r="U805" s="1051"/>
      <c r="V805" s="1051"/>
      <c r="W805" s="1051"/>
      <c r="X805" s="1051"/>
      <c r="Y805" s="1051"/>
      <c r="Z805" s="1051"/>
    </row>
    <row r="806" spans="1:26" ht="15.75">
      <c r="A806" s="1051"/>
      <c r="B806" s="1105"/>
      <c r="C806" s="1051"/>
      <c r="D806" s="1051"/>
      <c r="E806" s="1051"/>
      <c r="F806" s="1051"/>
      <c r="G806" s="1051"/>
      <c r="H806" s="1051"/>
      <c r="I806" s="1051"/>
      <c r="J806" s="1051"/>
      <c r="K806" s="1051"/>
      <c r="L806" s="1051"/>
      <c r="M806" s="1051"/>
      <c r="N806" s="871"/>
      <c r="O806" s="1051"/>
      <c r="P806" s="1051"/>
      <c r="Q806" s="1051"/>
      <c r="R806" s="1051"/>
      <c r="S806" s="1051"/>
      <c r="T806" s="1051"/>
      <c r="U806" s="1051"/>
      <c r="V806" s="1051"/>
      <c r="W806" s="1051"/>
      <c r="X806" s="1051"/>
      <c r="Y806" s="1051"/>
      <c r="Z806" s="1051"/>
    </row>
    <row r="807" spans="1:26" ht="15.75">
      <c r="A807" s="1051"/>
      <c r="B807" s="1105"/>
      <c r="C807" s="1051"/>
      <c r="D807" s="1051"/>
      <c r="E807" s="1051"/>
      <c r="F807" s="1051"/>
      <c r="G807" s="1051"/>
      <c r="H807" s="1051"/>
      <c r="I807" s="1051"/>
      <c r="J807" s="1051"/>
      <c r="K807" s="1051"/>
      <c r="L807" s="1051"/>
      <c r="M807" s="1051"/>
      <c r="N807" s="871"/>
      <c r="O807" s="1051"/>
      <c r="P807" s="1051"/>
      <c r="Q807" s="1051"/>
      <c r="R807" s="1051"/>
      <c r="S807" s="1051"/>
      <c r="T807" s="1051"/>
      <c r="U807" s="1051"/>
      <c r="V807" s="1051"/>
      <c r="W807" s="1051"/>
      <c r="X807" s="1051"/>
      <c r="Y807" s="1051"/>
      <c r="Z807" s="1051"/>
    </row>
    <row r="808" spans="1:26" ht="15.75">
      <c r="A808" s="1051"/>
      <c r="B808" s="1105"/>
      <c r="C808" s="1051"/>
      <c r="D808" s="1051"/>
      <c r="E808" s="1051"/>
      <c r="F808" s="1051"/>
      <c r="G808" s="1051"/>
      <c r="H808" s="1051"/>
      <c r="I808" s="1051"/>
      <c r="J808" s="1051"/>
      <c r="K808" s="1051"/>
      <c r="L808" s="1051"/>
      <c r="M808" s="1051"/>
      <c r="N808" s="871"/>
      <c r="O808" s="1051"/>
      <c r="P808" s="1051"/>
      <c r="Q808" s="1051"/>
      <c r="R808" s="1051"/>
      <c r="S808" s="1051"/>
      <c r="T808" s="1051"/>
      <c r="U808" s="1051"/>
      <c r="V808" s="1051"/>
      <c r="W808" s="1051"/>
      <c r="X808" s="1051"/>
      <c r="Y808" s="1051"/>
      <c r="Z808" s="1051"/>
    </row>
    <row r="809" spans="1:26" ht="15.75">
      <c r="A809" s="1051"/>
      <c r="B809" s="1105"/>
      <c r="C809" s="1051"/>
      <c r="D809" s="1051"/>
      <c r="E809" s="1051"/>
      <c r="F809" s="1051"/>
      <c r="G809" s="1051"/>
      <c r="H809" s="1051"/>
      <c r="I809" s="1051"/>
      <c r="J809" s="1051"/>
      <c r="K809" s="1051"/>
      <c r="L809" s="1051"/>
      <c r="M809" s="1051"/>
      <c r="N809" s="871"/>
      <c r="O809" s="1051"/>
      <c r="P809" s="1051"/>
      <c r="Q809" s="1051"/>
      <c r="R809" s="1051"/>
      <c r="S809" s="1051"/>
      <c r="T809" s="1051"/>
      <c r="U809" s="1051"/>
      <c r="V809" s="1051"/>
      <c r="W809" s="1051"/>
      <c r="X809" s="1051"/>
      <c r="Y809" s="1051"/>
      <c r="Z809" s="1051"/>
    </row>
    <row r="810" spans="1:26" ht="15.75">
      <c r="A810" s="1051"/>
      <c r="B810" s="1105"/>
      <c r="C810" s="1051"/>
      <c r="D810" s="1051"/>
      <c r="E810" s="1051"/>
      <c r="F810" s="1051"/>
      <c r="G810" s="1051"/>
      <c r="H810" s="1051"/>
      <c r="I810" s="1051"/>
      <c r="J810" s="1051"/>
      <c r="K810" s="1051"/>
      <c r="L810" s="1051"/>
      <c r="M810" s="1051"/>
      <c r="N810" s="871"/>
      <c r="O810" s="1051"/>
      <c r="P810" s="1051"/>
      <c r="Q810" s="1051"/>
      <c r="R810" s="1051"/>
      <c r="S810" s="1051"/>
      <c r="T810" s="1051"/>
      <c r="U810" s="1051"/>
      <c r="V810" s="1051"/>
      <c r="W810" s="1051"/>
      <c r="X810" s="1051"/>
      <c r="Y810" s="1051"/>
      <c r="Z810" s="1051"/>
    </row>
    <row r="811" spans="1:26" ht="15.75">
      <c r="A811" s="1051"/>
      <c r="B811" s="1105"/>
      <c r="C811" s="1051"/>
      <c r="D811" s="1051"/>
      <c r="E811" s="1051"/>
      <c r="F811" s="1051"/>
      <c r="G811" s="1051"/>
      <c r="H811" s="1051"/>
      <c r="I811" s="1051"/>
      <c r="J811" s="1051"/>
      <c r="K811" s="1051"/>
      <c r="L811" s="1051"/>
      <c r="M811" s="1051"/>
      <c r="N811" s="871"/>
      <c r="O811" s="1051"/>
      <c r="P811" s="1051"/>
      <c r="Q811" s="1051"/>
      <c r="R811" s="1051"/>
      <c r="S811" s="1051"/>
      <c r="T811" s="1051"/>
      <c r="U811" s="1051"/>
      <c r="V811" s="1051"/>
      <c r="W811" s="1051"/>
      <c r="X811" s="1051"/>
      <c r="Y811" s="1051"/>
      <c r="Z811" s="1051"/>
    </row>
    <row r="812" spans="1:26" ht="15.75">
      <c r="A812" s="1051"/>
      <c r="B812" s="1105"/>
      <c r="C812" s="1051"/>
      <c r="D812" s="1051"/>
      <c r="E812" s="1051"/>
      <c r="F812" s="1051"/>
      <c r="G812" s="1051"/>
      <c r="H812" s="1051"/>
      <c r="I812" s="1051"/>
      <c r="J812" s="1051"/>
      <c r="K812" s="1051"/>
      <c r="L812" s="1051"/>
      <c r="M812" s="1051"/>
      <c r="N812" s="871"/>
      <c r="O812" s="1051"/>
      <c r="P812" s="1051"/>
      <c r="Q812" s="1051"/>
      <c r="R812" s="1051"/>
      <c r="S812" s="1051"/>
      <c r="T812" s="1051"/>
      <c r="U812" s="1051"/>
      <c r="V812" s="1051"/>
      <c r="W812" s="1051"/>
      <c r="X812" s="1051"/>
      <c r="Y812" s="1051"/>
      <c r="Z812" s="1051"/>
    </row>
    <row r="813" spans="1:26" ht="15.75">
      <c r="A813" s="1051"/>
      <c r="B813" s="1105"/>
      <c r="C813" s="1051"/>
      <c r="D813" s="1051"/>
      <c r="E813" s="1051"/>
      <c r="F813" s="1051"/>
      <c r="G813" s="1051"/>
      <c r="H813" s="1051"/>
      <c r="I813" s="1051"/>
      <c r="J813" s="1051"/>
      <c r="K813" s="1051"/>
      <c r="L813" s="1051"/>
      <c r="M813" s="1051"/>
      <c r="N813" s="871"/>
      <c r="O813" s="1051"/>
      <c r="P813" s="1051"/>
      <c r="Q813" s="1051"/>
      <c r="R813" s="1051"/>
      <c r="S813" s="1051"/>
      <c r="T813" s="1051"/>
      <c r="U813" s="1051"/>
      <c r="V813" s="1051"/>
      <c r="W813" s="1051"/>
      <c r="X813" s="1051"/>
      <c r="Y813" s="1051"/>
      <c r="Z813" s="1051"/>
    </row>
    <row r="814" spans="1:26" ht="15.75">
      <c r="A814" s="1051"/>
      <c r="B814" s="1105"/>
      <c r="C814" s="1051"/>
      <c r="D814" s="1051"/>
      <c r="E814" s="1051"/>
      <c r="F814" s="1051"/>
      <c r="G814" s="1051"/>
      <c r="H814" s="1051"/>
      <c r="I814" s="1051"/>
      <c r="J814" s="1051"/>
      <c r="K814" s="1051"/>
      <c r="L814" s="1051"/>
      <c r="M814" s="1051"/>
      <c r="N814" s="871"/>
      <c r="O814" s="1051"/>
      <c r="P814" s="1051"/>
      <c r="Q814" s="1051"/>
      <c r="R814" s="1051"/>
      <c r="S814" s="1051"/>
      <c r="T814" s="1051"/>
      <c r="U814" s="1051"/>
      <c r="V814" s="1051"/>
      <c r="W814" s="1051"/>
      <c r="X814" s="1051"/>
      <c r="Y814" s="1051"/>
      <c r="Z814" s="1051"/>
    </row>
    <row r="815" spans="1:26" ht="15.75">
      <c r="A815" s="1051"/>
      <c r="B815" s="1105"/>
      <c r="C815" s="1051"/>
      <c r="D815" s="1051"/>
      <c r="E815" s="1051"/>
      <c r="F815" s="1051"/>
      <c r="G815" s="1051"/>
      <c r="H815" s="1051"/>
      <c r="I815" s="1051"/>
      <c r="J815" s="1051"/>
      <c r="K815" s="1051"/>
      <c r="L815" s="1051"/>
      <c r="M815" s="1051"/>
      <c r="N815" s="871"/>
      <c r="O815" s="1051"/>
      <c r="P815" s="1051"/>
      <c r="Q815" s="1051"/>
      <c r="R815" s="1051"/>
      <c r="S815" s="1051"/>
      <c r="T815" s="1051"/>
      <c r="U815" s="1051"/>
      <c r="V815" s="1051"/>
      <c r="W815" s="1051"/>
      <c r="X815" s="1051"/>
      <c r="Y815" s="1051"/>
      <c r="Z815" s="1051"/>
    </row>
    <row r="816" spans="1:26" ht="15.75">
      <c r="A816" s="1051"/>
      <c r="B816" s="1105"/>
      <c r="C816" s="1051"/>
      <c r="D816" s="1051"/>
      <c r="E816" s="1051"/>
      <c r="F816" s="1051"/>
      <c r="G816" s="1051"/>
      <c r="H816" s="1051"/>
      <c r="I816" s="1051"/>
      <c r="J816" s="1051"/>
      <c r="K816" s="1051"/>
      <c r="L816" s="1051"/>
      <c r="M816" s="1051"/>
      <c r="N816" s="871"/>
      <c r="O816" s="1051"/>
      <c r="P816" s="1051"/>
      <c r="Q816" s="1051"/>
      <c r="R816" s="1051"/>
      <c r="S816" s="1051"/>
      <c r="T816" s="1051"/>
      <c r="U816" s="1051"/>
      <c r="V816" s="1051"/>
      <c r="W816" s="1051"/>
      <c r="X816" s="1051"/>
      <c r="Y816" s="1051"/>
      <c r="Z816" s="1051"/>
    </row>
    <row r="817" spans="1:26" ht="15.75">
      <c r="A817" s="1051"/>
      <c r="B817" s="1105"/>
      <c r="C817" s="1051"/>
      <c r="D817" s="1051"/>
      <c r="E817" s="1051"/>
      <c r="F817" s="1051"/>
      <c r="G817" s="1051"/>
      <c r="H817" s="1051"/>
      <c r="I817" s="1051"/>
      <c r="J817" s="1051"/>
      <c r="K817" s="1051"/>
      <c r="L817" s="1051"/>
      <c r="M817" s="1051"/>
      <c r="N817" s="871"/>
      <c r="O817" s="1051"/>
      <c r="P817" s="1051"/>
      <c r="Q817" s="1051"/>
      <c r="R817" s="1051"/>
      <c r="S817" s="1051"/>
      <c r="T817" s="1051"/>
      <c r="U817" s="1051"/>
      <c r="V817" s="1051"/>
      <c r="W817" s="1051"/>
      <c r="X817" s="1051"/>
      <c r="Y817" s="1051"/>
      <c r="Z817" s="1051"/>
    </row>
    <row r="818" spans="1:26" ht="15.75">
      <c r="A818" s="1051"/>
      <c r="B818" s="1105"/>
      <c r="C818" s="1051"/>
      <c r="D818" s="1051"/>
      <c r="E818" s="1051"/>
      <c r="F818" s="1051"/>
      <c r="G818" s="1051"/>
      <c r="H818" s="1051"/>
      <c r="I818" s="1051"/>
      <c r="J818" s="1051"/>
      <c r="K818" s="1051"/>
      <c r="L818" s="1051"/>
      <c r="M818" s="1051"/>
      <c r="N818" s="871"/>
      <c r="O818" s="1051"/>
      <c r="P818" s="1051"/>
      <c r="Q818" s="1051"/>
      <c r="R818" s="1051"/>
      <c r="S818" s="1051"/>
      <c r="T818" s="1051"/>
      <c r="U818" s="1051"/>
      <c r="V818" s="1051"/>
      <c r="W818" s="1051"/>
      <c r="X818" s="1051"/>
      <c r="Y818" s="1051"/>
      <c r="Z818" s="1051"/>
    </row>
    <row r="819" spans="1:26" ht="15.75">
      <c r="A819" s="1051"/>
      <c r="B819" s="1105"/>
      <c r="C819" s="1051"/>
      <c r="D819" s="1051"/>
      <c r="E819" s="1051"/>
      <c r="F819" s="1051"/>
      <c r="G819" s="1051"/>
      <c r="H819" s="1051"/>
      <c r="I819" s="1051"/>
      <c r="J819" s="1051"/>
      <c r="K819" s="1051"/>
      <c r="L819" s="1051"/>
      <c r="M819" s="1051"/>
      <c r="N819" s="871"/>
      <c r="O819" s="1051"/>
      <c r="P819" s="1051"/>
      <c r="Q819" s="1051"/>
      <c r="R819" s="1051"/>
      <c r="S819" s="1051"/>
      <c r="T819" s="1051"/>
      <c r="U819" s="1051"/>
      <c r="V819" s="1051"/>
      <c r="W819" s="1051"/>
      <c r="X819" s="1051"/>
      <c r="Y819" s="1051"/>
      <c r="Z819" s="1051"/>
    </row>
    <row r="820" spans="1:26" ht="15.75">
      <c r="A820" s="1051"/>
      <c r="B820" s="1105"/>
      <c r="C820" s="1051"/>
      <c r="D820" s="1051"/>
      <c r="E820" s="1051"/>
      <c r="F820" s="1051"/>
      <c r="G820" s="1051"/>
      <c r="H820" s="1051"/>
      <c r="I820" s="1051"/>
      <c r="J820" s="1051"/>
      <c r="K820" s="1051"/>
      <c r="L820" s="1051"/>
      <c r="M820" s="1051"/>
      <c r="N820" s="871"/>
      <c r="O820" s="1051"/>
      <c r="P820" s="1051"/>
      <c r="Q820" s="1051"/>
      <c r="R820" s="1051"/>
      <c r="S820" s="1051"/>
      <c r="T820" s="1051"/>
      <c r="U820" s="1051"/>
      <c r="V820" s="1051"/>
      <c r="W820" s="1051"/>
      <c r="X820" s="1051"/>
      <c r="Y820" s="1051"/>
      <c r="Z820" s="1051"/>
    </row>
    <row r="821" spans="1:26" ht="15.75">
      <c r="A821" s="1051"/>
      <c r="B821" s="1105"/>
      <c r="C821" s="1051"/>
      <c r="D821" s="1051"/>
      <c r="E821" s="1051"/>
      <c r="F821" s="1051"/>
      <c r="G821" s="1051"/>
      <c r="H821" s="1051"/>
      <c r="I821" s="1051"/>
      <c r="J821" s="1051"/>
      <c r="K821" s="1051"/>
      <c r="L821" s="1051"/>
      <c r="M821" s="1051"/>
      <c r="N821" s="871"/>
      <c r="O821" s="1051"/>
      <c r="P821" s="1051"/>
      <c r="Q821" s="1051"/>
      <c r="R821" s="1051"/>
      <c r="S821" s="1051"/>
      <c r="T821" s="1051"/>
      <c r="U821" s="1051"/>
      <c r="V821" s="1051"/>
      <c r="W821" s="1051"/>
      <c r="X821" s="1051"/>
      <c r="Y821" s="1051"/>
      <c r="Z821" s="1051"/>
    </row>
    <row r="822" spans="1:26" ht="15.75">
      <c r="A822" s="1051"/>
      <c r="B822" s="1105"/>
      <c r="C822" s="1051"/>
      <c r="D822" s="1051"/>
      <c r="E822" s="1051"/>
      <c r="F822" s="1051"/>
      <c r="G822" s="1051"/>
      <c r="H822" s="1051"/>
      <c r="I822" s="1051"/>
      <c r="J822" s="1051"/>
      <c r="K822" s="1051"/>
      <c r="L822" s="1051"/>
      <c r="M822" s="1051"/>
      <c r="N822" s="871"/>
      <c r="O822" s="1051"/>
      <c r="P822" s="1051"/>
      <c r="Q822" s="1051"/>
      <c r="R822" s="1051"/>
      <c r="S822" s="1051"/>
      <c r="T822" s="1051"/>
      <c r="U822" s="1051"/>
      <c r="V822" s="1051"/>
      <c r="W822" s="1051"/>
      <c r="X822" s="1051"/>
      <c r="Y822" s="1051"/>
      <c r="Z822" s="1051"/>
    </row>
    <row r="823" spans="1:26" ht="15.75">
      <c r="A823" s="1051"/>
      <c r="B823" s="1105"/>
      <c r="C823" s="1051"/>
      <c r="D823" s="1051"/>
      <c r="E823" s="1051"/>
      <c r="F823" s="1051"/>
      <c r="G823" s="1051"/>
      <c r="H823" s="1051"/>
      <c r="I823" s="1051"/>
      <c r="J823" s="1051"/>
      <c r="K823" s="1051"/>
      <c r="L823" s="1051"/>
      <c r="M823" s="1051"/>
      <c r="N823" s="871"/>
      <c r="O823" s="1051"/>
      <c r="P823" s="1051"/>
      <c r="Q823" s="1051"/>
      <c r="R823" s="1051"/>
      <c r="S823" s="1051"/>
      <c r="T823" s="1051"/>
      <c r="U823" s="1051"/>
      <c r="V823" s="1051"/>
      <c r="W823" s="1051"/>
      <c r="X823" s="1051"/>
      <c r="Y823" s="1051"/>
      <c r="Z823" s="1051"/>
    </row>
    <row r="824" spans="1:26" ht="15.75">
      <c r="A824" s="1051"/>
      <c r="B824" s="1105"/>
      <c r="C824" s="1051"/>
      <c r="D824" s="1051"/>
      <c r="E824" s="1051"/>
      <c r="F824" s="1051"/>
      <c r="G824" s="1051"/>
      <c r="H824" s="1051"/>
      <c r="I824" s="1051"/>
      <c r="J824" s="1051"/>
      <c r="K824" s="1051"/>
      <c r="L824" s="1051"/>
      <c r="M824" s="1051"/>
      <c r="N824" s="871"/>
      <c r="O824" s="1051"/>
      <c r="P824" s="1051"/>
      <c r="Q824" s="1051"/>
      <c r="R824" s="1051"/>
      <c r="S824" s="1051"/>
      <c r="T824" s="1051"/>
      <c r="U824" s="1051"/>
      <c r="V824" s="1051"/>
      <c r="W824" s="1051"/>
      <c r="X824" s="1051"/>
      <c r="Y824" s="1051"/>
      <c r="Z824" s="1051"/>
    </row>
    <row r="825" spans="1:26" ht="15.75">
      <c r="A825" s="1051"/>
      <c r="B825" s="1105"/>
      <c r="C825" s="1051"/>
      <c r="D825" s="1051"/>
      <c r="E825" s="1051"/>
      <c r="F825" s="1051"/>
      <c r="G825" s="1051"/>
      <c r="H825" s="1051"/>
      <c r="I825" s="1051"/>
      <c r="J825" s="1051"/>
      <c r="K825" s="1051"/>
      <c r="L825" s="1051"/>
      <c r="M825" s="1051"/>
      <c r="N825" s="871"/>
      <c r="O825" s="1051"/>
      <c r="P825" s="1051"/>
      <c r="Q825" s="1051"/>
      <c r="R825" s="1051"/>
      <c r="S825" s="1051"/>
      <c r="T825" s="1051"/>
      <c r="U825" s="1051"/>
      <c r="V825" s="1051"/>
      <c r="W825" s="1051"/>
      <c r="X825" s="1051"/>
      <c r="Y825" s="1051"/>
      <c r="Z825" s="1051"/>
    </row>
    <row r="826" spans="1:26" ht="15.75">
      <c r="A826" s="1051"/>
      <c r="B826" s="1105"/>
      <c r="C826" s="1051"/>
      <c r="D826" s="1051"/>
      <c r="E826" s="1051"/>
      <c r="F826" s="1051"/>
      <c r="G826" s="1051"/>
      <c r="H826" s="1051"/>
      <c r="I826" s="1051"/>
      <c r="J826" s="1051"/>
      <c r="K826" s="1051"/>
      <c r="L826" s="1051"/>
      <c r="M826" s="1051"/>
      <c r="N826" s="871"/>
      <c r="O826" s="1051"/>
      <c r="P826" s="1051"/>
      <c r="Q826" s="1051"/>
      <c r="R826" s="1051"/>
      <c r="S826" s="1051"/>
      <c r="T826" s="1051"/>
      <c r="U826" s="1051"/>
      <c r="V826" s="1051"/>
      <c r="W826" s="1051"/>
      <c r="X826" s="1051"/>
      <c r="Y826" s="1051"/>
      <c r="Z826" s="1051"/>
    </row>
    <row r="827" spans="1:26" ht="15.75">
      <c r="A827" s="1051"/>
      <c r="B827" s="1105"/>
      <c r="C827" s="1051"/>
      <c r="D827" s="1051"/>
      <c r="E827" s="1051"/>
      <c r="F827" s="1051"/>
      <c r="G827" s="1051"/>
      <c r="H827" s="1051"/>
      <c r="I827" s="1051"/>
      <c r="J827" s="1051"/>
      <c r="K827" s="1051"/>
      <c r="L827" s="1051"/>
      <c r="M827" s="1051"/>
      <c r="N827" s="871"/>
      <c r="O827" s="1051"/>
      <c r="P827" s="1051"/>
      <c r="Q827" s="1051"/>
      <c r="R827" s="1051"/>
      <c r="S827" s="1051"/>
      <c r="T827" s="1051"/>
      <c r="U827" s="1051"/>
      <c r="V827" s="1051"/>
      <c r="W827" s="1051"/>
      <c r="X827" s="1051"/>
      <c r="Y827" s="1051"/>
      <c r="Z827" s="1051"/>
    </row>
    <row r="828" spans="1:26" ht="15.75">
      <c r="A828" s="1051"/>
      <c r="B828" s="1105"/>
      <c r="C828" s="1051"/>
      <c r="D828" s="1051"/>
      <c r="E828" s="1051"/>
      <c r="F828" s="1051"/>
      <c r="G828" s="1051"/>
      <c r="H828" s="1051"/>
      <c r="I828" s="1051"/>
      <c r="J828" s="1051"/>
      <c r="K828" s="1051"/>
      <c r="L828" s="1051"/>
      <c r="M828" s="1051"/>
      <c r="N828" s="871"/>
      <c r="O828" s="1051"/>
      <c r="P828" s="1051"/>
      <c r="Q828" s="1051"/>
      <c r="R828" s="1051"/>
      <c r="S828" s="1051"/>
      <c r="T828" s="1051"/>
      <c r="U828" s="1051"/>
      <c r="V828" s="1051"/>
      <c r="W828" s="1051"/>
      <c r="X828" s="1051"/>
      <c r="Y828" s="1051"/>
      <c r="Z828" s="1051"/>
    </row>
    <row r="829" spans="1:26" ht="15.75">
      <c r="A829" s="1051"/>
      <c r="B829" s="1105"/>
      <c r="C829" s="1051"/>
      <c r="D829" s="1051"/>
      <c r="E829" s="1051"/>
      <c r="F829" s="1051"/>
      <c r="G829" s="1051"/>
      <c r="H829" s="1051"/>
      <c r="I829" s="1051"/>
      <c r="J829" s="1051"/>
      <c r="K829" s="1051"/>
      <c r="L829" s="1051"/>
      <c r="M829" s="1051"/>
      <c r="N829" s="871"/>
      <c r="O829" s="1051"/>
      <c r="P829" s="1051"/>
      <c r="Q829" s="1051"/>
      <c r="R829" s="1051"/>
      <c r="S829" s="1051"/>
      <c r="T829" s="1051"/>
      <c r="U829" s="1051"/>
      <c r="V829" s="1051"/>
      <c r="W829" s="1051"/>
      <c r="X829" s="1051"/>
      <c r="Y829" s="1051"/>
      <c r="Z829" s="1051"/>
    </row>
    <row r="830" spans="1:26" ht="15.75">
      <c r="A830" s="1051"/>
      <c r="B830" s="1105"/>
      <c r="C830" s="1051"/>
      <c r="D830" s="1051"/>
      <c r="E830" s="1051"/>
      <c r="F830" s="1051"/>
      <c r="G830" s="1051"/>
      <c r="H830" s="1051"/>
      <c r="I830" s="1051"/>
      <c r="J830" s="1051"/>
      <c r="K830" s="1051"/>
      <c r="L830" s="1051"/>
      <c r="M830" s="1051"/>
      <c r="N830" s="871"/>
      <c r="O830" s="1051"/>
      <c r="P830" s="1051"/>
      <c r="Q830" s="1051"/>
      <c r="R830" s="1051"/>
      <c r="S830" s="1051"/>
      <c r="T830" s="1051"/>
      <c r="U830" s="1051"/>
      <c r="V830" s="1051"/>
      <c r="W830" s="1051"/>
      <c r="X830" s="1051"/>
      <c r="Y830" s="1051"/>
      <c r="Z830" s="1051"/>
    </row>
    <row r="831" spans="1:26" ht="15.75">
      <c r="A831" s="1051"/>
      <c r="B831" s="1105"/>
      <c r="C831" s="1051"/>
      <c r="D831" s="1051"/>
      <c r="E831" s="1051"/>
      <c r="F831" s="1051"/>
      <c r="G831" s="1051"/>
      <c r="H831" s="1051"/>
      <c r="I831" s="1051"/>
      <c r="J831" s="1051"/>
      <c r="K831" s="1051"/>
      <c r="L831" s="1051"/>
      <c r="M831" s="1051"/>
      <c r="N831" s="871"/>
      <c r="O831" s="1051"/>
      <c r="P831" s="1051"/>
      <c r="Q831" s="1051"/>
      <c r="R831" s="1051"/>
      <c r="S831" s="1051"/>
      <c r="T831" s="1051"/>
      <c r="U831" s="1051"/>
      <c r="V831" s="1051"/>
      <c r="W831" s="1051"/>
      <c r="X831" s="1051"/>
      <c r="Y831" s="1051"/>
      <c r="Z831" s="1051"/>
    </row>
    <row r="832" spans="1:26" ht="15.75">
      <c r="A832" s="1051"/>
      <c r="B832" s="1105"/>
      <c r="C832" s="1051"/>
      <c r="D832" s="1051"/>
      <c r="E832" s="1051"/>
      <c r="F832" s="1051"/>
      <c r="G832" s="1051"/>
      <c r="H832" s="1051"/>
      <c r="I832" s="1051"/>
      <c r="J832" s="1051"/>
      <c r="K832" s="1051"/>
      <c r="L832" s="1051"/>
      <c r="M832" s="1051"/>
      <c r="N832" s="871"/>
      <c r="O832" s="1051"/>
      <c r="P832" s="1051"/>
      <c r="Q832" s="1051"/>
      <c r="R832" s="1051"/>
      <c r="S832" s="1051"/>
      <c r="T832" s="1051"/>
      <c r="U832" s="1051"/>
      <c r="V832" s="1051"/>
      <c r="W832" s="1051"/>
      <c r="X832" s="1051"/>
      <c r="Y832" s="1051"/>
      <c r="Z832" s="1051"/>
    </row>
    <row r="833" spans="1:26" ht="15.75">
      <c r="A833" s="1051"/>
      <c r="B833" s="1105"/>
      <c r="C833" s="1051"/>
      <c r="D833" s="1051"/>
      <c r="E833" s="1051"/>
      <c r="F833" s="1051"/>
      <c r="G833" s="1051"/>
      <c r="H833" s="1051"/>
      <c r="I833" s="1051"/>
      <c r="J833" s="1051"/>
      <c r="K833" s="1051"/>
      <c r="L833" s="1051"/>
      <c r="M833" s="1051"/>
      <c r="N833" s="871"/>
      <c r="O833" s="1051"/>
      <c r="P833" s="1051"/>
      <c r="Q833" s="1051"/>
      <c r="R833" s="1051"/>
      <c r="S833" s="1051"/>
      <c r="T833" s="1051"/>
      <c r="U833" s="1051"/>
      <c r="V833" s="1051"/>
      <c r="W833" s="1051"/>
      <c r="X833" s="1051"/>
      <c r="Y833" s="1051"/>
      <c r="Z833" s="1051"/>
    </row>
    <row r="834" spans="1:26" ht="15.75">
      <c r="A834" s="1051"/>
      <c r="B834" s="1105"/>
      <c r="C834" s="1051"/>
      <c r="D834" s="1051"/>
      <c r="E834" s="1051"/>
      <c r="F834" s="1051"/>
      <c r="G834" s="1051"/>
      <c r="H834" s="1051"/>
      <c r="I834" s="1051"/>
      <c r="J834" s="1051"/>
      <c r="K834" s="1051"/>
      <c r="L834" s="1051"/>
      <c r="M834" s="1051"/>
      <c r="N834" s="871"/>
      <c r="O834" s="1051"/>
      <c r="P834" s="1051"/>
      <c r="Q834" s="1051"/>
      <c r="R834" s="1051"/>
      <c r="S834" s="1051"/>
      <c r="T834" s="1051"/>
      <c r="U834" s="1051"/>
      <c r="V834" s="1051"/>
      <c r="W834" s="1051"/>
      <c r="X834" s="1051"/>
      <c r="Y834" s="1051"/>
      <c r="Z834" s="1051"/>
    </row>
    <row r="835" spans="1:26" ht="15.75">
      <c r="A835" s="1051"/>
      <c r="B835" s="1105"/>
      <c r="C835" s="1051"/>
      <c r="D835" s="1051"/>
      <c r="E835" s="1051"/>
      <c r="F835" s="1051"/>
      <c r="G835" s="1051"/>
      <c r="H835" s="1051"/>
      <c r="I835" s="1051"/>
      <c r="J835" s="1051"/>
      <c r="K835" s="1051"/>
      <c r="L835" s="1051"/>
      <c r="M835" s="1051"/>
      <c r="N835" s="871"/>
      <c r="O835" s="1051"/>
      <c r="P835" s="1051"/>
      <c r="Q835" s="1051"/>
      <c r="R835" s="1051"/>
      <c r="S835" s="1051"/>
      <c r="T835" s="1051"/>
      <c r="U835" s="1051"/>
      <c r="V835" s="1051"/>
      <c r="W835" s="1051"/>
      <c r="X835" s="1051"/>
      <c r="Y835" s="1051"/>
      <c r="Z835" s="1051"/>
    </row>
    <row r="836" spans="1:26" ht="15.75">
      <c r="A836" s="1051"/>
      <c r="B836" s="1105"/>
      <c r="C836" s="1051"/>
      <c r="D836" s="1051"/>
      <c r="E836" s="1051"/>
      <c r="F836" s="1051"/>
      <c r="G836" s="1051"/>
      <c r="H836" s="1051"/>
      <c r="I836" s="1051"/>
      <c r="J836" s="1051"/>
      <c r="K836" s="1051"/>
      <c r="L836" s="1051"/>
      <c r="M836" s="1051"/>
      <c r="N836" s="871"/>
      <c r="O836" s="1051"/>
      <c r="P836" s="1051"/>
      <c r="Q836" s="1051"/>
      <c r="R836" s="1051"/>
      <c r="S836" s="1051"/>
      <c r="T836" s="1051"/>
      <c r="U836" s="1051"/>
      <c r="V836" s="1051"/>
      <c r="W836" s="1051"/>
      <c r="X836" s="1051"/>
      <c r="Y836" s="1051"/>
      <c r="Z836" s="1051"/>
    </row>
    <row r="837" spans="1:26" ht="15.75">
      <c r="A837" s="1051"/>
      <c r="B837" s="1105"/>
      <c r="C837" s="1051"/>
      <c r="D837" s="1051"/>
      <c r="E837" s="1051"/>
      <c r="F837" s="1051"/>
      <c r="G837" s="1051"/>
      <c r="H837" s="1051"/>
      <c r="I837" s="1051"/>
      <c r="J837" s="1051"/>
      <c r="K837" s="1051"/>
      <c r="L837" s="1051"/>
      <c r="M837" s="1051"/>
      <c r="N837" s="871"/>
      <c r="O837" s="1051"/>
      <c r="P837" s="1051"/>
      <c r="Q837" s="1051"/>
      <c r="R837" s="1051"/>
      <c r="S837" s="1051"/>
      <c r="T837" s="1051"/>
      <c r="U837" s="1051"/>
      <c r="V837" s="1051"/>
      <c r="W837" s="1051"/>
      <c r="X837" s="1051"/>
      <c r="Y837" s="1051"/>
      <c r="Z837" s="1051"/>
    </row>
    <row r="838" spans="1:26" ht="15.75">
      <c r="A838" s="1051"/>
      <c r="B838" s="1105"/>
      <c r="C838" s="1051"/>
      <c r="D838" s="1051"/>
      <c r="E838" s="1051"/>
      <c r="F838" s="1051"/>
      <c r="G838" s="1051"/>
      <c r="H838" s="1051"/>
      <c r="I838" s="1051"/>
      <c r="J838" s="1051"/>
      <c r="K838" s="1051"/>
      <c r="L838" s="1051"/>
      <c r="M838" s="1051"/>
      <c r="N838" s="871"/>
      <c r="O838" s="1051"/>
      <c r="P838" s="1051"/>
      <c r="Q838" s="1051"/>
      <c r="R838" s="1051"/>
      <c r="S838" s="1051"/>
      <c r="T838" s="1051"/>
      <c r="U838" s="1051"/>
      <c r="V838" s="1051"/>
      <c r="W838" s="1051"/>
      <c r="X838" s="1051"/>
      <c r="Y838" s="1051"/>
      <c r="Z838" s="1051"/>
    </row>
    <row r="839" spans="1:26" ht="15.75">
      <c r="A839" s="1051"/>
      <c r="B839" s="1105"/>
      <c r="C839" s="1051"/>
      <c r="D839" s="1051"/>
      <c r="E839" s="1051"/>
      <c r="F839" s="1051"/>
      <c r="G839" s="1051"/>
      <c r="H839" s="1051"/>
      <c r="I839" s="1051"/>
      <c r="J839" s="1051"/>
      <c r="K839" s="1051"/>
      <c r="L839" s="1051"/>
      <c r="M839" s="1051"/>
      <c r="N839" s="871"/>
      <c r="O839" s="1051"/>
      <c r="P839" s="1051"/>
      <c r="Q839" s="1051"/>
      <c r="R839" s="1051"/>
      <c r="S839" s="1051"/>
      <c r="T839" s="1051"/>
      <c r="U839" s="1051"/>
      <c r="V839" s="1051"/>
      <c r="W839" s="1051"/>
      <c r="X839" s="1051"/>
      <c r="Y839" s="1051"/>
      <c r="Z839" s="1051"/>
    </row>
    <row r="840" spans="1:26" ht="15.75">
      <c r="A840" s="1051"/>
      <c r="B840" s="1105"/>
      <c r="C840" s="1051"/>
      <c r="D840" s="1051"/>
      <c r="E840" s="1051"/>
      <c r="F840" s="1051"/>
      <c r="G840" s="1051"/>
      <c r="H840" s="1051"/>
      <c r="I840" s="1051"/>
      <c r="J840" s="1051"/>
      <c r="K840" s="1051"/>
      <c r="L840" s="1051"/>
      <c r="M840" s="1051"/>
      <c r="N840" s="871"/>
      <c r="O840" s="1051"/>
      <c r="P840" s="1051"/>
      <c r="Q840" s="1051"/>
      <c r="R840" s="1051"/>
      <c r="S840" s="1051"/>
      <c r="T840" s="1051"/>
      <c r="U840" s="1051"/>
      <c r="V840" s="1051"/>
      <c r="W840" s="1051"/>
      <c r="X840" s="1051"/>
      <c r="Y840" s="1051"/>
      <c r="Z840" s="1051"/>
    </row>
    <row r="841" spans="1:26" ht="15.75">
      <c r="A841" s="1051"/>
      <c r="B841" s="1105"/>
      <c r="C841" s="1051"/>
      <c r="D841" s="1051"/>
      <c r="E841" s="1051"/>
      <c r="F841" s="1051"/>
      <c r="G841" s="1051"/>
      <c r="H841" s="1051"/>
      <c r="I841" s="1051"/>
      <c r="J841" s="1051"/>
      <c r="K841" s="1051"/>
      <c r="L841" s="1051"/>
      <c r="M841" s="1051"/>
      <c r="N841" s="871"/>
      <c r="O841" s="1051"/>
      <c r="P841" s="1051"/>
      <c r="Q841" s="1051"/>
      <c r="R841" s="1051"/>
      <c r="S841" s="1051"/>
      <c r="T841" s="1051"/>
      <c r="U841" s="1051"/>
      <c r="V841" s="1051"/>
      <c r="W841" s="1051"/>
      <c r="X841" s="1051"/>
      <c r="Y841" s="1051"/>
      <c r="Z841" s="1051"/>
    </row>
    <row r="842" spans="1:26" ht="15.75">
      <c r="A842" s="1051"/>
      <c r="B842" s="1105"/>
      <c r="C842" s="1051"/>
      <c r="D842" s="1051"/>
      <c r="E842" s="1051"/>
      <c r="F842" s="1051"/>
      <c r="G842" s="1051"/>
      <c r="H842" s="1051"/>
      <c r="I842" s="1051"/>
      <c r="J842" s="1051"/>
      <c r="K842" s="1051"/>
      <c r="L842" s="1051"/>
      <c r="M842" s="1051"/>
      <c r="N842" s="871"/>
      <c r="O842" s="1051"/>
      <c r="P842" s="1051"/>
      <c r="Q842" s="1051"/>
      <c r="R842" s="1051"/>
      <c r="S842" s="1051"/>
      <c r="T842" s="1051"/>
      <c r="U842" s="1051"/>
      <c r="V842" s="1051"/>
      <c r="W842" s="1051"/>
      <c r="X842" s="1051"/>
      <c r="Y842" s="1051"/>
      <c r="Z842" s="1051"/>
    </row>
    <row r="843" spans="1:26" ht="15.75">
      <c r="A843" s="1051"/>
      <c r="B843" s="1105"/>
      <c r="C843" s="1051"/>
      <c r="D843" s="1051"/>
      <c r="E843" s="1051"/>
      <c r="F843" s="1051"/>
      <c r="G843" s="1051"/>
      <c r="H843" s="1051"/>
      <c r="I843" s="1051"/>
      <c r="J843" s="1051"/>
      <c r="K843" s="1051"/>
      <c r="L843" s="1051"/>
      <c r="M843" s="1051"/>
      <c r="N843" s="871"/>
      <c r="O843" s="1051"/>
      <c r="P843" s="1051"/>
      <c r="Q843" s="1051"/>
      <c r="R843" s="1051"/>
      <c r="S843" s="1051"/>
      <c r="T843" s="1051"/>
      <c r="U843" s="1051"/>
      <c r="V843" s="1051"/>
      <c r="W843" s="1051"/>
      <c r="X843" s="1051"/>
      <c r="Y843" s="1051"/>
      <c r="Z843" s="1051"/>
    </row>
    <row r="844" spans="1:26" ht="15.75">
      <c r="A844" s="1051"/>
      <c r="B844" s="1105"/>
      <c r="C844" s="1051"/>
      <c r="D844" s="1051"/>
      <c r="E844" s="1051"/>
      <c r="F844" s="1051"/>
      <c r="G844" s="1051"/>
      <c r="H844" s="1051"/>
      <c r="I844" s="1051"/>
      <c r="J844" s="1051"/>
      <c r="K844" s="1051"/>
      <c r="L844" s="1051"/>
      <c r="M844" s="1051"/>
      <c r="N844" s="871"/>
      <c r="O844" s="1051"/>
      <c r="P844" s="1051"/>
      <c r="Q844" s="1051"/>
      <c r="R844" s="1051"/>
      <c r="S844" s="1051"/>
      <c r="T844" s="1051"/>
      <c r="U844" s="1051"/>
      <c r="V844" s="1051"/>
      <c r="W844" s="1051"/>
      <c r="X844" s="1051"/>
      <c r="Y844" s="1051"/>
      <c r="Z844" s="1051"/>
    </row>
    <row r="845" spans="1:26" ht="15.75">
      <c r="A845" s="1051"/>
      <c r="B845" s="1105"/>
      <c r="C845" s="1051"/>
      <c r="D845" s="1051"/>
      <c r="E845" s="1051"/>
      <c r="F845" s="1051"/>
      <c r="G845" s="1051"/>
      <c r="H845" s="1051"/>
      <c r="I845" s="1051"/>
      <c r="J845" s="1051"/>
      <c r="K845" s="1051"/>
      <c r="L845" s="1051"/>
      <c r="M845" s="1051"/>
      <c r="N845" s="871"/>
      <c r="O845" s="1051"/>
      <c r="P845" s="1051"/>
      <c r="Q845" s="1051"/>
      <c r="R845" s="1051"/>
      <c r="S845" s="1051"/>
      <c r="T845" s="1051"/>
      <c r="U845" s="1051"/>
      <c r="V845" s="1051"/>
      <c r="W845" s="1051"/>
      <c r="X845" s="1051"/>
      <c r="Y845" s="1051"/>
      <c r="Z845" s="1051"/>
    </row>
    <row r="846" spans="1:26" ht="15.75">
      <c r="A846" s="1051"/>
      <c r="B846" s="1105"/>
      <c r="C846" s="1051"/>
      <c r="D846" s="1051"/>
      <c r="E846" s="1051"/>
      <c r="F846" s="1051"/>
      <c r="G846" s="1051"/>
      <c r="H846" s="1051"/>
      <c r="I846" s="1051"/>
      <c r="J846" s="1051"/>
      <c r="K846" s="1051"/>
      <c r="L846" s="1051"/>
      <c r="M846" s="1051"/>
      <c r="N846" s="871"/>
      <c r="O846" s="1051"/>
      <c r="P846" s="1051"/>
      <c r="Q846" s="1051"/>
      <c r="R846" s="1051"/>
      <c r="S846" s="1051"/>
      <c r="T846" s="1051"/>
      <c r="U846" s="1051"/>
      <c r="V846" s="1051"/>
      <c r="W846" s="1051"/>
      <c r="X846" s="1051"/>
      <c r="Y846" s="1051"/>
      <c r="Z846" s="1051"/>
    </row>
    <row r="847" spans="1:26" ht="15.75">
      <c r="A847" s="1051"/>
      <c r="B847" s="1105"/>
      <c r="C847" s="1051"/>
      <c r="D847" s="1051"/>
      <c r="E847" s="1051"/>
      <c r="F847" s="1051"/>
      <c r="G847" s="1051"/>
      <c r="H847" s="1051"/>
      <c r="I847" s="1051"/>
      <c r="J847" s="1051"/>
      <c r="K847" s="1051"/>
      <c r="L847" s="1051"/>
      <c r="M847" s="1051"/>
      <c r="N847" s="871"/>
      <c r="O847" s="1051"/>
      <c r="P847" s="1051"/>
      <c r="Q847" s="1051"/>
      <c r="R847" s="1051"/>
      <c r="S847" s="1051"/>
      <c r="T847" s="1051"/>
      <c r="U847" s="1051"/>
      <c r="V847" s="1051"/>
      <c r="W847" s="1051"/>
      <c r="X847" s="1051"/>
      <c r="Y847" s="1051"/>
      <c r="Z847" s="1051"/>
    </row>
    <row r="848" spans="1:26" ht="15.75">
      <c r="A848" s="1051"/>
      <c r="B848" s="1105"/>
      <c r="C848" s="1051"/>
      <c r="D848" s="1051"/>
      <c r="E848" s="1051"/>
      <c r="F848" s="1051"/>
      <c r="G848" s="1051"/>
      <c r="H848" s="1051"/>
      <c r="I848" s="1051"/>
      <c r="J848" s="1051"/>
      <c r="K848" s="1051"/>
      <c r="L848" s="1051"/>
      <c r="M848" s="1051"/>
      <c r="N848" s="871"/>
      <c r="O848" s="1051"/>
      <c r="P848" s="1051"/>
      <c r="Q848" s="1051"/>
      <c r="R848" s="1051"/>
      <c r="S848" s="1051"/>
      <c r="T848" s="1051"/>
      <c r="U848" s="1051"/>
      <c r="V848" s="1051"/>
      <c r="W848" s="1051"/>
      <c r="X848" s="1051"/>
      <c r="Y848" s="1051"/>
      <c r="Z848" s="1051"/>
    </row>
    <row r="849" spans="1:26" ht="15.75">
      <c r="A849" s="1051"/>
      <c r="B849" s="1105"/>
      <c r="C849" s="1051"/>
      <c r="D849" s="1051"/>
      <c r="E849" s="1051"/>
      <c r="F849" s="1051"/>
      <c r="G849" s="1051"/>
      <c r="H849" s="1051"/>
      <c r="I849" s="1051"/>
      <c r="J849" s="1051"/>
      <c r="K849" s="1051"/>
      <c r="L849" s="1051"/>
      <c r="M849" s="1051"/>
      <c r="N849" s="871"/>
      <c r="O849" s="1051"/>
      <c r="P849" s="1051"/>
      <c r="Q849" s="1051"/>
      <c r="R849" s="1051"/>
      <c r="S849" s="1051"/>
      <c r="T849" s="1051"/>
      <c r="U849" s="1051"/>
      <c r="V849" s="1051"/>
      <c r="W849" s="1051"/>
      <c r="X849" s="1051"/>
      <c r="Y849" s="1051"/>
      <c r="Z849" s="1051"/>
    </row>
    <row r="850" spans="1:26" ht="15.75">
      <c r="A850" s="1051"/>
      <c r="B850" s="1105"/>
      <c r="C850" s="1051"/>
      <c r="D850" s="1051"/>
      <c r="E850" s="1051"/>
      <c r="F850" s="1051"/>
      <c r="G850" s="1051"/>
      <c r="H850" s="1051"/>
      <c r="I850" s="1051"/>
      <c r="J850" s="1051"/>
      <c r="K850" s="1051"/>
      <c r="L850" s="1051"/>
      <c r="M850" s="1051"/>
      <c r="N850" s="871"/>
      <c r="O850" s="1051"/>
      <c r="P850" s="1051"/>
      <c r="Q850" s="1051"/>
      <c r="R850" s="1051"/>
      <c r="S850" s="1051"/>
      <c r="T850" s="1051"/>
      <c r="U850" s="1051"/>
      <c r="V850" s="1051"/>
      <c r="W850" s="1051"/>
      <c r="X850" s="1051"/>
      <c r="Y850" s="1051"/>
      <c r="Z850" s="1051"/>
    </row>
    <row r="851" spans="1:26" ht="15.75">
      <c r="A851" s="1051"/>
      <c r="B851" s="1105"/>
      <c r="C851" s="1051"/>
      <c r="D851" s="1051"/>
      <c r="E851" s="1051"/>
      <c r="F851" s="1051"/>
      <c r="G851" s="1051"/>
      <c r="H851" s="1051"/>
      <c r="I851" s="1051"/>
      <c r="J851" s="1051"/>
      <c r="K851" s="1051"/>
      <c r="L851" s="1051"/>
      <c r="M851" s="1051"/>
      <c r="N851" s="871"/>
      <c r="O851" s="1051"/>
      <c r="P851" s="1051"/>
      <c r="Q851" s="1051"/>
      <c r="R851" s="1051"/>
      <c r="S851" s="1051"/>
      <c r="T851" s="1051"/>
      <c r="U851" s="1051"/>
      <c r="V851" s="1051"/>
      <c r="W851" s="1051"/>
      <c r="X851" s="1051"/>
      <c r="Y851" s="1051"/>
      <c r="Z851" s="1051"/>
    </row>
    <row r="852" spans="1:26" ht="15.75">
      <c r="A852" s="1051"/>
      <c r="B852" s="1105"/>
      <c r="C852" s="1051"/>
      <c r="D852" s="1051"/>
      <c r="E852" s="1051"/>
      <c r="F852" s="1051"/>
      <c r="G852" s="1051"/>
      <c r="H852" s="1051"/>
      <c r="I852" s="1051"/>
      <c r="J852" s="1051"/>
      <c r="K852" s="1051"/>
      <c r="L852" s="1051"/>
      <c r="M852" s="1051"/>
      <c r="N852" s="871"/>
      <c r="O852" s="1051"/>
      <c r="P852" s="1051"/>
      <c r="Q852" s="1051"/>
      <c r="R852" s="1051"/>
      <c r="S852" s="1051"/>
      <c r="T852" s="1051"/>
      <c r="U852" s="1051"/>
      <c r="V852" s="1051"/>
      <c r="W852" s="1051"/>
      <c r="X852" s="1051"/>
      <c r="Y852" s="1051"/>
      <c r="Z852" s="1051"/>
    </row>
    <row r="853" spans="1:26" ht="15.75">
      <c r="A853" s="1051"/>
      <c r="B853" s="1105"/>
      <c r="C853" s="1051"/>
      <c r="D853" s="1051"/>
      <c r="E853" s="1051"/>
      <c r="F853" s="1051"/>
      <c r="G853" s="1051"/>
      <c r="H853" s="1051"/>
      <c r="I853" s="1051"/>
      <c r="J853" s="1051"/>
      <c r="K853" s="1051"/>
      <c r="L853" s="1051"/>
      <c r="M853" s="1051"/>
      <c r="N853" s="871"/>
      <c r="O853" s="1051"/>
      <c r="P853" s="1051"/>
      <c r="Q853" s="1051"/>
      <c r="R853" s="1051"/>
      <c r="S853" s="1051"/>
      <c r="T853" s="1051"/>
      <c r="U853" s="1051"/>
      <c r="V853" s="1051"/>
      <c r="W853" s="1051"/>
      <c r="X853" s="1051"/>
      <c r="Y853" s="1051"/>
      <c r="Z853" s="1051"/>
    </row>
    <row r="854" spans="1:26" ht="15.75">
      <c r="A854" s="1051"/>
      <c r="B854" s="1105"/>
      <c r="C854" s="1051"/>
      <c r="D854" s="1051"/>
      <c r="E854" s="1051"/>
      <c r="F854" s="1051"/>
      <c r="G854" s="1051"/>
      <c r="H854" s="1051"/>
      <c r="I854" s="1051"/>
      <c r="J854" s="1051"/>
      <c r="K854" s="1051"/>
      <c r="L854" s="1051"/>
      <c r="M854" s="1051"/>
      <c r="N854" s="871"/>
      <c r="O854" s="1051"/>
      <c r="P854" s="1051"/>
      <c r="Q854" s="1051"/>
      <c r="R854" s="1051"/>
      <c r="S854" s="1051"/>
      <c r="T854" s="1051"/>
      <c r="U854" s="1051"/>
      <c r="V854" s="1051"/>
      <c r="W854" s="1051"/>
      <c r="X854" s="1051"/>
      <c r="Y854" s="1051"/>
      <c r="Z854" s="1051"/>
    </row>
    <row r="855" spans="1:26" ht="15.75">
      <c r="A855" s="1051"/>
      <c r="B855" s="1105"/>
      <c r="C855" s="1051"/>
      <c r="D855" s="1051"/>
      <c r="E855" s="1051"/>
      <c r="F855" s="1051"/>
      <c r="G855" s="1051"/>
      <c r="H855" s="1051"/>
      <c r="I855" s="1051"/>
      <c r="J855" s="1051"/>
      <c r="K855" s="1051"/>
      <c r="L855" s="1051"/>
      <c r="M855" s="1051"/>
      <c r="N855" s="871"/>
      <c r="O855" s="1051"/>
      <c r="P855" s="1051"/>
      <c r="Q855" s="1051"/>
      <c r="R855" s="1051"/>
      <c r="S855" s="1051"/>
      <c r="T855" s="1051"/>
      <c r="U855" s="1051"/>
      <c r="V855" s="1051"/>
      <c r="W855" s="1051"/>
      <c r="X855" s="1051"/>
      <c r="Y855" s="1051"/>
      <c r="Z855" s="1051"/>
    </row>
    <row r="856" spans="1:26" ht="15.75">
      <c r="A856" s="1051"/>
      <c r="B856" s="1105"/>
      <c r="C856" s="1051"/>
      <c r="D856" s="1051"/>
      <c r="E856" s="1051"/>
      <c r="F856" s="1051"/>
      <c r="G856" s="1051"/>
      <c r="H856" s="1051"/>
      <c r="I856" s="1051"/>
      <c r="J856" s="1051"/>
      <c r="K856" s="1051"/>
      <c r="L856" s="1051"/>
      <c r="M856" s="1051"/>
      <c r="N856" s="871"/>
      <c r="O856" s="1051"/>
      <c r="P856" s="1051"/>
      <c r="Q856" s="1051"/>
      <c r="R856" s="1051"/>
      <c r="S856" s="1051"/>
      <c r="T856" s="1051"/>
      <c r="U856" s="1051"/>
      <c r="V856" s="1051"/>
      <c r="W856" s="1051"/>
      <c r="X856" s="1051"/>
      <c r="Y856" s="1051"/>
      <c r="Z856" s="1051"/>
    </row>
    <row r="857" spans="1:26" ht="15.75">
      <c r="A857" s="1051"/>
      <c r="B857" s="1105"/>
      <c r="C857" s="1051"/>
      <c r="D857" s="1051"/>
      <c r="E857" s="1051"/>
      <c r="F857" s="1051"/>
      <c r="G857" s="1051"/>
      <c r="H857" s="1051"/>
      <c r="I857" s="1051"/>
      <c r="J857" s="1051"/>
      <c r="K857" s="1051"/>
      <c r="L857" s="1051"/>
      <c r="M857" s="1051"/>
      <c r="N857" s="871"/>
      <c r="O857" s="1051"/>
      <c r="P857" s="1051"/>
      <c r="Q857" s="1051"/>
      <c r="R857" s="1051"/>
      <c r="S857" s="1051"/>
      <c r="T857" s="1051"/>
      <c r="U857" s="1051"/>
      <c r="V857" s="1051"/>
      <c r="W857" s="1051"/>
      <c r="X857" s="1051"/>
      <c r="Y857" s="1051"/>
      <c r="Z857" s="1051"/>
    </row>
    <row r="858" spans="1:26" ht="15.75">
      <c r="A858" s="1051"/>
      <c r="B858" s="1105"/>
      <c r="C858" s="1051"/>
      <c r="D858" s="1051"/>
      <c r="E858" s="1051"/>
      <c r="F858" s="1051"/>
      <c r="G858" s="1051"/>
      <c r="H858" s="1051"/>
      <c r="I858" s="1051"/>
      <c r="J858" s="1051"/>
      <c r="K858" s="1051"/>
      <c r="L858" s="1051"/>
      <c r="M858" s="1051"/>
      <c r="N858" s="871"/>
      <c r="O858" s="1051"/>
      <c r="P858" s="1051"/>
      <c r="Q858" s="1051"/>
      <c r="R858" s="1051"/>
      <c r="S858" s="1051"/>
      <c r="T858" s="1051"/>
      <c r="U858" s="1051"/>
      <c r="V858" s="1051"/>
      <c r="W858" s="1051"/>
      <c r="X858" s="1051"/>
      <c r="Y858" s="1051"/>
      <c r="Z858" s="1051"/>
    </row>
    <row r="859" spans="1:26" ht="15.75">
      <c r="A859" s="1051"/>
      <c r="B859" s="1105"/>
      <c r="C859" s="1051"/>
      <c r="D859" s="1051"/>
      <c r="E859" s="1051"/>
      <c r="F859" s="1051"/>
      <c r="G859" s="1051"/>
      <c r="H859" s="1051"/>
      <c r="I859" s="1051"/>
      <c r="J859" s="1051"/>
      <c r="K859" s="1051"/>
      <c r="L859" s="1051"/>
      <c r="M859" s="1051"/>
      <c r="N859" s="871"/>
      <c r="O859" s="1051"/>
      <c r="P859" s="1051"/>
      <c r="Q859" s="1051"/>
      <c r="R859" s="1051"/>
      <c r="S859" s="1051"/>
      <c r="T859" s="1051"/>
      <c r="U859" s="1051"/>
      <c r="V859" s="1051"/>
      <c r="W859" s="1051"/>
      <c r="X859" s="1051"/>
      <c r="Y859" s="1051"/>
      <c r="Z859" s="1051"/>
    </row>
    <row r="860" spans="1:26" ht="15.75">
      <c r="A860" s="1051"/>
      <c r="B860" s="1105"/>
      <c r="C860" s="1051"/>
      <c r="D860" s="1051"/>
      <c r="E860" s="1051"/>
      <c r="F860" s="1051"/>
      <c r="G860" s="1051"/>
      <c r="H860" s="1051"/>
      <c r="I860" s="1051"/>
      <c r="J860" s="1051"/>
      <c r="K860" s="1051"/>
      <c r="L860" s="1051"/>
      <c r="M860" s="1051"/>
      <c r="N860" s="871"/>
      <c r="O860" s="1051"/>
      <c r="P860" s="1051"/>
      <c r="Q860" s="1051"/>
      <c r="R860" s="1051"/>
      <c r="S860" s="1051"/>
      <c r="T860" s="1051"/>
      <c r="U860" s="1051"/>
      <c r="V860" s="1051"/>
      <c r="W860" s="1051"/>
      <c r="X860" s="1051"/>
      <c r="Y860" s="1051"/>
      <c r="Z860" s="1051"/>
    </row>
    <row r="861" spans="1:26" ht="15.75">
      <c r="A861" s="1051"/>
      <c r="B861" s="1105"/>
      <c r="C861" s="1051"/>
      <c r="D861" s="1051"/>
      <c r="E861" s="1051"/>
      <c r="F861" s="1051"/>
      <c r="G861" s="1051"/>
      <c r="H861" s="1051"/>
      <c r="I861" s="1051"/>
      <c r="J861" s="1051"/>
      <c r="K861" s="1051"/>
      <c r="L861" s="1051"/>
      <c r="M861" s="1051"/>
      <c r="N861" s="871"/>
      <c r="O861" s="1051"/>
      <c r="P861" s="1051"/>
      <c r="Q861" s="1051"/>
      <c r="R861" s="1051"/>
      <c r="S861" s="1051"/>
      <c r="T861" s="1051"/>
      <c r="U861" s="1051"/>
      <c r="V861" s="1051"/>
      <c r="W861" s="1051"/>
      <c r="X861" s="1051"/>
      <c r="Y861" s="1051"/>
      <c r="Z861" s="1051"/>
    </row>
    <row r="862" spans="1:26" ht="15.75">
      <c r="A862" s="1051"/>
      <c r="B862" s="1105"/>
      <c r="C862" s="1051"/>
      <c r="D862" s="1051"/>
      <c r="E862" s="1051"/>
      <c r="F862" s="1051"/>
      <c r="G862" s="1051"/>
      <c r="H862" s="1051"/>
      <c r="I862" s="1051"/>
      <c r="J862" s="1051"/>
      <c r="K862" s="1051"/>
      <c r="L862" s="1051"/>
      <c r="M862" s="1051"/>
      <c r="N862" s="871"/>
      <c r="O862" s="1051"/>
      <c r="P862" s="1051"/>
      <c r="Q862" s="1051"/>
      <c r="R862" s="1051"/>
      <c r="S862" s="1051"/>
      <c r="T862" s="1051"/>
      <c r="U862" s="1051"/>
      <c r="V862" s="1051"/>
      <c r="W862" s="1051"/>
      <c r="X862" s="1051"/>
      <c r="Y862" s="1051"/>
      <c r="Z862" s="1051"/>
    </row>
    <row r="863" spans="1:26" ht="15.75">
      <c r="A863" s="1051"/>
      <c r="B863" s="1105"/>
      <c r="C863" s="1051"/>
      <c r="D863" s="1051"/>
      <c r="E863" s="1051"/>
      <c r="F863" s="1051"/>
      <c r="G863" s="1051"/>
      <c r="H863" s="1051"/>
      <c r="I863" s="1051"/>
      <c r="J863" s="1051"/>
      <c r="K863" s="1051"/>
      <c r="L863" s="1051"/>
      <c r="M863" s="1051"/>
      <c r="N863" s="871"/>
      <c r="O863" s="1051"/>
      <c r="P863" s="1051"/>
      <c r="Q863" s="1051"/>
      <c r="R863" s="1051"/>
      <c r="S863" s="1051"/>
      <c r="T863" s="1051"/>
      <c r="U863" s="1051"/>
      <c r="V863" s="1051"/>
      <c r="W863" s="1051"/>
      <c r="X863" s="1051"/>
      <c r="Y863" s="1051"/>
      <c r="Z863" s="1051"/>
    </row>
    <row r="864" spans="1:26" ht="15.75">
      <c r="A864" s="1051"/>
      <c r="B864" s="1105"/>
      <c r="C864" s="1051"/>
      <c r="D864" s="1051"/>
      <c r="E864" s="1051"/>
      <c r="F864" s="1051"/>
      <c r="G864" s="1051"/>
      <c r="H864" s="1051"/>
      <c r="I864" s="1051"/>
      <c r="J864" s="1051"/>
      <c r="K864" s="1051"/>
      <c r="L864" s="1051"/>
      <c r="M864" s="1051"/>
      <c r="N864" s="871"/>
      <c r="O864" s="1051"/>
      <c r="P864" s="1051"/>
      <c r="Q864" s="1051"/>
      <c r="R864" s="1051"/>
      <c r="S864" s="1051"/>
      <c r="T864" s="1051"/>
      <c r="U864" s="1051"/>
      <c r="V864" s="1051"/>
      <c r="W864" s="1051"/>
      <c r="X864" s="1051"/>
      <c r="Y864" s="1051"/>
      <c r="Z864" s="1051"/>
    </row>
    <row r="865" spans="1:26" ht="15.75">
      <c r="A865" s="1051"/>
      <c r="B865" s="1105"/>
      <c r="C865" s="1051"/>
      <c r="D865" s="1051"/>
      <c r="E865" s="1051"/>
      <c r="F865" s="1051"/>
      <c r="G865" s="1051"/>
      <c r="H865" s="1051"/>
      <c r="I865" s="1051"/>
      <c r="J865" s="1051"/>
      <c r="K865" s="1051"/>
      <c r="L865" s="1051"/>
      <c r="M865" s="1051"/>
      <c r="N865" s="871"/>
      <c r="O865" s="1051"/>
      <c r="P865" s="1051"/>
      <c r="Q865" s="1051"/>
      <c r="R865" s="1051"/>
      <c r="S865" s="1051"/>
      <c r="T865" s="1051"/>
      <c r="U865" s="1051"/>
      <c r="V865" s="1051"/>
      <c r="W865" s="1051"/>
      <c r="X865" s="1051"/>
      <c r="Y865" s="1051"/>
      <c r="Z865" s="1051"/>
    </row>
    <row r="866" spans="1:26" ht="15.75">
      <c r="A866" s="1051"/>
      <c r="B866" s="1105"/>
      <c r="C866" s="1051"/>
      <c r="D866" s="1051"/>
      <c r="E866" s="1051"/>
      <c r="F866" s="1051"/>
      <c r="G866" s="1051"/>
      <c r="H866" s="1051"/>
      <c r="I866" s="1051"/>
      <c r="J866" s="1051"/>
      <c r="K866" s="1051"/>
      <c r="L866" s="1051"/>
      <c r="M866" s="1051"/>
      <c r="N866" s="871"/>
      <c r="O866" s="1051"/>
      <c r="P866" s="1051"/>
      <c r="Q866" s="1051"/>
      <c r="R866" s="1051"/>
      <c r="S866" s="1051"/>
      <c r="T866" s="1051"/>
      <c r="U866" s="1051"/>
      <c r="V866" s="1051"/>
      <c r="W866" s="1051"/>
      <c r="X866" s="1051"/>
      <c r="Y866" s="1051"/>
      <c r="Z866" s="1051"/>
    </row>
    <row r="867" spans="1:26" ht="15.75">
      <c r="A867" s="1051"/>
      <c r="B867" s="1105"/>
      <c r="C867" s="1051"/>
      <c r="D867" s="1051"/>
      <c r="E867" s="1051"/>
      <c r="F867" s="1051"/>
      <c r="G867" s="1051"/>
      <c r="H867" s="1051"/>
      <c r="I867" s="1051"/>
      <c r="J867" s="1051"/>
      <c r="K867" s="1051"/>
      <c r="L867" s="1051"/>
      <c r="M867" s="1051"/>
      <c r="N867" s="871"/>
      <c r="O867" s="1051"/>
      <c r="P867" s="1051"/>
      <c r="Q867" s="1051"/>
      <c r="R867" s="1051"/>
      <c r="S867" s="1051"/>
      <c r="T867" s="1051"/>
      <c r="U867" s="1051"/>
      <c r="V867" s="1051"/>
      <c r="W867" s="1051"/>
      <c r="X867" s="1051"/>
      <c r="Y867" s="1051"/>
      <c r="Z867" s="1051"/>
    </row>
    <row r="868" spans="1:26" ht="15.75">
      <c r="A868" s="1051"/>
      <c r="B868" s="1105"/>
      <c r="C868" s="1051"/>
      <c r="D868" s="1051"/>
      <c r="E868" s="1051"/>
      <c r="F868" s="1051"/>
      <c r="G868" s="1051"/>
      <c r="H868" s="1051"/>
      <c r="I868" s="1051"/>
      <c r="J868" s="1051"/>
      <c r="K868" s="1051"/>
      <c r="L868" s="1051"/>
      <c r="M868" s="1051"/>
      <c r="N868" s="871"/>
      <c r="O868" s="1051"/>
      <c r="P868" s="1051"/>
      <c r="Q868" s="1051"/>
      <c r="R868" s="1051"/>
      <c r="S868" s="1051"/>
      <c r="T868" s="1051"/>
      <c r="U868" s="1051"/>
      <c r="V868" s="1051"/>
      <c r="W868" s="1051"/>
      <c r="X868" s="1051"/>
      <c r="Y868" s="1051"/>
      <c r="Z868" s="1051"/>
    </row>
    <row r="869" spans="1:26" ht="15.75">
      <c r="A869" s="1051"/>
      <c r="B869" s="1105"/>
      <c r="C869" s="1051"/>
      <c r="D869" s="1051"/>
      <c r="E869" s="1051"/>
      <c r="F869" s="1051"/>
      <c r="G869" s="1051"/>
      <c r="H869" s="1051"/>
      <c r="I869" s="1051"/>
      <c r="J869" s="1051"/>
      <c r="K869" s="1051"/>
      <c r="L869" s="1051"/>
      <c r="M869" s="1051"/>
      <c r="N869" s="871"/>
      <c r="O869" s="1051"/>
      <c r="P869" s="1051"/>
      <c r="Q869" s="1051"/>
      <c r="R869" s="1051"/>
      <c r="S869" s="1051"/>
      <c r="T869" s="1051"/>
      <c r="U869" s="1051"/>
      <c r="V869" s="1051"/>
      <c r="W869" s="1051"/>
      <c r="X869" s="1051"/>
      <c r="Y869" s="1051"/>
      <c r="Z869" s="1051"/>
    </row>
    <row r="870" spans="1:26" ht="15.75">
      <c r="A870" s="1051"/>
      <c r="B870" s="1105"/>
      <c r="C870" s="1051"/>
      <c r="D870" s="1051"/>
      <c r="E870" s="1051"/>
      <c r="F870" s="1051"/>
      <c r="G870" s="1051"/>
      <c r="H870" s="1051"/>
      <c r="I870" s="1051"/>
      <c r="J870" s="1051"/>
      <c r="K870" s="1051"/>
      <c r="L870" s="1051"/>
      <c r="M870" s="1051"/>
      <c r="N870" s="871"/>
      <c r="O870" s="1051"/>
      <c r="P870" s="1051"/>
      <c r="Q870" s="1051"/>
      <c r="R870" s="1051"/>
      <c r="S870" s="1051"/>
      <c r="T870" s="1051"/>
      <c r="U870" s="1051"/>
      <c r="V870" s="1051"/>
      <c r="W870" s="1051"/>
      <c r="X870" s="1051"/>
      <c r="Y870" s="1051"/>
      <c r="Z870" s="1051"/>
    </row>
    <row r="871" spans="1:26" ht="15.75">
      <c r="A871" s="1051"/>
      <c r="B871" s="1105"/>
      <c r="C871" s="1051"/>
      <c r="D871" s="1051"/>
      <c r="E871" s="1051"/>
      <c r="F871" s="1051"/>
      <c r="G871" s="1051"/>
      <c r="H871" s="1051"/>
      <c r="I871" s="1051"/>
      <c r="J871" s="1051"/>
      <c r="K871" s="1051"/>
      <c r="L871" s="1051"/>
      <c r="M871" s="1051"/>
      <c r="N871" s="871"/>
      <c r="O871" s="1051"/>
      <c r="P871" s="1051"/>
      <c r="Q871" s="1051"/>
      <c r="R871" s="1051"/>
      <c r="S871" s="1051"/>
      <c r="T871" s="1051"/>
      <c r="U871" s="1051"/>
      <c r="V871" s="1051"/>
      <c r="W871" s="1051"/>
      <c r="X871" s="1051"/>
      <c r="Y871" s="1051"/>
      <c r="Z871" s="1051"/>
    </row>
    <row r="872" spans="1:26" ht="15.75">
      <c r="A872" s="1051"/>
      <c r="B872" s="1105"/>
      <c r="C872" s="1051"/>
      <c r="D872" s="1051"/>
      <c r="E872" s="1051"/>
      <c r="F872" s="1051"/>
      <c r="G872" s="1051"/>
      <c r="H872" s="1051"/>
      <c r="I872" s="1051"/>
      <c r="J872" s="1051"/>
      <c r="K872" s="1051"/>
      <c r="L872" s="1051"/>
      <c r="M872" s="1051"/>
      <c r="N872" s="871"/>
      <c r="O872" s="1051"/>
      <c r="P872" s="1051"/>
      <c r="Q872" s="1051"/>
      <c r="R872" s="1051"/>
      <c r="S872" s="1051"/>
      <c r="T872" s="1051"/>
      <c r="U872" s="1051"/>
      <c r="V872" s="1051"/>
      <c r="W872" s="1051"/>
      <c r="X872" s="1051"/>
      <c r="Y872" s="1051"/>
      <c r="Z872" s="1051"/>
    </row>
    <row r="873" spans="1:26" ht="15.75">
      <c r="A873" s="1051"/>
      <c r="B873" s="1105"/>
      <c r="C873" s="1051"/>
      <c r="D873" s="1051"/>
      <c r="E873" s="1051"/>
      <c r="F873" s="1051"/>
      <c r="G873" s="1051"/>
      <c r="H873" s="1051"/>
      <c r="I873" s="1051"/>
      <c r="J873" s="1051"/>
      <c r="K873" s="1051"/>
      <c r="L873" s="1051"/>
      <c r="M873" s="1051"/>
      <c r="N873" s="871"/>
      <c r="O873" s="1051"/>
      <c r="P873" s="1051"/>
      <c r="Q873" s="1051"/>
      <c r="R873" s="1051"/>
      <c r="S873" s="1051"/>
      <c r="T873" s="1051"/>
      <c r="U873" s="1051"/>
      <c r="V873" s="1051"/>
      <c r="W873" s="1051"/>
      <c r="X873" s="1051"/>
      <c r="Y873" s="1051"/>
      <c r="Z873" s="1051"/>
    </row>
    <row r="874" spans="1:26" ht="15.75">
      <c r="A874" s="1051"/>
      <c r="B874" s="1105"/>
      <c r="C874" s="1051"/>
      <c r="D874" s="1051"/>
      <c r="E874" s="1051"/>
      <c r="F874" s="1051"/>
      <c r="G874" s="1051"/>
      <c r="H874" s="1051"/>
      <c r="I874" s="1051"/>
      <c r="J874" s="1051"/>
      <c r="K874" s="1051"/>
      <c r="L874" s="1051"/>
      <c r="M874" s="1051"/>
      <c r="N874" s="871"/>
      <c r="O874" s="1051"/>
      <c r="P874" s="1051"/>
      <c r="Q874" s="1051"/>
      <c r="R874" s="1051"/>
      <c r="S874" s="1051"/>
      <c r="T874" s="1051"/>
      <c r="U874" s="1051"/>
      <c r="V874" s="1051"/>
      <c r="W874" s="1051"/>
      <c r="X874" s="1051"/>
      <c r="Y874" s="1051"/>
      <c r="Z874" s="1051"/>
    </row>
    <row r="875" spans="1:26" ht="15.75">
      <c r="A875" s="1051"/>
      <c r="B875" s="1105"/>
      <c r="C875" s="1051"/>
      <c r="D875" s="1051"/>
      <c r="E875" s="1051"/>
      <c r="F875" s="1051"/>
      <c r="G875" s="1051"/>
      <c r="H875" s="1051"/>
      <c r="I875" s="1051"/>
      <c r="J875" s="1051"/>
      <c r="K875" s="1051"/>
      <c r="L875" s="1051"/>
      <c r="M875" s="1051"/>
      <c r="N875" s="871"/>
      <c r="O875" s="1051"/>
      <c r="P875" s="1051"/>
      <c r="Q875" s="1051"/>
      <c r="R875" s="1051"/>
      <c r="S875" s="1051"/>
      <c r="T875" s="1051"/>
      <c r="U875" s="1051"/>
      <c r="V875" s="1051"/>
      <c r="W875" s="1051"/>
      <c r="X875" s="1051"/>
      <c r="Y875" s="1051"/>
      <c r="Z875" s="1051"/>
    </row>
    <row r="876" spans="1:26" ht="15.75">
      <c r="A876" s="1051"/>
      <c r="B876" s="1105"/>
      <c r="C876" s="1051"/>
      <c r="D876" s="1051"/>
      <c r="E876" s="1051"/>
      <c r="F876" s="1051"/>
      <c r="G876" s="1051"/>
      <c r="H876" s="1051"/>
      <c r="I876" s="1051"/>
      <c r="J876" s="1051"/>
      <c r="K876" s="1051"/>
      <c r="L876" s="1051"/>
      <c r="M876" s="1051"/>
      <c r="N876" s="871"/>
      <c r="O876" s="1051"/>
      <c r="P876" s="1051"/>
      <c r="Q876" s="1051"/>
      <c r="R876" s="1051"/>
      <c r="S876" s="1051"/>
      <c r="T876" s="1051"/>
      <c r="U876" s="1051"/>
      <c r="V876" s="1051"/>
      <c r="W876" s="1051"/>
      <c r="X876" s="1051"/>
      <c r="Y876" s="1051"/>
      <c r="Z876" s="1051"/>
    </row>
    <row r="877" spans="1:26" ht="15.75">
      <c r="A877" s="1051"/>
      <c r="B877" s="1105"/>
      <c r="C877" s="1051"/>
      <c r="D877" s="1051"/>
      <c r="E877" s="1051"/>
      <c r="F877" s="1051"/>
      <c r="G877" s="1051"/>
      <c r="H877" s="1051"/>
      <c r="I877" s="1051"/>
      <c r="J877" s="1051"/>
      <c r="K877" s="1051"/>
      <c r="L877" s="1051"/>
      <c r="M877" s="1051"/>
      <c r="N877" s="871"/>
      <c r="O877" s="1051"/>
      <c r="P877" s="1051"/>
      <c r="Q877" s="1051"/>
      <c r="R877" s="1051"/>
      <c r="S877" s="1051"/>
      <c r="T877" s="1051"/>
      <c r="U877" s="1051"/>
      <c r="V877" s="1051"/>
      <c r="W877" s="1051"/>
      <c r="X877" s="1051"/>
      <c r="Y877" s="1051"/>
      <c r="Z877" s="1051"/>
    </row>
    <row r="878" spans="1:26" ht="15.75">
      <c r="A878" s="1051"/>
      <c r="B878" s="1105"/>
      <c r="C878" s="1051"/>
      <c r="D878" s="1051"/>
      <c r="E878" s="1051"/>
      <c r="F878" s="1051"/>
      <c r="G878" s="1051"/>
      <c r="H878" s="1051"/>
      <c r="I878" s="1051"/>
      <c r="J878" s="1051"/>
      <c r="K878" s="1051"/>
      <c r="L878" s="1051"/>
      <c r="M878" s="1051"/>
      <c r="N878" s="871"/>
      <c r="O878" s="1051"/>
      <c r="P878" s="1051"/>
      <c r="Q878" s="1051"/>
      <c r="R878" s="1051"/>
      <c r="S878" s="1051"/>
      <c r="T878" s="1051"/>
      <c r="U878" s="1051"/>
      <c r="V878" s="1051"/>
      <c r="W878" s="1051"/>
      <c r="X878" s="1051"/>
      <c r="Y878" s="1051"/>
      <c r="Z878" s="1051"/>
    </row>
    <row r="879" spans="1:26" ht="15.75">
      <c r="A879" s="1051"/>
      <c r="B879" s="1105"/>
      <c r="C879" s="1051"/>
      <c r="D879" s="1051"/>
      <c r="E879" s="1051"/>
      <c r="F879" s="1051"/>
      <c r="G879" s="1051"/>
      <c r="H879" s="1051"/>
      <c r="I879" s="1051"/>
      <c r="J879" s="1051"/>
      <c r="K879" s="1051"/>
      <c r="L879" s="1051"/>
      <c r="M879" s="1051"/>
      <c r="N879" s="871"/>
      <c r="O879" s="1051"/>
      <c r="P879" s="1051"/>
      <c r="Q879" s="1051"/>
      <c r="R879" s="1051"/>
      <c r="S879" s="1051"/>
      <c r="T879" s="1051"/>
      <c r="U879" s="1051"/>
      <c r="V879" s="1051"/>
      <c r="W879" s="1051"/>
      <c r="X879" s="1051"/>
      <c r="Y879" s="1051"/>
      <c r="Z879" s="1051"/>
    </row>
    <row r="880" spans="1:26" ht="15.75">
      <c r="A880" s="1051"/>
      <c r="B880" s="1105"/>
      <c r="C880" s="1051"/>
      <c r="D880" s="1051"/>
      <c r="E880" s="1051"/>
      <c r="F880" s="1051"/>
      <c r="G880" s="1051"/>
      <c r="H880" s="1051"/>
      <c r="I880" s="1051"/>
      <c r="J880" s="1051"/>
      <c r="K880" s="1051"/>
      <c r="L880" s="1051"/>
      <c r="M880" s="1051"/>
      <c r="N880" s="871"/>
      <c r="O880" s="1051"/>
      <c r="P880" s="1051"/>
      <c r="Q880" s="1051"/>
      <c r="R880" s="1051"/>
      <c r="S880" s="1051"/>
      <c r="T880" s="1051"/>
      <c r="U880" s="1051"/>
      <c r="V880" s="1051"/>
      <c r="W880" s="1051"/>
      <c r="X880" s="1051"/>
      <c r="Y880" s="1051"/>
      <c r="Z880" s="1051"/>
    </row>
    <row r="881" spans="1:26" ht="15.75">
      <c r="A881" s="1051"/>
      <c r="B881" s="1105"/>
      <c r="C881" s="1051"/>
      <c r="D881" s="1051"/>
      <c r="E881" s="1051"/>
      <c r="F881" s="1051"/>
      <c r="G881" s="1051"/>
      <c r="H881" s="1051"/>
      <c r="I881" s="1051"/>
      <c r="J881" s="1051"/>
      <c r="K881" s="1051"/>
      <c r="L881" s="1051"/>
      <c r="M881" s="1051"/>
      <c r="N881" s="871"/>
      <c r="O881" s="1051"/>
      <c r="P881" s="1051"/>
      <c r="Q881" s="1051"/>
      <c r="R881" s="1051"/>
      <c r="S881" s="1051"/>
      <c r="T881" s="1051"/>
      <c r="U881" s="1051"/>
      <c r="V881" s="1051"/>
      <c r="W881" s="1051"/>
      <c r="X881" s="1051"/>
      <c r="Y881" s="1051"/>
      <c r="Z881" s="1051"/>
    </row>
    <row r="882" spans="1:26" ht="15.75">
      <c r="A882" s="1051"/>
      <c r="B882" s="1105"/>
      <c r="C882" s="1051"/>
      <c r="D882" s="1051"/>
      <c r="E882" s="1051"/>
      <c r="F882" s="1051"/>
      <c r="G882" s="1051"/>
      <c r="H882" s="1051"/>
      <c r="I882" s="1051"/>
      <c r="J882" s="1051"/>
      <c r="K882" s="1051"/>
      <c r="L882" s="1051"/>
      <c r="M882" s="1051"/>
      <c r="N882" s="871"/>
      <c r="O882" s="1051"/>
      <c r="P882" s="1051"/>
      <c r="Q882" s="1051"/>
      <c r="R882" s="1051"/>
      <c r="S882" s="1051"/>
      <c r="T882" s="1051"/>
      <c r="U882" s="1051"/>
      <c r="V882" s="1051"/>
      <c r="W882" s="1051"/>
      <c r="X882" s="1051"/>
      <c r="Y882" s="1051"/>
      <c r="Z882" s="1051"/>
    </row>
    <row r="883" spans="1:26" ht="15.75">
      <c r="A883" s="1051"/>
      <c r="B883" s="1105"/>
      <c r="C883" s="1051"/>
      <c r="D883" s="1051"/>
      <c r="E883" s="1051"/>
      <c r="F883" s="1051"/>
      <c r="G883" s="1051"/>
      <c r="H883" s="1051"/>
      <c r="I883" s="1051"/>
      <c r="J883" s="1051"/>
      <c r="K883" s="1051"/>
      <c r="L883" s="1051"/>
      <c r="M883" s="1051"/>
      <c r="N883" s="871"/>
      <c r="O883" s="1051"/>
      <c r="P883" s="1051"/>
      <c r="Q883" s="1051"/>
      <c r="R883" s="1051"/>
      <c r="S883" s="1051"/>
      <c r="T883" s="1051"/>
      <c r="U883" s="1051"/>
      <c r="V883" s="1051"/>
      <c r="W883" s="1051"/>
      <c r="X883" s="1051"/>
      <c r="Y883" s="1051"/>
      <c r="Z883" s="1051"/>
    </row>
    <row r="884" spans="1:26" ht="15.75">
      <c r="A884" s="1051"/>
      <c r="B884" s="1105"/>
      <c r="C884" s="1051"/>
      <c r="D884" s="1051"/>
      <c r="E884" s="1051"/>
      <c r="F884" s="1051"/>
      <c r="G884" s="1051"/>
      <c r="H884" s="1051"/>
      <c r="I884" s="1051"/>
      <c r="J884" s="1051"/>
      <c r="K884" s="1051"/>
      <c r="L884" s="1051"/>
      <c r="M884" s="1051"/>
      <c r="N884" s="871"/>
      <c r="O884" s="1051"/>
      <c r="P884" s="1051"/>
      <c r="Q884" s="1051"/>
      <c r="R884" s="1051"/>
      <c r="S884" s="1051"/>
      <c r="T884" s="1051"/>
      <c r="U884" s="1051"/>
      <c r="V884" s="1051"/>
      <c r="W884" s="1051"/>
      <c r="X884" s="1051"/>
      <c r="Y884" s="1051"/>
      <c r="Z884" s="1051"/>
    </row>
    <row r="885" spans="1:26" ht="15.75">
      <c r="A885" s="1051"/>
      <c r="B885" s="1105"/>
      <c r="C885" s="1051"/>
      <c r="D885" s="1051"/>
      <c r="E885" s="1051"/>
      <c r="F885" s="1051"/>
      <c r="G885" s="1051"/>
      <c r="H885" s="1051"/>
      <c r="I885" s="1051"/>
      <c r="J885" s="1051"/>
      <c r="K885" s="1051"/>
      <c r="L885" s="1051"/>
      <c r="M885" s="1051"/>
      <c r="N885" s="871"/>
      <c r="O885" s="1051"/>
      <c r="P885" s="1051"/>
      <c r="Q885" s="1051"/>
      <c r="R885" s="1051"/>
      <c r="S885" s="1051"/>
      <c r="T885" s="1051"/>
      <c r="U885" s="1051"/>
      <c r="V885" s="1051"/>
      <c r="W885" s="1051"/>
      <c r="X885" s="1051"/>
      <c r="Y885" s="1051"/>
      <c r="Z885" s="1051"/>
    </row>
    <row r="886" spans="1:26" ht="15.75">
      <c r="A886" s="1051"/>
      <c r="B886" s="1105"/>
      <c r="C886" s="1051"/>
      <c r="D886" s="1051"/>
      <c r="E886" s="1051"/>
      <c r="F886" s="1051"/>
      <c r="G886" s="1051"/>
      <c r="H886" s="1051"/>
      <c r="I886" s="1051"/>
      <c r="J886" s="1051"/>
      <c r="K886" s="1051"/>
      <c r="L886" s="1051"/>
      <c r="M886" s="1051"/>
      <c r="N886" s="871"/>
      <c r="O886" s="1051"/>
      <c r="P886" s="1051"/>
      <c r="Q886" s="1051"/>
      <c r="R886" s="1051"/>
      <c r="S886" s="1051"/>
      <c r="T886" s="1051"/>
      <c r="U886" s="1051"/>
      <c r="V886" s="1051"/>
      <c r="W886" s="1051"/>
      <c r="X886" s="1051"/>
      <c r="Y886" s="1051"/>
      <c r="Z886" s="1051"/>
    </row>
    <row r="887" spans="1:26" ht="15.75">
      <c r="A887" s="1051"/>
      <c r="B887" s="1105"/>
      <c r="C887" s="1051"/>
      <c r="D887" s="1051"/>
      <c r="E887" s="1051"/>
      <c r="F887" s="1051"/>
      <c r="G887" s="1051"/>
      <c r="H887" s="1051"/>
      <c r="I887" s="1051"/>
      <c r="J887" s="1051"/>
      <c r="K887" s="1051"/>
      <c r="L887" s="1051"/>
      <c r="M887" s="1051"/>
      <c r="N887" s="871"/>
      <c r="O887" s="1051"/>
      <c r="P887" s="1051"/>
      <c r="Q887" s="1051"/>
      <c r="R887" s="1051"/>
      <c r="S887" s="1051"/>
      <c r="T887" s="1051"/>
      <c r="U887" s="1051"/>
      <c r="V887" s="1051"/>
      <c r="W887" s="1051"/>
      <c r="X887" s="1051"/>
      <c r="Y887" s="1051"/>
      <c r="Z887" s="1051"/>
    </row>
    <row r="888" spans="1:26" ht="15.75">
      <c r="A888" s="1051"/>
      <c r="B888" s="1105"/>
      <c r="C888" s="1051"/>
      <c r="D888" s="1051"/>
      <c r="E888" s="1051"/>
      <c r="F888" s="1051"/>
      <c r="G888" s="1051"/>
      <c r="H888" s="1051"/>
      <c r="I888" s="1051"/>
      <c r="J888" s="1051"/>
      <c r="K888" s="1051"/>
      <c r="L888" s="1051"/>
      <c r="M888" s="1051"/>
      <c r="N888" s="871"/>
      <c r="O888" s="1051"/>
      <c r="P888" s="1051"/>
      <c r="Q888" s="1051"/>
      <c r="R888" s="1051"/>
      <c r="S888" s="1051"/>
      <c r="T888" s="1051"/>
      <c r="U888" s="1051"/>
      <c r="V888" s="1051"/>
      <c r="W888" s="1051"/>
      <c r="X888" s="1051"/>
      <c r="Y888" s="1051"/>
      <c r="Z888" s="1051"/>
    </row>
    <row r="889" spans="1:26" ht="15.75">
      <c r="A889" s="1051"/>
      <c r="B889" s="1105"/>
      <c r="C889" s="1051"/>
      <c r="D889" s="1051"/>
      <c r="E889" s="1051"/>
      <c r="F889" s="1051"/>
      <c r="G889" s="1051"/>
      <c r="H889" s="1051"/>
      <c r="I889" s="1051"/>
      <c r="J889" s="1051"/>
      <c r="K889" s="1051"/>
      <c r="L889" s="1051"/>
      <c r="M889" s="1051"/>
      <c r="N889" s="871"/>
      <c r="O889" s="1051"/>
      <c r="P889" s="1051"/>
      <c r="Q889" s="1051"/>
      <c r="R889" s="1051"/>
      <c r="S889" s="1051"/>
      <c r="T889" s="1051"/>
      <c r="U889" s="1051"/>
      <c r="V889" s="1051"/>
      <c r="W889" s="1051"/>
      <c r="X889" s="1051"/>
      <c r="Y889" s="1051"/>
      <c r="Z889" s="1051"/>
    </row>
    <row r="890" spans="1:26" ht="15.75">
      <c r="A890" s="1051"/>
      <c r="B890" s="1105"/>
      <c r="C890" s="1051"/>
      <c r="D890" s="1051"/>
      <c r="E890" s="1051"/>
      <c r="F890" s="1051"/>
      <c r="G890" s="1051"/>
      <c r="H890" s="1051"/>
      <c r="I890" s="1051"/>
      <c r="J890" s="1051"/>
      <c r="K890" s="1051"/>
      <c r="L890" s="1051"/>
      <c r="M890" s="1051"/>
      <c r="N890" s="871"/>
      <c r="O890" s="1051"/>
      <c r="P890" s="1051"/>
      <c r="Q890" s="1051"/>
      <c r="R890" s="1051"/>
      <c r="S890" s="1051"/>
      <c r="T890" s="1051"/>
      <c r="U890" s="1051"/>
      <c r="V890" s="1051"/>
      <c r="W890" s="1051"/>
      <c r="X890" s="1051"/>
      <c r="Y890" s="1051"/>
      <c r="Z890" s="1051"/>
    </row>
    <row r="891" spans="1:26" ht="15.75">
      <c r="A891" s="1051"/>
      <c r="B891" s="1105"/>
      <c r="C891" s="1051"/>
      <c r="D891" s="1051"/>
      <c r="E891" s="1051"/>
      <c r="F891" s="1051"/>
      <c r="G891" s="1051"/>
      <c r="H891" s="1051"/>
      <c r="I891" s="1051"/>
      <c r="J891" s="1051"/>
      <c r="K891" s="1051"/>
      <c r="L891" s="1051"/>
      <c r="M891" s="1051"/>
      <c r="N891" s="871"/>
      <c r="O891" s="1051"/>
      <c r="P891" s="1051"/>
      <c r="Q891" s="1051"/>
      <c r="R891" s="1051"/>
      <c r="S891" s="1051"/>
      <c r="T891" s="1051"/>
      <c r="U891" s="1051"/>
      <c r="V891" s="1051"/>
      <c r="W891" s="1051"/>
      <c r="X891" s="1051"/>
      <c r="Y891" s="1051"/>
      <c r="Z891" s="1051"/>
    </row>
    <row r="892" spans="1:26" ht="15.75">
      <c r="A892" s="1051"/>
      <c r="B892" s="1105"/>
      <c r="C892" s="1051"/>
      <c r="D892" s="1051"/>
      <c r="E892" s="1051"/>
      <c r="F892" s="1051"/>
      <c r="G892" s="1051"/>
      <c r="H892" s="1051"/>
      <c r="I892" s="1051"/>
      <c r="J892" s="1051"/>
      <c r="K892" s="1051"/>
      <c r="L892" s="1051"/>
      <c r="M892" s="1051"/>
      <c r="N892" s="871"/>
      <c r="O892" s="1051"/>
      <c r="P892" s="1051"/>
      <c r="Q892" s="1051"/>
      <c r="R892" s="1051"/>
      <c r="S892" s="1051"/>
      <c r="T892" s="1051"/>
      <c r="U892" s="1051"/>
      <c r="V892" s="1051"/>
      <c r="W892" s="1051"/>
      <c r="X892" s="1051"/>
      <c r="Y892" s="1051"/>
      <c r="Z892" s="1051"/>
    </row>
    <row r="893" spans="1:26" ht="15.75">
      <c r="A893" s="1051"/>
      <c r="B893" s="1105"/>
      <c r="C893" s="1051"/>
      <c r="D893" s="1051"/>
      <c r="E893" s="1051"/>
      <c r="F893" s="1051"/>
      <c r="G893" s="1051"/>
      <c r="H893" s="1051"/>
      <c r="I893" s="1051"/>
      <c r="J893" s="1051"/>
      <c r="K893" s="1051"/>
      <c r="L893" s="1051"/>
      <c r="M893" s="1051"/>
      <c r="N893" s="871"/>
      <c r="O893" s="1051"/>
      <c r="P893" s="1051"/>
      <c r="Q893" s="1051"/>
      <c r="R893" s="1051"/>
      <c r="S893" s="1051"/>
      <c r="T893" s="1051"/>
      <c r="U893" s="1051"/>
      <c r="V893" s="1051"/>
      <c r="W893" s="1051"/>
      <c r="X893" s="1051"/>
      <c r="Y893" s="1051"/>
      <c r="Z893" s="1051"/>
    </row>
    <row r="894" spans="1:26" ht="15.75">
      <c r="A894" s="1051"/>
      <c r="B894" s="1105"/>
      <c r="C894" s="1051"/>
      <c r="D894" s="1051"/>
      <c r="E894" s="1051"/>
      <c r="F894" s="1051"/>
      <c r="G894" s="1051"/>
      <c r="H894" s="1051"/>
      <c r="I894" s="1051"/>
      <c r="J894" s="1051"/>
      <c r="K894" s="1051"/>
      <c r="L894" s="1051"/>
      <c r="M894" s="1051"/>
      <c r="N894" s="871"/>
      <c r="O894" s="1051"/>
      <c r="P894" s="1051"/>
      <c r="Q894" s="1051"/>
      <c r="R894" s="1051"/>
      <c r="S894" s="1051"/>
      <c r="T894" s="1051"/>
      <c r="U894" s="1051"/>
      <c r="V894" s="1051"/>
      <c r="W894" s="1051"/>
      <c r="X894" s="1051"/>
      <c r="Y894" s="1051"/>
      <c r="Z894" s="1051"/>
    </row>
    <row r="895" spans="1:26" ht="15.75">
      <c r="A895" s="1051"/>
      <c r="B895" s="1105"/>
      <c r="C895" s="1051"/>
      <c r="D895" s="1051"/>
      <c r="E895" s="1051"/>
      <c r="F895" s="1051"/>
      <c r="G895" s="1051"/>
      <c r="H895" s="1051"/>
      <c r="I895" s="1051"/>
      <c r="J895" s="1051"/>
      <c r="K895" s="1051"/>
      <c r="L895" s="1051"/>
      <c r="M895" s="1051"/>
      <c r="N895" s="871"/>
      <c r="O895" s="1051"/>
      <c r="P895" s="1051"/>
      <c r="Q895" s="1051"/>
      <c r="R895" s="1051"/>
      <c r="S895" s="1051"/>
      <c r="T895" s="1051"/>
      <c r="U895" s="1051"/>
      <c r="V895" s="1051"/>
      <c r="W895" s="1051"/>
      <c r="X895" s="1051"/>
      <c r="Y895" s="1051"/>
      <c r="Z895" s="1051"/>
    </row>
    <row r="896" spans="1:26" ht="15.75">
      <c r="A896" s="1051"/>
      <c r="B896" s="1105"/>
      <c r="C896" s="1051"/>
      <c r="D896" s="1051"/>
      <c r="E896" s="1051"/>
      <c r="F896" s="1051"/>
      <c r="G896" s="1051"/>
      <c r="H896" s="1051"/>
      <c r="I896" s="1051"/>
      <c r="J896" s="1051"/>
      <c r="K896" s="1051"/>
      <c r="L896" s="1051"/>
      <c r="M896" s="1051"/>
      <c r="N896" s="871"/>
      <c r="O896" s="1051"/>
      <c r="P896" s="1051"/>
      <c r="Q896" s="1051"/>
      <c r="R896" s="1051"/>
      <c r="S896" s="1051"/>
      <c r="T896" s="1051"/>
      <c r="U896" s="1051"/>
      <c r="V896" s="1051"/>
      <c r="W896" s="1051"/>
      <c r="X896" s="1051"/>
      <c r="Y896" s="1051"/>
      <c r="Z896" s="1051"/>
    </row>
    <row r="897" spans="1:26" ht="15.75">
      <c r="A897" s="1051"/>
      <c r="B897" s="1105"/>
      <c r="C897" s="1051"/>
      <c r="D897" s="1051"/>
      <c r="E897" s="1051"/>
      <c r="F897" s="1051"/>
      <c r="G897" s="1051"/>
      <c r="H897" s="1051"/>
      <c r="I897" s="1051"/>
      <c r="J897" s="1051"/>
      <c r="K897" s="1051"/>
      <c r="L897" s="1051"/>
      <c r="M897" s="1051"/>
      <c r="N897" s="871"/>
      <c r="O897" s="1051"/>
      <c r="P897" s="1051"/>
      <c r="Q897" s="1051"/>
      <c r="R897" s="1051"/>
      <c r="S897" s="1051"/>
      <c r="T897" s="1051"/>
      <c r="U897" s="1051"/>
      <c r="V897" s="1051"/>
      <c r="W897" s="1051"/>
      <c r="X897" s="1051"/>
      <c r="Y897" s="1051"/>
      <c r="Z897" s="1051"/>
    </row>
    <row r="898" spans="1:26" ht="15.75">
      <c r="A898" s="1051"/>
      <c r="B898" s="1105"/>
      <c r="C898" s="1051"/>
      <c r="D898" s="1051"/>
      <c r="E898" s="1051"/>
      <c r="F898" s="1051"/>
      <c r="G898" s="1051"/>
      <c r="H898" s="1051"/>
      <c r="I898" s="1051"/>
      <c r="J898" s="1051"/>
      <c r="K898" s="1051"/>
      <c r="L898" s="1051"/>
      <c r="M898" s="1051"/>
      <c r="N898" s="871"/>
      <c r="O898" s="1051"/>
      <c r="P898" s="1051"/>
      <c r="Q898" s="1051"/>
      <c r="R898" s="1051"/>
      <c r="S898" s="1051"/>
      <c r="T898" s="1051"/>
      <c r="U898" s="1051"/>
      <c r="V898" s="1051"/>
      <c r="W898" s="1051"/>
      <c r="X898" s="1051"/>
      <c r="Y898" s="1051"/>
      <c r="Z898" s="1051"/>
    </row>
    <row r="899" spans="1:26" ht="15.75">
      <c r="A899" s="1051"/>
      <c r="B899" s="1105"/>
      <c r="C899" s="1051"/>
      <c r="D899" s="1051"/>
      <c r="E899" s="1051"/>
      <c r="F899" s="1051"/>
      <c r="G899" s="1051"/>
      <c r="H899" s="1051"/>
      <c r="I899" s="1051"/>
      <c r="J899" s="1051"/>
      <c r="K899" s="1051"/>
      <c r="L899" s="1051"/>
      <c r="M899" s="1051"/>
      <c r="N899" s="871"/>
      <c r="O899" s="1051"/>
      <c r="P899" s="1051"/>
      <c r="Q899" s="1051"/>
      <c r="R899" s="1051"/>
      <c r="S899" s="1051"/>
      <c r="T899" s="1051"/>
      <c r="U899" s="1051"/>
      <c r="V899" s="1051"/>
      <c r="W899" s="1051"/>
      <c r="X899" s="1051"/>
      <c r="Y899" s="1051"/>
      <c r="Z899" s="1051"/>
    </row>
    <row r="900" spans="1:26" ht="15.75">
      <c r="A900" s="1051"/>
      <c r="B900" s="1105"/>
      <c r="C900" s="1051"/>
      <c r="D900" s="1051"/>
      <c r="E900" s="1051"/>
      <c r="F900" s="1051"/>
      <c r="G900" s="1051"/>
      <c r="H900" s="1051"/>
      <c r="I900" s="1051"/>
      <c r="J900" s="1051"/>
      <c r="K900" s="1051"/>
      <c r="L900" s="1051"/>
      <c r="M900" s="1051"/>
      <c r="N900" s="871"/>
      <c r="O900" s="1051"/>
      <c r="P900" s="1051"/>
      <c r="Q900" s="1051"/>
      <c r="R900" s="1051"/>
      <c r="S900" s="1051"/>
      <c r="T900" s="1051"/>
      <c r="U900" s="1051"/>
      <c r="V900" s="1051"/>
      <c r="W900" s="1051"/>
      <c r="X900" s="1051"/>
      <c r="Y900" s="1051"/>
      <c r="Z900" s="1051"/>
    </row>
    <row r="901" spans="1:26" ht="15.75">
      <c r="A901" s="1051"/>
      <c r="B901" s="1105"/>
      <c r="C901" s="1051"/>
      <c r="D901" s="1051"/>
      <c r="E901" s="1051"/>
      <c r="F901" s="1051"/>
      <c r="G901" s="1051"/>
      <c r="H901" s="1051"/>
      <c r="I901" s="1051"/>
      <c r="J901" s="1051"/>
      <c r="K901" s="1051"/>
      <c r="L901" s="1051"/>
      <c r="M901" s="1051"/>
      <c r="N901" s="871"/>
      <c r="O901" s="1051"/>
      <c r="P901" s="1051"/>
      <c r="Q901" s="1051"/>
      <c r="R901" s="1051"/>
      <c r="S901" s="1051"/>
      <c r="T901" s="1051"/>
      <c r="U901" s="1051"/>
      <c r="V901" s="1051"/>
      <c r="W901" s="1051"/>
      <c r="X901" s="1051"/>
      <c r="Y901" s="1051"/>
      <c r="Z901" s="1051"/>
    </row>
    <row r="902" spans="1:26" ht="15.75">
      <c r="A902" s="1051"/>
      <c r="B902" s="1105"/>
      <c r="C902" s="1051"/>
      <c r="D902" s="1051"/>
      <c r="E902" s="1051"/>
      <c r="F902" s="1051"/>
      <c r="G902" s="1051"/>
      <c r="H902" s="1051"/>
      <c r="I902" s="1051"/>
      <c r="J902" s="1051"/>
      <c r="K902" s="1051"/>
      <c r="L902" s="1051"/>
      <c r="M902" s="1051"/>
      <c r="N902" s="871"/>
      <c r="O902" s="1051"/>
      <c r="P902" s="1051"/>
      <c r="Q902" s="1051"/>
      <c r="R902" s="1051"/>
      <c r="S902" s="1051"/>
      <c r="T902" s="1051"/>
      <c r="U902" s="1051"/>
      <c r="V902" s="1051"/>
      <c r="W902" s="1051"/>
      <c r="X902" s="1051"/>
      <c r="Y902" s="1051"/>
      <c r="Z902" s="1051"/>
    </row>
    <row r="903" spans="1:26" ht="15.75">
      <c r="A903" s="1051"/>
      <c r="B903" s="1105"/>
      <c r="C903" s="1051"/>
      <c r="D903" s="1051"/>
      <c r="E903" s="1051"/>
      <c r="F903" s="1051"/>
      <c r="G903" s="1051"/>
      <c r="H903" s="1051"/>
      <c r="I903" s="1051"/>
      <c r="J903" s="1051"/>
      <c r="K903" s="1051"/>
      <c r="L903" s="1051"/>
      <c r="M903" s="1051"/>
      <c r="N903" s="871"/>
      <c r="O903" s="1051"/>
      <c r="P903" s="1051"/>
      <c r="Q903" s="1051"/>
      <c r="R903" s="1051"/>
      <c r="S903" s="1051"/>
      <c r="T903" s="1051"/>
      <c r="U903" s="1051"/>
      <c r="V903" s="1051"/>
      <c r="W903" s="1051"/>
      <c r="X903" s="1051"/>
      <c r="Y903" s="1051"/>
      <c r="Z903" s="1051"/>
    </row>
    <row r="904" spans="1:26" ht="15.75">
      <c r="A904" s="1051"/>
      <c r="B904" s="1105"/>
      <c r="C904" s="1051"/>
      <c r="D904" s="1051"/>
      <c r="E904" s="1051"/>
      <c r="F904" s="1051"/>
      <c r="G904" s="1051"/>
      <c r="H904" s="1051"/>
      <c r="I904" s="1051"/>
      <c r="J904" s="1051"/>
      <c r="K904" s="1051"/>
      <c r="L904" s="1051"/>
      <c r="M904" s="1051"/>
      <c r="N904" s="871"/>
      <c r="O904" s="1051"/>
      <c r="P904" s="1051"/>
      <c r="Q904" s="1051"/>
      <c r="R904" s="1051"/>
      <c r="S904" s="1051"/>
      <c r="T904" s="1051"/>
      <c r="U904" s="1051"/>
      <c r="V904" s="1051"/>
      <c r="W904" s="1051"/>
      <c r="X904" s="1051"/>
      <c r="Y904" s="1051"/>
      <c r="Z904" s="1051"/>
    </row>
    <row r="905" spans="1:26" ht="15.75">
      <c r="A905" s="1051"/>
      <c r="B905" s="1105"/>
      <c r="C905" s="1051"/>
      <c r="D905" s="1051"/>
      <c r="E905" s="1051"/>
      <c r="F905" s="1051"/>
      <c r="G905" s="1051"/>
      <c r="H905" s="1051"/>
      <c r="I905" s="1051"/>
      <c r="J905" s="1051"/>
      <c r="K905" s="1051"/>
      <c r="L905" s="1051"/>
      <c r="M905" s="1051"/>
      <c r="N905" s="871"/>
      <c r="O905" s="1051"/>
      <c r="P905" s="1051"/>
      <c r="Q905" s="1051"/>
      <c r="R905" s="1051"/>
      <c r="S905" s="1051"/>
      <c r="T905" s="1051"/>
      <c r="U905" s="1051"/>
      <c r="V905" s="1051"/>
      <c r="W905" s="1051"/>
      <c r="X905" s="1051"/>
      <c r="Y905" s="1051"/>
      <c r="Z905" s="1051"/>
    </row>
    <row r="906" spans="1:26" ht="15.75">
      <c r="A906" s="1051"/>
      <c r="B906" s="1105"/>
      <c r="C906" s="1051"/>
      <c r="D906" s="1051"/>
      <c r="E906" s="1051"/>
      <c r="F906" s="1051"/>
      <c r="G906" s="1051"/>
      <c r="H906" s="1051"/>
      <c r="I906" s="1051"/>
      <c r="J906" s="1051"/>
      <c r="K906" s="1051"/>
      <c r="L906" s="1051"/>
      <c r="M906" s="1051"/>
      <c r="N906" s="871"/>
      <c r="O906" s="1051"/>
      <c r="P906" s="1051"/>
      <c r="Q906" s="1051"/>
      <c r="R906" s="1051"/>
      <c r="S906" s="1051"/>
      <c r="T906" s="1051"/>
      <c r="U906" s="1051"/>
      <c r="V906" s="1051"/>
      <c r="W906" s="1051"/>
      <c r="X906" s="1051"/>
      <c r="Y906" s="1051"/>
      <c r="Z906" s="1051"/>
    </row>
    <row r="907" spans="1:26" ht="15.75">
      <c r="A907" s="1051"/>
      <c r="B907" s="1105"/>
      <c r="C907" s="1051"/>
      <c r="D907" s="1051"/>
      <c r="E907" s="1051"/>
      <c r="F907" s="1051"/>
      <c r="G907" s="1051"/>
      <c r="H907" s="1051"/>
      <c r="I907" s="1051"/>
      <c r="J907" s="1051"/>
      <c r="K907" s="1051"/>
      <c r="L907" s="1051"/>
      <c r="M907" s="1051"/>
      <c r="N907" s="871"/>
      <c r="O907" s="1051"/>
      <c r="P907" s="1051"/>
      <c r="Q907" s="1051"/>
      <c r="R907" s="1051"/>
      <c r="S907" s="1051"/>
      <c r="T907" s="1051"/>
      <c r="U907" s="1051"/>
      <c r="V907" s="1051"/>
      <c r="W907" s="1051"/>
      <c r="X907" s="1051"/>
      <c r="Y907" s="1051"/>
      <c r="Z907" s="1051"/>
    </row>
    <row r="908" spans="1:26" ht="15.75">
      <c r="A908" s="1051"/>
      <c r="B908" s="1105"/>
      <c r="C908" s="1051"/>
      <c r="D908" s="1051"/>
      <c r="E908" s="1051"/>
      <c r="F908" s="1051"/>
      <c r="G908" s="1051"/>
      <c r="H908" s="1051"/>
      <c r="I908" s="1051"/>
      <c r="J908" s="1051"/>
      <c r="K908" s="1051"/>
      <c r="L908" s="1051"/>
      <c r="M908" s="1051"/>
      <c r="N908" s="871"/>
      <c r="O908" s="1051"/>
      <c r="P908" s="1051"/>
      <c r="Q908" s="1051"/>
      <c r="R908" s="1051"/>
      <c r="S908" s="1051"/>
      <c r="T908" s="1051"/>
      <c r="U908" s="1051"/>
      <c r="V908" s="1051"/>
      <c r="W908" s="1051"/>
      <c r="X908" s="1051"/>
      <c r="Y908" s="1051"/>
      <c r="Z908" s="1051"/>
    </row>
    <row r="909" spans="1:26" ht="15.75">
      <c r="A909" s="1051"/>
      <c r="B909" s="1105"/>
      <c r="C909" s="1051"/>
      <c r="D909" s="1051"/>
      <c r="E909" s="1051"/>
      <c r="F909" s="1051"/>
      <c r="G909" s="1051"/>
      <c r="H909" s="1051"/>
      <c r="I909" s="1051"/>
      <c r="J909" s="1051"/>
      <c r="K909" s="1051"/>
      <c r="L909" s="1051"/>
      <c r="M909" s="1051"/>
      <c r="N909" s="871"/>
      <c r="O909" s="1051"/>
      <c r="P909" s="1051"/>
      <c r="Q909" s="1051"/>
      <c r="R909" s="1051"/>
      <c r="S909" s="1051"/>
      <c r="T909" s="1051"/>
      <c r="U909" s="1051"/>
      <c r="V909" s="1051"/>
      <c r="W909" s="1051"/>
      <c r="X909" s="1051"/>
      <c r="Y909" s="1051"/>
      <c r="Z909" s="1051"/>
    </row>
    <row r="910" spans="1:26" ht="15.75">
      <c r="A910" s="1051"/>
      <c r="B910" s="1105"/>
      <c r="C910" s="1051"/>
      <c r="D910" s="1051"/>
      <c r="E910" s="1051"/>
      <c r="F910" s="1051"/>
      <c r="G910" s="1051"/>
      <c r="H910" s="1051"/>
      <c r="I910" s="1051"/>
      <c r="J910" s="1051"/>
      <c r="K910" s="1051"/>
      <c r="L910" s="1051"/>
      <c r="M910" s="1051"/>
      <c r="N910" s="871"/>
      <c r="O910" s="1051"/>
      <c r="P910" s="1051"/>
      <c r="Q910" s="1051"/>
      <c r="R910" s="1051"/>
      <c r="S910" s="1051"/>
      <c r="T910" s="1051"/>
      <c r="U910" s="1051"/>
      <c r="V910" s="1051"/>
      <c r="W910" s="1051"/>
      <c r="X910" s="1051"/>
      <c r="Y910" s="1051"/>
      <c r="Z910" s="1051"/>
    </row>
    <row r="911" spans="1:26" ht="15.75">
      <c r="A911" s="1051"/>
      <c r="B911" s="1105"/>
      <c r="C911" s="1051"/>
      <c r="D911" s="1051"/>
      <c r="E911" s="1051"/>
      <c r="F911" s="1051"/>
      <c r="G911" s="1051"/>
      <c r="H911" s="1051"/>
      <c r="I911" s="1051"/>
      <c r="J911" s="1051"/>
      <c r="K911" s="1051"/>
      <c r="L911" s="1051"/>
      <c r="M911" s="1051"/>
      <c r="N911" s="871"/>
      <c r="O911" s="1051"/>
      <c r="P911" s="1051"/>
      <c r="Q911" s="1051"/>
      <c r="R911" s="1051"/>
      <c r="S911" s="1051"/>
      <c r="T911" s="1051"/>
      <c r="U911" s="1051"/>
      <c r="V911" s="1051"/>
      <c r="W911" s="1051"/>
      <c r="X911" s="1051"/>
      <c r="Y911" s="1051"/>
      <c r="Z911" s="1051"/>
    </row>
    <row r="912" spans="1:26" ht="15.75">
      <c r="A912" s="1051"/>
      <c r="B912" s="1105"/>
      <c r="C912" s="1051"/>
      <c r="D912" s="1051"/>
      <c r="E912" s="1051"/>
      <c r="F912" s="1051"/>
      <c r="G912" s="1051"/>
      <c r="H912" s="1051"/>
      <c r="I912" s="1051"/>
      <c r="J912" s="1051"/>
      <c r="K912" s="1051"/>
      <c r="L912" s="1051"/>
      <c r="M912" s="1051"/>
      <c r="N912" s="871"/>
      <c r="O912" s="1051"/>
      <c r="P912" s="1051"/>
      <c r="Q912" s="1051"/>
      <c r="R912" s="1051"/>
      <c r="S912" s="1051"/>
      <c r="T912" s="1051"/>
      <c r="U912" s="1051"/>
      <c r="V912" s="1051"/>
      <c r="W912" s="1051"/>
      <c r="X912" s="1051"/>
      <c r="Y912" s="1051"/>
      <c r="Z912" s="1051"/>
    </row>
    <row r="913" spans="1:26" ht="15.75">
      <c r="A913" s="1051"/>
      <c r="B913" s="1105"/>
      <c r="C913" s="1051"/>
      <c r="D913" s="1051"/>
      <c r="E913" s="1051"/>
      <c r="F913" s="1051"/>
      <c r="G913" s="1051"/>
      <c r="H913" s="1051"/>
      <c r="I913" s="1051"/>
      <c r="J913" s="1051"/>
      <c r="K913" s="1051"/>
      <c r="L913" s="1051"/>
      <c r="M913" s="1051"/>
      <c r="N913" s="871"/>
      <c r="O913" s="1051"/>
      <c r="P913" s="1051"/>
      <c r="Q913" s="1051"/>
      <c r="R913" s="1051"/>
      <c r="S913" s="1051"/>
      <c r="T913" s="1051"/>
      <c r="U913" s="1051"/>
      <c r="V913" s="1051"/>
      <c r="W913" s="1051"/>
      <c r="X913" s="1051"/>
      <c r="Y913" s="1051"/>
      <c r="Z913" s="1051"/>
    </row>
    <row r="914" spans="1:26" ht="15.75">
      <c r="A914" s="1051"/>
      <c r="B914" s="1105"/>
      <c r="C914" s="1051"/>
      <c r="D914" s="1051"/>
      <c r="E914" s="1051"/>
      <c r="F914" s="1051"/>
      <c r="G914" s="1051"/>
      <c r="H914" s="1051"/>
      <c r="I914" s="1051"/>
      <c r="J914" s="1051"/>
      <c r="K914" s="1051"/>
      <c r="L914" s="1051"/>
      <c r="M914" s="1051"/>
      <c r="N914" s="871"/>
      <c r="O914" s="1051"/>
      <c r="P914" s="1051"/>
      <c r="Q914" s="1051"/>
      <c r="R914" s="1051"/>
      <c r="S914" s="1051"/>
      <c r="T914" s="1051"/>
      <c r="U914" s="1051"/>
      <c r="V914" s="1051"/>
      <c r="W914" s="1051"/>
      <c r="X914" s="1051"/>
      <c r="Y914" s="1051"/>
      <c r="Z914" s="1051"/>
    </row>
    <row r="915" spans="1:26" ht="15.75">
      <c r="A915" s="1051"/>
      <c r="B915" s="1105"/>
      <c r="C915" s="1051"/>
      <c r="D915" s="1051"/>
      <c r="E915" s="1051"/>
      <c r="F915" s="1051"/>
      <c r="G915" s="1051"/>
      <c r="H915" s="1051"/>
      <c r="I915" s="1051"/>
      <c r="J915" s="1051"/>
      <c r="K915" s="1051"/>
      <c r="L915" s="1051"/>
      <c r="M915" s="1051"/>
      <c r="N915" s="871"/>
      <c r="O915" s="1051"/>
      <c r="P915" s="1051"/>
      <c r="Q915" s="1051"/>
      <c r="R915" s="1051"/>
      <c r="S915" s="1051"/>
      <c r="T915" s="1051"/>
      <c r="U915" s="1051"/>
      <c r="V915" s="1051"/>
      <c r="W915" s="1051"/>
      <c r="X915" s="1051"/>
      <c r="Y915" s="1051"/>
      <c r="Z915" s="1051"/>
    </row>
    <row r="916" spans="1:26" ht="15.75">
      <c r="A916" s="1051"/>
      <c r="B916" s="1105"/>
      <c r="C916" s="1051"/>
      <c r="D916" s="1051"/>
      <c r="E916" s="1051"/>
      <c r="F916" s="1051"/>
      <c r="G916" s="1051"/>
      <c r="H916" s="1051"/>
      <c r="I916" s="1051"/>
      <c r="J916" s="1051"/>
      <c r="K916" s="1051"/>
      <c r="L916" s="1051"/>
      <c r="M916" s="1051"/>
      <c r="N916" s="871"/>
      <c r="O916" s="1051"/>
      <c r="P916" s="1051"/>
      <c r="Q916" s="1051"/>
      <c r="R916" s="1051"/>
      <c r="S916" s="1051"/>
      <c r="T916" s="1051"/>
      <c r="U916" s="1051"/>
      <c r="V916" s="1051"/>
      <c r="W916" s="1051"/>
      <c r="X916" s="1051"/>
      <c r="Y916" s="1051"/>
      <c r="Z916" s="1051"/>
    </row>
    <row r="917" spans="1:26" ht="15.75">
      <c r="A917" s="1051"/>
      <c r="B917" s="1105"/>
      <c r="C917" s="1051"/>
      <c r="D917" s="1051"/>
      <c r="E917" s="1051"/>
      <c r="F917" s="1051"/>
      <c r="G917" s="1051"/>
      <c r="H917" s="1051"/>
      <c r="I917" s="1051"/>
      <c r="J917" s="1051"/>
      <c r="K917" s="1051"/>
      <c r="L917" s="1051"/>
      <c r="M917" s="1051"/>
      <c r="N917" s="871"/>
      <c r="O917" s="1051"/>
      <c r="P917" s="1051"/>
      <c r="Q917" s="1051"/>
      <c r="R917" s="1051"/>
      <c r="S917" s="1051"/>
      <c r="T917" s="1051"/>
      <c r="U917" s="1051"/>
      <c r="V917" s="1051"/>
      <c r="W917" s="1051"/>
      <c r="X917" s="1051"/>
      <c r="Y917" s="1051"/>
      <c r="Z917" s="1051"/>
    </row>
    <row r="918" spans="1:26" ht="15.75">
      <c r="A918" s="1051"/>
      <c r="B918" s="1105"/>
      <c r="C918" s="1051"/>
      <c r="D918" s="1051"/>
      <c r="E918" s="1051"/>
      <c r="F918" s="1051"/>
      <c r="G918" s="1051"/>
      <c r="H918" s="1051"/>
      <c r="I918" s="1051"/>
      <c r="J918" s="1051"/>
      <c r="K918" s="1051"/>
      <c r="L918" s="1051"/>
      <c r="M918" s="1051"/>
      <c r="N918" s="871"/>
      <c r="O918" s="1051"/>
      <c r="P918" s="1051"/>
      <c r="Q918" s="1051"/>
      <c r="R918" s="1051"/>
      <c r="S918" s="1051"/>
      <c r="T918" s="1051"/>
      <c r="U918" s="1051"/>
      <c r="V918" s="1051"/>
      <c r="W918" s="1051"/>
      <c r="X918" s="1051"/>
      <c r="Y918" s="1051"/>
      <c r="Z918" s="1051"/>
    </row>
    <row r="919" spans="1:26" ht="15.75">
      <c r="A919" s="1051"/>
      <c r="B919" s="1105"/>
      <c r="C919" s="1051"/>
      <c r="D919" s="1051"/>
      <c r="E919" s="1051"/>
      <c r="F919" s="1051"/>
      <c r="G919" s="1051"/>
      <c r="H919" s="1051"/>
      <c r="I919" s="1051"/>
      <c r="J919" s="1051"/>
      <c r="K919" s="1051"/>
      <c r="L919" s="1051"/>
      <c r="M919" s="1051"/>
      <c r="N919" s="871"/>
      <c r="O919" s="1051"/>
      <c r="P919" s="1051"/>
      <c r="Q919" s="1051"/>
      <c r="R919" s="1051"/>
      <c r="S919" s="1051"/>
      <c r="T919" s="1051"/>
      <c r="U919" s="1051"/>
      <c r="V919" s="1051"/>
      <c r="W919" s="1051"/>
      <c r="X919" s="1051"/>
      <c r="Y919" s="1051"/>
      <c r="Z919" s="1051"/>
    </row>
    <row r="920" spans="1:26" ht="15.75">
      <c r="A920" s="1051"/>
      <c r="B920" s="1105"/>
      <c r="C920" s="1051"/>
      <c r="D920" s="1051"/>
      <c r="E920" s="1051"/>
      <c r="F920" s="1051"/>
      <c r="G920" s="1051"/>
      <c r="H920" s="1051"/>
      <c r="I920" s="1051"/>
      <c r="J920" s="1051"/>
      <c r="K920" s="1051"/>
      <c r="L920" s="1051"/>
      <c r="M920" s="1051"/>
      <c r="N920" s="871"/>
      <c r="O920" s="1051"/>
      <c r="P920" s="1051"/>
      <c r="Q920" s="1051"/>
      <c r="R920" s="1051"/>
      <c r="S920" s="1051"/>
      <c r="T920" s="1051"/>
      <c r="U920" s="1051"/>
      <c r="V920" s="1051"/>
      <c r="W920" s="1051"/>
      <c r="X920" s="1051"/>
      <c r="Y920" s="1051"/>
      <c r="Z920" s="1051"/>
    </row>
    <row r="921" spans="1:26" ht="15.75">
      <c r="A921" s="1051"/>
      <c r="B921" s="1105"/>
      <c r="C921" s="1051"/>
      <c r="D921" s="1051"/>
      <c r="E921" s="1051"/>
      <c r="F921" s="1051"/>
      <c r="G921" s="1051"/>
      <c r="H921" s="1051"/>
      <c r="I921" s="1051"/>
      <c r="J921" s="1051"/>
      <c r="K921" s="1051"/>
      <c r="L921" s="1051"/>
      <c r="M921" s="1051"/>
      <c r="N921" s="871"/>
      <c r="O921" s="1051"/>
      <c r="P921" s="1051"/>
      <c r="Q921" s="1051"/>
      <c r="R921" s="1051"/>
      <c r="S921" s="1051"/>
      <c r="T921" s="1051"/>
      <c r="U921" s="1051"/>
      <c r="V921" s="1051"/>
      <c r="W921" s="1051"/>
      <c r="X921" s="1051"/>
      <c r="Y921" s="1051"/>
      <c r="Z921" s="1051"/>
    </row>
    <row r="922" spans="1:26" ht="15.75">
      <c r="A922" s="1051"/>
      <c r="B922" s="1105"/>
      <c r="C922" s="1051"/>
      <c r="D922" s="1051"/>
      <c r="E922" s="1051"/>
      <c r="F922" s="1051"/>
      <c r="G922" s="1051"/>
      <c r="H922" s="1051"/>
      <c r="I922" s="1051"/>
      <c r="J922" s="1051"/>
      <c r="K922" s="1051"/>
      <c r="L922" s="1051"/>
      <c r="M922" s="1051"/>
      <c r="N922" s="871"/>
      <c r="O922" s="1051"/>
      <c r="P922" s="1051"/>
      <c r="Q922" s="1051"/>
      <c r="R922" s="1051"/>
      <c r="S922" s="1051"/>
      <c r="T922" s="1051"/>
      <c r="U922" s="1051"/>
      <c r="V922" s="1051"/>
      <c r="W922" s="1051"/>
      <c r="X922" s="1051"/>
      <c r="Y922" s="1051"/>
      <c r="Z922" s="1051"/>
    </row>
    <row r="923" spans="1:26" ht="15.75">
      <c r="A923" s="1051"/>
      <c r="B923" s="1105"/>
      <c r="C923" s="1051"/>
      <c r="D923" s="1051"/>
      <c r="E923" s="1051"/>
      <c r="F923" s="1051"/>
      <c r="G923" s="1051"/>
      <c r="H923" s="1051"/>
      <c r="I923" s="1051"/>
      <c r="J923" s="1051"/>
      <c r="K923" s="1051"/>
      <c r="L923" s="1051"/>
      <c r="M923" s="1051"/>
      <c r="N923" s="871"/>
      <c r="O923" s="1051"/>
      <c r="P923" s="1051"/>
      <c r="Q923" s="1051"/>
      <c r="R923" s="1051"/>
      <c r="S923" s="1051"/>
      <c r="T923" s="1051"/>
      <c r="U923" s="1051"/>
      <c r="V923" s="1051"/>
      <c r="W923" s="1051"/>
      <c r="X923" s="1051"/>
      <c r="Y923" s="1051"/>
      <c r="Z923" s="1051"/>
    </row>
    <row r="924" spans="1:26" ht="15.75">
      <c r="A924" s="1051"/>
      <c r="B924" s="1105"/>
      <c r="C924" s="1051"/>
      <c r="D924" s="1051"/>
      <c r="E924" s="1051"/>
      <c r="F924" s="1051"/>
      <c r="G924" s="1051"/>
      <c r="H924" s="1051"/>
      <c r="I924" s="1051"/>
      <c r="J924" s="1051"/>
      <c r="K924" s="1051"/>
      <c r="L924" s="1051"/>
      <c r="M924" s="1051"/>
      <c r="N924" s="871"/>
      <c r="O924" s="1051"/>
      <c r="P924" s="1051"/>
      <c r="Q924" s="1051"/>
      <c r="R924" s="1051"/>
      <c r="S924" s="1051"/>
      <c r="T924" s="1051"/>
      <c r="U924" s="1051"/>
      <c r="V924" s="1051"/>
      <c r="W924" s="1051"/>
      <c r="X924" s="1051"/>
      <c r="Y924" s="1051"/>
      <c r="Z924" s="1051"/>
    </row>
    <row r="925" spans="1:26" ht="15.75">
      <c r="A925" s="1051"/>
      <c r="B925" s="1105"/>
      <c r="C925" s="1051"/>
      <c r="D925" s="1051"/>
      <c r="E925" s="1051"/>
      <c r="F925" s="1051"/>
      <c r="G925" s="1051"/>
      <c r="H925" s="1051"/>
      <c r="I925" s="1051"/>
      <c r="J925" s="1051"/>
      <c r="K925" s="1051"/>
      <c r="L925" s="1051"/>
      <c r="M925" s="1051"/>
      <c r="N925" s="871"/>
      <c r="O925" s="1051"/>
      <c r="P925" s="1051"/>
      <c r="Q925" s="1051"/>
      <c r="R925" s="1051"/>
      <c r="S925" s="1051"/>
      <c r="T925" s="1051"/>
      <c r="U925" s="1051"/>
      <c r="V925" s="1051"/>
      <c r="W925" s="1051"/>
      <c r="X925" s="1051"/>
      <c r="Y925" s="1051"/>
      <c r="Z925" s="1051"/>
    </row>
    <row r="926" spans="1:26" ht="15.75">
      <c r="A926" s="1051"/>
      <c r="B926" s="1105"/>
      <c r="C926" s="1051"/>
      <c r="D926" s="1051"/>
      <c r="E926" s="1051"/>
      <c r="F926" s="1051"/>
      <c r="G926" s="1051"/>
      <c r="H926" s="1051"/>
      <c r="I926" s="1051"/>
      <c r="J926" s="1051"/>
      <c r="K926" s="1051"/>
      <c r="L926" s="1051"/>
      <c r="M926" s="1051"/>
      <c r="N926" s="871"/>
      <c r="O926" s="1051"/>
      <c r="P926" s="1051"/>
      <c r="Q926" s="1051"/>
      <c r="R926" s="1051"/>
      <c r="S926" s="1051"/>
      <c r="T926" s="1051"/>
      <c r="U926" s="1051"/>
      <c r="V926" s="1051"/>
      <c r="W926" s="1051"/>
      <c r="X926" s="1051"/>
      <c r="Y926" s="1051"/>
      <c r="Z926" s="1051"/>
    </row>
    <row r="927" spans="1:26" ht="15.75">
      <c r="A927" s="1051"/>
      <c r="B927" s="1105"/>
      <c r="C927" s="1051"/>
      <c r="D927" s="1051"/>
      <c r="E927" s="1051"/>
      <c r="F927" s="1051"/>
      <c r="G927" s="1051"/>
      <c r="H927" s="1051"/>
      <c r="I927" s="1051"/>
      <c r="J927" s="1051"/>
      <c r="K927" s="1051"/>
      <c r="L927" s="1051"/>
      <c r="M927" s="1051"/>
      <c r="N927" s="871"/>
      <c r="O927" s="1051"/>
      <c r="P927" s="1051"/>
      <c r="Q927" s="1051"/>
      <c r="R927" s="1051"/>
      <c r="S927" s="1051"/>
      <c r="T927" s="1051"/>
      <c r="U927" s="1051"/>
      <c r="V927" s="1051"/>
      <c r="W927" s="1051"/>
      <c r="X927" s="1051"/>
      <c r="Y927" s="1051"/>
      <c r="Z927" s="1051"/>
    </row>
    <row r="928" spans="1:26" ht="15.75">
      <c r="A928" s="1051"/>
      <c r="B928" s="1105"/>
      <c r="C928" s="1051"/>
      <c r="D928" s="1051"/>
      <c r="E928" s="1051"/>
      <c r="F928" s="1051"/>
      <c r="G928" s="1051"/>
      <c r="H928" s="1051"/>
      <c r="I928" s="1051"/>
      <c r="J928" s="1051"/>
      <c r="K928" s="1051"/>
      <c r="L928" s="1051"/>
      <c r="M928" s="1051"/>
      <c r="N928" s="871"/>
      <c r="O928" s="1051"/>
      <c r="P928" s="1051"/>
      <c r="Q928" s="1051"/>
      <c r="R928" s="1051"/>
      <c r="S928" s="1051"/>
      <c r="T928" s="1051"/>
      <c r="U928" s="1051"/>
      <c r="V928" s="1051"/>
      <c r="W928" s="1051"/>
      <c r="X928" s="1051"/>
      <c r="Y928" s="1051"/>
      <c r="Z928" s="1051"/>
    </row>
    <row r="929" spans="1:26" ht="15.75">
      <c r="A929" s="1051"/>
      <c r="B929" s="1105"/>
      <c r="C929" s="1051"/>
      <c r="D929" s="1051"/>
      <c r="E929" s="1051"/>
      <c r="F929" s="1051"/>
      <c r="G929" s="1051"/>
      <c r="H929" s="1051"/>
      <c r="I929" s="1051"/>
      <c r="J929" s="1051"/>
      <c r="K929" s="1051"/>
      <c r="L929" s="1051"/>
      <c r="M929" s="1051"/>
      <c r="N929" s="871"/>
      <c r="O929" s="1051"/>
      <c r="P929" s="1051"/>
      <c r="Q929" s="1051"/>
      <c r="R929" s="1051"/>
      <c r="S929" s="1051"/>
      <c r="T929" s="1051"/>
      <c r="U929" s="1051"/>
      <c r="V929" s="1051"/>
      <c r="W929" s="1051"/>
      <c r="X929" s="1051"/>
      <c r="Y929" s="1051"/>
      <c r="Z929" s="1051"/>
    </row>
    <row r="930" spans="1:26" ht="15.75">
      <c r="A930" s="1051"/>
      <c r="B930" s="1105"/>
      <c r="C930" s="1051"/>
      <c r="D930" s="1051"/>
      <c r="E930" s="1051"/>
      <c r="F930" s="1051"/>
      <c r="G930" s="1051"/>
      <c r="H930" s="1051"/>
      <c r="I930" s="1051"/>
      <c r="J930" s="1051"/>
      <c r="K930" s="1051"/>
      <c r="L930" s="1051"/>
      <c r="M930" s="1051"/>
      <c r="N930" s="871"/>
      <c r="O930" s="1051"/>
      <c r="P930" s="1051"/>
      <c r="Q930" s="1051"/>
      <c r="R930" s="1051"/>
      <c r="S930" s="1051"/>
      <c r="T930" s="1051"/>
      <c r="U930" s="1051"/>
      <c r="V930" s="1051"/>
      <c r="W930" s="1051"/>
      <c r="X930" s="1051"/>
      <c r="Y930" s="1051"/>
      <c r="Z930" s="1051"/>
    </row>
    <row r="931" spans="1:26" ht="15.75">
      <c r="A931" s="1051"/>
      <c r="B931" s="1105"/>
      <c r="C931" s="1051"/>
      <c r="D931" s="1051"/>
      <c r="E931" s="1051"/>
      <c r="F931" s="1051"/>
      <c r="G931" s="1051"/>
      <c r="H931" s="1051"/>
      <c r="I931" s="1051"/>
      <c r="J931" s="1051"/>
      <c r="K931" s="1051"/>
      <c r="L931" s="1051"/>
      <c r="M931" s="1051"/>
      <c r="N931" s="871"/>
      <c r="O931" s="1051"/>
      <c r="P931" s="1051"/>
      <c r="Q931" s="1051"/>
      <c r="R931" s="1051"/>
      <c r="S931" s="1051"/>
      <c r="T931" s="1051"/>
      <c r="U931" s="1051"/>
      <c r="V931" s="1051"/>
      <c r="W931" s="1051"/>
      <c r="X931" s="1051"/>
      <c r="Y931" s="1051"/>
      <c r="Z931" s="1051"/>
    </row>
    <row r="932" spans="1:26" ht="15.75">
      <c r="A932" s="1051"/>
      <c r="B932" s="1105"/>
      <c r="C932" s="1051"/>
      <c r="D932" s="1051"/>
      <c r="E932" s="1051"/>
      <c r="F932" s="1051"/>
      <c r="G932" s="1051"/>
      <c r="H932" s="1051"/>
      <c r="I932" s="1051"/>
      <c r="J932" s="1051"/>
      <c r="K932" s="1051"/>
      <c r="L932" s="1051"/>
      <c r="M932" s="1051"/>
      <c r="N932" s="871"/>
      <c r="O932" s="1051"/>
      <c r="P932" s="1051"/>
      <c r="Q932" s="1051"/>
      <c r="R932" s="1051"/>
      <c r="S932" s="1051"/>
      <c r="T932" s="1051"/>
      <c r="U932" s="1051"/>
      <c r="V932" s="1051"/>
      <c r="W932" s="1051"/>
      <c r="X932" s="1051"/>
      <c r="Y932" s="1051"/>
      <c r="Z932" s="1051"/>
    </row>
    <row r="933" spans="1:26" ht="15.75">
      <c r="A933" s="1051"/>
      <c r="B933" s="1105"/>
      <c r="C933" s="1051"/>
      <c r="D933" s="1051"/>
      <c r="E933" s="1051"/>
      <c r="F933" s="1051"/>
      <c r="G933" s="1051"/>
      <c r="H933" s="1051"/>
      <c r="I933" s="1051"/>
      <c r="J933" s="1051"/>
      <c r="K933" s="1051"/>
      <c r="L933" s="1051"/>
      <c r="M933" s="1051"/>
      <c r="N933" s="871"/>
      <c r="O933" s="1051"/>
      <c r="P933" s="1051"/>
      <c r="Q933" s="1051"/>
      <c r="R933" s="1051"/>
      <c r="S933" s="1051"/>
      <c r="T933" s="1051"/>
      <c r="U933" s="1051"/>
      <c r="V933" s="1051"/>
      <c r="W933" s="1051"/>
      <c r="X933" s="1051"/>
      <c r="Y933" s="1051"/>
      <c r="Z933" s="1051"/>
    </row>
    <row r="934" spans="1:26" ht="15.75">
      <c r="A934" s="1051"/>
      <c r="B934" s="1105"/>
      <c r="C934" s="1051"/>
      <c r="D934" s="1051"/>
      <c r="E934" s="1051"/>
      <c r="F934" s="1051"/>
      <c r="G934" s="1051"/>
      <c r="H934" s="1051"/>
      <c r="I934" s="1051"/>
      <c r="J934" s="1051"/>
      <c r="K934" s="1051"/>
      <c r="L934" s="1051"/>
      <c r="M934" s="1051"/>
      <c r="N934" s="871"/>
      <c r="O934" s="1051"/>
      <c r="P934" s="1051"/>
      <c r="Q934" s="1051"/>
      <c r="R934" s="1051"/>
      <c r="S934" s="1051"/>
      <c r="T934" s="1051"/>
      <c r="U934" s="1051"/>
      <c r="V934" s="1051"/>
      <c r="W934" s="1051"/>
      <c r="X934" s="1051"/>
      <c r="Y934" s="1051"/>
      <c r="Z934" s="1051"/>
    </row>
    <row r="935" spans="1:26" ht="15.75">
      <c r="A935" s="1051"/>
      <c r="B935" s="1105"/>
      <c r="C935" s="1051"/>
      <c r="D935" s="1051"/>
      <c r="E935" s="1051"/>
      <c r="F935" s="1051"/>
      <c r="G935" s="1051"/>
      <c r="H935" s="1051"/>
      <c r="I935" s="1051"/>
      <c r="J935" s="1051"/>
      <c r="K935" s="1051"/>
      <c r="L935" s="1051"/>
      <c r="M935" s="1051"/>
      <c r="N935" s="871"/>
      <c r="O935" s="1051"/>
      <c r="P935" s="1051"/>
      <c r="Q935" s="1051"/>
      <c r="R935" s="1051"/>
      <c r="S935" s="1051"/>
      <c r="T935" s="1051"/>
      <c r="U935" s="1051"/>
      <c r="V935" s="1051"/>
      <c r="W935" s="1051"/>
      <c r="X935" s="1051"/>
      <c r="Y935" s="1051"/>
      <c r="Z935" s="1051"/>
    </row>
    <row r="936" spans="1:26" ht="15.75">
      <c r="A936" s="1051"/>
      <c r="B936" s="1105"/>
      <c r="C936" s="1051"/>
      <c r="D936" s="1051"/>
      <c r="E936" s="1051"/>
      <c r="F936" s="1051"/>
      <c r="G936" s="1051"/>
      <c r="H936" s="1051"/>
      <c r="I936" s="1051"/>
      <c r="J936" s="1051"/>
      <c r="K936" s="1051"/>
      <c r="L936" s="1051"/>
      <c r="M936" s="1051"/>
      <c r="N936" s="871"/>
      <c r="O936" s="1051"/>
      <c r="P936" s="1051"/>
      <c r="Q936" s="1051"/>
      <c r="R936" s="1051"/>
      <c r="S936" s="1051"/>
      <c r="T936" s="1051"/>
      <c r="U936" s="1051"/>
      <c r="V936" s="1051"/>
      <c r="W936" s="1051"/>
      <c r="X936" s="1051"/>
      <c r="Y936" s="1051"/>
      <c r="Z936" s="1051"/>
    </row>
    <row r="937" spans="1:26" ht="15.75">
      <c r="A937" s="1051"/>
      <c r="B937" s="1105"/>
      <c r="C937" s="1051"/>
      <c r="D937" s="1051"/>
      <c r="E937" s="1051"/>
      <c r="F937" s="1051"/>
      <c r="G937" s="1051"/>
      <c r="H937" s="1051"/>
      <c r="I937" s="1051"/>
      <c r="J937" s="1051"/>
      <c r="K937" s="1051"/>
      <c r="L937" s="1051"/>
      <c r="M937" s="1051"/>
      <c r="N937" s="871"/>
      <c r="O937" s="1051"/>
      <c r="P937" s="1051"/>
      <c r="Q937" s="1051"/>
      <c r="R937" s="1051"/>
      <c r="S937" s="1051"/>
      <c r="T937" s="1051"/>
      <c r="U937" s="1051"/>
      <c r="V937" s="1051"/>
      <c r="W937" s="1051"/>
      <c r="X937" s="1051"/>
      <c r="Y937" s="1051"/>
      <c r="Z937" s="1051"/>
    </row>
    <row r="938" spans="1:26" ht="15.75">
      <c r="A938" s="1051"/>
      <c r="B938" s="1105"/>
      <c r="C938" s="1051"/>
      <c r="D938" s="1051"/>
      <c r="E938" s="1051"/>
      <c r="F938" s="1051"/>
      <c r="G938" s="1051"/>
      <c r="H938" s="1051"/>
      <c r="I938" s="1051"/>
      <c r="J938" s="1051"/>
      <c r="K938" s="1051"/>
      <c r="L938" s="1051"/>
      <c r="M938" s="1051"/>
      <c r="N938" s="871"/>
      <c r="O938" s="1051"/>
      <c r="P938" s="1051"/>
      <c r="Q938" s="1051"/>
      <c r="R938" s="1051"/>
      <c r="S938" s="1051"/>
      <c r="T938" s="1051"/>
      <c r="U938" s="1051"/>
      <c r="V938" s="1051"/>
      <c r="W938" s="1051"/>
      <c r="X938" s="1051"/>
      <c r="Y938" s="1051"/>
      <c r="Z938" s="1051"/>
    </row>
    <row r="939" spans="1:26" ht="15.75">
      <c r="A939" s="1051"/>
      <c r="B939" s="1105"/>
      <c r="C939" s="1051"/>
      <c r="D939" s="1051"/>
      <c r="E939" s="1051"/>
      <c r="F939" s="1051"/>
      <c r="G939" s="1051"/>
      <c r="H939" s="1051"/>
      <c r="I939" s="1051"/>
      <c r="J939" s="1051"/>
      <c r="K939" s="1051"/>
      <c r="L939" s="1051"/>
      <c r="M939" s="1051"/>
      <c r="N939" s="871"/>
      <c r="O939" s="1051"/>
      <c r="P939" s="1051"/>
      <c r="Q939" s="1051"/>
      <c r="R939" s="1051"/>
      <c r="S939" s="1051"/>
      <c r="T939" s="1051"/>
      <c r="U939" s="1051"/>
      <c r="V939" s="1051"/>
      <c r="W939" s="1051"/>
      <c r="X939" s="1051"/>
      <c r="Y939" s="1051"/>
      <c r="Z939" s="1051"/>
    </row>
    <row r="940" spans="1:26" ht="15.75">
      <c r="A940" s="1051"/>
      <c r="B940" s="1105"/>
      <c r="C940" s="1051"/>
      <c r="D940" s="1051"/>
      <c r="E940" s="1051"/>
      <c r="F940" s="1051"/>
      <c r="G940" s="1051"/>
      <c r="H940" s="1051"/>
      <c r="I940" s="1051"/>
      <c r="J940" s="1051"/>
      <c r="K940" s="1051"/>
      <c r="L940" s="1051"/>
      <c r="M940" s="1051"/>
      <c r="N940" s="871"/>
      <c r="O940" s="1051"/>
      <c r="P940" s="1051"/>
      <c r="Q940" s="1051"/>
      <c r="R940" s="1051"/>
      <c r="S940" s="1051"/>
      <c r="T940" s="1051"/>
      <c r="U940" s="1051"/>
      <c r="V940" s="1051"/>
      <c r="W940" s="1051"/>
      <c r="X940" s="1051"/>
      <c r="Y940" s="1051"/>
      <c r="Z940" s="1051"/>
    </row>
    <row r="941" spans="1:26" ht="15.75">
      <c r="A941" s="1051"/>
      <c r="B941" s="1105"/>
      <c r="C941" s="1051"/>
      <c r="D941" s="1051"/>
      <c r="E941" s="1051"/>
      <c r="F941" s="1051"/>
      <c r="G941" s="1051"/>
      <c r="H941" s="1051"/>
      <c r="I941" s="1051"/>
      <c r="J941" s="1051"/>
      <c r="K941" s="1051"/>
      <c r="L941" s="1051"/>
      <c r="M941" s="1051"/>
      <c r="N941" s="871"/>
      <c r="O941" s="1051"/>
      <c r="P941" s="1051"/>
      <c r="Q941" s="1051"/>
      <c r="R941" s="1051"/>
      <c r="S941" s="1051"/>
      <c r="T941" s="1051"/>
      <c r="U941" s="1051"/>
      <c r="V941" s="1051"/>
      <c r="W941" s="1051"/>
      <c r="X941" s="1051"/>
      <c r="Y941" s="1051"/>
      <c r="Z941" s="1051"/>
    </row>
    <row r="942" spans="1:26" ht="15.75">
      <c r="A942" s="1051"/>
      <c r="B942" s="1105"/>
      <c r="C942" s="1051"/>
      <c r="D942" s="1051"/>
      <c r="E942" s="1051"/>
      <c r="F942" s="1051"/>
      <c r="G942" s="1051"/>
      <c r="H942" s="1051"/>
      <c r="I942" s="1051"/>
      <c r="J942" s="1051"/>
      <c r="K942" s="1051"/>
      <c r="L942" s="1051"/>
      <c r="M942" s="1051"/>
      <c r="N942" s="871"/>
      <c r="O942" s="1051"/>
      <c r="P942" s="1051"/>
      <c r="Q942" s="1051"/>
      <c r="R942" s="1051"/>
      <c r="S942" s="1051"/>
      <c r="T942" s="1051"/>
      <c r="U942" s="1051"/>
      <c r="V942" s="1051"/>
      <c r="W942" s="1051"/>
      <c r="X942" s="1051"/>
      <c r="Y942" s="1051"/>
      <c r="Z942" s="1051"/>
    </row>
    <row r="943" spans="1:26" ht="15.75">
      <c r="A943" s="1051"/>
      <c r="B943" s="1105"/>
      <c r="C943" s="1051"/>
      <c r="D943" s="1051"/>
      <c r="E943" s="1051"/>
      <c r="F943" s="1051"/>
      <c r="G943" s="1051"/>
      <c r="H943" s="1051"/>
      <c r="I943" s="1051"/>
      <c r="J943" s="1051"/>
      <c r="K943" s="1051"/>
      <c r="L943" s="1051"/>
      <c r="M943" s="1051"/>
      <c r="N943" s="871"/>
      <c r="O943" s="1051"/>
      <c r="P943" s="1051"/>
      <c r="Q943" s="1051"/>
      <c r="R943" s="1051"/>
      <c r="S943" s="1051"/>
      <c r="T943" s="1051"/>
      <c r="U943" s="1051"/>
      <c r="V943" s="1051"/>
      <c r="W943" s="1051"/>
      <c r="X943" s="1051"/>
      <c r="Y943" s="1051"/>
      <c r="Z943" s="1051"/>
    </row>
    <row r="944" spans="1:26" ht="15.75">
      <c r="A944" s="1051"/>
      <c r="B944" s="1105"/>
      <c r="C944" s="1051"/>
      <c r="D944" s="1051"/>
      <c r="E944" s="1051"/>
      <c r="F944" s="1051"/>
      <c r="G944" s="1051"/>
      <c r="H944" s="1051"/>
      <c r="I944" s="1051"/>
      <c r="J944" s="1051"/>
      <c r="K944" s="1051"/>
      <c r="L944" s="1051"/>
      <c r="M944" s="1051"/>
      <c r="N944" s="871"/>
      <c r="O944" s="1051"/>
      <c r="P944" s="1051"/>
      <c r="Q944" s="1051"/>
      <c r="R944" s="1051"/>
      <c r="S944" s="1051"/>
      <c r="T944" s="1051"/>
      <c r="U944" s="1051"/>
      <c r="V944" s="1051"/>
      <c r="W944" s="1051"/>
      <c r="X944" s="1051"/>
      <c r="Y944" s="1051"/>
      <c r="Z944" s="1051"/>
    </row>
    <row r="945" spans="1:26" ht="15.75">
      <c r="A945" s="1051"/>
      <c r="B945" s="1105"/>
      <c r="C945" s="1051"/>
      <c r="D945" s="1051"/>
      <c r="E945" s="1051"/>
      <c r="F945" s="1051"/>
      <c r="G945" s="1051"/>
      <c r="H945" s="1051"/>
      <c r="I945" s="1051"/>
      <c r="J945" s="1051"/>
      <c r="K945" s="1051"/>
      <c r="L945" s="1051"/>
      <c r="M945" s="1051"/>
      <c r="N945" s="871"/>
      <c r="O945" s="1051"/>
      <c r="P945" s="1051"/>
      <c r="Q945" s="1051"/>
      <c r="R945" s="1051"/>
      <c r="S945" s="1051"/>
      <c r="T945" s="1051"/>
      <c r="U945" s="1051"/>
      <c r="V945" s="1051"/>
      <c r="W945" s="1051"/>
      <c r="X945" s="1051"/>
      <c r="Y945" s="1051"/>
      <c r="Z945" s="1051"/>
    </row>
    <row r="946" spans="1:26" ht="15.75">
      <c r="A946" s="1051"/>
      <c r="B946" s="1105"/>
      <c r="C946" s="1051"/>
      <c r="D946" s="1051"/>
      <c r="E946" s="1051"/>
      <c r="F946" s="1051"/>
      <c r="G946" s="1051"/>
      <c r="H946" s="1051"/>
      <c r="I946" s="1051"/>
      <c r="J946" s="1051"/>
      <c r="K946" s="1051"/>
      <c r="L946" s="1051"/>
      <c r="M946" s="1051"/>
      <c r="N946" s="871"/>
      <c r="O946" s="1051"/>
      <c r="P946" s="1051"/>
      <c r="Q946" s="1051"/>
      <c r="R946" s="1051"/>
      <c r="S946" s="1051"/>
      <c r="T946" s="1051"/>
      <c r="U946" s="1051"/>
      <c r="V946" s="1051"/>
      <c r="W946" s="1051"/>
      <c r="X946" s="1051"/>
      <c r="Y946" s="1051"/>
      <c r="Z946" s="1051"/>
    </row>
    <row r="947" spans="1:26" ht="15.75">
      <c r="A947" s="1051"/>
      <c r="B947" s="1105"/>
      <c r="C947" s="1051"/>
      <c r="D947" s="1051"/>
      <c r="E947" s="1051"/>
      <c r="F947" s="1051"/>
      <c r="G947" s="1051"/>
      <c r="H947" s="1051"/>
      <c r="I947" s="1051"/>
      <c r="J947" s="1051"/>
      <c r="K947" s="1051"/>
      <c r="L947" s="1051"/>
      <c r="M947" s="1051"/>
      <c r="N947" s="871"/>
      <c r="O947" s="1051"/>
      <c r="P947" s="1051"/>
      <c r="Q947" s="1051"/>
      <c r="R947" s="1051"/>
      <c r="S947" s="1051"/>
      <c r="T947" s="1051"/>
      <c r="U947" s="1051"/>
      <c r="V947" s="1051"/>
      <c r="W947" s="1051"/>
      <c r="X947" s="1051"/>
      <c r="Y947" s="1051"/>
      <c r="Z947" s="1051"/>
    </row>
    <row r="948" spans="1:26" ht="15.75">
      <c r="A948" s="1051"/>
      <c r="B948" s="1105"/>
      <c r="C948" s="1051"/>
      <c r="D948" s="1051"/>
      <c r="E948" s="1051"/>
      <c r="F948" s="1051"/>
      <c r="G948" s="1051"/>
      <c r="H948" s="1051"/>
      <c r="I948" s="1051"/>
      <c r="J948" s="1051"/>
      <c r="K948" s="1051"/>
      <c r="L948" s="1051"/>
      <c r="M948" s="1051"/>
      <c r="N948" s="871"/>
      <c r="O948" s="1051"/>
      <c r="P948" s="1051"/>
      <c r="Q948" s="1051"/>
      <c r="R948" s="1051"/>
      <c r="S948" s="1051"/>
      <c r="T948" s="1051"/>
      <c r="U948" s="1051"/>
      <c r="V948" s="1051"/>
      <c r="W948" s="1051"/>
      <c r="X948" s="1051"/>
      <c r="Y948" s="1051"/>
      <c r="Z948" s="1051"/>
    </row>
    <row r="949" spans="1:26" ht="15.75">
      <c r="A949" s="1051"/>
      <c r="B949" s="1105"/>
      <c r="C949" s="1051"/>
      <c r="D949" s="1051"/>
      <c r="E949" s="1051"/>
      <c r="F949" s="1051"/>
      <c r="G949" s="1051"/>
      <c r="H949" s="1051"/>
      <c r="I949" s="1051"/>
      <c r="J949" s="1051"/>
      <c r="K949" s="1051"/>
      <c r="L949" s="1051"/>
      <c r="M949" s="1051"/>
      <c r="N949" s="871"/>
      <c r="O949" s="1051"/>
      <c r="P949" s="1051"/>
      <c r="Q949" s="1051"/>
      <c r="R949" s="1051"/>
      <c r="S949" s="1051"/>
      <c r="T949" s="1051"/>
      <c r="U949" s="1051"/>
      <c r="V949" s="1051"/>
      <c r="W949" s="1051"/>
      <c r="X949" s="1051"/>
      <c r="Y949" s="1051"/>
      <c r="Z949" s="1051"/>
    </row>
    <row r="950" spans="1:26" ht="15.75">
      <c r="A950" s="1051"/>
      <c r="B950" s="1105"/>
      <c r="C950" s="1051"/>
      <c r="D950" s="1051"/>
      <c r="E950" s="1051"/>
      <c r="F950" s="1051"/>
      <c r="G950" s="1051"/>
      <c r="H950" s="1051"/>
      <c r="I950" s="1051"/>
      <c r="J950" s="1051"/>
      <c r="K950" s="1051"/>
      <c r="L950" s="1051"/>
      <c r="M950" s="1051"/>
      <c r="N950" s="871"/>
      <c r="O950" s="1051"/>
      <c r="P950" s="1051"/>
      <c r="Q950" s="1051"/>
      <c r="R950" s="1051"/>
      <c r="S950" s="1051"/>
      <c r="T950" s="1051"/>
      <c r="U950" s="1051"/>
      <c r="V950" s="1051"/>
      <c r="W950" s="1051"/>
      <c r="X950" s="1051"/>
      <c r="Y950" s="1051"/>
      <c r="Z950" s="1051"/>
    </row>
    <row r="951" spans="1:26" ht="15.75">
      <c r="A951" s="1051"/>
      <c r="B951" s="1105"/>
      <c r="C951" s="1051"/>
      <c r="D951" s="1051"/>
      <c r="E951" s="1051"/>
      <c r="F951" s="1051"/>
      <c r="G951" s="1051"/>
      <c r="H951" s="1051"/>
      <c r="I951" s="1051"/>
      <c r="J951" s="1051"/>
      <c r="K951" s="1051"/>
      <c r="L951" s="1051"/>
      <c r="M951" s="1051"/>
      <c r="N951" s="871"/>
      <c r="O951" s="1051"/>
      <c r="P951" s="1051"/>
      <c r="Q951" s="1051"/>
      <c r="R951" s="1051"/>
      <c r="S951" s="1051"/>
      <c r="T951" s="1051"/>
      <c r="U951" s="1051"/>
      <c r="V951" s="1051"/>
      <c r="W951" s="1051"/>
      <c r="X951" s="1051"/>
      <c r="Y951" s="1051"/>
      <c r="Z951" s="1051"/>
    </row>
    <row r="952" spans="1:26" ht="15.75">
      <c r="A952" s="1051"/>
      <c r="B952" s="1105"/>
      <c r="C952" s="1051"/>
      <c r="D952" s="1051"/>
      <c r="E952" s="1051"/>
      <c r="F952" s="1051"/>
      <c r="G952" s="1051"/>
      <c r="H952" s="1051"/>
      <c r="I952" s="1051"/>
      <c r="J952" s="1051"/>
      <c r="K952" s="1051"/>
      <c r="L952" s="1051"/>
      <c r="M952" s="1051"/>
      <c r="N952" s="871"/>
      <c r="O952" s="1051"/>
      <c r="P952" s="1051"/>
      <c r="Q952" s="1051"/>
      <c r="R952" s="1051"/>
      <c r="S952" s="1051"/>
      <c r="T952" s="1051"/>
      <c r="U952" s="1051"/>
      <c r="V952" s="1051"/>
      <c r="W952" s="1051"/>
      <c r="X952" s="1051"/>
      <c r="Y952" s="1051"/>
      <c r="Z952" s="1051"/>
    </row>
    <row r="953" spans="1:26" ht="15.75">
      <c r="A953" s="1051"/>
      <c r="B953" s="1105"/>
      <c r="C953" s="1051"/>
      <c r="D953" s="1051"/>
      <c r="E953" s="1051"/>
      <c r="F953" s="1051"/>
      <c r="G953" s="1051"/>
      <c r="H953" s="1051"/>
      <c r="I953" s="1051"/>
      <c r="J953" s="1051"/>
      <c r="K953" s="1051"/>
      <c r="L953" s="1051"/>
      <c r="M953" s="1051"/>
      <c r="N953" s="871"/>
      <c r="O953" s="1051"/>
      <c r="P953" s="1051"/>
      <c r="Q953" s="1051"/>
      <c r="R953" s="1051"/>
      <c r="S953" s="1051"/>
      <c r="T953" s="1051"/>
      <c r="U953" s="1051"/>
      <c r="V953" s="1051"/>
      <c r="W953" s="1051"/>
      <c r="X953" s="1051"/>
      <c r="Y953" s="1051"/>
      <c r="Z953" s="1051"/>
    </row>
    <row r="954" spans="1:26" ht="15.75">
      <c r="A954" s="1051"/>
      <c r="B954" s="1105"/>
      <c r="C954" s="1051"/>
      <c r="D954" s="1051"/>
      <c r="E954" s="1051"/>
      <c r="F954" s="1051"/>
      <c r="G954" s="1051"/>
      <c r="H954" s="1051"/>
      <c r="I954" s="1051"/>
      <c r="J954" s="1051"/>
      <c r="K954" s="1051"/>
      <c r="L954" s="1051"/>
      <c r="M954" s="1051"/>
      <c r="N954" s="871"/>
      <c r="O954" s="1051"/>
      <c r="P954" s="1051"/>
      <c r="Q954" s="1051"/>
      <c r="R954" s="1051"/>
      <c r="S954" s="1051"/>
      <c r="T954" s="1051"/>
      <c r="U954" s="1051"/>
      <c r="V954" s="1051"/>
      <c r="W954" s="1051"/>
      <c r="X954" s="1051"/>
      <c r="Y954" s="1051"/>
      <c r="Z954" s="1051"/>
    </row>
    <row r="955" spans="1:26" ht="15.75">
      <c r="A955" s="1051"/>
      <c r="B955" s="1105"/>
      <c r="C955" s="1051"/>
      <c r="D955" s="1051"/>
      <c r="E955" s="1051"/>
      <c r="F955" s="1051"/>
      <c r="G955" s="1051"/>
      <c r="H955" s="1051"/>
      <c r="I955" s="1051"/>
      <c r="J955" s="1051"/>
      <c r="K955" s="1051"/>
      <c r="L955" s="1051"/>
      <c r="M955" s="1051"/>
      <c r="N955" s="871"/>
      <c r="O955" s="1051"/>
      <c r="P955" s="1051"/>
      <c r="Q955" s="1051"/>
      <c r="R955" s="1051"/>
      <c r="S955" s="1051"/>
      <c r="T955" s="1051"/>
      <c r="U955" s="1051"/>
      <c r="V955" s="1051"/>
      <c r="W955" s="1051"/>
      <c r="X955" s="1051"/>
      <c r="Y955" s="1051"/>
      <c r="Z955" s="1051"/>
    </row>
    <row r="956" spans="1:26" ht="15.75">
      <c r="A956" s="1051"/>
      <c r="B956" s="1105"/>
      <c r="C956" s="1051"/>
      <c r="D956" s="1051"/>
      <c r="E956" s="1051"/>
      <c r="F956" s="1051"/>
      <c r="G956" s="1051"/>
      <c r="H956" s="1051"/>
      <c r="I956" s="1051"/>
      <c r="J956" s="1051"/>
      <c r="K956" s="1051"/>
      <c r="L956" s="1051"/>
      <c r="M956" s="1051"/>
      <c r="N956" s="871"/>
      <c r="O956" s="1051"/>
      <c r="P956" s="1051"/>
      <c r="Q956" s="1051"/>
      <c r="R956" s="1051"/>
      <c r="S956" s="1051"/>
      <c r="T956" s="1051"/>
      <c r="U956" s="1051"/>
      <c r="V956" s="1051"/>
      <c r="W956" s="1051"/>
      <c r="X956" s="1051"/>
      <c r="Y956" s="1051"/>
      <c r="Z956" s="1051"/>
    </row>
    <row r="957" spans="1:26" ht="15.75">
      <c r="A957" s="1051"/>
      <c r="B957" s="1105"/>
      <c r="C957" s="1051"/>
      <c r="D957" s="1051"/>
      <c r="E957" s="1051"/>
      <c r="F957" s="1051"/>
      <c r="G957" s="1051"/>
      <c r="H957" s="1051"/>
      <c r="I957" s="1051"/>
      <c r="J957" s="1051"/>
      <c r="K957" s="1051"/>
      <c r="L957" s="1051"/>
      <c r="M957" s="1051"/>
      <c r="N957" s="871"/>
      <c r="O957" s="1051"/>
      <c r="P957" s="1051"/>
      <c r="Q957" s="1051"/>
      <c r="R957" s="1051"/>
      <c r="S957" s="1051"/>
      <c r="T957" s="1051"/>
      <c r="U957" s="1051"/>
      <c r="V957" s="1051"/>
      <c r="W957" s="1051"/>
      <c r="X957" s="1051"/>
      <c r="Y957" s="1051"/>
      <c r="Z957" s="1051"/>
    </row>
    <row r="958" spans="1:26" ht="15.75">
      <c r="A958" s="1051"/>
      <c r="B958" s="1105"/>
      <c r="C958" s="1051"/>
      <c r="D958" s="1051"/>
      <c r="E958" s="1051"/>
      <c r="F958" s="1051"/>
      <c r="G958" s="1051"/>
      <c r="H958" s="1051"/>
      <c r="I958" s="1051"/>
      <c r="J958" s="1051"/>
      <c r="K958" s="1051"/>
      <c r="L958" s="1051"/>
      <c r="M958" s="1051"/>
      <c r="N958" s="871"/>
      <c r="O958" s="1051"/>
      <c r="P958" s="1051"/>
      <c r="Q958" s="1051"/>
      <c r="R958" s="1051"/>
      <c r="S958" s="1051"/>
      <c r="T958" s="1051"/>
      <c r="U958" s="1051"/>
      <c r="V958" s="1051"/>
      <c r="W958" s="1051"/>
      <c r="X958" s="1051"/>
      <c r="Y958" s="1051"/>
      <c r="Z958" s="1051"/>
    </row>
    <row r="959" spans="1:26" ht="15.75">
      <c r="A959" s="1051"/>
      <c r="B959" s="1105"/>
      <c r="C959" s="1051"/>
      <c r="D959" s="1051"/>
      <c r="E959" s="1051"/>
      <c r="F959" s="1051"/>
      <c r="G959" s="1051"/>
      <c r="H959" s="1051"/>
      <c r="I959" s="1051"/>
      <c r="J959" s="1051"/>
      <c r="K959" s="1051"/>
      <c r="L959" s="1051"/>
      <c r="M959" s="1051"/>
      <c r="N959" s="871"/>
      <c r="O959" s="1051"/>
      <c r="P959" s="1051"/>
      <c r="Q959" s="1051"/>
      <c r="R959" s="1051"/>
      <c r="S959" s="1051"/>
      <c r="T959" s="1051"/>
      <c r="U959" s="1051"/>
      <c r="V959" s="1051"/>
      <c r="W959" s="1051"/>
      <c r="X959" s="1051"/>
      <c r="Y959" s="1051"/>
      <c r="Z959" s="1051"/>
    </row>
    <row r="960" spans="1:26" ht="15.75">
      <c r="A960" s="1051"/>
      <c r="B960" s="1105"/>
      <c r="C960" s="1051"/>
      <c r="D960" s="1051"/>
      <c r="E960" s="1051"/>
      <c r="F960" s="1051"/>
      <c r="G960" s="1051"/>
      <c r="H960" s="1051"/>
      <c r="I960" s="1051"/>
      <c r="J960" s="1051"/>
      <c r="K960" s="1051"/>
      <c r="L960" s="1051"/>
      <c r="M960" s="1051"/>
      <c r="N960" s="871"/>
      <c r="O960" s="1051"/>
      <c r="P960" s="1051"/>
      <c r="Q960" s="1051"/>
      <c r="R960" s="1051"/>
      <c r="S960" s="1051"/>
      <c r="T960" s="1051"/>
      <c r="U960" s="1051"/>
      <c r="V960" s="1051"/>
      <c r="W960" s="1051"/>
      <c r="X960" s="1051"/>
      <c r="Y960" s="1051"/>
      <c r="Z960" s="1051"/>
    </row>
    <row r="961" spans="1:26" ht="15.75">
      <c r="A961" s="1051"/>
      <c r="B961" s="1105"/>
      <c r="C961" s="1051"/>
      <c r="D961" s="1051"/>
      <c r="E961" s="1051"/>
      <c r="F961" s="1051"/>
      <c r="G961" s="1051"/>
      <c r="H961" s="1051"/>
      <c r="I961" s="1051"/>
      <c r="J961" s="1051"/>
      <c r="K961" s="1051"/>
      <c r="L961" s="1051"/>
      <c r="M961" s="1051"/>
      <c r="N961" s="871"/>
      <c r="O961" s="1051"/>
      <c r="P961" s="1051"/>
      <c r="Q961" s="1051"/>
      <c r="R961" s="1051"/>
      <c r="S961" s="1051"/>
      <c r="T961" s="1051"/>
      <c r="U961" s="1051"/>
      <c r="V961" s="1051"/>
      <c r="W961" s="1051"/>
      <c r="X961" s="1051"/>
      <c r="Y961" s="1051"/>
      <c r="Z961" s="1051"/>
    </row>
    <row r="962" spans="1:26" ht="15.75">
      <c r="A962" s="1051"/>
      <c r="B962" s="1105"/>
      <c r="C962" s="1051"/>
      <c r="D962" s="1051"/>
      <c r="E962" s="1051"/>
      <c r="F962" s="1051"/>
      <c r="G962" s="1051"/>
      <c r="H962" s="1051"/>
      <c r="I962" s="1051"/>
      <c r="J962" s="1051"/>
      <c r="K962" s="1051"/>
      <c r="L962" s="1051"/>
      <c r="M962" s="1051"/>
      <c r="N962" s="871"/>
      <c r="O962" s="1051"/>
      <c r="P962" s="1051"/>
      <c r="Q962" s="1051"/>
      <c r="R962" s="1051"/>
      <c r="S962" s="1051"/>
      <c r="T962" s="1051"/>
      <c r="U962" s="1051"/>
      <c r="V962" s="1051"/>
      <c r="W962" s="1051"/>
      <c r="X962" s="1051"/>
      <c r="Y962" s="1051"/>
      <c r="Z962" s="1051"/>
    </row>
    <row r="963" spans="1:26" ht="15.75">
      <c r="A963" s="1051"/>
      <c r="B963" s="1105"/>
      <c r="C963" s="1051"/>
      <c r="D963" s="1051"/>
      <c r="E963" s="1051"/>
      <c r="F963" s="1051"/>
      <c r="G963" s="1051"/>
      <c r="H963" s="1051"/>
      <c r="I963" s="1051"/>
      <c r="J963" s="1051"/>
      <c r="K963" s="1051"/>
      <c r="L963" s="1051"/>
      <c r="M963" s="1051"/>
      <c r="N963" s="871"/>
      <c r="O963" s="1051"/>
      <c r="P963" s="1051"/>
      <c r="Q963" s="1051"/>
      <c r="R963" s="1051"/>
      <c r="S963" s="1051"/>
      <c r="T963" s="1051"/>
      <c r="U963" s="1051"/>
      <c r="V963" s="1051"/>
      <c r="W963" s="1051"/>
      <c r="X963" s="1051"/>
      <c r="Y963" s="1051"/>
      <c r="Z963" s="1051"/>
    </row>
    <row r="964" spans="1:26" ht="15.75">
      <c r="A964" s="1051"/>
      <c r="B964" s="1105"/>
      <c r="C964" s="1051"/>
      <c r="D964" s="1051"/>
      <c r="E964" s="1051"/>
      <c r="F964" s="1051"/>
      <c r="G964" s="1051"/>
      <c r="H964" s="1051"/>
      <c r="I964" s="1051"/>
      <c r="J964" s="1051"/>
      <c r="K964" s="1051"/>
      <c r="L964" s="1051"/>
      <c r="M964" s="1051"/>
      <c r="N964" s="871"/>
      <c r="O964" s="1051"/>
      <c r="P964" s="1051"/>
      <c r="Q964" s="1051"/>
      <c r="R964" s="1051"/>
      <c r="S964" s="1051"/>
      <c r="T964" s="1051"/>
      <c r="U964" s="1051"/>
      <c r="V964" s="1051"/>
      <c r="W964" s="1051"/>
      <c r="X964" s="1051"/>
      <c r="Y964" s="1051"/>
      <c r="Z964" s="1051"/>
    </row>
    <row r="965" spans="1:26" ht="15.75">
      <c r="A965" s="1051"/>
      <c r="B965" s="1105"/>
      <c r="C965" s="1051"/>
      <c r="D965" s="1051"/>
      <c r="E965" s="1051"/>
      <c r="F965" s="1051"/>
      <c r="G965" s="1051"/>
      <c r="H965" s="1051"/>
      <c r="I965" s="1051"/>
      <c r="J965" s="1051"/>
      <c r="K965" s="1051"/>
      <c r="L965" s="1051"/>
      <c r="M965" s="1051"/>
      <c r="N965" s="871"/>
      <c r="O965" s="1051"/>
      <c r="P965" s="1051"/>
      <c r="Q965" s="1051"/>
      <c r="R965" s="1051"/>
      <c r="S965" s="1051"/>
      <c r="T965" s="1051"/>
      <c r="U965" s="1051"/>
      <c r="V965" s="1051"/>
      <c r="W965" s="1051"/>
      <c r="X965" s="1051"/>
      <c r="Y965" s="1051"/>
      <c r="Z965" s="1051"/>
    </row>
    <row r="966" spans="1:26" ht="15.75">
      <c r="A966" s="1051"/>
      <c r="B966" s="1105"/>
      <c r="C966" s="1051"/>
      <c r="D966" s="1051"/>
      <c r="E966" s="1051"/>
      <c r="F966" s="1051"/>
      <c r="G966" s="1051"/>
      <c r="H966" s="1051"/>
      <c r="I966" s="1051"/>
      <c r="J966" s="1051"/>
      <c r="K966" s="1051"/>
      <c r="L966" s="1051"/>
      <c r="M966" s="1051"/>
      <c r="N966" s="871"/>
      <c r="O966" s="1051"/>
      <c r="P966" s="1051"/>
      <c r="Q966" s="1051"/>
      <c r="R966" s="1051"/>
      <c r="S966" s="1051"/>
      <c r="T966" s="1051"/>
      <c r="U966" s="1051"/>
      <c r="V966" s="1051"/>
      <c r="W966" s="1051"/>
      <c r="X966" s="1051"/>
      <c r="Y966" s="1051"/>
      <c r="Z966" s="1051"/>
    </row>
    <row r="967" spans="1:26" ht="15.75">
      <c r="A967" s="1051"/>
      <c r="B967" s="1105"/>
      <c r="C967" s="1051"/>
      <c r="D967" s="1051"/>
      <c r="E967" s="1051"/>
      <c r="F967" s="1051"/>
      <c r="G967" s="1051"/>
      <c r="H967" s="1051"/>
      <c r="I967" s="1051"/>
      <c r="J967" s="1051"/>
      <c r="K967" s="1051"/>
      <c r="L967" s="1051"/>
      <c r="M967" s="1051"/>
      <c r="N967" s="871"/>
      <c r="O967" s="1051"/>
      <c r="P967" s="1051"/>
      <c r="Q967" s="1051"/>
      <c r="R967" s="1051"/>
      <c r="S967" s="1051"/>
      <c r="T967" s="1051"/>
      <c r="U967" s="1051"/>
      <c r="V967" s="1051"/>
      <c r="W967" s="1051"/>
      <c r="X967" s="1051"/>
      <c r="Y967" s="1051"/>
      <c r="Z967" s="1051"/>
    </row>
    <row r="968" spans="1:26" ht="15.75">
      <c r="A968" s="1051"/>
      <c r="B968" s="1105"/>
      <c r="C968" s="1051"/>
      <c r="D968" s="1051"/>
      <c r="E968" s="1051"/>
      <c r="F968" s="1051"/>
      <c r="G968" s="1051"/>
      <c r="H968" s="1051"/>
      <c r="I968" s="1051"/>
      <c r="J968" s="1051"/>
      <c r="K968" s="1051"/>
      <c r="L968" s="1051"/>
      <c r="M968" s="1051"/>
      <c r="N968" s="871"/>
      <c r="O968" s="1051"/>
      <c r="P968" s="1051"/>
      <c r="Q968" s="1051"/>
      <c r="R968" s="1051"/>
      <c r="S968" s="1051"/>
      <c r="T968" s="1051"/>
      <c r="U968" s="1051"/>
      <c r="V968" s="1051"/>
      <c r="W968" s="1051"/>
      <c r="X968" s="1051"/>
      <c r="Y968" s="1051"/>
      <c r="Z968" s="1051"/>
    </row>
    <row r="969" spans="1:26" ht="15.75">
      <c r="A969" s="1051"/>
      <c r="B969" s="1105"/>
      <c r="C969" s="1051"/>
      <c r="D969" s="1051"/>
      <c r="E969" s="1051"/>
      <c r="F969" s="1051"/>
      <c r="G969" s="1051"/>
      <c r="H969" s="1051"/>
      <c r="I969" s="1051"/>
      <c r="J969" s="1051"/>
      <c r="K969" s="1051"/>
      <c r="L969" s="1051"/>
      <c r="M969" s="1051"/>
      <c r="N969" s="871"/>
      <c r="O969" s="1051"/>
      <c r="P969" s="1051"/>
      <c r="Q969" s="1051"/>
      <c r="R969" s="1051"/>
      <c r="S969" s="1051"/>
      <c r="T969" s="1051"/>
      <c r="U969" s="1051"/>
      <c r="V969" s="1051"/>
      <c r="W969" s="1051"/>
      <c r="X969" s="1051"/>
      <c r="Y969" s="1051"/>
      <c r="Z969" s="1051"/>
    </row>
    <row r="970" spans="1:26" ht="15.75">
      <c r="A970" s="1051"/>
      <c r="B970" s="1105"/>
      <c r="C970" s="1051"/>
      <c r="D970" s="1051"/>
      <c r="E970" s="1051"/>
      <c r="F970" s="1051"/>
      <c r="G970" s="1051"/>
      <c r="H970" s="1051"/>
      <c r="I970" s="1051"/>
      <c r="J970" s="1051"/>
      <c r="K970" s="1051"/>
      <c r="L970" s="1051"/>
      <c r="M970" s="1051"/>
      <c r="N970" s="871"/>
      <c r="O970" s="1051"/>
      <c r="P970" s="1051"/>
      <c r="Q970" s="1051"/>
      <c r="R970" s="1051"/>
      <c r="S970" s="1051"/>
      <c r="T970" s="1051"/>
      <c r="U970" s="1051"/>
      <c r="V970" s="1051"/>
      <c r="W970" s="1051"/>
      <c r="X970" s="1051"/>
      <c r="Y970" s="1051"/>
      <c r="Z970" s="1051"/>
    </row>
    <row r="971" spans="1:26" ht="15.75">
      <c r="A971" s="1051"/>
      <c r="B971" s="1105"/>
      <c r="C971" s="1051"/>
      <c r="D971" s="1051"/>
      <c r="E971" s="1051"/>
      <c r="F971" s="1051"/>
      <c r="G971" s="1051"/>
      <c r="H971" s="1051"/>
      <c r="I971" s="1051"/>
      <c r="J971" s="1051"/>
      <c r="K971" s="1051"/>
      <c r="L971" s="1051"/>
      <c r="M971" s="1051"/>
      <c r="N971" s="871"/>
      <c r="O971" s="1051"/>
      <c r="P971" s="1051"/>
      <c r="Q971" s="1051"/>
      <c r="R971" s="1051"/>
      <c r="S971" s="1051"/>
      <c r="T971" s="1051"/>
      <c r="U971" s="1051"/>
      <c r="V971" s="1051"/>
      <c r="W971" s="1051"/>
      <c r="X971" s="1051"/>
      <c r="Y971" s="1051"/>
      <c r="Z971" s="1051"/>
    </row>
    <row r="972" spans="1:26" ht="15.75">
      <c r="A972" s="1051"/>
      <c r="B972" s="1105"/>
      <c r="C972" s="1051"/>
      <c r="D972" s="1051"/>
      <c r="E972" s="1051"/>
      <c r="F972" s="1051"/>
      <c r="G972" s="1051"/>
      <c r="H972" s="1051"/>
      <c r="I972" s="1051"/>
      <c r="J972" s="1051"/>
      <c r="K972" s="1051"/>
      <c r="L972" s="1051"/>
      <c r="M972" s="1051"/>
      <c r="N972" s="871"/>
      <c r="O972" s="1051"/>
      <c r="P972" s="1051"/>
      <c r="Q972" s="1051"/>
      <c r="R972" s="1051"/>
      <c r="S972" s="1051"/>
      <c r="T972" s="1051"/>
      <c r="U972" s="1051"/>
      <c r="V972" s="1051"/>
      <c r="W972" s="1051"/>
      <c r="X972" s="1051"/>
      <c r="Y972" s="1051"/>
      <c r="Z972" s="1051"/>
    </row>
    <row r="973" spans="1:26" ht="15.75">
      <c r="A973" s="1051"/>
      <c r="B973" s="1105"/>
      <c r="C973" s="1051"/>
      <c r="D973" s="1051"/>
      <c r="E973" s="1051"/>
      <c r="F973" s="1051"/>
      <c r="G973" s="1051"/>
      <c r="H973" s="1051"/>
      <c r="I973" s="1051"/>
      <c r="J973" s="1051"/>
      <c r="K973" s="1051"/>
      <c r="L973" s="1051"/>
      <c r="M973" s="1051"/>
      <c r="N973" s="871"/>
      <c r="O973" s="1051"/>
      <c r="P973" s="1051"/>
      <c r="Q973" s="1051"/>
      <c r="R973" s="1051"/>
      <c r="S973" s="1051"/>
      <c r="T973" s="1051"/>
      <c r="U973" s="1051"/>
      <c r="V973" s="1051"/>
      <c r="W973" s="1051"/>
      <c r="X973" s="1051"/>
      <c r="Y973" s="1051"/>
      <c r="Z973" s="1051"/>
    </row>
    <row r="974" spans="1:26" ht="15.75">
      <c r="A974" s="1051"/>
      <c r="B974" s="1105"/>
      <c r="C974" s="1051"/>
      <c r="D974" s="1051"/>
      <c r="E974" s="1051"/>
      <c r="F974" s="1051"/>
      <c r="G974" s="1051"/>
      <c r="H974" s="1051"/>
      <c r="I974" s="1051"/>
      <c r="J974" s="1051"/>
      <c r="K974" s="1051"/>
      <c r="L974" s="1051"/>
      <c r="M974" s="1051"/>
      <c r="N974" s="871"/>
      <c r="O974" s="1051"/>
      <c r="P974" s="1051"/>
      <c r="Q974" s="1051"/>
      <c r="R974" s="1051"/>
      <c r="S974" s="1051"/>
      <c r="T974" s="1051"/>
      <c r="U974" s="1051"/>
      <c r="V974" s="1051"/>
      <c r="W974" s="1051"/>
      <c r="X974" s="1051"/>
      <c r="Y974" s="1051"/>
      <c r="Z974" s="1051"/>
    </row>
    <row r="975" spans="1:26" ht="15.75">
      <c r="A975" s="1051"/>
      <c r="B975" s="1105"/>
      <c r="C975" s="1051"/>
      <c r="D975" s="1051"/>
      <c r="E975" s="1051"/>
      <c r="F975" s="1051"/>
      <c r="G975" s="1051"/>
      <c r="H975" s="1051"/>
      <c r="I975" s="1051"/>
      <c r="J975" s="1051"/>
      <c r="K975" s="1051"/>
      <c r="L975" s="1051"/>
      <c r="M975" s="1051"/>
      <c r="N975" s="871"/>
      <c r="O975" s="1051"/>
      <c r="P975" s="1051"/>
      <c r="Q975" s="1051"/>
      <c r="R975" s="1051"/>
      <c r="S975" s="1051"/>
      <c r="T975" s="1051"/>
      <c r="U975" s="1051"/>
      <c r="V975" s="1051"/>
      <c r="W975" s="1051"/>
      <c r="X975" s="1051"/>
      <c r="Y975" s="1051"/>
      <c r="Z975" s="1051"/>
    </row>
    <row r="976" spans="1:26" ht="15.75">
      <c r="A976" s="1051"/>
      <c r="B976" s="1105"/>
      <c r="C976" s="1051"/>
      <c r="D976" s="1051"/>
      <c r="E976" s="1051"/>
      <c r="F976" s="1051"/>
      <c r="G976" s="1051"/>
      <c r="H976" s="1051"/>
      <c r="I976" s="1051"/>
      <c r="J976" s="1051"/>
      <c r="K976" s="1051"/>
      <c r="L976" s="1051"/>
      <c r="M976" s="1051"/>
      <c r="N976" s="871"/>
      <c r="O976" s="1051"/>
      <c r="P976" s="1051"/>
      <c r="Q976" s="1051"/>
      <c r="R976" s="1051"/>
      <c r="S976" s="1051"/>
      <c r="T976" s="1051"/>
      <c r="U976" s="1051"/>
      <c r="V976" s="1051"/>
      <c r="W976" s="1051"/>
      <c r="X976" s="1051"/>
      <c r="Y976" s="1051"/>
      <c r="Z976" s="1051"/>
    </row>
    <row r="977" spans="1:26" ht="15.75">
      <c r="A977" s="1051"/>
      <c r="B977" s="1105"/>
      <c r="C977" s="1051"/>
      <c r="D977" s="1051"/>
      <c r="E977" s="1051"/>
      <c r="F977" s="1051"/>
      <c r="G977" s="1051"/>
      <c r="H977" s="1051"/>
      <c r="I977" s="1051"/>
      <c r="J977" s="1051"/>
      <c r="K977" s="1051"/>
      <c r="L977" s="1051"/>
      <c r="M977" s="1051"/>
      <c r="N977" s="871"/>
      <c r="O977" s="1051"/>
      <c r="P977" s="1051"/>
      <c r="Q977" s="1051"/>
      <c r="R977" s="1051"/>
      <c r="S977" s="1051"/>
      <c r="T977" s="1051"/>
      <c r="U977" s="1051"/>
      <c r="V977" s="1051"/>
      <c r="W977" s="1051"/>
      <c r="X977" s="1051"/>
      <c r="Y977" s="1051"/>
      <c r="Z977" s="1051"/>
    </row>
    <row r="978" spans="1:26" ht="15.75">
      <c r="A978" s="1051"/>
      <c r="B978" s="1105"/>
      <c r="C978" s="1051"/>
      <c r="D978" s="1051"/>
      <c r="E978" s="1051"/>
      <c r="F978" s="1051"/>
      <c r="G978" s="1051"/>
      <c r="H978" s="1051"/>
      <c r="I978" s="1051"/>
      <c r="J978" s="1051"/>
      <c r="K978" s="1051"/>
      <c r="L978" s="1051"/>
      <c r="M978" s="1051"/>
      <c r="N978" s="871"/>
      <c r="O978" s="1051"/>
      <c r="P978" s="1051"/>
      <c r="Q978" s="1051"/>
      <c r="R978" s="1051"/>
      <c r="S978" s="1051"/>
      <c r="T978" s="1051"/>
      <c r="U978" s="1051"/>
      <c r="V978" s="1051"/>
      <c r="W978" s="1051"/>
      <c r="X978" s="1051"/>
      <c r="Y978" s="1051"/>
      <c r="Z978" s="1051"/>
    </row>
    <row r="979" spans="1:26" ht="15.75">
      <c r="A979" s="1051"/>
      <c r="B979" s="1105"/>
      <c r="C979" s="1051"/>
      <c r="D979" s="1051"/>
      <c r="E979" s="1051"/>
      <c r="F979" s="1051"/>
      <c r="G979" s="1051"/>
      <c r="H979" s="1051"/>
      <c r="I979" s="1051"/>
      <c r="J979" s="1051"/>
      <c r="K979" s="1051"/>
      <c r="L979" s="1051"/>
      <c r="M979" s="1051"/>
      <c r="N979" s="871"/>
      <c r="O979" s="1051"/>
      <c r="P979" s="1051"/>
      <c r="Q979" s="1051"/>
      <c r="R979" s="1051"/>
      <c r="S979" s="1051"/>
      <c r="T979" s="1051"/>
      <c r="U979" s="1051"/>
      <c r="V979" s="1051"/>
      <c r="W979" s="1051"/>
      <c r="X979" s="1051"/>
      <c r="Y979" s="1051"/>
      <c r="Z979" s="1051"/>
    </row>
    <row r="980" spans="1:26" ht="15.75">
      <c r="A980" s="1051"/>
      <c r="B980" s="1105"/>
      <c r="C980" s="1051"/>
      <c r="D980" s="1051"/>
      <c r="E980" s="1051"/>
      <c r="F980" s="1051"/>
      <c r="G980" s="1051"/>
      <c r="H980" s="1051"/>
      <c r="I980" s="1051"/>
      <c r="J980" s="1051"/>
      <c r="K980" s="1051"/>
      <c r="L980" s="1051"/>
      <c r="M980" s="1051"/>
      <c r="N980" s="871"/>
      <c r="O980" s="1051"/>
      <c r="P980" s="1051"/>
      <c r="Q980" s="1051"/>
      <c r="R980" s="1051"/>
      <c r="S980" s="1051"/>
      <c r="T980" s="1051"/>
      <c r="U980" s="1051"/>
      <c r="V980" s="1051"/>
      <c r="W980" s="1051"/>
      <c r="X980" s="1051"/>
      <c r="Y980" s="1051"/>
      <c r="Z980" s="1051"/>
    </row>
    <row r="981" spans="1:26" ht="15.75">
      <c r="A981" s="1051"/>
      <c r="B981" s="1105"/>
      <c r="C981" s="1051"/>
      <c r="D981" s="1051"/>
      <c r="E981" s="1051"/>
      <c r="F981" s="1051"/>
      <c r="G981" s="1051"/>
      <c r="H981" s="1051"/>
      <c r="I981" s="1051"/>
      <c r="J981" s="1051"/>
      <c r="K981" s="1051"/>
      <c r="L981" s="1051"/>
      <c r="M981" s="1051"/>
      <c r="N981" s="871"/>
      <c r="O981" s="1051"/>
      <c r="P981" s="1051"/>
      <c r="Q981" s="1051"/>
      <c r="R981" s="1051"/>
      <c r="S981" s="1051"/>
      <c r="T981" s="1051"/>
      <c r="U981" s="1051"/>
      <c r="V981" s="1051"/>
      <c r="W981" s="1051"/>
      <c r="X981" s="1051"/>
      <c r="Y981" s="1051"/>
      <c r="Z981" s="1051"/>
    </row>
    <row r="982" spans="1:26" ht="15.75">
      <c r="A982" s="1051"/>
      <c r="B982" s="1105"/>
      <c r="C982" s="1051"/>
      <c r="D982" s="1051"/>
      <c r="E982" s="1051"/>
      <c r="F982" s="1051"/>
      <c r="G982" s="1051"/>
      <c r="H982" s="1051"/>
      <c r="I982" s="1051"/>
      <c r="J982" s="1051"/>
      <c r="K982" s="1051"/>
      <c r="L982" s="1051"/>
      <c r="M982" s="1051"/>
      <c r="N982" s="871"/>
      <c r="O982" s="1051"/>
      <c r="P982" s="1051"/>
      <c r="Q982" s="1051"/>
      <c r="R982" s="1051"/>
      <c r="S982" s="1051"/>
      <c r="T982" s="1051"/>
      <c r="U982" s="1051"/>
      <c r="V982" s="1051"/>
      <c r="W982" s="1051"/>
      <c r="X982" s="1051"/>
      <c r="Y982" s="1051"/>
      <c r="Z982" s="1051"/>
    </row>
    <row r="983" spans="1:26" ht="15.75">
      <c r="A983" s="1051"/>
      <c r="B983" s="1105"/>
      <c r="C983" s="1051"/>
      <c r="D983" s="1051"/>
      <c r="E983" s="1051"/>
      <c r="F983" s="1051"/>
      <c r="G983" s="1051"/>
      <c r="H983" s="1051"/>
      <c r="I983" s="1051"/>
      <c r="J983" s="1051"/>
      <c r="K983" s="1051"/>
      <c r="L983" s="1051"/>
      <c r="M983" s="1051"/>
      <c r="N983" s="871"/>
      <c r="O983" s="1051"/>
      <c r="P983" s="1051"/>
      <c r="Q983" s="1051"/>
      <c r="R983" s="1051"/>
      <c r="S983" s="1051"/>
      <c r="T983" s="1051"/>
      <c r="U983" s="1051"/>
      <c r="V983" s="1051"/>
      <c r="W983" s="1051"/>
      <c r="X983" s="1051"/>
      <c r="Y983" s="1051"/>
      <c r="Z983" s="1051"/>
    </row>
    <row r="984" spans="1:26" ht="15.75">
      <c r="A984" s="1051"/>
      <c r="B984" s="1105"/>
      <c r="C984" s="1051"/>
      <c r="D984" s="1051"/>
      <c r="E984" s="1051"/>
      <c r="F984" s="1051"/>
      <c r="G984" s="1051"/>
      <c r="H984" s="1051"/>
      <c r="I984" s="1051"/>
      <c r="J984" s="1051"/>
      <c r="K984" s="1051"/>
      <c r="L984" s="1051"/>
      <c r="M984" s="1051"/>
      <c r="N984" s="871"/>
      <c r="O984" s="1051"/>
      <c r="P984" s="1051"/>
      <c r="Q984" s="1051"/>
      <c r="R984" s="1051"/>
      <c r="S984" s="1051"/>
      <c r="T984" s="1051"/>
      <c r="U984" s="1051"/>
      <c r="V984" s="1051"/>
      <c r="W984" s="1051"/>
      <c r="X984" s="1051"/>
      <c r="Y984" s="1051"/>
      <c r="Z984" s="1051"/>
    </row>
    <row r="985" spans="1:26" ht="15.75">
      <c r="A985" s="1051"/>
      <c r="B985" s="1105"/>
      <c r="C985" s="1051"/>
      <c r="D985" s="1051"/>
      <c r="E985" s="1051"/>
      <c r="F985" s="1051"/>
      <c r="G985" s="1051"/>
      <c r="H985" s="1051"/>
      <c r="I985" s="1051"/>
      <c r="J985" s="1051"/>
      <c r="K985" s="1051"/>
      <c r="L985" s="1051"/>
      <c r="M985" s="1051"/>
      <c r="N985" s="871"/>
      <c r="O985" s="1051"/>
      <c r="P985" s="1051"/>
      <c r="Q985" s="1051"/>
      <c r="R985" s="1051"/>
      <c r="S985" s="1051"/>
      <c r="T985" s="1051"/>
      <c r="U985" s="1051"/>
      <c r="V985" s="1051"/>
      <c r="W985" s="1051"/>
      <c r="X985" s="1051"/>
      <c r="Y985" s="1051"/>
      <c r="Z985" s="1051"/>
    </row>
    <row r="986" spans="1:26" ht="15.75">
      <c r="A986" s="1051"/>
      <c r="B986" s="1105"/>
      <c r="C986" s="1051"/>
      <c r="D986" s="1051"/>
      <c r="E986" s="1051"/>
      <c r="F986" s="1051"/>
      <c r="G986" s="1051"/>
      <c r="H986" s="1051"/>
      <c r="I986" s="1051"/>
      <c r="J986" s="1051"/>
      <c r="K986" s="1051"/>
      <c r="L986" s="1051"/>
      <c r="M986" s="1051"/>
      <c r="N986" s="871"/>
      <c r="O986" s="1051"/>
      <c r="P986" s="1051"/>
      <c r="Q986" s="1051"/>
      <c r="R986" s="1051"/>
      <c r="S986" s="1051"/>
      <c r="T986" s="1051"/>
      <c r="U986" s="1051"/>
      <c r="V986" s="1051"/>
      <c r="W986" s="1051"/>
      <c r="X986" s="1051"/>
      <c r="Y986" s="1051"/>
      <c r="Z986" s="1051"/>
    </row>
    <row r="987" spans="1:26" ht="15.75">
      <c r="A987" s="1051"/>
      <c r="B987" s="1105"/>
      <c r="C987" s="1051"/>
      <c r="D987" s="1051"/>
      <c r="E987" s="1051"/>
      <c r="F987" s="1051"/>
      <c r="G987" s="1051"/>
      <c r="H987" s="1051"/>
      <c r="I987" s="1051"/>
      <c r="J987" s="1051"/>
      <c r="K987" s="1051"/>
      <c r="L987" s="1051"/>
      <c r="M987" s="1051"/>
      <c r="N987" s="871"/>
      <c r="O987" s="1051"/>
      <c r="P987" s="1051"/>
      <c r="Q987" s="1051"/>
      <c r="R987" s="1051"/>
      <c r="S987" s="1051"/>
      <c r="T987" s="1051"/>
      <c r="U987" s="1051"/>
      <c r="V987" s="1051"/>
      <c r="W987" s="1051"/>
      <c r="X987" s="1051"/>
      <c r="Y987" s="1051"/>
      <c r="Z987" s="1051"/>
    </row>
    <row r="988" spans="1:26" ht="15.75">
      <c r="A988" s="1051"/>
      <c r="B988" s="1105"/>
      <c r="C988" s="1051"/>
      <c r="D988" s="1051"/>
      <c r="E988" s="1051"/>
      <c r="F988" s="1051"/>
      <c r="G988" s="1051"/>
      <c r="H988" s="1051"/>
      <c r="I988" s="1051"/>
      <c r="J988" s="1051"/>
      <c r="K988" s="1051"/>
      <c r="L988" s="1051"/>
      <c r="M988" s="1051"/>
      <c r="N988" s="871"/>
      <c r="O988" s="1051"/>
      <c r="P988" s="1051"/>
      <c r="Q988" s="1051"/>
      <c r="R988" s="1051"/>
      <c r="S988" s="1051"/>
      <c r="T988" s="1051"/>
      <c r="U988" s="1051"/>
      <c r="V988" s="1051"/>
      <c r="W988" s="1051"/>
      <c r="X988" s="1051"/>
      <c r="Y988" s="1051"/>
      <c r="Z988" s="1051"/>
    </row>
    <row r="989" spans="1:26" ht="15.75">
      <c r="A989" s="1051"/>
      <c r="B989" s="1105"/>
      <c r="C989" s="1051"/>
      <c r="D989" s="1051"/>
      <c r="E989" s="1051"/>
      <c r="F989" s="1051"/>
      <c r="G989" s="1051"/>
      <c r="H989" s="1051"/>
      <c r="I989" s="1051"/>
      <c r="J989" s="1051"/>
      <c r="K989" s="1051"/>
      <c r="L989" s="1051"/>
      <c r="M989" s="1051"/>
      <c r="N989" s="871"/>
      <c r="O989" s="1051"/>
      <c r="P989" s="1051"/>
      <c r="Q989" s="1051"/>
      <c r="R989" s="1051"/>
      <c r="S989" s="1051"/>
      <c r="T989" s="1051"/>
      <c r="U989" s="1051"/>
      <c r="V989" s="1051"/>
      <c r="W989" s="1051"/>
      <c r="X989" s="1051"/>
      <c r="Y989" s="1051"/>
      <c r="Z989" s="1051"/>
    </row>
    <row r="990" spans="1:26" ht="15.75">
      <c r="A990" s="1051"/>
      <c r="B990" s="1105"/>
      <c r="C990" s="1051"/>
      <c r="D990" s="1051"/>
      <c r="E990" s="1051"/>
      <c r="F990" s="1051"/>
      <c r="G990" s="1051"/>
      <c r="H990" s="1051"/>
      <c r="I990" s="1051"/>
      <c r="J990" s="1051"/>
      <c r="K990" s="1051"/>
      <c r="L990" s="1051"/>
      <c r="M990" s="1051"/>
      <c r="N990" s="871"/>
      <c r="O990" s="1051"/>
      <c r="P990" s="1051"/>
      <c r="Q990" s="1051"/>
      <c r="R990" s="1051"/>
      <c r="S990" s="1051"/>
      <c r="T990" s="1051"/>
      <c r="U990" s="1051"/>
      <c r="V990" s="1051"/>
      <c r="W990" s="1051"/>
      <c r="X990" s="1051"/>
      <c r="Y990" s="1051"/>
      <c r="Z990" s="1051"/>
    </row>
    <row r="991" spans="1:26" ht="15.75">
      <c r="A991" s="1051"/>
      <c r="B991" s="1105"/>
      <c r="C991" s="1051"/>
      <c r="D991" s="1051"/>
      <c r="E991" s="1051"/>
      <c r="F991" s="1051"/>
      <c r="G991" s="1051"/>
      <c r="H991" s="1051"/>
      <c r="I991" s="1051"/>
      <c r="J991" s="1051"/>
      <c r="K991" s="1051"/>
      <c r="L991" s="1051"/>
      <c r="M991" s="1051"/>
      <c r="N991" s="871"/>
      <c r="O991" s="1051"/>
      <c r="P991" s="1051"/>
      <c r="Q991" s="1051"/>
      <c r="R991" s="1051"/>
      <c r="S991" s="1051"/>
      <c r="T991" s="1051"/>
      <c r="U991" s="1051"/>
      <c r="V991" s="1051"/>
      <c r="W991" s="1051"/>
      <c r="X991" s="1051"/>
      <c r="Y991" s="1051"/>
      <c r="Z991" s="1051"/>
    </row>
    <row r="992" spans="1:26" ht="15.75">
      <c r="A992" s="1051"/>
      <c r="B992" s="1105"/>
      <c r="C992" s="1051"/>
      <c r="D992" s="1051"/>
      <c r="E992" s="1051"/>
      <c r="F992" s="1051"/>
      <c r="G992" s="1051"/>
      <c r="H992" s="1051"/>
      <c r="I992" s="1051"/>
      <c r="J992" s="1051"/>
      <c r="K992" s="1051"/>
      <c r="L992" s="1051"/>
      <c r="M992" s="1051"/>
      <c r="N992" s="871"/>
      <c r="O992" s="1051"/>
      <c r="P992" s="1051"/>
      <c r="Q992" s="1051"/>
      <c r="R992" s="1051"/>
      <c r="S992" s="1051"/>
      <c r="T992" s="1051"/>
      <c r="U992" s="1051"/>
      <c r="V992" s="1051"/>
      <c r="W992" s="1051"/>
      <c r="X992" s="1051"/>
      <c r="Y992" s="1051"/>
      <c r="Z992" s="1051"/>
    </row>
    <row r="993" spans="1:26" ht="15.75">
      <c r="A993" s="1051"/>
      <c r="B993" s="1105"/>
      <c r="C993" s="1051"/>
      <c r="D993" s="1051"/>
      <c r="E993" s="1051"/>
      <c r="F993" s="1051"/>
      <c r="G993" s="1051"/>
      <c r="H993" s="1051"/>
      <c r="I993" s="1051"/>
      <c r="J993" s="1051"/>
      <c r="K993" s="1051"/>
      <c r="L993" s="1051"/>
      <c r="M993" s="1051"/>
      <c r="N993" s="871"/>
      <c r="O993" s="1051"/>
      <c r="P993" s="1051"/>
      <c r="Q993" s="1051"/>
      <c r="R993" s="1051"/>
      <c r="S993" s="1051"/>
      <c r="T993" s="1051"/>
      <c r="U993" s="1051"/>
      <c r="V993" s="1051"/>
      <c r="W993" s="1051"/>
      <c r="X993" s="1051"/>
      <c r="Y993" s="1051"/>
      <c r="Z993" s="1051"/>
    </row>
    <row r="994" spans="1:26" ht="15.75">
      <c r="A994" s="1051"/>
      <c r="B994" s="1105"/>
      <c r="C994" s="1051"/>
      <c r="D994" s="1051"/>
      <c r="E994" s="1051"/>
      <c r="F994" s="1051"/>
      <c r="G994" s="1051"/>
      <c r="H994" s="1051"/>
      <c r="I994" s="1051"/>
      <c r="J994" s="1051"/>
      <c r="K994" s="1051"/>
      <c r="L994" s="1051"/>
      <c r="M994" s="1051"/>
      <c r="N994" s="871"/>
      <c r="O994" s="1051"/>
      <c r="P994" s="1051"/>
      <c r="Q994" s="1051"/>
      <c r="R994" s="1051"/>
      <c r="S994" s="1051"/>
      <c r="T994" s="1051"/>
      <c r="U994" s="1051"/>
      <c r="V994" s="1051"/>
      <c r="W994" s="1051"/>
      <c r="X994" s="1051"/>
      <c r="Y994" s="1051"/>
      <c r="Z994" s="1051"/>
    </row>
    <row r="995" spans="1:26" ht="15.75">
      <c r="A995" s="1051"/>
      <c r="B995" s="1105"/>
      <c r="C995" s="1051"/>
      <c r="D995" s="1051"/>
      <c r="E995" s="1051"/>
      <c r="F995" s="1051"/>
      <c r="G995" s="1051"/>
      <c r="H995" s="1051"/>
      <c r="I995" s="1051"/>
      <c r="J995" s="1051"/>
      <c r="K995" s="1051"/>
      <c r="L995" s="1051"/>
      <c r="M995" s="1051"/>
      <c r="N995" s="871"/>
      <c r="O995" s="1051"/>
      <c r="P995" s="1051"/>
      <c r="Q995" s="1051"/>
      <c r="R995" s="1051"/>
      <c r="S995" s="1051"/>
      <c r="T995" s="1051"/>
      <c r="U995" s="1051"/>
      <c r="V995" s="1051"/>
      <c r="W995" s="1051"/>
      <c r="X995" s="1051"/>
      <c r="Y995" s="1051"/>
      <c r="Z995" s="1051"/>
    </row>
    <row r="996" spans="1:26" ht="15.75">
      <c r="A996" s="1051"/>
      <c r="B996" s="1105"/>
      <c r="C996" s="1051"/>
      <c r="D996" s="1051"/>
      <c r="E996" s="1051"/>
      <c r="F996" s="1051"/>
      <c r="G996" s="1051"/>
      <c r="H996" s="1051"/>
      <c r="I996" s="1051"/>
      <c r="J996" s="1051"/>
      <c r="K996" s="1051"/>
      <c r="L996" s="1051"/>
      <c r="M996" s="1051"/>
      <c r="N996" s="871"/>
      <c r="O996" s="1051"/>
      <c r="P996" s="1051"/>
      <c r="Q996" s="1051"/>
      <c r="R996" s="1051"/>
      <c r="S996" s="1051"/>
      <c r="T996" s="1051"/>
      <c r="U996" s="1051"/>
      <c r="V996" s="1051"/>
      <c r="W996" s="1051"/>
      <c r="X996" s="1051"/>
      <c r="Y996" s="1051"/>
      <c r="Z996" s="1051"/>
    </row>
    <row r="997" spans="1:26" ht="15.75">
      <c r="A997" s="1051"/>
      <c r="B997" s="1105"/>
      <c r="C997" s="1051"/>
      <c r="D997" s="1051"/>
      <c r="E997" s="1051"/>
      <c r="F997" s="1051"/>
      <c r="G997" s="1051"/>
      <c r="H997" s="1051"/>
      <c r="I997" s="1051"/>
      <c r="J997" s="1051"/>
      <c r="K997" s="1051"/>
      <c r="L997" s="1051"/>
      <c r="M997" s="1051"/>
      <c r="N997" s="871"/>
      <c r="O997" s="1051"/>
      <c r="P997" s="1051"/>
      <c r="Q997" s="1051"/>
      <c r="R997" s="1051"/>
      <c r="S997" s="1051"/>
      <c r="T997" s="1051"/>
      <c r="U997" s="1051"/>
      <c r="V997" s="1051"/>
      <c r="W997" s="1051"/>
      <c r="X997" s="1051"/>
      <c r="Y997" s="1051"/>
      <c r="Z997" s="1051"/>
    </row>
    <row r="998" spans="1:26" ht="15.75">
      <c r="A998" s="1051"/>
      <c r="B998" s="1105"/>
      <c r="C998" s="1051"/>
      <c r="D998" s="1051"/>
      <c r="E998" s="1051"/>
      <c r="F998" s="1051"/>
      <c r="G998" s="1051"/>
      <c r="H998" s="1051"/>
      <c r="I998" s="1051"/>
      <c r="J998" s="1051"/>
      <c r="K998" s="1051"/>
      <c r="L998" s="1051"/>
      <c r="M998" s="1051"/>
      <c r="N998" s="871"/>
      <c r="O998" s="1051"/>
      <c r="P998" s="1051"/>
      <c r="Q998" s="1051"/>
      <c r="R998" s="1051"/>
      <c r="S998" s="1051"/>
      <c r="T998" s="1051"/>
      <c r="U998" s="1051"/>
      <c r="V998" s="1051"/>
      <c r="W998" s="1051"/>
      <c r="X998" s="1051"/>
      <c r="Y998" s="1051"/>
      <c r="Z998" s="1051"/>
    </row>
    <row r="999" spans="1:26" ht="15.75">
      <c r="A999" s="1051"/>
      <c r="B999" s="1105"/>
      <c r="C999" s="1051"/>
      <c r="D999" s="1051"/>
      <c r="E999" s="1051"/>
      <c r="F999" s="1051"/>
      <c r="G999" s="1051"/>
      <c r="H999" s="1051"/>
      <c r="I999" s="1051"/>
      <c r="J999" s="1051"/>
      <c r="K999" s="1051"/>
      <c r="L999" s="1051"/>
      <c r="M999" s="1051"/>
      <c r="N999" s="871"/>
      <c r="O999" s="1051"/>
      <c r="P999" s="1051"/>
      <c r="Q999" s="1051"/>
      <c r="R999" s="1051"/>
      <c r="S999" s="1051"/>
      <c r="T999" s="1051"/>
      <c r="U999" s="1051"/>
      <c r="V999" s="1051"/>
      <c r="W999" s="1051"/>
      <c r="X999" s="1051"/>
      <c r="Y999" s="1051"/>
      <c r="Z999" s="1051"/>
    </row>
    <row r="1000" spans="1:26" ht="15.75">
      <c r="A1000" s="1051"/>
      <c r="B1000" s="1105"/>
      <c r="C1000" s="1051"/>
      <c r="D1000" s="1051"/>
      <c r="E1000" s="1051"/>
      <c r="F1000" s="1051"/>
      <c r="G1000" s="1051"/>
      <c r="H1000" s="1051"/>
      <c r="I1000" s="1051"/>
      <c r="J1000" s="1051"/>
      <c r="K1000" s="1051"/>
      <c r="L1000" s="1051"/>
      <c r="M1000" s="1051"/>
      <c r="N1000" s="871"/>
      <c r="O1000" s="1051"/>
      <c r="P1000" s="1051"/>
      <c r="Q1000" s="1051"/>
      <c r="R1000" s="1051"/>
      <c r="S1000" s="1051"/>
      <c r="T1000" s="1051"/>
      <c r="U1000" s="1051"/>
      <c r="V1000" s="1051"/>
      <c r="W1000" s="1051"/>
      <c r="X1000" s="1051"/>
      <c r="Y1000" s="1051"/>
      <c r="Z1000" s="1051"/>
    </row>
  </sheetData>
  <mergeCells count="54">
    <mergeCell ref="A59:A61"/>
    <mergeCell ref="C59:M59"/>
    <mergeCell ref="C60:M60"/>
    <mergeCell ref="C61:M61"/>
    <mergeCell ref="C62:M62"/>
    <mergeCell ref="A53:A58"/>
    <mergeCell ref="C53:M53"/>
    <mergeCell ref="C54:M54"/>
    <mergeCell ref="C55:M55"/>
    <mergeCell ref="C56:M56"/>
    <mergeCell ref="C57:M57"/>
    <mergeCell ref="C58:M58"/>
    <mergeCell ref="A16:A52"/>
    <mergeCell ref="C16:M16"/>
    <mergeCell ref="C17:M17"/>
    <mergeCell ref="B18:B24"/>
    <mergeCell ref="F23:M23"/>
    <mergeCell ref="B25:B28"/>
    <mergeCell ref="B32:B34"/>
    <mergeCell ref="B35:B44"/>
    <mergeCell ref="H43:I43"/>
    <mergeCell ref="B45:B48"/>
    <mergeCell ref="F46:F47"/>
    <mergeCell ref="G46:J47"/>
    <mergeCell ref="L46:M47"/>
    <mergeCell ref="C49:M49"/>
    <mergeCell ref="C50:M50"/>
    <mergeCell ref="C52:M52"/>
    <mergeCell ref="B14:B15"/>
    <mergeCell ref="C14:D14"/>
    <mergeCell ref="F14:M14"/>
    <mergeCell ref="C15:M15"/>
    <mergeCell ref="C51:M51"/>
    <mergeCell ref="F10:G10"/>
    <mergeCell ref="I10:J10"/>
    <mergeCell ref="C11:M11"/>
    <mergeCell ref="C12:M12"/>
    <mergeCell ref="C13:M13"/>
    <mergeCell ref="A1:M1"/>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s>
  <dataValidations count="1">
    <dataValidation type="list" allowBlank="1" showErrorMessage="1" sqref="I7" xr:uid="{00000000-0002-0000-3100-000000000000}">
      <formula1>INDIRECT($C$7)</formula1>
    </dataValidation>
  </dataValidations>
  <hyperlinks>
    <hyperlink ref="C57" r:id="rId1" xr:uid="{00000000-0004-0000-3100-000000000000}"/>
  </hyperlinks>
  <pageMargins left="0.7" right="0.7" top="0.75" bottom="0.75" header="0" footer="0"/>
  <pageSetup paperSize="9" orientation="portrait" r:id="rId2"/>
  <extLst>
    <ext xmlns:x14="http://schemas.microsoft.com/office/spreadsheetml/2009/9/main" uri="{CCE6A557-97BC-4b89-ADB6-D9C93CAAB3DF}">
      <x14:dataValidations xmlns:xm="http://schemas.microsoft.com/office/excel/2006/main" count="1">
        <x14:dataValidation type="list" allowBlank="1" showErrorMessage="1" xr:uid="{00000000-0002-0000-3100-000001000000}">
          <x14:formula1>
            <xm:f>'D:\Subdirección Envejecimiento y Vejez\Matriz Actualización Plan de Acción\Matrices Entidades\[Sector Cultura, Recreación y Deporte - Ajustado 13072021 final.xlsx]Desplegables'!#REF!</xm:f>
          </x14:formula1>
          <xm:sqref>C14 G46 C7</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70C0"/>
  </sheetPr>
  <dimension ref="A1:Z1007"/>
  <sheetViews>
    <sheetView topLeftCell="A23" zoomScale="70" zoomScaleNormal="70" workbookViewId="0">
      <selection activeCell="E48" sqref="E48"/>
    </sheetView>
  </sheetViews>
  <sheetFormatPr baseColWidth="10" defaultColWidth="13.7109375" defaultRowHeight="15" customHeight="1"/>
  <cols>
    <col min="1" max="1" width="24" style="864" customWidth="1"/>
    <col min="2" max="2" width="37.42578125" style="864" customWidth="1"/>
    <col min="3" max="3" width="13.7109375" style="864" customWidth="1"/>
    <col min="4" max="6" width="10.85546875" style="864" customWidth="1"/>
    <col min="7" max="7" width="15" style="864" customWidth="1"/>
    <col min="8" max="8" width="14.7109375" style="864" customWidth="1"/>
    <col min="9" max="13" width="10.85546875" style="864" customWidth="1"/>
    <col min="14" max="14" width="100.140625" style="863" customWidth="1"/>
    <col min="15" max="26" width="10.85546875" style="864" customWidth="1"/>
    <col min="27" max="16384" width="13.7109375" style="864"/>
  </cols>
  <sheetData>
    <row r="1" spans="1:26" ht="36" customHeight="1">
      <c r="A1" s="1340"/>
      <c r="B1" s="2442" t="s">
        <v>1524</v>
      </c>
      <c r="C1" s="2487"/>
      <c r="D1" s="2487"/>
      <c r="E1" s="2487"/>
      <c r="F1" s="2487"/>
      <c r="G1" s="2487"/>
      <c r="H1" s="2487"/>
      <c r="I1" s="2487"/>
      <c r="J1" s="2487"/>
      <c r="K1" s="2487"/>
      <c r="L1" s="2487"/>
      <c r="M1" s="2488"/>
      <c r="N1" s="871"/>
      <c r="O1" s="1047"/>
      <c r="P1" s="1047"/>
      <c r="Q1" s="1047"/>
      <c r="R1" s="1047"/>
      <c r="S1" s="1047"/>
      <c r="T1" s="1047"/>
      <c r="U1" s="1047"/>
      <c r="V1" s="1047"/>
      <c r="W1" s="1047"/>
      <c r="X1" s="1047"/>
      <c r="Y1" s="1047"/>
      <c r="Z1" s="1047"/>
    </row>
    <row r="2" spans="1:26" ht="29.25" customHeight="1">
      <c r="A2" s="2445" t="s">
        <v>782</v>
      </c>
      <c r="B2" s="1052" t="s">
        <v>783</v>
      </c>
      <c r="C2" s="2371" t="s">
        <v>456</v>
      </c>
      <c r="D2" s="2429"/>
      <c r="E2" s="2429"/>
      <c r="F2" s="2429"/>
      <c r="G2" s="2429"/>
      <c r="H2" s="2429"/>
      <c r="I2" s="2429"/>
      <c r="J2" s="2429"/>
      <c r="K2" s="2429"/>
      <c r="L2" s="2429"/>
      <c r="M2" s="2447"/>
      <c r="N2" s="994"/>
      <c r="O2" s="1047"/>
      <c r="P2" s="1047"/>
      <c r="Q2" s="1047"/>
      <c r="R2" s="1047"/>
      <c r="S2" s="1047"/>
      <c r="T2" s="1047"/>
      <c r="U2" s="1047"/>
      <c r="V2" s="1047"/>
      <c r="W2" s="1047"/>
      <c r="X2" s="1047"/>
      <c r="Y2" s="1047"/>
      <c r="Z2" s="1047"/>
    </row>
    <row r="3" spans="1:26" ht="41.25" customHeight="1">
      <c r="A3" s="2446"/>
      <c r="B3" s="1053" t="s">
        <v>914</v>
      </c>
      <c r="C3" s="2482" t="s">
        <v>387</v>
      </c>
      <c r="D3" s="2449"/>
      <c r="E3" s="2449"/>
      <c r="F3" s="2449"/>
      <c r="G3" s="2449"/>
      <c r="H3" s="2449"/>
      <c r="I3" s="2449"/>
      <c r="J3" s="2449"/>
      <c r="K3" s="2449"/>
      <c r="L3" s="2449"/>
      <c r="M3" s="2450"/>
      <c r="N3" s="871"/>
      <c r="O3" s="1047"/>
      <c r="P3" s="1047"/>
      <c r="Q3" s="1047"/>
      <c r="R3" s="1047"/>
      <c r="S3" s="1047"/>
      <c r="T3" s="1047"/>
      <c r="U3" s="1047"/>
      <c r="V3" s="1047"/>
      <c r="W3" s="1047"/>
      <c r="X3" s="1047"/>
      <c r="Y3" s="1047"/>
      <c r="Z3" s="1047"/>
    </row>
    <row r="4" spans="1:26" ht="94.5" customHeight="1">
      <c r="A4" s="2446"/>
      <c r="B4" s="2483" t="s">
        <v>35</v>
      </c>
      <c r="C4" s="1106" t="s">
        <v>843</v>
      </c>
      <c r="D4" s="2008" t="s">
        <v>1525</v>
      </c>
      <c r="E4" s="2192"/>
      <c r="F4" s="2451" t="s">
        <v>1483</v>
      </c>
      <c r="G4" s="2452"/>
      <c r="H4" s="1107">
        <v>156</v>
      </c>
      <c r="I4" s="2454" t="s">
        <v>1526</v>
      </c>
      <c r="J4" s="2391"/>
      <c r="K4" s="2391"/>
      <c r="L4" s="2391"/>
      <c r="M4" s="2452"/>
      <c r="N4" s="871"/>
      <c r="O4" s="1047"/>
      <c r="P4" s="1047"/>
      <c r="Q4" s="1047"/>
      <c r="R4" s="1047"/>
      <c r="S4" s="1047"/>
      <c r="T4" s="1047"/>
      <c r="U4" s="1047"/>
      <c r="V4" s="1047"/>
      <c r="W4" s="1047"/>
      <c r="X4" s="1047"/>
      <c r="Y4" s="1047"/>
      <c r="Z4" s="1047"/>
    </row>
    <row r="5" spans="1:26" ht="69.75" customHeight="1">
      <c r="A5" s="2446"/>
      <c r="B5" s="2484"/>
      <c r="C5" s="1108" t="s">
        <v>843</v>
      </c>
      <c r="D5" s="2008" t="s">
        <v>1482</v>
      </c>
      <c r="E5" s="2192"/>
      <c r="F5" s="2485" t="s">
        <v>1483</v>
      </c>
      <c r="G5" s="2486"/>
      <c r="H5" s="1107">
        <v>147</v>
      </c>
      <c r="I5" s="2454" t="s">
        <v>1527</v>
      </c>
      <c r="J5" s="2391"/>
      <c r="K5" s="2391"/>
      <c r="L5" s="2391"/>
      <c r="M5" s="2452"/>
      <c r="N5" s="871"/>
      <c r="O5" s="1047"/>
      <c r="P5" s="1047"/>
      <c r="Q5" s="1047"/>
      <c r="R5" s="1047"/>
      <c r="S5" s="1047"/>
      <c r="T5" s="1047"/>
      <c r="U5" s="1047"/>
      <c r="V5" s="1047"/>
      <c r="W5" s="1047"/>
      <c r="X5" s="1047"/>
      <c r="Y5" s="1047"/>
      <c r="Z5" s="1047"/>
    </row>
    <row r="6" spans="1:26" ht="48" customHeight="1">
      <c r="A6" s="2446"/>
      <c r="B6" s="1054" t="s">
        <v>786</v>
      </c>
      <c r="C6" s="2454" t="s">
        <v>1083</v>
      </c>
      <c r="D6" s="2391"/>
      <c r="E6" s="2391"/>
      <c r="F6" s="2391"/>
      <c r="G6" s="2391"/>
      <c r="H6" s="2391"/>
      <c r="I6" s="2391"/>
      <c r="J6" s="2391"/>
      <c r="K6" s="2391"/>
      <c r="L6" s="2391"/>
      <c r="M6" s="2452"/>
      <c r="N6" s="871"/>
      <c r="O6" s="1047"/>
      <c r="P6" s="1047"/>
      <c r="Q6" s="1047"/>
      <c r="R6" s="1047"/>
      <c r="S6" s="1047"/>
      <c r="T6" s="1047"/>
      <c r="U6" s="1047"/>
      <c r="V6" s="1047"/>
      <c r="W6" s="1047"/>
      <c r="X6" s="1047"/>
      <c r="Y6" s="1047"/>
      <c r="Z6" s="1047"/>
    </row>
    <row r="7" spans="1:26" ht="15.75">
      <c r="A7" s="2446"/>
      <c r="B7" s="1054" t="s">
        <v>787</v>
      </c>
      <c r="C7" s="2454" t="s">
        <v>1501</v>
      </c>
      <c r="D7" s="2391"/>
      <c r="E7" s="2391"/>
      <c r="F7" s="2391"/>
      <c r="G7" s="2391"/>
      <c r="H7" s="2391"/>
      <c r="I7" s="2391"/>
      <c r="J7" s="2391"/>
      <c r="K7" s="2391"/>
      <c r="L7" s="2391"/>
      <c r="M7" s="2452"/>
      <c r="N7" s="871"/>
      <c r="O7" s="1047"/>
      <c r="P7" s="1047"/>
      <c r="Q7" s="1047"/>
      <c r="R7" s="1047"/>
      <c r="S7" s="1047"/>
      <c r="T7" s="1047"/>
      <c r="U7" s="1047"/>
      <c r="V7" s="1047"/>
      <c r="W7" s="1047"/>
      <c r="X7" s="1047"/>
      <c r="Y7" s="1047"/>
      <c r="Z7" s="1047"/>
    </row>
    <row r="8" spans="1:26" ht="46.5" customHeight="1">
      <c r="A8" s="2446"/>
      <c r="B8" s="1054" t="s">
        <v>873</v>
      </c>
      <c r="C8" s="2455" t="s">
        <v>1085</v>
      </c>
      <c r="D8" s="2391"/>
      <c r="E8" s="1058"/>
      <c r="F8" s="1058"/>
      <c r="G8" s="1059"/>
      <c r="H8" s="1060" t="s">
        <v>39</v>
      </c>
      <c r="I8" s="2455" t="s">
        <v>1502</v>
      </c>
      <c r="J8" s="2391"/>
      <c r="K8" s="2391"/>
      <c r="L8" s="2391"/>
      <c r="M8" s="2452"/>
      <c r="N8" s="871"/>
      <c r="O8" s="1047"/>
      <c r="P8" s="1047"/>
      <c r="Q8" s="1047"/>
      <c r="R8" s="1047"/>
      <c r="S8" s="1047"/>
      <c r="T8" s="1047"/>
      <c r="U8" s="1047"/>
      <c r="V8" s="1047"/>
      <c r="W8" s="1047"/>
      <c r="X8" s="1047"/>
      <c r="Y8" s="1047"/>
      <c r="Z8" s="1047"/>
    </row>
    <row r="9" spans="1:26" ht="15.75">
      <c r="A9" s="2446"/>
      <c r="B9" s="2456" t="s">
        <v>788</v>
      </c>
      <c r="C9" s="1061"/>
      <c r="D9" s="1061"/>
      <c r="E9" s="1062"/>
      <c r="F9" s="1062"/>
      <c r="G9" s="1062"/>
      <c r="H9" s="1062"/>
      <c r="I9" s="1061"/>
      <c r="J9" s="1061"/>
      <c r="K9" s="1061"/>
      <c r="L9" s="1063"/>
      <c r="M9" s="1064"/>
      <c r="N9" s="871"/>
      <c r="O9" s="1047"/>
      <c r="P9" s="1047"/>
      <c r="Q9" s="1047"/>
      <c r="R9" s="1047"/>
      <c r="S9" s="1047"/>
      <c r="T9" s="1047"/>
      <c r="U9" s="1047"/>
      <c r="V9" s="1047"/>
      <c r="W9" s="1047"/>
      <c r="X9" s="1047"/>
      <c r="Y9" s="1047"/>
      <c r="Z9" s="1047"/>
    </row>
    <row r="10" spans="1:26" ht="60" customHeight="1">
      <c r="A10" s="2446"/>
      <c r="B10" s="2457"/>
      <c r="C10" s="2459" t="s">
        <v>1502</v>
      </c>
      <c r="D10" s="2460"/>
      <c r="E10" s="1061"/>
      <c r="F10" s="2461" t="s">
        <v>1284</v>
      </c>
      <c r="G10" s="2396"/>
      <c r="H10" s="1061"/>
      <c r="I10" s="2461"/>
      <c r="J10" s="2396"/>
      <c r="K10" s="1061"/>
      <c r="L10" s="1063"/>
      <c r="M10" s="1064"/>
      <c r="N10" s="871"/>
      <c r="O10" s="1047"/>
      <c r="P10" s="1047"/>
      <c r="Q10" s="1047"/>
      <c r="R10" s="1047"/>
      <c r="S10" s="1047"/>
      <c r="T10" s="1047"/>
      <c r="U10" s="1047"/>
      <c r="V10" s="1047"/>
      <c r="W10" s="1047"/>
      <c r="X10" s="1047"/>
      <c r="Y10" s="1047"/>
      <c r="Z10" s="1047"/>
    </row>
    <row r="11" spans="1:26" ht="15.75">
      <c r="A11" s="2446"/>
      <c r="B11" s="2458"/>
      <c r="C11" s="2460" t="s">
        <v>39</v>
      </c>
      <c r="D11" s="2396"/>
      <c r="E11" s="1066"/>
      <c r="F11" s="2460" t="s">
        <v>39</v>
      </c>
      <c r="G11" s="2396"/>
      <c r="H11" s="1066"/>
      <c r="I11" s="2460" t="s">
        <v>39</v>
      </c>
      <c r="J11" s="2396"/>
      <c r="K11" s="1066"/>
      <c r="L11" s="1067"/>
      <c r="M11" s="1068"/>
      <c r="N11" s="871"/>
      <c r="O11" s="1047"/>
      <c r="P11" s="1047"/>
      <c r="Q11" s="1047"/>
      <c r="R11" s="1047"/>
      <c r="S11" s="1047"/>
      <c r="T11" s="1047"/>
      <c r="U11" s="1047"/>
      <c r="V11" s="1047"/>
      <c r="W11" s="1047"/>
      <c r="X11" s="1047"/>
      <c r="Y11" s="1047"/>
      <c r="Z11" s="1047"/>
    </row>
    <row r="12" spans="1:26" ht="147.75" customHeight="1">
      <c r="A12" s="2446"/>
      <c r="B12" s="1054" t="s">
        <v>794</v>
      </c>
      <c r="C12" s="2402" t="s">
        <v>1528</v>
      </c>
      <c r="D12" s="2500"/>
      <c r="E12" s="2500"/>
      <c r="F12" s="2500"/>
      <c r="G12" s="2500"/>
      <c r="H12" s="2500"/>
      <c r="I12" s="2500"/>
      <c r="J12" s="2500"/>
      <c r="K12" s="2500"/>
      <c r="L12" s="2500"/>
      <c r="M12" s="2501"/>
      <c r="N12" s="1069"/>
      <c r="O12" s="1047"/>
      <c r="P12" s="1047"/>
      <c r="Q12" s="1047"/>
      <c r="R12" s="1047"/>
      <c r="S12" s="1047"/>
      <c r="T12" s="1047"/>
      <c r="U12" s="1047"/>
      <c r="V12" s="1047"/>
      <c r="W12" s="1047"/>
      <c r="X12" s="1047"/>
      <c r="Y12" s="1047"/>
      <c r="Z12" s="1047"/>
    </row>
    <row r="13" spans="1:26" ht="105.75" customHeight="1">
      <c r="A13" s="2446"/>
      <c r="B13" s="1054" t="s">
        <v>923</v>
      </c>
      <c r="C13" s="2402" t="s">
        <v>1529</v>
      </c>
      <c r="D13" s="2502"/>
      <c r="E13" s="2502"/>
      <c r="F13" s="2502"/>
      <c r="G13" s="2502"/>
      <c r="H13" s="2502"/>
      <c r="I13" s="2502"/>
      <c r="J13" s="2502"/>
      <c r="K13" s="2502"/>
      <c r="L13" s="2502"/>
      <c r="M13" s="2503"/>
      <c r="N13" s="1070"/>
      <c r="O13" s="1047"/>
      <c r="P13" s="1047"/>
      <c r="Q13" s="1047"/>
      <c r="R13" s="1047"/>
      <c r="S13" s="1047"/>
      <c r="T13" s="1047"/>
      <c r="U13" s="1047"/>
      <c r="V13" s="1047"/>
      <c r="W13" s="1047"/>
      <c r="X13" s="1047"/>
      <c r="Y13" s="1047"/>
      <c r="Z13" s="1047"/>
    </row>
    <row r="14" spans="1:26" ht="47.25">
      <c r="A14" s="2446"/>
      <c r="B14" s="1071" t="s">
        <v>925</v>
      </c>
      <c r="C14" s="2465" t="s">
        <v>386</v>
      </c>
      <c r="D14" s="2466"/>
      <c r="E14" s="2466"/>
      <c r="F14" s="2466"/>
      <c r="G14" s="2466"/>
      <c r="H14" s="2466"/>
      <c r="I14" s="2466"/>
      <c r="J14" s="2466"/>
      <c r="K14" s="2466"/>
      <c r="L14" s="2466"/>
      <c r="M14" s="2467"/>
      <c r="N14" s="871"/>
      <c r="O14" s="1047"/>
      <c r="P14" s="1047"/>
      <c r="Q14" s="1047"/>
      <c r="R14" s="1047"/>
      <c r="S14" s="1047"/>
      <c r="T14" s="1047"/>
      <c r="U14" s="1047"/>
      <c r="V14" s="1047"/>
      <c r="W14" s="1047"/>
      <c r="X14" s="1047"/>
      <c r="Y14" s="1047"/>
      <c r="Z14" s="1047"/>
    </row>
    <row r="15" spans="1:26" ht="31.5" customHeight="1">
      <c r="A15" s="2446"/>
      <c r="B15" s="2456" t="s">
        <v>926</v>
      </c>
      <c r="C15" s="2489" t="s">
        <v>182</v>
      </c>
      <c r="D15" s="2410"/>
      <c r="E15" s="2492" t="s">
        <v>927</v>
      </c>
      <c r="F15" s="2494" t="s">
        <v>1090</v>
      </c>
      <c r="G15" s="2495"/>
      <c r="H15" s="2495"/>
      <c r="I15" s="2495"/>
      <c r="J15" s="2495"/>
      <c r="K15" s="2495"/>
      <c r="L15" s="2495"/>
      <c r="M15" s="2496"/>
      <c r="N15" s="871"/>
      <c r="O15" s="1047"/>
      <c r="P15" s="1047"/>
      <c r="Q15" s="1047"/>
      <c r="R15" s="1047"/>
      <c r="S15" s="1047"/>
      <c r="T15" s="1047"/>
      <c r="U15" s="1047"/>
      <c r="V15" s="1047"/>
      <c r="W15" s="1047"/>
      <c r="X15" s="1047"/>
      <c r="Y15" s="1047"/>
      <c r="Z15" s="1047"/>
    </row>
    <row r="16" spans="1:26" ht="31.5" customHeight="1">
      <c r="A16" s="2446"/>
      <c r="B16" s="2457"/>
      <c r="C16" s="2490"/>
      <c r="D16" s="2491"/>
      <c r="E16" s="2493"/>
      <c r="F16" s="2497"/>
      <c r="G16" s="2498"/>
      <c r="H16" s="2498"/>
      <c r="I16" s="2498"/>
      <c r="J16" s="2498"/>
      <c r="K16" s="2498"/>
      <c r="L16" s="2498"/>
      <c r="M16" s="2491"/>
      <c r="N16" s="871"/>
      <c r="O16" s="1047"/>
      <c r="P16" s="1047"/>
      <c r="Q16" s="1047"/>
      <c r="R16" s="1047"/>
      <c r="S16" s="1047"/>
      <c r="T16" s="1047"/>
      <c r="U16" s="1047"/>
      <c r="V16" s="1047"/>
      <c r="W16" s="1047"/>
      <c r="X16" s="1047"/>
      <c r="Y16" s="1047"/>
      <c r="Z16" s="1047"/>
    </row>
    <row r="17" spans="1:26" ht="15.75">
      <c r="A17" s="2445" t="s">
        <v>796</v>
      </c>
      <c r="B17" s="1073" t="s">
        <v>25</v>
      </c>
      <c r="C17" s="2468" t="s">
        <v>458</v>
      </c>
      <c r="D17" s="2391"/>
      <c r="E17" s="2391"/>
      <c r="F17" s="2391"/>
      <c r="G17" s="2391"/>
      <c r="H17" s="2391"/>
      <c r="I17" s="2391"/>
      <c r="J17" s="2391"/>
      <c r="K17" s="2391"/>
      <c r="L17" s="2391"/>
      <c r="M17" s="2452"/>
      <c r="N17" s="871"/>
      <c r="O17" s="1047"/>
      <c r="P17" s="1047"/>
      <c r="Q17" s="1047"/>
      <c r="R17" s="1047"/>
      <c r="S17" s="1047"/>
      <c r="T17" s="1047"/>
      <c r="U17" s="1047"/>
      <c r="V17" s="1047"/>
      <c r="W17" s="1047"/>
      <c r="X17" s="1047"/>
      <c r="Y17" s="1047"/>
      <c r="Z17" s="1047"/>
    </row>
    <row r="18" spans="1:26" ht="15.75">
      <c r="A18" s="2446"/>
      <c r="B18" s="1074" t="s">
        <v>929</v>
      </c>
      <c r="C18" s="2421" t="s">
        <v>457</v>
      </c>
      <c r="D18" s="2511"/>
      <c r="E18" s="2511"/>
      <c r="F18" s="2511"/>
      <c r="G18" s="2511"/>
      <c r="H18" s="2511"/>
      <c r="I18" s="2511"/>
      <c r="J18" s="2511"/>
      <c r="K18" s="2511"/>
      <c r="L18" s="2511"/>
      <c r="M18" s="2512"/>
      <c r="N18" s="871"/>
      <c r="O18" s="1047"/>
      <c r="P18" s="1047"/>
      <c r="Q18" s="1047"/>
      <c r="R18" s="1047"/>
      <c r="S18" s="1047"/>
      <c r="T18" s="1047"/>
      <c r="U18" s="1047"/>
      <c r="V18" s="1047"/>
      <c r="W18" s="1047"/>
      <c r="X18" s="1047"/>
      <c r="Y18" s="1047"/>
      <c r="Z18" s="1047"/>
    </row>
    <row r="19" spans="1:26" ht="8.25" customHeight="1">
      <c r="A19" s="2446"/>
      <c r="B19" s="2470" t="s">
        <v>798</v>
      </c>
      <c r="C19" s="1063"/>
      <c r="D19" s="1063"/>
      <c r="E19" s="1063"/>
      <c r="F19" s="1063"/>
      <c r="G19" s="1063"/>
      <c r="H19" s="1063"/>
      <c r="I19" s="1063"/>
      <c r="J19" s="1063"/>
      <c r="K19" s="1063"/>
      <c r="L19" s="1063"/>
      <c r="M19" s="1064"/>
      <c r="N19" s="871"/>
      <c r="O19" s="1047"/>
      <c r="P19" s="1047"/>
      <c r="Q19" s="1047"/>
      <c r="R19" s="1047"/>
      <c r="S19" s="1047"/>
      <c r="T19" s="1047"/>
      <c r="U19" s="1047"/>
      <c r="V19" s="1047"/>
      <c r="W19" s="1047"/>
      <c r="X19" s="1047"/>
      <c r="Y19" s="1047"/>
      <c r="Z19" s="1047"/>
    </row>
    <row r="20" spans="1:26" ht="9" customHeight="1">
      <c r="A20" s="2446"/>
      <c r="B20" s="2457"/>
      <c r="C20" s="1063"/>
      <c r="D20" s="1067"/>
      <c r="E20" s="1063"/>
      <c r="F20" s="1067"/>
      <c r="G20" s="1063"/>
      <c r="H20" s="1067"/>
      <c r="I20" s="1063"/>
      <c r="J20" s="1067"/>
      <c r="K20" s="1063"/>
      <c r="L20" s="1063"/>
      <c r="M20" s="1064"/>
      <c r="N20" s="871"/>
      <c r="O20" s="1047"/>
      <c r="P20" s="1047"/>
      <c r="Q20" s="1047"/>
      <c r="R20" s="1047"/>
      <c r="S20" s="1047"/>
      <c r="T20" s="1047"/>
      <c r="U20" s="1047"/>
      <c r="V20" s="1047"/>
      <c r="W20" s="1047"/>
      <c r="X20" s="1047"/>
      <c r="Y20" s="1047"/>
      <c r="Z20" s="1047"/>
    </row>
    <row r="21" spans="1:26" ht="15.75" customHeight="1">
      <c r="A21" s="2446"/>
      <c r="B21" s="2457"/>
      <c r="C21" s="1075" t="s">
        <v>799</v>
      </c>
      <c r="D21" s="1076"/>
      <c r="E21" s="1075" t="s">
        <v>800</v>
      </c>
      <c r="F21" s="1076"/>
      <c r="G21" s="1075" t="s">
        <v>801</v>
      </c>
      <c r="H21" s="1076"/>
      <c r="I21" s="1075" t="s">
        <v>802</v>
      </c>
      <c r="J21" s="1076"/>
      <c r="K21" s="1075"/>
      <c r="L21" s="1075"/>
      <c r="M21" s="1064"/>
      <c r="N21" s="871"/>
      <c r="O21" s="1047"/>
      <c r="P21" s="1047"/>
      <c r="Q21" s="1047"/>
      <c r="R21" s="1047"/>
      <c r="S21" s="1047"/>
      <c r="T21" s="1047"/>
      <c r="U21" s="1047"/>
      <c r="V21" s="1047"/>
      <c r="W21" s="1047"/>
      <c r="X21" s="1047"/>
      <c r="Y21" s="1047"/>
      <c r="Z21" s="1047"/>
    </row>
    <row r="22" spans="1:26" ht="15.75" customHeight="1">
      <c r="A22" s="2446"/>
      <c r="B22" s="2457"/>
      <c r="C22" s="1075" t="s">
        <v>803</v>
      </c>
      <c r="D22" s="1077"/>
      <c r="E22" s="1075" t="s">
        <v>804</v>
      </c>
      <c r="F22" s="1078"/>
      <c r="G22" s="1075" t="s">
        <v>805</v>
      </c>
      <c r="H22" s="1078"/>
      <c r="I22" s="1075"/>
      <c r="J22" s="1063"/>
      <c r="K22" s="1075"/>
      <c r="L22" s="1075"/>
      <c r="M22" s="1064"/>
      <c r="N22" s="871"/>
      <c r="O22" s="1047"/>
      <c r="P22" s="1047"/>
      <c r="Q22" s="1047"/>
      <c r="R22" s="1047"/>
      <c r="S22" s="1047"/>
      <c r="T22" s="1047"/>
      <c r="U22" s="1047"/>
      <c r="V22" s="1047"/>
      <c r="W22" s="1047"/>
      <c r="X22" s="1047"/>
      <c r="Y22" s="1047"/>
      <c r="Z22" s="1047"/>
    </row>
    <row r="23" spans="1:26" ht="15.75" customHeight="1">
      <c r="A23" s="2446"/>
      <c r="B23" s="2457"/>
      <c r="C23" s="1075" t="s">
        <v>806</v>
      </c>
      <c r="D23" s="1077"/>
      <c r="E23" s="1075" t="s">
        <v>807</v>
      </c>
      <c r="F23" s="1077"/>
      <c r="G23" s="1075"/>
      <c r="H23" s="1063"/>
      <c r="I23" s="1075"/>
      <c r="J23" s="1063"/>
      <c r="K23" s="1075"/>
      <c r="L23" s="1075"/>
      <c r="M23" s="1064"/>
      <c r="N23" s="871"/>
      <c r="O23" s="1047"/>
      <c r="P23" s="1047"/>
      <c r="Q23" s="1047"/>
      <c r="R23" s="1047"/>
      <c r="S23" s="1047"/>
      <c r="T23" s="1047"/>
      <c r="U23" s="1047"/>
      <c r="V23" s="1047"/>
      <c r="W23" s="1047"/>
      <c r="X23" s="1047"/>
      <c r="Y23" s="1047"/>
      <c r="Z23" s="1047"/>
    </row>
    <row r="24" spans="1:26" ht="15.75">
      <c r="A24" s="2446"/>
      <c r="B24" s="2457"/>
      <c r="C24" s="1075" t="s">
        <v>808</v>
      </c>
      <c r="D24" s="1077" t="s">
        <v>809</v>
      </c>
      <c r="E24" s="1075" t="s">
        <v>810</v>
      </c>
      <c r="F24" s="2460" t="s">
        <v>1530</v>
      </c>
      <c r="G24" s="2460"/>
      <c r="H24" s="2460"/>
      <c r="I24" s="1066"/>
      <c r="J24" s="1066"/>
      <c r="K24" s="1066"/>
      <c r="L24" s="1066"/>
      <c r="M24" s="1079"/>
      <c r="N24" s="871"/>
      <c r="O24" s="1047"/>
      <c r="P24" s="1047"/>
      <c r="Q24" s="1047"/>
      <c r="R24" s="1047"/>
      <c r="S24" s="1047"/>
      <c r="T24" s="1047"/>
      <c r="U24" s="1047"/>
      <c r="V24" s="1047"/>
      <c r="W24" s="1047"/>
      <c r="X24" s="1047"/>
      <c r="Y24" s="1047"/>
      <c r="Z24" s="1047"/>
    </row>
    <row r="25" spans="1:26" ht="9.75" customHeight="1">
      <c r="A25" s="2446"/>
      <c r="B25" s="2458"/>
      <c r="C25" s="1066"/>
      <c r="D25" s="1066"/>
      <c r="E25" s="1066"/>
      <c r="F25" s="1066"/>
      <c r="G25" s="1066"/>
      <c r="H25" s="1066"/>
      <c r="I25" s="1066"/>
      <c r="J25" s="1066"/>
      <c r="K25" s="1066"/>
      <c r="L25" s="1066"/>
      <c r="M25" s="1079"/>
      <c r="N25" s="871"/>
      <c r="O25" s="1047"/>
      <c r="P25" s="1047"/>
      <c r="Q25" s="1047"/>
      <c r="R25" s="1047"/>
      <c r="S25" s="1047"/>
      <c r="T25" s="1047"/>
      <c r="U25" s="1047"/>
      <c r="V25" s="1047"/>
      <c r="W25" s="1047"/>
      <c r="X25" s="1047"/>
      <c r="Y25" s="1047"/>
      <c r="Z25" s="1047"/>
    </row>
    <row r="26" spans="1:26" ht="15.75">
      <c r="A26" s="2446"/>
      <c r="B26" s="2470" t="s">
        <v>812</v>
      </c>
      <c r="C26" s="1063"/>
      <c r="D26" s="1063"/>
      <c r="E26" s="1063"/>
      <c r="F26" s="1063"/>
      <c r="G26" s="1063"/>
      <c r="H26" s="1063"/>
      <c r="I26" s="1063"/>
      <c r="J26" s="1063"/>
      <c r="K26" s="1063"/>
      <c r="L26" s="1063"/>
      <c r="M26" s="1064"/>
      <c r="N26" s="871"/>
      <c r="O26" s="1047"/>
      <c r="P26" s="1047"/>
      <c r="Q26" s="1047"/>
      <c r="R26" s="1047"/>
      <c r="S26" s="1047"/>
      <c r="T26" s="1047"/>
      <c r="U26" s="1047"/>
      <c r="V26" s="1047"/>
      <c r="W26" s="1047"/>
      <c r="X26" s="1047"/>
      <c r="Y26" s="1047"/>
      <c r="Z26" s="1047"/>
    </row>
    <row r="27" spans="1:26" ht="15.75">
      <c r="A27" s="2446"/>
      <c r="B27" s="2457"/>
      <c r="C27" s="1075" t="s">
        <v>813</v>
      </c>
      <c r="D27" s="1080"/>
      <c r="E27" s="1061"/>
      <c r="F27" s="1075" t="s">
        <v>814</v>
      </c>
      <c r="G27" s="1081"/>
      <c r="H27" s="1061"/>
      <c r="I27" s="1075" t="s">
        <v>815</v>
      </c>
      <c r="J27" s="1081" t="s">
        <v>1110</v>
      </c>
      <c r="K27" s="1061"/>
      <c r="L27" s="1063"/>
      <c r="M27" s="1064"/>
      <c r="N27" s="871"/>
      <c r="O27" s="1047"/>
      <c r="P27" s="1047"/>
      <c r="Q27" s="1047"/>
      <c r="R27" s="1047"/>
      <c r="S27" s="1047"/>
      <c r="T27" s="1047"/>
      <c r="U27" s="1047"/>
      <c r="V27" s="1047"/>
      <c r="W27" s="1047"/>
      <c r="X27" s="1047"/>
      <c r="Y27" s="1047"/>
      <c r="Z27" s="1047"/>
    </row>
    <row r="28" spans="1:26" ht="15.75">
      <c r="A28" s="2446"/>
      <c r="B28" s="2457"/>
      <c r="C28" s="1075" t="s">
        <v>816</v>
      </c>
      <c r="D28" s="1078"/>
      <c r="E28" s="1063"/>
      <c r="F28" s="1075" t="s">
        <v>817</v>
      </c>
      <c r="G28" s="1078"/>
      <c r="H28" s="1063"/>
      <c r="I28" s="1075"/>
      <c r="J28" s="1063"/>
      <c r="K28" s="1061"/>
      <c r="L28" s="1063"/>
      <c r="M28" s="1064"/>
      <c r="N28" s="871"/>
      <c r="O28" s="1047"/>
      <c r="P28" s="1047"/>
      <c r="Q28" s="1047"/>
      <c r="R28" s="1047"/>
      <c r="S28" s="1047"/>
      <c r="T28" s="1047"/>
      <c r="U28" s="1047"/>
      <c r="V28" s="1047"/>
      <c r="W28" s="1047"/>
      <c r="X28" s="1047"/>
      <c r="Y28" s="1047"/>
      <c r="Z28" s="1047"/>
    </row>
    <row r="29" spans="1:26" ht="15.75">
      <c r="A29" s="2446"/>
      <c r="B29" s="2458"/>
      <c r="C29" s="1067"/>
      <c r="D29" s="1067"/>
      <c r="E29" s="1067"/>
      <c r="F29" s="1067"/>
      <c r="G29" s="1067"/>
      <c r="H29" s="1067"/>
      <c r="I29" s="1067"/>
      <c r="J29" s="1067"/>
      <c r="K29" s="1067"/>
      <c r="L29" s="1067"/>
      <c r="M29" s="1068"/>
      <c r="N29" s="871"/>
      <c r="O29" s="1047"/>
      <c r="P29" s="1047"/>
      <c r="Q29" s="1047"/>
      <c r="R29" s="1047"/>
      <c r="S29" s="1047"/>
      <c r="T29" s="1047"/>
      <c r="U29" s="1047"/>
      <c r="V29" s="1047"/>
      <c r="W29" s="1047"/>
      <c r="X29" s="1047"/>
      <c r="Y29" s="1047"/>
      <c r="Z29" s="1047"/>
    </row>
    <row r="30" spans="1:26" ht="15.75">
      <c r="A30" s="2446"/>
      <c r="B30" s="1082" t="s">
        <v>818</v>
      </c>
      <c r="C30" s="1061"/>
      <c r="D30" s="1061"/>
      <c r="E30" s="1061"/>
      <c r="F30" s="1061"/>
      <c r="G30" s="1061"/>
      <c r="H30" s="1061"/>
      <c r="I30" s="1061"/>
      <c r="J30" s="1061"/>
      <c r="K30" s="1061"/>
      <c r="L30" s="1061"/>
      <c r="M30" s="1083"/>
      <c r="N30" s="871"/>
      <c r="O30" s="1047"/>
      <c r="P30" s="1047"/>
      <c r="Q30" s="1047"/>
      <c r="R30" s="1047"/>
      <c r="S30" s="1047"/>
      <c r="T30" s="1047"/>
      <c r="U30" s="1047"/>
      <c r="V30" s="1047"/>
      <c r="W30" s="1047"/>
      <c r="X30" s="1047"/>
      <c r="Y30" s="1047"/>
      <c r="Z30" s="1047"/>
    </row>
    <row r="31" spans="1:26" ht="31.5">
      <c r="A31" s="2446"/>
      <c r="B31" s="1082"/>
      <c r="C31" s="1084" t="s">
        <v>819</v>
      </c>
      <c r="D31" s="1109">
        <v>0</v>
      </c>
      <c r="E31" s="1061"/>
      <c r="F31" s="1075" t="s">
        <v>820</v>
      </c>
      <c r="G31" s="1092">
        <v>2020</v>
      </c>
      <c r="H31" s="1061"/>
      <c r="I31" s="1075" t="s">
        <v>821</v>
      </c>
      <c r="J31" s="1087" t="s">
        <v>1509</v>
      </c>
      <c r="K31" s="1088" t="s">
        <v>1510</v>
      </c>
      <c r="L31" s="1089"/>
      <c r="M31" s="1083"/>
      <c r="N31" s="871"/>
      <c r="O31" s="1047"/>
      <c r="P31" s="1047"/>
      <c r="Q31" s="1047"/>
      <c r="R31" s="1047"/>
      <c r="S31" s="1047"/>
      <c r="T31" s="1047"/>
      <c r="U31" s="1047"/>
      <c r="V31" s="1047"/>
      <c r="W31" s="1047"/>
      <c r="X31" s="1047"/>
      <c r="Y31" s="1047"/>
      <c r="Z31" s="1047"/>
    </row>
    <row r="32" spans="1:26" ht="15.75">
      <c r="A32" s="2446"/>
      <c r="B32" s="1082"/>
      <c r="C32" s="1061"/>
      <c r="D32" s="1110"/>
      <c r="E32" s="1061"/>
      <c r="F32" s="1061"/>
      <c r="G32" s="1110"/>
      <c r="H32" s="1061"/>
      <c r="I32" s="1061"/>
      <c r="J32" s="1066"/>
      <c r="K32" s="1066"/>
      <c r="L32" s="1066"/>
      <c r="M32" s="1083"/>
      <c r="N32" s="871"/>
      <c r="O32" s="1047"/>
      <c r="P32" s="1047"/>
      <c r="Q32" s="1047"/>
      <c r="R32" s="1047"/>
      <c r="S32" s="1047"/>
      <c r="T32" s="1047"/>
      <c r="U32" s="1047"/>
      <c r="V32" s="1047"/>
      <c r="W32" s="1047"/>
      <c r="X32" s="1047"/>
      <c r="Y32" s="1047"/>
      <c r="Z32" s="1047"/>
    </row>
    <row r="33" spans="1:26" ht="31.5">
      <c r="A33" s="2446"/>
      <c r="B33" s="1082"/>
      <c r="C33" s="1084" t="s">
        <v>819</v>
      </c>
      <c r="D33" s="1109">
        <v>3</v>
      </c>
      <c r="E33" s="1061"/>
      <c r="F33" s="1075" t="s">
        <v>820</v>
      </c>
      <c r="G33" s="1111">
        <v>2020</v>
      </c>
      <c r="H33" s="1061"/>
      <c r="I33" s="1075" t="s">
        <v>821</v>
      </c>
      <c r="J33" s="1112" t="s">
        <v>1531</v>
      </c>
      <c r="K33" s="1113" t="s">
        <v>1284</v>
      </c>
      <c r="L33" s="1066"/>
      <c r="M33" s="1083"/>
      <c r="N33" s="871"/>
      <c r="O33" s="1047"/>
      <c r="P33" s="1047"/>
      <c r="Q33" s="1047"/>
      <c r="R33" s="1047"/>
      <c r="S33" s="1047"/>
      <c r="T33" s="1047"/>
      <c r="U33" s="1047"/>
      <c r="V33" s="1047"/>
      <c r="W33" s="1047"/>
      <c r="X33" s="1047"/>
      <c r="Y33" s="1047"/>
      <c r="Z33" s="1047"/>
    </row>
    <row r="34" spans="1:26" ht="15.75">
      <c r="A34" s="2446"/>
      <c r="B34" s="1082"/>
      <c r="C34" s="1061"/>
      <c r="D34" s="1066"/>
      <c r="E34" s="1061"/>
      <c r="F34" s="1061"/>
      <c r="G34" s="1066"/>
      <c r="H34" s="1061"/>
      <c r="I34" s="1061"/>
      <c r="J34" s="1066"/>
      <c r="K34" s="1066"/>
      <c r="L34" s="1066"/>
      <c r="M34" s="1083"/>
      <c r="N34" s="871"/>
      <c r="O34" s="1047"/>
      <c r="P34" s="1047"/>
      <c r="Q34" s="1047"/>
      <c r="R34" s="1047"/>
      <c r="S34" s="1047"/>
      <c r="T34" s="1047"/>
      <c r="U34" s="1047"/>
      <c r="V34" s="1047"/>
      <c r="W34" s="1047"/>
      <c r="X34" s="1047"/>
      <c r="Y34" s="1047"/>
      <c r="Z34" s="1047"/>
    </row>
    <row r="35" spans="1:26" ht="15.75">
      <c r="A35" s="2446"/>
      <c r="B35" s="1054"/>
      <c r="C35" s="1066"/>
      <c r="D35" s="1066"/>
      <c r="E35" s="1066"/>
      <c r="F35" s="1066"/>
      <c r="G35" s="1066"/>
      <c r="H35" s="1066"/>
      <c r="I35" s="1066"/>
      <c r="J35" s="1066"/>
      <c r="K35" s="1066"/>
      <c r="L35" s="1066"/>
      <c r="M35" s="1079"/>
      <c r="N35" s="871"/>
      <c r="O35" s="1047"/>
      <c r="P35" s="1047"/>
      <c r="Q35" s="1047"/>
      <c r="R35" s="1047"/>
      <c r="S35" s="1047"/>
      <c r="T35" s="1047"/>
      <c r="U35" s="1047"/>
      <c r="V35" s="1047"/>
      <c r="W35" s="1047"/>
      <c r="X35" s="1047"/>
      <c r="Y35" s="1047"/>
      <c r="Z35" s="1047"/>
    </row>
    <row r="36" spans="1:26" ht="15.75">
      <c r="A36" s="2446"/>
      <c r="B36" s="2470" t="s">
        <v>822</v>
      </c>
      <c r="C36" s="1090"/>
      <c r="D36" s="1090"/>
      <c r="E36" s="1090"/>
      <c r="F36" s="1090"/>
      <c r="G36" s="1090"/>
      <c r="H36" s="1090"/>
      <c r="I36" s="1090"/>
      <c r="J36" s="1090"/>
      <c r="K36" s="1090"/>
      <c r="L36" s="1063"/>
      <c r="M36" s="1064"/>
      <c r="N36" s="871"/>
      <c r="O36" s="1047"/>
      <c r="P36" s="1047"/>
      <c r="Q36" s="1047"/>
      <c r="R36" s="1047"/>
      <c r="S36" s="1047"/>
      <c r="T36" s="1047"/>
      <c r="U36" s="1047"/>
      <c r="V36" s="1047"/>
      <c r="W36" s="1047"/>
      <c r="X36" s="1047"/>
      <c r="Y36" s="1047"/>
      <c r="Z36" s="1047"/>
    </row>
    <row r="37" spans="1:26" ht="15.75">
      <c r="A37" s="2446"/>
      <c r="B37" s="2457"/>
      <c r="C37" s="1061" t="s">
        <v>823</v>
      </c>
      <c r="D37" s="1091">
        <v>2022</v>
      </c>
      <c r="E37" s="1090"/>
      <c r="F37" s="1061" t="s">
        <v>824</v>
      </c>
      <c r="G37" s="1111">
        <v>2025</v>
      </c>
      <c r="H37" s="1090"/>
      <c r="I37" s="1075"/>
      <c r="J37" s="1090"/>
      <c r="K37" s="1090"/>
      <c r="L37" s="1063"/>
      <c r="M37" s="1064"/>
      <c r="N37" s="871"/>
      <c r="O37" s="1047"/>
      <c r="P37" s="1047"/>
      <c r="Q37" s="1047"/>
      <c r="R37" s="1047"/>
      <c r="S37" s="1047"/>
      <c r="T37" s="1047"/>
      <c r="U37" s="1047"/>
      <c r="V37" s="1047"/>
      <c r="W37" s="1047"/>
      <c r="X37" s="1047"/>
      <c r="Y37" s="1047"/>
      <c r="Z37" s="1047"/>
    </row>
    <row r="38" spans="1:26" ht="15.75">
      <c r="A38" s="2446"/>
      <c r="B38" s="2458"/>
      <c r="C38" s="1066"/>
      <c r="D38" s="1093"/>
      <c r="E38" s="1094"/>
      <c r="F38" s="1066"/>
      <c r="G38" s="1094"/>
      <c r="H38" s="1094"/>
      <c r="I38" s="1095"/>
      <c r="J38" s="1094"/>
      <c r="K38" s="1094"/>
      <c r="L38" s="1067"/>
      <c r="M38" s="1068"/>
      <c r="N38" s="871"/>
      <c r="O38" s="1047"/>
      <c r="P38" s="1047"/>
      <c r="Q38" s="1047"/>
      <c r="R38" s="1047"/>
      <c r="S38" s="1047"/>
      <c r="T38" s="1047"/>
      <c r="U38" s="1047"/>
      <c r="V38" s="1047"/>
      <c r="W38" s="1047"/>
      <c r="X38" s="1047"/>
      <c r="Y38" s="1047"/>
      <c r="Z38" s="1047"/>
    </row>
    <row r="39" spans="1:26" ht="15.75">
      <c r="A39" s="2446"/>
      <c r="B39" s="2470" t="s">
        <v>825</v>
      </c>
      <c r="C39" s="1058"/>
      <c r="D39" s="1058"/>
      <c r="E39" s="1058"/>
      <c r="F39" s="1058"/>
      <c r="G39" s="1058"/>
      <c r="H39" s="1058"/>
      <c r="I39" s="1058"/>
      <c r="J39" s="1058"/>
      <c r="K39" s="1058"/>
      <c r="L39" s="1058"/>
      <c r="M39" s="1059"/>
      <c r="N39" s="2504"/>
      <c r="O39" s="1047"/>
      <c r="P39" s="1047"/>
      <c r="Q39" s="1047"/>
      <c r="R39" s="1047"/>
      <c r="S39" s="1047"/>
      <c r="T39" s="1047"/>
      <c r="U39" s="1047"/>
      <c r="V39" s="1047"/>
      <c r="W39" s="1047"/>
      <c r="X39" s="1047"/>
      <c r="Y39" s="1047"/>
      <c r="Z39" s="1047"/>
    </row>
    <row r="40" spans="1:26" ht="15.75">
      <c r="A40" s="2446"/>
      <c r="B40" s="2457"/>
      <c r="C40" s="1075"/>
      <c r="D40" s="1061" t="s">
        <v>826</v>
      </c>
      <c r="E40" s="1061"/>
      <c r="F40" s="1061" t="s">
        <v>827</v>
      </c>
      <c r="G40" s="1061"/>
      <c r="H40" s="1061" t="s">
        <v>828</v>
      </c>
      <c r="I40" s="1061"/>
      <c r="J40" s="1061" t="s">
        <v>829</v>
      </c>
      <c r="K40" s="1061"/>
      <c r="L40" s="1061" t="s">
        <v>830</v>
      </c>
      <c r="M40" s="1059"/>
      <c r="N40" s="2504"/>
      <c r="O40" s="1047"/>
      <c r="P40" s="1047"/>
      <c r="Q40" s="1047"/>
      <c r="R40" s="1047"/>
      <c r="S40" s="1047"/>
      <c r="T40" s="1047"/>
      <c r="U40" s="1047"/>
      <c r="V40" s="1047"/>
      <c r="W40" s="1047"/>
      <c r="X40" s="1047"/>
      <c r="Y40" s="1047"/>
      <c r="Z40" s="1047"/>
    </row>
    <row r="41" spans="1:26" ht="15.75">
      <c r="A41" s="2446"/>
      <c r="B41" s="2457"/>
      <c r="C41" s="1075"/>
      <c r="D41" s="1114">
        <v>2</v>
      </c>
      <c r="E41" s="1089"/>
      <c r="F41" s="1115">
        <v>2</v>
      </c>
      <c r="G41" s="1089"/>
      <c r="H41" s="1115">
        <v>2</v>
      </c>
      <c r="I41" s="1089"/>
      <c r="J41" s="1115">
        <v>1</v>
      </c>
      <c r="K41" s="1089"/>
      <c r="L41" s="1116"/>
      <c r="M41" s="1089"/>
      <c r="N41" s="2504"/>
      <c r="O41" s="1047"/>
      <c r="P41" s="1047"/>
      <c r="Q41" s="1047"/>
      <c r="R41" s="1047"/>
      <c r="S41" s="1047"/>
      <c r="T41" s="1047"/>
      <c r="U41" s="1047"/>
      <c r="V41" s="1047"/>
      <c r="W41" s="1047"/>
      <c r="X41" s="1047"/>
      <c r="Y41" s="1047"/>
      <c r="Z41" s="1047"/>
    </row>
    <row r="42" spans="1:26" ht="15.75">
      <c r="A42" s="2446"/>
      <c r="B42" s="2457"/>
      <c r="C42" s="1075"/>
      <c r="D42" s="1061" t="s">
        <v>831</v>
      </c>
      <c r="E42" s="1061"/>
      <c r="F42" s="1061" t="s">
        <v>832</v>
      </c>
      <c r="G42" s="1061"/>
      <c r="H42" s="1061" t="s">
        <v>833</v>
      </c>
      <c r="I42" s="1061"/>
      <c r="J42" s="1061" t="s">
        <v>834</v>
      </c>
      <c r="K42" s="1061"/>
      <c r="L42" s="1061" t="s">
        <v>835</v>
      </c>
      <c r="M42" s="1064"/>
      <c r="N42" s="2504"/>
      <c r="O42" s="1047"/>
      <c r="P42" s="1047"/>
      <c r="Q42" s="1047"/>
      <c r="R42" s="1047"/>
      <c r="S42" s="1047"/>
      <c r="T42" s="1047"/>
      <c r="U42" s="1047"/>
      <c r="V42" s="1047"/>
      <c r="W42" s="1047"/>
      <c r="X42" s="1047"/>
      <c r="Y42" s="1047"/>
      <c r="Z42" s="1047"/>
    </row>
    <row r="43" spans="1:26" ht="15.75">
      <c r="A43" s="2446"/>
      <c r="B43" s="2457"/>
      <c r="C43" s="1075"/>
      <c r="D43" s="1096"/>
      <c r="E43" s="1089"/>
      <c r="F43" s="1097"/>
      <c r="G43" s="1089"/>
      <c r="H43" s="1097"/>
      <c r="I43" s="1089"/>
      <c r="J43" s="1097"/>
      <c r="K43" s="1089"/>
      <c r="L43" s="1097"/>
      <c r="M43" s="1089"/>
      <c r="N43" s="2504"/>
      <c r="O43" s="1047"/>
      <c r="P43" s="1047"/>
      <c r="Q43" s="1047"/>
      <c r="R43" s="1047"/>
      <c r="S43" s="1047"/>
      <c r="T43" s="1047"/>
      <c r="U43" s="1047"/>
      <c r="V43" s="1047"/>
      <c r="W43" s="1047"/>
      <c r="X43" s="1047"/>
      <c r="Y43" s="1047"/>
      <c r="Z43" s="1047"/>
    </row>
    <row r="44" spans="1:26" ht="15.75">
      <c r="A44" s="2446"/>
      <c r="B44" s="2457"/>
      <c r="C44" s="1075"/>
      <c r="D44" s="1061" t="s">
        <v>836</v>
      </c>
      <c r="E44" s="1061"/>
      <c r="F44" s="1061" t="s">
        <v>837</v>
      </c>
      <c r="G44" s="1061"/>
      <c r="H44" s="1061" t="s">
        <v>838</v>
      </c>
      <c r="I44" s="1061"/>
      <c r="J44" s="1061" t="s">
        <v>839</v>
      </c>
      <c r="K44" s="1061"/>
      <c r="L44" s="1061" t="s">
        <v>840</v>
      </c>
      <c r="M44" s="1064"/>
      <c r="N44" s="2504"/>
      <c r="O44" s="1047"/>
      <c r="P44" s="1047"/>
      <c r="Q44" s="1047"/>
      <c r="R44" s="1047"/>
      <c r="S44" s="1047"/>
      <c r="T44" s="1047"/>
      <c r="U44" s="1047"/>
      <c r="V44" s="1047"/>
      <c r="W44" s="1047"/>
      <c r="X44" s="1047"/>
      <c r="Y44" s="1047"/>
      <c r="Z44" s="1047"/>
    </row>
    <row r="45" spans="1:26" ht="15.75">
      <c r="A45" s="2446"/>
      <c r="B45" s="2457"/>
      <c r="C45" s="1075"/>
      <c r="D45" s="1096"/>
      <c r="E45" s="1089"/>
      <c r="F45" s="1097"/>
      <c r="G45" s="1089"/>
      <c r="H45" s="1097"/>
      <c r="I45" s="1089"/>
      <c r="J45" s="1097"/>
      <c r="K45" s="1089"/>
      <c r="L45" s="1097"/>
      <c r="M45" s="1089"/>
      <c r="N45" s="2504"/>
      <c r="O45" s="1047"/>
      <c r="P45" s="1047"/>
      <c r="Q45" s="1047"/>
      <c r="R45" s="1047"/>
      <c r="S45" s="1047"/>
      <c r="T45" s="1047"/>
      <c r="U45" s="1047"/>
      <c r="V45" s="1047"/>
      <c r="W45" s="1047"/>
      <c r="X45" s="1047"/>
      <c r="Y45" s="1047"/>
      <c r="Z45" s="1047"/>
    </row>
    <row r="46" spans="1:26" ht="15.75">
      <c r="A46" s="2446"/>
      <c r="B46" s="2457"/>
      <c r="C46" s="1075"/>
      <c r="D46" s="1066" t="s">
        <v>840</v>
      </c>
      <c r="E46" s="1066"/>
      <c r="F46" s="1066" t="s">
        <v>841</v>
      </c>
      <c r="G46" s="1066"/>
      <c r="H46" s="1098"/>
      <c r="I46" s="1061"/>
      <c r="J46" s="1098"/>
      <c r="K46" s="1061"/>
      <c r="L46" s="1098"/>
      <c r="M46" s="1083"/>
      <c r="N46" s="2504"/>
      <c r="O46" s="1047"/>
      <c r="P46" s="1047"/>
      <c r="Q46" s="1047"/>
      <c r="R46" s="1047"/>
      <c r="S46" s="1047"/>
      <c r="T46" s="1047"/>
      <c r="U46" s="1047"/>
      <c r="V46" s="1047"/>
      <c r="W46" s="1047"/>
      <c r="X46" s="1047"/>
      <c r="Y46" s="1047"/>
      <c r="Z46" s="1047"/>
    </row>
    <row r="47" spans="1:26" ht="15.75">
      <c r="A47" s="2446"/>
      <c r="B47" s="2457"/>
      <c r="C47" s="1075"/>
      <c r="D47" s="1099"/>
      <c r="E47" s="1079"/>
      <c r="F47" s="1115">
        <v>7</v>
      </c>
      <c r="G47" s="1088"/>
      <c r="H47" s="2240"/>
      <c r="I47" s="2423"/>
      <c r="J47" s="1098"/>
      <c r="K47" s="1061"/>
      <c r="L47" s="1098"/>
      <c r="M47" s="1083"/>
      <c r="N47" s="2504"/>
      <c r="O47" s="1047"/>
      <c r="P47" s="1047"/>
      <c r="Q47" s="1047"/>
      <c r="R47" s="1047"/>
      <c r="S47" s="1047"/>
      <c r="T47" s="1047"/>
      <c r="U47" s="1047"/>
      <c r="V47" s="1047"/>
      <c r="W47" s="1047"/>
      <c r="X47" s="1047"/>
      <c r="Y47" s="1047"/>
      <c r="Z47" s="1047"/>
    </row>
    <row r="48" spans="1:26" ht="15.75">
      <c r="A48" s="2446"/>
      <c r="B48" s="2457"/>
      <c r="C48" s="1095"/>
      <c r="D48" s="1100"/>
      <c r="E48" s="1066"/>
      <c r="F48" s="1100"/>
      <c r="G48" s="1066"/>
      <c r="H48" s="1100"/>
      <c r="I48" s="1066"/>
      <c r="J48" s="1100"/>
      <c r="K48" s="1066"/>
      <c r="L48" s="1100"/>
      <c r="M48" s="1079"/>
      <c r="N48" s="2504"/>
      <c r="O48" s="1047"/>
      <c r="P48" s="1047"/>
      <c r="Q48" s="1047"/>
      <c r="R48" s="1047"/>
      <c r="S48" s="1047"/>
      <c r="T48" s="1047"/>
      <c r="U48" s="1047"/>
      <c r="V48" s="1047"/>
      <c r="W48" s="1047"/>
      <c r="X48" s="1047"/>
      <c r="Y48" s="1047"/>
      <c r="Z48" s="1047"/>
    </row>
    <row r="49" spans="1:26" ht="18" customHeight="1">
      <c r="A49" s="2446"/>
      <c r="B49" s="2473" t="s">
        <v>842</v>
      </c>
      <c r="C49" s="1063"/>
      <c r="D49" s="1063"/>
      <c r="E49" s="1063"/>
      <c r="F49" s="1063"/>
      <c r="G49" s="1063"/>
      <c r="H49" s="1063"/>
      <c r="I49" s="1063"/>
      <c r="J49" s="1063"/>
      <c r="K49" s="1063"/>
      <c r="L49" s="1063"/>
      <c r="M49" s="1064"/>
      <c r="N49" s="871"/>
      <c r="O49" s="1047"/>
      <c r="P49" s="1047"/>
      <c r="Q49" s="1047"/>
      <c r="R49" s="1047"/>
      <c r="S49" s="1047"/>
      <c r="T49" s="1047"/>
      <c r="U49" s="1047"/>
      <c r="V49" s="1047"/>
      <c r="W49" s="1047"/>
      <c r="X49" s="1047"/>
      <c r="Y49" s="1047"/>
      <c r="Z49" s="1047"/>
    </row>
    <row r="50" spans="1:26" ht="15.75">
      <c r="A50" s="2446"/>
      <c r="B50" s="2457"/>
      <c r="C50" s="1063"/>
      <c r="D50" s="1061" t="s">
        <v>843</v>
      </c>
      <c r="E50" s="1066" t="s">
        <v>844</v>
      </c>
      <c r="F50" s="2474" t="s">
        <v>845</v>
      </c>
      <c r="G50" s="2475" t="s">
        <v>1004</v>
      </c>
      <c r="H50" s="2409"/>
      <c r="I50" s="2409"/>
      <c r="J50" s="2410"/>
      <c r="K50" s="1058" t="s">
        <v>846</v>
      </c>
      <c r="L50" s="2476" t="s">
        <v>1532</v>
      </c>
      <c r="M50" s="2414"/>
      <c r="N50" s="871"/>
      <c r="O50" s="1047"/>
      <c r="P50" s="1047"/>
      <c r="Q50" s="1047"/>
      <c r="R50" s="1047"/>
      <c r="S50" s="1047"/>
      <c r="T50" s="1047"/>
      <c r="U50" s="1047"/>
      <c r="V50" s="1047"/>
      <c r="W50" s="1047"/>
      <c r="X50" s="1047"/>
      <c r="Y50" s="1047"/>
      <c r="Z50" s="1047"/>
    </row>
    <row r="51" spans="1:26" ht="15.75">
      <c r="A51" s="2446"/>
      <c r="B51" s="2457"/>
      <c r="C51" s="1063"/>
      <c r="D51" s="1081" t="s">
        <v>809</v>
      </c>
      <c r="E51" s="1079"/>
      <c r="F51" s="2408"/>
      <c r="G51" s="2411"/>
      <c r="H51" s="2396"/>
      <c r="I51" s="2396"/>
      <c r="J51" s="2412"/>
      <c r="K51" s="1063"/>
      <c r="L51" s="2411"/>
      <c r="M51" s="2403"/>
      <c r="N51" s="871"/>
      <c r="O51" s="1047"/>
      <c r="P51" s="1047"/>
      <c r="Q51" s="1047"/>
      <c r="R51" s="1047"/>
      <c r="S51" s="1047"/>
      <c r="T51" s="1047"/>
      <c r="U51" s="1047"/>
      <c r="V51" s="1047"/>
      <c r="W51" s="1047"/>
      <c r="X51" s="1047"/>
      <c r="Y51" s="1047"/>
      <c r="Z51" s="1047"/>
    </row>
    <row r="52" spans="1:26" ht="15.75">
      <c r="A52" s="2446"/>
      <c r="B52" s="2457"/>
      <c r="C52" s="1063"/>
      <c r="D52" s="1067"/>
      <c r="E52" s="1067"/>
      <c r="F52" s="1063"/>
      <c r="G52" s="1067"/>
      <c r="H52" s="1067"/>
      <c r="I52" s="1067"/>
      <c r="J52" s="1067"/>
      <c r="K52" s="1063"/>
      <c r="L52" s="1063"/>
      <c r="M52" s="1063"/>
      <c r="N52" s="871"/>
      <c r="O52" s="1047"/>
      <c r="P52" s="1047"/>
      <c r="Q52" s="1047"/>
      <c r="R52" s="1047"/>
      <c r="S52" s="1047"/>
      <c r="T52" s="1047"/>
      <c r="U52" s="1047"/>
      <c r="V52" s="1047"/>
      <c r="W52" s="1047"/>
      <c r="X52" s="1047"/>
      <c r="Y52" s="1047"/>
      <c r="Z52" s="1047"/>
    </row>
    <row r="53" spans="1:26" ht="15.75">
      <c r="A53" s="2446"/>
      <c r="B53" s="2457"/>
      <c r="C53" s="1063"/>
      <c r="D53" s="1061" t="s">
        <v>843</v>
      </c>
      <c r="E53" s="1066" t="s">
        <v>844</v>
      </c>
      <c r="F53" s="2474" t="s">
        <v>845</v>
      </c>
      <c r="G53" s="2505"/>
      <c r="H53" s="2409"/>
      <c r="I53" s="2409"/>
      <c r="J53" s="2410"/>
      <c r="K53" s="1058" t="s">
        <v>846</v>
      </c>
      <c r="L53" s="2506"/>
      <c r="M53" s="2414"/>
      <c r="N53" s="871"/>
      <c r="O53" s="1047"/>
      <c r="P53" s="1047"/>
      <c r="Q53" s="1047"/>
      <c r="R53" s="1047"/>
      <c r="S53" s="1047"/>
      <c r="T53" s="1047"/>
      <c r="U53" s="1047"/>
      <c r="V53" s="1047"/>
      <c r="W53" s="1047"/>
      <c r="X53" s="1047"/>
      <c r="Y53" s="1047"/>
      <c r="Z53" s="1047"/>
    </row>
    <row r="54" spans="1:26" ht="15.75">
      <c r="A54" s="2446"/>
      <c r="B54" s="2457"/>
      <c r="C54" s="1063"/>
      <c r="D54" s="1117"/>
      <c r="E54" s="1118" t="s">
        <v>809</v>
      </c>
      <c r="F54" s="2408"/>
      <c r="G54" s="2411"/>
      <c r="H54" s="2396"/>
      <c r="I54" s="2396"/>
      <c r="J54" s="2412"/>
      <c r="K54" s="1063"/>
      <c r="L54" s="2411"/>
      <c r="M54" s="2403"/>
      <c r="N54" s="871"/>
      <c r="O54" s="1047"/>
      <c r="P54" s="1047"/>
      <c r="Q54" s="1047"/>
      <c r="R54" s="1047"/>
      <c r="S54" s="1047"/>
      <c r="T54" s="1047"/>
      <c r="U54" s="1047"/>
      <c r="V54" s="1047"/>
      <c r="W54" s="1047"/>
      <c r="X54" s="1047"/>
      <c r="Y54" s="1047"/>
      <c r="Z54" s="1047"/>
    </row>
    <row r="55" spans="1:26" ht="15.75">
      <c r="A55" s="2446"/>
      <c r="B55" s="2458"/>
      <c r="C55" s="1067"/>
      <c r="D55" s="1067"/>
      <c r="E55" s="1067"/>
      <c r="F55" s="1067"/>
      <c r="G55" s="1067"/>
      <c r="H55" s="1067"/>
      <c r="I55" s="1067"/>
      <c r="J55" s="1067"/>
      <c r="K55" s="1067"/>
      <c r="L55" s="1063"/>
      <c r="M55" s="1064"/>
      <c r="N55" s="871"/>
      <c r="O55" s="1047"/>
      <c r="P55" s="1047"/>
      <c r="Q55" s="1047"/>
      <c r="R55" s="1047"/>
      <c r="S55" s="1047"/>
      <c r="T55" s="1047"/>
      <c r="U55" s="1047"/>
      <c r="V55" s="1047"/>
      <c r="W55" s="1047"/>
      <c r="X55" s="1047"/>
      <c r="Y55" s="1047"/>
      <c r="Z55" s="1047"/>
    </row>
    <row r="56" spans="1:26" ht="96.75" customHeight="1">
      <c r="A56" s="2446"/>
      <c r="B56" s="1054" t="s">
        <v>847</v>
      </c>
      <c r="C56" s="2499" t="s">
        <v>1533</v>
      </c>
      <c r="D56" s="2391"/>
      <c r="E56" s="2391"/>
      <c r="F56" s="2391"/>
      <c r="G56" s="2391"/>
      <c r="H56" s="2391"/>
      <c r="I56" s="2391"/>
      <c r="J56" s="2391"/>
      <c r="K56" s="2391"/>
      <c r="L56" s="2391"/>
      <c r="M56" s="2452"/>
      <c r="N56" s="871"/>
      <c r="O56" s="1047"/>
      <c r="P56" s="1047"/>
      <c r="Q56" s="1047"/>
      <c r="R56" s="1047"/>
      <c r="S56" s="1047"/>
      <c r="T56" s="1047"/>
      <c r="U56" s="1047"/>
      <c r="V56" s="1047"/>
      <c r="W56" s="1047"/>
      <c r="X56" s="1047"/>
      <c r="Y56" s="1047"/>
      <c r="Z56" s="1047"/>
    </row>
    <row r="57" spans="1:26" ht="34.5" customHeight="1">
      <c r="A57" s="2446"/>
      <c r="B57" s="1074" t="s">
        <v>1491</v>
      </c>
      <c r="C57" s="2455" t="s">
        <v>1534</v>
      </c>
      <c r="D57" s="2391"/>
      <c r="E57" s="2391"/>
      <c r="F57" s="2391"/>
      <c r="G57" s="2391"/>
      <c r="H57" s="2391"/>
      <c r="I57" s="2391"/>
      <c r="J57" s="2391"/>
      <c r="K57" s="2391"/>
      <c r="L57" s="2391"/>
      <c r="M57" s="2452"/>
      <c r="N57" s="871"/>
      <c r="O57" s="1047"/>
      <c r="P57" s="1047"/>
      <c r="Q57" s="1047"/>
      <c r="R57" s="1047"/>
      <c r="S57" s="1047"/>
      <c r="T57" s="1047"/>
      <c r="U57" s="1047"/>
      <c r="V57" s="1047"/>
      <c r="W57" s="1047"/>
      <c r="X57" s="1047"/>
      <c r="Y57" s="1047"/>
      <c r="Z57" s="1047"/>
    </row>
    <row r="58" spans="1:26" ht="15.75">
      <c r="A58" s="2446"/>
      <c r="B58" s="1074" t="s">
        <v>851</v>
      </c>
      <c r="C58" s="2402" t="s">
        <v>1535</v>
      </c>
      <c r="D58" s="2396"/>
      <c r="E58" s="2396"/>
      <c r="F58" s="2396"/>
      <c r="G58" s="2396"/>
      <c r="H58" s="2396"/>
      <c r="I58" s="2396"/>
      <c r="J58" s="2396"/>
      <c r="K58" s="2396"/>
      <c r="L58" s="2396"/>
      <c r="M58" s="2412"/>
      <c r="N58" s="871"/>
      <c r="O58" s="1047"/>
      <c r="P58" s="1047"/>
      <c r="Q58" s="1047"/>
      <c r="R58" s="1047"/>
      <c r="S58" s="1047"/>
      <c r="T58" s="1047"/>
      <c r="U58" s="1047"/>
      <c r="V58" s="1047"/>
      <c r="W58" s="1047"/>
      <c r="X58" s="1047"/>
      <c r="Y58" s="1047"/>
      <c r="Z58" s="1047"/>
    </row>
    <row r="59" spans="1:26" ht="15.75">
      <c r="A59" s="2446"/>
      <c r="B59" s="1074" t="s">
        <v>853</v>
      </c>
      <c r="C59" s="2507">
        <v>44530</v>
      </c>
      <c r="D59" s="2508"/>
      <c r="E59" s="2508"/>
      <c r="F59" s="2508"/>
      <c r="G59" s="2508"/>
      <c r="H59" s="2508"/>
      <c r="I59" s="2508"/>
      <c r="J59" s="2508"/>
      <c r="K59" s="2508"/>
      <c r="L59" s="2508"/>
      <c r="M59" s="2509"/>
      <c r="N59" s="871"/>
      <c r="O59" s="1047"/>
      <c r="P59" s="1047"/>
      <c r="Q59" s="1047"/>
      <c r="R59" s="1047"/>
      <c r="S59" s="1047"/>
      <c r="T59" s="1047"/>
      <c r="U59" s="1047"/>
      <c r="V59" s="1047"/>
      <c r="W59" s="1047"/>
      <c r="X59" s="1047"/>
      <c r="Y59" s="1047"/>
      <c r="Z59" s="1047"/>
    </row>
    <row r="60" spans="1:26" ht="15.75" customHeight="1">
      <c r="A60" s="2445" t="s">
        <v>854</v>
      </c>
      <c r="B60" s="1101" t="s">
        <v>855</v>
      </c>
      <c r="C60" s="2455" t="s">
        <v>1536</v>
      </c>
      <c r="D60" s="2391"/>
      <c r="E60" s="2391"/>
      <c r="F60" s="2391"/>
      <c r="G60" s="2391"/>
      <c r="H60" s="2391"/>
      <c r="I60" s="2391"/>
      <c r="J60" s="2391"/>
      <c r="K60" s="2391"/>
      <c r="L60" s="2391"/>
      <c r="M60" s="2452"/>
      <c r="N60" s="871"/>
      <c r="O60" s="1047"/>
      <c r="P60" s="1047"/>
      <c r="Q60" s="1047"/>
      <c r="R60" s="1047"/>
      <c r="S60" s="1047"/>
      <c r="T60" s="1047"/>
      <c r="U60" s="1047"/>
      <c r="V60" s="1047"/>
      <c r="W60" s="1047"/>
      <c r="X60" s="1047"/>
      <c r="Y60" s="1047"/>
      <c r="Z60" s="1047"/>
    </row>
    <row r="61" spans="1:26" ht="15.75">
      <c r="A61" s="2446"/>
      <c r="B61" s="1101" t="s">
        <v>856</v>
      </c>
      <c r="C61" s="2455" t="s">
        <v>1537</v>
      </c>
      <c r="D61" s="2391"/>
      <c r="E61" s="2391"/>
      <c r="F61" s="2391"/>
      <c r="G61" s="2391"/>
      <c r="H61" s="2391"/>
      <c r="I61" s="2391"/>
      <c r="J61" s="2391"/>
      <c r="K61" s="2391"/>
      <c r="L61" s="2391"/>
      <c r="M61" s="2452"/>
      <c r="N61" s="871"/>
      <c r="O61" s="1047"/>
      <c r="P61" s="1047"/>
      <c r="Q61" s="1047"/>
      <c r="R61" s="1047"/>
      <c r="S61" s="1047"/>
      <c r="T61" s="1047"/>
      <c r="U61" s="1047"/>
      <c r="V61" s="1047"/>
      <c r="W61" s="1047"/>
      <c r="X61" s="1047"/>
      <c r="Y61" s="1047"/>
      <c r="Z61" s="1047"/>
    </row>
    <row r="62" spans="1:26" ht="15.75">
      <c r="A62" s="2446"/>
      <c r="B62" s="1101" t="s">
        <v>858</v>
      </c>
      <c r="C62" s="2455" t="s">
        <v>1538</v>
      </c>
      <c r="D62" s="2391"/>
      <c r="E62" s="2391"/>
      <c r="F62" s="2391"/>
      <c r="G62" s="2391"/>
      <c r="H62" s="2391"/>
      <c r="I62" s="2391"/>
      <c r="J62" s="2391"/>
      <c r="K62" s="2391"/>
      <c r="L62" s="2391"/>
      <c r="M62" s="2452"/>
      <c r="N62" s="871"/>
      <c r="O62" s="1047"/>
      <c r="P62" s="1047"/>
      <c r="Q62" s="1047"/>
      <c r="R62" s="1047"/>
      <c r="S62" s="1047"/>
      <c r="T62" s="1047"/>
      <c r="U62" s="1047"/>
      <c r="V62" s="1047"/>
      <c r="W62" s="1047"/>
      <c r="X62" s="1047"/>
      <c r="Y62" s="1047"/>
      <c r="Z62" s="1047"/>
    </row>
    <row r="63" spans="1:26" ht="15.75" customHeight="1">
      <c r="A63" s="2446"/>
      <c r="B63" s="1102" t="s">
        <v>859</v>
      </c>
      <c r="C63" s="2455" t="s">
        <v>1539</v>
      </c>
      <c r="D63" s="2391"/>
      <c r="E63" s="2391"/>
      <c r="F63" s="2391"/>
      <c r="G63" s="2391"/>
      <c r="H63" s="2391"/>
      <c r="I63" s="2391"/>
      <c r="J63" s="2391"/>
      <c r="K63" s="2391"/>
      <c r="L63" s="2391"/>
      <c r="M63" s="2452"/>
      <c r="N63" s="871"/>
      <c r="O63" s="1047"/>
      <c r="P63" s="1047"/>
      <c r="Q63" s="1047"/>
      <c r="R63" s="1047"/>
      <c r="S63" s="1047"/>
      <c r="T63" s="1047"/>
      <c r="U63" s="1047"/>
      <c r="V63" s="1047"/>
      <c r="W63" s="1047"/>
      <c r="X63" s="1047"/>
      <c r="Y63" s="1047"/>
      <c r="Z63" s="1047"/>
    </row>
    <row r="64" spans="1:26" ht="15.75" customHeight="1">
      <c r="A64" s="2446"/>
      <c r="B64" s="1101" t="s">
        <v>860</v>
      </c>
      <c r="C64" s="2510" t="s">
        <v>1540</v>
      </c>
      <c r="D64" s="2391"/>
      <c r="E64" s="2391"/>
      <c r="F64" s="2391"/>
      <c r="G64" s="2391"/>
      <c r="H64" s="2391"/>
      <c r="I64" s="2391"/>
      <c r="J64" s="2391"/>
      <c r="K64" s="2391"/>
      <c r="L64" s="2391"/>
      <c r="M64" s="2452"/>
      <c r="N64" s="871"/>
      <c r="O64" s="1047"/>
      <c r="P64" s="1047"/>
      <c r="Q64" s="1047"/>
      <c r="R64" s="1047"/>
      <c r="S64" s="1047"/>
      <c r="T64" s="1047"/>
      <c r="U64" s="1047"/>
      <c r="V64" s="1047"/>
      <c r="W64" s="1047"/>
      <c r="X64" s="1047"/>
      <c r="Y64" s="1047"/>
      <c r="Z64" s="1047"/>
    </row>
    <row r="65" spans="1:26" ht="16.5" thickBot="1">
      <c r="A65" s="2480"/>
      <c r="B65" s="1101" t="s">
        <v>861</v>
      </c>
      <c r="C65" s="2455" t="s">
        <v>1541</v>
      </c>
      <c r="D65" s="2391"/>
      <c r="E65" s="2391"/>
      <c r="F65" s="2391"/>
      <c r="G65" s="2391"/>
      <c r="H65" s="2391"/>
      <c r="I65" s="2391"/>
      <c r="J65" s="2391"/>
      <c r="K65" s="2391"/>
      <c r="L65" s="2391"/>
      <c r="M65" s="2452"/>
      <c r="N65" s="871"/>
      <c r="O65" s="1047"/>
      <c r="P65" s="1047"/>
      <c r="Q65" s="1047"/>
      <c r="R65" s="1047"/>
      <c r="S65" s="1047"/>
      <c r="T65" s="1047"/>
      <c r="U65" s="1047"/>
      <c r="V65" s="1047"/>
      <c r="W65" s="1047"/>
      <c r="X65" s="1047"/>
      <c r="Y65" s="1047"/>
      <c r="Z65" s="1047"/>
    </row>
    <row r="66" spans="1:26" ht="15.75" customHeight="1">
      <c r="A66" s="2445" t="s">
        <v>863</v>
      </c>
      <c r="B66" s="1101" t="s">
        <v>864</v>
      </c>
      <c r="C66" s="2455" t="s">
        <v>1542</v>
      </c>
      <c r="D66" s="2391"/>
      <c r="E66" s="2391"/>
      <c r="F66" s="2391"/>
      <c r="G66" s="2391"/>
      <c r="H66" s="2391"/>
      <c r="I66" s="2391"/>
      <c r="J66" s="2391"/>
      <c r="K66" s="2391"/>
      <c r="L66" s="2391"/>
      <c r="M66" s="2452"/>
      <c r="N66" s="871"/>
      <c r="O66" s="1047"/>
      <c r="P66" s="1047"/>
      <c r="Q66" s="1047"/>
      <c r="R66" s="1047"/>
      <c r="S66" s="1047"/>
      <c r="T66" s="1047"/>
      <c r="U66" s="1047"/>
      <c r="V66" s="1047"/>
      <c r="W66" s="1047"/>
      <c r="X66" s="1047"/>
      <c r="Y66" s="1047"/>
      <c r="Z66" s="1047"/>
    </row>
    <row r="67" spans="1:26" ht="30" customHeight="1">
      <c r="A67" s="2446"/>
      <c r="B67" s="1101" t="s">
        <v>866</v>
      </c>
      <c r="C67" s="2455" t="s">
        <v>936</v>
      </c>
      <c r="D67" s="2391"/>
      <c r="E67" s="2391"/>
      <c r="F67" s="2391"/>
      <c r="G67" s="2391"/>
      <c r="H67" s="2391"/>
      <c r="I67" s="2391"/>
      <c r="J67" s="2391"/>
      <c r="K67" s="2391"/>
      <c r="L67" s="2391"/>
      <c r="M67" s="2452"/>
      <c r="N67" s="871"/>
      <c r="O67" s="1047"/>
      <c r="P67" s="1047"/>
      <c r="Q67" s="1047"/>
      <c r="R67" s="1047"/>
      <c r="S67" s="1047"/>
      <c r="T67" s="1047"/>
      <c r="U67" s="1047"/>
      <c r="V67" s="1047"/>
      <c r="W67" s="1047"/>
      <c r="X67" s="1047"/>
      <c r="Y67" s="1047"/>
      <c r="Z67" s="1047"/>
    </row>
    <row r="68" spans="1:26" ht="30" customHeight="1">
      <c r="A68" s="2446"/>
      <c r="B68" s="1103" t="s">
        <v>39</v>
      </c>
      <c r="C68" s="2455" t="s">
        <v>1538</v>
      </c>
      <c r="D68" s="2391"/>
      <c r="E68" s="2391"/>
      <c r="F68" s="2391"/>
      <c r="G68" s="2391"/>
      <c r="H68" s="2391"/>
      <c r="I68" s="2391"/>
      <c r="J68" s="2391"/>
      <c r="K68" s="2391"/>
      <c r="L68" s="2391"/>
      <c r="M68" s="2452"/>
      <c r="N68" s="871"/>
      <c r="O68" s="1047"/>
      <c r="P68" s="1047"/>
      <c r="Q68" s="1047"/>
      <c r="R68" s="1047"/>
      <c r="S68" s="1047"/>
      <c r="T68" s="1047"/>
      <c r="U68" s="1047"/>
      <c r="V68" s="1047"/>
      <c r="W68" s="1047"/>
      <c r="X68" s="1047"/>
      <c r="Y68" s="1047"/>
      <c r="Z68" s="1047"/>
    </row>
    <row r="69" spans="1:26" ht="129.75" customHeight="1">
      <c r="A69" s="1104" t="s">
        <v>869</v>
      </c>
      <c r="B69" s="1103"/>
      <c r="C69" s="2455" t="s">
        <v>1543</v>
      </c>
      <c r="D69" s="2391"/>
      <c r="E69" s="2391"/>
      <c r="F69" s="2391"/>
      <c r="G69" s="2391"/>
      <c r="H69" s="2391"/>
      <c r="I69" s="2391"/>
      <c r="J69" s="2391"/>
      <c r="K69" s="2391"/>
      <c r="L69" s="2391"/>
      <c r="M69" s="2452"/>
      <c r="N69" s="871"/>
      <c r="O69" s="1047"/>
      <c r="P69" s="1047"/>
      <c r="Q69" s="1047"/>
      <c r="R69" s="1047"/>
      <c r="S69" s="1047"/>
      <c r="T69" s="1047"/>
      <c r="U69" s="1047"/>
      <c r="V69" s="1047"/>
      <c r="W69" s="1047"/>
      <c r="X69" s="1047"/>
      <c r="Y69" s="1047"/>
      <c r="Z69" s="1047"/>
    </row>
    <row r="70" spans="1:26" ht="15.75">
      <c r="A70" s="1047"/>
      <c r="B70" s="1048"/>
      <c r="C70" s="1047"/>
      <c r="D70" s="1047"/>
      <c r="E70" s="1047"/>
      <c r="F70" s="1047"/>
      <c r="G70" s="1047"/>
      <c r="H70" s="1047"/>
      <c r="I70" s="1047"/>
      <c r="J70" s="1047"/>
      <c r="K70" s="1047"/>
      <c r="L70" s="1047"/>
      <c r="M70" s="1047"/>
      <c r="N70" s="871"/>
      <c r="O70" s="1047"/>
      <c r="P70" s="1047"/>
      <c r="Q70" s="1047"/>
      <c r="R70" s="1047"/>
      <c r="S70" s="1047"/>
      <c r="T70" s="1047"/>
      <c r="U70" s="1047"/>
      <c r="V70" s="1047"/>
      <c r="W70" s="1047"/>
      <c r="X70" s="1047"/>
      <c r="Y70" s="1047"/>
      <c r="Z70" s="1047"/>
    </row>
    <row r="71" spans="1:26" ht="15.75">
      <c r="A71" s="1047"/>
      <c r="B71" s="1048"/>
      <c r="C71" s="1047"/>
      <c r="D71" s="1047"/>
      <c r="E71" s="1047"/>
      <c r="F71" s="1047"/>
      <c r="G71" s="1047"/>
      <c r="H71" s="1047"/>
      <c r="I71" s="1047"/>
      <c r="J71" s="1047"/>
      <c r="K71" s="1047"/>
      <c r="L71" s="1047"/>
      <c r="M71" s="1047"/>
      <c r="N71" s="871"/>
      <c r="O71" s="1047"/>
      <c r="P71" s="1047"/>
      <c r="Q71" s="1047"/>
      <c r="R71" s="1047"/>
      <c r="S71" s="1047"/>
      <c r="T71" s="1047"/>
      <c r="U71" s="1047"/>
      <c r="V71" s="1047"/>
      <c r="W71" s="1047"/>
      <c r="X71" s="1047"/>
      <c r="Y71" s="1047"/>
      <c r="Z71" s="1047"/>
    </row>
    <row r="72" spans="1:26" ht="15.75">
      <c r="A72" s="1047"/>
      <c r="B72" s="1048"/>
      <c r="C72" s="1047"/>
      <c r="D72" s="1047"/>
      <c r="E72" s="1047"/>
      <c r="F72" s="1047"/>
      <c r="G72" s="1047"/>
      <c r="H72" s="1047"/>
      <c r="I72" s="1047"/>
      <c r="J72" s="1047"/>
      <c r="K72" s="1047"/>
      <c r="L72" s="1047"/>
      <c r="M72" s="1047"/>
      <c r="N72" s="871"/>
      <c r="O72" s="1047"/>
      <c r="P72" s="1047"/>
      <c r="Q72" s="1047"/>
      <c r="R72" s="1047"/>
      <c r="S72" s="1047"/>
      <c r="T72" s="1047"/>
      <c r="U72" s="1047"/>
      <c r="V72" s="1047"/>
      <c r="W72" s="1047"/>
      <c r="X72" s="1047"/>
      <c r="Y72" s="1047"/>
      <c r="Z72" s="1047"/>
    </row>
    <row r="73" spans="1:26" ht="15.75">
      <c r="A73" s="1047"/>
      <c r="B73" s="1048"/>
      <c r="C73" s="1047"/>
      <c r="D73" s="1047"/>
      <c r="E73" s="1047"/>
      <c r="F73" s="1047"/>
      <c r="G73" s="1047"/>
      <c r="H73" s="1047"/>
      <c r="I73" s="1047"/>
      <c r="J73" s="1047"/>
      <c r="K73" s="1047"/>
      <c r="L73" s="1047"/>
      <c r="M73" s="1047"/>
      <c r="N73" s="871"/>
      <c r="O73" s="1047"/>
      <c r="P73" s="1047"/>
      <c r="Q73" s="1047"/>
      <c r="R73" s="1047"/>
      <c r="S73" s="1047"/>
      <c r="T73" s="1047"/>
      <c r="U73" s="1047"/>
      <c r="V73" s="1047"/>
      <c r="W73" s="1047"/>
      <c r="X73" s="1047"/>
      <c r="Y73" s="1047"/>
      <c r="Z73" s="1047"/>
    </row>
    <row r="74" spans="1:26" ht="15.75">
      <c r="A74" s="1047"/>
      <c r="B74" s="1048"/>
      <c r="C74" s="1047"/>
      <c r="D74" s="1047"/>
      <c r="E74" s="1047"/>
      <c r="F74" s="1047"/>
      <c r="G74" s="1047"/>
      <c r="H74" s="1047"/>
      <c r="I74" s="1047"/>
      <c r="J74" s="1047"/>
      <c r="K74" s="1047"/>
      <c r="L74" s="1047"/>
      <c r="M74" s="1047"/>
      <c r="N74" s="871"/>
      <c r="O74" s="1047"/>
      <c r="P74" s="1047"/>
      <c r="Q74" s="1047"/>
      <c r="R74" s="1047"/>
      <c r="S74" s="1047"/>
      <c r="T74" s="1047"/>
      <c r="U74" s="1047"/>
      <c r="V74" s="1047"/>
      <c r="W74" s="1047"/>
      <c r="X74" s="1047"/>
      <c r="Y74" s="1047"/>
      <c r="Z74" s="1047"/>
    </row>
    <row r="75" spans="1:26" ht="15.75">
      <c r="A75" s="1047"/>
      <c r="B75" s="1048"/>
      <c r="C75" s="1047"/>
      <c r="D75" s="1047"/>
      <c r="E75" s="1047"/>
      <c r="F75" s="1047"/>
      <c r="G75" s="1047"/>
      <c r="H75" s="1047"/>
      <c r="I75" s="1047"/>
      <c r="J75" s="1047"/>
      <c r="K75" s="1047"/>
      <c r="L75" s="1047"/>
      <c r="M75" s="1047"/>
      <c r="N75" s="871"/>
      <c r="O75" s="1047"/>
      <c r="P75" s="1047"/>
      <c r="Q75" s="1047"/>
      <c r="R75" s="1047"/>
      <c r="S75" s="1047"/>
      <c r="T75" s="1047"/>
      <c r="U75" s="1047"/>
      <c r="V75" s="1047"/>
      <c r="W75" s="1047"/>
      <c r="X75" s="1047"/>
      <c r="Y75" s="1047"/>
      <c r="Z75" s="1047"/>
    </row>
    <row r="76" spans="1:26" ht="15.75">
      <c r="A76" s="1047"/>
      <c r="B76" s="1048"/>
      <c r="C76" s="1047"/>
      <c r="D76" s="1047"/>
      <c r="E76" s="1047"/>
      <c r="F76" s="1047"/>
      <c r="G76" s="1047"/>
      <c r="H76" s="1047"/>
      <c r="I76" s="1047"/>
      <c r="J76" s="1047"/>
      <c r="K76" s="1047"/>
      <c r="L76" s="1047"/>
      <c r="M76" s="1047"/>
      <c r="N76" s="871"/>
      <c r="O76" s="1047"/>
      <c r="P76" s="1047"/>
      <c r="Q76" s="1047"/>
      <c r="R76" s="1047"/>
      <c r="S76" s="1047"/>
      <c r="T76" s="1047"/>
      <c r="U76" s="1047"/>
      <c r="V76" s="1047"/>
      <c r="W76" s="1047"/>
      <c r="X76" s="1047"/>
      <c r="Y76" s="1047"/>
      <c r="Z76" s="1047"/>
    </row>
    <row r="77" spans="1:26" ht="15.75">
      <c r="A77" s="1047"/>
      <c r="B77" s="1048"/>
      <c r="C77" s="1047"/>
      <c r="D77" s="1047"/>
      <c r="E77" s="1047"/>
      <c r="F77" s="1047"/>
      <c r="G77" s="1047"/>
      <c r="H77" s="1047"/>
      <c r="I77" s="1047"/>
      <c r="J77" s="1047"/>
      <c r="K77" s="1047"/>
      <c r="L77" s="1047"/>
      <c r="M77" s="1047"/>
      <c r="N77" s="871"/>
      <c r="O77" s="1047"/>
      <c r="P77" s="1047"/>
      <c r="Q77" s="1047"/>
      <c r="R77" s="1047"/>
      <c r="S77" s="1047"/>
      <c r="T77" s="1047"/>
      <c r="U77" s="1047"/>
      <c r="V77" s="1047"/>
      <c r="W77" s="1047"/>
      <c r="X77" s="1047"/>
      <c r="Y77" s="1047"/>
      <c r="Z77" s="1047"/>
    </row>
    <row r="78" spans="1:26" ht="15.75">
      <c r="A78" s="1047"/>
      <c r="B78" s="1048"/>
      <c r="C78" s="1047"/>
      <c r="D78" s="1047"/>
      <c r="E78" s="1047"/>
      <c r="F78" s="1047"/>
      <c r="G78" s="1047"/>
      <c r="H78" s="1047"/>
      <c r="I78" s="1047"/>
      <c r="J78" s="1047"/>
      <c r="K78" s="1047"/>
      <c r="L78" s="1047"/>
      <c r="M78" s="1047"/>
      <c r="N78" s="871"/>
      <c r="O78" s="1047"/>
      <c r="P78" s="1047"/>
      <c r="Q78" s="1047"/>
      <c r="R78" s="1047"/>
      <c r="S78" s="1047"/>
      <c r="T78" s="1047"/>
      <c r="U78" s="1047"/>
      <c r="V78" s="1047"/>
      <c r="W78" s="1047"/>
      <c r="X78" s="1047"/>
      <c r="Y78" s="1047"/>
      <c r="Z78" s="1047"/>
    </row>
    <row r="79" spans="1:26" ht="15.75">
      <c r="A79" s="1047"/>
      <c r="B79" s="1048"/>
      <c r="C79" s="1047"/>
      <c r="D79" s="1047"/>
      <c r="E79" s="1047"/>
      <c r="F79" s="1047"/>
      <c r="G79" s="1047"/>
      <c r="H79" s="1047"/>
      <c r="I79" s="1047"/>
      <c r="J79" s="1047"/>
      <c r="K79" s="1047"/>
      <c r="L79" s="1047"/>
      <c r="M79" s="1047"/>
      <c r="N79" s="871"/>
      <c r="O79" s="1047"/>
      <c r="P79" s="1047"/>
      <c r="Q79" s="1047"/>
      <c r="R79" s="1047"/>
      <c r="S79" s="1047"/>
      <c r="T79" s="1047"/>
      <c r="U79" s="1047"/>
      <c r="V79" s="1047"/>
      <c r="W79" s="1047"/>
      <c r="X79" s="1047"/>
      <c r="Y79" s="1047"/>
      <c r="Z79" s="1047"/>
    </row>
    <row r="80" spans="1:26" ht="15.75">
      <c r="A80" s="1047"/>
      <c r="B80" s="1048"/>
      <c r="C80" s="1047"/>
      <c r="D80" s="1047"/>
      <c r="E80" s="1047"/>
      <c r="F80" s="1047"/>
      <c r="G80" s="1047"/>
      <c r="H80" s="1047"/>
      <c r="I80" s="1047"/>
      <c r="J80" s="1047"/>
      <c r="K80" s="1047"/>
      <c r="L80" s="1047"/>
      <c r="M80" s="1047"/>
      <c r="N80" s="871"/>
      <c r="O80" s="1047"/>
      <c r="P80" s="1047"/>
      <c r="Q80" s="1047"/>
      <c r="R80" s="1047"/>
      <c r="S80" s="1047"/>
      <c r="T80" s="1047"/>
      <c r="U80" s="1047"/>
      <c r="V80" s="1047"/>
      <c r="W80" s="1047"/>
      <c r="X80" s="1047"/>
      <c r="Y80" s="1047"/>
      <c r="Z80" s="1047"/>
    </row>
    <row r="81" spans="1:26" ht="15.75">
      <c r="A81" s="1047"/>
      <c r="B81" s="1048"/>
      <c r="C81" s="1047"/>
      <c r="D81" s="1047"/>
      <c r="E81" s="1047"/>
      <c r="F81" s="1047"/>
      <c r="G81" s="1047"/>
      <c r="H81" s="1047"/>
      <c r="I81" s="1047"/>
      <c r="J81" s="1047"/>
      <c r="K81" s="1047"/>
      <c r="L81" s="1047"/>
      <c r="M81" s="1047"/>
      <c r="N81" s="871"/>
      <c r="O81" s="1047"/>
      <c r="P81" s="1047"/>
      <c r="Q81" s="1047"/>
      <c r="R81" s="1047"/>
      <c r="S81" s="1047"/>
      <c r="T81" s="1047"/>
      <c r="U81" s="1047"/>
      <c r="V81" s="1047"/>
      <c r="W81" s="1047"/>
      <c r="X81" s="1047"/>
      <c r="Y81" s="1047"/>
      <c r="Z81" s="1047"/>
    </row>
    <row r="82" spans="1:26" ht="15.75">
      <c r="A82" s="1047"/>
      <c r="B82" s="1048"/>
      <c r="C82" s="1047"/>
      <c r="D82" s="1047"/>
      <c r="E82" s="1047"/>
      <c r="F82" s="1047"/>
      <c r="G82" s="1047"/>
      <c r="H82" s="1047"/>
      <c r="I82" s="1047"/>
      <c r="J82" s="1047"/>
      <c r="K82" s="1047"/>
      <c r="L82" s="1047"/>
      <c r="M82" s="1047"/>
      <c r="N82" s="871"/>
      <c r="O82" s="1047"/>
      <c r="P82" s="1047"/>
      <c r="Q82" s="1047"/>
      <c r="R82" s="1047"/>
      <c r="S82" s="1047"/>
      <c r="T82" s="1047"/>
      <c r="U82" s="1047"/>
      <c r="V82" s="1047"/>
      <c r="W82" s="1047"/>
      <c r="X82" s="1047"/>
      <c r="Y82" s="1047"/>
      <c r="Z82" s="1047"/>
    </row>
    <row r="83" spans="1:26" ht="15.75">
      <c r="A83" s="1047"/>
      <c r="B83" s="1048"/>
      <c r="C83" s="1047"/>
      <c r="D83" s="1047"/>
      <c r="E83" s="1047"/>
      <c r="F83" s="1047"/>
      <c r="G83" s="1047"/>
      <c r="H83" s="1047"/>
      <c r="I83" s="1047"/>
      <c r="J83" s="1047"/>
      <c r="K83" s="1047"/>
      <c r="L83" s="1047"/>
      <c r="M83" s="1047"/>
      <c r="N83" s="871"/>
      <c r="O83" s="1047"/>
      <c r="P83" s="1047"/>
      <c r="Q83" s="1047"/>
      <c r="R83" s="1047"/>
      <c r="S83" s="1047"/>
      <c r="T83" s="1047"/>
      <c r="U83" s="1047"/>
      <c r="V83" s="1047"/>
      <c r="W83" s="1047"/>
      <c r="X83" s="1047"/>
      <c r="Y83" s="1047"/>
      <c r="Z83" s="1047"/>
    </row>
    <row r="84" spans="1:26" ht="15.75">
      <c r="A84" s="1047"/>
      <c r="B84" s="1048"/>
      <c r="C84" s="1047"/>
      <c r="D84" s="1047"/>
      <c r="E84" s="1047"/>
      <c r="F84" s="1047"/>
      <c r="G84" s="1047"/>
      <c r="H84" s="1047"/>
      <c r="I84" s="1047"/>
      <c r="J84" s="1047"/>
      <c r="K84" s="1047"/>
      <c r="L84" s="1047"/>
      <c r="M84" s="1047"/>
      <c r="N84" s="871"/>
      <c r="O84" s="1047"/>
      <c r="P84" s="1047"/>
      <c r="Q84" s="1047"/>
      <c r="R84" s="1047"/>
      <c r="S84" s="1047"/>
      <c r="T84" s="1047"/>
      <c r="U84" s="1047"/>
      <c r="V84" s="1047"/>
      <c r="W84" s="1047"/>
      <c r="X84" s="1047"/>
      <c r="Y84" s="1047"/>
      <c r="Z84" s="1047"/>
    </row>
    <row r="85" spans="1:26" ht="15.75">
      <c r="A85" s="1047"/>
      <c r="B85" s="1048"/>
      <c r="C85" s="1047"/>
      <c r="D85" s="1047"/>
      <c r="E85" s="1047"/>
      <c r="F85" s="1047"/>
      <c r="G85" s="1047"/>
      <c r="H85" s="1047"/>
      <c r="I85" s="1047"/>
      <c r="J85" s="1047"/>
      <c r="K85" s="1047"/>
      <c r="L85" s="1047"/>
      <c r="M85" s="1047"/>
      <c r="N85" s="871"/>
      <c r="O85" s="1047"/>
      <c r="P85" s="1047"/>
      <c r="Q85" s="1047"/>
      <c r="R85" s="1047"/>
      <c r="S85" s="1047"/>
      <c r="T85" s="1047"/>
      <c r="U85" s="1047"/>
      <c r="V85" s="1047"/>
      <c r="W85" s="1047"/>
      <c r="X85" s="1047"/>
      <c r="Y85" s="1047"/>
      <c r="Z85" s="1047"/>
    </row>
    <row r="86" spans="1:26" ht="15.75">
      <c r="A86" s="1047"/>
      <c r="B86" s="1048"/>
      <c r="C86" s="1047"/>
      <c r="D86" s="1047"/>
      <c r="E86" s="1047"/>
      <c r="F86" s="1047"/>
      <c r="G86" s="1047"/>
      <c r="H86" s="1047"/>
      <c r="I86" s="1047"/>
      <c r="J86" s="1047"/>
      <c r="K86" s="1047"/>
      <c r="L86" s="1047"/>
      <c r="M86" s="1047"/>
      <c r="N86" s="871"/>
      <c r="O86" s="1047"/>
      <c r="P86" s="1047"/>
      <c r="Q86" s="1047"/>
      <c r="R86" s="1047"/>
      <c r="S86" s="1047"/>
      <c r="T86" s="1047"/>
      <c r="U86" s="1047"/>
      <c r="V86" s="1047"/>
      <c r="W86" s="1047"/>
      <c r="X86" s="1047"/>
      <c r="Y86" s="1047"/>
      <c r="Z86" s="1047"/>
    </row>
    <row r="87" spans="1:26" ht="15.75">
      <c r="A87" s="1047"/>
      <c r="B87" s="1048"/>
      <c r="C87" s="1047"/>
      <c r="D87" s="1047"/>
      <c r="E87" s="1047"/>
      <c r="F87" s="1047"/>
      <c r="G87" s="1047"/>
      <c r="H87" s="1047"/>
      <c r="I87" s="1047"/>
      <c r="J87" s="1047"/>
      <c r="K87" s="1047"/>
      <c r="L87" s="1047"/>
      <c r="M87" s="1047"/>
      <c r="N87" s="871"/>
      <c r="O87" s="1047"/>
      <c r="P87" s="1047"/>
      <c r="Q87" s="1047"/>
      <c r="R87" s="1047"/>
      <c r="S87" s="1047"/>
      <c r="T87" s="1047"/>
      <c r="U87" s="1047"/>
      <c r="V87" s="1047"/>
      <c r="W87" s="1047"/>
      <c r="X87" s="1047"/>
      <c r="Y87" s="1047"/>
      <c r="Z87" s="1047"/>
    </row>
    <row r="88" spans="1:26" ht="15.75">
      <c r="A88" s="1047"/>
      <c r="B88" s="1048"/>
      <c r="C88" s="1047"/>
      <c r="D88" s="1047"/>
      <c r="E88" s="1047"/>
      <c r="F88" s="1047"/>
      <c r="G88" s="1047"/>
      <c r="H88" s="1047"/>
      <c r="I88" s="1047"/>
      <c r="J88" s="1047"/>
      <c r="K88" s="1047"/>
      <c r="L88" s="1047"/>
      <c r="M88" s="1047"/>
      <c r="N88" s="871"/>
      <c r="O88" s="1047"/>
      <c r="P88" s="1047"/>
      <c r="Q88" s="1047"/>
      <c r="R88" s="1047"/>
      <c r="S88" s="1047"/>
      <c r="T88" s="1047"/>
      <c r="U88" s="1047"/>
      <c r="V88" s="1047"/>
      <c r="W88" s="1047"/>
      <c r="X88" s="1047"/>
      <c r="Y88" s="1047"/>
      <c r="Z88" s="1047"/>
    </row>
    <row r="89" spans="1:26" ht="15.75">
      <c r="A89" s="1047"/>
      <c r="B89" s="1048"/>
      <c r="C89" s="1047"/>
      <c r="D89" s="1047"/>
      <c r="E89" s="1047"/>
      <c r="F89" s="1047"/>
      <c r="G89" s="1047"/>
      <c r="H89" s="1047"/>
      <c r="I89" s="1047"/>
      <c r="J89" s="1047"/>
      <c r="K89" s="1047"/>
      <c r="L89" s="1047"/>
      <c r="M89" s="1047"/>
      <c r="N89" s="871"/>
      <c r="O89" s="1047"/>
      <c r="P89" s="1047"/>
      <c r="Q89" s="1047"/>
      <c r="R89" s="1047"/>
      <c r="S89" s="1047"/>
      <c r="T89" s="1047"/>
      <c r="U89" s="1047"/>
      <c r="V89" s="1047"/>
      <c r="W89" s="1047"/>
      <c r="X89" s="1047"/>
      <c r="Y89" s="1047"/>
      <c r="Z89" s="1047"/>
    </row>
    <row r="90" spans="1:26" ht="15.75">
      <c r="A90" s="1047"/>
      <c r="B90" s="1048"/>
      <c r="C90" s="1047"/>
      <c r="D90" s="1047"/>
      <c r="E90" s="1047"/>
      <c r="F90" s="1047"/>
      <c r="G90" s="1047"/>
      <c r="H90" s="1047"/>
      <c r="I90" s="1047"/>
      <c r="J90" s="1047"/>
      <c r="K90" s="1047"/>
      <c r="L90" s="1047"/>
      <c r="M90" s="1047"/>
      <c r="N90" s="871"/>
      <c r="O90" s="1047"/>
      <c r="P90" s="1047"/>
      <c r="Q90" s="1047"/>
      <c r="R90" s="1047"/>
      <c r="S90" s="1047"/>
      <c r="T90" s="1047"/>
      <c r="U90" s="1047"/>
      <c r="V90" s="1047"/>
      <c r="W90" s="1047"/>
      <c r="X90" s="1047"/>
      <c r="Y90" s="1047"/>
      <c r="Z90" s="1047"/>
    </row>
    <row r="91" spans="1:26" ht="15.75">
      <c r="A91" s="1047"/>
      <c r="B91" s="1048"/>
      <c r="C91" s="1047"/>
      <c r="D91" s="1047"/>
      <c r="E91" s="1047"/>
      <c r="F91" s="1047"/>
      <c r="G91" s="1047"/>
      <c r="H91" s="1047"/>
      <c r="I91" s="1047"/>
      <c r="J91" s="1047"/>
      <c r="K91" s="1047"/>
      <c r="L91" s="1047"/>
      <c r="M91" s="1047"/>
      <c r="N91" s="871"/>
      <c r="O91" s="1047"/>
      <c r="P91" s="1047"/>
      <c r="Q91" s="1047"/>
      <c r="R91" s="1047"/>
      <c r="S91" s="1047"/>
      <c r="T91" s="1047"/>
      <c r="U91" s="1047"/>
      <c r="V91" s="1047"/>
      <c r="W91" s="1047"/>
      <c r="X91" s="1047"/>
      <c r="Y91" s="1047"/>
      <c r="Z91" s="1047"/>
    </row>
    <row r="92" spans="1:26" ht="15.75">
      <c r="A92" s="1047"/>
      <c r="B92" s="1048"/>
      <c r="C92" s="1047"/>
      <c r="D92" s="1047"/>
      <c r="E92" s="1047"/>
      <c r="F92" s="1047"/>
      <c r="G92" s="1047"/>
      <c r="H92" s="1047"/>
      <c r="I92" s="1047"/>
      <c r="J92" s="1047"/>
      <c r="K92" s="1047"/>
      <c r="L92" s="1047"/>
      <c r="M92" s="1047"/>
      <c r="N92" s="871"/>
      <c r="O92" s="1047"/>
      <c r="P92" s="1047"/>
      <c r="Q92" s="1047"/>
      <c r="R92" s="1047"/>
      <c r="S92" s="1047"/>
      <c r="T92" s="1047"/>
      <c r="U92" s="1047"/>
      <c r="V92" s="1047"/>
      <c r="W92" s="1047"/>
      <c r="X92" s="1047"/>
      <c r="Y92" s="1047"/>
      <c r="Z92" s="1047"/>
    </row>
    <row r="93" spans="1:26" ht="15.75">
      <c r="A93" s="1047"/>
      <c r="B93" s="1048"/>
      <c r="C93" s="1047"/>
      <c r="D93" s="1047"/>
      <c r="E93" s="1047"/>
      <c r="F93" s="1047"/>
      <c r="G93" s="1047"/>
      <c r="H93" s="1047"/>
      <c r="I93" s="1047"/>
      <c r="J93" s="1047"/>
      <c r="K93" s="1047"/>
      <c r="L93" s="1047"/>
      <c r="M93" s="1047"/>
      <c r="N93" s="871"/>
      <c r="O93" s="1047"/>
      <c r="P93" s="1047"/>
      <c r="Q93" s="1047"/>
      <c r="R93" s="1047"/>
      <c r="S93" s="1047"/>
      <c r="T93" s="1047"/>
      <c r="U93" s="1047"/>
      <c r="V93" s="1047"/>
      <c r="W93" s="1047"/>
      <c r="X93" s="1047"/>
      <c r="Y93" s="1047"/>
      <c r="Z93" s="1047"/>
    </row>
    <row r="94" spans="1:26" ht="15.75">
      <c r="A94" s="1047"/>
      <c r="B94" s="1048"/>
      <c r="C94" s="1047"/>
      <c r="D94" s="1047"/>
      <c r="E94" s="1047"/>
      <c r="F94" s="1047"/>
      <c r="G94" s="1047"/>
      <c r="H94" s="1047"/>
      <c r="I94" s="1047"/>
      <c r="J94" s="1047"/>
      <c r="K94" s="1047"/>
      <c r="L94" s="1047"/>
      <c r="M94" s="1047"/>
      <c r="N94" s="871"/>
      <c r="O94" s="1047"/>
      <c r="P94" s="1047"/>
      <c r="Q94" s="1047"/>
      <c r="R94" s="1047"/>
      <c r="S94" s="1047"/>
      <c r="T94" s="1047"/>
      <c r="U94" s="1047"/>
      <c r="V94" s="1047"/>
      <c r="W94" s="1047"/>
      <c r="X94" s="1047"/>
      <c r="Y94" s="1047"/>
      <c r="Z94" s="1047"/>
    </row>
    <row r="95" spans="1:26" ht="15.75">
      <c r="A95" s="1047"/>
      <c r="B95" s="1048"/>
      <c r="C95" s="1047"/>
      <c r="D95" s="1047"/>
      <c r="E95" s="1047"/>
      <c r="F95" s="1047"/>
      <c r="G95" s="1047"/>
      <c r="H95" s="1047"/>
      <c r="I95" s="1047"/>
      <c r="J95" s="1047"/>
      <c r="K95" s="1047"/>
      <c r="L95" s="1047"/>
      <c r="M95" s="1047"/>
      <c r="N95" s="871"/>
      <c r="O95" s="1047"/>
      <c r="P95" s="1047"/>
      <c r="Q95" s="1047"/>
      <c r="R95" s="1047"/>
      <c r="S95" s="1047"/>
      <c r="T95" s="1047"/>
      <c r="U95" s="1047"/>
      <c r="V95" s="1047"/>
      <c r="W95" s="1047"/>
      <c r="X95" s="1047"/>
      <c r="Y95" s="1047"/>
      <c r="Z95" s="1047"/>
    </row>
    <row r="96" spans="1:26" ht="15.75">
      <c r="A96" s="1047"/>
      <c r="B96" s="1048"/>
      <c r="C96" s="1047"/>
      <c r="D96" s="1047"/>
      <c r="E96" s="1047"/>
      <c r="F96" s="1047"/>
      <c r="G96" s="1047"/>
      <c r="H96" s="1047"/>
      <c r="I96" s="1047"/>
      <c r="J96" s="1047"/>
      <c r="K96" s="1047"/>
      <c r="L96" s="1047"/>
      <c r="M96" s="1047"/>
      <c r="N96" s="871"/>
      <c r="O96" s="1047"/>
      <c r="P96" s="1047"/>
      <c r="Q96" s="1047"/>
      <c r="R96" s="1047"/>
      <c r="S96" s="1047"/>
      <c r="T96" s="1047"/>
      <c r="U96" s="1047"/>
      <c r="V96" s="1047"/>
      <c r="W96" s="1047"/>
      <c r="X96" s="1047"/>
      <c r="Y96" s="1047"/>
      <c r="Z96" s="1047"/>
    </row>
    <row r="97" spans="1:26" ht="15.75">
      <c r="A97" s="1047"/>
      <c r="B97" s="1048"/>
      <c r="C97" s="1047"/>
      <c r="D97" s="1047"/>
      <c r="E97" s="1047"/>
      <c r="F97" s="1047"/>
      <c r="G97" s="1047"/>
      <c r="H97" s="1047"/>
      <c r="I97" s="1047"/>
      <c r="J97" s="1047"/>
      <c r="K97" s="1047"/>
      <c r="L97" s="1047"/>
      <c r="M97" s="1047"/>
      <c r="N97" s="871"/>
      <c r="O97" s="1047"/>
      <c r="P97" s="1047"/>
      <c r="Q97" s="1047"/>
      <c r="R97" s="1047"/>
      <c r="S97" s="1047"/>
      <c r="T97" s="1047"/>
      <c r="U97" s="1047"/>
      <c r="V97" s="1047"/>
      <c r="W97" s="1047"/>
      <c r="X97" s="1047"/>
      <c r="Y97" s="1047"/>
      <c r="Z97" s="1047"/>
    </row>
    <row r="98" spans="1:26" ht="15.75">
      <c r="A98" s="1047"/>
      <c r="B98" s="1048"/>
      <c r="C98" s="1047"/>
      <c r="D98" s="1047"/>
      <c r="E98" s="1047"/>
      <c r="F98" s="1047"/>
      <c r="G98" s="1047"/>
      <c r="H98" s="1047"/>
      <c r="I98" s="1047"/>
      <c r="J98" s="1047"/>
      <c r="K98" s="1047"/>
      <c r="L98" s="1047"/>
      <c r="M98" s="1047"/>
      <c r="N98" s="871"/>
      <c r="O98" s="1047"/>
      <c r="P98" s="1047"/>
      <c r="Q98" s="1047"/>
      <c r="R98" s="1047"/>
      <c r="S98" s="1047"/>
      <c r="T98" s="1047"/>
      <c r="U98" s="1047"/>
      <c r="V98" s="1047"/>
      <c r="W98" s="1047"/>
      <c r="X98" s="1047"/>
      <c r="Y98" s="1047"/>
      <c r="Z98" s="1047"/>
    </row>
    <row r="99" spans="1:26" ht="15.75">
      <c r="A99" s="1047"/>
      <c r="B99" s="1048"/>
      <c r="C99" s="1047"/>
      <c r="D99" s="1047"/>
      <c r="E99" s="1047"/>
      <c r="F99" s="1047"/>
      <c r="G99" s="1047"/>
      <c r="H99" s="1047"/>
      <c r="I99" s="1047"/>
      <c r="J99" s="1047"/>
      <c r="K99" s="1047"/>
      <c r="L99" s="1047"/>
      <c r="M99" s="1047"/>
      <c r="N99" s="871"/>
      <c r="O99" s="1047"/>
      <c r="P99" s="1047"/>
      <c r="Q99" s="1047"/>
      <c r="R99" s="1047"/>
      <c r="S99" s="1047"/>
      <c r="T99" s="1047"/>
      <c r="U99" s="1047"/>
      <c r="V99" s="1047"/>
      <c r="W99" s="1047"/>
      <c r="X99" s="1047"/>
      <c r="Y99" s="1047"/>
      <c r="Z99" s="1047"/>
    </row>
    <row r="100" spans="1:26" ht="15.75">
      <c r="A100" s="1047"/>
      <c r="B100" s="1048"/>
      <c r="C100" s="1047"/>
      <c r="D100" s="1047"/>
      <c r="E100" s="1047"/>
      <c r="F100" s="1047"/>
      <c r="G100" s="1047"/>
      <c r="H100" s="1047"/>
      <c r="I100" s="1047"/>
      <c r="J100" s="1047"/>
      <c r="K100" s="1047"/>
      <c r="L100" s="1047"/>
      <c r="M100" s="1047"/>
      <c r="N100" s="871"/>
      <c r="O100" s="1047"/>
      <c r="P100" s="1047"/>
      <c r="Q100" s="1047"/>
      <c r="R100" s="1047"/>
      <c r="S100" s="1047"/>
      <c r="T100" s="1047"/>
      <c r="U100" s="1047"/>
      <c r="V100" s="1047"/>
      <c r="W100" s="1047"/>
      <c r="X100" s="1047"/>
      <c r="Y100" s="1047"/>
      <c r="Z100" s="1047"/>
    </row>
    <row r="101" spans="1:26" ht="15.75">
      <c r="A101" s="1047"/>
      <c r="B101" s="1048"/>
      <c r="C101" s="1047"/>
      <c r="D101" s="1047"/>
      <c r="E101" s="1047"/>
      <c r="F101" s="1047"/>
      <c r="G101" s="1047"/>
      <c r="H101" s="1047"/>
      <c r="I101" s="1047"/>
      <c r="J101" s="1047"/>
      <c r="K101" s="1047"/>
      <c r="L101" s="1047"/>
      <c r="M101" s="1047"/>
      <c r="N101" s="871"/>
      <c r="O101" s="1047"/>
      <c r="P101" s="1047"/>
      <c r="Q101" s="1047"/>
      <c r="R101" s="1047"/>
      <c r="S101" s="1047"/>
      <c r="T101" s="1047"/>
      <c r="U101" s="1047"/>
      <c r="V101" s="1047"/>
      <c r="W101" s="1047"/>
      <c r="X101" s="1047"/>
      <c r="Y101" s="1047"/>
      <c r="Z101" s="1047"/>
    </row>
    <row r="102" spans="1:26" ht="15.75">
      <c r="A102" s="1047"/>
      <c r="B102" s="1048"/>
      <c r="C102" s="1047"/>
      <c r="D102" s="1047"/>
      <c r="E102" s="1047"/>
      <c r="F102" s="1047"/>
      <c r="G102" s="1047"/>
      <c r="H102" s="1047"/>
      <c r="I102" s="1047"/>
      <c r="J102" s="1047"/>
      <c r="K102" s="1047"/>
      <c r="L102" s="1047"/>
      <c r="M102" s="1047"/>
      <c r="N102" s="871"/>
      <c r="O102" s="1047"/>
      <c r="P102" s="1047"/>
      <c r="Q102" s="1047"/>
      <c r="R102" s="1047"/>
      <c r="S102" s="1047"/>
      <c r="T102" s="1047"/>
      <c r="U102" s="1047"/>
      <c r="V102" s="1047"/>
      <c r="W102" s="1047"/>
      <c r="X102" s="1047"/>
      <c r="Y102" s="1047"/>
      <c r="Z102" s="1047"/>
    </row>
    <row r="103" spans="1:26" ht="15.75">
      <c r="A103" s="1047"/>
      <c r="B103" s="1048"/>
      <c r="C103" s="1047"/>
      <c r="D103" s="1047"/>
      <c r="E103" s="1047"/>
      <c r="F103" s="1047"/>
      <c r="G103" s="1047"/>
      <c r="H103" s="1047"/>
      <c r="I103" s="1047"/>
      <c r="J103" s="1047"/>
      <c r="K103" s="1047"/>
      <c r="L103" s="1047"/>
      <c r="M103" s="1047"/>
      <c r="N103" s="871"/>
      <c r="O103" s="1047"/>
      <c r="P103" s="1047"/>
      <c r="Q103" s="1047"/>
      <c r="R103" s="1047"/>
      <c r="S103" s="1047"/>
      <c r="T103" s="1047"/>
      <c r="U103" s="1047"/>
      <c r="V103" s="1047"/>
      <c r="W103" s="1047"/>
      <c r="X103" s="1047"/>
      <c r="Y103" s="1047"/>
      <c r="Z103" s="1047"/>
    </row>
    <row r="104" spans="1:26" ht="15.75">
      <c r="A104" s="1047"/>
      <c r="B104" s="1048"/>
      <c r="C104" s="1047"/>
      <c r="D104" s="1047"/>
      <c r="E104" s="1047"/>
      <c r="F104" s="1047"/>
      <c r="G104" s="1047"/>
      <c r="H104" s="1047"/>
      <c r="I104" s="1047"/>
      <c r="J104" s="1047"/>
      <c r="K104" s="1047"/>
      <c r="L104" s="1047"/>
      <c r="M104" s="1047"/>
      <c r="N104" s="871"/>
      <c r="O104" s="1047"/>
      <c r="P104" s="1047"/>
      <c r="Q104" s="1047"/>
      <c r="R104" s="1047"/>
      <c r="S104" s="1047"/>
      <c r="T104" s="1047"/>
      <c r="U104" s="1047"/>
      <c r="V104" s="1047"/>
      <c r="W104" s="1047"/>
      <c r="X104" s="1047"/>
      <c r="Y104" s="1047"/>
      <c r="Z104" s="1047"/>
    </row>
    <row r="105" spans="1:26" ht="15.75">
      <c r="A105" s="1047"/>
      <c r="B105" s="1048"/>
      <c r="C105" s="1047"/>
      <c r="D105" s="1047"/>
      <c r="E105" s="1047"/>
      <c r="F105" s="1047"/>
      <c r="G105" s="1047"/>
      <c r="H105" s="1047"/>
      <c r="I105" s="1047"/>
      <c r="J105" s="1047"/>
      <c r="K105" s="1047"/>
      <c r="L105" s="1047"/>
      <c r="M105" s="1047"/>
      <c r="N105" s="871"/>
      <c r="O105" s="1047"/>
      <c r="P105" s="1047"/>
      <c r="Q105" s="1047"/>
      <c r="R105" s="1047"/>
      <c r="S105" s="1047"/>
      <c r="T105" s="1047"/>
      <c r="U105" s="1047"/>
      <c r="V105" s="1047"/>
      <c r="W105" s="1047"/>
      <c r="X105" s="1047"/>
      <c r="Y105" s="1047"/>
      <c r="Z105" s="1047"/>
    </row>
    <row r="106" spans="1:26" ht="15.75">
      <c r="A106" s="1047"/>
      <c r="B106" s="1048"/>
      <c r="C106" s="1047"/>
      <c r="D106" s="1047"/>
      <c r="E106" s="1047"/>
      <c r="F106" s="1047"/>
      <c r="G106" s="1047"/>
      <c r="H106" s="1047"/>
      <c r="I106" s="1047"/>
      <c r="J106" s="1047"/>
      <c r="K106" s="1047"/>
      <c r="L106" s="1047"/>
      <c r="M106" s="1047"/>
      <c r="N106" s="871"/>
      <c r="O106" s="1047"/>
      <c r="P106" s="1047"/>
      <c r="Q106" s="1047"/>
      <c r="R106" s="1047"/>
      <c r="S106" s="1047"/>
      <c r="T106" s="1047"/>
      <c r="U106" s="1047"/>
      <c r="V106" s="1047"/>
      <c r="W106" s="1047"/>
      <c r="X106" s="1047"/>
      <c r="Y106" s="1047"/>
      <c r="Z106" s="1047"/>
    </row>
    <row r="107" spans="1:26" ht="15.75">
      <c r="A107" s="1047"/>
      <c r="B107" s="1048"/>
      <c r="C107" s="1047"/>
      <c r="D107" s="1047"/>
      <c r="E107" s="1047"/>
      <c r="F107" s="1047"/>
      <c r="G107" s="1047"/>
      <c r="H107" s="1047"/>
      <c r="I107" s="1047"/>
      <c r="J107" s="1047"/>
      <c r="K107" s="1047"/>
      <c r="L107" s="1047"/>
      <c r="M107" s="1047"/>
      <c r="N107" s="871"/>
      <c r="O107" s="1047"/>
      <c r="P107" s="1047"/>
      <c r="Q107" s="1047"/>
      <c r="R107" s="1047"/>
      <c r="S107" s="1047"/>
      <c r="T107" s="1047"/>
      <c r="U107" s="1047"/>
      <c r="V107" s="1047"/>
      <c r="W107" s="1047"/>
      <c r="X107" s="1047"/>
      <c r="Y107" s="1047"/>
      <c r="Z107" s="1047"/>
    </row>
    <row r="108" spans="1:26" ht="15.75">
      <c r="A108" s="1047"/>
      <c r="B108" s="1048"/>
      <c r="C108" s="1047"/>
      <c r="D108" s="1047"/>
      <c r="E108" s="1047"/>
      <c r="F108" s="1047"/>
      <c r="G108" s="1047"/>
      <c r="H108" s="1047"/>
      <c r="I108" s="1047"/>
      <c r="J108" s="1047"/>
      <c r="K108" s="1047"/>
      <c r="L108" s="1047"/>
      <c r="M108" s="1047"/>
      <c r="N108" s="871"/>
      <c r="O108" s="1047"/>
      <c r="P108" s="1047"/>
      <c r="Q108" s="1047"/>
      <c r="R108" s="1047"/>
      <c r="S108" s="1047"/>
      <c r="T108" s="1047"/>
      <c r="U108" s="1047"/>
      <c r="V108" s="1047"/>
      <c r="W108" s="1047"/>
      <c r="X108" s="1047"/>
      <c r="Y108" s="1047"/>
      <c r="Z108" s="1047"/>
    </row>
    <row r="109" spans="1:26" ht="15.75">
      <c r="A109" s="1047"/>
      <c r="B109" s="1048"/>
      <c r="C109" s="1047"/>
      <c r="D109" s="1047"/>
      <c r="E109" s="1047"/>
      <c r="F109" s="1047"/>
      <c r="G109" s="1047"/>
      <c r="H109" s="1047"/>
      <c r="I109" s="1047"/>
      <c r="J109" s="1047"/>
      <c r="K109" s="1047"/>
      <c r="L109" s="1047"/>
      <c r="M109" s="1047"/>
      <c r="N109" s="871"/>
      <c r="O109" s="1047"/>
      <c r="P109" s="1047"/>
      <c r="Q109" s="1047"/>
      <c r="R109" s="1047"/>
      <c r="S109" s="1047"/>
      <c r="T109" s="1047"/>
      <c r="U109" s="1047"/>
      <c r="V109" s="1047"/>
      <c r="W109" s="1047"/>
      <c r="X109" s="1047"/>
      <c r="Y109" s="1047"/>
      <c r="Z109" s="1047"/>
    </row>
    <row r="110" spans="1:26" ht="15.75">
      <c r="A110" s="1047"/>
      <c r="B110" s="1048"/>
      <c r="C110" s="1047"/>
      <c r="D110" s="1047"/>
      <c r="E110" s="1047"/>
      <c r="F110" s="1047"/>
      <c r="G110" s="1047"/>
      <c r="H110" s="1047"/>
      <c r="I110" s="1047"/>
      <c r="J110" s="1047"/>
      <c r="K110" s="1047"/>
      <c r="L110" s="1047"/>
      <c r="M110" s="1047"/>
      <c r="N110" s="871"/>
      <c r="O110" s="1047"/>
      <c r="P110" s="1047"/>
      <c r="Q110" s="1047"/>
      <c r="R110" s="1047"/>
      <c r="S110" s="1047"/>
      <c r="T110" s="1047"/>
      <c r="U110" s="1047"/>
      <c r="V110" s="1047"/>
      <c r="W110" s="1047"/>
      <c r="X110" s="1047"/>
      <c r="Y110" s="1047"/>
      <c r="Z110" s="1047"/>
    </row>
    <row r="111" spans="1:26" ht="15.75">
      <c r="A111" s="1047"/>
      <c r="B111" s="1048"/>
      <c r="C111" s="1047"/>
      <c r="D111" s="1047"/>
      <c r="E111" s="1047"/>
      <c r="F111" s="1047"/>
      <c r="G111" s="1047"/>
      <c r="H111" s="1047"/>
      <c r="I111" s="1047"/>
      <c r="J111" s="1047"/>
      <c r="K111" s="1047"/>
      <c r="L111" s="1047"/>
      <c r="M111" s="1047"/>
      <c r="N111" s="871"/>
      <c r="O111" s="1047"/>
      <c r="P111" s="1047"/>
      <c r="Q111" s="1047"/>
      <c r="R111" s="1047"/>
      <c r="S111" s="1047"/>
      <c r="T111" s="1047"/>
      <c r="U111" s="1047"/>
      <c r="V111" s="1047"/>
      <c r="W111" s="1047"/>
      <c r="X111" s="1047"/>
      <c r="Y111" s="1047"/>
      <c r="Z111" s="1047"/>
    </row>
    <row r="112" spans="1:26" ht="15.75">
      <c r="A112" s="1047"/>
      <c r="B112" s="1048"/>
      <c r="C112" s="1047"/>
      <c r="D112" s="1047"/>
      <c r="E112" s="1047"/>
      <c r="F112" s="1047"/>
      <c r="G112" s="1047"/>
      <c r="H112" s="1047"/>
      <c r="I112" s="1047"/>
      <c r="J112" s="1047"/>
      <c r="K112" s="1047"/>
      <c r="L112" s="1047"/>
      <c r="M112" s="1047"/>
      <c r="N112" s="871"/>
      <c r="O112" s="1047"/>
      <c r="P112" s="1047"/>
      <c r="Q112" s="1047"/>
      <c r="R112" s="1047"/>
      <c r="S112" s="1047"/>
      <c r="T112" s="1047"/>
      <c r="U112" s="1047"/>
      <c r="V112" s="1047"/>
      <c r="W112" s="1047"/>
      <c r="X112" s="1047"/>
      <c r="Y112" s="1047"/>
      <c r="Z112" s="1047"/>
    </row>
    <row r="113" spans="1:26" ht="15.75">
      <c r="A113" s="1047"/>
      <c r="B113" s="1048"/>
      <c r="C113" s="1047"/>
      <c r="D113" s="1047"/>
      <c r="E113" s="1047"/>
      <c r="F113" s="1047"/>
      <c r="G113" s="1047"/>
      <c r="H113" s="1047"/>
      <c r="I113" s="1047"/>
      <c r="J113" s="1047"/>
      <c r="K113" s="1047"/>
      <c r="L113" s="1047"/>
      <c r="M113" s="1047"/>
      <c r="N113" s="871"/>
      <c r="O113" s="1047"/>
      <c r="P113" s="1047"/>
      <c r="Q113" s="1047"/>
      <c r="R113" s="1047"/>
      <c r="S113" s="1047"/>
      <c r="T113" s="1047"/>
      <c r="U113" s="1047"/>
      <c r="V113" s="1047"/>
      <c r="W113" s="1047"/>
      <c r="X113" s="1047"/>
      <c r="Y113" s="1047"/>
      <c r="Z113" s="1047"/>
    </row>
    <row r="114" spans="1:26" ht="15.75">
      <c r="A114" s="1047"/>
      <c r="B114" s="1048"/>
      <c r="C114" s="1047"/>
      <c r="D114" s="1047"/>
      <c r="E114" s="1047"/>
      <c r="F114" s="1047"/>
      <c r="G114" s="1047"/>
      <c r="H114" s="1047"/>
      <c r="I114" s="1047"/>
      <c r="J114" s="1047"/>
      <c r="K114" s="1047"/>
      <c r="L114" s="1047"/>
      <c r="M114" s="1047"/>
      <c r="N114" s="871"/>
      <c r="O114" s="1047"/>
      <c r="P114" s="1047"/>
      <c r="Q114" s="1047"/>
      <c r="R114" s="1047"/>
      <c r="S114" s="1047"/>
      <c r="T114" s="1047"/>
      <c r="U114" s="1047"/>
      <c r="V114" s="1047"/>
      <c r="W114" s="1047"/>
      <c r="X114" s="1047"/>
      <c r="Y114" s="1047"/>
      <c r="Z114" s="1047"/>
    </row>
    <row r="115" spans="1:26" ht="15.75">
      <c r="A115" s="1047"/>
      <c r="B115" s="1048"/>
      <c r="C115" s="1047"/>
      <c r="D115" s="1047"/>
      <c r="E115" s="1047"/>
      <c r="F115" s="1047"/>
      <c r="G115" s="1047"/>
      <c r="H115" s="1047"/>
      <c r="I115" s="1047"/>
      <c r="J115" s="1047"/>
      <c r="K115" s="1047"/>
      <c r="L115" s="1047"/>
      <c r="M115" s="1047"/>
      <c r="N115" s="871"/>
      <c r="O115" s="1047"/>
      <c r="P115" s="1047"/>
      <c r="Q115" s="1047"/>
      <c r="R115" s="1047"/>
      <c r="S115" s="1047"/>
      <c r="T115" s="1047"/>
      <c r="U115" s="1047"/>
      <c r="V115" s="1047"/>
      <c r="W115" s="1047"/>
      <c r="X115" s="1047"/>
      <c r="Y115" s="1047"/>
      <c r="Z115" s="1047"/>
    </row>
    <row r="116" spans="1:26" ht="15.75">
      <c r="A116" s="1047"/>
      <c r="B116" s="1048"/>
      <c r="C116" s="1047"/>
      <c r="D116" s="1047"/>
      <c r="E116" s="1047"/>
      <c r="F116" s="1047"/>
      <c r="G116" s="1047"/>
      <c r="H116" s="1047"/>
      <c r="I116" s="1047"/>
      <c r="J116" s="1047"/>
      <c r="K116" s="1047"/>
      <c r="L116" s="1047"/>
      <c r="M116" s="1047"/>
      <c r="N116" s="871"/>
      <c r="O116" s="1047"/>
      <c r="P116" s="1047"/>
      <c r="Q116" s="1047"/>
      <c r="R116" s="1047"/>
      <c r="S116" s="1047"/>
      <c r="T116" s="1047"/>
      <c r="U116" s="1047"/>
      <c r="V116" s="1047"/>
      <c r="W116" s="1047"/>
      <c r="X116" s="1047"/>
      <c r="Y116" s="1047"/>
      <c r="Z116" s="1047"/>
    </row>
    <row r="117" spans="1:26" ht="15.75">
      <c r="A117" s="1047"/>
      <c r="B117" s="1048"/>
      <c r="C117" s="1047"/>
      <c r="D117" s="1047"/>
      <c r="E117" s="1047"/>
      <c r="F117" s="1047"/>
      <c r="G117" s="1047"/>
      <c r="H117" s="1047"/>
      <c r="I117" s="1047"/>
      <c r="J117" s="1047"/>
      <c r="K117" s="1047"/>
      <c r="L117" s="1047"/>
      <c r="M117" s="1047"/>
      <c r="N117" s="871"/>
      <c r="O117" s="1047"/>
      <c r="P117" s="1047"/>
      <c r="Q117" s="1047"/>
      <c r="R117" s="1047"/>
      <c r="S117" s="1047"/>
      <c r="T117" s="1047"/>
      <c r="U117" s="1047"/>
      <c r="V117" s="1047"/>
      <c r="W117" s="1047"/>
      <c r="X117" s="1047"/>
      <c r="Y117" s="1047"/>
      <c r="Z117" s="1047"/>
    </row>
    <row r="118" spans="1:26" ht="15.75">
      <c r="A118" s="1047"/>
      <c r="B118" s="1048"/>
      <c r="C118" s="1047"/>
      <c r="D118" s="1047"/>
      <c r="E118" s="1047"/>
      <c r="F118" s="1047"/>
      <c r="G118" s="1047"/>
      <c r="H118" s="1047"/>
      <c r="I118" s="1047"/>
      <c r="J118" s="1047"/>
      <c r="K118" s="1047"/>
      <c r="L118" s="1047"/>
      <c r="M118" s="1047"/>
      <c r="N118" s="871"/>
      <c r="O118" s="1047"/>
      <c r="P118" s="1047"/>
      <c r="Q118" s="1047"/>
      <c r="R118" s="1047"/>
      <c r="S118" s="1047"/>
      <c r="T118" s="1047"/>
      <c r="U118" s="1047"/>
      <c r="V118" s="1047"/>
      <c r="W118" s="1047"/>
      <c r="X118" s="1047"/>
      <c r="Y118" s="1047"/>
      <c r="Z118" s="1047"/>
    </row>
    <row r="119" spans="1:26" ht="15.75">
      <c r="A119" s="1047"/>
      <c r="B119" s="1048"/>
      <c r="C119" s="1047"/>
      <c r="D119" s="1047"/>
      <c r="E119" s="1047"/>
      <c r="F119" s="1047"/>
      <c r="G119" s="1047"/>
      <c r="H119" s="1047"/>
      <c r="I119" s="1047"/>
      <c r="J119" s="1047"/>
      <c r="K119" s="1047"/>
      <c r="L119" s="1047"/>
      <c r="M119" s="1047"/>
      <c r="N119" s="871"/>
      <c r="O119" s="1047"/>
      <c r="P119" s="1047"/>
      <c r="Q119" s="1047"/>
      <c r="R119" s="1047"/>
      <c r="S119" s="1047"/>
      <c r="T119" s="1047"/>
      <c r="U119" s="1047"/>
      <c r="V119" s="1047"/>
      <c r="W119" s="1047"/>
      <c r="X119" s="1047"/>
      <c r="Y119" s="1047"/>
      <c r="Z119" s="1047"/>
    </row>
    <row r="120" spans="1:26" ht="15.75">
      <c r="A120" s="1047"/>
      <c r="B120" s="1048"/>
      <c r="C120" s="1047"/>
      <c r="D120" s="1047"/>
      <c r="E120" s="1047"/>
      <c r="F120" s="1047"/>
      <c r="G120" s="1047"/>
      <c r="H120" s="1047"/>
      <c r="I120" s="1047"/>
      <c r="J120" s="1047"/>
      <c r="K120" s="1047"/>
      <c r="L120" s="1047"/>
      <c r="M120" s="1047"/>
      <c r="N120" s="871"/>
      <c r="O120" s="1047"/>
      <c r="P120" s="1047"/>
      <c r="Q120" s="1047"/>
      <c r="R120" s="1047"/>
      <c r="S120" s="1047"/>
      <c r="T120" s="1047"/>
      <c r="U120" s="1047"/>
      <c r="V120" s="1047"/>
      <c r="W120" s="1047"/>
      <c r="X120" s="1047"/>
      <c r="Y120" s="1047"/>
      <c r="Z120" s="1047"/>
    </row>
    <row r="121" spans="1:26" ht="15.75">
      <c r="A121" s="1047"/>
      <c r="B121" s="1048"/>
      <c r="C121" s="1047"/>
      <c r="D121" s="1047"/>
      <c r="E121" s="1047"/>
      <c r="F121" s="1047"/>
      <c r="G121" s="1047"/>
      <c r="H121" s="1047"/>
      <c r="I121" s="1047"/>
      <c r="J121" s="1047"/>
      <c r="K121" s="1047"/>
      <c r="L121" s="1047"/>
      <c r="M121" s="1047"/>
      <c r="N121" s="871"/>
      <c r="O121" s="1047"/>
      <c r="P121" s="1047"/>
      <c r="Q121" s="1047"/>
      <c r="R121" s="1047"/>
      <c r="S121" s="1047"/>
      <c r="T121" s="1047"/>
      <c r="U121" s="1047"/>
      <c r="V121" s="1047"/>
      <c r="W121" s="1047"/>
      <c r="X121" s="1047"/>
      <c r="Y121" s="1047"/>
      <c r="Z121" s="1047"/>
    </row>
    <row r="122" spans="1:26" ht="15.75">
      <c r="A122" s="1047"/>
      <c r="B122" s="1048"/>
      <c r="C122" s="1047"/>
      <c r="D122" s="1047"/>
      <c r="E122" s="1047"/>
      <c r="F122" s="1047"/>
      <c r="G122" s="1047"/>
      <c r="H122" s="1047"/>
      <c r="I122" s="1047"/>
      <c r="J122" s="1047"/>
      <c r="K122" s="1047"/>
      <c r="L122" s="1047"/>
      <c r="M122" s="1047"/>
      <c r="N122" s="871"/>
      <c r="O122" s="1047"/>
      <c r="P122" s="1047"/>
      <c r="Q122" s="1047"/>
      <c r="R122" s="1047"/>
      <c r="S122" s="1047"/>
      <c r="T122" s="1047"/>
      <c r="U122" s="1047"/>
      <c r="V122" s="1047"/>
      <c r="W122" s="1047"/>
      <c r="X122" s="1047"/>
      <c r="Y122" s="1047"/>
      <c r="Z122" s="1047"/>
    </row>
    <row r="123" spans="1:26" ht="15.75">
      <c r="A123" s="1047"/>
      <c r="B123" s="1048"/>
      <c r="C123" s="1047"/>
      <c r="D123" s="1047"/>
      <c r="E123" s="1047"/>
      <c r="F123" s="1047"/>
      <c r="G123" s="1047"/>
      <c r="H123" s="1047"/>
      <c r="I123" s="1047"/>
      <c r="J123" s="1047"/>
      <c r="K123" s="1047"/>
      <c r="L123" s="1047"/>
      <c r="M123" s="1047"/>
      <c r="N123" s="871"/>
      <c r="O123" s="1047"/>
      <c r="P123" s="1047"/>
      <c r="Q123" s="1047"/>
      <c r="R123" s="1047"/>
      <c r="S123" s="1047"/>
      <c r="T123" s="1047"/>
      <c r="U123" s="1047"/>
      <c r="V123" s="1047"/>
      <c r="W123" s="1047"/>
      <c r="X123" s="1047"/>
      <c r="Y123" s="1047"/>
      <c r="Z123" s="1047"/>
    </row>
    <row r="124" spans="1:26" ht="15.75">
      <c r="A124" s="1047"/>
      <c r="B124" s="1048"/>
      <c r="C124" s="1047"/>
      <c r="D124" s="1047"/>
      <c r="E124" s="1047"/>
      <c r="F124" s="1047"/>
      <c r="G124" s="1047"/>
      <c r="H124" s="1047"/>
      <c r="I124" s="1047"/>
      <c r="J124" s="1047"/>
      <c r="K124" s="1047"/>
      <c r="L124" s="1047"/>
      <c r="M124" s="1047"/>
      <c r="N124" s="871"/>
      <c r="O124" s="1047"/>
      <c r="P124" s="1047"/>
      <c r="Q124" s="1047"/>
      <c r="R124" s="1047"/>
      <c r="S124" s="1047"/>
      <c r="T124" s="1047"/>
      <c r="U124" s="1047"/>
      <c r="V124" s="1047"/>
      <c r="W124" s="1047"/>
      <c r="X124" s="1047"/>
      <c r="Y124" s="1047"/>
      <c r="Z124" s="1047"/>
    </row>
    <row r="125" spans="1:26" ht="15.75">
      <c r="A125" s="1047"/>
      <c r="B125" s="1048"/>
      <c r="C125" s="1047"/>
      <c r="D125" s="1047"/>
      <c r="E125" s="1047"/>
      <c r="F125" s="1047"/>
      <c r="G125" s="1047"/>
      <c r="H125" s="1047"/>
      <c r="I125" s="1047"/>
      <c r="J125" s="1047"/>
      <c r="K125" s="1047"/>
      <c r="L125" s="1047"/>
      <c r="M125" s="1047"/>
      <c r="N125" s="871"/>
      <c r="O125" s="1047"/>
      <c r="P125" s="1047"/>
      <c r="Q125" s="1047"/>
      <c r="R125" s="1047"/>
      <c r="S125" s="1047"/>
      <c r="T125" s="1047"/>
      <c r="U125" s="1047"/>
      <c r="V125" s="1047"/>
      <c r="W125" s="1047"/>
      <c r="X125" s="1047"/>
      <c r="Y125" s="1047"/>
      <c r="Z125" s="1047"/>
    </row>
    <row r="126" spans="1:26" ht="15.75">
      <c r="A126" s="1047"/>
      <c r="B126" s="1048"/>
      <c r="C126" s="1047"/>
      <c r="D126" s="1047"/>
      <c r="E126" s="1047"/>
      <c r="F126" s="1047"/>
      <c r="G126" s="1047"/>
      <c r="H126" s="1047"/>
      <c r="I126" s="1047"/>
      <c r="J126" s="1047"/>
      <c r="K126" s="1047"/>
      <c r="L126" s="1047"/>
      <c r="M126" s="1047"/>
      <c r="N126" s="871"/>
      <c r="O126" s="1047"/>
      <c r="P126" s="1047"/>
      <c r="Q126" s="1047"/>
      <c r="R126" s="1047"/>
      <c r="S126" s="1047"/>
      <c r="T126" s="1047"/>
      <c r="U126" s="1047"/>
      <c r="V126" s="1047"/>
      <c r="W126" s="1047"/>
      <c r="X126" s="1047"/>
      <c r="Y126" s="1047"/>
      <c r="Z126" s="1047"/>
    </row>
    <row r="127" spans="1:26" ht="15.75">
      <c r="A127" s="1047"/>
      <c r="B127" s="1048"/>
      <c r="C127" s="1047"/>
      <c r="D127" s="1047"/>
      <c r="E127" s="1047"/>
      <c r="F127" s="1047"/>
      <c r="G127" s="1047"/>
      <c r="H127" s="1047"/>
      <c r="I127" s="1047"/>
      <c r="J127" s="1047"/>
      <c r="K127" s="1047"/>
      <c r="L127" s="1047"/>
      <c r="M127" s="1047"/>
      <c r="N127" s="871"/>
      <c r="O127" s="1047"/>
      <c r="P127" s="1047"/>
      <c r="Q127" s="1047"/>
      <c r="R127" s="1047"/>
      <c r="S127" s="1047"/>
      <c r="T127" s="1047"/>
      <c r="U127" s="1047"/>
      <c r="V127" s="1047"/>
      <c r="W127" s="1047"/>
      <c r="X127" s="1047"/>
      <c r="Y127" s="1047"/>
      <c r="Z127" s="1047"/>
    </row>
    <row r="128" spans="1:26" ht="15.75">
      <c r="A128" s="1047"/>
      <c r="B128" s="1048"/>
      <c r="C128" s="1047"/>
      <c r="D128" s="1047"/>
      <c r="E128" s="1047"/>
      <c r="F128" s="1047"/>
      <c r="G128" s="1047"/>
      <c r="H128" s="1047"/>
      <c r="I128" s="1047"/>
      <c r="J128" s="1047"/>
      <c r="K128" s="1047"/>
      <c r="L128" s="1047"/>
      <c r="M128" s="1047"/>
      <c r="N128" s="871"/>
      <c r="O128" s="1047"/>
      <c r="P128" s="1047"/>
      <c r="Q128" s="1047"/>
      <c r="R128" s="1047"/>
      <c r="S128" s="1047"/>
      <c r="T128" s="1047"/>
      <c r="U128" s="1047"/>
      <c r="V128" s="1047"/>
      <c r="W128" s="1047"/>
      <c r="X128" s="1047"/>
      <c r="Y128" s="1047"/>
      <c r="Z128" s="1047"/>
    </row>
    <row r="129" spans="1:26" ht="15.75">
      <c r="A129" s="1047"/>
      <c r="B129" s="1048"/>
      <c r="C129" s="1047"/>
      <c r="D129" s="1047"/>
      <c r="E129" s="1047"/>
      <c r="F129" s="1047"/>
      <c r="G129" s="1047"/>
      <c r="H129" s="1047"/>
      <c r="I129" s="1047"/>
      <c r="J129" s="1047"/>
      <c r="K129" s="1047"/>
      <c r="L129" s="1047"/>
      <c r="M129" s="1047"/>
      <c r="N129" s="871"/>
      <c r="O129" s="1047"/>
      <c r="P129" s="1047"/>
      <c r="Q129" s="1047"/>
      <c r="R129" s="1047"/>
      <c r="S129" s="1047"/>
      <c r="T129" s="1047"/>
      <c r="U129" s="1047"/>
      <c r="V129" s="1047"/>
      <c r="W129" s="1047"/>
      <c r="X129" s="1047"/>
      <c r="Y129" s="1047"/>
      <c r="Z129" s="1047"/>
    </row>
    <row r="130" spans="1:26" ht="15.75">
      <c r="A130" s="1047"/>
      <c r="B130" s="1048"/>
      <c r="C130" s="1047"/>
      <c r="D130" s="1047"/>
      <c r="E130" s="1047"/>
      <c r="F130" s="1047"/>
      <c r="G130" s="1047"/>
      <c r="H130" s="1047"/>
      <c r="I130" s="1047"/>
      <c r="J130" s="1047"/>
      <c r="K130" s="1047"/>
      <c r="L130" s="1047"/>
      <c r="M130" s="1047"/>
      <c r="N130" s="871"/>
      <c r="O130" s="1047"/>
      <c r="P130" s="1047"/>
      <c r="Q130" s="1047"/>
      <c r="R130" s="1047"/>
      <c r="S130" s="1047"/>
      <c r="T130" s="1047"/>
      <c r="U130" s="1047"/>
      <c r="V130" s="1047"/>
      <c r="W130" s="1047"/>
      <c r="X130" s="1047"/>
      <c r="Y130" s="1047"/>
      <c r="Z130" s="1047"/>
    </row>
    <row r="131" spans="1:26" ht="15.75">
      <c r="A131" s="1047"/>
      <c r="B131" s="1048"/>
      <c r="C131" s="1047"/>
      <c r="D131" s="1047"/>
      <c r="E131" s="1047"/>
      <c r="F131" s="1047"/>
      <c r="G131" s="1047"/>
      <c r="H131" s="1047"/>
      <c r="I131" s="1047"/>
      <c r="J131" s="1047"/>
      <c r="K131" s="1047"/>
      <c r="L131" s="1047"/>
      <c r="M131" s="1047"/>
      <c r="N131" s="871"/>
      <c r="O131" s="1047"/>
      <c r="P131" s="1047"/>
      <c r="Q131" s="1047"/>
      <c r="R131" s="1047"/>
      <c r="S131" s="1047"/>
      <c r="T131" s="1047"/>
      <c r="U131" s="1047"/>
      <c r="V131" s="1047"/>
      <c r="W131" s="1047"/>
      <c r="X131" s="1047"/>
      <c r="Y131" s="1047"/>
      <c r="Z131" s="1047"/>
    </row>
    <row r="132" spans="1:26" ht="15.75">
      <c r="A132" s="1047"/>
      <c r="B132" s="1048"/>
      <c r="C132" s="1047"/>
      <c r="D132" s="1047"/>
      <c r="E132" s="1047"/>
      <c r="F132" s="1047"/>
      <c r="G132" s="1047"/>
      <c r="H132" s="1047"/>
      <c r="I132" s="1047"/>
      <c r="J132" s="1047"/>
      <c r="K132" s="1047"/>
      <c r="L132" s="1047"/>
      <c r="M132" s="1047"/>
      <c r="N132" s="871"/>
      <c r="O132" s="1047"/>
      <c r="P132" s="1047"/>
      <c r="Q132" s="1047"/>
      <c r="R132" s="1047"/>
      <c r="S132" s="1047"/>
      <c r="T132" s="1047"/>
      <c r="U132" s="1047"/>
      <c r="V132" s="1047"/>
      <c r="W132" s="1047"/>
      <c r="X132" s="1047"/>
      <c r="Y132" s="1047"/>
      <c r="Z132" s="1047"/>
    </row>
    <row r="133" spans="1:26" ht="15.75">
      <c r="A133" s="1047"/>
      <c r="B133" s="1048"/>
      <c r="C133" s="1047"/>
      <c r="D133" s="1047"/>
      <c r="E133" s="1047"/>
      <c r="F133" s="1047"/>
      <c r="G133" s="1047"/>
      <c r="H133" s="1047"/>
      <c r="I133" s="1047"/>
      <c r="J133" s="1047"/>
      <c r="K133" s="1047"/>
      <c r="L133" s="1047"/>
      <c r="M133" s="1047"/>
      <c r="N133" s="871"/>
      <c r="O133" s="1047"/>
      <c r="P133" s="1047"/>
      <c r="Q133" s="1047"/>
      <c r="R133" s="1047"/>
      <c r="S133" s="1047"/>
      <c r="T133" s="1047"/>
      <c r="U133" s="1047"/>
      <c r="V133" s="1047"/>
      <c r="W133" s="1047"/>
      <c r="X133" s="1047"/>
      <c r="Y133" s="1047"/>
      <c r="Z133" s="1047"/>
    </row>
    <row r="134" spans="1:26" ht="15.75">
      <c r="A134" s="1047"/>
      <c r="B134" s="1048"/>
      <c r="C134" s="1047"/>
      <c r="D134" s="1047"/>
      <c r="E134" s="1047"/>
      <c r="F134" s="1047"/>
      <c r="G134" s="1047"/>
      <c r="H134" s="1047"/>
      <c r="I134" s="1047"/>
      <c r="J134" s="1047"/>
      <c r="K134" s="1047"/>
      <c r="L134" s="1047"/>
      <c r="M134" s="1047"/>
      <c r="N134" s="871"/>
      <c r="O134" s="1047"/>
      <c r="P134" s="1047"/>
      <c r="Q134" s="1047"/>
      <c r="R134" s="1047"/>
      <c r="S134" s="1047"/>
      <c r="T134" s="1047"/>
      <c r="U134" s="1047"/>
      <c r="V134" s="1047"/>
      <c r="W134" s="1047"/>
      <c r="X134" s="1047"/>
      <c r="Y134" s="1047"/>
      <c r="Z134" s="1047"/>
    </row>
    <row r="135" spans="1:26" ht="15.75">
      <c r="A135" s="1047"/>
      <c r="B135" s="1048"/>
      <c r="C135" s="1047"/>
      <c r="D135" s="1047"/>
      <c r="E135" s="1047"/>
      <c r="F135" s="1047"/>
      <c r="G135" s="1047"/>
      <c r="H135" s="1047"/>
      <c r="I135" s="1047"/>
      <c r="J135" s="1047"/>
      <c r="K135" s="1047"/>
      <c r="L135" s="1047"/>
      <c r="M135" s="1047"/>
      <c r="N135" s="871"/>
      <c r="O135" s="1047"/>
      <c r="P135" s="1047"/>
      <c r="Q135" s="1047"/>
      <c r="R135" s="1047"/>
      <c r="S135" s="1047"/>
      <c r="T135" s="1047"/>
      <c r="U135" s="1047"/>
      <c r="V135" s="1047"/>
      <c r="W135" s="1047"/>
      <c r="X135" s="1047"/>
      <c r="Y135" s="1047"/>
      <c r="Z135" s="1047"/>
    </row>
    <row r="136" spans="1:26" ht="15.75">
      <c r="A136" s="1047"/>
      <c r="B136" s="1048"/>
      <c r="C136" s="1047"/>
      <c r="D136" s="1047"/>
      <c r="E136" s="1047"/>
      <c r="F136" s="1047"/>
      <c r="G136" s="1047"/>
      <c r="H136" s="1047"/>
      <c r="I136" s="1047"/>
      <c r="J136" s="1047"/>
      <c r="K136" s="1047"/>
      <c r="L136" s="1047"/>
      <c r="M136" s="1047"/>
      <c r="N136" s="871"/>
      <c r="O136" s="1047"/>
      <c r="P136" s="1047"/>
      <c r="Q136" s="1047"/>
      <c r="R136" s="1047"/>
      <c r="S136" s="1047"/>
      <c r="T136" s="1047"/>
      <c r="U136" s="1047"/>
      <c r="V136" s="1047"/>
      <c r="W136" s="1047"/>
      <c r="X136" s="1047"/>
      <c r="Y136" s="1047"/>
      <c r="Z136" s="1047"/>
    </row>
    <row r="137" spans="1:26" ht="15.75">
      <c r="A137" s="1047"/>
      <c r="B137" s="1048"/>
      <c r="C137" s="1047"/>
      <c r="D137" s="1047"/>
      <c r="E137" s="1047"/>
      <c r="F137" s="1047"/>
      <c r="G137" s="1047"/>
      <c r="H137" s="1047"/>
      <c r="I137" s="1047"/>
      <c r="J137" s="1047"/>
      <c r="K137" s="1047"/>
      <c r="L137" s="1047"/>
      <c r="M137" s="1047"/>
      <c r="N137" s="871"/>
      <c r="O137" s="1047"/>
      <c r="P137" s="1047"/>
      <c r="Q137" s="1047"/>
      <c r="R137" s="1047"/>
      <c r="S137" s="1047"/>
      <c r="T137" s="1047"/>
      <c r="U137" s="1047"/>
      <c r="V137" s="1047"/>
      <c r="W137" s="1047"/>
      <c r="X137" s="1047"/>
      <c r="Y137" s="1047"/>
      <c r="Z137" s="1047"/>
    </row>
    <row r="138" spans="1:26" ht="15.75">
      <c r="A138" s="1047"/>
      <c r="B138" s="1048"/>
      <c r="C138" s="1047"/>
      <c r="D138" s="1047"/>
      <c r="E138" s="1047"/>
      <c r="F138" s="1047"/>
      <c r="G138" s="1047"/>
      <c r="H138" s="1047"/>
      <c r="I138" s="1047"/>
      <c r="J138" s="1047"/>
      <c r="K138" s="1047"/>
      <c r="L138" s="1047"/>
      <c r="M138" s="1047"/>
      <c r="N138" s="871"/>
      <c r="O138" s="1047"/>
      <c r="P138" s="1047"/>
      <c r="Q138" s="1047"/>
      <c r="R138" s="1047"/>
      <c r="S138" s="1047"/>
      <c r="T138" s="1047"/>
      <c r="U138" s="1047"/>
      <c r="V138" s="1047"/>
      <c r="W138" s="1047"/>
      <c r="X138" s="1047"/>
      <c r="Y138" s="1047"/>
      <c r="Z138" s="1047"/>
    </row>
    <row r="139" spans="1:26" ht="15.75">
      <c r="A139" s="1047"/>
      <c r="B139" s="1048"/>
      <c r="C139" s="1047"/>
      <c r="D139" s="1047"/>
      <c r="E139" s="1047"/>
      <c r="F139" s="1047"/>
      <c r="G139" s="1047"/>
      <c r="H139" s="1047"/>
      <c r="I139" s="1047"/>
      <c r="J139" s="1047"/>
      <c r="K139" s="1047"/>
      <c r="L139" s="1047"/>
      <c r="M139" s="1047"/>
      <c r="N139" s="871"/>
      <c r="O139" s="1047"/>
      <c r="P139" s="1047"/>
      <c r="Q139" s="1047"/>
      <c r="R139" s="1047"/>
      <c r="S139" s="1047"/>
      <c r="T139" s="1047"/>
      <c r="U139" s="1047"/>
      <c r="V139" s="1047"/>
      <c r="W139" s="1047"/>
      <c r="X139" s="1047"/>
      <c r="Y139" s="1047"/>
      <c r="Z139" s="1047"/>
    </row>
    <row r="140" spans="1:26" ht="15.75">
      <c r="A140" s="1047"/>
      <c r="B140" s="1048"/>
      <c r="C140" s="1047"/>
      <c r="D140" s="1047"/>
      <c r="E140" s="1047"/>
      <c r="F140" s="1047"/>
      <c r="G140" s="1047"/>
      <c r="H140" s="1047"/>
      <c r="I140" s="1047"/>
      <c r="J140" s="1047"/>
      <c r="K140" s="1047"/>
      <c r="L140" s="1047"/>
      <c r="M140" s="1047"/>
      <c r="N140" s="871"/>
      <c r="O140" s="1047"/>
      <c r="P140" s="1047"/>
      <c r="Q140" s="1047"/>
      <c r="R140" s="1047"/>
      <c r="S140" s="1047"/>
      <c r="T140" s="1047"/>
      <c r="U140" s="1047"/>
      <c r="V140" s="1047"/>
      <c r="W140" s="1047"/>
      <c r="X140" s="1047"/>
      <c r="Y140" s="1047"/>
      <c r="Z140" s="1047"/>
    </row>
    <row r="141" spans="1:26" ht="15.75">
      <c r="A141" s="1047"/>
      <c r="B141" s="1048"/>
      <c r="C141" s="1047"/>
      <c r="D141" s="1047"/>
      <c r="E141" s="1047"/>
      <c r="F141" s="1047"/>
      <c r="G141" s="1047"/>
      <c r="H141" s="1047"/>
      <c r="I141" s="1047"/>
      <c r="J141" s="1047"/>
      <c r="K141" s="1047"/>
      <c r="L141" s="1047"/>
      <c r="M141" s="1047"/>
      <c r="N141" s="871"/>
      <c r="O141" s="1047"/>
      <c r="P141" s="1047"/>
      <c r="Q141" s="1047"/>
      <c r="R141" s="1047"/>
      <c r="S141" s="1047"/>
      <c r="T141" s="1047"/>
      <c r="U141" s="1047"/>
      <c r="V141" s="1047"/>
      <c r="W141" s="1047"/>
      <c r="X141" s="1047"/>
      <c r="Y141" s="1047"/>
      <c r="Z141" s="1047"/>
    </row>
    <row r="142" spans="1:26" ht="15.75">
      <c r="A142" s="1047"/>
      <c r="B142" s="1048"/>
      <c r="C142" s="1047"/>
      <c r="D142" s="1047"/>
      <c r="E142" s="1047"/>
      <c r="F142" s="1047"/>
      <c r="G142" s="1047"/>
      <c r="H142" s="1047"/>
      <c r="I142" s="1047"/>
      <c r="J142" s="1047"/>
      <c r="K142" s="1047"/>
      <c r="L142" s="1047"/>
      <c r="M142" s="1047"/>
      <c r="N142" s="871"/>
      <c r="O142" s="1047"/>
      <c r="P142" s="1047"/>
      <c r="Q142" s="1047"/>
      <c r="R142" s="1047"/>
      <c r="S142" s="1047"/>
      <c r="T142" s="1047"/>
      <c r="U142" s="1047"/>
      <c r="V142" s="1047"/>
      <c r="W142" s="1047"/>
      <c r="X142" s="1047"/>
      <c r="Y142" s="1047"/>
      <c r="Z142" s="1047"/>
    </row>
    <row r="143" spans="1:26" ht="15.75">
      <c r="A143" s="1047"/>
      <c r="B143" s="1048"/>
      <c r="C143" s="1047"/>
      <c r="D143" s="1047"/>
      <c r="E143" s="1047"/>
      <c r="F143" s="1047"/>
      <c r="G143" s="1047"/>
      <c r="H143" s="1047"/>
      <c r="I143" s="1047"/>
      <c r="J143" s="1047"/>
      <c r="K143" s="1047"/>
      <c r="L143" s="1047"/>
      <c r="M143" s="1047"/>
      <c r="N143" s="871"/>
      <c r="O143" s="1047"/>
      <c r="P143" s="1047"/>
      <c r="Q143" s="1047"/>
      <c r="R143" s="1047"/>
      <c r="S143" s="1047"/>
      <c r="T143" s="1047"/>
      <c r="U143" s="1047"/>
      <c r="V143" s="1047"/>
      <c r="W143" s="1047"/>
      <c r="X143" s="1047"/>
      <c r="Y143" s="1047"/>
      <c r="Z143" s="1047"/>
    </row>
    <row r="144" spans="1:26" ht="15.75">
      <c r="A144" s="1047"/>
      <c r="B144" s="1048"/>
      <c r="C144" s="1047"/>
      <c r="D144" s="1047"/>
      <c r="E144" s="1047"/>
      <c r="F144" s="1047"/>
      <c r="G144" s="1047"/>
      <c r="H144" s="1047"/>
      <c r="I144" s="1047"/>
      <c r="J144" s="1047"/>
      <c r="K144" s="1047"/>
      <c r="L144" s="1047"/>
      <c r="M144" s="1047"/>
      <c r="N144" s="871"/>
      <c r="O144" s="1047"/>
      <c r="P144" s="1047"/>
      <c r="Q144" s="1047"/>
      <c r="R144" s="1047"/>
      <c r="S144" s="1047"/>
      <c r="T144" s="1047"/>
      <c r="U144" s="1047"/>
      <c r="V144" s="1047"/>
      <c r="W144" s="1047"/>
      <c r="X144" s="1047"/>
      <c r="Y144" s="1047"/>
      <c r="Z144" s="1047"/>
    </row>
    <row r="145" spans="1:26" ht="15.75">
      <c r="A145" s="1047"/>
      <c r="B145" s="1048"/>
      <c r="C145" s="1047"/>
      <c r="D145" s="1047"/>
      <c r="E145" s="1047"/>
      <c r="F145" s="1047"/>
      <c r="G145" s="1047"/>
      <c r="H145" s="1047"/>
      <c r="I145" s="1047"/>
      <c r="J145" s="1047"/>
      <c r="K145" s="1047"/>
      <c r="L145" s="1047"/>
      <c r="M145" s="1047"/>
      <c r="N145" s="871"/>
      <c r="O145" s="1047"/>
      <c r="P145" s="1047"/>
      <c r="Q145" s="1047"/>
      <c r="R145" s="1047"/>
      <c r="S145" s="1047"/>
      <c r="T145" s="1047"/>
      <c r="U145" s="1047"/>
      <c r="V145" s="1047"/>
      <c r="W145" s="1047"/>
      <c r="X145" s="1047"/>
      <c r="Y145" s="1047"/>
      <c r="Z145" s="1047"/>
    </row>
    <row r="146" spans="1:26" ht="15.75">
      <c r="A146" s="1047"/>
      <c r="B146" s="1048"/>
      <c r="C146" s="1047"/>
      <c r="D146" s="1047"/>
      <c r="E146" s="1047"/>
      <c r="F146" s="1047"/>
      <c r="G146" s="1047"/>
      <c r="H146" s="1047"/>
      <c r="I146" s="1047"/>
      <c r="J146" s="1047"/>
      <c r="K146" s="1047"/>
      <c r="L146" s="1047"/>
      <c r="M146" s="1047"/>
      <c r="N146" s="871"/>
      <c r="O146" s="1047"/>
      <c r="P146" s="1047"/>
      <c r="Q146" s="1047"/>
      <c r="R146" s="1047"/>
      <c r="S146" s="1047"/>
      <c r="T146" s="1047"/>
      <c r="U146" s="1047"/>
      <c r="V146" s="1047"/>
      <c r="W146" s="1047"/>
      <c r="X146" s="1047"/>
      <c r="Y146" s="1047"/>
      <c r="Z146" s="1047"/>
    </row>
    <row r="147" spans="1:26" ht="15.75">
      <c r="A147" s="1047"/>
      <c r="B147" s="1048"/>
      <c r="C147" s="1047"/>
      <c r="D147" s="1047"/>
      <c r="E147" s="1047"/>
      <c r="F147" s="1047"/>
      <c r="G147" s="1047"/>
      <c r="H147" s="1047"/>
      <c r="I147" s="1047"/>
      <c r="J147" s="1047"/>
      <c r="K147" s="1047"/>
      <c r="L147" s="1047"/>
      <c r="M147" s="1047"/>
      <c r="N147" s="871"/>
      <c r="O147" s="1047"/>
      <c r="P147" s="1047"/>
      <c r="Q147" s="1047"/>
      <c r="R147" s="1047"/>
      <c r="S147" s="1047"/>
      <c r="T147" s="1047"/>
      <c r="U147" s="1047"/>
      <c r="V147" s="1047"/>
      <c r="W147" s="1047"/>
      <c r="X147" s="1047"/>
      <c r="Y147" s="1047"/>
      <c r="Z147" s="1047"/>
    </row>
    <row r="148" spans="1:26" ht="15.75">
      <c r="A148" s="1047"/>
      <c r="B148" s="1048"/>
      <c r="C148" s="1047"/>
      <c r="D148" s="1047"/>
      <c r="E148" s="1047"/>
      <c r="F148" s="1047"/>
      <c r="G148" s="1047"/>
      <c r="H148" s="1047"/>
      <c r="I148" s="1047"/>
      <c r="J148" s="1047"/>
      <c r="K148" s="1047"/>
      <c r="L148" s="1047"/>
      <c r="M148" s="1047"/>
      <c r="N148" s="871"/>
      <c r="O148" s="1047"/>
      <c r="P148" s="1047"/>
      <c r="Q148" s="1047"/>
      <c r="R148" s="1047"/>
      <c r="S148" s="1047"/>
      <c r="T148" s="1047"/>
      <c r="U148" s="1047"/>
      <c r="V148" s="1047"/>
      <c r="W148" s="1047"/>
      <c r="X148" s="1047"/>
      <c r="Y148" s="1047"/>
      <c r="Z148" s="1047"/>
    </row>
    <row r="149" spans="1:26" ht="15.75">
      <c r="A149" s="1047"/>
      <c r="B149" s="1048"/>
      <c r="C149" s="1047"/>
      <c r="D149" s="1047"/>
      <c r="E149" s="1047"/>
      <c r="F149" s="1047"/>
      <c r="G149" s="1047"/>
      <c r="H149" s="1047"/>
      <c r="I149" s="1047"/>
      <c r="J149" s="1047"/>
      <c r="K149" s="1047"/>
      <c r="L149" s="1047"/>
      <c r="M149" s="1047"/>
      <c r="N149" s="871"/>
      <c r="O149" s="1047"/>
      <c r="P149" s="1047"/>
      <c r="Q149" s="1047"/>
      <c r="R149" s="1047"/>
      <c r="S149" s="1047"/>
      <c r="T149" s="1047"/>
      <c r="U149" s="1047"/>
      <c r="V149" s="1047"/>
      <c r="W149" s="1047"/>
      <c r="X149" s="1047"/>
      <c r="Y149" s="1047"/>
      <c r="Z149" s="1047"/>
    </row>
    <row r="150" spans="1:26" ht="15.75">
      <c r="A150" s="1047"/>
      <c r="B150" s="1048"/>
      <c r="C150" s="1047"/>
      <c r="D150" s="1047"/>
      <c r="E150" s="1047"/>
      <c r="F150" s="1047"/>
      <c r="G150" s="1047"/>
      <c r="H150" s="1047"/>
      <c r="I150" s="1047"/>
      <c r="J150" s="1047"/>
      <c r="K150" s="1047"/>
      <c r="L150" s="1047"/>
      <c r="M150" s="1047"/>
      <c r="N150" s="871"/>
      <c r="O150" s="1047"/>
      <c r="P150" s="1047"/>
      <c r="Q150" s="1047"/>
      <c r="R150" s="1047"/>
      <c r="S150" s="1047"/>
      <c r="T150" s="1047"/>
      <c r="U150" s="1047"/>
      <c r="V150" s="1047"/>
      <c r="W150" s="1047"/>
      <c r="X150" s="1047"/>
      <c r="Y150" s="1047"/>
      <c r="Z150" s="1047"/>
    </row>
    <row r="151" spans="1:26" ht="15.75">
      <c r="A151" s="1047"/>
      <c r="B151" s="1048"/>
      <c r="C151" s="1047"/>
      <c r="D151" s="1047"/>
      <c r="E151" s="1047"/>
      <c r="F151" s="1047"/>
      <c r="G151" s="1047"/>
      <c r="H151" s="1047"/>
      <c r="I151" s="1047"/>
      <c r="J151" s="1047"/>
      <c r="K151" s="1047"/>
      <c r="L151" s="1047"/>
      <c r="M151" s="1047"/>
      <c r="N151" s="871"/>
      <c r="O151" s="1047"/>
      <c r="P151" s="1047"/>
      <c r="Q151" s="1047"/>
      <c r="R151" s="1047"/>
      <c r="S151" s="1047"/>
      <c r="T151" s="1047"/>
      <c r="U151" s="1047"/>
      <c r="V151" s="1047"/>
      <c r="W151" s="1047"/>
      <c r="X151" s="1047"/>
      <c r="Y151" s="1047"/>
      <c r="Z151" s="1047"/>
    </row>
    <row r="152" spans="1:26" ht="15.75">
      <c r="A152" s="1047"/>
      <c r="B152" s="1048"/>
      <c r="C152" s="1047"/>
      <c r="D152" s="1047"/>
      <c r="E152" s="1047"/>
      <c r="F152" s="1047"/>
      <c r="G152" s="1047"/>
      <c r="H152" s="1047"/>
      <c r="I152" s="1047"/>
      <c r="J152" s="1047"/>
      <c r="K152" s="1047"/>
      <c r="L152" s="1047"/>
      <c r="M152" s="1047"/>
      <c r="N152" s="871"/>
      <c r="O152" s="1047"/>
      <c r="P152" s="1047"/>
      <c r="Q152" s="1047"/>
      <c r="R152" s="1047"/>
      <c r="S152" s="1047"/>
      <c r="T152" s="1047"/>
      <c r="U152" s="1047"/>
      <c r="V152" s="1047"/>
      <c r="W152" s="1047"/>
      <c r="X152" s="1047"/>
      <c r="Y152" s="1047"/>
      <c r="Z152" s="1047"/>
    </row>
    <row r="153" spans="1:26" ht="15.75">
      <c r="A153" s="1047"/>
      <c r="B153" s="1048"/>
      <c r="C153" s="1047"/>
      <c r="D153" s="1047"/>
      <c r="E153" s="1047"/>
      <c r="F153" s="1047"/>
      <c r="G153" s="1047"/>
      <c r="H153" s="1047"/>
      <c r="I153" s="1047"/>
      <c r="J153" s="1047"/>
      <c r="K153" s="1047"/>
      <c r="L153" s="1047"/>
      <c r="M153" s="1047"/>
      <c r="N153" s="871"/>
      <c r="O153" s="1047"/>
      <c r="P153" s="1047"/>
      <c r="Q153" s="1047"/>
      <c r="R153" s="1047"/>
      <c r="S153" s="1047"/>
      <c r="T153" s="1047"/>
      <c r="U153" s="1047"/>
      <c r="V153" s="1047"/>
      <c r="W153" s="1047"/>
      <c r="X153" s="1047"/>
      <c r="Y153" s="1047"/>
      <c r="Z153" s="1047"/>
    </row>
    <row r="154" spans="1:26" ht="15.75">
      <c r="A154" s="1047"/>
      <c r="B154" s="1048"/>
      <c r="C154" s="1047"/>
      <c r="D154" s="1047"/>
      <c r="E154" s="1047"/>
      <c r="F154" s="1047"/>
      <c r="G154" s="1047"/>
      <c r="H154" s="1047"/>
      <c r="I154" s="1047"/>
      <c r="J154" s="1047"/>
      <c r="K154" s="1047"/>
      <c r="L154" s="1047"/>
      <c r="M154" s="1047"/>
      <c r="N154" s="871"/>
      <c r="O154" s="1047"/>
      <c r="P154" s="1047"/>
      <c r="Q154" s="1047"/>
      <c r="R154" s="1047"/>
      <c r="S154" s="1047"/>
      <c r="T154" s="1047"/>
      <c r="U154" s="1047"/>
      <c r="V154" s="1047"/>
      <c r="W154" s="1047"/>
      <c r="X154" s="1047"/>
      <c r="Y154" s="1047"/>
      <c r="Z154" s="1047"/>
    </row>
    <row r="155" spans="1:26" ht="15.75">
      <c r="A155" s="1047"/>
      <c r="B155" s="1048"/>
      <c r="C155" s="1047"/>
      <c r="D155" s="1047"/>
      <c r="E155" s="1047"/>
      <c r="F155" s="1047"/>
      <c r="G155" s="1047"/>
      <c r="H155" s="1047"/>
      <c r="I155" s="1047"/>
      <c r="J155" s="1047"/>
      <c r="K155" s="1047"/>
      <c r="L155" s="1047"/>
      <c r="M155" s="1047"/>
      <c r="N155" s="871"/>
      <c r="O155" s="1047"/>
      <c r="P155" s="1047"/>
      <c r="Q155" s="1047"/>
      <c r="R155" s="1047"/>
      <c r="S155" s="1047"/>
      <c r="T155" s="1047"/>
      <c r="U155" s="1047"/>
      <c r="V155" s="1047"/>
      <c r="W155" s="1047"/>
      <c r="X155" s="1047"/>
      <c r="Y155" s="1047"/>
      <c r="Z155" s="1047"/>
    </row>
    <row r="156" spans="1:26" ht="15.75">
      <c r="A156" s="1047"/>
      <c r="B156" s="1048"/>
      <c r="C156" s="1047"/>
      <c r="D156" s="1047"/>
      <c r="E156" s="1047"/>
      <c r="F156" s="1047"/>
      <c r="G156" s="1047"/>
      <c r="H156" s="1047"/>
      <c r="I156" s="1047"/>
      <c r="J156" s="1047"/>
      <c r="K156" s="1047"/>
      <c r="L156" s="1047"/>
      <c r="M156" s="1047"/>
      <c r="N156" s="871"/>
      <c r="O156" s="1047"/>
      <c r="P156" s="1047"/>
      <c r="Q156" s="1047"/>
      <c r="R156" s="1047"/>
      <c r="S156" s="1047"/>
      <c r="T156" s="1047"/>
      <c r="U156" s="1047"/>
      <c r="V156" s="1047"/>
      <c r="W156" s="1047"/>
      <c r="X156" s="1047"/>
      <c r="Y156" s="1047"/>
      <c r="Z156" s="1047"/>
    </row>
    <row r="157" spans="1:26" ht="15.75">
      <c r="A157" s="1047"/>
      <c r="B157" s="1048"/>
      <c r="C157" s="1047"/>
      <c r="D157" s="1047"/>
      <c r="E157" s="1047"/>
      <c r="F157" s="1047"/>
      <c r="G157" s="1047"/>
      <c r="H157" s="1047"/>
      <c r="I157" s="1047"/>
      <c r="J157" s="1047"/>
      <c r="K157" s="1047"/>
      <c r="L157" s="1047"/>
      <c r="M157" s="1047"/>
      <c r="N157" s="871"/>
      <c r="O157" s="1047"/>
      <c r="P157" s="1047"/>
      <c r="Q157" s="1047"/>
      <c r="R157" s="1047"/>
      <c r="S157" s="1047"/>
      <c r="T157" s="1047"/>
      <c r="U157" s="1047"/>
      <c r="V157" s="1047"/>
      <c r="W157" s="1047"/>
      <c r="X157" s="1047"/>
      <c r="Y157" s="1047"/>
      <c r="Z157" s="1047"/>
    </row>
    <row r="158" spans="1:26" ht="15.75">
      <c r="A158" s="1047"/>
      <c r="B158" s="1048"/>
      <c r="C158" s="1047"/>
      <c r="D158" s="1047"/>
      <c r="E158" s="1047"/>
      <c r="F158" s="1047"/>
      <c r="G158" s="1047"/>
      <c r="H158" s="1047"/>
      <c r="I158" s="1047"/>
      <c r="J158" s="1047"/>
      <c r="K158" s="1047"/>
      <c r="L158" s="1047"/>
      <c r="M158" s="1047"/>
      <c r="N158" s="871"/>
      <c r="O158" s="1047"/>
      <c r="P158" s="1047"/>
      <c r="Q158" s="1047"/>
      <c r="R158" s="1047"/>
      <c r="S158" s="1047"/>
      <c r="T158" s="1047"/>
      <c r="U158" s="1047"/>
      <c r="V158" s="1047"/>
      <c r="W158" s="1047"/>
      <c r="X158" s="1047"/>
      <c r="Y158" s="1047"/>
      <c r="Z158" s="1047"/>
    </row>
    <row r="159" spans="1:26" ht="15.75">
      <c r="A159" s="1047"/>
      <c r="B159" s="1048"/>
      <c r="C159" s="1047"/>
      <c r="D159" s="1047"/>
      <c r="E159" s="1047"/>
      <c r="F159" s="1047"/>
      <c r="G159" s="1047"/>
      <c r="H159" s="1047"/>
      <c r="I159" s="1047"/>
      <c r="J159" s="1047"/>
      <c r="K159" s="1047"/>
      <c r="L159" s="1047"/>
      <c r="M159" s="1047"/>
      <c r="N159" s="871"/>
      <c r="O159" s="1047"/>
      <c r="P159" s="1047"/>
      <c r="Q159" s="1047"/>
      <c r="R159" s="1047"/>
      <c r="S159" s="1047"/>
      <c r="T159" s="1047"/>
      <c r="U159" s="1047"/>
      <c r="V159" s="1047"/>
      <c r="W159" s="1047"/>
      <c r="X159" s="1047"/>
      <c r="Y159" s="1047"/>
      <c r="Z159" s="1047"/>
    </row>
    <row r="160" spans="1:26" ht="15.75">
      <c r="A160" s="1047"/>
      <c r="B160" s="1048"/>
      <c r="C160" s="1047"/>
      <c r="D160" s="1047"/>
      <c r="E160" s="1047"/>
      <c r="F160" s="1047"/>
      <c r="G160" s="1047"/>
      <c r="H160" s="1047"/>
      <c r="I160" s="1047"/>
      <c r="J160" s="1047"/>
      <c r="K160" s="1047"/>
      <c r="L160" s="1047"/>
      <c r="M160" s="1047"/>
      <c r="N160" s="871"/>
      <c r="O160" s="1047"/>
      <c r="P160" s="1047"/>
      <c r="Q160" s="1047"/>
      <c r="R160" s="1047"/>
      <c r="S160" s="1047"/>
      <c r="T160" s="1047"/>
      <c r="U160" s="1047"/>
      <c r="V160" s="1047"/>
      <c r="W160" s="1047"/>
      <c r="X160" s="1047"/>
      <c r="Y160" s="1047"/>
      <c r="Z160" s="1047"/>
    </row>
    <row r="161" spans="1:26" ht="15.75">
      <c r="A161" s="1047"/>
      <c r="B161" s="1048"/>
      <c r="C161" s="1047"/>
      <c r="D161" s="1047"/>
      <c r="E161" s="1047"/>
      <c r="F161" s="1047"/>
      <c r="G161" s="1047"/>
      <c r="H161" s="1047"/>
      <c r="I161" s="1047"/>
      <c r="J161" s="1047"/>
      <c r="K161" s="1047"/>
      <c r="L161" s="1047"/>
      <c r="M161" s="1047"/>
      <c r="N161" s="871"/>
      <c r="O161" s="1047"/>
      <c r="P161" s="1047"/>
      <c r="Q161" s="1047"/>
      <c r="R161" s="1047"/>
      <c r="S161" s="1047"/>
      <c r="T161" s="1047"/>
      <c r="U161" s="1047"/>
      <c r="V161" s="1047"/>
      <c r="W161" s="1047"/>
      <c r="X161" s="1047"/>
      <c r="Y161" s="1047"/>
      <c r="Z161" s="1047"/>
    </row>
    <row r="162" spans="1:26" ht="15.75">
      <c r="A162" s="1047"/>
      <c r="B162" s="1048"/>
      <c r="C162" s="1047"/>
      <c r="D162" s="1047"/>
      <c r="E162" s="1047"/>
      <c r="F162" s="1047"/>
      <c r="G162" s="1047"/>
      <c r="H162" s="1047"/>
      <c r="I162" s="1047"/>
      <c r="J162" s="1047"/>
      <c r="K162" s="1047"/>
      <c r="L162" s="1047"/>
      <c r="M162" s="1047"/>
      <c r="N162" s="871"/>
      <c r="O162" s="1047"/>
      <c r="P162" s="1047"/>
      <c r="Q162" s="1047"/>
      <c r="R162" s="1047"/>
      <c r="S162" s="1047"/>
      <c r="T162" s="1047"/>
      <c r="U162" s="1047"/>
      <c r="V162" s="1047"/>
      <c r="W162" s="1047"/>
      <c r="X162" s="1047"/>
      <c r="Y162" s="1047"/>
      <c r="Z162" s="1047"/>
    </row>
    <row r="163" spans="1:26" ht="15.75">
      <c r="A163" s="1047"/>
      <c r="B163" s="1048"/>
      <c r="C163" s="1047"/>
      <c r="D163" s="1047"/>
      <c r="E163" s="1047"/>
      <c r="F163" s="1047"/>
      <c r="G163" s="1047"/>
      <c r="H163" s="1047"/>
      <c r="I163" s="1047"/>
      <c r="J163" s="1047"/>
      <c r="K163" s="1047"/>
      <c r="L163" s="1047"/>
      <c r="M163" s="1047"/>
      <c r="N163" s="871"/>
      <c r="O163" s="1047"/>
      <c r="P163" s="1047"/>
      <c r="Q163" s="1047"/>
      <c r="R163" s="1047"/>
      <c r="S163" s="1047"/>
      <c r="T163" s="1047"/>
      <c r="U163" s="1047"/>
      <c r="V163" s="1047"/>
      <c r="W163" s="1047"/>
      <c r="X163" s="1047"/>
      <c r="Y163" s="1047"/>
      <c r="Z163" s="1047"/>
    </row>
    <row r="164" spans="1:26" ht="15.75">
      <c r="A164" s="1047"/>
      <c r="B164" s="1048"/>
      <c r="C164" s="1047"/>
      <c r="D164" s="1047"/>
      <c r="E164" s="1047"/>
      <c r="F164" s="1047"/>
      <c r="G164" s="1047"/>
      <c r="H164" s="1047"/>
      <c r="I164" s="1047"/>
      <c r="J164" s="1047"/>
      <c r="K164" s="1047"/>
      <c r="L164" s="1047"/>
      <c r="M164" s="1047"/>
      <c r="N164" s="871"/>
      <c r="O164" s="1047"/>
      <c r="P164" s="1047"/>
      <c r="Q164" s="1047"/>
      <c r="R164" s="1047"/>
      <c r="S164" s="1047"/>
      <c r="T164" s="1047"/>
      <c r="U164" s="1047"/>
      <c r="V164" s="1047"/>
      <c r="W164" s="1047"/>
      <c r="X164" s="1047"/>
      <c r="Y164" s="1047"/>
      <c r="Z164" s="1047"/>
    </row>
    <row r="165" spans="1:26" ht="15.75">
      <c r="A165" s="1047"/>
      <c r="B165" s="1048"/>
      <c r="C165" s="1047"/>
      <c r="D165" s="1047"/>
      <c r="E165" s="1047"/>
      <c r="F165" s="1047"/>
      <c r="G165" s="1047"/>
      <c r="H165" s="1047"/>
      <c r="I165" s="1047"/>
      <c r="J165" s="1047"/>
      <c r="K165" s="1047"/>
      <c r="L165" s="1047"/>
      <c r="M165" s="1047"/>
      <c r="N165" s="871"/>
      <c r="O165" s="1047"/>
      <c r="P165" s="1047"/>
      <c r="Q165" s="1047"/>
      <c r="R165" s="1047"/>
      <c r="S165" s="1047"/>
      <c r="T165" s="1047"/>
      <c r="U165" s="1047"/>
      <c r="V165" s="1047"/>
      <c r="W165" s="1047"/>
      <c r="X165" s="1047"/>
      <c r="Y165" s="1047"/>
      <c r="Z165" s="1047"/>
    </row>
    <row r="166" spans="1:26" ht="15.75">
      <c r="A166" s="1047"/>
      <c r="B166" s="1048"/>
      <c r="C166" s="1047"/>
      <c r="D166" s="1047"/>
      <c r="E166" s="1047"/>
      <c r="F166" s="1047"/>
      <c r="G166" s="1047"/>
      <c r="H166" s="1047"/>
      <c r="I166" s="1047"/>
      <c r="J166" s="1047"/>
      <c r="K166" s="1047"/>
      <c r="L166" s="1047"/>
      <c r="M166" s="1047"/>
      <c r="N166" s="871"/>
      <c r="O166" s="1047"/>
      <c r="P166" s="1047"/>
      <c r="Q166" s="1047"/>
      <c r="R166" s="1047"/>
      <c r="S166" s="1047"/>
      <c r="T166" s="1047"/>
      <c r="U166" s="1047"/>
      <c r="V166" s="1047"/>
      <c r="W166" s="1047"/>
      <c r="X166" s="1047"/>
      <c r="Y166" s="1047"/>
      <c r="Z166" s="1047"/>
    </row>
    <row r="167" spans="1:26" ht="15.75">
      <c r="A167" s="1047"/>
      <c r="B167" s="1048"/>
      <c r="C167" s="1047"/>
      <c r="D167" s="1047"/>
      <c r="E167" s="1047"/>
      <c r="F167" s="1047"/>
      <c r="G167" s="1047"/>
      <c r="H167" s="1047"/>
      <c r="I167" s="1047"/>
      <c r="J167" s="1047"/>
      <c r="K167" s="1047"/>
      <c r="L167" s="1047"/>
      <c r="M167" s="1047"/>
      <c r="N167" s="871"/>
      <c r="O167" s="1047"/>
      <c r="P167" s="1047"/>
      <c r="Q167" s="1047"/>
      <c r="R167" s="1047"/>
      <c r="S167" s="1047"/>
      <c r="T167" s="1047"/>
      <c r="U167" s="1047"/>
      <c r="V167" s="1047"/>
      <c r="W167" s="1047"/>
      <c r="X167" s="1047"/>
      <c r="Y167" s="1047"/>
      <c r="Z167" s="1047"/>
    </row>
    <row r="168" spans="1:26" ht="15.75">
      <c r="A168" s="1047"/>
      <c r="B168" s="1048"/>
      <c r="C168" s="1047"/>
      <c r="D168" s="1047"/>
      <c r="E168" s="1047"/>
      <c r="F168" s="1047"/>
      <c r="G168" s="1047"/>
      <c r="H168" s="1047"/>
      <c r="I168" s="1047"/>
      <c r="J168" s="1047"/>
      <c r="K168" s="1047"/>
      <c r="L168" s="1047"/>
      <c r="M168" s="1047"/>
      <c r="N168" s="871"/>
      <c r="O168" s="1047"/>
      <c r="P168" s="1047"/>
      <c r="Q168" s="1047"/>
      <c r="R168" s="1047"/>
      <c r="S168" s="1047"/>
      <c r="T168" s="1047"/>
      <c r="U168" s="1047"/>
      <c r="V168" s="1047"/>
      <c r="W168" s="1047"/>
      <c r="X168" s="1047"/>
      <c r="Y168" s="1047"/>
      <c r="Z168" s="1047"/>
    </row>
    <row r="169" spans="1:26" ht="15.75">
      <c r="A169" s="1047"/>
      <c r="B169" s="1048"/>
      <c r="C169" s="1047"/>
      <c r="D169" s="1047"/>
      <c r="E169" s="1047"/>
      <c r="F169" s="1047"/>
      <c r="G169" s="1047"/>
      <c r="H169" s="1047"/>
      <c r="I169" s="1047"/>
      <c r="J169" s="1047"/>
      <c r="K169" s="1047"/>
      <c r="L169" s="1047"/>
      <c r="M169" s="1047"/>
      <c r="N169" s="871"/>
      <c r="O169" s="1047"/>
      <c r="P169" s="1047"/>
      <c r="Q169" s="1047"/>
      <c r="R169" s="1047"/>
      <c r="S169" s="1047"/>
      <c r="T169" s="1047"/>
      <c r="U169" s="1047"/>
      <c r="V169" s="1047"/>
      <c r="W169" s="1047"/>
      <c r="X169" s="1047"/>
      <c r="Y169" s="1047"/>
      <c r="Z169" s="1047"/>
    </row>
    <row r="170" spans="1:26" ht="15.75">
      <c r="A170" s="1047"/>
      <c r="B170" s="1048"/>
      <c r="C170" s="1047"/>
      <c r="D170" s="1047"/>
      <c r="E170" s="1047"/>
      <c r="F170" s="1047"/>
      <c r="G170" s="1047"/>
      <c r="H170" s="1047"/>
      <c r="I170" s="1047"/>
      <c r="J170" s="1047"/>
      <c r="K170" s="1047"/>
      <c r="L170" s="1047"/>
      <c r="M170" s="1047"/>
      <c r="N170" s="871"/>
      <c r="O170" s="1047"/>
      <c r="P170" s="1047"/>
      <c r="Q170" s="1047"/>
      <c r="R170" s="1047"/>
      <c r="S170" s="1047"/>
      <c r="T170" s="1047"/>
      <c r="U170" s="1047"/>
      <c r="V170" s="1047"/>
      <c r="W170" s="1047"/>
      <c r="X170" s="1047"/>
      <c r="Y170" s="1047"/>
      <c r="Z170" s="1047"/>
    </row>
    <row r="171" spans="1:26" ht="15.75">
      <c r="A171" s="1047"/>
      <c r="B171" s="1048"/>
      <c r="C171" s="1047"/>
      <c r="D171" s="1047"/>
      <c r="E171" s="1047"/>
      <c r="F171" s="1047"/>
      <c r="G171" s="1047"/>
      <c r="H171" s="1047"/>
      <c r="I171" s="1047"/>
      <c r="J171" s="1047"/>
      <c r="K171" s="1047"/>
      <c r="L171" s="1047"/>
      <c r="M171" s="1047"/>
      <c r="N171" s="871"/>
      <c r="O171" s="1047"/>
      <c r="P171" s="1047"/>
      <c r="Q171" s="1047"/>
      <c r="R171" s="1047"/>
      <c r="S171" s="1047"/>
      <c r="T171" s="1047"/>
      <c r="U171" s="1047"/>
      <c r="V171" s="1047"/>
      <c r="W171" s="1047"/>
      <c r="X171" s="1047"/>
      <c r="Y171" s="1047"/>
      <c r="Z171" s="1047"/>
    </row>
    <row r="172" spans="1:26" ht="15.75">
      <c r="A172" s="1047"/>
      <c r="B172" s="1048"/>
      <c r="C172" s="1047"/>
      <c r="D172" s="1047"/>
      <c r="E172" s="1047"/>
      <c r="F172" s="1047"/>
      <c r="G172" s="1047"/>
      <c r="H172" s="1047"/>
      <c r="I172" s="1047"/>
      <c r="J172" s="1047"/>
      <c r="K172" s="1047"/>
      <c r="L172" s="1047"/>
      <c r="M172" s="1047"/>
      <c r="N172" s="871"/>
      <c r="O172" s="1047"/>
      <c r="P172" s="1047"/>
      <c r="Q172" s="1047"/>
      <c r="R172" s="1047"/>
      <c r="S172" s="1047"/>
      <c r="T172" s="1047"/>
      <c r="U172" s="1047"/>
      <c r="V172" s="1047"/>
      <c r="W172" s="1047"/>
      <c r="X172" s="1047"/>
      <c r="Y172" s="1047"/>
      <c r="Z172" s="1047"/>
    </row>
    <row r="173" spans="1:26" ht="15.75">
      <c r="A173" s="1047"/>
      <c r="B173" s="1048"/>
      <c r="C173" s="1047"/>
      <c r="D173" s="1047"/>
      <c r="E173" s="1047"/>
      <c r="F173" s="1047"/>
      <c r="G173" s="1047"/>
      <c r="H173" s="1047"/>
      <c r="I173" s="1047"/>
      <c r="J173" s="1047"/>
      <c r="K173" s="1047"/>
      <c r="L173" s="1047"/>
      <c r="M173" s="1047"/>
      <c r="N173" s="871"/>
      <c r="O173" s="1047"/>
      <c r="P173" s="1047"/>
      <c r="Q173" s="1047"/>
      <c r="R173" s="1047"/>
      <c r="S173" s="1047"/>
      <c r="T173" s="1047"/>
      <c r="U173" s="1047"/>
      <c r="V173" s="1047"/>
      <c r="W173" s="1047"/>
      <c r="X173" s="1047"/>
      <c r="Y173" s="1047"/>
      <c r="Z173" s="1047"/>
    </row>
    <row r="174" spans="1:26" ht="15.75">
      <c r="A174" s="1047"/>
      <c r="B174" s="1048"/>
      <c r="C174" s="1047"/>
      <c r="D174" s="1047"/>
      <c r="E174" s="1047"/>
      <c r="F174" s="1047"/>
      <c r="G174" s="1047"/>
      <c r="H174" s="1047"/>
      <c r="I174" s="1047"/>
      <c r="J174" s="1047"/>
      <c r="K174" s="1047"/>
      <c r="L174" s="1047"/>
      <c r="M174" s="1047"/>
      <c r="N174" s="871"/>
      <c r="O174" s="1047"/>
      <c r="P174" s="1047"/>
      <c r="Q174" s="1047"/>
      <c r="R174" s="1047"/>
      <c r="S174" s="1047"/>
      <c r="T174" s="1047"/>
      <c r="U174" s="1047"/>
      <c r="V174" s="1047"/>
      <c r="W174" s="1047"/>
      <c r="X174" s="1047"/>
      <c r="Y174" s="1047"/>
      <c r="Z174" s="1047"/>
    </row>
    <row r="175" spans="1:26" ht="15.75">
      <c r="A175" s="1047"/>
      <c r="B175" s="1048"/>
      <c r="C175" s="1047"/>
      <c r="D175" s="1047"/>
      <c r="E175" s="1047"/>
      <c r="F175" s="1047"/>
      <c r="G175" s="1047"/>
      <c r="H175" s="1047"/>
      <c r="I175" s="1047"/>
      <c r="J175" s="1047"/>
      <c r="K175" s="1047"/>
      <c r="L175" s="1047"/>
      <c r="M175" s="1047"/>
      <c r="N175" s="871"/>
      <c r="O175" s="1047"/>
      <c r="P175" s="1047"/>
      <c r="Q175" s="1047"/>
      <c r="R175" s="1047"/>
      <c r="S175" s="1047"/>
      <c r="T175" s="1047"/>
      <c r="U175" s="1047"/>
      <c r="V175" s="1047"/>
      <c r="W175" s="1047"/>
      <c r="X175" s="1047"/>
      <c r="Y175" s="1047"/>
      <c r="Z175" s="1047"/>
    </row>
    <row r="176" spans="1:26" ht="15.75">
      <c r="A176" s="1047"/>
      <c r="B176" s="1048"/>
      <c r="C176" s="1047"/>
      <c r="D176" s="1047"/>
      <c r="E176" s="1047"/>
      <c r="F176" s="1047"/>
      <c r="G176" s="1047"/>
      <c r="H176" s="1047"/>
      <c r="I176" s="1047"/>
      <c r="J176" s="1047"/>
      <c r="K176" s="1047"/>
      <c r="L176" s="1047"/>
      <c r="M176" s="1047"/>
      <c r="N176" s="871"/>
      <c r="O176" s="1047"/>
      <c r="P176" s="1047"/>
      <c r="Q176" s="1047"/>
      <c r="R176" s="1047"/>
      <c r="S176" s="1047"/>
      <c r="T176" s="1047"/>
      <c r="U176" s="1047"/>
      <c r="V176" s="1047"/>
      <c r="W176" s="1047"/>
      <c r="X176" s="1047"/>
      <c r="Y176" s="1047"/>
      <c r="Z176" s="1047"/>
    </row>
    <row r="177" spans="1:26" ht="15.75">
      <c r="A177" s="1047"/>
      <c r="B177" s="1048"/>
      <c r="C177" s="1047"/>
      <c r="D177" s="1047"/>
      <c r="E177" s="1047"/>
      <c r="F177" s="1047"/>
      <c r="G177" s="1047"/>
      <c r="H177" s="1047"/>
      <c r="I177" s="1047"/>
      <c r="J177" s="1047"/>
      <c r="K177" s="1047"/>
      <c r="L177" s="1047"/>
      <c r="M177" s="1047"/>
      <c r="N177" s="871"/>
      <c r="O177" s="1047"/>
      <c r="P177" s="1047"/>
      <c r="Q177" s="1047"/>
      <c r="R177" s="1047"/>
      <c r="S177" s="1047"/>
      <c r="T177" s="1047"/>
      <c r="U177" s="1047"/>
      <c r="V177" s="1047"/>
      <c r="W177" s="1047"/>
      <c r="X177" s="1047"/>
      <c r="Y177" s="1047"/>
      <c r="Z177" s="1047"/>
    </row>
    <row r="178" spans="1:26" ht="15.75">
      <c r="A178" s="1047"/>
      <c r="B178" s="1048"/>
      <c r="C178" s="1047"/>
      <c r="D178" s="1047"/>
      <c r="E178" s="1047"/>
      <c r="F178" s="1047"/>
      <c r="G178" s="1047"/>
      <c r="H178" s="1047"/>
      <c r="I178" s="1047"/>
      <c r="J178" s="1047"/>
      <c r="K178" s="1047"/>
      <c r="L178" s="1047"/>
      <c r="M178" s="1047"/>
      <c r="N178" s="871"/>
      <c r="O178" s="1047"/>
      <c r="P178" s="1047"/>
      <c r="Q178" s="1047"/>
      <c r="R178" s="1047"/>
      <c r="S178" s="1047"/>
      <c r="T178" s="1047"/>
      <c r="U178" s="1047"/>
      <c r="V178" s="1047"/>
      <c r="W178" s="1047"/>
      <c r="X178" s="1047"/>
      <c r="Y178" s="1047"/>
      <c r="Z178" s="1047"/>
    </row>
    <row r="179" spans="1:26" ht="15.75">
      <c r="A179" s="1047"/>
      <c r="B179" s="1048"/>
      <c r="C179" s="1047"/>
      <c r="D179" s="1047"/>
      <c r="E179" s="1047"/>
      <c r="F179" s="1047"/>
      <c r="G179" s="1047"/>
      <c r="H179" s="1047"/>
      <c r="I179" s="1047"/>
      <c r="J179" s="1047"/>
      <c r="K179" s="1047"/>
      <c r="L179" s="1047"/>
      <c r="M179" s="1047"/>
      <c r="N179" s="871"/>
      <c r="O179" s="1047"/>
      <c r="P179" s="1047"/>
      <c r="Q179" s="1047"/>
      <c r="R179" s="1047"/>
      <c r="S179" s="1047"/>
      <c r="T179" s="1047"/>
      <c r="U179" s="1047"/>
      <c r="V179" s="1047"/>
      <c r="W179" s="1047"/>
      <c r="X179" s="1047"/>
      <c r="Y179" s="1047"/>
      <c r="Z179" s="1047"/>
    </row>
    <row r="180" spans="1:26" ht="15.75">
      <c r="A180" s="1047"/>
      <c r="B180" s="1048"/>
      <c r="C180" s="1047"/>
      <c r="D180" s="1047"/>
      <c r="E180" s="1047"/>
      <c r="F180" s="1047"/>
      <c r="G180" s="1047"/>
      <c r="H180" s="1047"/>
      <c r="I180" s="1047"/>
      <c r="J180" s="1047"/>
      <c r="K180" s="1047"/>
      <c r="L180" s="1047"/>
      <c r="M180" s="1047"/>
      <c r="N180" s="871"/>
      <c r="O180" s="1047"/>
      <c r="P180" s="1047"/>
      <c r="Q180" s="1047"/>
      <c r="R180" s="1047"/>
      <c r="S180" s="1047"/>
      <c r="T180" s="1047"/>
      <c r="U180" s="1047"/>
      <c r="V180" s="1047"/>
      <c r="W180" s="1047"/>
      <c r="X180" s="1047"/>
      <c r="Y180" s="1047"/>
      <c r="Z180" s="1047"/>
    </row>
    <row r="181" spans="1:26" ht="15.75">
      <c r="A181" s="1047"/>
      <c r="B181" s="1048"/>
      <c r="C181" s="1047"/>
      <c r="D181" s="1047"/>
      <c r="E181" s="1047"/>
      <c r="F181" s="1047"/>
      <c r="G181" s="1047"/>
      <c r="H181" s="1047"/>
      <c r="I181" s="1047"/>
      <c r="J181" s="1047"/>
      <c r="K181" s="1047"/>
      <c r="L181" s="1047"/>
      <c r="M181" s="1047"/>
      <c r="N181" s="871"/>
      <c r="O181" s="1047"/>
      <c r="P181" s="1047"/>
      <c r="Q181" s="1047"/>
      <c r="R181" s="1047"/>
      <c r="S181" s="1047"/>
      <c r="T181" s="1047"/>
      <c r="U181" s="1047"/>
      <c r="V181" s="1047"/>
      <c r="W181" s="1047"/>
      <c r="X181" s="1047"/>
      <c r="Y181" s="1047"/>
      <c r="Z181" s="1047"/>
    </row>
    <row r="182" spans="1:26" ht="15.75">
      <c r="A182" s="1047"/>
      <c r="B182" s="1048"/>
      <c r="C182" s="1047"/>
      <c r="D182" s="1047"/>
      <c r="E182" s="1047"/>
      <c r="F182" s="1047"/>
      <c r="G182" s="1047"/>
      <c r="H182" s="1047"/>
      <c r="I182" s="1047"/>
      <c r="J182" s="1047"/>
      <c r="K182" s="1047"/>
      <c r="L182" s="1047"/>
      <c r="M182" s="1047"/>
      <c r="N182" s="871"/>
      <c r="O182" s="1047"/>
      <c r="P182" s="1047"/>
      <c r="Q182" s="1047"/>
      <c r="R182" s="1047"/>
      <c r="S182" s="1047"/>
      <c r="T182" s="1047"/>
      <c r="U182" s="1047"/>
      <c r="V182" s="1047"/>
      <c r="W182" s="1047"/>
      <c r="X182" s="1047"/>
      <c r="Y182" s="1047"/>
      <c r="Z182" s="1047"/>
    </row>
    <row r="183" spans="1:26" ht="15.75">
      <c r="A183" s="1047"/>
      <c r="B183" s="1048"/>
      <c r="C183" s="1047"/>
      <c r="D183" s="1047"/>
      <c r="E183" s="1047"/>
      <c r="F183" s="1047"/>
      <c r="G183" s="1047"/>
      <c r="H183" s="1047"/>
      <c r="I183" s="1047"/>
      <c r="J183" s="1047"/>
      <c r="K183" s="1047"/>
      <c r="L183" s="1047"/>
      <c r="M183" s="1047"/>
      <c r="N183" s="871"/>
      <c r="O183" s="1047"/>
      <c r="P183" s="1047"/>
      <c r="Q183" s="1047"/>
      <c r="R183" s="1047"/>
      <c r="S183" s="1047"/>
      <c r="T183" s="1047"/>
      <c r="U183" s="1047"/>
      <c r="V183" s="1047"/>
      <c r="W183" s="1047"/>
      <c r="X183" s="1047"/>
      <c r="Y183" s="1047"/>
      <c r="Z183" s="1047"/>
    </row>
    <row r="184" spans="1:26" ht="15.75">
      <c r="A184" s="1047"/>
      <c r="B184" s="1048"/>
      <c r="C184" s="1047"/>
      <c r="D184" s="1047"/>
      <c r="E184" s="1047"/>
      <c r="F184" s="1047"/>
      <c r="G184" s="1047"/>
      <c r="H184" s="1047"/>
      <c r="I184" s="1047"/>
      <c r="J184" s="1047"/>
      <c r="K184" s="1047"/>
      <c r="L184" s="1047"/>
      <c r="M184" s="1047"/>
      <c r="N184" s="871"/>
      <c r="O184" s="1047"/>
      <c r="P184" s="1047"/>
      <c r="Q184" s="1047"/>
      <c r="R184" s="1047"/>
      <c r="S184" s="1047"/>
      <c r="T184" s="1047"/>
      <c r="U184" s="1047"/>
      <c r="V184" s="1047"/>
      <c r="W184" s="1047"/>
      <c r="X184" s="1047"/>
      <c r="Y184" s="1047"/>
      <c r="Z184" s="1047"/>
    </row>
    <row r="185" spans="1:26" ht="15.75">
      <c r="A185" s="1047"/>
      <c r="B185" s="1048"/>
      <c r="C185" s="1047"/>
      <c r="D185" s="1047"/>
      <c r="E185" s="1047"/>
      <c r="F185" s="1047"/>
      <c r="G185" s="1047"/>
      <c r="H185" s="1047"/>
      <c r="I185" s="1047"/>
      <c r="J185" s="1047"/>
      <c r="K185" s="1047"/>
      <c r="L185" s="1047"/>
      <c r="M185" s="1047"/>
      <c r="N185" s="871"/>
      <c r="O185" s="1047"/>
      <c r="P185" s="1047"/>
      <c r="Q185" s="1047"/>
      <c r="R185" s="1047"/>
      <c r="S185" s="1047"/>
      <c r="T185" s="1047"/>
      <c r="U185" s="1047"/>
      <c r="V185" s="1047"/>
      <c r="W185" s="1047"/>
      <c r="X185" s="1047"/>
      <c r="Y185" s="1047"/>
      <c r="Z185" s="1047"/>
    </row>
    <row r="186" spans="1:26" ht="15.75">
      <c r="A186" s="1047"/>
      <c r="B186" s="1048"/>
      <c r="C186" s="1047"/>
      <c r="D186" s="1047"/>
      <c r="E186" s="1047"/>
      <c r="F186" s="1047"/>
      <c r="G186" s="1047"/>
      <c r="H186" s="1047"/>
      <c r="I186" s="1047"/>
      <c r="J186" s="1047"/>
      <c r="K186" s="1047"/>
      <c r="L186" s="1047"/>
      <c r="M186" s="1047"/>
      <c r="N186" s="871"/>
      <c r="O186" s="1047"/>
      <c r="P186" s="1047"/>
      <c r="Q186" s="1047"/>
      <c r="R186" s="1047"/>
      <c r="S186" s="1047"/>
      <c r="T186" s="1047"/>
      <c r="U186" s="1047"/>
      <c r="V186" s="1047"/>
      <c r="W186" s="1047"/>
      <c r="X186" s="1047"/>
      <c r="Y186" s="1047"/>
      <c r="Z186" s="1047"/>
    </row>
    <row r="187" spans="1:26" ht="15.75">
      <c r="A187" s="1047"/>
      <c r="B187" s="1048"/>
      <c r="C187" s="1047"/>
      <c r="D187" s="1047"/>
      <c r="E187" s="1047"/>
      <c r="F187" s="1047"/>
      <c r="G187" s="1047"/>
      <c r="H187" s="1047"/>
      <c r="I187" s="1047"/>
      <c r="J187" s="1047"/>
      <c r="K187" s="1047"/>
      <c r="L187" s="1047"/>
      <c r="M187" s="1047"/>
      <c r="N187" s="871"/>
      <c r="O187" s="1047"/>
      <c r="P187" s="1047"/>
      <c r="Q187" s="1047"/>
      <c r="R187" s="1047"/>
      <c r="S187" s="1047"/>
      <c r="T187" s="1047"/>
      <c r="U187" s="1047"/>
      <c r="V187" s="1047"/>
      <c r="W187" s="1047"/>
      <c r="X187" s="1047"/>
      <c r="Y187" s="1047"/>
      <c r="Z187" s="1047"/>
    </row>
    <row r="188" spans="1:26" ht="15.75">
      <c r="A188" s="1047"/>
      <c r="B188" s="1048"/>
      <c r="C188" s="1047"/>
      <c r="D188" s="1047"/>
      <c r="E188" s="1047"/>
      <c r="F188" s="1047"/>
      <c r="G188" s="1047"/>
      <c r="H188" s="1047"/>
      <c r="I188" s="1047"/>
      <c r="J188" s="1047"/>
      <c r="K188" s="1047"/>
      <c r="L188" s="1047"/>
      <c r="M188" s="1047"/>
      <c r="N188" s="871"/>
      <c r="O188" s="1047"/>
      <c r="P188" s="1047"/>
      <c r="Q188" s="1047"/>
      <c r="R188" s="1047"/>
      <c r="S188" s="1047"/>
      <c r="T188" s="1047"/>
      <c r="U188" s="1047"/>
      <c r="V188" s="1047"/>
      <c r="W188" s="1047"/>
      <c r="X188" s="1047"/>
      <c r="Y188" s="1047"/>
      <c r="Z188" s="1047"/>
    </row>
    <row r="189" spans="1:26" ht="15.75">
      <c r="A189" s="1047"/>
      <c r="B189" s="1048"/>
      <c r="C189" s="1047"/>
      <c r="D189" s="1047"/>
      <c r="E189" s="1047"/>
      <c r="F189" s="1047"/>
      <c r="G189" s="1047"/>
      <c r="H189" s="1047"/>
      <c r="I189" s="1047"/>
      <c r="J189" s="1047"/>
      <c r="K189" s="1047"/>
      <c r="L189" s="1047"/>
      <c r="M189" s="1047"/>
      <c r="N189" s="871"/>
      <c r="O189" s="1047"/>
      <c r="P189" s="1047"/>
      <c r="Q189" s="1047"/>
      <c r="R189" s="1047"/>
      <c r="S189" s="1047"/>
      <c r="T189" s="1047"/>
      <c r="U189" s="1047"/>
      <c r="V189" s="1047"/>
      <c r="W189" s="1047"/>
      <c r="X189" s="1047"/>
      <c r="Y189" s="1047"/>
      <c r="Z189" s="1047"/>
    </row>
    <row r="190" spans="1:26" ht="15.75">
      <c r="A190" s="1047"/>
      <c r="B190" s="1048"/>
      <c r="C190" s="1047"/>
      <c r="D190" s="1047"/>
      <c r="E190" s="1047"/>
      <c r="F190" s="1047"/>
      <c r="G190" s="1047"/>
      <c r="H190" s="1047"/>
      <c r="I190" s="1047"/>
      <c r="J190" s="1047"/>
      <c r="K190" s="1047"/>
      <c r="L190" s="1047"/>
      <c r="M190" s="1047"/>
      <c r="N190" s="871"/>
      <c r="O190" s="1047"/>
      <c r="P190" s="1047"/>
      <c r="Q190" s="1047"/>
      <c r="R190" s="1047"/>
      <c r="S190" s="1047"/>
      <c r="T190" s="1047"/>
      <c r="U190" s="1047"/>
      <c r="V190" s="1047"/>
      <c r="W190" s="1047"/>
      <c r="X190" s="1047"/>
      <c r="Y190" s="1047"/>
      <c r="Z190" s="1047"/>
    </row>
    <row r="191" spans="1:26" ht="15.75">
      <c r="A191" s="1047"/>
      <c r="B191" s="1048"/>
      <c r="C191" s="1047"/>
      <c r="D191" s="1047"/>
      <c r="E191" s="1047"/>
      <c r="F191" s="1047"/>
      <c r="G191" s="1047"/>
      <c r="H191" s="1047"/>
      <c r="I191" s="1047"/>
      <c r="J191" s="1047"/>
      <c r="K191" s="1047"/>
      <c r="L191" s="1047"/>
      <c r="M191" s="1047"/>
      <c r="N191" s="871"/>
      <c r="O191" s="1047"/>
      <c r="P191" s="1047"/>
      <c r="Q191" s="1047"/>
      <c r="R191" s="1047"/>
      <c r="S191" s="1047"/>
      <c r="T191" s="1047"/>
      <c r="U191" s="1047"/>
      <c r="V191" s="1047"/>
      <c r="W191" s="1047"/>
      <c r="X191" s="1047"/>
      <c r="Y191" s="1047"/>
      <c r="Z191" s="1047"/>
    </row>
    <row r="192" spans="1:26" ht="15.75">
      <c r="A192" s="1047"/>
      <c r="B192" s="1048"/>
      <c r="C192" s="1047"/>
      <c r="D192" s="1047"/>
      <c r="E192" s="1047"/>
      <c r="F192" s="1047"/>
      <c r="G192" s="1047"/>
      <c r="H192" s="1047"/>
      <c r="I192" s="1047"/>
      <c r="J192" s="1047"/>
      <c r="K192" s="1047"/>
      <c r="L192" s="1047"/>
      <c r="M192" s="1047"/>
      <c r="N192" s="871"/>
      <c r="O192" s="1047"/>
      <c r="P192" s="1047"/>
      <c r="Q192" s="1047"/>
      <c r="R192" s="1047"/>
      <c r="S192" s="1047"/>
      <c r="T192" s="1047"/>
      <c r="U192" s="1047"/>
      <c r="V192" s="1047"/>
      <c r="W192" s="1047"/>
      <c r="X192" s="1047"/>
      <c r="Y192" s="1047"/>
      <c r="Z192" s="1047"/>
    </row>
    <row r="193" spans="1:26" ht="15.75">
      <c r="A193" s="1047"/>
      <c r="B193" s="1048"/>
      <c r="C193" s="1047"/>
      <c r="D193" s="1047"/>
      <c r="E193" s="1047"/>
      <c r="F193" s="1047"/>
      <c r="G193" s="1047"/>
      <c r="H193" s="1047"/>
      <c r="I193" s="1047"/>
      <c r="J193" s="1047"/>
      <c r="K193" s="1047"/>
      <c r="L193" s="1047"/>
      <c r="M193" s="1047"/>
      <c r="N193" s="871"/>
      <c r="O193" s="1047"/>
      <c r="P193" s="1047"/>
      <c r="Q193" s="1047"/>
      <c r="R193" s="1047"/>
      <c r="S193" s="1047"/>
      <c r="T193" s="1047"/>
      <c r="U193" s="1047"/>
      <c r="V193" s="1047"/>
      <c r="W193" s="1047"/>
      <c r="X193" s="1047"/>
      <c r="Y193" s="1047"/>
      <c r="Z193" s="1047"/>
    </row>
    <row r="194" spans="1:26" ht="15.75">
      <c r="A194" s="1047"/>
      <c r="B194" s="1048"/>
      <c r="C194" s="1047"/>
      <c r="D194" s="1047"/>
      <c r="E194" s="1047"/>
      <c r="F194" s="1047"/>
      <c r="G194" s="1047"/>
      <c r="H194" s="1047"/>
      <c r="I194" s="1047"/>
      <c r="J194" s="1047"/>
      <c r="K194" s="1047"/>
      <c r="L194" s="1047"/>
      <c r="M194" s="1047"/>
      <c r="N194" s="871"/>
      <c r="O194" s="1047"/>
      <c r="P194" s="1047"/>
      <c r="Q194" s="1047"/>
      <c r="R194" s="1047"/>
      <c r="S194" s="1047"/>
      <c r="T194" s="1047"/>
      <c r="U194" s="1047"/>
      <c r="V194" s="1047"/>
      <c r="W194" s="1047"/>
      <c r="X194" s="1047"/>
      <c r="Y194" s="1047"/>
      <c r="Z194" s="1047"/>
    </row>
    <row r="195" spans="1:26" ht="15.75">
      <c r="A195" s="1047"/>
      <c r="B195" s="1048"/>
      <c r="C195" s="1047"/>
      <c r="D195" s="1047"/>
      <c r="E195" s="1047"/>
      <c r="F195" s="1047"/>
      <c r="G195" s="1047"/>
      <c r="H195" s="1047"/>
      <c r="I195" s="1047"/>
      <c r="J195" s="1047"/>
      <c r="K195" s="1047"/>
      <c r="L195" s="1047"/>
      <c r="M195" s="1047"/>
      <c r="N195" s="871"/>
      <c r="O195" s="1047"/>
      <c r="P195" s="1047"/>
      <c r="Q195" s="1047"/>
      <c r="R195" s="1047"/>
      <c r="S195" s="1047"/>
      <c r="T195" s="1047"/>
      <c r="U195" s="1047"/>
      <c r="V195" s="1047"/>
      <c r="W195" s="1047"/>
      <c r="X195" s="1047"/>
      <c r="Y195" s="1047"/>
      <c r="Z195" s="1047"/>
    </row>
    <row r="196" spans="1:26" ht="15.75">
      <c r="A196" s="1047"/>
      <c r="B196" s="1048"/>
      <c r="C196" s="1047"/>
      <c r="D196" s="1047"/>
      <c r="E196" s="1047"/>
      <c r="F196" s="1047"/>
      <c r="G196" s="1047"/>
      <c r="H196" s="1047"/>
      <c r="I196" s="1047"/>
      <c r="J196" s="1047"/>
      <c r="K196" s="1047"/>
      <c r="L196" s="1047"/>
      <c r="M196" s="1047"/>
      <c r="N196" s="871"/>
      <c r="O196" s="1047"/>
      <c r="P196" s="1047"/>
      <c r="Q196" s="1047"/>
      <c r="R196" s="1047"/>
      <c r="S196" s="1047"/>
      <c r="T196" s="1047"/>
      <c r="U196" s="1047"/>
      <c r="V196" s="1047"/>
      <c r="W196" s="1047"/>
      <c r="X196" s="1047"/>
      <c r="Y196" s="1047"/>
      <c r="Z196" s="1047"/>
    </row>
    <row r="197" spans="1:26" ht="15.75">
      <c r="A197" s="1047"/>
      <c r="B197" s="1048"/>
      <c r="C197" s="1047"/>
      <c r="D197" s="1047"/>
      <c r="E197" s="1047"/>
      <c r="F197" s="1047"/>
      <c r="G197" s="1047"/>
      <c r="H197" s="1047"/>
      <c r="I197" s="1047"/>
      <c r="J197" s="1047"/>
      <c r="K197" s="1047"/>
      <c r="L197" s="1047"/>
      <c r="M197" s="1047"/>
      <c r="N197" s="871"/>
      <c r="O197" s="1047"/>
      <c r="P197" s="1047"/>
      <c r="Q197" s="1047"/>
      <c r="R197" s="1047"/>
      <c r="S197" s="1047"/>
      <c r="T197" s="1047"/>
      <c r="U197" s="1047"/>
      <c r="V197" s="1047"/>
      <c r="W197" s="1047"/>
      <c r="X197" s="1047"/>
      <c r="Y197" s="1047"/>
      <c r="Z197" s="1047"/>
    </row>
    <row r="198" spans="1:26" ht="15.75">
      <c r="A198" s="1047"/>
      <c r="B198" s="1048"/>
      <c r="C198" s="1047"/>
      <c r="D198" s="1047"/>
      <c r="E198" s="1047"/>
      <c r="F198" s="1047"/>
      <c r="G198" s="1047"/>
      <c r="H198" s="1047"/>
      <c r="I198" s="1047"/>
      <c r="J198" s="1047"/>
      <c r="K198" s="1047"/>
      <c r="L198" s="1047"/>
      <c r="M198" s="1047"/>
      <c r="N198" s="871"/>
      <c r="O198" s="1047"/>
      <c r="P198" s="1047"/>
      <c r="Q198" s="1047"/>
      <c r="R198" s="1047"/>
      <c r="S198" s="1047"/>
      <c r="T198" s="1047"/>
      <c r="U198" s="1047"/>
      <c r="V198" s="1047"/>
      <c r="W198" s="1047"/>
      <c r="X198" s="1047"/>
      <c r="Y198" s="1047"/>
      <c r="Z198" s="1047"/>
    </row>
    <row r="199" spans="1:26" ht="15.75">
      <c r="A199" s="1047"/>
      <c r="B199" s="1048"/>
      <c r="C199" s="1047"/>
      <c r="D199" s="1047"/>
      <c r="E199" s="1047"/>
      <c r="F199" s="1047"/>
      <c r="G199" s="1047"/>
      <c r="H199" s="1047"/>
      <c r="I199" s="1047"/>
      <c r="J199" s="1047"/>
      <c r="K199" s="1047"/>
      <c r="L199" s="1047"/>
      <c r="M199" s="1047"/>
      <c r="N199" s="871"/>
      <c r="O199" s="1047"/>
      <c r="P199" s="1047"/>
      <c r="Q199" s="1047"/>
      <c r="R199" s="1047"/>
      <c r="S199" s="1047"/>
      <c r="T199" s="1047"/>
      <c r="U199" s="1047"/>
      <c r="V199" s="1047"/>
      <c r="W199" s="1047"/>
      <c r="X199" s="1047"/>
      <c r="Y199" s="1047"/>
      <c r="Z199" s="1047"/>
    </row>
    <row r="200" spans="1:26" ht="15.75">
      <c r="A200" s="1047"/>
      <c r="B200" s="1048"/>
      <c r="C200" s="1047"/>
      <c r="D200" s="1047"/>
      <c r="E200" s="1047"/>
      <c r="F200" s="1047"/>
      <c r="G200" s="1047"/>
      <c r="H200" s="1047"/>
      <c r="I200" s="1047"/>
      <c r="J200" s="1047"/>
      <c r="K200" s="1047"/>
      <c r="L200" s="1047"/>
      <c r="M200" s="1047"/>
      <c r="N200" s="871"/>
      <c r="O200" s="1047"/>
      <c r="P200" s="1047"/>
      <c r="Q200" s="1047"/>
      <c r="R200" s="1047"/>
      <c r="S200" s="1047"/>
      <c r="T200" s="1047"/>
      <c r="U200" s="1047"/>
      <c r="V200" s="1047"/>
      <c r="W200" s="1047"/>
      <c r="X200" s="1047"/>
      <c r="Y200" s="1047"/>
      <c r="Z200" s="1047"/>
    </row>
    <row r="201" spans="1:26" ht="15.75">
      <c r="A201" s="1047"/>
      <c r="B201" s="1048"/>
      <c r="C201" s="1047"/>
      <c r="D201" s="1047"/>
      <c r="E201" s="1047"/>
      <c r="F201" s="1047"/>
      <c r="G201" s="1047"/>
      <c r="H201" s="1047"/>
      <c r="I201" s="1047"/>
      <c r="J201" s="1047"/>
      <c r="K201" s="1047"/>
      <c r="L201" s="1047"/>
      <c r="M201" s="1047"/>
      <c r="N201" s="871"/>
      <c r="O201" s="1047"/>
      <c r="P201" s="1047"/>
      <c r="Q201" s="1047"/>
      <c r="R201" s="1047"/>
      <c r="S201" s="1047"/>
      <c r="T201" s="1047"/>
      <c r="U201" s="1047"/>
      <c r="V201" s="1047"/>
      <c r="W201" s="1047"/>
      <c r="X201" s="1047"/>
      <c r="Y201" s="1047"/>
      <c r="Z201" s="1047"/>
    </row>
    <row r="202" spans="1:26" ht="15.75">
      <c r="A202" s="1047"/>
      <c r="B202" s="1048"/>
      <c r="C202" s="1047"/>
      <c r="D202" s="1047"/>
      <c r="E202" s="1047"/>
      <c r="F202" s="1047"/>
      <c r="G202" s="1047"/>
      <c r="H202" s="1047"/>
      <c r="I202" s="1047"/>
      <c r="J202" s="1047"/>
      <c r="K202" s="1047"/>
      <c r="L202" s="1047"/>
      <c r="M202" s="1047"/>
      <c r="N202" s="871"/>
      <c r="O202" s="1047"/>
      <c r="P202" s="1047"/>
      <c r="Q202" s="1047"/>
      <c r="R202" s="1047"/>
      <c r="S202" s="1047"/>
      <c r="T202" s="1047"/>
      <c r="U202" s="1047"/>
      <c r="V202" s="1047"/>
      <c r="W202" s="1047"/>
      <c r="X202" s="1047"/>
      <c r="Y202" s="1047"/>
      <c r="Z202" s="1047"/>
    </row>
    <row r="203" spans="1:26" ht="15.75">
      <c r="A203" s="1047"/>
      <c r="B203" s="1048"/>
      <c r="C203" s="1047"/>
      <c r="D203" s="1047"/>
      <c r="E203" s="1047"/>
      <c r="F203" s="1047"/>
      <c r="G203" s="1047"/>
      <c r="H203" s="1047"/>
      <c r="I203" s="1047"/>
      <c r="J203" s="1047"/>
      <c r="K203" s="1047"/>
      <c r="L203" s="1047"/>
      <c r="M203" s="1047"/>
      <c r="N203" s="871"/>
      <c r="O203" s="1047"/>
      <c r="P203" s="1047"/>
      <c r="Q203" s="1047"/>
      <c r="R203" s="1047"/>
      <c r="S203" s="1047"/>
      <c r="T203" s="1047"/>
      <c r="U203" s="1047"/>
      <c r="V203" s="1047"/>
      <c r="W203" s="1047"/>
      <c r="X203" s="1047"/>
      <c r="Y203" s="1047"/>
      <c r="Z203" s="1047"/>
    </row>
    <row r="204" spans="1:26" ht="15.75">
      <c r="A204" s="1047"/>
      <c r="B204" s="1048"/>
      <c r="C204" s="1047"/>
      <c r="D204" s="1047"/>
      <c r="E204" s="1047"/>
      <c r="F204" s="1047"/>
      <c r="G204" s="1047"/>
      <c r="H204" s="1047"/>
      <c r="I204" s="1047"/>
      <c r="J204" s="1047"/>
      <c r="K204" s="1047"/>
      <c r="L204" s="1047"/>
      <c r="M204" s="1047"/>
      <c r="N204" s="871"/>
      <c r="O204" s="1047"/>
      <c r="P204" s="1047"/>
      <c r="Q204" s="1047"/>
      <c r="R204" s="1047"/>
      <c r="S204" s="1047"/>
      <c r="T204" s="1047"/>
      <c r="U204" s="1047"/>
      <c r="V204" s="1047"/>
      <c r="W204" s="1047"/>
      <c r="X204" s="1047"/>
      <c r="Y204" s="1047"/>
      <c r="Z204" s="1047"/>
    </row>
    <row r="205" spans="1:26" ht="15.75">
      <c r="A205" s="1047"/>
      <c r="B205" s="1048"/>
      <c r="C205" s="1047"/>
      <c r="D205" s="1047"/>
      <c r="E205" s="1047"/>
      <c r="F205" s="1047"/>
      <c r="G205" s="1047"/>
      <c r="H205" s="1047"/>
      <c r="I205" s="1047"/>
      <c r="J205" s="1047"/>
      <c r="K205" s="1047"/>
      <c r="L205" s="1047"/>
      <c r="M205" s="1047"/>
      <c r="N205" s="871"/>
      <c r="O205" s="1047"/>
      <c r="P205" s="1047"/>
      <c r="Q205" s="1047"/>
      <c r="R205" s="1047"/>
      <c r="S205" s="1047"/>
      <c r="T205" s="1047"/>
      <c r="U205" s="1047"/>
      <c r="V205" s="1047"/>
      <c r="W205" s="1047"/>
      <c r="X205" s="1047"/>
      <c r="Y205" s="1047"/>
      <c r="Z205" s="1047"/>
    </row>
    <row r="206" spans="1:26" ht="15.75">
      <c r="A206" s="1047"/>
      <c r="B206" s="1048"/>
      <c r="C206" s="1047"/>
      <c r="D206" s="1047"/>
      <c r="E206" s="1047"/>
      <c r="F206" s="1047"/>
      <c r="G206" s="1047"/>
      <c r="H206" s="1047"/>
      <c r="I206" s="1047"/>
      <c r="J206" s="1047"/>
      <c r="K206" s="1047"/>
      <c r="L206" s="1047"/>
      <c r="M206" s="1047"/>
      <c r="N206" s="871"/>
      <c r="O206" s="1047"/>
      <c r="P206" s="1047"/>
      <c r="Q206" s="1047"/>
      <c r="R206" s="1047"/>
      <c r="S206" s="1047"/>
      <c r="T206" s="1047"/>
      <c r="U206" s="1047"/>
      <c r="V206" s="1047"/>
      <c r="W206" s="1047"/>
      <c r="X206" s="1047"/>
      <c r="Y206" s="1047"/>
      <c r="Z206" s="1047"/>
    </row>
    <row r="207" spans="1:26" ht="15.75">
      <c r="A207" s="1047"/>
      <c r="B207" s="1048"/>
      <c r="C207" s="1047"/>
      <c r="D207" s="1047"/>
      <c r="E207" s="1047"/>
      <c r="F207" s="1047"/>
      <c r="G207" s="1047"/>
      <c r="H207" s="1047"/>
      <c r="I207" s="1047"/>
      <c r="J207" s="1047"/>
      <c r="K207" s="1047"/>
      <c r="L207" s="1047"/>
      <c r="M207" s="1047"/>
      <c r="N207" s="871"/>
      <c r="O207" s="1047"/>
      <c r="P207" s="1047"/>
      <c r="Q207" s="1047"/>
      <c r="R207" s="1047"/>
      <c r="S207" s="1047"/>
      <c r="T207" s="1047"/>
      <c r="U207" s="1047"/>
      <c r="V207" s="1047"/>
      <c r="W207" s="1047"/>
      <c r="X207" s="1047"/>
      <c r="Y207" s="1047"/>
      <c r="Z207" s="1047"/>
    </row>
    <row r="208" spans="1:26" ht="15.75">
      <c r="A208" s="1047"/>
      <c r="B208" s="1048"/>
      <c r="C208" s="1047"/>
      <c r="D208" s="1047"/>
      <c r="E208" s="1047"/>
      <c r="F208" s="1047"/>
      <c r="G208" s="1047"/>
      <c r="H208" s="1047"/>
      <c r="I208" s="1047"/>
      <c r="J208" s="1047"/>
      <c r="K208" s="1047"/>
      <c r="L208" s="1047"/>
      <c r="M208" s="1047"/>
      <c r="N208" s="871"/>
      <c r="O208" s="1047"/>
      <c r="P208" s="1047"/>
      <c r="Q208" s="1047"/>
      <c r="R208" s="1047"/>
      <c r="S208" s="1047"/>
      <c r="T208" s="1047"/>
      <c r="U208" s="1047"/>
      <c r="V208" s="1047"/>
      <c r="W208" s="1047"/>
      <c r="X208" s="1047"/>
      <c r="Y208" s="1047"/>
      <c r="Z208" s="1047"/>
    </row>
    <row r="209" spans="1:26" ht="15.75">
      <c r="A209" s="1047"/>
      <c r="B209" s="1048"/>
      <c r="C209" s="1047"/>
      <c r="D209" s="1047"/>
      <c r="E209" s="1047"/>
      <c r="F209" s="1047"/>
      <c r="G209" s="1047"/>
      <c r="H209" s="1047"/>
      <c r="I209" s="1047"/>
      <c r="J209" s="1047"/>
      <c r="K209" s="1047"/>
      <c r="L209" s="1047"/>
      <c r="M209" s="1047"/>
      <c r="N209" s="871"/>
      <c r="O209" s="1047"/>
      <c r="P209" s="1047"/>
      <c r="Q209" s="1047"/>
      <c r="R209" s="1047"/>
      <c r="S209" s="1047"/>
      <c r="T209" s="1047"/>
      <c r="U209" s="1047"/>
      <c r="V209" s="1047"/>
      <c r="W209" s="1047"/>
      <c r="X209" s="1047"/>
      <c r="Y209" s="1047"/>
      <c r="Z209" s="1047"/>
    </row>
    <row r="210" spans="1:26" ht="15.75">
      <c r="A210" s="1047"/>
      <c r="B210" s="1048"/>
      <c r="C210" s="1047"/>
      <c r="D210" s="1047"/>
      <c r="E210" s="1047"/>
      <c r="F210" s="1047"/>
      <c r="G210" s="1047"/>
      <c r="H210" s="1047"/>
      <c r="I210" s="1047"/>
      <c r="J210" s="1047"/>
      <c r="K210" s="1047"/>
      <c r="L210" s="1047"/>
      <c r="M210" s="1047"/>
      <c r="N210" s="871"/>
      <c r="O210" s="1047"/>
      <c r="P210" s="1047"/>
      <c r="Q210" s="1047"/>
      <c r="R210" s="1047"/>
      <c r="S210" s="1047"/>
      <c r="T210" s="1047"/>
      <c r="U210" s="1047"/>
      <c r="V210" s="1047"/>
      <c r="W210" s="1047"/>
      <c r="X210" s="1047"/>
      <c r="Y210" s="1047"/>
      <c r="Z210" s="1047"/>
    </row>
    <row r="211" spans="1:26" ht="15.75">
      <c r="A211" s="1047"/>
      <c r="B211" s="1048"/>
      <c r="C211" s="1047"/>
      <c r="D211" s="1047"/>
      <c r="E211" s="1047"/>
      <c r="F211" s="1047"/>
      <c r="G211" s="1047"/>
      <c r="H211" s="1047"/>
      <c r="I211" s="1047"/>
      <c r="J211" s="1047"/>
      <c r="K211" s="1047"/>
      <c r="L211" s="1047"/>
      <c r="M211" s="1047"/>
      <c r="N211" s="871"/>
      <c r="O211" s="1047"/>
      <c r="P211" s="1047"/>
      <c r="Q211" s="1047"/>
      <c r="R211" s="1047"/>
      <c r="S211" s="1047"/>
      <c r="T211" s="1047"/>
      <c r="U211" s="1047"/>
      <c r="V211" s="1047"/>
      <c r="W211" s="1047"/>
      <c r="X211" s="1047"/>
      <c r="Y211" s="1047"/>
      <c r="Z211" s="1047"/>
    </row>
    <row r="212" spans="1:26" ht="15.75">
      <c r="A212" s="1047"/>
      <c r="B212" s="1048"/>
      <c r="C212" s="1047"/>
      <c r="D212" s="1047"/>
      <c r="E212" s="1047"/>
      <c r="F212" s="1047"/>
      <c r="G212" s="1047"/>
      <c r="H212" s="1047"/>
      <c r="I212" s="1047"/>
      <c r="J212" s="1047"/>
      <c r="K212" s="1047"/>
      <c r="L212" s="1047"/>
      <c r="M212" s="1047"/>
      <c r="N212" s="871"/>
      <c r="O212" s="1047"/>
      <c r="P212" s="1047"/>
      <c r="Q212" s="1047"/>
      <c r="R212" s="1047"/>
      <c r="S212" s="1047"/>
      <c r="T212" s="1047"/>
      <c r="U212" s="1047"/>
      <c r="V212" s="1047"/>
      <c r="W212" s="1047"/>
      <c r="X212" s="1047"/>
      <c r="Y212" s="1047"/>
      <c r="Z212" s="1047"/>
    </row>
    <row r="213" spans="1:26" ht="15.75">
      <c r="A213" s="1047"/>
      <c r="B213" s="1048"/>
      <c r="C213" s="1047"/>
      <c r="D213" s="1047"/>
      <c r="E213" s="1047"/>
      <c r="F213" s="1047"/>
      <c r="G213" s="1047"/>
      <c r="H213" s="1047"/>
      <c r="I213" s="1047"/>
      <c r="J213" s="1047"/>
      <c r="K213" s="1047"/>
      <c r="L213" s="1047"/>
      <c r="M213" s="1047"/>
      <c r="N213" s="871"/>
      <c r="O213" s="1047"/>
      <c r="P213" s="1047"/>
      <c r="Q213" s="1047"/>
      <c r="R213" s="1047"/>
      <c r="S213" s="1047"/>
      <c r="T213" s="1047"/>
      <c r="U213" s="1047"/>
      <c r="V213" s="1047"/>
      <c r="W213" s="1047"/>
      <c r="X213" s="1047"/>
      <c r="Y213" s="1047"/>
      <c r="Z213" s="1047"/>
    </row>
    <row r="214" spans="1:26" ht="15.75">
      <c r="A214" s="1047"/>
      <c r="B214" s="1048"/>
      <c r="C214" s="1047"/>
      <c r="D214" s="1047"/>
      <c r="E214" s="1047"/>
      <c r="F214" s="1047"/>
      <c r="G214" s="1047"/>
      <c r="H214" s="1047"/>
      <c r="I214" s="1047"/>
      <c r="J214" s="1047"/>
      <c r="K214" s="1047"/>
      <c r="L214" s="1047"/>
      <c r="M214" s="1047"/>
      <c r="N214" s="871"/>
      <c r="O214" s="1047"/>
      <c r="P214" s="1047"/>
      <c r="Q214" s="1047"/>
      <c r="R214" s="1047"/>
      <c r="S214" s="1047"/>
      <c r="T214" s="1047"/>
      <c r="U214" s="1047"/>
      <c r="V214" s="1047"/>
      <c r="W214" s="1047"/>
      <c r="X214" s="1047"/>
      <c r="Y214" s="1047"/>
      <c r="Z214" s="1047"/>
    </row>
    <row r="215" spans="1:26" ht="15.75">
      <c r="A215" s="1047"/>
      <c r="B215" s="1048"/>
      <c r="C215" s="1047"/>
      <c r="D215" s="1047"/>
      <c r="E215" s="1047"/>
      <c r="F215" s="1047"/>
      <c r="G215" s="1047"/>
      <c r="H215" s="1047"/>
      <c r="I215" s="1047"/>
      <c r="J215" s="1047"/>
      <c r="K215" s="1047"/>
      <c r="L215" s="1047"/>
      <c r="M215" s="1047"/>
      <c r="N215" s="871"/>
      <c r="O215" s="1047"/>
      <c r="P215" s="1047"/>
      <c r="Q215" s="1047"/>
      <c r="R215" s="1047"/>
      <c r="S215" s="1047"/>
      <c r="T215" s="1047"/>
      <c r="U215" s="1047"/>
      <c r="V215" s="1047"/>
      <c r="W215" s="1047"/>
      <c r="X215" s="1047"/>
      <c r="Y215" s="1047"/>
      <c r="Z215" s="1047"/>
    </row>
    <row r="216" spans="1:26" ht="15.75">
      <c r="A216" s="1047"/>
      <c r="B216" s="1048"/>
      <c r="C216" s="1047"/>
      <c r="D216" s="1047"/>
      <c r="E216" s="1047"/>
      <c r="F216" s="1047"/>
      <c r="G216" s="1047"/>
      <c r="H216" s="1047"/>
      <c r="I216" s="1047"/>
      <c r="J216" s="1047"/>
      <c r="K216" s="1047"/>
      <c r="L216" s="1047"/>
      <c r="M216" s="1047"/>
      <c r="N216" s="871"/>
      <c r="O216" s="1047"/>
      <c r="P216" s="1047"/>
      <c r="Q216" s="1047"/>
      <c r="R216" s="1047"/>
      <c r="S216" s="1047"/>
      <c r="T216" s="1047"/>
      <c r="U216" s="1047"/>
      <c r="V216" s="1047"/>
      <c r="W216" s="1047"/>
      <c r="X216" s="1047"/>
      <c r="Y216" s="1047"/>
      <c r="Z216" s="1047"/>
    </row>
    <row r="217" spans="1:26" ht="15.75">
      <c r="A217" s="1047"/>
      <c r="B217" s="1048"/>
      <c r="C217" s="1047"/>
      <c r="D217" s="1047"/>
      <c r="E217" s="1047"/>
      <c r="F217" s="1047"/>
      <c r="G217" s="1047"/>
      <c r="H217" s="1047"/>
      <c r="I217" s="1047"/>
      <c r="J217" s="1047"/>
      <c r="K217" s="1047"/>
      <c r="L217" s="1047"/>
      <c r="M217" s="1047"/>
      <c r="N217" s="871"/>
      <c r="O217" s="1047"/>
      <c r="P217" s="1047"/>
      <c r="Q217" s="1047"/>
      <c r="R217" s="1047"/>
      <c r="S217" s="1047"/>
      <c r="T217" s="1047"/>
      <c r="U217" s="1047"/>
      <c r="V217" s="1047"/>
      <c r="W217" s="1047"/>
      <c r="X217" s="1047"/>
      <c r="Y217" s="1047"/>
      <c r="Z217" s="1047"/>
    </row>
    <row r="218" spans="1:26" ht="15.75">
      <c r="A218" s="1047"/>
      <c r="B218" s="1048"/>
      <c r="C218" s="1047"/>
      <c r="D218" s="1047"/>
      <c r="E218" s="1047"/>
      <c r="F218" s="1047"/>
      <c r="G218" s="1047"/>
      <c r="H218" s="1047"/>
      <c r="I218" s="1047"/>
      <c r="J218" s="1047"/>
      <c r="K218" s="1047"/>
      <c r="L218" s="1047"/>
      <c r="M218" s="1047"/>
      <c r="N218" s="871"/>
      <c r="O218" s="1047"/>
      <c r="P218" s="1047"/>
      <c r="Q218" s="1047"/>
      <c r="R218" s="1047"/>
      <c r="S218" s="1047"/>
      <c r="T218" s="1047"/>
      <c r="U218" s="1047"/>
      <c r="V218" s="1047"/>
      <c r="W218" s="1047"/>
      <c r="X218" s="1047"/>
      <c r="Y218" s="1047"/>
      <c r="Z218" s="1047"/>
    </row>
    <row r="219" spans="1:26" ht="15.75">
      <c r="A219" s="1047"/>
      <c r="B219" s="1048"/>
      <c r="C219" s="1047"/>
      <c r="D219" s="1047"/>
      <c r="E219" s="1047"/>
      <c r="F219" s="1047"/>
      <c r="G219" s="1047"/>
      <c r="H219" s="1047"/>
      <c r="I219" s="1047"/>
      <c r="J219" s="1047"/>
      <c r="K219" s="1047"/>
      <c r="L219" s="1047"/>
      <c r="M219" s="1047"/>
      <c r="N219" s="871"/>
      <c r="O219" s="1047"/>
      <c r="P219" s="1047"/>
      <c r="Q219" s="1047"/>
      <c r="R219" s="1047"/>
      <c r="S219" s="1047"/>
      <c r="T219" s="1047"/>
      <c r="U219" s="1047"/>
      <c r="V219" s="1047"/>
      <c r="W219" s="1047"/>
      <c r="X219" s="1047"/>
      <c r="Y219" s="1047"/>
      <c r="Z219" s="1047"/>
    </row>
    <row r="220" spans="1:26" ht="15.75">
      <c r="A220" s="1047"/>
      <c r="B220" s="1048"/>
      <c r="C220" s="1047"/>
      <c r="D220" s="1047"/>
      <c r="E220" s="1047"/>
      <c r="F220" s="1047"/>
      <c r="G220" s="1047"/>
      <c r="H220" s="1047"/>
      <c r="I220" s="1047"/>
      <c r="J220" s="1047"/>
      <c r="K220" s="1047"/>
      <c r="L220" s="1047"/>
      <c r="M220" s="1047"/>
      <c r="N220" s="871"/>
      <c r="O220" s="1047"/>
      <c r="P220" s="1047"/>
      <c r="Q220" s="1047"/>
      <c r="R220" s="1047"/>
      <c r="S220" s="1047"/>
      <c r="T220" s="1047"/>
      <c r="U220" s="1047"/>
      <c r="V220" s="1047"/>
      <c r="W220" s="1047"/>
      <c r="X220" s="1047"/>
      <c r="Y220" s="1047"/>
      <c r="Z220" s="1047"/>
    </row>
    <row r="221" spans="1:26" ht="15.75">
      <c r="A221" s="1047"/>
      <c r="B221" s="1048"/>
      <c r="C221" s="1047"/>
      <c r="D221" s="1047"/>
      <c r="E221" s="1047"/>
      <c r="F221" s="1047"/>
      <c r="G221" s="1047"/>
      <c r="H221" s="1047"/>
      <c r="I221" s="1047"/>
      <c r="J221" s="1047"/>
      <c r="K221" s="1047"/>
      <c r="L221" s="1047"/>
      <c r="M221" s="1047"/>
      <c r="N221" s="871"/>
      <c r="O221" s="1047"/>
      <c r="P221" s="1047"/>
      <c r="Q221" s="1047"/>
      <c r="R221" s="1047"/>
      <c r="S221" s="1047"/>
      <c r="T221" s="1047"/>
      <c r="U221" s="1047"/>
      <c r="V221" s="1047"/>
      <c r="W221" s="1047"/>
      <c r="X221" s="1047"/>
      <c r="Y221" s="1047"/>
      <c r="Z221" s="1047"/>
    </row>
    <row r="222" spans="1:26" ht="15.75">
      <c r="A222" s="1047"/>
      <c r="B222" s="1048"/>
      <c r="C222" s="1047"/>
      <c r="D222" s="1047"/>
      <c r="E222" s="1047"/>
      <c r="F222" s="1047"/>
      <c r="G222" s="1047"/>
      <c r="H222" s="1047"/>
      <c r="I222" s="1047"/>
      <c r="J222" s="1047"/>
      <c r="K222" s="1047"/>
      <c r="L222" s="1047"/>
      <c r="M222" s="1047"/>
      <c r="N222" s="871"/>
      <c r="O222" s="1047"/>
      <c r="P222" s="1047"/>
      <c r="Q222" s="1047"/>
      <c r="R222" s="1047"/>
      <c r="S222" s="1047"/>
      <c r="T222" s="1047"/>
      <c r="U222" s="1047"/>
      <c r="V222" s="1047"/>
      <c r="W222" s="1047"/>
      <c r="X222" s="1047"/>
      <c r="Y222" s="1047"/>
      <c r="Z222" s="1047"/>
    </row>
    <row r="223" spans="1:26" ht="15.75">
      <c r="A223" s="1047"/>
      <c r="B223" s="1048"/>
      <c r="C223" s="1047"/>
      <c r="D223" s="1047"/>
      <c r="E223" s="1047"/>
      <c r="F223" s="1047"/>
      <c r="G223" s="1047"/>
      <c r="H223" s="1047"/>
      <c r="I223" s="1047"/>
      <c r="J223" s="1047"/>
      <c r="K223" s="1047"/>
      <c r="L223" s="1047"/>
      <c r="M223" s="1047"/>
      <c r="N223" s="871"/>
      <c r="O223" s="1047"/>
      <c r="P223" s="1047"/>
      <c r="Q223" s="1047"/>
      <c r="R223" s="1047"/>
      <c r="S223" s="1047"/>
      <c r="T223" s="1047"/>
      <c r="U223" s="1047"/>
      <c r="V223" s="1047"/>
      <c r="W223" s="1047"/>
      <c r="X223" s="1047"/>
      <c r="Y223" s="1047"/>
      <c r="Z223" s="1047"/>
    </row>
    <row r="224" spans="1:26" ht="15.75">
      <c r="A224" s="1047"/>
      <c r="B224" s="1048"/>
      <c r="C224" s="1047"/>
      <c r="D224" s="1047"/>
      <c r="E224" s="1047"/>
      <c r="F224" s="1047"/>
      <c r="G224" s="1047"/>
      <c r="H224" s="1047"/>
      <c r="I224" s="1047"/>
      <c r="J224" s="1047"/>
      <c r="K224" s="1047"/>
      <c r="L224" s="1047"/>
      <c r="M224" s="1047"/>
      <c r="N224" s="871"/>
      <c r="O224" s="1047"/>
      <c r="P224" s="1047"/>
      <c r="Q224" s="1047"/>
      <c r="R224" s="1047"/>
      <c r="S224" s="1047"/>
      <c r="T224" s="1047"/>
      <c r="U224" s="1047"/>
      <c r="V224" s="1047"/>
      <c r="W224" s="1047"/>
      <c r="X224" s="1047"/>
      <c r="Y224" s="1047"/>
      <c r="Z224" s="1047"/>
    </row>
    <row r="225" spans="1:26" ht="15.75">
      <c r="A225" s="1047"/>
      <c r="B225" s="1048"/>
      <c r="C225" s="1047"/>
      <c r="D225" s="1047"/>
      <c r="E225" s="1047"/>
      <c r="F225" s="1047"/>
      <c r="G225" s="1047"/>
      <c r="H225" s="1047"/>
      <c r="I225" s="1047"/>
      <c r="J225" s="1047"/>
      <c r="K225" s="1047"/>
      <c r="L225" s="1047"/>
      <c r="M225" s="1047"/>
      <c r="N225" s="871"/>
      <c r="O225" s="1047"/>
      <c r="P225" s="1047"/>
      <c r="Q225" s="1047"/>
      <c r="R225" s="1047"/>
      <c r="S225" s="1047"/>
      <c r="T225" s="1047"/>
      <c r="U225" s="1047"/>
      <c r="V225" s="1047"/>
      <c r="W225" s="1047"/>
      <c r="X225" s="1047"/>
      <c r="Y225" s="1047"/>
      <c r="Z225" s="1047"/>
    </row>
    <row r="226" spans="1:26" ht="15.75">
      <c r="A226" s="1047"/>
      <c r="B226" s="1048"/>
      <c r="C226" s="1047"/>
      <c r="D226" s="1047"/>
      <c r="E226" s="1047"/>
      <c r="F226" s="1047"/>
      <c r="G226" s="1047"/>
      <c r="H226" s="1047"/>
      <c r="I226" s="1047"/>
      <c r="J226" s="1047"/>
      <c r="K226" s="1047"/>
      <c r="L226" s="1047"/>
      <c r="M226" s="1047"/>
      <c r="N226" s="871"/>
      <c r="O226" s="1047"/>
      <c r="P226" s="1047"/>
      <c r="Q226" s="1047"/>
      <c r="R226" s="1047"/>
      <c r="S226" s="1047"/>
      <c r="T226" s="1047"/>
      <c r="U226" s="1047"/>
      <c r="V226" s="1047"/>
      <c r="W226" s="1047"/>
      <c r="X226" s="1047"/>
      <c r="Y226" s="1047"/>
      <c r="Z226" s="1047"/>
    </row>
    <row r="227" spans="1:26" ht="15.75">
      <c r="A227" s="1047"/>
      <c r="B227" s="1048"/>
      <c r="C227" s="1047"/>
      <c r="D227" s="1047"/>
      <c r="E227" s="1047"/>
      <c r="F227" s="1047"/>
      <c r="G227" s="1047"/>
      <c r="H227" s="1047"/>
      <c r="I227" s="1047"/>
      <c r="J227" s="1047"/>
      <c r="K227" s="1047"/>
      <c r="L227" s="1047"/>
      <c r="M227" s="1047"/>
      <c r="N227" s="871"/>
      <c r="O227" s="1047"/>
      <c r="P227" s="1047"/>
      <c r="Q227" s="1047"/>
      <c r="R227" s="1047"/>
      <c r="S227" s="1047"/>
      <c r="T227" s="1047"/>
      <c r="U227" s="1047"/>
      <c r="V227" s="1047"/>
      <c r="W227" s="1047"/>
      <c r="X227" s="1047"/>
      <c r="Y227" s="1047"/>
      <c r="Z227" s="1047"/>
    </row>
    <row r="228" spans="1:26" ht="15.75">
      <c r="A228" s="1047"/>
      <c r="B228" s="1048"/>
      <c r="C228" s="1047"/>
      <c r="D228" s="1047"/>
      <c r="E228" s="1047"/>
      <c r="F228" s="1047"/>
      <c r="G228" s="1047"/>
      <c r="H228" s="1047"/>
      <c r="I228" s="1047"/>
      <c r="J228" s="1047"/>
      <c r="K228" s="1047"/>
      <c r="L228" s="1047"/>
      <c r="M228" s="1047"/>
      <c r="N228" s="871"/>
      <c r="O228" s="1047"/>
      <c r="P228" s="1047"/>
      <c r="Q228" s="1047"/>
      <c r="R228" s="1047"/>
      <c r="S228" s="1047"/>
      <c r="T228" s="1047"/>
      <c r="U228" s="1047"/>
      <c r="V228" s="1047"/>
      <c r="W228" s="1047"/>
      <c r="X228" s="1047"/>
      <c r="Y228" s="1047"/>
      <c r="Z228" s="1047"/>
    </row>
    <row r="229" spans="1:26" ht="15.75">
      <c r="A229" s="1047"/>
      <c r="B229" s="1048"/>
      <c r="C229" s="1047"/>
      <c r="D229" s="1047"/>
      <c r="E229" s="1047"/>
      <c r="F229" s="1047"/>
      <c r="G229" s="1047"/>
      <c r="H229" s="1047"/>
      <c r="I229" s="1047"/>
      <c r="J229" s="1047"/>
      <c r="K229" s="1047"/>
      <c r="L229" s="1047"/>
      <c r="M229" s="1047"/>
      <c r="N229" s="871"/>
      <c r="O229" s="1047"/>
      <c r="P229" s="1047"/>
      <c r="Q229" s="1047"/>
      <c r="R229" s="1047"/>
      <c r="S229" s="1047"/>
      <c r="T229" s="1047"/>
      <c r="U229" s="1047"/>
      <c r="V229" s="1047"/>
      <c r="W229" s="1047"/>
      <c r="X229" s="1047"/>
      <c r="Y229" s="1047"/>
      <c r="Z229" s="1047"/>
    </row>
    <row r="230" spans="1:26" ht="15.75">
      <c r="A230" s="1047"/>
      <c r="B230" s="1048"/>
      <c r="C230" s="1047"/>
      <c r="D230" s="1047"/>
      <c r="E230" s="1047"/>
      <c r="F230" s="1047"/>
      <c r="G230" s="1047"/>
      <c r="H230" s="1047"/>
      <c r="I230" s="1047"/>
      <c r="J230" s="1047"/>
      <c r="K230" s="1047"/>
      <c r="L230" s="1047"/>
      <c r="M230" s="1047"/>
      <c r="N230" s="871"/>
      <c r="O230" s="1047"/>
      <c r="P230" s="1047"/>
      <c r="Q230" s="1047"/>
      <c r="R230" s="1047"/>
      <c r="S230" s="1047"/>
      <c r="T230" s="1047"/>
      <c r="U230" s="1047"/>
      <c r="V230" s="1047"/>
      <c r="W230" s="1047"/>
      <c r="X230" s="1047"/>
      <c r="Y230" s="1047"/>
      <c r="Z230" s="1047"/>
    </row>
    <row r="231" spans="1:26" ht="15.75">
      <c r="A231" s="1047"/>
      <c r="B231" s="1048"/>
      <c r="C231" s="1047"/>
      <c r="D231" s="1047"/>
      <c r="E231" s="1047"/>
      <c r="F231" s="1047"/>
      <c r="G231" s="1047"/>
      <c r="H231" s="1047"/>
      <c r="I231" s="1047"/>
      <c r="J231" s="1047"/>
      <c r="K231" s="1047"/>
      <c r="L231" s="1047"/>
      <c r="M231" s="1047"/>
      <c r="N231" s="871"/>
      <c r="O231" s="1047"/>
      <c r="P231" s="1047"/>
      <c r="Q231" s="1047"/>
      <c r="R231" s="1047"/>
      <c r="S231" s="1047"/>
      <c r="T231" s="1047"/>
      <c r="U231" s="1047"/>
      <c r="V231" s="1047"/>
      <c r="W231" s="1047"/>
      <c r="X231" s="1047"/>
      <c r="Y231" s="1047"/>
      <c r="Z231" s="1047"/>
    </row>
    <row r="232" spans="1:26" ht="15.75">
      <c r="A232" s="1047"/>
      <c r="B232" s="1048"/>
      <c r="C232" s="1047"/>
      <c r="D232" s="1047"/>
      <c r="E232" s="1047"/>
      <c r="F232" s="1047"/>
      <c r="G232" s="1047"/>
      <c r="H232" s="1047"/>
      <c r="I232" s="1047"/>
      <c r="J232" s="1047"/>
      <c r="K232" s="1047"/>
      <c r="L232" s="1047"/>
      <c r="M232" s="1047"/>
      <c r="N232" s="871"/>
      <c r="O232" s="1047"/>
      <c r="P232" s="1047"/>
      <c r="Q232" s="1047"/>
      <c r="R232" s="1047"/>
      <c r="S232" s="1047"/>
      <c r="T232" s="1047"/>
      <c r="U232" s="1047"/>
      <c r="V232" s="1047"/>
      <c r="W232" s="1047"/>
      <c r="X232" s="1047"/>
      <c r="Y232" s="1047"/>
      <c r="Z232" s="1047"/>
    </row>
    <row r="233" spans="1:26" ht="15.75">
      <c r="A233" s="1047"/>
      <c r="B233" s="1048"/>
      <c r="C233" s="1047"/>
      <c r="D233" s="1047"/>
      <c r="E233" s="1047"/>
      <c r="F233" s="1047"/>
      <c r="G233" s="1047"/>
      <c r="H233" s="1047"/>
      <c r="I233" s="1047"/>
      <c r="J233" s="1047"/>
      <c r="K233" s="1047"/>
      <c r="L233" s="1047"/>
      <c r="M233" s="1047"/>
      <c r="N233" s="871"/>
      <c r="O233" s="1047"/>
      <c r="P233" s="1047"/>
      <c r="Q233" s="1047"/>
      <c r="R233" s="1047"/>
      <c r="S233" s="1047"/>
      <c r="T233" s="1047"/>
      <c r="U233" s="1047"/>
      <c r="V233" s="1047"/>
      <c r="W233" s="1047"/>
      <c r="X233" s="1047"/>
      <c r="Y233" s="1047"/>
      <c r="Z233" s="1047"/>
    </row>
    <row r="234" spans="1:26" ht="15.75">
      <c r="A234" s="1047"/>
      <c r="B234" s="1048"/>
      <c r="C234" s="1047"/>
      <c r="D234" s="1047"/>
      <c r="E234" s="1047"/>
      <c r="F234" s="1047"/>
      <c r="G234" s="1047"/>
      <c r="H234" s="1047"/>
      <c r="I234" s="1047"/>
      <c r="J234" s="1047"/>
      <c r="K234" s="1047"/>
      <c r="L234" s="1047"/>
      <c r="M234" s="1047"/>
      <c r="N234" s="871"/>
      <c r="O234" s="1047"/>
      <c r="P234" s="1047"/>
      <c r="Q234" s="1047"/>
      <c r="R234" s="1047"/>
      <c r="S234" s="1047"/>
      <c r="T234" s="1047"/>
      <c r="U234" s="1047"/>
      <c r="V234" s="1047"/>
      <c r="W234" s="1047"/>
      <c r="X234" s="1047"/>
      <c r="Y234" s="1047"/>
      <c r="Z234" s="1047"/>
    </row>
    <row r="235" spans="1:26" ht="15.75">
      <c r="A235" s="1047"/>
      <c r="B235" s="1048"/>
      <c r="C235" s="1047"/>
      <c r="D235" s="1047"/>
      <c r="E235" s="1047"/>
      <c r="F235" s="1047"/>
      <c r="G235" s="1047"/>
      <c r="H235" s="1047"/>
      <c r="I235" s="1047"/>
      <c r="J235" s="1047"/>
      <c r="K235" s="1047"/>
      <c r="L235" s="1047"/>
      <c r="M235" s="1047"/>
      <c r="N235" s="871"/>
      <c r="O235" s="1047"/>
      <c r="P235" s="1047"/>
      <c r="Q235" s="1047"/>
      <c r="R235" s="1047"/>
      <c r="S235" s="1047"/>
      <c r="T235" s="1047"/>
      <c r="U235" s="1047"/>
      <c r="V235" s="1047"/>
      <c r="W235" s="1047"/>
      <c r="X235" s="1047"/>
      <c r="Y235" s="1047"/>
      <c r="Z235" s="1047"/>
    </row>
    <row r="236" spans="1:26" ht="15.75">
      <c r="A236" s="1047"/>
      <c r="B236" s="1048"/>
      <c r="C236" s="1047"/>
      <c r="D236" s="1047"/>
      <c r="E236" s="1047"/>
      <c r="F236" s="1047"/>
      <c r="G236" s="1047"/>
      <c r="H236" s="1047"/>
      <c r="I236" s="1047"/>
      <c r="J236" s="1047"/>
      <c r="K236" s="1047"/>
      <c r="L236" s="1047"/>
      <c r="M236" s="1047"/>
      <c r="N236" s="871"/>
      <c r="O236" s="1047"/>
      <c r="P236" s="1047"/>
      <c r="Q236" s="1047"/>
      <c r="R236" s="1047"/>
      <c r="S236" s="1047"/>
      <c r="T236" s="1047"/>
      <c r="U236" s="1047"/>
      <c r="V236" s="1047"/>
      <c r="W236" s="1047"/>
      <c r="X236" s="1047"/>
      <c r="Y236" s="1047"/>
      <c r="Z236" s="1047"/>
    </row>
    <row r="237" spans="1:26" ht="15.75">
      <c r="A237" s="1047"/>
      <c r="B237" s="1048"/>
      <c r="C237" s="1047"/>
      <c r="D237" s="1047"/>
      <c r="E237" s="1047"/>
      <c r="F237" s="1047"/>
      <c r="G237" s="1047"/>
      <c r="H237" s="1047"/>
      <c r="I237" s="1047"/>
      <c r="J237" s="1047"/>
      <c r="K237" s="1047"/>
      <c r="L237" s="1047"/>
      <c r="M237" s="1047"/>
      <c r="N237" s="871"/>
      <c r="O237" s="1047"/>
      <c r="P237" s="1047"/>
      <c r="Q237" s="1047"/>
      <c r="R237" s="1047"/>
      <c r="S237" s="1047"/>
      <c r="T237" s="1047"/>
      <c r="U237" s="1047"/>
      <c r="V237" s="1047"/>
      <c r="W237" s="1047"/>
      <c r="X237" s="1047"/>
      <c r="Y237" s="1047"/>
      <c r="Z237" s="1047"/>
    </row>
    <row r="238" spans="1:26" ht="15.75">
      <c r="A238" s="1047"/>
      <c r="B238" s="1048"/>
      <c r="C238" s="1047"/>
      <c r="D238" s="1047"/>
      <c r="E238" s="1047"/>
      <c r="F238" s="1047"/>
      <c r="G238" s="1047"/>
      <c r="H238" s="1047"/>
      <c r="I238" s="1047"/>
      <c r="J238" s="1047"/>
      <c r="K238" s="1047"/>
      <c r="L238" s="1047"/>
      <c r="M238" s="1047"/>
      <c r="N238" s="871"/>
      <c r="O238" s="1047"/>
      <c r="P238" s="1047"/>
      <c r="Q238" s="1047"/>
      <c r="R238" s="1047"/>
      <c r="S238" s="1047"/>
      <c r="T238" s="1047"/>
      <c r="U238" s="1047"/>
      <c r="V238" s="1047"/>
      <c r="W238" s="1047"/>
      <c r="X238" s="1047"/>
      <c r="Y238" s="1047"/>
      <c r="Z238" s="1047"/>
    </row>
    <row r="239" spans="1:26" ht="15.75">
      <c r="A239" s="1047"/>
      <c r="B239" s="1048"/>
      <c r="C239" s="1047"/>
      <c r="D239" s="1047"/>
      <c r="E239" s="1047"/>
      <c r="F239" s="1047"/>
      <c r="G239" s="1047"/>
      <c r="H239" s="1047"/>
      <c r="I239" s="1047"/>
      <c r="J239" s="1047"/>
      <c r="K239" s="1047"/>
      <c r="L239" s="1047"/>
      <c r="M239" s="1047"/>
      <c r="N239" s="871"/>
      <c r="O239" s="1047"/>
      <c r="P239" s="1047"/>
      <c r="Q239" s="1047"/>
      <c r="R239" s="1047"/>
      <c r="S239" s="1047"/>
      <c r="T239" s="1047"/>
      <c r="U239" s="1047"/>
      <c r="V239" s="1047"/>
      <c r="W239" s="1047"/>
      <c r="X239" s="1047"/>
      <c r="Y239" s="1047"/>
      <c r="Z239" s="1047"/>
    </row>
    <row r="240" spans="1:26" ht="15.75">
      <c r="A240" s="1047"/>
      <c r="B240" s="1048"/>
      <c r="C240" s="1047"/>
      <c r="D240" s="1047"/>
      <c r="E240" s="1047"/>
      <c r="F240" s="1047"/>
      <c r="G240" s="1047"/>
      <c r="H240" s="1047"/>
      <c r="I240" s="1047"/>
      <c r="J240" s="1047"/>
      <c r="K240" s="1047"/>
      <c r="L240" s="1047"/>
      <c r="M240" s="1047"/>
      <c r="N240" s="871"/>
      <c r="O240" s="1047"/>
      <c r="P240" s="1047"/>
      <c r="Q240" s="1047"/>
      <c r="R240" s="1047"/>
      <c r="S240" s="1047"/>
      <c r="T240" s="1047"/>
      <c r="U240" s="1047"/>
      <c r="V240" s="1047"/>
      <c r="W240" s="1047"/>
      <c r="X240" s="1047"/>
      <c r="Y240" s="1047"/>
      <c r="Z240" s="1047"/>
    </row>
    <row r="241" spans="1:26" ht="15.75">
      <c r="A241" s="1047"/>
      <c r="B241" s="1048"/>
      <c r="C241" s="1047"/>
      <c r="D241" s="1047"/>
      <c r="E241" s="1047"/>
      <c r="F241" s="1047"/>
      <c r="G241" s="1047"/>
      <c r="H241" s="1047"/>
      <c r="I241" s="1047"/>
      <c r="J241" s="1047"/>
      <c r="K241" s="1047"/>
      <c r="L241" s="1047"/>
      <c r="M241" s="1047"/>
      <c r="N241" s="871"/>
      <c r="O241" s="1047"/>
      <c r="P241" s="1047"/>
      <c r="Q241" s="1047"/>
      <c r="R241" s="1047"/>
      <c r="S241" s="1047"/>
      <c r="T241" s="1047"/>
      <c r="U241" s="1047"/>
      <c r="V241" s="1047"/>
      <c r="W241" s="1047"/>
      <c r="X241" s="1047"/>
      <c r="Y241" s="1047"/>
      <c r="Z241" s="1047"/>
    </row>
    <row r="242" spans="1:26" ht="15.75">
      <c r="A242" s="1047"/>
      <c r="B242" s="1048"/>
      <c r="C242" s="1047"/>
      <c r="D242" s="1047"/>
      <c r="E242" s="1047"/>
      <c r="F242" s="1047"/>
      <c r="G242" s="1047"/>
      <c r="H242" s="1047"/>
      <c r="I242" s="1047"/>
      <c r="J242" s="1047"/>
      <c r="K242" s="1047"/>
      <c r="L242" s="1047"/>
      <c r="M242" s="1047"/>
      <c r="N242" s="871"/>
      <c r="O242" s="1047"/>
      <c r="P242" s="1047"/>
      <c r="Q242" s="1047"/>
      <c r="R242" s="1047"/>
      <c r="S242" s="1047"/>
      <c r="T242" s="1047"/>
      <c r="U242" s="1047"/>
      <c r="V242" s="1047"/>
      <c r="W242" s="1047"/>
      <c r="X242" s="1047"/>
      <c r="Y242" s="1047"/>
      <c r="Z242" s="1047"/>
    </row>
    <row r="243" spans="1:26" ht="15.75">
      <c r="A243" s="1047"/>
      <c r="B243" s="1048"/>
      <c r="C243" s="1047"/>
      <c r="D243" s="1047"/>
      <c r="E243" s="1047"/>
      <c r="F243" s="1047"/>
      <c r="G243" s="1047"/>
      <c r="H243" s="1047"/>
      <c r="I243" s="1047"/>
      <c r="J243" s="1047"/>
      <c r="K243" s="1047"/>
      <c r="L243" s="1047"/>
      <c r="M243" s="1047"/>
      <c r="N243" s="871"/>
      <c r="O243" s="1047"/>
      <c r="P243" s="1047"/>
      <c r="Q243" s="1047"/>
      <c r="R243" s="1047"/>
      <c r="S243" s="1047"/>
      <c r="T243" s="1047"/>
      <c r="U243" s="1047"/>
      <c r="V243" s="1047"/>
      <c r="W243" s="1047"/>
      <c r="X243" s="1047"/>
      <c r="Y243" s="1047"/>
      <c r="Z243" s="1047"/>
    </row>
    <row r="244" spans="1:26" ht="15.75">
      <c r="A244" s="1047"/>
      <c r="B244" s="1048"/>
      <c r="C244" s="1047"/>
      <c r="D244" s="1047"/>
      <c r="E244" s="1047"/>
      <c r="F244" s="1047"/>
      <c r="G244" s="1047"/>
      <c r="H244" s="1047"/>
      <c r="I244" s="1047"/>
      <c r="J244" s="1047"/>
      <c r="K244" s="1047"/>
      <c r="L244" s="1047"/>
      <c r="M244" s="1047"/>
      <c r="N244" s="871"/>
      <c r="O244" s="1047"/>
      <c r="P244" s="1047"/>
      <c r="Q244" s="1047"/>
      <c r="R244" s="1047"/>
      <c r="S244" s="1047"/>
      <c r="T244" s="1047"/>
      <c r="U244" s="1047"/>
      <c r="V244" s="1047"/>
      <c r="W244" s="1047"/>
      <c r="X244" s="1047"/>
      <c r="Y244" s="1047"/>
      <c r="Z244" s="1047"/>
    </row>
    <row r="245" spans="1:26" ht="15.75">
      <c r="A245" s="1047"/>
      <c r="B245" s="1048"/>
      <c r="C245" s="1047"/>
      <c r="D245" s="1047"/>
      <c r="E245" s="1047"/>
      <c r="F245" s="1047"/>
      <c r="G245" s="1047"/>
      <c r="H245" s="1047"/>
      <c r="I245" s="1047"/>
      <c r="J245" s="1047"/>
      <c r="K245" s="1047"/>
      <c r="L245" s="1047"/>
      <c r="M245" s="1047"/>
      <c r="N245" s="871"/>
      <c r="O245" s="1047"/>
      <c r="P245" s="1047"/>
      <c r="Q245" s="1047"/>
      <c r="R245" s="1047"/>
      <c r="S245" s="1047"/>
      <c r="T245" s="1047"/>
      <c r="U245" s="1047"/>
      <c r="V245" s="1047"/>
      <c r="W245" s="1047"/>
      <c r="X245" s="1047"/>
      <c r="Y245" s="1047"/>
      <c r="Z245" s="1047"/>
    </row>
    <row r="246" spans="1:26" ht="15.75">
      <c r="A246" s="1047"/>
      <c r="B246" s="1048"/>
      <c r="C246" s="1047"/>
      <c r="D246" s="1047"/>
      <c r="E246" s="1047"/>
      <c r="F246" s="1047"/>
      <c r="G246" s="1047"/>
      <c r="H246" s="1047"/>
      <c r="I246" s="1047"/>
      <c r="J246" s="1047"/>
      <c r="K246" s="1047"/>
      <c r="L246" s="1047"/>
      <c r="M246" s="1047"/>
      <c r="N246" s="871"/>
      <c r="O246" s="1047"/>
      <c r="P246" s="1047"/>
      <c r="Q246" s="1047"/>
      <c r="R246" s="1047"/>
      <c r="S246" s="1047"/>
      <c r="T246" s="1047"/>
      <c r="U246" s="1047"/>
      <c r="V246" s="1047"/>
      <c r="W246" s="1047"/>
      <c r="X246" s="1047"/>
      <c r="Y246" s="1047"/>
      <c r="Z246" s="1047"/>
    </row>
    <row r="247" spans="1:26" ht="15.75">
      <c r="A247" s="1047"/>
      <c r="B247" s="1048"/>
      <c r="C247" s="1047"/>
      <c r="D247" s="1047"/>
      <c r="E247" s="1047"/>
      <c r="F247" s="1047"/>
      <c r="G247" s="1047"/>
      <c r="H247" s="1047"/>
      <c r="I247" s="1047"/>
      <c r="J247" s="1047"/>
      <c r="K247" s="1047"/>
      <c r="L247" s="1047"/>
      <c r="M247" s="1047"/>
      <c r="N247" s="871"/>
      <c r="O247" s="1047"/>
      <c r="P247" s="1047"/>
      <c r="Q247" s="1047"/>
      <c r="R247" s="1047"/>
      <c r="S247" s="1047"/>
      <c r="T247" s="1047"/>
      <c r="U247" s="1047"/>
      <c r="V247" s="1047"/>
      <c r="W247" s="1047"/>
      <c r="X247" s="1047"/>
      <c r="Y247" s="1047"/>
      <c r="Z247" s="1047"/>
    </row>
    <row r="248" spans="1:26" ht="15.75">
      <c r="A248" s="1047"/>
      <c r="B248" s="1048"/>
      <c r="C248" s="1047"/>
      <c r="D248" s="1047"/>
      <c r="E248" s="1047"/>
      <c r="F248" s="1047"/>
      <c r="G248" s="1047"/>
      <c r="H248" s="1047"/>
      <c r="I248" s="1047"/>
      <c r="J248" s="1047"/>
      <c r="K248" s="1047"/>
      <c r="L248" s="1047"/>
      <c r="M248" s="1047"/>
      <c r="N248" s="871"/>
      <c r="O248" s="1047"/>
      <c r="P248" s="1047"/>
      <c r="Q248" s="1047"/>
      <c r="R248" s="1047"/>
      <c r="S248" s="1047"/>
      <c r="T248" s="1047"/>
      <c r="U248" s="1047"/>
      <c r="V248" s="1047"/>
      <c r="W248" s="1047"/>
      <c r="X248" s="1047"/>
      <c r="Y248" s="1047"/>
      <c r="Z248" s="1047"/>
    </row>
    <row r="249" spans="1:26" ht="15.75">
      <c r="A249" s="1047"/>
      <c r="B249" s="1048"/>
      <c r="C249" s="1047"/>
      <c r="D249" s="1047"/>
      <c r="E249" s="1047"/>
      <c r="F249" s="1047"/>
      <c r="G249" s="1047"/>
      <c r="H249" s="1047"/>
      <c r="I249" s="1047"/>
      <c r="J249" s="1047"/>
      <c r="K249" s="1047"/>
      <c r="L249" s="1047"/>
      <c r="M249" s="1047"/>
      <c r="N249" s="871"/>
      <c r="O249" s="1047"/>
      <c r="P249" s="1047"/>
      <c r="Q249" s="1047"/>
      <c r="R249" s="1047"/>
      <c r="S249" s="1047"/>
      <c r="T249" s="1047"/>
      <c r="U249" s="1047"/>
      <c r="V249" s="1047"/>
      <c r="W249" s="1047"/>
      <c r="X249" s="1047"/>
      <c r="Y249" s="1047"/>
      <c r="Z249" s="1047"/>
    </row>
    <row r="250" spans="1:26" ht="15.75">
      <c r="A250" s="1047"/>
      <c r="B250" s="1048"/>
      <c r="C250" s="1047"/>
      <c r="D250" s="1047"/>
      <c r="E250" s="1047"/>
      <c r="F250" s="1047"/>
      <c r="G250" s="1047"/>
      <c r="H250" s="1047"/>
      <c r="I250" s="1047"/>
      <c r="J250" s="1047"/>
      <c r="K250" s="1047"/>
      <c r="L250" s="1047"/>
      <c r="M250" s="1047"/>
      <c r="N250" s="871"/>
      <c r="O250" s="1047"/>
      <c r="P250" s="1047"/>
      <c r="Q250" s="1047"/>
      <c r="R250" s="1047"/>
      <c r="S250" s="1047"/>
      <c r="T250" s="1047"/>
      <c r="U250" s="1047"/>
      <c r="V250" s="1047"/>
      <c r="W250" s="1047"/>
      <c r="X250" s="1047"/>
      <c r="Y250" s="1047"/>
      <c r="Z250" s="1047"/>
    </row>
    <row r="251" spans="1:26" ht="15.75">
      <c r="A251" s="1047"/>
      <c r="B251" s="1048"/>
      <c r="C251" s="1047"/>
      <c r="D251" s="1047"/>
      <c r="E251" s="1047"/>
      <c r="F251" s="1047"/>
      <c r="G251" s="1047"/>
      <c r="H251" s="1047"/>
      <c r="I251" s="1047"/>
      <c r="J251" s="1047"/>
      <c r="K251" s="1047"/>
      <c r="L251" s="1047"/>
      <c r="M251" s="1047"/>
      <c r="N251" s="871"/>
      <c r="O251" s="1047"/>
      <c r="P251" s="1047"/>
      <c r="Q251" s="1047"/>
      <c r="R251" s="1047"/>
      <c r="S251" s="1047"/>
      <c r="T251" s="1047"/>
      <c r="U251" s="1047"/>
      <c r="V251" s="1047"/>
      <c r="W251" s="1047"/>
      <c r="X251" s="1047"/>
      <c r="Y251" s="1047"/>
      <c r="Z251" s="1047"/>
    </row>
    <row r="252" spans="1:26" ht="15.75">
      <c r="A252" s="1047"/>
      <c r="B252" s="1048"/>
      <c r="C252" s="1047"/>
      <c r="D252" s="1047"/>
      <c r="E252" s="1047"/>
      <c r="F252" s="1047"/>
      <c r="G252" s="1047"/>
      <c r="H252" s="1047"/>
      <c r="I252" s="1047"/>
      <c r="J252" s="1047"/>
      <c r="K252" s="1047"/>
      <c r="L252" s="1047"/>
      <c r="M252" s="1047"/>
      <c r="N252" s="871"/>
      <c r="O252" s="1047"/>
      <c r="P252" s="1047"/>
      <c r="Q252" s="1047"/>
      <c r="R252" s="1047"/>
      <c r="S252" s="1047"/>
      <c r="T252" s="1047"/>
      <c r="U252" s="1047"/>
      <c r="V252" s="1047"/>
      <c r="W252" s="1047"/>
      <c r="X252" s="1047"/>
      <c r="Y252" s="1047"/>
      <c r="Z252" s="1047"/>
    </row>
    <row r="253" spans="1:26" ht="15.75">
      <c r="A253" s="1047"/>
      <c r="B253" s="1048"/>
      <c r="C253" s="1047"/>
      <c r="D253" s="1047"/>
      <c r="E253" s="1047"/>
      <c r="F253" s="1047"/>
      <c r="G253" s="1047"/>
      <c r="H253" s="1047"/>
      <c r="I253" s="1047"/>
      <c r="J253" s="1047"/>
      <c r="K253" s="1047"/>
      <c r="L253" s="1047"/>
      <c r="M253" s="1047"/>
      <c r="N253" s="871"/>
      <c r="O253" s="1047"/>
      <c r="P253" s="1047"/>
      <c r="Q253" s="1047"/>
      <c r="R253" s="1047"/>
      <c r="S253" s="1047"/>
      <c r="T253" s="1047"/>
      <c r="U253" s="1047"/>
      <c r="V253" s="1047"/>
      <c r="W253" s="1047"/>
      <c r="X253" s="1047"/>
      <c r="Y253" s="1047"/>
      <c r="Z253" s="1047"/>
    </row>
    <row r="254" spans="1:26" ht="15.75">
      <c r="A254" s="1047"/>
      <c r="B254" s="1048"/>
      <c r="C254" s="1047"/>
      <c r="D254" s="1047"/>
      <c r="E254" s="1047"/>
      <c r="F254" s="1047"/>
      <c r="G254" s="1047"/>
      <c r="H254" s="1047"/>
      <c r="I254" s="1047"/>
      <c r="J254" s="1047"/>
      <c r="K254" s="1047"/>
      <c r="L254" s="1047"/>
      <c r="M254" s="1047"/>
      <c r="N254" s="871"/>
      <c r="O254" s="1047"/>
      <c r="P254" s="1047"/>
      <c r="Q254" s="1047"/>
      <c r="R254" s="1047"/>
      <c r="S254" s="1047"/>
      <c r="T254" s="1047"/>
      <c r="U254" s="1047"/>
      <c r="V254" s="1047"/>
      <c r="W254" s="1047"/>
      <c r="X254" s="1047"/>
      <c r="Y254" s="1047"/>
      <c r="Z254" s="1047"/>
    </row>
    <row r="255" spans="1:26" ht="15.75">
      <c r="A255" s="1047"/>
      <c r="B255" s="1048"/>
      <c r="C255" s="1047"/>
      <c r="D255" s="1047"/>
      <c r="E255" s="1047"/>
      <c r="F255" s="1047"/>
      <c r="G255" s="1047"/>
      <c r="H255" s="1047"/>
      <c r="I255" s="1047"/>
      <c r="J255" s="1047"/>
      <c r="K255" s="1047"/>
      <c r="L255" s="1047"/>
      <c r="M255" s="1047"/>
      <c r="N255" s="871"/>
      <c r="O255" s="1047"/>
      <c r="P255" s="1047"/>
      <c r="Q255" s="1047"/>
      <c r="R255" s="1047"/>
      <c r="S255" s="1047"/>
      <c r="T255" s="1047"/>
      <c r="U255" s="1047"/>
      <c r="V255" s="1047"/>
      <c r="W255" s="1047"/>
      <c r="X255" s="1047"/>
      <c r="Y255" s="1047"/>
      <c r="Z255" s="1047"/>
    </row>
    <row r="256" spans="1:26" ht="15.75">
      <c r="A256" s="1047"/>
      <c r="B256" s="1048"/>
      <c r="C256" s="1047"/>
      <c r="D256" s="1047"/>
      <c r="E256" s="1047"/>
      <c r="F256" s="1047"/>
      <c r="G256" s="1047"/>
      <c r="H256" s="1047"/>
      <c r="I256" s="1047"/>
      <c r="J256" s="1047"/>
      <c r="K256" s="1047"/>
      <c r="L256" s="1047"/>
      <c r="M256" s="1047"/>
      <c r="N256" s="871"/>
      <c r="O256" s="1047"/>
      <c r="P256" s="1047"/>
      <c r="Q256" s="1047"/>
      <c r="R256" s="1047"/>
      <c r="S256" s="1047"/>
      <c r="T256" s="1047"/>
      <c r="U256" s="1047"/>
      <c r="V256" s="1047"/>
      <c r="W256" s="1047"/>
      <c r="X256" s="1047"/>
      <c r="Y256" s="1047"/>
      <c r="Z256" s="1047"/>
    </row>
    <row r="257" spans="1:26" ht="15.75">
      <c r="A257" s="1047"/>
      <c r="B257" s="1048"/>
      <c r="C257" s="1047"/>
      <c r="D257" s="1047"/>
      <c r="E257" s="1047"/>
      <c r="F257" s="1047"/>
      <c r="G257" s="1047"/>
      <c r="H257" s="1047"/>
      <c r="I257" s="1047"/>
      <c r="J257" s="1047"/>
      <c r="K257" s="1047"/>
      <c r="L257" s="1047"/>
      <c r="M257" s="1047"/>
      <c r="N257" s="871"/>
      <c r="O257" s="1047"/>
      <c r="P257" s="1047"/>
      <c r="Q257" s="1047"/>
      <c r="R257" s="1047"/>
      <c r="S257" s="1047"/>
      <c r="T257" s="1047"/>
      <c r="U257" s="1047"/>
      <c r="V257" s="1047"/>
      <c r="W257" s="1047"/>
      <c r="X257" s="1047"/>
      <c r="Y257" s="1047"/>
      <c r="Z257" s="1047"/>
    </row>
    <row r="258" spans="1:26" ht="15.75">
      <c r="A258" s="1047"/>
      <c r="B258" s="1048"/>
      <c r="C258" s="1047"/>
      <c r="D258" s="1047"/>
      <c r="E258" s="1047"/>
      <c r="F258" s="1047"/>
      <c r="G258" s="1047"/>
      <c r="H258" s="1047"/>
      <c r="I258" s="1047"/>
      <c r="J258" s="1047"/>
      <c r="K258" s="1047"/>
      <c r="L258" s="1047"/>
      <c r="M258" s="1047"/>
      <c r="N258" s="871"/>
      <c r="O258" s="1047"/>
      <c r="P258" s="1047"/>
      <c r="Q258" s="1047"/>
      <c r="R258" s="1047"/>
      <c r="S258" s="1047"/>
      <c r="T258" s="1047"/>
      <c r="U258" s="1047"/>
      <c r="V258" s="1047"/>
      <c r="W258" s="1047"/>
      <c r="X258" s="1047"/>
      <c r="Y258" s="1047"/>
      <c r="Z258" s="1047"/>
    </row>
    <row r="259" spans="1:26" ht="15.75">
      <c r="A259" s="1047"/>
      <c r="B259" s="1048"/>
      <c r="C259" s="1047"/>
      <c r="D259" s="1047"/>
      <c r="E259" s="1047"/>
      <c r="F259" s="1047"/>
      <c r="G259" s="1047"/>
      <c r="H259" s="1047"/>
      <c r="I259" s="1047"/>
      <c r="J259" s="1047"/>
      <c r="K259" s="1047"/>
      <c r="L259" s="1047"/>
      <c r="M259" s="1047"/>
      <c r="N259" s="871"/>
      <c r="O259" s="1047"/>
      <c r="P259" s="1047"/>
      <c r="Q259" s="1047"/>
      <c r="R259" s="1047"/>
      <c r="S259" s="1047"/>
      <c r="T259" s="1047"/>
      <c r="U259" s="1047"/>
      <c r="V259" s="1047"/>
      <c r="W259" s="1047"/>
      <c r="X259" s="1047"/>
      <c r="Y259" s="1047"/>
      <c r="Z259" s="1047"/>
    </row>
    <row r="260" spans="1:26" ht="15.75">
      <c r="A260" s="1047"/>
      <c r="B260" s="1048"/>
      <c r="C260" s="1047"/>
      <c r="D260" s="1047"/>
      <c r="E260" s="1047"/>
      <c r="F260" s="1047"/>
      <c r="G260" s="1047"/>
      <c r="H260" s="1047"/>
      <c r="I260" s="1047"/>
      <c r="J260" s="1047"/>
      <c r="K260" s="1047"/>
      <c r="L260" s="1047"/>
      <c r="M260" s="1047"/>
      <c r="N260" s="871"/>
      <c r="O260" s="1047"/>
      <c r="P260" s="1047"/>
      <c r="Q260" s="1047"/>
      <c r="R260" s="1047"/>
      <c r="S260" s="1047"/>
      <c r="T260" s="1047"/>
      <c r="U260" s="1047"/>
      <c r="V260" s="1047"/>
      <c r="W260" s="1047"/>
      <c r="X260" s="1047"/>
      <c r="Y260" s="1047"/>
      <c r="Z260" s="1047"/>
    </row>
    <row r="261" spans="1:26" ht="15.75">
      <c r="A261" s="1047"/>
      <c r="B261" s="1048"/>
      <c r="C261" s="1047"/>
      <c r="D261" s="1047"/>
      <c r="E261" s="1047"/>
      <c r="F261" s="1047"/>
      <c r="G261" s="1047"/>
      <c r="H261" s="1047"/>
      <c r="I261" s="1047"/>
      <c r="J261" s="1047"/>
      <c r="K261" s="1047"/>
      <c r="L261" s="1047"/>
      <c r="M261" s="1047"/>
      <c r="N261" s="871"/>
      <c r="O261" s="1047"/>
      <c r="P261" s="1047"/>
      <c r="Q261" s="1047"/>
      <c r="R261" s="1047"/>
      <c r="S261" s="1047"/>
      <c r="T261" s="1047"/>
      <c r="U261" s="1047"/>
      <c r="V261" s="1047"/>
      <c r="W261" s="1047"/>
      <c r="X261" s="1047"/>
      <c r="Y261" s="1047"/>
      <c r="Z261" s="1047"/>
    </row>
    <row r="262" spans="1:26" ht="15.75">
      <c r="A262" s="1047"/>
      <c r="B262" s="1048"/>
      <c r="C262" s="1047"/>
      <c r="D262" s="1047"/>
      <c r="E262" s="1047"/>
      <c r="F262" s="1047"/>
      <c r="G262" s="1047"/>
      <c r="H262" s="1047"/>
      <c r="I262" s="1047"/>
      <c r="J262" s="1047"/>
      <c r="K262" s="1047"/>
      <c r="L262" s="1047"/>
      <c r="M262" s="1047"/>
      <c r="N262" s="871"/>
      <c r="O262" s="1047"/>
      <c r="P262" s="1047"/>
      <c r="Q262" s="1047"/>
      <c r="R262" s="1047"/>
      <c r="S262" s="1047"/>
      <c r="T262" s="1047"/>
      <c r="U262" s="1047"/>
      <c r="V262" s="1047"/>
      <c r="W262" s="1047"/>
      <c r="X262" s="1047"/>
      <c r="Y262" s="1047"/>
      <c r="Z262" s="1047"/>
    </row>
    <row r="263" spans="1:26" ht="15.75">
      <c r="A263" s="1047"/>
      <c r="B263" s="1048"/>
      <c r="C263" s="1047"/>
      <c r="D263" s="1047"/>
      <c r="E263" s="1047"/>
      <c r="F263" s="1047"/>
      <c r="G263" s="1047"/>
      <c r="H263" s="1047"/>
      <c r="I263" s="1047"/>
      <c r="J263" s="1047"/>
      <c r="K263" s="1047"/>
      <c r="L263" s="1047"/>
      <c r="M263" s="1047"/>
      <c r="N263" s="871"/>
      <c r="O263" s="1047"/>
      <c r="P263" s="1047"/>
      <c r="Q263" s="1047"/>
      <c r="R263" s="1047"/>
      <c r="S263" s="1047"/>
      <c r="T263" s="1047"/>
      <c r="U263" s="1047"/>
      <c r="V263" s="1047"/>
      <c r="W263" s="1047"/>
      <c r="X263" s="1047"/>
      <c r="Y263" s="1047"/>
      <c r="Z263" s="1047"/>
    </row>
    <row r="264" spans="1:26" ht="15.75">
      <c r="A264" s="1047"/>
      <c r="B264" s="1048"/>
      <c r="C264" s="1047"/>
      <c r="D264" s="1047"/>
      <c r="E264" s="1047"/>
      <c r="F264" s="1047"/>
      <c r="G264" s="1047"/>
      <c r="H264" s="1047"/>
      <c r="I264" s="1047"/>
      <c r="J264" s="1047"/>
      <c r="K264" s="1047"/>
      <c r="L264" s="1047"/>
      <c r="M264" s="1047"/>
      <c r="N264" s="871"/>
      <c r="O264" s="1047"/>
      <c r="P264" s="1047"/>
      <c r="Q264" s="1047"/>
      <c r="R264" s="1047"/>
      <c r="S264" s="1047"/>
      <c r="T264" s="1047"/>
      <c r="U264" s="1047"/>
      <c r="V264" s="1047"/>
      <c r="W264" s="1047"/>
      <c r="X264" s="1047"/>
      <c r="Y264" s="1047"/>
      <c r="Z264" s="1047"/>
    </row>
    <row r="265" spans="1:26" ht="15.75">
      <c r="A265" s="1047"/>
      <c r="B265" s="1048"/>
      <c r="C265" s="1047"/>
      <c r="D265" s="1047"/>
      <c r="E265" s="1047"/>
      <c r="F265" s="1047"/>
      <c r="G265" s="1047"/>
      <c r="H265" s="1047"/>
      <c r="I265" s="1047"/>
      <c r="J265" s="1047"/>
      <c r="K265" s="1047"/>
      <c r="L265" s="1047"/>
      <c r="M265" s="1047"/>
      <c r="N265" s="871"/>
      <c r="O265" s="1047"/>
      <c r="P265" s="1047"/>
      <c r="Q265" s="1047"/>
      <c r="R265" s="1047"/>
      <c r="S265" s="1047"/>
      <c r="T265" s="1047"/>
      <c r="U265" s="1047"/>
      <c r="V265" s="1047"/>
      <c r="W265" s="1047"/>
      <c r="X265" s="1047"/>
      <c r="Y265" s="1047"/>
      <c r="Z265" s="1047"/>
    </row>
    <row r="266" spans="1:26" ht="15.75">
      <c r="A266" s="1047"/>
      <c r="B266" s="1048"/>
      <c r="C266" s="1047"/>
      <c r="D266" s="1047"/>
      <c r="E266" s="1047"/>
      <c r="F266" s="1047"/>
      <c r="G266" s="1047"/>
      <c r="H266" s="1047"/>
      <c r="I266" s="1047"/>
      <c r="J266" s="1047"/>
      <c r="K266" s="1047"/>
      <c r="L266" s="1047"/>
      <c r="M266" s="1047"/>
      <c r="N266" s="871"/>
      <c r="O266" s="1047"/>
      <c r="P266" s="1047"/>
      <c r="Q266" s="1047"/>
      <c r="R266" s="1047"/>
      <c r="S266" s="1047"/>
      <c r="T266" s="1047"/>
      <c r="U266" s="1047"/>
      <c r="V266" s="1047"/>
      <c r="W266" s="1047"/>
      <c r="X266" s="1047"/>
      <c r="Y266" s="1047"/>
      <c r="Z266" s="1047"/>
    </row>
    <row r="267" spans="1:26" ht="15.75">
      <c r="A267" s="1047"/>
      <c r="B267" s="1048"/>
      <c r="C267" s="1047"/>
      <c r="D267" s="1047"/>
      <c r="E267" s="1047"/>
      <c r="F267" s="1047"/>
      <c r="G267" s="1047"/>
      <c r="H267" s="1047"/>
      <c r="I267" s="1047"/>
      <c r="J267" s="1047"/>
      <c r="K267" s="1047"/>
      <c r="L267" s="1047"/>
      <c r="M267" s="1047"/>
      <c r="N267" s="871"/>
      <c r="O267" s="1047"/>
      <c r="P267" s="1047"/>
      <c r="Q267" s="1047"/>
      <c r="R267" s="1047"/>
      <c r="S267" s="1047"/>
      <c r="T267" s="1047"/>
      <c r="U267" s="1047"/>
      <c r="V267" s="1047"/>
      <c r="W267" s="1047"/>
      <c r="X267" s="1047"/>
      <c r="Y267" s="1047"/>
      <c r="Z267" s="1047"/>
    </row>
    <row r="268" spans="1:26" ht="15.75">
      <c r="A268" s="1047"/>
      <c r="B268" s="1048"/>
      <c r="C268" s="1047"/>
      <c r="D268" s="1047"/>
      <c r="E268" s="1047"/>
      <c r="F268" s="1047"/>
      <c r="G268" s="1047"/>
      <c r="H268" s="1047"/>
      <c r="I268" s="1047"/>
      <c r="J268" s="1047"/>
      <c r="K268" s="1047"/>
      <c r="L268" s="1047"/>
      <c r="M268" s="1047"/>
      <c r="N268" s="871"/>
      <c r="O268" s="1047"/>
      <c r="P268" s="1047"/>
      <c r="Q268" s="1047"/>
      <c r="R268" s="1047"/>
      <c r="S268" s="1047"/>
      <c r="T268" s="1047"/>
      <c r="U268" s="1047"/>
      <c r="V268" s="1047"/>
      <c r="W268" s="1047"/>
      <c r="X268" s="1047"/>
      <c r="Y268" s="1047"/>
      <c r="Z268" s="1047"/>
    </row>
    <row r="269" spans="1:26" ht="15.75">
      <c r="A269" s="1047"/>
      <c r="B269" s="1048"/>
      <c r="C269" s="1047"/>
      <c r="D269" s="1047"/>
      <c r="E269" s="1047"/>
      <c r="F269" s="1047"/>
      <c r="G269" s="1047"/>
      <c r="H269" s="1047"/>
      <c r="I269" s="1047"/>
      <c r="J269" s="1047"/>
      <c r="K269" s="1047"/>
      <c r="L269" s="1047"/>
      <c r="M269" s="1047"/>
      <c r="N269" s="871"/>
      <c r="O269" s="1047"/>
      <c r="P269" s="1047"/>
      <c r="Q269" s="1047"/>
      <c r="R269" s="1047"/>
      <c r="S269" s="1047"/>
      <c r="T269" s="1047"/>
      <c r="U269" s="1047"/>
      <c r="V269" s="1047"/>
      <c r="W269" s="1047"/>
      <c r="X269" s="1047"/>
      <c r="Y269" s="1047"/>
      <c r="Z269" s="1047"/>
    </row>
    <row r="270" spans="1:26" ht="15.75">
      <c r="A270" s="1047"/>
      <c r="B270" s="1048"/>
      <c r="C270" s="1047"/>
      <c r="D270" s="1047"/>
      <c r="E270" s="1047"/>
      <c r="F270" s="1047"/>
      <c r="G270" s="1047"/>
      <c r="H270" s="1047"/>
      <c r="I270" s="1047"/>
      <c r="J270" s="1047"/>
      <c r="K270" s="1047"/>
      <c r="L270" s="1047"/>
      <c r="M270" s="1047"/>
      <c r="N270" s="871"/>
      <c r="O270" s="1047"/>
      <c r="P270" s="1047"/>
      <c r="Q270" s="1047"/>
      <c r="R270" s="1047"/>
      <c r="S270" s="1047"/>
      <c r="T270" s="1047"/>
      <c r="U270" s="1047"/>
      <c r="V270" s="1047"/>
      <c r="W270" s="1047"/>
      <c r="X270" s="1047"/>
      <c r="Y270" s="1047"/>
      <c r="Z270" s="1047"/>
    </row>
    <row r="271" spans="1:26" ht="15.75">
      <c r="A271" s="1047"/>
      <c r="B271" s="1048"/>
      <c r="C271" s="1047"/>
      <c r="D271" s="1047"/>
      <c r="E271" s="1047"/>
      <c r="F271" s="1047"/>
      <c r="G271" s="1047"/>
      <c r="H271" s="1047"/>
      <c r="I271" s="1047"/>
      <c r="J271" s="1047"/>
      <c r="K271" s="1047"/>
      <c r="L271" s="1047"/>
      <c r="M271" s="1047"/>
      <c r="N271" s="871"/>
      <c r="O271" s="1047"/>
      <c r="P271" s="1047"/>
      <c r="Q271" s="1047"/>
      <c r="R271" s="1047"/>
      <c r="S271" s="1047"/>
      <c r="T271" s="1047"/>
      <c r="U271" s="1047"/>
      <c r="V271" s="1047"/>
      <c r="W271" s="1047"/>
      <c r="X271" s="1047"/>
      <c r="Y271" s="1047"/>
      <c r="Z271" s="1047"/>
    </row>
    <row r="272" spans="1:26" ht="15.75">
      <c r="A272" s="1047"/>
      <c r="B272" s="1048"/>
      <c r="C272" s="1047"/>
      <c r="D272" s="1047"/>
      <c r="E272" s="1047"/>
      <c r="F272" s="1047"/>
      <c r="G272" s="1047"/>
      <c r="H272" s="1047"/>
      <c r="I272" s="1047"/>
      <c r="J272" s="1047"/>
      <c r="K272" s="1047"/>
      <c r="L272" s="1047"/>
      <c r="M272" s="1047"/>
      <c r="N272" s="871"/>
      <c r="O272" s="1047"/>
      <c r="P272" s="1047"/>
      <c r="Q272" s="1047"/>
      <c r="R272" s="1047"/>
      <c r="S272" s="1047"/>
      <c r="T272" s="1047"/>
      <c r="U272" s="1047"/>
      <c r="V272" s="1047"/>
      <c r="W272" s="1047"/>
      <c r="X272" s="1047"/>
      <c r="Y272" s="1047"/>
      <c r="Z272" s="1047"/>
    </row>
    <row r="273" spans="1:26" ht="15.75">
      <c r="A273" s="1047"/>
      <c r="B273" s="1048"/>
      <c r="C273" s="1047"/>
      <c r="D273" s="1047"/>
      <c r="E273" s="1047"/>
      <c r="F273" s="1047"/>
      <c r="G273" s="1047"/>
      <c r="H273" s="1047"/>
      <c r="I273" s="1047"/>
      <c r="J273" s="1047"/>
      <c r="K273" s="1047"/>
      <c r="L273" s="1047"/>
      <c r="M273" s="1047"/>
      <c r="N273" s="871"/>
      <c r="O273" s="1047"/>
      <c r="P273" s="1047"/>
      <c r="Q273" s="1047"/>
      <c r="R273" s="1047"/>
      <c r="S273" s="1047"/>
      <c r="T273" s="1047"/>
      <c r="U273" s="1047"/>
      <c r="V273" s="1047"/>
      <c r="W273" s="1047"/>
      <c r="X273" s="1047"/>
      <c r="Y273" s="1047"/>
      <c r="Z273" s="1047"/>
    </row>
    <row r="274" spans="1:26" ht="15.75">
      <c r="A274" s="1047"/>
      <c r="B274" s="1048"/>
      <c r="C274" s="1047"/>
      <c r="D274" s="1047"/>
      <c r="E274" s="1047"/>
      <c r="F274" s="1047"/>
      <c r="G274" s="1047"/>
      <c r="H274" s="1047"/>
      <c r="I274" s="1047"/>
      <c r="J274" s="1047"/>
      <c r="K274" s="1047"/>
      <c r="L274" s="1047"/>
      <c r="M274" s="1047"/>
      <c r="N274" s="871"/>
      <c r="O274" s="1047"/>
      <c r="P274" s="1047"/>
      <c r="Q274" s="1047"/>
      <c r="R274" s="1047"/>
      <c r="S274" s="1047"/>
      <c r="T274" s="1047"/>
      <c r="U274" s="1047"/>
      <c r="V274" s="1047"/>
      <c r="W274" s="1047"/>
      <c r="X274" s="1047"/>
      <c r="Y274" s="1047"/>
      <c r="Z274" s="1047"/>
    </row>
    <row r="275" spans="1:26" ht="15.75">
      <c r="A275" s="1047"/>
      <c r="B275" s="1048"/>
      <c r="C275" s="1047"/>
      <c r="D275" s="1047"/>
      <c r="E275" s="1047"/>
      <c r="F275" s="1047"/>
      <c r="G275" s="1047"/>
      <c r="H275" s="1047"/>
      <c r="I275" s="1047"/>
      <c r="J275" s="1047"/>
      <c r="K275" s="1047"/>
      <c r="L275" s="1047"/>
      <c r="M275" s="1047"/>
      <c r="N275" s="871"/>
      <c r="O275" s="1047"/>
      <c r="P275" s="1047"/>
      <c r="Q275" s="1047"/>
      <c r="R275" s="1047"/>
      <c r="S275" s="1047"/>
      <c r="T275" s="1047"/>
      <c r="U275" s="1047"/>
      <c r="V275" s="1047"/>
      <c r="W275" s="1047"/>
      <c r="X275" s="1047"/>
      <c r="Y275" s="1047"/>
      <c r="Z275" s="1047"/>
    </row>
    <row r="276" spans="1:26" ht="15.75">
      <c r="A276" s="1047"/>
      <c r="B276" s="1048"/>
      <c r="C276" s="1047"/>
      <c r="D276" s="1047"/>
      <c r="E276" s="1047"/>
      <c r="F276" s="1047"/>
      <c r="G276" s="1047"/>
      <c r="H276" s="1047"/>
      <c r="I276" s="1047"/>
      <c r="J276" s="1047"/>
      <c r="K276" s="1047"/>
      <c r="L276" s="1047"/>
      <c r="M276" s="1047"/>
      <c r="N276" s="871"/>
      <c r="O276" s="1047"/>
      <c r="P276" s="1047"/>
      <c r="Q276" s="1047"/>
      <c r="R276" s="1047"/>
      <c r="S276" s="1047"/>
      <c r="T276" s="1047"/>
      <c r="U276" s="1047"/>
      <c r="V276" s="1047"/>
      <c r="W276" s="1047"/>
      <c r="X276" s="1047"/>
      <c r="Y276" s="1047"/>
      <c r="Z276" s="1047"/>
    </row>
    <row r="277" spans="1:26" ht="15.75">
      <c r="A277" s="1047"/>
      <c r="B277" s="1048"/>
      <c r="C277" s="1047"/>
      <c r="D277" s="1047"/>
      <c r="E277" s="1047"/>
      <c r="F277" s="1047"/>
      <c r="G277" s="1047"/>
      <c r="H277" s="1047"/>
      <c r="I277" s="1047"/>
      <c r="J277" s="1047"/>
      <c r="K277" s="1047"/>
      <c r="L277" s="1047"/>
      <c r="M277" s="1047"/>
      <c r="N277" s="871"/>
      <c r="O277" s="1047"/>
      <c r="P277" s="1047"/>
      <c r="Q277" s="1047"/>
      <c r="R277" s="1047"/>
      <c r="S277" s="1047"/>
      <c r="T277" s="1047"/>
      <c r="U277" s="1047"/>
      <c r="V277" s="1047"/>
      <c r="W277" s="1047"/>
      <c r="X277" s="1047"/>
      <c r="Y277" s="1047"/>
      <c r="Z277" s="1047"/>
    </row>
    <row r="278" spans="1:26" ht="15.75">
      <c r="A278" s="1047"/>
      <c r="B278" s="1048"/>
      <c r="C278" s="1047"/>
      <c r="D278" s="1047"/>
      <c r="E278" s="1047"/>
      <c r="F278" s="1047"/>
      <c r="G278" s="1047"/>
      <c r="H278" s="1047"/>
      <c r="I278" s="1047"/>
      <c r="J278" s="1047"/>
      <c r="K278" s="1047"/>
      <c r="L278" s="1047"/>
      <c r="M278" s="1047"/>
      <c r="N278" s="871"/>
      <c r="O278" s="1047"/>
      <c r="P278" s="1047"/>
      <c r="Q278" s="1047"/>
      <c r="R278" s="1047"/>
      <c r="S278" s="1047"/>
      <c r="T278" s="1047"/>
      <c r="U278" s="1047"/>
      <c r="V278" s="1047"/>
      <c r="W278" s="1047"/>
      <c r="X278" s="1047"/>
      <c r="Y278" s="1047"/>
      <c r="Z278" s="1047"/>
    </row>
    <row r="279" spans="1:26" ht="15.75">
      <c r="A279" s="1047"/>
      <c r="B279" s="1048"/>
      <c r="C279" s="1047"/>
      <c r="D279" s="1047"/>
      <c r="E279" s="1047"/>
      <c r="F279" s="1047"/>
      <c r="G279" s="1047"/>
      <c r="H279" s="1047"/>
      <c r="I279" s="1047"/>
      <c r="J279" s="1047"/>
      <c r="K279" s="1047"/>
      <c r="L279" s="1047"/>
      <c r="M279" s="1047"/>
      <c r="N279" s="871"/>
      <c r="O279" s="1047"/>
      <c r="P279" s="1047"/>
      <c r="Q279" s="1047"/>
      <c r="R279" s="1047"/>
      <c r="S279" s="1047"/>
      <c r="T279" s="1047"/>
      <c r="U279" s="1047"/>
      <c r="V279" s="1047"/>
      <c r="W279" s="1047"/>
      <c r="X279" s="1047"/>
      <c r="Y279" s="1047"/>
      <c r="Z279" s="1047"/>
    </row>
    <row r="280" spans="1:26" ht="15.75">
      <c r="A280" s="1047"/>
      <c r="B280" s="1048"/>
      <c r="C280" s="1047"/>
      <c r="D280" s="1047"/>
      <c r="E280" s="1047"/>
      <c r="F280" s="1047"/>
      <c r="G280" s="1047"/>
      <c r="H280" s="1047"/>
      <c r="I280" s="1047"/>
      <c r="J280" s="1047"/>
      <c r="K280" s="1047"/>
      <c r="L280" s="1047"/>
      <c r="M280" s="1047"/>
      <c r="N280" s="871"/>
      <c r="O280" s="1047"/>
      <c r="P280" s="1047"/>
      <c r="Q280" s="1047"/>
      <c r="R280" s="1047"/>
      <c r="S280" s="1047"/>
      <c r="T280" s="1047"/>
      <c r="U280" s="1047"/>
      <c r="V280" s="1047"/>
      <c r="W280" s="1047"/>
      <c r="X280" s="1047"/>
      <c r="Y280" s="1047"/>
      <c r="Z280" s="1047"/>
    </row>
    <row r="281" spans="1:26" ht="15.75">
      <c r="A281" s="1047"/>
      <c r="B281" s="1048"/>
      <c r="C281" s="1047"/>
      <c r="D281" s="1047"/>
      <c r="E281" s="1047"/>
      <c r="F281" s="1047"/>
      <c r="G281" s="1047"/>
      <c r="H281" s="1047"/>
      <c r="I281" s="1047"/>
      <c r="J281" s="1047"/>
      <c r="K281" s="1047"/>
      <c r="L281" s="1047"/>
      <c r="M281" s="1047"/>
      <c r="N281" s="871"/>
      <c r="O281" s="1047"/>
      <c r="P281" s="1047"/>
      <c r="Q281" s="1047"/>
      <c r="R281" s="1047"/>
      <c r="S281" s="1047"/>
      <c r="T281" s="1047"/>
      <c r="U281" s="1047"/>
      <c r="V281" s="1047"/>
      <c r="W281" s="1047"/>
      <c r="X281" s="1047"/>
      <c r="Y281" s="1047"/>
      <c r="Z281" s="1047"/>
    </row>
    <row r="282" spans="1:26" ht="15.75">
      <c r="A282" s="1047"/>
      <c r="B282" s="1048"/>
      <c r="C282" s="1047"/>
      <c r="D282" s="1047"/>
      <c r="E282" s="1047"/>
      <c r="F282" s="1047"/>
      <c r="G282" s="1047"/>
      <c r="H282" s="1047"/>
      <c r="I282" s="1047"/>
      <c r="J282" s="1047"/>
      <c r="K282" s="1047"/>
      <c r="L282" s="1047"/>
      <c r="M282" s="1047"/>
      <c r="N282" s="871"/>
      <c r="O282" s="1047"/>
      <c r="P282" s="1047"/>
      <c r="Q282" s="1047"/>
      <c r="R282" s="1047"/>
      <c r="S282" s="1047"/>
      <c r="T282" s="1047"/>
      <c r="U282" s="1047"/>
      <c r="V282" s="1047"/>
      <c r="W282" s="1047"/>
      <c r="X282" s="1047"/>
      <c r="Y282" s="1047"/>
      <c r="Z282" s="1047"/>
    </row>
    <row r="283" spans="1:26" ht="15.75">
      <c r="A283" s="1047"/>
      <c r="B283" s="1048"/>
      <c r="C283" s="1047"/>
      <c r="D283" s="1047"/>
      <c r="E283" s="1047"/>
      <c r="F283" s="1047"/>
      <c r="G283" s="1047"/>
      <c r="H283" s="1047"/>
      <c r="I283" s="1047"/>
      <c r="J283" s="1047"/>
      <c r="K283" s="1047"/>
      <c r="L283" s="1047"/>
      <c r="M283" s="1047"/>
      <c r="N283" s="871"/>
      <c r="O283" s="1047"/>
      <c r="P283" s="1047"/>
      <c r="Q283" s="1047"/>
      <c r="R283" s="1047"/>
      <c r="S283" s="1047"/>
      <c r="T283" s="1047"/>
      <c r="U283" s="1047"/>
      <c r="V283" s="1047"/>
      <c r="W283" s="1047"/>
      <c r="X283" s="1047"/>
      <c r="Y283" s="1047"/>
      <c r="Z283" s="1047"/>
    </row>
    <row r="284" spans="1:26" ht="15.75">
      <c r="A284" s="1047"/>
      <c r="B284" s="1048"/>
      <c r="C284" s="1047"/>
      <c r="D284" s="1047"/>
      <c r="E284" s="1047"/>
      <c r="F284" s="1047"/>
      <c r="G284" s="1047"/>
      <c r="H284" s="1047"/>
      <c r="I284" s="1047"/>
      <c r="J284" s="1047"/>
      <c r="K284" s="1047"/>
      <c r="L284" s="1047"/>
      <c r="M284" s="1047"/>
      <c r="N284" s="871"/>
      <c r="O284" s="1047"/>
      <c r="P284" s="1047"/>
      <c r="Q284" s="1047"/>
      <c r="R284" s="1047"/>
      <c r="S284" s="1047"/>
      <c r="T284" s="1047"/>
      <c r="U284" s="1047"/>
      <c r="V284" s="1047"/>
      <c r="W284" s="1047"/>
      <c r="X284" s="1047"/>
      <c r="Y284" s="1047"/>
      <c r="Z284" s="1047"/>
    </row>
    <row r="285" spans="1:26" ht="15.75">
      <c r="A285" s="1047"/>
      <c r="B285" s="1048"/>
      <c r="C285" s="1047"/>
      <c r="D285" s="1047"/>
      <c r="E285" s="1047"/>
      <c r="F285" s="1047"/>
      <c r="G285" s="1047"/>
      <c r="H285" s="1047"/>
      <c r="I285" s="1047"/>
      <c r="J285" s="1047"/>
      <c r="K285" s="1047"/>
      <c r="L285" s="1047"/>
      <c r="M285" s="1047"/>
      <c r="N285" s="871"/>
      <c r="O285" s="1047"/>
      <c r="P285" s="1047"/>
      <c r="Q285" s="1047"/>
      <c r="R285" s="1047"/>
      <c r="S285" s="1047"/>
      <c r="T285" s="1047"/>
      <c r="U285" s="1047"/>
      <c r="V285" s="1047"/>
      <c r="W285" s="1047"/>
      <c r="X285" s="1047"/>
      <c r="Y285" s="1047"/>
      <c r="Z285" s="1047"/>
    </row>
    <row r="286" spans="1:26" ht="15.75">
      <c r="A286" s="1047"/>
      <c r="B286" s="1048"/>
      <c r="C286" s="1047"/>
      <c r="D286" s="1047"/>
      <c r="E286" s="1047"/>
      <c r="F286" s="1047"/>
      <c r="G286" s="1047"/>
      <c r="H286" s="1047"/>
      <c r="I286" s="1047"/>
      <c r="J286" s="1047"/>
      <c r="K286" s="1047"/>
      <c r="L286" s="1047"/>
      <c r="M286" s="1047"/>
      <c r="N286" s="871"/>
      <c r="O286" s="1047"/>
      <c r="P286" s="1047"/>
      <c r="Q286" s="1047"/>
      <c r="R286" s="1047"/>
      <c r="S286" s="1047"/>
      <c r="T286" s="1047"/>
      <c r="U286" s="1047"/>
      <c r="V286" s="1047"/>
      <c r="W286" s="1047"/>
      <c r="X286" s="1047"/>
      <c r="Y286" s="1047"/>
      <c r="Z286" s="1047"/>
    </row>
    <row r="287" spans="1:26" ht="15.75">
      <c r="A287" s="1047"/>
      <c r="B287" s="1048"/>
      <c r="C287" s="1047"/>
      <c r="D287" s="1047"/>
      <c r="E287" s="1047"/>
      <c r="F287" s="1047"/>
      <c r="G287" s="1047"/>
      <c r="H287" s="1047"/>
      <c r="I287" s="1047"/>
      <c r="J287" s="1047"/>
      <c r="K287" s="1047"/>
      <c r="L287" s="1047"/>
      <c r="M287" s="1047"/>
      <c r="N287" s="871"/>
      <c r="O287" s="1047"/>
      <c r="P287" s="1047"/>
      <c r="Q287" s="1047"/>
      <c r="R287" s="1047"/>
      <c r="S287" s="1047"/>
      <c r="T287" s="1047"/>
      <c r="U287" s="1047"/>
      <c r="V287" s="1047"/>
      <c r="W287" s="1047"/>
      <c r="X287" s="1047"/>
      <c r="Y287" s="1047"/>
      <c r="Z287" s="1047"/>
    </row>
    <row r="288" spans="1:26" ht="15.75">
      <c r="A288" s="1047"/>
      <c r="B288" s="1048"/>
      <c r="C288" s="1047"/>
      <c r="D288" s="1047"/>
      <c r="E288" s="1047"/>
      <c r="F288" s="1047"/>
      <c r="G288" s="1047"/>
      <c r="H288" s="1047"/>
      <c r="I288" s="1047"/>
      <c r="J288" s="1047"/>
      <c r="K288" s="1047"/>
      <c r="L288" s="1047"/>
      <c r="M288" s="1047"/>
      <c r="N288" s="871"/>
      <c r="O288" s="1047"/>
      <c r="P288" s="1047"/>
      <c r="Q288" s="1047"/>
      <c r="R288" s="1047"/>
      <c r="S288" s="1047"/>
      <c r="T288" s="1047"/>
      <c r="U288" s="1047"/>
      <c r="V288" s="1047"/>
      <c r="W288" s="1047"/>
      <c r="X288" s="1047"/>
      <c r="Y288" s="1047"/>
      <c r="Z288" s="1047"/>
    </row>
    <row r="289" spans="1:26" ht="15.75">
      <c r="A289" s="1047"/>
      <c r="B289" s="1048"/>
      <c r="C289" s="1047"/>
      <c r="D289" s="1047"/>
      <c r="E289" s="1047"/>
      <c r="F289" s="1047"/>
      <c r="G289" s="1047"/>
      <c r="H289" s="1047"/>
      <c r="I289" s="1047"/>
      <c r="J289" s="1047"/>
      <c r="K289" s="1047"/>
      <c r="L289" s="1047"/>
      <c r="M289" s="1047"/>
      <c r="N289" s="871"/>
      <c r="O289" s="1047"/>
      <c r="P289" s="1047"/>
      <c r="Q289" s="1047"/>
      <c r="R289" s="1047"/>
      <c r="S289" s="1047"/>
      <c r="T289" s="1047"/>
      <c r="U289" s="1047"/>
      <c r="V289" s="1047"/>
      <c r="W289" s="1047"/>
      <c r="X289" s="1047"/>
      <c r="Y289" s="1047"/>
      <c r="Z289" s="1047"/>
    </row>
    <row r="290" spans="1:26" ht="15.75">
      <c r="A290" s="1047"/>
      <c r="B290" s="1048"/>
      <c r="C290" s="1047"/>
      <c r="D290" s="1047"/>
      <c r="E290" s="1047"/>
      <c r="F290" s="1047"/>
      <c r="G290" s="1047"/>
      <c r="H290" s="1047"/>
      <c r="I290" s="1047"/>
      <c r="J290" s="1047"/>
      <c r="K290" s="1047"/>
      <c r="L290" s="1047"/>
      <c r="M290" s="1047"/>
      <c r="N290" s="871"/>
      <c r="O290" s="1047"/>
      <c r="P290" s="1047"/>
      <c r="Q290" s="1047"/>
      <c r="R290" s="1047"/>
      <c r="S290" s="1047"/>
      <c r="T290" s="1047"/>
      <c r="U290" s="1047"/>
      <c r="V290" s="1047"/>
      <c r="W290" s="1047"/>
      <c r="X290" s="1047"/>
      <c r="Y290" s="1047"/>
      <c r="Z290" s="1047"/>
    </row>
    <row r="291" spans="1:26" ht="15.75">
      <c r="A291" s="1047"/>
      <c r="B291" s="1048"/>
      <c r="C291" s="1047"/>
      <c r="D291" s="1047"/>
      <c r="E291" s="1047"/>
      <c r="F291" s="1047"/>
      <c r="G291" s="1047"/>
      <c r="H291" s="1047"/>
      <c r="I291" s="1047"/>
      <c r="J291" s="1047"/>
      <c r="K291" s="1047"/>
      <c r="L291" s="1047"/>
      <c r="M291" s="1047"/>
      <c r="N291" s="871"/>
      <c r="O291" s="1047"/>
      <c r="P291" s="1047"/>
      <c r="Q291" s="1047"/>
      <c r="R291" s="1047"/>
      <c r="S291" s="1047"/>
      <c r="T291" s="1047"/>
      <c r="U291" s="1047"/>
      <c r="V291" s="1047"/>
      <c r="W291" s="1047"/>
      <c r="X291" s="1047"/>
      <c r="Y291" s="1047"/>
      <c r="Z291" s="1047"/>
    </row>
    <row r="292" spans="1:26" ht="15.75">
      <c r="A292" s="1047"/>
      <c r="B292" s="1048"/>
      <c r="C292" s="1047"/>
      <c r="D292" s="1047"/>
      <c r="E292" s="1047"/>
      <c r="F292" s="1047"/>
      <c r="G292" s="1047"/>
      <c r="H292" s="1047"/>
      <c r="I292" s="1047"/>
      <c r="J292" s="1047"/>
      <c r="K292" s="1047"/>
      <c r="L292" s="1047"/>
      <c r="M292" s="1047"/>
      <c r="N292" s="871"/>
      <c r="O292" s="1047"/>
      <c r="P292" s="1047"/>
      <c r="Q292" s="1047"/>
      <c r="R292" s="1047"/>
      <c r="S292" s="1047"/>
      <c r="T292" s="1047"/>
      <c r="U292" s="1047"/>
      <c r="V292" s="1047"/>
      <c r="W292" s="1047"/>
      <c r="X292" s="1047"/>
      <c r="Y292" s="1047"/>
      <c r="Z292" s="1047"/>
    </row>
    <row r="293" spans="1:26" ht="15.75">
      <c r="A293" s="1047"/>
      <c r="B293" s="1048"/>
      <c r="C293" s="1047"/>
      <c r="D293" s="1047"/>
      <c r="E293" s="1047"/>
      <c r="F293" s="1047"/>
      <c r="G293" s="1047"/>
      <c r="H293" s="1047"/>
      <c r="I293" s="1047"/>
      <c r="J293" s="1047"/>
      <c r="K293" s="1047"/>
      <c r="L293" s="1047"/>
      <c r="M293" s="1047"/>
      <c r="N293" s="871"/>
      <c r="O293" s="1047"/>
      <c r="P293" s="1047"/>
      <c r="Q293" s="1047"/>
      <c r="R293" s="1047"/>
      <c r="S293" s="1047"/>
      <c r="T293" s="1047"/>
      <c r="U293" s="1047"/>
      <c r="V293" s="1047"/>
      <c r="W293" s="1047"/>
      <c r="X293" s="1047"/>
      <c r="Y293" s="1047"/>
      <c r="Z293" s="1047"/>
    </row>
    <row r="294" spans="1:26" ht="15.75">
      <c r="A294" s="1047"/>
      <c r="B294" s="1048"/>
      <c r="C294" s="1047"/>
      <c r="D294" s="1047"/>
      <c r="E294" s="1047"/>
      <c r="F294" s="1047"/>
      <c r="G294" s="1047"/>
      <c r="H294" s="1047"/>
      <c r="I294" s="1047"/>
      <c r="J294" s="1047"/>
      <c r="K294" s="1047"/>
      <c r="L294" s="1047"/>
      <c r="M294" s="1047"/>
      <c r="N294" s="871"/>
      <c r="O294" s="1047"/>
      <c r="P294" s="1047"/>
      <c r="Q294" s="1047"/>
      <c r="R294" s="1047"/>
      <c r="S294" s="1047"/>
      <c r="T294" s="1047"/>
      <c r="U294" s="1047"/>
      <c r="V294" s="1047"/>
      <c r="W294" s="1047"/>
      <c r="X294" s="1047"/>
      <c r="Y294" s="1047"/>
      <c r="Z294" s="1047"/>
    </row>
    <row r="295" spans="1:26" ht="15.75">
      <c r="A295" s="1047"/>
      <c r="B295" s="1048"/>
      <c r="C295" s="1047"/>
      <c r="D295" s="1047"/>
      <c r="E295" s="1047"/>
      <c r="F295" s="1047"/>
      <c r="G295" s="1047"/>
      <c r="H295" s="1047"/>
      <c r="I295" s="1047"/>
      <c r="J295" s="1047"/>
      <c r="K295" s="1047"/>
      <c r="L295" s="1047"/>
      <c r="M295" s="1047"/>
      <c r="N295" s="871"/>
      <c r="O295" s="1047"/>
      <c r="P295" s="1047"/>
      <c r="Q295" s="1047"/>
      <c r="R295" s="1047"/>
      <c r="S295" s="1047"/>
      <c r="T295" s="1047"/>
      <c r="U295" s="1047"/>
      <c r="V295" s="1047"/>
      <c r="W295" s="1047"/>
      <c r="X295" s="1047"/>
      <c r="Y295" s="1047"/>
      <c r="Z295" s="1047"/>
    </row>
    <row r="296" spans="1:26" ht="15.75">
      <c r="A296" s="1047"/>
      <c r="B296" s="1048"/>
      <c r="C296" s="1047"/>
      <c r="D296" s="1047"/>
      <c r="E296" s="1047"/>
      <c r="F296" s="1047"/>
      <c r="G296" s="1047"/>
      <c r="H296" s="1047"/>
      <c r="I296" s="1047"/>
      <c r="J296" s="1047"/>
      <c r="K296" s="1047"/>
      <c r="L296" s="1047"/>
      <c r="M296" s="1047"/>
      <c r="N296" s="871"/>
      <c r="O296" s="1047"/>
      <c r="P296" s="1047"/>
      <c r="Q296" s="1047"/>
      <c r="R296" s="1047"/>
      <c r="S296" s="1047"/>
      <c r="T296" s="1047"/>
      <c r="U296" s="1047"/>
      <c r="V296" s="1047"/>
      <c r="W296" s="1047"/>
      <c r="X296" s="1047"/>
      <c r="Y296" s="1047"/>
      <c r="Z296" s="1047"/>
    </row>
    <row r="297" spans="1:26" ht="15.75">
      <c r="A297" s="1047"/>
      <c r="B297" s="1048"/>
      <c r="C297" s="1047"/>
      <c r="D297" s="1047"/>
      <c r="E297" s="1047"/>
      <c r="F297" s="1047"/>
      <c r="G297" s="1047"/>
      <c r="H297" s="1047"/>
      <c r="I297" s="1047"/>
      <c r="J297" s="1047"/>
      <c r="K297" s="1047"/>
      <c r="L297" s="1047"/>
      <c r="M297" s="1047"/>
      <c r="N297" s="871"/>
      <c r="O297" s="1047"/>
      <c r="P297" s="1047"/>
      <c r="Q297" s="1047"/>
      <c r="R297" s="1047"/>
      <c r="S297" s="1047"/>
      <c r="T297" s="1047"/>
      <c r="U297" s="1047"/>
      <c r="V297" s="1047"/>
      <c r="W297" s="1047"/>
      <c r="X297" s="1047"/>
      <c r="Y297" s="1047"/>
      <c r="Z297" s="1047"/>
    </row>
    <row r="298" spans="1:26" ht="15.75">
      <c r="A298" s="1047"/>
      <c r="B298" s="1048"/>
      <c r="C298" s="1047"/>
      <c r="D298" s="1047"/>
      <c r="E298" s="1047"/>
      <c r="F298" s="1047"/>
      <c r="G298" s="1047"/>
      <c r="H298" s="1047"/>
      <c r="I298" s="1047"/>
      <c r="J298" s="1047"/>
      <c r="K298" s="1047"/>
      <c r="L298" s="1047"/>
      <c r="M298" s="1047"/>
      <c r="N298" s="871"/>
      <c r="O298" s="1047"/>
      <c r="P298" s="1047"/>
      <c r="Q298" s="1047"/>
      <c r="R298" s="1047"/>
      <c r="S298" s="1047"/>
      <c r="T298" s="1047"/>
      <c r="U298" s="1047"/>
      <c r="V298" s="1047"/>
      <c r="W298" s="1047"/>
      <c r="X298" s="1047"/>
      <c r="Y298" s="1047"/>
      <c r="Z298" s="1047"/>
    </row>
    <row r="299" spans="1:26" ht="15.75">
      <c r="A299" s="1047"/>
      <c r="B299" s="1048"/>
      <c r="C299" s="1047"/>
      <c r="D299" s="1047"/>
      <c r="E299" s="1047"/>
      <c r="F299" s="1047"/>
      <c r="G299" s="1047"/>
      <c r="H299" s="1047"/>
      <c r="I299" s="1047"/>
      <c r="J299" s="1047"/>
      <c r="K299" s="1047"/>
      <c r="L299" s="1047"/>
      <c r="M299" s="1047"/>
      <c r="N299" s="871"/>
      <c r="O299" s="1047"/>
      <c r="P299" s="1047"/>
      <c r="Q299" s="1047"/>
      <c r="R299" s="1047"/>
      <c r="S299" s="1047"/>
      <c r="T299" s="1047"/>
      <c r="U299" s="1047"/>
      <c r="V299" s="1047"/>
      <c r="W299" s="1047"/>
      <c r="X299" s="1047"/>
      <c r="Y299" s="1047"/>
      <c r="Z299" s="1047"/>
    </row>
    <row r="300" spans="1:26" ht="15.75">
      <c r="A300" s="1047"/>
      <c r="B300" s="1048"/>
      <c r="C300" s="1047"/>
      <c r="D300" s="1047"/>
      <c r="E300" s="1047"/>
      <c r="F300" s="1047"/>
      <c r="G300" s="1047"/>
      <c r="H300" s="1047"/>
      <c r="I300" s="1047"/>
      <c r="J300" s="1047"/>
      <c r="K300" s="1047"/>
      <c r="L300" s="1047"/>
      <c r="M300" s="1047"/>
      <c r="N300" s="871"/>
      <c r="O300" s="1047"/>
      <c r="P300" s="1047"/>
      <c r="Q300" s="1047"/>
      <c r="R300" s="1047"/>
      <c r="S300" s="1047"/>
      <c r="T300" s="1047"/>
      <c r="U300" s="1047"/>
      <c r="V300" s="1047"/>
      <c r="W300" s="1047"/>
      <c r="X300" s="1047"/>
      <c r="Y300" s="1047"/>
      <c r="Z300" s="1047"/>
    </row>
    <row r="301" spans="1:26" ht="15.75">
      <c r="A301" s="1047"/>
      <c r="B301" s="1048"/>
      <c r="C301" s="1047"/>
      <c r="D301" s="1047"/>
      <c r="E301" s="1047"/>
      <c r="F301" s="1047"/>
      <c r="G301" s="1047"/>
      <c r="H301" s="1047"/>
      <c r="I301" s="1047"/>
      <c r="J301" s="1047"/>
      <c r="K301" s="1047"/>
      <c r="L301" s="1047"/>
      <c r="M301" s="1047"/>
      <c r="N301" s="871"/>
      <c r="O301" s="1047"/>
      <c r="P301" s="1047"/>
      <c r="Q301" s="1047"/>
      <c r="R301" s="1047"/>
      <c r="S301" s="1047"/>
      <c r="T301" s="1047"/>
      <c r="U301" s="1047"/>
      <c r="V301" s="1047"/>
      <c r="W301" s="1047"/>
      <c r="X301" s="1047"/>
      <c r="Y301" s="1047"/>
      <c r="Z301" s="1047"/>
    </row>
    <row r="302" spans="1:26" ht="15.75">
      <c r="A302" s="1047"/>
      <c r="B302" s="1048"/>
      <c r="C302" s="1047"/>
      <c r="D302" s="1047"/>
      <c r="E302" s="1047"/>
      <c r="F302" s="1047"/>
      <c r="G302" s="1047"/>
      <c r="H302" s="1047"/>
      <c r="I302" s="1047"/>
      <c r="J302" s="1047"/>
      <c r="K302" s="1047"/>
      <c r="L302" s="1047"/>
      <c r="M302" s="1047"/>
      <c r="N302" s="871"/>
      <c r="O302" s="1047"/>
      <c r="P302" s="1047"/>
      <c r="Q302" s="1047"/>
      <c r="R302" s="1047"/>
      <c r="S302" s="1047"/>
      <c r="T302" s="1047"/>
      <c r="U302" s="1047"/>
      <c r="V302" s="1047"/>
      <c r="W302" s="1047"/>
      <c r="X302" s="1047"/>
      <c r="Y302" s="1047"/>
      <c r="Z302" s="1047"/>
    </row>
    <row r="303" spans="1:26" ht="15.75">
      <c r="A303" s="1047"/>
      <c r="B303" s="1048"/>
      <c r="C303" s="1047"/>
      <c r="D303" s="1047"/>
      <c r="E303" s="1047"/>
      <c r="F303" s="1047"/>
      <c r="G303" s="1047"/>
      <c r="H303" s="1047"/>
      <c r="I303" s="1047"/>
      <c r="J303" s="1047"/>
      <c r="K303" s="1047"/>
      <c r="L303" s="1047"/>
      <c r="M303" s="1047"/>
      <c r="N303" s="871"/>
      <c r="O303" s="1047"/>
      <c r="P303" s="1047"/>
      <c r="Q303" s="1047"/>
      <c r="R303" s="1047"/>
      <c r="S303" s="1047"/>
      <c r="T303" s="1047"/>
      <c r="U303" s="1047"/>
      <c r="V303" s="1047"/>
      <c r="W303" s="1047"/>
      <c r="X303" s="1047"/>
      <c r="Y303" s="1047"/>
      <c r="Z303" s="1047"/>
    </row>
    <row r="304" spans="1:26" ht="15.75">
      <c r="A304" s="1047"/>
      <c r="B304" s="1048"/>
      <c r="C304" s="1047"/>
      <c r="D304" s="1047"/>
      <c r="E304" s="1047"/>
      <c r="F304" s="1047"/>
      <c r="G304" s="1047"/>
      <c r="H304" s="1047"/>
      <c r="I304" s="1047"/>
      <c r="J304" s="1047"/>
      <c r="K304" s="1047"/>
      <c r="L304" s="1047"/>
      <c r="M304" s="1047"/>
      <c r="N304" s="871"/>
      <c r="O304" s="1047"/>
      <c r="P304" s="1047"/>
      <c r="Q304" s="1047"/>
      <c r="R304" s="1047"/>
      <c r="S304" s="1047"/>
      <c r="T304" s="1047"/>
      <c r="U304" s="1047"/>
      <c r="V304" s="1047"/>
      <c r="W304" s="1047"/>
      <c r="X304" s="1047"/>
      <c r="Y304" s="1047"/>
      <c r="Z304" s="1047"/>
    </row>
    <row r="305" spans="1:26" ht="15.75">
      <c r="A305" s="1047"/>
      <c r="B305" s="1048"/>
      <c r="C305" s="1047"/>
      <c r="D305" s="1047"/>
      <c r="E305" s="1047"/>
      <c r="F305" s="1047"/>
      <c r="G305" s="1047"/>
      <c r="H305" s="1047"/>
      <c r="I305" s="1047"/>
      <c r="J305" s="1047"/>
      <c r="K305" s="1047"/>
      <c r="L305" s="1047"/>
      <c r="M305" s="1047"/>
      <c r="N305" s="871"/>
      <c r="O305" s="1047"/>
      <c r="P305" s="1047"/>
      <c r="Q305" s="1047"/>
      <c r="R305" s="1047"/>
      <c r="S305" s="1047"/>
      <c r="T305" s="1047"/>
      <c r="U305" s="1047"/>
      <c r="V305" s="1047"/>
      <c r="W305" s="1047"/>
      <c r="X305" s="1047"/>
      <c r="Y305" s="1047"/>
      <c r="Z305" s="1047"/>
    </row>
    <row r="306" spans="1:26" ht="15.75">
      <c r="A306" s="1047"/>
      <c r="B306" s="1048"/>
      <c r="C306" s="1047"/>
      <c r="D306" s="1047"/>
      <c r="E306" s="1047"/>
      <c r="F306" s="1047"/>
      <c r="G306" s="1047"/>
      <c r="H306" s="1047"/>
      <c r="I306" s="1047"/>
      <c r="J306" s="1047"/>
      <c r="K306" s="1047"/>
      <c r="L306" s="1047"/>
      <c r="M306" s="1047"/>
      <c r="N306" s="871"/>
      <c r="O306" s="1047"/>
      <c r="P306" s="1047"/>
      <c r="Q306" s="1047"/>
      <c r="R306" s="1047"/>
      <c r="S306" s="1047"/>
      <c r="T306" s="1047"/>
      <c r="U306" s="1047"/>
      <c r="V306" s="1047"/>
      <c r="W306" s="1047"/>
      <c r="X306" s="1047"/>
      <c r="Y306" s="1047"/>
      <c r="Z306" s="1047"/>
    </row>
    <row r="307" spans="1:26" ht="15.75">
      <c r="A307" s="1047"/>
      <c r="B307" s="1048"/>
      <c r="C307" s="1047"/>
      <c r="D307" s="1047"/>
      <c r="E307" s="1047"/>
      <c r="F307" s="1047"/>
      <c r="G307" s="1047"/>
      <c r="H307" s="1047"/>
      <c r="I307" s="1047"/>
      <c r="J307" s="1047"/>
      <c r="K307" s="1047"/>
      <c r="L307" s="1047"/>
      <c r="M307" s="1047"/>
      <c r="N307" s="871"/>
      <c r="O307" s="1047"/>
      <c r="P307" s="1047"/>
      <c r="Q307" s="1047"/>
      <c r="R307" s="1047"/>
      <c r="S307" s="1047"/>
      <c r="T307" s="1047"/>
      <c r="U307" s="1047"/>
      <c r="V307" s="1047"/>
      <c r="W307" s="1047"/>
      <c r="X307" s="1047"/>
      <c r="Y307" s="1047"/>
      <c r="Z307" s="1047"/>
    </row>
    <row r="308" spans="1:26" ht="15.75">
      <c r="A308" s="1047"/>
      <c r="B308" s="1048"/>
      <c r="C308" s="1047"/>
      <c r="D308" s="1047"/>
      <c r="E308" s="1047"/>
      <c r="F308" s="1047"/>
      <c r="G308" s="1047"/>
      <c r="H308" s="1047"/>
      <c r="I308" s="1047"/>
      <c r="J308" s="1047"/>
      <c r="K308" s="1047"/>
      <c r="L308" s="1047"/>
      <c r="M308" s="1047"/>
      <c r="N308" s="871"/>
      <c r="O308" s="1047"/>
      <c r="P308" s="1047"/>
      <c r="Q308" s="1047"/>
      <c r="R308" s="1047"/>
      <c r="S308" s="1047"/>
      <c r="T308" s="1047"/>
      <c r="U308" s="1047"/>
      <c r="V308" s="1047"/>
      <c r="W308" s="1047"/>
      <c r="X308" s="1047"/>
      <c r="Y308" s="1047"/>
      <c r="Z308" s="1047"/>
    </row>
    <row r="309" spans="1:26" ht="15.75">
      <c r="A309" s="1047"/>
      <c r="B309" s="1048"/>
      <c r="C309" s="1047"/>
      <c r="D309" s="1047"/>
      <c r="E309" s="1047"/>
      <c r="F309" s="1047"/>
      <c r="G309" s="1047"/>
      <c r="H309" s="1047"/>
      <c r="I309" s="1047"/>
      <c r="J309" s="1047"/>
      <c r="K309" s="1047"/>
      <c r="L309" s="1047"/>
      <c r="M309" s="1047"/>
      <c r="N309" s="871"/>
      <c r="O309" s="1047"/>
      <c r="P309" s="1047"/>
      <c r="Q309" s="1047"/>
      <c r="R309" s="1047"/>
      <c r="S309" s="1047"/>
      <c r="T309" s="1047"/>
      <c r="U309" s="1047"/>
      <c r="V309" s="1047"/>
      <c r="W309" s="1047"/>
      <c r="X309" s="1047"/>
      <c r="Y309" s="1047"/>
      <c r="Z309" s="1047"/>
    </row>
    <row r="310" spans="1:26" ht="15.75">
      <c r="A310" s="1047"/>
      <c r="B310" s="1048"/>
      <c r="C310" s="1047"/>
      <c r="D310" s="1047"/>
      <c r="E310" s="1047"/>
      <c r="F310" s="1047"/>
      <c r="G310" s="1047"/>
      <c r="H310" s="1047"/>
      <c r="I310" s="1047"/>
      <c r="J310" s="1047"/>
      <c r="K310" s="1047"/>
      <c r="L310" s="1047"/>
      <c r="M310" s="1047"/>
      <c r="N310" s="871"/>
      <c r="O310" s="1047"/>
      <c r="P310" s="1047"/>
      <c r="Q310" s="1047"/>
      <c r="R310" s="1047"/>
      <c r="S310" s="1047"/>
      <c r="T310" s="1047"/>
      <c r="U310" s="1047"/>
      <c r="V310" s="1047"/>
      <c r="W310" s="1047"/>
      <c r="X310" s="1047"/>
      <c r="Y310" s="1047"/>
      <c r="Z310" s="1047"/>
    </row>
    <row r="311" spans="1:26" ht="15.75">
      <c r="A311" s="1047"/>
      <c r="B311" s="1048"/>
      <c r="C311" s="1047"/>
      <c r="D311" s="1047"/>
      <c r="E311" s="1047"/>
      <c r="F311" s="1047"/>
      <c r="G311" s="1047"/>
      <c r="H311" s="1047"/>
      <c r="I311" s="1047"/>
      <c r="J311" s="1047"/>
      <c r="K311" s="1047"/>
      <c r="L311" s="1047"/>
      <c r="M311" s="1047"/>
      <c r="N311" s="871"/>
      <c r="O311" s="1047"/>
      <c r="P311" s="1047"/>
      <c r="Q311" s="1047"/>
      <c r="R311" s="1047"/>
      <c r="S311" s="1047"/>
      <c r="T311" s="1047"/>
      <c r="U311" s="1047"/>
      <c r="V311" s="1047"/>
      <c r="W311" s="1047"/>
      <c r="X311" s="1047"/>
      <c r="Y311" s="1047"/>
      <c r="Z311" s="1047"/>
    </row>
    <row r="312" spans="1:26" ht="15.75">
      <c r="A312" s="1047"/>
      <c r="B312" s="1048"/>
      <c r="C312" s="1047"/>
      <c r="D312" s="1047"/>
      <c r="E312" s="1047"/>
      <c r="F312" s="1047"/>
      <c r="G312" s="1047"/>
      <c r="H312" s="1047"/>
      <c r="I312" s="1047"/>
      <c r="J312" s="1047"/>
      <c r="K312" s="1047"/>
      <c r="L312" s="1047"/>
      <c r="M312" s="1047"/>
      <c r="N312" s="871"/>
      <c r="O312" s="1047"/>
      <c r="P312" s="1047"/>
      <c r="Q312" s="1047"/>
      <c r="R312" s="1047"/>
      <c r="S312" s="1047"/>
      <c r="T312" s="1047"/>
      <c r="U312" s="1047"/>
      <c r="V312" s="1047"/>
      <c r="W312" s="1047"/>
      <c r="X312" s="1047"/>
      <c r="Y312" s="1047"/>
      <c r="Z312" s="1047"/>
    </row>
    <row r="313" spans="1:26" ht="15.75">
      <c r="A313" s="1047"/>
      <c r="B313" s="1048"/>
      <c r="C313" s="1047"/>
      <c r="D313" s="1047"/>
      <c r="E313" s="1047"/>
      <c r="F313" s="1047"/>
      <c r="G313" s="1047"/>
      <c r="H313" s="1047"/>
      <c r="I313" s="1047"/>
      <c r="J313" s="1047"/>
      <c r="K313" s="1047"/>
      <c r="L313" s="1047"/>
      <c r="M313" s="1047"/>
      <c r="N313" s="871"/>
      <c r="O313" s="1047"/>
      <c r="P313" s="1047"/>
      <c r="Q313" s="1047"/>
      <c r="R313" s="1047"/>
      <c r="S313" s="1047"/>
      <c r="T313" s="1047"/>
      <c r="U313" s="1047"/>
      <c r="V313" s="1047"/>
      <c r="W313" s="1047"/>
      <c r="X313" s="1047"/>
      <c r="Y313" s="1047"/>
      <c r="Z313" s="1047"/>
    </row>
    <row r="314" spans="1:26" ht="15.75">
      <c r="A314" s="1047"/>
      <c r="B314" s="1048"/>
      <c r="C314" s="1047"/>
      <c r="D314" s="1047"/>
      <c r="E314" s="1047"/>
      <c r="F314" s="1047"/>
      <c r="G314" s="1047"/>
      <c r="H314" s="1047"/>
      <c r="I314" s="1047"/>
      <c r="J314" s="1047"/>
      <c r="K314" s="1047"/>
      <c r="L314" s="1047"/>
      <c r="M314" s="1047"/>
      <c r="N314" s="871"/>
      <c r="O314" s="1047"/>
      <c r="P314" s="1047"/>
      <c r="Q314" s="1047"/>
      <c r="R314" s="1047"/>
      <c r="S314" s="1047"/>
      <c r="T314" s="1047"/>
      <c r="U314" s="1047"/>
      <c r="V314" s="1047"/>
      <c r="W314" s="1047"/>
      <c r="X314" s="1047"/>
      <c r="Y314" s="1047"/>
      <c r="Z314" s="1047"/>
    </row>
    <row r="315" spans="1:26" ht="15.75">
      <c r="A315" s="1047"/>
      <c r="B315" s="1048"/>
      <c r="C315" s="1047"/>
      <c r="D315" s="1047"/>
      <c r="E315" s="1047"/>
      <c r="F315" s="1047"/>
      <c r="G315" s="1047"/>
      <c r="H315" s="1047"/>
      <c r="I315" s="1047"/>
      <c r="J315" s="1047"/>
      <c r="K315" s="1047"/>
      <c r="L315" s="1047"/>
      <c r="M315" s="1047"/>
      <c r="N315" s="871"/>
      <c r="O315" s="1047"/>
      <c r="P315" s="1047"/>
      <c r="Q315" s="1047"/>
      <c r="R315" s="1047"/>
      <c r="S315" s="1047"/>
      <c r="T315" s="1047"/>
      <c r="U315" s="1047"/>
      <c r="V315" s="1047"/>
      <c r="W315" s="1047"/>
      <c r="X315" s="1047"/>
      <c r="Y315" s="1047"/>
      <c r="Z315" s="1047"/>
    </row>
    <row r="316" spans="1:26" ht="15.75">
      <c r="A316" s="1047"/>
      <c r="B316" s="1048"/>
      <c r="C316" s="1047"/>
      <c r="D316" s="1047"/>
      <c r="E316" s="1047"/>
      <c r="F316" s="1047"/>
      <c r="G316" s="1047"/>
      <c r="H316" s="1047"/>
      <c r="I316" s="1047"/>
      <c r="J316" s="1047"/>
      <c r="K316" s="1047"/>
      <c r="L316" s="1047"/>
      <c r="M316" s="1047"/>
      <c r="N316" s="871"/>
      <c r="O316" s="1047"/>
      <c r="P316" s="1047"/>
      <c r="Q316" s="1047"/>
      <c r="R316" s="1047"/>
      <c r="S316" s="1047"/>
      <c r="T316" s="1047"/>
      <c r="U316" s="1047"/>
      <c r="V316" s="1047"/>
      <c r="W316" s="1047"/>
      <c r="X316" s="1047"/>
      <c r="Y316" s="1047"/>
      <c r="Z316" s="1047"/>
    </row>
    <row r="317" spans="1:26" ht="15.75">
      <c r="A317" s="1047"/>
      <c r="B317" s="1048"/>
      <c r="C317" s="1047"/>
      <c r="D317" s="1047"/>
      <c r="E317" s="1047"/>
      <c r="F317" s="1047"/>
      <c r="G317" s="1047"/>
      <c r="H317" s="1047"/>
      <c r="I317" s="1047"/>
      <c r="J317" s="1047"/>
      <c r="K317" s="1047"/>
      <c r="L317" s="1047"/>
      <c r="M317" s="1047"/>
      <c r="N317" s="871"/>
      <c r="O317" s="1047"/>
      <c r="P317" s="1047"/>
      <c r="Q317" s="1047"/>
      <c r="R317" s="1047"/>
      <c r="S317" s="1047"/>
      <c r="T317" s="1047"/>
      <c r="U317" s="1047"/>
      <c r="V317" s="1047"/>
      <c r="W317" s="1047"/>
      <c r="X317" s="1047"/>
      <c r="Y317" s="1047"/>
      <c r="Z317" s="1047"/>
    </row>
    <row r="318" spans="1:26" ht="15.75">
      <c r="A318" s="1047"/>
      <c r="B318" s="1048"/>
      <c r="C318" s="1047"/>
      <c r="D318" s="1047"/>
      <c r="E318" s="1047"/>
      <c r="F318" s="1047"/>
      <c r="G318" s="1047"/>
      <c r="H318" s="1047"/>
      <c r="I318" s="1047"/>
      <c r="J318" s="1047"/>
      <c r="K318" s="1047"/>
      <c r="L318" s="1047"/>
      <c r="M318" s="1047"/>
      <c r="N318" s="871"/>
      <c r="O318" s="1047"/>
      <c r="P318" s="1047"/>
      <c r="Q318" s="1047"/>
      <c r="R318" s="1047"/>
      <c r="S318" s="1047"/>
      <c r="T318" s="1047"/>
      <c r="U318" s="1047"/>
      <c r="V318" s="1047"/>
      <c r="W318" s="1047"/>
      <c r="X318" s="1047"/>
      <c r="Y318" s="1047"/>
      <c r="Z318" s="1047"/>
    </row>
    <row r="319" spans="1:26" ht="15.75">
      <c r="A319" s="1047"/>
      <c r="B319" s="1048"/>
      <c r="C319" s="1047"/>
      <c r="D319" s="1047"/>
      <c r="E319" s="1047"/>
      <c r="F319" s="1047"/>
      <c r="G319" s="1047"/>
      <c r="H319" s="1047"/>
      <c r="I319" s="1047"/>
      <c r="J319" s="1047"/>
      <c r="K319" s="1047"/>
      <c r="L319" s="1047"/>
      <c r="M319" s="1047"/>
      <c r="N319" s="871"/>
      <c r="O319" s="1047"/>
      <c r="P319" s="1047"/>
      <c r="Q319" s="1047"/>
      <c r="R319" s="1047"/>
      <c r="S319" s="1047"/>
      <c r="T319" s="1047"/>
      <c r="U319" s="1047"/>
      <c r="V319" s="1047"/>
      <c r="W319" s="1047"/>
      <c r="X319" s="1047"/>
      <c r="Y319" s="1047"/>
      <c r="Z319" s="1047"/>
    </row>
    <row r="320" spans="1:26" ht="15.75">
      <c r="A320" s="1047"/>
      <c r="B320" s="1048"/>
      <c r="C320" s="1047"/>
      <c r="D320" s="1047"/>
      <c r="E320" s="1047"/>
      <c r="F320" s="1047"/>
      <c r="G320" s="1047"/>
      <c r="H320" s="1047"/>
      <c r="I320" s="1047"/>
      <c r="J320" s="1047"/>
      <c r="K320" s="1047"/>
      <c r="L320" s="1047"/>
      <c r="M320" s="1047"/>
      <c r="N320" s="871"/>
      <c r="O320" s="1047"/>
      <c r="P320" s="1047"/>
      <c r="Q320" s="1047"/>
      <c r="R320" s="1047"/>
      <c r="S320" s="1047"/>
      <c r="T320" s="1047"/>
      <c r="U320" s="1047"/>
      <c r="V320" s="1047"/>
      <c r="W320" s="1047"/>
      <c r="X320" s="1047"/>
      <c r="Y320" s="1047"/>
      <c r="Z320" s="1047"/>
    </row>
    <row r="321" spans="1:26" ht="15.75">
      <c r="A321" s="1047"/>
      <c r="B321" s="1048"/>
      <c r="C321" s="1047"/>
      <c r="D321" s="1047"/>
      <c r="E321" s="1047"/>
      <c r="F321" s="1047"/>
      <c r="G321" s="1047"/>
      <c r="H321" s="1047"/>
      <c r="I321" s="1047"/>
      <c r="J321" s="1047"/>
      <c r="K321" s="1047"/>
      <c r="L321" s="1047"/>
      <c r="M321" s="1047"/>
      <c r="N321" s="871"/>
      <c r="O321" s="1047"/>
      <c r="P321" s="1047"/>
      <c r="Q321" s="1047"/>
      <c r="R321" s="1047"/>
      <c r="S321" s="1047"/>
      <c r="T321" s="1047"/>
      <c r="U321" s="1047"/>
      <c r="V321" s="1047"/>
      <c r="W321" s="1047"/>
      <c r="X321" s="1047"/>
      <c r="Y321" s="1047"/>
      <c r="Z321" s="1047"/>
    </row>
    <row r="322" spans="1:26" ht="15.75">
      <c r="A322" s="1047"/>
      <c r="B322" s="1048"/>
      <c r="C322" s="1047"/>
      <c r="D322" s="1047"/>
      <c r="E322" s="1047"/>
      <c r="F322" s="1047"/>
      <c r="G322" s="1047"/>
      <c r="H322" s="1047"/>
      <c r="I322" s="1047"/>
      <c r="J322" s="1047"/>
      <c r="K322" s="1047"/>
      <c r="L322" s="1047"/>
      <c r="M322" s="1047"/>
      <c r="N322" s="871"/>
      <c r="O322" s="1047"/>
      <c r="P322" s="1047"/>
      <c r="Q322" s="1047"/>
      <c r="R322" s="1047"/>
      <c r="S322" s="1047"/>
      <c r="T322" s="1047"/>
      <c r="U322" s="1047"/>
      <c r="V322" s="1047"/>
      <c r="W322" s="1047"/>
      <c r="X322" s="1047"/>
      <c r="Y322" s="1047"/>
      <c r="Z322" s="1047"/>
    </row>
    <row r="323" spans="1:26" ht="15.75">
      <c r="A323" s="1047"/>
      <c r="B323" s="1048"/>
      <c r="C323" s="1047"/>
      <c r="D323" s="1047"/>
      <c r="E323" s="1047"/>
      <c r="F323" s="1047"/>
      <c r="G323" s="1047"/>
      <c r="H323" s="1047"/>
      <c r="I323" s="1047"/>
      <c r="J323" s="1047"/>
      <c r="K323" s="1047"/>
      <c r="L323" s="1047"/>
      <c r="M323" s="1047"/>
      <c r="N323" s="871"/>
      <c r="O323" s="1047"/>
      <c r="P323" s="1047"/>
      <c r="Q323" s="1047"/>
      <c r="R323" s="1047"/>
      <c r="S323" s="1047"/>
      <c r="T323" s="1047"/>
      <c r="U323" s="1047"/>
      <c r="V323" s="1047"/>
      <c r="W323" s="1047"/>
      <c r="X323" s="1047"/>
      <c r="Y323" s="1047"/>
      <c r="Z323" s="1047"/>
    </row>
    <row r="324" spans="1:26" ht="15.75">
      <c r="A324" s="1047"/>
      <c r="B324" s="1048"/>
      <c r="C324" s="1047"/>
      <c r="D324" s="1047"/>
      <c r="E324" s="1047"/>
      <c r="F324" s="1047"/>
      <c r="G324" s="1047"/>
      <c r="H324" s="1047"/>
      <c r="I324" s="1047"/>
      <c r="J324" s="1047"/>
      <c r="K324" s="1047"/>
      <c r="L324" s="1047"/>
      <c r="M324" s="1047"/>
      <c r="N324" s="871"/>
      <c r="O324" s="1047"/>
      <c r="P324" s="1047"/>
      <c r="Q324" s="1047"/>
      <c r="R324" s="1047"/>
      <c r="S324" s="1047"/>
      <c r="T324" s="1047"/>
      <c r="U324" s="1047"/>
      <c r="V324" s="1047"/>
      <c r="W324" s="1047"/>
      <c r="X324" s="1047"/>
      <c r="Y324" s="1047"/>
      <c r="Z324" s="1047"/>
    </row>
    <row r="325" spans="1:26" ht="15.75">
      <c r="A325" s="1047"/>
      <c r="B325" s="1048"/>
      <c r="C325" s="1047"/>
      <c r="D325" s="1047"/>
      <c r="E325" s="1047"/>
      <c r="F325" s="1047"/>
      <c r="G325" s="1047"/>
      <c r="H325" s="1047"/>
      <c r="I325" s="1047"/>
      <c r="J325" s="1047"/>
      <c r="K325" s="1047"/>
      <c r="L325" s="1047"/>
      <c r="M325" s="1047"/>
      <c r="N325" s="871"/>
      <c r="O325" s="1047"/>
      <c r="P325" s="1047"/>
      <c r="Q325" s="1047"/>
      <c r="R325" s="1047"/>
      <c r="S325" s="1047"/>
      <c r="T325" s="1047"/>
      <c r="U325" s="1047"/>
      <c r="V325" s="1047"/>
      <c r="W325" s="1047"/>
      <c r="X325" s="1047"/>
      <c r="Y325" s="1047"/>
      <c r="Z325" s="1047"/>
    </row>
    <row r="326" spans="1:26" ht="15.75">
      <c r="A326" s="1047"/>
      <c r="B326" s="1048"/>
      <c r="C326" s="1047"/>
      <c r="D326" s="1047"/>
      <c r="E326" s="1047"/>
      <c r="F326" s="1047"/>
      <c r="G326" s="1047"/>
      <c r="H326" s="1047"/>
      <c r="I326" s="1047"/>
      <c r="J326" s="1047"/>
      <c r="K326" s="1047"/>
      <c r="L326" s="1047"/>
      <c r="M326" s="1047"/>
      <c r="N326" s="871"/>
      <c r="O326" s="1047"/>
      <c r="P326" s="1047"/>
      <c r="Q326" s="1047"/>
      <c r="R326" s="1047"/>
      <c r="S326" s="1047"/>
      <c r="T326" s="1047"/>
      <c r="U326" s="1047"/>
      <c r="V326" s="1047"/>
      <c r="W326" s="1047"/>
      <c r="X326" s="1047"/>
      <c r="Y326" s="1047"/>
      <c r="Z326" s="1047"/>
    </row>
    <row r="327" spans="1:26" ht="15.75">
      <c r="A327" s="1047"/>
      <c r="B327" s="1048"/>
      <c r="C327" s="1047"/>
      <c r="D327" s="1047"/>
      <c r="E327" s="1047"/>
      <c r="F327" s="1047"/>
      <c r="G327" s="1047"/>
      <c r="H327" s="1047"/>
      <c r="I327" s="1047"/>
      <c r="J327" s="1047"/>
      <c r="K327" s="1047"/>
      <c r="L327" s="1047"/>
      <c r="M327" s="1047"/>
      <c r="N327" s="871"/>
      <c r="O327" s="1047"/>
      <c r="P327" s="1047"/>
      <c r="Q327" s="1047"/>
      <c r="R327" s="1047"/>
      <c r="S327" s="1047"/>
      <c r="T327" s="1047"/>
      <c r="U327" s="1047"/>
      <c r="V327" s="1047"/>
      <c r="W327" s="1047"/>
      <c r="X327" s="1047"/>
      <c r="Y327" s="1047"/>
      <c r="Z327" s="1047"/>
    </row>
    <row r="328" spans="1:26" ht="15.75">
      <c r="A328" s="1047"/>
      <c r="B328" s="1048"/>
      <c r="C328" s="1047"/>
      <c r="D328" s="1047"/>
      <c r="E328" s="1047"/>
      <c r="F328" s="1047"/>
      <c r="G328" s="1047"/>
      <c r="H328" s="1047"/>
      <c r="I328" s="1047"/>
      <c r="J328" s="1047"/>
      <c r="K328" s="1047"/>
      <c r="L328" s="1047"/>
      <c r="M328" s="1047"/>
      <c r="N328" s="871"/>
      <c r="O328" s="1047"/>
      <c r="P328" s="1047"/>
      <c r="Q328" s="1047"/>
      <c r="R328" s="1047"/>
      <c r="S328" s="1047"/>
      <c r="T328" s="1047"/>
      <c r="U328" s="1047"/>
      <c r="V328" s="1047"/>
      <c r="W328" s="1047"/>
      <c r="X328" s="1047"/>
      <c r="Y328" s="1047"/>
      <c r="Z328" s="1047"/>
    </row>
    <row r="329" spans="1:26" ht="15.75">
      <c r="A329" s="1047"/>
      <c r="B329" s="1048"/>
      <c r="C329" s="1047"/>
      <c r="D329" s="1047"/>
      <c r="E329" s="1047"/>
      <c r="F329" s="1047"/>
      <c r="G329" s="1047"/>
      <c r="H329" s="1047"/>
      <c r="I329" s="1047"/>
      <c r="J329" s="1047"/>
      <c r="K329" s="1047"/>
      <c r="L329" s="1047"/>
      <c r="M329" s="1047"/>
      <c r="N329" s="871"/>
      <c r="O329" s="1047"/>
      <c r="P329" s="1047"/>
      <c r="Q329" s="1047"/>
      <c r="R329" s="1047"/>
      <c r="S329" s="1047"/>
      <c r="T329" s="1047"/>
      <c r="U329" s="1047"/>
      <c r="V329" s="1047"/>
      <c r="W329" s="1047"/>
      <c r="X329" s="1047"/>
      <c r="Y329" s="1047"/>
      <c r="Z329" s="1047"/>
    </row>
    <row r="330" spans="1:26" ht="15.75">
      <c r="A330" s="1047"/>
      <c r="B330" s="1048"/>
      <c r="C330" s="1047"/>
      <c r="D330" s="1047"/>
      <c r="E330" s="1047"/>
      <c r="F330" s="1047"/>
      <c r="G330" s="1047"/>
      <c r="H330" s="1047"/>
      <c r="I330" s="1047"/>
      <c r="J330" s="1047"/>
      <c r="K330" s="1047"/>
      <c r="L330" s="1047"/>
      <c r="M330" s="1047"/>
      <c r="N330" s="871"/>
      <c r="O330" s="1047"/>
      <c r="P330" s="1047"/>
      <c r="Q330" s="1047"/>
      <c r="R330" s="1047"/>
      <c r="S330" s="1047"/>
      <c r="T330" s="1047"/>
      <c r="U330" s="1047"/>
      <c r="V330" s="1047"/>
      <c r="W330" s="1047"/>
      <c r="X330" s="1047"/>
      <c r="Y330" s="1047"/>
      <c r="Z330" s="1047"/>
    </row>
    <row r="331" spans="1:26" ht="15.75">
      <c r="A331" s="1047"/>
      <c r="B331" s="1048"/>
      <c r="C331" s="1047"/>
      <c r="D331" s="1047"/>
      <c r="E331" s="1047"/>
      <c r="F331" s="1047"/>
      <c r="G331" s="1047"/>
      <c r="H331" s="1047"/>
      <c r="I331" s="1047"/>
      <c r="J331" s="1047"/>
      <c r="K331" s="1047"/>
      <c r="L331" s="1047"/>
      <c r="M331" s="1047"/>
      <c r="N331" s="871"/>
      <c r="O331" s="1047"/>
      <c r="P331" s="1047"/>
      <c r="Q331" s="1047"/>
      <c r="R331" s="1047"/>
      <c r="S331" s="1047"/>
      <c r="T331" s="1047"/>
      <c r="U331" s="1047"/>
      <c r="V331" s="1047"/>
      <c r="W331" s="1047"/>
      <c r="X331" s="1047"/>
      <c r="Y331" s="1047"/>
      <c r="Z331" s="1047"/>
    </row>
    <row r="332" spans="1:26" ht="15.75">
      <c r="A332" s="1047"/>
      <c r="B332" s="1048"/>
      <c r="C332" s="1047"/>
      <c r="D332" s="1047"/>
      <c r="E332" s="1047"/>
      <c r="F332" s="1047"/>
      <c r="G332" s="1047"/>
      <c r="H332" s="1047"/>
      <c r="I332" s="1047"/>
      <c r="J332" s="1047"/>
      <c r="K332" s="1047"/>
      <c r="L332" s="1047"/>
      <c r="M332" s="1047"/>
      <c r="N332" s="871"/>
      <c r="O332" s="1047"/>
      <c r="P332" s="1047"/>
      <c r="Q332" s="1047"/>
      <c r="R332" s="1047"/>
      <c r="S332" s="1047"/>
      <c r="T332" s="1047"/>
      <c r="U332" s="1047"/>
      <c r="V332" s="1047"/>
      <c r="W332" s="1047"/>
      <c r="X332" s="1047"/>
      <c r="Y332" s="1047"/>
      <c r="Z332" s="1047"/>
    </row>
    <row r="333" spans="1:26" ht="15.75">
      <c r="A333" s="1047"/>
      <c r="B333" s="1048"/>
      <c r="C333" s="1047"/>
      <c r="D333" s="1047"/>
      <c r="E333" s="1047"/>
      <c r="F333" s="1047"/>
      <c r="G333" s="1047"/>
      <c r="H333" s="1047"/>
      <c r="I333" s="1047"/>
      <c r="J333" s="1047"/>
      <c r="K333" s="1047"/>
      <c r="L333" s="1047"/>
      <c r="M333" s="1047"/>
      <c r="N333" s="871"/>
      <c r="O333" s="1047"/>
      <c r="P333" s="1047"/>
      <c r="Q333" s="1047"/>
      <c r="R333" s="1047"/>
      <c r="S333" s="1047"/>
      <c r="T333" s="1047"/>
      <c r="U333" s="1047"/>
      <c r="V333" s="1047"/>
      <c r="W333" s="1047"/>
      <c r="X333" s="1047"/>
      <c r="Y333" s="1047"/>
      <c r="Z333" s="1047"/>
    </row>
    <row r="334" spans="1:26" ht="15.75">
      <c r="A334" s="1047"/>
      <c r="B334" s="1048"/>
      <c r="C334" s="1047"/>
      <c r="D334" s="1047"/>
      <c r="E334" s="1047"/>
      <c r="F334" s="1047"/>
      <c r="G334" s="1047"/>
      <c r="H334" s="1047"/>
      <c r="I334" s="1047"/>
      <c r="J334" s="1047"/>
      <c r="K334" s="1047"/>
      <c r="L334" s="1047"/>
      <c r="M334" s="1047"/>
      <c r="N334" s="871"/>
      <c r="O334" s="1047"/>
      <c r="P334" s="1047"/>
      <c r="Q334" s="1047"/>
      <c r="R334" s="1047"/>
      <c r="S334" s="1047"/>
      <c r="T334" s="1047"/>
      <c r="U334" s="1047"/>
      <c r="V334" s="1047"/>
      <c r="W334" s="1047"/>
      <c r="X334" s="1047"/>
      <c r="Y334" s="1047"/>
      <c r="Z334" s="1047"/>
    </row>
    <row r="335" spans="1:26" ht="15.75">
      <c r="A335" s="1047"/>
      <c r="B335" s="1048"/>
      <c r="C335" s="1047"/>
      <c r="D335" s="1047"/>
      <c r="E335" s="1047"/>
      <c r="F335" s="1047"/>
      <c r="G335" s="1047"/>
      <c r="H335" s="1047"/>
      <c r="I335" s="1047"/>
      <c r="J335" s="1047"/>
      <c r="K335" s="1047"/>
      <c r="L335" s="1047"/>
      <c r="M335" s="1047"/>
      <c r="N335" s="871"/>
      <c r="O335" s="1047"/>
      <c r="P335" s="1047"/>
      <c r="Q335" s="1047"/>
      <c r="R335" s="1047"/>
      <c r="S335" s="1047"/>
      <c r="T335" s="1047"/>
      <c r="U335" s="1047"/>
      <c r="V335" s="1047"/>
      <c r="W335" s="1047"/>
      <c r="X335" s="1047"/>
      <c r="Y335" s="1047"/>
      <c r="Z335" s="1047"/>
    </row>
    <row r="336" spans="1:26" ht="15.75">
      <c r="A336" s="1047"/>
      <c r="B336" s="1048"/>
      <c r="C336" s="1047"/>
      <c r="D336" s="1047"/>
      <c r="E336" s="1047"/>
      <c r="F336" s="1047"/>
      <c r="G336" s="1047"/>
      <c r="H336" s="1047"/>
      <c r="I336" s="1047"/>
      <c r="J336" s="1047"/>
      <c r="K336" s="1047"/>
      <c r="L336" s="1047"/>
      <c r="M336" s="1047"/>
      <c r="N336" s="871"/>
      <c r="O336" s="1047"/>
      <c r="P336" s="1047"/>
      <c r="Q336" s="1047"/>
      <c r="R336" s="1047"/>
      <c r="S336" s="1047"/>
      <c r="T336" s="1047"/>
      <c r="U336" s="1047"/>
      <c r="V336" s="1047"/>
      <c r="W336" s="1047"/>
      <c r="X336" s="1047"/>
      <c r="Y336" s="1047"/>
      <c r="Z336" s="1047"/>
    </row>
    <row r="337" spans="1:26" ht="15.75">
      <c r="A337" s="1047"/>
      <c r="B337" s="1048"/>
      <c r="C337" s="1047"/>
      <c r="D337" s="1047"/>
      <c r="E337" s="1047"/>
      <c r="F337" s="1047"/>
      <c r="G337" s="1047"/>
      <c r="H337" s="1047"/>
      <c r="I337" s="1047"/>
      <c r="J337" s="1047"/>
      <c r="K337" s="1047"/>
      <c r="L337" s="1047"/>
      <c r="M337" s="1047"/>
      <c r="N337" s="871"/>
      <c r="O337" s="1047"/>
      <c r="P337" s="1047"/>
      <c r="Q337" s="1047"/>
      <c r="R337" s="1047"/>
      <c r="S337" s="1047"/>
      <c r="T337" s="1047"/>
      <c r="U337" s="1047"/>
      <c r="V337" s="1047"/>
      <c r="W337" s="1047"/>
      <c r="X337" s="1047"/>
      <c r="Y337" s="1047"/>
      <c r="Z337" s="1047"/>
    </row>
    <row r="338" spans="1:26" ht="15.75">
      <c r="A338" s="1047"/>
      <c r="B338" s="1048"/>
      <c r="C338" s="1047"/>
      <c r="D338" s="1047"/>
      <c r="E338" s="1047"/>
      <c r="F338" s="1047"/>
      <c r="G338" s="1047"/>
      <c r="H338" s="1047"/>
      <c r="I338" s="1047"/>
      <c r="J338" s="1047"/>
      <c r="K338" s="1047"/>
      <c r="L338" s="1047"/>
      <c r="M338" s="1047"/>
      <c r="N338" s="871"/>
      <c r="O338" s="1047"/>
      <c r="P338" s="1047"/>
      <c r="Q338" s="1047"/>
      <c r="R338" s="1047"/>
      <c r="S338" s="1047"/>
      <c r="T338" s="1047"/>
      <c r="U338" s="1047"/>
      <c r="V338" s="1047"/>
      <c r="W338" s="1047"/>
      <c r="X338" s="1047"/>
      <c r="Y338" s="1047"/>
      <c r="Z338" s="1047"/>
    </row>
    <row r="339" spans="1:26" ht="15.75">
      <c r="A339" s="1047"/>
      <c r="B339" s="1048"/>
      <c r="C339" s="1047"/>
      <c r="D339" s="1047"/>
      <c r="E339" s="1047"/>
      <c r="F339" s="1047"/>
      <c r="G339" s="1047"/>
      <c r="H339" s="1047"/>
      <c r="I339" s="1047"/>
      <c r="J339" s="1047"/>
      <c r="K339" s="1047"/>
      <c r="L339" s="1047"/>
      <c r="M339" s="1047"/>
      <c r="N339" s="871"/>
      <c r="O339" s="1047"/>
      <c r="P339" s="1047"/>
      <c r="Q339" s="1047"/>
      <c r="R339" s="1047"/>
      <c r="S339" s="1047"/>
      <c r="T339" s="1047"/>
      <c r="U339" s="1047"/>
      <c r="V339" s="1047"/>
      <c r="W339" s="1047"/>
      <c r="X339" s="1047"/>
      <c r="Y339" s="1047"/>
      <c r="Z339" s="1047"/>
    </row>
    <row r="340" spans="1:26" ht="15.75">
      <c r="A340" s="1047"/>
      <c r="B340" s="1048"/>
      <c r="C340" s="1047"/>
      <c r="D340" s="1047"/>
      <c r="E340" s="1047"/>
      <c r="F340" s="1047"/>
      <c r="G340" s="1047"/>
      <c r="H340" s="1047"/>
      <c r="I340" s="1047"/>
      <c r="J340" s="1047"/>
      <c r="K340" s="1047"/>
      <c r="L340" s="1047"/>
      <c r="M340" s="1047"/>
      <c r="N340" s="871"/>
      <c r="O340" s="1047"/>
      <c r="P340" s="1047"/>
      <c r="Q340" s="1047"/>
      <c r="R340" s="1047"/>
      <c r="S340" s="1047"/>
      <c r="T340" s="1047"/>
      <c r="U340" s="1047"/>
      <c r="V340" s="1047"/>
      <c r="W340" s="1047"/>
      <c r="X340" s="1047"/>
      <c r="Y340" s="1047"/>
      <c r="Z340" s="1047"/>
    </row>
    <row r="341" spans="1:26" ht="15.75">
      <c r="A341" s="1047"/>
      <c r="B341" s="1048"/>
      <c r="C341" s="1047"/>
      <c r="D341" s="1047"/>
      <c r="E341" s="1047"/>
      <c r="F341" s="1047"/>
      <c r="G341" s="1047"/>
      <c r="H341" s="1047"/>
      <c r="I341" s="1047"/>
      <c r="J341" s="1047"/>
      <c r="K341" s="1047"/>
      <c r="L341" s="1047"/>
      <c r="M341" s="1047"/>
      <c r="N341" s="871"/>
      <c r="O341" s="1047"/>
      <c r="P341" s="1047"/>
      <c r="Q341" s="1047"/>
      <c r="R341" s="1047"/>
      <c r="S341" s="1047"/>
      <c r="T341" s="1047"/>
      <c r="U341" s="1047"/>
      <c r="V341" s="1047"/>
      <c r="W341" s="1047"/>
      <c r="X341" s="1047"/>
      <c r="Y341" s="1047"/>
      <c r="Z341" s="1047"/>
    </row>
    <row r="342" spans="1:26" ht="15.75">
      <c r="A342" s="1047"/>
      <c r="B342" s="1048"/>
      <c r="C342" s="1047"/>
      <c r="D342" s="1047"/>
      <c r="E342" s="1047"/>
      <c r="F342" s="1047"/>
      <c r="G342" s="1047"/>
      <c r="H342" s="1047"/>
      <c r="I342" s="1047"/>
      <c r="J342" s="1047"/>
      <c r="K342" s="1047"/>
      <c r="L342" s="1047"/>
      <c r="M342" s="1047"/>
      <c r="N342" s="871"/>
      <c r="O342" s="1047"/>
      <c r="P342" s="1047"/>
      <c r="Q342" s="1047"/>
      <c r="R342" s="1047"/>
      <c r="S342" s="1047"/>
      <c r="T342" s="1047"/>
      <c r="U342" s="1047"/>
      <c r="V342" s="1047"/>
      <c r="W342" s="1047"/>
      <c r="X342" s="1047"/>
      <c r="Y342" s="1047"/>
      <c r="Z342" s="1047"/>
    </row>
    <row r="343" spans="1:26" ht="15.75">
      <c r="A343" s="1047"/>
      <c r="B343" s="1048"/>
      <c r="C343" s="1047"/>
      <c r="D343" s="1047"/>
      <c r="E343" s="1047"/>
      <c r="F343" s="1047"/>
      <c r="G343" s="1047"/>
      <c r="H343" s="1047"/>
      <c r="I343" s="1047"/>
      <c r="J343" s="1047"/>
      <c r="K343" s="1047"/>
      <c r="L343" s="1047"/>
      <c r="M343" s="1047"/>
      <c r="N343" s="871"/>
      <c r="O343" s="1047"/>
      <c r="P343" s="1047"/>
      <c r="Q343" s="1047"/>
      <c r="R343" s="1047"/>
      <c r="S343" s="1047"/>
      <c r="T343" s="1047"/>
      <c r="U343" s="1047"/>
      <c r="V343" s="1047"/>
      <c r="W343" s="1047"/>
      <c r="X343" s="1047"/>
      <c r="Y343" s="1047"/>
      <c r="Z343" s="1047"/>
    </row>
    <row r="344" spans="1:26" ht="15.75">
      <c r="A344" s="1047"/>
      <c r="B344" s="1048"/>
      <c r="C344" s="1047"/>
      <c r="D344" s="1047"/>
      <c r="E344" s="1047"/>
      <c r="F344" s="1047"/>
      <c r="G344" s="1047"/>
      <c r="H344" s="1047"/>
      <c r="I344" s="1047"/>
      <c r="J344" s="1047"/>
      <c r="K344" s="1047"/>
      <c r="L344" s="1047"/>
      <c r="M344" s="1047"/>
      <c r="N344" s="871"/>
      <c r="O344" s="1047"/>
      <c r="P344" s="1047"/>
      <c r="Q344" s="1047"/>
      <c r="R344" s="1047"/>
      <c r="S344" s="1047"/>
      <c r="T344" s="1047"/>
      <c r="U344" s="1047"/>
      <c r="V344" s="1047"/>
      <c r="W344" s="1047"/>
      <c r="X344" s="1047"/>
      <c r="Y344" s="1047"/>
      <c r="Z344" s="1047"/>
    </row>
    <row r="345" spans="1:26" ht="15.75">
      <c r="A345" s="1047"/>
      <c r="B345" s="1048"/>
      <c r="C345" s="1047"/>
      <c r="D345" s="1047"/>
      <c r="E345" s="1047"/>
      <c r="F345" s="1047"/>
      <c r="G345" s="1047"/>
      <c r="H345" s="1047"/>
      <c r="I345" s="1047"/>
      <c r="J345" s="1047"/>
      <c r="K345" s="1047"/>
      <c r="L345" s="1047"/>
      <c r="M345" s="1047"/>
      <c r="N345" s="871"/>
      <c r="O345" s="1047"/>
      <c r="P345" s="1047"/>
      <c r="Q345" s="1047"/>
      <c r="R345" s="1047"/>
      <c r="S345" s="1047"/>
      <c r="T345" s="1047"/>
      <c r="U345" s="1047"/>
      <c r="V345" s="1047"/>
      <c r="W345" s="1047"/>
      <c r="X345" s="1047"/>
      <c r="Y345" s="1047"/>
      <c r="Z345" s="1047"/>
    </row>
    <row r="346" spans="1:26" ht="15.75">
      <c r="A346" s="1047"/>
      <c r="B346" s="1048"/>
      <c r="C346" s="1047"/>
      <c r="D346" s="1047"/>
      <c r="E346" s="1047"/>
      <c r="F346" s="1047"/>
      <c r="G346" s="1047"/>
      <c r="H346" s="1047"/>
      <c r="I346" s="1047"/>
      <c r="J346" s="1047"/>
      <c r="K346" s="1047"/>
      <c r="L346" s="1047"/>
      <c r="M346" s="1047"/>
      <c r="N346" s="871"/>
      <c r="O346" s="1047"/>
      <c r="P346" s="1047"/>
      <c r="Q346" s="1047"/>
      <c r="R346" s="1047"/>
      <c r="S346" s="1047"/>
      <c r="T346" s="1047"/>
      <c r="U346" s="1047"/>
      <c r="V346" s="1047"/>
      <c r="W346" s="1047"/>
      <c r="X346" s="1047"/>
      <c r="Y346" s="1047"/>
      <c r="Z346" s="1047"/>
    </row>
    <row r="347" spans="1:26" ht="15.75">
      <c r="A347" s="1047"/>
      <c r="B347" s="1048"/>
      <c r="C347" s="1047"/>
      <c r="D347" s="1047"/>
      <c r="E347" s="1047"/>
      <c r="F347" s="1047"/>
      <c r="G347" s="1047"/>
      <c r="H347" s="1047"/>
      <c r="I347" s="1047"/>
      <c r="J347" s="1047"/>
      <c r="K347" s="1047"/>
      <c r="L347" s="1047"/>
      <c r="M347" s="1047"/>
      <c r="N347" s="871"/>
      <c r="O347" s="1047"/>
      <c r="P347" s="1047"/>
      <c r="Q347" s="1047"/>
      <c r="R347" s="1047"/>
      <c r="S347" s="1047"/>
      <c r="T347" s="1047"/>
      <c r="U347" s="1047"/>
      <c r="V347" s="1047"/>
      <c r="W347" s="1047"/>
      <c r="X347" s="1047"/>
      <c r="Y347" s="1047"/>
      <c r="Z347" s="1047"/>
    </row>
    <row r="348" spans="1:26" ht="15.75">
      <c r="A348" s="1047"/>
      <c r="B348" s="1048"/>
      <c r="C348" s="1047"/>
      <c r="D348" s="1047"/>
      <c r="E348" s="1047"/>
      <c r="F348" s="1047"/>
      <c r="G348" s="1047"/>
      <c r="H348" s="1047"/>
      <c r="I348" s="1047"/>
      <c r="J348" s="1047"/>
      <c r="K348" s="1047"/>
      <c r="L348" s="1047"/>
      <c r="M348" s="1047"/>
      <c r="N348" s="871"/>
      <c r="O348" s="1047"/>
      <c r="P348" s="1047"/>
      <c r="Q348" s="1047"/>
      <c r="R348" s="1047"/>
      <c r="S348" s="1047"/>
      <c r="T348" s="1047"/>
      <c r="U348" s="1047"/>
      <c r="V348" s="1047"/>
      <c r="W348" s="1047"/>
      <c r="X348" s="1047"/>
      <c r="Y348" s="1047"/>
      <c r="Z348" s="1047"/>
    </row>
    <row r="349" spans="1:26" ht="15.75">
      <c r="A349" s="1047"/>
      <c r="B349" s="1048"/>
      <c r="C349" s="1047"/>
      <c r="D349" s="1047"/>
      <c r="E349" s="1047"/>
      <c r="F349" s="1047"/>
      <c r="G349" s="1047"/>
      <c r="H349" s="1047"/>
      <c r="I349" s="1047"/>
      <c r="J349" s="1047"/>
      <c r="K349" s="1047"/>
      <c r="L349" s="1047"/>
      <c r="M349" s="1047"/>
      <c r="N349" s="871"/>
      <c r="O349" s="1047"/>
      <c r="P349" s="1047"/>
      <c r="Q349" s="1047"/>
      <c r="R349" s="1047"/>
      <c r="S349" s="1047"/>
      <c r="T349" s="1047"/>
      <c r="U349" s="1047"/>
      <c r="V349" s="1047"/>
      <c r="W349" s="1047"/>
      <c r="X349" s="1047"/>
      <c r="Y349" s="1047"/>
      <c r="Z349" s="1047"/>
    </row>
    <row r="350" spans="1:26" ht="15.75">
      <c r="A350" s="1047"/>
      <c r="B350" s="1048"/>
      <c r="C350" s="1047"/>
      <c r="D350" s="1047"/>
      <c r="E350" s="1047"/>
      <c r="F350" s="1047"/>
      <c r="G350" s="1047"/>
      <c r="H350" s="1047"/>
      <c r="I350" s="1047"/>
      <c r="J350" s="1047"/>
      <c r="K350" s="1047"/>
      <c r="L350" s="1047"/>
      <c r="M350" s="1047"/>
      <c r="N350" s="871"/>
      <c r="O350" s="1047"/>
      <c r="P350" s="1047"/>
      <c r="Q350" s="1047"/>
      <c r="R350" s="1047"/>
      <c r="S350" s="1047"/>
      <c r="T350" s="1047"/>
      <c r="U350" s="1047"/>
      <c r="V350" s="1047"/>
      <c r="W350" s="1047"/>
      <c r="X350" s="1047"/>
      <c r="Y350" s="1047"/>
      <c r="Z350" s="1047"/>
    </row>
    <row r="351" spans="1:26" ht="15.75">
      <c r="A351" s="1047"/>
      <c r="B351" s="1048"/>
      <c r="C351" s="1047"/>
      <c r="D351" s="1047"/>
      <c r="E351" s="1047"/>
      <c r="F351" s="1047"/>
      <c r="G351" s="1047"/>
      <c r="H351" s="1047"/>
      <c r="I351" s="1047"/>
      <c r="J351" s="1047"/>
      <c r="K351" s="1047"/>
      <c r="L351" s="1047"/>
      <c r="M351" s="1047"/>
      <c r="N351" s="871"/>
      <c r="O351" s="1047"/>
      <c r="P351" s="1047"/>
      <c r="Q351" s="1047"/>
      <c r="R351" s="1047"/>
      <c r="S351" s="1047"/>
      <c r="T351" s="1047"/>
      <c r="U351" s="1047"/>
      <c r="V351" s="1047"/>
      <c r="W351" s="1047"/>
      <c r="X351" s="1047"/>
      <c r="Y351" s="1047"/>
      <c r="Z351" s="1047"/>
    </row>
    <row r="352" spans="1:26" ht="15.75">
      <c r="A352" s="1047"/>
      <c r="B352" s="1048"/>
      <c r="C352" s="1047"/>
      <c r="D352" s="1047"/>
      <c r="E352" s="1047"/>
      <c r="F352" s="1047"/>
      <c r="G352" s="1047"/>
      <c r="H352" s="1047"/>
      <c r="I352" s="1047"/>
      <c r="J352" s="1047"/>
      <c r="K352" s="1047"/>
      <c r="L352" s="1047"/>
      <c r="M352" s="1047"/>
      <c r="N352" s="871"/>
      <c r="O352" s="1047"/>
      <c r="P352" s="1047"/>
      <c r="Q352" s="1047"/>
      <c r="R352" s="1047"/>
      <c r="S352" s="1047"/>
      <c r="T352" s="1047"/>
      <c r="U352" s="1047"/>
      <c r="V352" s="1047"/>
      <c r="W352" s="1047"/>
      <c r="X352" s="1047"/>
      <c r="Y352" s="1047"/>
      <c r="Z352" s="1047"/>
    </row>
    <row r="353" spans="1:26" ht="15.75">
      <c r="A353" s="1047"/>
      <c r="B353" s="1048"/>
      <c r="C353" s="1047"/>
      <c r="D353" s="1047"/>
      <c r="E353" s="1047"/>
      <c r="F353" s="1047"/>
      <c r="G353" s="1047"/>
      <c r="H353" s="1047"/>
      <c r="I353" s="1047"/>
      <c r="J353" s="1047"/>
      <c r="K353" s="1047"/>
      <c r="L353" s="1047"/>
      <c r="M353" s="1047"/>
      <c r="N353" s="871"/>
      <c r="O353" s="1047"/>
      <c r="P353" s="1047"/>
      <c r="Q353" s="1047"/>
      <c r="R353" s="1047"/>
      <c r="S353" s="1047"/>
      <c r="T353" s="1047"/>
      <c r="U353" s="1047"/>
      <c r="V353" s="1047"/>
      <c r="W353" s="1047"/>
      <c r="X353" s="1047"/>
      <c r="Y353" s="1047"/>
      <c r="Z353" s="1047"/>
    </row>
    <row r="354" spans="1:26" ht="15.75">
      <c r="A354" s="1047"/>
      <c r="B354" s="1048"/>
      <c r="C354" s="1047"/>
      <c r="D354" s="1047"/>
      <c r="E354" s="1047"/>
      <c r="F354" s="1047"/>
      <c r="G354" s="1047"/>
      <c r="H354" s="1047"/>
      <c r="I354" s="1047"/>
      <c r="J354" s="1047"/>
      <c r="K354" s="1047"/>
      <c r="L354" s="1047"/>
      <c r="M354" s="1047"/>
      <c r="N354" s="871"/>
      <c r="O354" s="1047"/>
      <c r="P354" s="1047"/>
      <c r="Q354" s="1047"/>
      <c r="R354" s="1047"/>
      <c r="S354" s="1047"/>
      <c r="T354" s="1047"/>
      <c r="U354" s="1047"/>
      <c r="V354" s="1047"/>
      <c r="W354" s="1047"/>
      <c r="X354" s="1047"/>
      <c r="Y354" s="1047"/>
      <c r="Z354" s="1047"/>
    </row>
    <row r="355" spans="1:26" ht="15.75">
      <c r="A355" s="1047"/>
      <c r="B355" s="1048"/>
      <c r="C355" s="1047"/>
      <c r="D355" s="1047"/>
      <c r="E355" s="1047"/>
      <c r="F355" s="1047"/>
      <c r="G355" s="1047"/>
      <c r="H355" s="1047"/>
      <c r="I355" s="1047"/>
      <c r="J355" s="1047"/>
      <c r="K355" s="1047"/>
      <c r="L355" s="1047"/>
      <c r="M355" s="1047"/>
      <c r="N355" s="871"/>
      <c r="O355" s="1047"/>
      <c r="P355" s="1047"/>
      <c r="Q355" s="1047"/>
      <c r="R355" s="1047"/>
      <c r="S355" s="1047"/>
      <c r="T355" s="1047"/>
      <c r="U355" s="1047"/>
      <c r="V355" s="1047"/>
      <c r="W355" s="1047"/>
      <c r="X355" s="1047"/>
      <c r="Y355" s="1047"/>
      <c r="Z355" s="1047"/>
    </row>
    <row r="356" spans="1:26" ht="15.75">
      <c r="A356" s="1047"/>
      <c r="B356" s="1048"/>
      <c r="C356" s="1047"/>
      <c r="D356" s="1047"/>
      <c r="E356" s="1047"/>
      <c r="F356" s="1047"/>
      <c r="G356" s="1047"/>
      <c r="H356" s="1047"/>
      <c r="I356" s="1047"/>
      <c r="J356" s="1047"/>
      <c r="K356" s="1047"/>
      <c r="L356" s="1047"/>
      <c r="M356" s="1047"/>
      <c r="N356" s="871"/>
      <c r="O356" s="1047"/>
      <c r="P356" s="1047"/>
      <c r="Q356" s="1047"/>
      <c r="R356" s="1047"/>
      <c r="S356" s="1047"/>
      <c r="T356" s="1047"/>
      <c r="U356" s="1047"/>
      <c r="V356" s="1047"/>
      <c r="W356" s="1047"/>
      <c r="X356" s="1047"/>
      <c r="Y356" s="1047"/>
      <c r="Z356" s="1047"/>
    </row>
    <row r="357" spans="1:26" ht="15.75">
      <c r="A357" s="1047"/>
      <c r="B357" s="1048"/>
      <c r="C357" s="1047"/>
      <c r="D357" s="1047"/>
      <c r="E357" s="1047"/>
      <c r="F357" s="1047"/>
      <c r="G357" s="1047"/>
      <c r="H357" s="1047"/>
      <c r="I357" s="1047"/>
      <c r="J357" s="1047"/>
      <c r="K357" s="1047"/>
      <c r="L357" s="1047"/>
      <c r="M357" s="1047"/>
      <c r="N357" s="871"/>
      <c r="O357" s="1047"/>
      <c r="P357" s="1047"/>
      <c r="Q357" s="1047"/>
      <c r="R357" s="1047"/>
      <c r="S357" s="1047"/>
      <c r="T357" s="1047"/>
      <c r="U357" s="1047"/>
      <c r="V357" s="1047"/>
      <c r="W357" s="1047"/>
      <c r="X357" s="1047"/>
      <c r="Y357" s="1047"/>
      <c r="Z357" s="1047"/>
    </row>
    <row r="358" spans="1:26" ht="15.75">
      <c r="A358" s="1047"/>
      <c r="B358" s="1048"/>
      <c r="C358" s="1047"/>
      <c r="D358" s="1047"/>
      <c r="E358" s="1047"/>
      <c r="F358" s="1047"/>
      <c r="G358" s="1047"/>
      <c r="H358" s="1047"/>
      <c r="I358" s="1047"/>
      <c r="J358" s="1047"/>
      <c r="K358" s="1047"/>
      <c r="L358" s="1047"/>
      <c r="M358" s="1047"/>
      <c r="N358" s="871"/>
      <c r="O358" s="1047"/>
      <c r="P358" s="1047"/>
      <c r="Q358" s="1047"/>
      <c r="R358" s="1047"/>
      <c r="S358" s="1047"/>
      <c r="T358" s="1047"/>
      <c r="U358" s="1047"/>
      <c r="V358" s="1047"/>
      <c r="W358" s="1047"/>
      <c r="X358" s="1047"/>
      <c r="Y358" s="1047"/>
      <c r="Z358" s="1047"/>
    </row>
    <row r="359" spans="1:26" ht="15.75">
      <c r="A359" s="1047"/>
      <c r="B359" s="1048"/>
      <c r="C359" s="1047"/>
      <c r="D359" s="1047"/>
      <c r="E359" s="1047"/>
      <c r="F359" s="1047"/>
      <c r="G359" s="1047"/>
      <c r="H359" s="1047"/>
      <c r="I359" s="1047"/>
      <c r="J359" s="1047"/>
      <c r="K359" s="1047"/>
      <c r="L359" s="1047"/>
      <c r="M359" s="1047"/>
      <c r="N359" s="871"/>
      <c r="O359" s="1047"/>
      <c r="P359" s="1047"/>
      <c r="Q359" s="1047"/>
      <c r="R359" s="1047"/>
      <c r="S359" s="1047"/>
      <c r="T359" s="1047"/>
      <c r="U359" s="1047"/>
      <c r="V359" s="1047"/>
      <c r="W359" s="1047"/>
      <c r="X359" s="1047"/>
      <c r="Y359" s="1047"/>
      <c r="Z359" s="1047"/>
    </row>
    <row r="360" spans="1:26" ht="15.75">
      <c r="A360" s="1047"/>
      <c r="B360" s="1048"/>
      <c r="C360" s="1047"/>
      <c r="D360" s="1047"/>
      <c r="E360" s="1047"/>
      <c r="F360" s="1047"/>
      <c r="G360" s="1047"/>
      <c r="H360" s="1047"/>
      <c r="I360" s="1047"/>
      <c r="J360" s="1047"/>
      <c r="K360" s="1047"/>
      <c r="L360" s="1047"/>
      <c r="M360" s="1047"/>
      <c r="N360" s="871"/>
      <c r="O360" s="1047"/>
      <c r="P360" s="1047"/>
      <c r="Q360" s="1047"/>
      <c r="R360" s="1047"/>
      <c r="S360" s="1047"/>
      <c r="T360" s="1047"/>
      <c r="U360" s="1047"/>
      <c r="V360" s="1047"/>
      <c r="W360" s="1047"/>
      <c r="X360" s="1047"/>
      <c r="Y360" s="1047"/>
      <c r="Z360" s="1047"/>
    </row>
    <row r="361" spans="1:26" ht="15.75">
      <c r="A361" s="1047"/>
      <c r="B361" s="1048"/>
      <c r="C361" s="1047"/>
      <c r="D361" s="1047"/>
      <c r="E361" s="1047"/>
      <c r="F361" s="1047"/>
      <c r="G361" s="1047"/>
      <c r="H361" s="1047"/>
      <c r="I361" s="1047"/>
      <c r="J361" s="1047"/>
      <c r="K361" s="1047"/>
      <c r="L361" s="1047"/>
      <c r="M361" s="1047"/>
      <c r="N361" s="871"/>
      <c r="O361" s="1047"/>
      <c r="P361" s="1047"/>
      <c r="Q361" s="1047"/>
      <c r="R361" s="1047"/>
      <c r="S361" s="1047"/>
      <c r="T361" s="1047"/>
      <c r="U361" s="1047"/>
      <c r="V361" s="1047"/>
      <c r="W361" s="1047"/>
      <c r="X361" s="1047"/>
      <c r="Y361" s="1047"/>
      <c r="Z361" s="1047"/>
    </row>
    <row r="362" spans="1:26" ht="15.75">
      <c r="A362" s="1047"/>
      <c r="B362" s="1048"/>
      <c r="C362" s="1047"/>
      <c r="D362" s="1047"/>
      <c r="E362" s="1047"/>
      <c r="F362" s="1047"/>
      <c r="G362" s="1047"/>
      <c r="H362" s="1047"/>
      <c r="I362" s="1047"/>
      <c r="J362" s="1047"/>
      <c r="K362" s="1047"/>
      <c r="L362" s="1047"/>
      <c r="M362" s="1047"/>
      <c r="N362" s="871"/>
      <c r="O362" s="1047"/>
      <c r="P362" s="1047"/>
      <c r="Q362" s="1047"/>
      <c r="R362" s="1047"/>
      <c r="S362" s="1047"/>
      <c r="T362" s="1047"/>
      <c r="U362" s="1047"/>
      <c r="V362" s="1047"/>
      <c r="W362" s="1047"/>
      <c r="X362" s="1047"/>
      <c r="Y362" s="1047"/>
      <c r="Z362" s="1047"/>
    </row>
    <row r="363" spans="1:26" ht="15.75">
      <c r="A363" s="1047"/>
      <c r="B363" s="1048"/>
      <c r="C363" s="1047"/>
      <c r="D363" s="1047"/>
      <c r="E363" s="1047"/>
      <c r="F363" s="1047"/>
      <c r="G363" s="1047"/>
      <c r="H363" s="1047"/>
      <c r="I363" s="1047"/>
      <c r="J363" s="1047"/>
      <c r="K363" s="1047"/>
      <c r="L363" s="1047"/>
      <c r="M363" s="1047"/>
      <c r="N363" s="871"/>
      <c r="O363" s="1047"/>
      <c r="P363" s="1047"/>
      <c r="Q363" s="1047"/>
      <c r="R363" s="1047"/>
      <c r="S363" s="1047"/>
      <c r="T363" s="1047"/>
      <c r="U363" s="1047"/>
      <c r="V363" s="1047"/>
      <c r="W363" s="1047"/>
      <c r="X363" s="1047"/>
      <c r="Y363" s="1047"/>
      <c r="Z363" s="1047"/>
    </row>
    <row r="364" spans="1:26" ht="15.75">
      <c r="A364" s="1047"/>
      <c r="B364" s="1048"/>
      <c r="C364" s="1047"/>
      <c r="D364" s="1047"/>
      <c r="E364" s="1047"/>
      <c r="F364" s="1047"/>
      <c r="G364" s="1047"/>
      <c r="H364" s="1047"/>
      <c r="I364" s="1047"/>
      <c r="J364" s="1047"/>
      <c r="K364" s="1047"/>
      <c r="L364" s="1047"/>
      <c r="M364" s="1047"/>
      <c r="N364" s="871"/>
      <c r="O364" s="1047"/>
      <c r="P364" s="1047"/>
      <c r="Q364" s="1047"/>
      <c r="R364" s="1047"/>
      <c r="S364" s="1047"/>
      <c r="T364" s="1047"/>
      <c r="U364" s="1047"/>
      <c r="V364" s="1047"/>
      <c r="W364" s="1047"/>
      <c r="X364" s="1047"/>
      <c r="Y364" s="1047"/>
      <c r="Z364" s="1047"/>
    </row>
    <row r="365" spans="1:26" ht="15.75">
      <c r="A365" s="1047"/>
      <c r="B365" s="1048"/>
      <c r="C365" s="1047"/>
      <c r="D365" s="1047"/>
      <c r="E365" s="1047"/>
      <c r="F365" s="1047"/>
      <c r="G365" s="1047"/>
      <c r="H365" s="1047"/>
      <c r="I365" s="1047"/>
      <c r="J365" s="1047"/>
      <c r="K365" s="1047"/>
      <c r="L365" s="1047"/>
      <c r="M365" s="1047"/>
      <c r="N365" s="871"/>
      <c r="O365" s="1047"/>
      <c r="P365" s="1047"/>
      <c r="Q365" s="1047"/>
      <c r="R365" s="1047"/>
      <c r="S365" s="1047"/>
      <c r="T365" s="1047"/>
      <c r="U365" s="1047"/>
      <c r="V365" s="1047"/>
      <c r="W365" s="1047"/>
      <c r="X365" s="1047"/>
      <c r="Y365" s="1047"/>
      <c r="Z365" s="1047"/>
    </row>
    <row r="366" spans="1:26" ht="15.75">
      <c r="A366" s="1047"/>
      <c r="B366" s="1048"/>
      <c r="C366" s="1047"/>
      <c r="D366" s="1047"/>
      <c r="E366" s="1047"/>
      <c r="F366" s="1047"/>
      <c r="G366" s="1047"/>
      <c r="H366" s="1047"/>
      <c r="I366" s="1047"/>
      <c r="J366" s="1047"/>
      <c r="K366" s="1047"/>
      <c r="L366" s="1047"/>
      <c r="M366" s="1047"/>
      <c r="N366" s="871"/>
      <c r="O366" s="1047"/>
      <c r="P366" s="1047"/>
      <c r="Q366" s="1047"/>
      <c r="R366" s="1047"/>
      <c r="S366" s="1047"/>
      <c r="T366" s="1047"/>
      <c r="U366" s="1047"/>
      <c r="V366" s="1047"/>
      <c r="W366" s="1047"/>
      <c r="X366" s="1047"/>
      <c r="Y366" s="1047"/>
      <c r="Z366" s="1047"/>
    </row>
    <row r="367" spans="1:26" ht="15.75">
      <c r="A367" s="1047"/>
      <c r="B367" s="1048"/>
      <c r="C367" s="1047"/>
      <c r="D367" s="1047"/>
      <c r="E367" s="1047"/>
      <c r="F367" s="1047"/>
      <c r="G367" s="1047"/>
      <c r="H367" s="1047"/>
      <c r="I367" s="1047"/>
      <c r="J367" s="1047"/>
      <c r="K367" s="1047"/>
      <c r="L367" s="1047"/>
      <c r="M367" s="1047"/>
      <c r="N367" s="871"/>
      <c r="O367" s="1047"/>
      <c r="P367" s="1047"/>
      <c r="Q367" s="1047"/>
      <c r="R367" s="1047"/>
      <c r="S367" s="1047"/>
      <c r="T367" s="1047"/>
      <c r="U367" s="1047"/>
      <c r="V367" s="1047"/>
      <c r="W367" s="1047"/>
      <c r="X367" s="1047"/>
      <c r="Y367" s="1047"/>
      <c r="Z367" s="1047"/>
    </row>
    <row r="368" spans="1:26" ht="15.75">
      <c r="A368" s="1047"/>
      <c r="B368" s="1048"/>
      <c r="C368" s="1047"/>
      <c r="D368" s="1047"/>
      <c r="E368" s="1047"/>
      <c r="F368" s="1047"/>
      <c r="G368" s="1047"/>
      <c r="H368" s="1047"/>
      <c r="I368" s="1047"/>
      <c r="J368" s="1047"/>
      <c r="K368" s="1047"/>
      <c r="L368" s="1047"/>
      <c r="M368" s="1047"/>
      <c r="N368" s="871"/>
      <c r="O368" s="1047"/>
      <c r="P368" s="1047"/>
      <c r="Q368" s="1047"/>
      <c r="R368" s="1047"/>
      <c r="S368" s="1047"/>
      <c r="T368" s="1047"/>
      <c r="U368" s="1047"/>
      <c r="V368" s="1047"/>
      <c r="W368" s="1047"/>
      <c r="X368" s="1047"/>
      <c r="Y368" s="1047"/>
      <c r="Z368" s="1047"/>
    </row>
    <row r="369" spans="1:26" ht="15.75">
      <c r="A369" s="1047"/>
      <c r="B369" s="1048"/>
      <c r="C369" s="1047"/>
      <c r="D369" s="1047"/>
      <c r="E369" s="1047"/>
      <c r="F369" s="1047"/>
      <c r="G369" s="1047"/>
      <c r="H369" s="1047"/>
      <c r="I369" s="1047"/>
      <c r="J369" s="1047"/>
      <c r="K369" s="1047"/>
      <c r="L369" s="1047"/>
      <c r="M369" s="1047"/>
      <c r="N369" s="871"/>
      <c r="O369" s="1047"/>
      <c r="P369" s="1047"/>
      <c r="Q369" s="1047"/>
      <c r="R369" s="1047"/>
      <c r="S369" s="1047"/>
      <c r="T369" s="1047"/>
      <c r="U369" s="1047"/>
      <c r="V369" s="1047"/>
      <c r="W369" s="1047"/>
      <c r="X369" s="1047"/>
      <c r="Y369" s="1047"/>
      <c r="Z369" s="1047"/>
    </row>
    <row r="370" spans="1:26" ht="15.75">
      <c r="A370" s="1047"/>
      <c r="B370" s="1048"/>
      <c r="C370" s="1047"/>
      <c r="D370" s="1047"/>
      <c r="E370" s="1047"/>
      <c r="F370" s="1047"/>
      <c r="G370" s="1047"/>
      <c r="H370" s="1047"/>
      <c r="I370" s="1047"/>
      <c r="J370" s="1047"/>
      <c r="K370" s="1047"/>
      <c r="L370" s="1047"/>
      <c r="M370" s="1047"/>
      <c r="N370" s="871"/>
      <c r="O370" s="1047"/>
      <c r="P370" s="1047"/>
      <c r="Q370" s="1047"/>
      <c r="R370" s="1047"/>
      <c r="S370" s="1047"/>
      <c r="T370" s="1047"/>
      <c r="U370" s="1047"/>
      <c r="V370" s="1047"/>
      <c r="W370" s="1047"/>
      <c r="X370" s="1047"/>
      <c r="Y370" s="1047"/>
      <c r="Z370" s="1047"/>
    </row>
    <row r="371" spans="1:26" ht="15.75">
      <c r="A371" s="1047"/>
      <c r="B371" s="1048"/>
      <c r="C371" s="1047"/>
      <c r="D371" s="1047"/>
      <c r="E371" s="1047"/>
      <c r="F371" s="1047"/>
      <c r="G371" s="1047"/>
      <c r="H371" s="1047"/>
      <c r="I371" s="1047"/>
      <c r="J371" s="1047"/>
      <c r="K371" s="1047"/>
      <c r="L371" s="1047"/>
      <c r="M371" s="1047"/>
      <c r="N371" s="871"/>
      <c r="O371" s="1047"/>
      <c r="P371" s="1047"/>
      <c r="Q371" s="1047"/>
      <c r="R371" s="1047"/>
      <c r="S371" s="1047"/>
      <c r="T371" s="1047"/>
      <c r="U371" s="1047"/>
      <c r="V371" s="1047"/>
      <c r="W371" s="1047"/>
      <c r="X371" s="1047"/>
      <c r="Y371" s="1047"/>
      <c r="Z371" s="1047"/>
    </row>
    <row r="372" spans="1:26" ht="15.75">
      <c r="A372" s="1047"/>
      <c r="B372" s="1048"/>
      <c r="C372" s="1047"/>
      <c r="D372" s="1047"/>
      <c r="E372" s="1047"/>
      <c r="F372" s="1047"/>
      <c r="G372" s="1047"/>
      <c r="H372" s="1047"/>
      <c r="I372" s="1047"/>
      <c r="J372" s="1047"/>
      <c r="K372" s="1047"/>
      <c r="L372" s="1047"/>
      <c r="M372" s="1047"/>
      <c r="N372" s="871"/>
      <c r="O372" s="1047"/>
      <c r="P372" s="1047"/>
      <c r="Q372" s="1047"/>
      <c r="R372" s="1047"/>
      <c r="S372" s="1047"/>
      <c r="T372" s="1047"/>
      <c r="U372" s="1047"/>
      <c r="V372" s="1047"/>
      <c r="W372" s="1047"/>
      <c r="X372" s="1047"/>
      <c r="Y372" s="1047"/>
      <c r="Z372" s="1047"/>
    </row>
    <row r="373" spans="1:26" ht="15.75">
      <c r="A373" s="1047"/>
      <c r="B373" s="1048"/>
      <c r="C373" s="1047"/>
      <c r="D373" s="1047"/>
      <c r="E373" s="1047"/>
      <c r="F373" s="1047"/>
      <c r="G373" s="1047"/>
      <c r="H373" s="1047"/>
      <c r="I373" s="1047"/>
      <c r="J373" s="1047"/>
      <c r="K373" s="1047"/>
      <c r="L373" s="1047"/>
      <c r="M373" s="1047"/>
      <c r="N373" s="871"/>
      <c r="O373" s="1047"/>
      <c r="P373" s="1047"/>
      <c r="Q373" s="1047"/>
      <c r="R373" s="1047"/>
      <c r="S373" s="1047"/>
      <c r="T373" s="1047"/>
      <c r="U373" s="1047"/>
      <c r="V373" s="1047"/>
      <c r="W373" s="1047"/>
      <c r="X373" s="1047"/>
      <c r="Y373" s="1047"/>
      <c r="Z373" s="1047"/>
    </row>
    <row r="374" spans="1:26" ht="15.75">
      <c r="A374" s="1047"/>
      <c r="B374" s="1048"/>
      <c r="C374" s="1047"/>
      <c r="D374" s="1047"/>
      <c r="E374" s="1047"/>
      <c r="F374" s="1047"/>
      <c r="G374" s="1047"/>
      <c r="H374" s="1047"/>
      <c r="I374" s="1047"/>
      <c r="J374" s="1047"/>
      <c r="K374" s="1047"/>
      <c r="L374" s="1047"/>
      <c r="M374" s="1047"/>
      <c r="N374" s="871"/>
      <c r="O374" s="1047"/>
      <c r="P374" s="1047"/>
      <c r="Q374" s="1047"/>
      <c r="R374" s="1047"/>
      <c r="S374" s="1047"/>
      <c r="T374" s="1047"/>
      <c r="U374" s="1047"/>
      <c r="V374" s="1047"/>
      <c r="W374" s="1047"/>
      <c r="X374" s="1047"/>
      <c r="Y374" s="1047"/>
      <c r="Z374" s="1047"/>
    </row>
    <row r="375" spans="1:26" ht="15.75">
      <c r="A375" s="1047"/>
      <c r="B375" s="1048"/>
      <c r="C375" s="1047"/>
      <c r="D375" s="1047"/>
      <c r="E375" s="1047"/>
      <c r="F375" s="1047"/>
      <c r="G375" s="1047"/>
      <c r="H375" s="1047"/>
      <c r="I375" s="1047"/>
      <c r="J375" s="1047"/>
      <c r="K375" s="1047"/>
      <c r="L375" s="1047"/>
      <c r="M375" s="1047"/>
      <c r="N375" s="871"/>
      <c r="O375" s="1047"/>
      <c r="P375" s="1047"/>
      <c r="Q375" s="1047"/>
      <c r="R375" s="1047"/>
      <c r="S375" s="1047"/>
      <c r="T375" s="1047"/>
      <c r="U375" s="1047"/>
      <c r="V375" s="1047"/>
      <c r="W375" s="1047"/>
      <c r="X375" s="1047"/>
      <c r="Y375" s="1047"/>
      <c r="Z375" s="1047"/>
    </row>
    <row r="376" spans="1:26" ht="15.75">
      <c r="A376" s="1047"/>
      <c r="B376" s="1048"/>
      <c r="C376" s="1047"/>
      <c r="D376" s="1047"/>
      <c r="E376" s="1047"/>
      <c r="F376" s="1047"/>
      <c r="G376" s="1047"/>
      <c r="H376" s="1047"/>
      <c r="I376" s="1047"/>
      <c r="J376" s="1047"/>
      <c r="K376" s="1047"/>
      <c r="L376" s="1047"/>
      <c r="M376" s="1047"/>
      <c r="N376" s="871"/>
      <c r="O376" s="1047"/>
      <c r="P376" s="1047"/>
      <c r="Q376" s="1047"/>
      <c r="R376" s="1047"/>
      <c r="S376" s="1047"/>
      <c r="T376" s="1047"/>
      <c r="U376" s="1047"/>
      <c r="V376" s="1047"/>
      <c r="W376" s="1047"/>
      <c r="X376" s="1047"/>
      <c r="Y376" s="1047"/>
      <c r="Z376" s="1047"/>
    </row>
    <row r="377" spans="1:26" ht="15.75">
      <c r="A377" s="1047"/>
      <c r="B377" s="1048"/>
      <c r="C377" s="1047"/>
      <c r="D377" s="1047"/>
      <c r="E377" s="1047"/>
      <c r="F377" s="1047"/>
      <c r="G377" s="1047"/>
      <c r="H377" s="1047"/>
      <c r="I377" s="1047"/>
      <c r="J377" s="1047"/>
      <c r="K377" s="1047"/>
      <c r="L377" s="1047"/>
      <c r="M377" s="1047"/>
      <c r="N377" s="871"/>
      <c r="O377" s="1047"/>
      <c r="P377" s="1047"/>
      <c r="Q377" s="1047"/>
      <c r="R377" s="1047"/>
      <c r="S377" s="1047"/>
      <c r="T377" s="1047"/>
      <c r="U377" s="1047"/>
      <c r="V377" s="1047"/>
      <c r="W377" s="1047"/>
      <c r="X377" s="1047"/>
      <c r="Y377" s="1047"/>
      <c r="Z377" s="1047"/>
    </row>
    <row r="378" spans="1:26" ht="15.75">
      <c r="A378" s="1047"/>
      <c r="B378" s="1048"/>
      <c r="C378" s="1047"/>
      <c r="D378" s="1047"/>
      <c r="E378" s="1047"/>
      <c r="F378" s="1047"/>
      <c r="G378" s="1047"/>
      <c r="H378" s="1047"/>
      <c r="I378" s="1047"/>
      <c r="J378" s="1047"/>
      <c r="K378" s="1047"/>
      <c r="L378" s="1047"/>
      <c r="M378" s="1047"/>
      <c r="N378" s="871"/>
      <c r="O378" s="1047"/>
      <c r="P378" s="1047"/>
      <c r="Q378" s="1047"/>
      <c r="R378" s="1047"/>
      <c r="S378" s="1047"/>
      <c r="T378" s="1047"/>
      <c r="U378" s="1047"/>
      <c r="V378" s="1047"/>
      <c r="W378" s="1047"/>
      <c r="X378" s="1047"/>
      <c r="Y378" s="1047"/>
      <c r="Z378" s="1047"/>
    </row>
    <row r="379" spans="1:26" ht="15.75">
      <c r="A379" s="1047"/>
      <c r="B379" s="1048"/>
      <c r="C379" s="1047"/>
      <c r="D379" s="1047"/>
      <c r="E379" s="1047"/>
      <c r="F379" s="1047"/>
      <c r="G379" s="1047"/>
      <c r="H379" s="1047"/>
      <c r="I379" s="1047"/>
      <c r="J379" s="1047"/>
      <c r="K379" s="1047"/>
      <c r="L379" s="1047"/>
      <c r="M379" s="1047"/>
      <c r="N379" s="871"/>
      <c r="O379" s="1047"/>
      <c r="P379" s="1047"/>
      <c r="Q379" s="1047"/>
      <c r="R379" s="1047"/>
      <c r="S379" s="1047"/>
      <c r="T379" s="1047"/>
      <c r="U379" s="1047"/>
      <c r="V379" s="1047"/>
      <c r="W379" s="1047"/>
      <c r="X379" s="1047"/>
      <c r="Y379" s="1047"/>
      <c r="Z379" s="1047"/>
    </row>
    <row r="380" spans="1:26" ht="15.75">
      <c r="A380" s="1047"/>
      <c r="B380" s="1048"/>
      <c r="C380" s="1047"/>
      <c r="D380" s="1047"/>
      <c r="E380" s="1047"/>
      <c r="F380" s="1047"/>
      <c r="G380" s="1047"/>
      <c r="H380" s="1047"/>
      <c r="I380" s="1047"/>
      <c r="J380" s="1047"/>
      <c r="K380" s="1047"/>
      <c r="L380" s="1047"/>
      <c r="M380" s="1047"/>
      <c r="N380" s="871"/>
      <c r="O380" s="1047"/>
      <c r="P380" s="1047"/>
      <c r="Q380" s="1047"/>
      <c r="R380" s="1047"/>
      <c r="S380" s="1047"/>
      <c r="T380" s="1047"/>
      <c r="U380" s="1047"/>
      <c r="V380" s="1047"/>
      <c r="W380" s="1047"/>
      <c r="X380" s="1047"/>
      <c r="Y380" s="1047"/>
      <c r="Z380" s="1047"/>
    </row>
    <row r="381" spans="1:26" ht="15.75">
      <c r="A381" s="1047"/>
      <c r="B381" s="1048"/>
      <c r="C381" s="1047"/>
      <c r="D381" s="1047"/>
      <c r="E381" s="1047"/>
      <c r="F381" s="1047"/>
      <c r="G381" s="1047"/>
      <c r="H381" s="1047"/>
      <c r="I381" s="1047"/>
      <c r="J381" s="1047"/>
      <c r="K381" s="1047"/>
      <c r="L381" s="1047"/>
      <c r="M381" s="1047"/>
      <c r="N381" s="871"/>
      <c r="O381" s="1047"/>
      <c r="P381" s="1047"/>
      <c r="Q381" s="1047"/>
      <c r="R381" s="1047"/>
      <c r="S381" s="1047"/>
      <c r="T381" s="1047"/>
      <c r="U381" s="1047"/>
      <c r="V381" s="1047"/>
      <c r="W381" s="1047"/>
      <c r="X381" s="1047"/>
      <c r="Y381" s="1047"/>
      <c r="Z381" s="1047"/>
    </row>
    <row r="382" spans="1:26" ht="15.75">
      <c r="A382" s="1047"/>
      <c r="B382" s="1048"/>
      <c r="C382" s="1047"/>
      <c r="D382" s="1047"/>
      <c r="E382" s="1047"/>
      <c r="F382" s="1047"/>
      <c r="G382" s="1047"/>
      <c r="H382" s="1047"/>
      <c r="I382" s="1047"/>
      <c r="J382" s="1047"/>
      <c r="K382" s="1047"/>
      <c r="L382" s="1047"/>
      <c r="M382" s="1047"/>
      <c r="N382" s="871"/>
      <c r="O382" s="1047"/>
      <c r="P382" s="1047"/>
      <c r="Q382" s="1047"/>
      <c r="R382" s="1047"/>
      <c r="S382" s="1047"/>
      <c r="T382" s="1047"/>
      <c r="U382" s="1047"/>
      <c r="V382" s="1047"/>
      <c r="W382" s="1047"/>
      <c r="X382" s="1047"/>
      <c r="Y382" s="1047"/>
      <c r="Z382" s="1047"/>
    </row>
    <row r="383" spans="1:26" ht="15.75">
      <c r="A383" s="1047"/>
      <c r="B383" s="1048"/>
      <c r="C383" s="1047"/>
      <c r="D383" s="1047"/>
      <c r="E383" s="1047"/>
      <c r="F383" s="1047"/>
      <c r="G383" s="1047"/>
      <c r="H383" s="1047"/>
      <c r="I383" s="1047"/>
      <c r="J383" s="1047"/>
      <c r="K383" s="1047"/>
      <c r="L383" s="1047"/>
      <c r="M383" s="1047"/>
      <c r="N383" s="871"/>
      <c r="O383" s="1047"/>
      <c r="P383" s="1047"/>
      <c r="Q383" s="1047"/>
      <c r="R383" s="1047"/>
      <c r="S383" s="1047"/>
      <c r="T383" s="1047"/>
      <c r="U383" s="1047"/>
      <c r="V383" s="1047"/>
      <c r="W383" s="1047"/>
      <c r="X383" s="1047"/>
      <c r="Y383" s="1047"/>
      <c r="Z383" s="1047"/>
    </row>
    <row r="384" spans="1:26" ht="15.75">
      <c r="A384" s="1047"/>
      <c r="B384" s="1048"/>
      <c r="C384" s="1047"/>
      <c r="D384" s="1047"/>
      <c r="E384" s="1047"/>
      <c r="F384" s="1047"/>
      <c r="G384" s="1047"/>
      <c r="H384" s="1047"/>
      <c r="I384" s="1047"/>
      <c r="J384" s="1047"/>
      <c r="K384" s="1047"/>
      <c r="L384" s="1047"/>
      <c r="M384" s="1047"/>
      <c r="N384" s="871"/>
      <c r="O384" s="1047"/>
      <c r="P384" s="1047"/>
      <c r="Q384" s="1047"/>
      <c r="R384" s="1047"/>
      <c r="S384" s="1047"/>
      <c r="T384" s="1047"/>
      <c r="U384" s="1047"/>
      <c r="V384" s="1047"/>
      <c r="W384" s="1047"/>
      <c r="X384" s="1047"/>
      <c r="Y384" s="1047"/>
      <c r="Z384" s="1047"/>
    </row>
    <row r="385" spans="1:26" ht="15.75">
      <c r="A385" s="1047"/>
      <c r="B385" s="1048"/>
      <c r="C385" s="1047"/>
      <c r="D385" s="1047"/>
      <c r="E385" s="1047"/>
      <c r="F385" s="1047"/>
      <c r="G385" s="1047"/>
      <c r="H385" s="1047"/>
      <c r="I385" s="1047"/>
      <c r="J385" s="1047"/>
      <c r="K385" s="1047"/>
      <c r="L385" s="1047"/>
      <c r="M385" s="1047"/>
      <c r="N385" s="871"/>
      <c r="O385" s="1047"/>
      <c r="P385" s="1047"/>
      <c r="Q385" s="1047"/>
      <c r="R385" s="1047"/>
      <c r="S385" s="1047"/>
      <c r="T385" s="1047"/>
      <c r="U385" s="1047"/>
      <c r="V385" s="1047"/>
      <c r="W385" s="1047"/>
      <c r="X385" s="1047"/>
      <c r="Y385" s="1047"/>
      <c r="Z385" s="1047"/>
    </row>
    <row r="386" spans="1:26" ht="15.75">
      <c r="A386" s="1047"/>
      <c r="B386" s="1048"/>
      <c r="C386" s="1047"/>
      <c r="D386" s="1047"/>
      <c r="E386" s="1047"/>
      <c r="F386" s="1047"/>
      <c r="G386" s="1047"/>
      <c r="H386" s="1047"/>
      <c r="I386" s="1047"/>
      <c r="J386" s="1047"/>
      <c r="K386" s="1047"/>
      <c r="L386" s="1047"/>
      <c r="M386" s="1047"/>
      <c r="N386" s="871"/>
      <c r="O386" s="1047"/>
      <c r="P386" s="1047"/>
      <c r="Q386" s="1047"/>
      <c r="R386" s="1047"/>
      <c r="S386" s="1047"/>
      <c r="T386" s="1047"/>
      <c r="U386" s="1047"/>
      <c r="V386" s="1047"/>
      <c r="W386" s="1047"/>
      <c r="X386" s="1047"/>
      <c r="Y386" s="1047"/>
      <c r="Z386" s="1047"/>
    </row>
    <row r="387" spans="1:26" ht="15.75">
      <c r="A387" s="1047"/>
      <c r="B387" s="1048"/>
      <c r="C387" s="1047"/>
      <c r="D387" s="1047"/>
      <c r="E387" s="1047"/>
      <c r="F387" s="1047"/>
      <c r="G387" s="1047"/>
      <c r="H387" s="1047"/>
      <c r="I387" s="1047"/>
      <c r="J387" s="1047"/>
      <c r="K387" s="1047"/>
      <c r="L387" s="1047"/>
      <c r="M387" s="1047"/>
      <c r="N387" s="871"/>
      <c r="O387" s="1047"/>
      <c r="P387" s="1047"/>
      <c r="Q387" s="1047"/>
      <c r="R387" s="1047"/>
      <c r="S387" s="1047"/>
      <c r="T387" s="1047"/>
      <c r="U387" s="1047"/>
      <c r="V387" s="1047"/>
      <c r="W387" s="1047"/>
      <c r="X387" s="1047"/>
      <c r="Y387" s="1047"/>
      <c r="Z387" s="1047"/>
    </row>
    <row r="388" spans="1:26" ht="15.75">
      <c r="A388" s="1047"/>
      <c r="B388" s="1048"/>
      <c r="C388" s="1047"/>
      <c r="D388" s="1047"/>
      <c r="E388" s="1047"/>
      <c r="F388" s="1047"/>
      <c r="G388" s="1047"/>
      <c r="H388" s="1047"/>
      <c r="I388" s="1047"/>
      <c r="J388" s="1047"/>
      <c r="K388" s="1047"/>
      <c r="L388" s="1047"/>
      <c r="M388" s="1047"/>
      <c r="N388" s="871"/>
      <c r="O388" s="1047"/>
      <c r="P388" s="1047"/>
      <c r="Q388" s="1047"/>
      <c r="R388" s="1047"/>
      <c r="S388" s="1047"/>
      <c r="T388" s="1047"/>
      <c r="U388" s="1047"/>
      <c r="V388" s="1047"/>
      <c r="W388" s="1047"/>
      <c r="X388" s="1047"/>
      <c r="Y388" s="1047"/>
      <c r="Z388" s="1047"/>
    </row>
    <row r="389" spans="1:26" ht="15.75">
      <c r="A389" s="1047"/>
      <c r="B389" s="1048"/>
      <c r="C389" s="1047"/>
      <c r="D389" s="1047"/>
      <c r="E389" s="1047"/>
      <c r="F389" s="1047"/>
      <c r="G389" s="1047"/>
      <c r="H389" s="1047"/>
      <c r="I389" s="1047"/>
      <c r="J389" s="1047"/>
      <c r="K389" s="1047"/>
      <c r="L389" s="1047"/>
      <c r="M389" s="1047"/>
      <c r="N389" s="871"/>
      <c r="O389" s="1047"/>
      <c r="P389" s="1047"/>
      <c r="Q389" s="1047"/>
      <c r="R389" s="1047"/>
      <c r="S389" s="1047"/>
      <c r="T389" s="1047"/>
      <c r="U389" s="1047"/>
      <c r="V389" s="1047"/>
      <c r="W389" s="1047"/>
      <c r="X389" s="1047"/>
      <c r="Y389" s="1047"/>
      <c r="Z389" s="1047"/>
    </row>
    <row r="390" spans="1:26" ht="15.75">
      <c r="A390" s="1047"/>
      <c r="B390" s="1048"/>
      <c r="C390" s="1047"/>
      <c r="D390" s="1047"/>
      <c r="E390" s="1047"/>
      <c r="F390" s="1047"/>
      <c r="G390" s="1047"/>
      <c r="H390" s="1047"/>
      <c r="I390" s="1047"/>
      <c r="J390" s="1047"/>
      <c r="K390" s="1047"/>
      <c r="L390" s="1047"/>
      <c r="M390" s="1047"/>
      <c r="N390" s="871"/>
      <c r="O390" s="1047"/>
      <c r="P390" s="1047"/>
      <c r="Q390" s="1047"/>
      <c r="R390" s="1047"/>
      <c r="S390" s="1047"/>
      <c r="T390" s="1047"/>
      <c r="U390" s="1047"/>
      <c r="V390" s="1047"/>
      <c r="W390" s="1047"/>
      <c r="X390" s="1047"/>
      <c r="Y390" s="1047"/>
      <c r="Z390" s="1047"/>
    </row>
    <row r="391" spans="1:26" ht="15.75">
      <c r="A391" s="1047"/>
      <c r="B391" s="1048"/>
      <c r="C391" s="1047"/>
      <c r="D391" s="1047"/>
      <c r="E391" s="1047"/>
      <c r="F391" s="1047"/>
      <c r="G391" s="1047"/>
      <c r="H391" s="1047"/>
      <c r="I391" s="1047"/>
      <c r="J391" s="1047"/>
      <c r="K391" s="1047"/>
      <c r="L391" s="1047"/>
      <c r="M391" s="1047"/>
      <c r="N391" s="871"/>
      <c r="O391" s="1047"/>
      <c r="P391" s="1047"/>
      <c r="Q391" s="1047"/>
      <c r="R391" s="1047"/>
      <c r="S391" s="1047"/>
      <c r="T391" s="1047"/>
      <c r="U391" s="1047"/>
      <c r="V391" s="1047"/>
      <c r="W391" s="1047"/>
      <c r="X391" s="1047"/>
      <c r="Y391" s="1047"/>
      <c r="Z391" s="1047"/>
    </row>
    <row r="392" spans="1:26" ht="15.75">
      <c r="A392" s="1047"/>
      <c r="B392" s="1048"/>
      <c r="C392" s="1047"/>
      <c r="D392" s="1047"/>
      <c r="E392" s="1047"/>
      <c r="F392" s="1047"/>
      <c r="G392" s="1047"/>
      <c r="H392" s="1047"/>
      <c r="I392" s="1047"/>
      <c r="J392" s="1047"/>
      <c r="K392" s="1047"/>
      <c r="L392" s="1047"/>
      <c r="M392" s="1047"/>
      <c r="N392" s="871"/>
      <c r="O392" s="1047"/>
      <c r="P392" s="1047"/>
      <c r="Q392" s="1047"/>
      <c r="R392" s="1047"/>
      <c r="S392" s="1047"/>
      <c r="T392" s="1047"/>
      <c r="U392" s="1047"/>
      <c r="V392" s="1047"/>
      <c r="W392" s="1047"/>
      <c r="X392" s="1047"/>
      <c r="Y392" s="1047"/>
      <c r="Z392" s="1047"/>
    </row>
    <row r="393" spans="1:26" ht="15.75">
      <c r="A393" s="1047"/>
      <c r="B393" s="1048"/>
      <c r="C393" s="1047"/>
      <c r="D393" s="1047"/>
      <c r="E393" s="1047"/>
      <c r="F393" s="1047"/>
      <c r="G393" s="1047"/>
      <c r="H393" s="1047"/>
      <c r="I393" s="1047"/>
      <c r="J393" s="1047"/>
      <c r="K393" s="1047"/>
      <c r="L393" s="1047"/>
      <c r="M393" s="1047"/>
      <c r="N393" s="871"/>
      <c r="O393" s="1047"/>
      <c r="P393" s="1047"/>
      <c r="Q393" s="1047"/>
      <c r="R393" s="1047"/>
      <c r="S393" s="1047"/>
      <c r="T393" s="1047"/>
      <c r="U393" s="1047"/>
      <c r="V393" s="1047"/>
      <c r="W393" s="1047"/>
      <c r="X393" s="1047"/>
      <c r="Y393" s="1047"/>
      <c r="Z393" s="1047"/>
    </row>
    <row r="394" spans="1:26" ht="15.75">
      <c r="A394" s="1047"/>
      <c r="B394" s="1048"/>
      <c r="C394" s="1047"/>
      <c r="D394" s="1047"/>
      <c r="E394" s="1047"/>
      <c r="F394" s="1047"/>
      <c r="G394" s="1047"/>
      <c r="H394" s="1047"/>
      <c r="I394" s="1047"/>
      <c r="J394" s="1047"/>
      <c r="K394" s="1047"/>
      <c r="L394" s="1047"/>
      <c r="M394" s="1047"/>
      <c r="N394" s="871"/>
      <c r="O394" s="1047"/>
      <c r="P394" s="1047"/>
      <c r="Q394" s="1047"/>
      <c r="R394" s="1047"/>
      <c r="S394" s="1047"/>
      <c r="T394" s="1047"/>
      <c r="U394" s="1047"/>
      <c r="V394" s="1047"/>
      <c r="W394" s="1047"/>
      <c r="X394" s="1047"/>
      <c r="Y394" s="1047"/>
      <c r="Z394" s="1047"/>
    </row>
    <row r="395" spans="1:26" ht="15.75">
      <c r="A395" s="1047"/>
      <c r="B395" s="1048"/>
      <c r="C395" s="1047"/>
      <c r="D395" s="1047"/>
      <c r="E395" s="1047"/>
      <c r="F395" s="1047"/>
      <c r="G395" s="1047"/>
      <c r="H395" s="1047"/>
      <c r="I395" s="1047"/>
      <c r="J395" s="1047"/>
      <c r="K395" s="1047"/>
      <c r="L395" s="1047"/>
      <c r="M395" s="1047"/>
      <c r="N395" s="871"/>
      <c r="O395" s="1047"/>
      <c r="P395" s="1047"/>
      <c r="Q395" s="1047"/>
      <c r="R395" s="1047"/>
      <c r="S395" s="1047"/>
      <c r="T395" s="1047"/>
      <c r="U395" s="1047"/>
      <c r="V395" s="1047"/>
      <c r="W395" s="1047"/>
      <c r="X395" s="1047"/>
      <c r="Y395" s="1047"/>
      <c r="Z395" s="1047"/>
    </row>
    <row r="396" spans="1:26" ht="15.75">
      <c r="A396" s="1047"/>
      <c r="B396" s="1048"/>
      <c r="C396" s="1047"/>
      <c r="D396" s="1047"/>
      <c r="E396" s="1047"/>
      <c r="F396" s="1047"/>
      <c r="G396" s="1047"/>
      <c r="H396" s="1047"/>
      <c r="I396" s="1047"/>
      <c r="J396" s="1047"/>
      <c r="K396" s="1047"/>
      <c r="L396" s="1047"/>
      <c r="M396" s="1047"/>
      <c r="N396" s="871"/>
      <c r="O396" s="1047"/>
      <c r="P396" s="1047"/>
      <c r="Q396" s="1047"/>
      <c r="R396" s="1047"/>
      <c r="S396" s="1047"/>
      <c r="T396" s="1047"/>
      <c r="U396" s="1047"/>
      <c r="V396" s="1047"/>
      <c r="W396" s="1047"/>
      <c r="X396" s="1047"/>
      <c r="Y396" s="1047"/>
      <c r="Z396" s="1047"/>
    </row>
    <row r="397" spans="1:26" ht="15.75">
      <c r="A397" s="1047"/>
      <c r="B397" s="1048"/>
      <c r="C397" s="1047"/>
      <c r="D397" s="1047"/>
      <c r="E397" s="1047"/>
      <c r="F397" s="1047"/>
      <c r="G397" s="1047"/>
      <c r="H397" s="1047"/>
      <c r="I397" s="1047"/>
      <c r="J397" s="1047"/>
      <c r="K397" s="1047"/>
      <c r="L397" s="1047"/>
      <c r="M397" s="1047"/>
      <c r="N397" s="871"/>
      <c r="O397" s="1047"/>
      <c r="P397" s="1047"/>
      <c r="Q397" s="1047"/>
      <c r="R397" s="1047"/>
      <c r="S397" s="1047"/>
      <c r="T397" s="1047"/>
      <c r="U397" s="1047"/>
      <c r="V397" s="1047"/>
      <c r="W397" s="1047"/>
      <c r="X397" s="1047"/>
      <c r="Y397" s="1047"/>
      <c r="Z397" s="1047"/>
    </row>
    <row r="398" spans="1:26" ht="15.75">
      <c r="A398" s="1047"/>
      <c r="B398" s="1048"/>
      <c r="C398" s="1047"/>
      <c r="D398" s="1047"/>
      <c r="E398" s="1047"/>
      <c r="F398" s="1047"/>
      <c r="G398" s="1047"/>
      <c r="H398" s="1047"/>
      <c r="I398" s="1047"/>
      <c r="J398" s="1047"/>
      <c r="K398" s="1047"/>
      <c r="L398" s="1047"/>
      <c r="M398" s="1047"/>
      <c r="N398" s="871"/>
      <c r="O398" s="1047"/>
      <c r="P398" s="1047"/>
      <c r="Q398" s="1047"/>
      <c r="R398" s="1047"/>
      <c r="S398" s="1047"/>
      <c r="T398" s="1047"/>
      <c r="U398" s="1047"/>
      <c r="V398" s="1047"/>
      <c r="W398" s="1047"/>
      <c r="X398" s="1047"/>
      <c r="Y398" s="1047"/>
      <c r="Z398" s="1047"/>
    </row>
    <row r="399" spans="1:26" ht="15.75">
      <c r="A399" s="1047"/>
      <c r="B399" s="1048"/>
      <c r="C399" s="1047"/>
      <c r="D399" s="1047"/>
      <c r="E399" s="1047"/>
      <c r="F399" s="1047"/>
      <c r="G399" s="1047"/>
      <c r="H399" s="1047"/>
      <c r="I399" s="1047"/>
      <c r="J399" s="1047"/>
      <c r="K399" s="1047"/>
      <c r="L399" s="1047"/>
      <c r="M399" s="1047"/>
      <c r="N399" s="871"/>
      <c r="O399" s="1047"/>
      <c r="P399" s="1047"/>
      <c r="Q399" s="1047"/>
      <c r="R399" s="1047"/>
      <c r="S399" s="1047"/>
      <c r="T399" s="1047"/>
      <c r="U399" s="1047"/>
      <c r="V399" s="1047"/>
      <c r="W399" s="1047"/>
      <c r="X399" s="1047"/>
      <c r="Y399" s="1047"/>
      <c r="Z399" s="1047"/>
    </row>
    <row r="400" spans="1:26" ht="15.75">
      <c r="A400" s="1047"/>
      <c r="B400" s="1048"/>
      <c r="C400" s="1047"/>
      <c r="D400" s="1047"/>
      <c r="E400" s="1047"/>
      <c r="F400" s="1047"/>
      <c r="G400" s="1047"/>
      <c r="H400" s="1047"/>
      <c r="I400" s="1047"/>
      <c r="J400" s="1047"/>
      <c r="K400" s="1047"/>
      <c r="L400" s="1047"/>
      <c r="M400" s="1047"/>
      <c r="N400" s="871"/>
      <c r="O400" s="1047"/>
      <c r="P400" s="1047"/>
      <c r="Q400" s="1047"/>
      <c r="R400" s="1047"/>
      <c r="S400" s="1047"/>
      <c r="T400" s="1047"/>
      <c r="U400" s="1047"/>
      <c r="V400" s="1047"/>
      <c r="W400" s="1047"/>
      <c r="X400" s="1047"/>
      <c r="Y400" s="1047"/>
      <c r="Z400" s="1047"/>
    </row>
    <row r="401" spans="1:26" ht="15.75">
      <c r="A401" s="1047"/>
      <c r="B401" s="1048"/>
      <c r="C401" s="1047"/>
      <c r="D401" s="1047"/>
      <c r="E401" s="1047"/>
      <c r="F401" s="1047"/>
      <c r="G401" s="1047"/>
      <c r="H401" s="1047"/>
      <c r="I401" s="1047"/>
      <c r="J401" s="1047"/>
      <c r="K401" s="1047"/>
      <c r="L401" s="1047"/>
      <c r="M401" s="1047"/>
      <c r="N401" s="871"/>
      <c r="O401" s="1047"/>
      <c r="P401" s="1047"/>
      <c r="Q401" s="1047"/>
      <c r="R401" s="1047"/>
      <c r="S401" s="1047"/>
      <c r="T401" s="1047"/>
      <c r="U401" s="1047"/>
      <c r="V401" s="1047"/>
      <c r="W401" s="1047"/>
      <c r="X401" s="1047"/>
      <c r="Y401" s="1047"/>
      <c r="Z401" s="1047"/>
    </row>
    <row r="402" spans="1:26" ht="15.75">
      <c r="A402" s="1047"/>
      <c r="B402" s="1048"/>
      <c r="C402" s="1047"/>
      <c r="D402" s="1047"/>
      <c r="E402" s="1047"/>
      <c r="F402" s="1047"/>
      <c r="G402" s="1047"/>
      <c r="H402" s="1047"/>
      <c r="I402" s="1047"/>
      <c r="J402" s="1047"/>
      <c r="K402" s="1047"/>
      <c r="L402" s="1047"/>
      <c r="M402" s="1047"/>
      <c r="N402" s="871"/>
      <c r="O402" s="1047"/>
      <c r="P402" s="1047"/>
      <c r="Q402" s="1047"/>
      <c r="R402" s="1047"/>
      <c r="S402" s="1047"/>
      <c r="T402" s="1047"/>
      <c r="U402" s="1047"/>
      <c r="V402" s="1047"/>
      <c r="W402" s="1047"/>
      <c r="X402" s="1047"/>
      <c r="Y402" s="1047"/>
      <c r="Z402" s="1047"/>
    </row>
    <row r="403" spans="1:26" ht="15.75">
      <c r="A403" s="1047"/>
      <c r="B403" s="1048"/>
      <c r="C403" s="1047"/>
      <c r="D403" s="1047"/>
      <c r="E403" s="1047"/>
      <c r="F403" s="1047"/>
      <c r="G403" s="1047"/>
      <c r="H403" s="1047"/>
      <c r="I403" s="1047"/>
      <c r="J403" s="1047"/>
      <c r="K403" s="1047"/>
      <c r="L403" s="1047"/>
      <c r="M403" s="1047"/>
      <c r="N403" s="871"/>
      <c r="O403" s="1047"/>
      <c r="P403" s="1047"/>
      <c r="Q403" s="1047"/>
      <c r="R403" s="1047"/>
      <c r="S403" s="1047"/>
      <c r="T403" s="1047"/>
      <c r="U403" s="1047"/>
      <c r="V403" s="1047"/>
      <c r="W403" s="1047"/>
      <c r="X403" s="1047"/>
      <c r="Y403" s="1047"/>
      <c r="Z403" s="1047"/>
    </row>
    <row r="404" spans="1:26" ht="15.75">
      <c r="A404" s="1047"/>
      <c r="B404" s="1048"/>
      <c r="C404" s="1047"/>
      <c r="D404" s="1047"/>
      <c r="E404" s="1047"/>
      <c r="F404" s="1047"/>
      <c r="G404" s="1047"/>
      <c r="H404" s="1047"/>
      <c r="I404" s="1047"/>
      <c r="J404" s="1047"/>
      <c r="K404" s="1047"/>
      <c r="L404" s="1047"/>
      <c r="M404" s="1047"/>
      <c r="N404" s="871"/>
      <c r="O404" s="1047"/>
      <c r="P404" s="1047"/>
      <c r="Q404" s="1047"/>
      <c r="R404" s="1047"/>
      <c r="S404" s="1047"/>
      <c r="T404" s="1047"/>
      <c r="U404" s="1047"/>
      <c r="V404" s="1047"/>
      <c r="W404" s="1047"/>
      <c r="X404" s="1047"/>
      <c r="Y404" s="1047"/>
      <c r="Z404" s="1047"/>
    </row>
    <row r="405" spans="1:26" ht="15.75">
      <c r="A405" s="1047"/>
      <c r="B405" s="1048"/>
      <c r="C405" s="1047"/>
      <c r="D405" s="1047"/>
      <c r="E405" s="1047"/>
      <c r="F405" s="1047"/>
      <c r="G405" s="1047"/>
      <c r="H405" s="1047"/>
      <c r="I405" s="1047"/>
      <c r="J405" s="1047"/>
      <c r="K405" s="1047"/>
      <c r="L405" s="1047"/>
      <c r="M405" s="1047"/>
      <c r="N405" s="871"/>
      <c r="O405" s="1047"/>
      <c r="P405" s="1047"/>
      <c r="Q405" s="1047"/>
      <c r="R405" s="1047"/>
      <c r="S405" s="1047"/>
      <c r="T405" s="1047"/>
      <c r="U405" s="1047"/>
      <c r="V405" s="1047"/>
      <c r="W405" s="1047"/>
      <c r="X405" s="1047"/>
      <c r="Y405" s="1047"/>
      <c r="Z405" s="1047"/>
    </row>
    <row r="406" spans="1:26" ht="15.75">
      <c r="A406" s="1047"/>
      <c r="B406" s="1048"/>
      <c r="C406" s="1047"/>
      <c r="D406" s="1047"/>
      <c r="E406" s="1047"/>
      <c r="F406" s="1047"/>
      <c r="G406" s="1047"/>
      <c r="H406" s="1047"/>
      <c r="I406" s="1047"/>
      <c r="J406" s="1047"/>
      <c r="K406" s="1047"/>
      <c r="L406" s="1047"/>
      <c r="M406" s="1047"/>
      <c r="N406" s="871"/>
      <c r="O406" s="1047"/>
      <c r="P406" s="1047"/>
      <c r="Q406" s="1047"/>
      <c r="R406" s="1047"/>
      <c r="S406" s="1047"/>
      <c r="T406" s="1047"/>
      <c r="U406" s="1047"/>
      <c r="V406" s="1047"/>
      <c r="W406" s="1047"/>
      <c r="X406" s="1047"/>
      <c r="Y406" s="1047"/>
      <c r="Z406" s="1047"/>
    </row>
    <row r="407" spans="1:26" ht="15.75">
      <c r="A407" s="1047"/>
      <c r="B407" s="1048"/>
      <c r="C407" s="1047"/>
      <c r="D407" s="1047"/>
      <c r="E407" s="1047"/>
      <c r="F407" s="1047"/>
      <c r="G407" s="1047"/>
      <c r="H407" s="1047"/>
      <c r="I407" s="1047"/>
      <c r="J407" s="1047"/>
      <c r="K407" s="1047"/>
      <c r="L407" s="1047"/>
      <c r="M407" s="1047"/>
      <c r="N407" s="871"/>
      <c r="O407" s="1047"/>
      <c r="P407" s="1047"/>
      <c r="Q407" s="1047"/>
      <c r="R407" s="1047"/>
      <c r="S407" s="1047"/>
      <c r="T407" s="1047"/>
      <c r="U407" s="1047"/>
      <c r="V407" s="1047"/>
      <c r="W407" s="1047"/>
      <c r="X407" s="1047"/>
      <c r="Y407" s="1047"/>
      <c r="Z407" s="1047"/>
    </row>
    <row r="408" spans="1:26" ht="15.75">
      <c r="A408" s="1047"/>
      <c r="B408" s="1048"/>
      <c r="C408" s="1047"/>
      <c r="D408" s="1047"/>
      <c r="E408" s="1047"/>
      <c r="F408" s="1047"/>
      <c r="G408" s="1047"/>
      <c r="H408" s="1047"/>
      <c r="I408" s="1047"/>
      <c r="J408" s="1047"/>
      <c r="K408" s="1047"/>
      <c r="L408" s="1047"/>
      <c r="M408" s="1047"/>
      <c r="N408" s="871"/>
      <c r="O408" s="1047"/>
      <c r="P408" s="1047"/>
      <c r="Q408" s="1047"/>
      <c r="R408" s="1047"/>
      <c r="S408" s="1047"/>
      <c r="T408" s="1047"/>
      <c r="U408" s="1047"/>
      <c r="V408" s="1047"/>
      <c r="W408" s="1047"/>
      <c r="X408" s="1047"/>
      <c r="Y408" s="1047"/>
      <c r="Z408" s="1047"/>
    </row>
    <row r="409" spans="1:26" ht="15.75">
      <c r="A409" s="1047"/>
      <c r="B409" s="1048"/>
      <c r="C409" s="1047"/>
      <c r="D409" s="1047"/>
      <c r="E409" s="1047"/>
      <c r="F409" s="1047"/>
      <c r="G409" s="1047"/>
      <c r="H409" s="1047"/>
      <c r="I409" s="1047"/>
      <c r="J409" s="1047"/>
      <c r="K409" s="1047"/>
      <c r="L409" s="1047"/>
      <c r="M409" s="1047"/>
      <c r="N409" s="871"/>
      <c r="O409" s="1047"/>
      <c r="P409" s="1047"/>
      <c r="Q409" s="1047"/>
      <c r="R409" s="1047"/>
      <c r="S409" s="1047"/>
      <c r="T409" s="1047"/>
      <c r="U409" s="1047"/>
      <c r="V409" s="1047"/>
      <c r="W409" s="1047"/>
      <c r="X409" s="1047"/>
      <c r="Y409" s="1047"/>
      <c r="Z409" s="1047"/>
    </row>
    <row r="410" spans="1:26" ht="15.75">
      <c r="A410" s="1047"/>
      <c r="B410" s="1048"/>
      <c r="C410" s="1047"/>
      <c r="D410" s="1047"/>
      <c r="E410" s="1047"/>
      <c r="F410" s="1047"/>
      <c r="G410" s="1047"/>
      <c r="H410" s="1047"/>
      <c r="I410" s="1047"/>
      <c r="J410" s="1047"/>
      <c r="K410" s="1047"/>
      <c r="L410" s="1047"/>
      <c r="M410" s="1047"/>
      <c r="N410" s="871"/>
      <c r="O410" s="1047"/>
      <c r="P410" s="1047"/>
      <c r="Q410" s="1047"/>
      <c r="R410" s="1047"/>
      <c r="S410" s="1047"/>
      <c r="T410" s="1047"/>
      <c r="U410" s="1047"/>
      <c r="V410" s="1047"/>
      <c r="W410" s="1047"/>
      <c r="X410" s="1047"/>
      <c r="Y410" s="1047"/>
      <c r="Z410" s="1047"/>
    </row>
    <row r="411" spans="1:26" ht="15.75">
      <c r="A411" s="1047"/>
      <c r="B411" s="1048"/>
      <c r="C411" s="1047"/>
      <c r="D411" s="1047"/>
      <c r="E411" s="1047"/>
      <c r="F411" s="1047"/>
      <c r="G411" s="1047"/>
      <c r="H411" s="1047"/>
      <c r="I411" s="1047"/>
      <c r="J411" s="1047"/>
      <c r="K411" s="1047"/>
      <c r="L411" s="1047"/>
      <c r="M411" s="1047"/>
      <c r="N411" s="871"/>
      <c r="O411" s="1047"/>
      <c r="P411" s="1047"/>
      <c r="Q411" s="1047"/>
      <c r="R411" s="1047"/>
      <c r="S411" s="1047"/>
      <c r="T411" s="1047"/>
      <c r="U411" s="1047"/>
      <c r="V411" s="1047"/>
      <c r="W411" s="1047"/>
      <c r="X411" s="1047"/>
      <c r="Y411" s="1047"/>
      <c r="Z411" s="1047"/>
    </row>
    <row r="412" spans="1:26" ht="15.75">
      <c r="A412" s="1047"/>
      <c r="B412" s="1048"/>
      <c r="C412" s="1047"/>
      <c r="D412" s="1047"/>
      <c r="E412" s="1047"/>
      <c r="F412" s="1047"/>
      <c r="G412" s="1047"/>
      <c r="H412" s="1047"/>
      <c r="I412" s="1047"/>
      <c r="J412" s="1047"/>
      <c r="K412" s="1047"/>
      <c r="L412" s="1047"/>
      <c r="M412" s="1047"/>
      <c r="N412" s="871"/>
      <c r="O412" s="1047"/>
      <c r="P412" s="1047"/>
      <c r="Q412" s="1047"/>
      <c r="R412" s="1047"/>
      <c r="S412" s="1047"/>
      <c r="T412" s="1047"/>
      <c r="U412" s="1047"/>
      <c r="V412" s="1047"/>
      <c r="W412" s="1047"/>
      <c r="X412" s="1047"/>
      <c r="Y412" s="1047"/>
      <c r="Z412" s="1047"/>
    </row>
    <row r="413" spans="1:26" ht="15.75">
      <c r="A413" s="1047"/>
      <c r="B413" s="1048"/>
      <c r="C413" s="1047"/>
      <c r="D413" s="1047"/>
      <c r="E413" s="1047"/>
      <c r="F413" s="1047"/>
      <c r="G413" s="1047"/>
      <c r="H413" s="1047"/>
      <c r="I413" s="1047"/>
      <c r="J413" s="1047"/>
      <c r="K413" s="1047"/>
      <c r="L413" s="1047"/>
      <c r="M413" s="1047"/>
      <c r="N413" s="871"/>
      <c r="O413" s="1047"/>
      <c r="P413" s="1047"/>
      <c r="Q413" s="1047"/>
      <c r="R413" s="1047"/>
      <c r="S413" s="1047"/>
      <c r="T413" s="1047"/>
      <c r="U413" s="1047"/>
      <c r="V413" s="1047"/>
      <c r="W413" s="1047"/>
      <c r="X413" s="1047"/>
      <c r="Y413" s="1047"/>
      <c r="Z413" s="1047"/>
    </row>
    <row r="414" spans="1:26" ht="15.75">
      <c r="A414" s="1047"/>
      <c r="B414" s="1048"/>
      <c r="C414" s="1047"/>
      <c r="D414" s="1047"/>
      <c r="E414" s="1047"/>
      <c r="F414" s="1047"/>
      <c r="G414" s="1047"/>
      <c r="H414" s="1047"/>
      <c r="I414" s="1047"/>
      <c r="J414" s="1047"/>
      <c r="K414" s="1047"/>
      <c r="L414" s="1047"/>
      <c r="M414" s="1047"/>
      <c r="N414" s="871"/>
      <c r="O414" s="1047"/>
      <c r="P414" s="1047"/>
      <c r="Q414" s="1047"/>
      <c r="R414" s="1047"/>
      <c r="S414" s="1047"/>
      <c r="T414" s="1047"/>
      <c r="U414" s="1047"/>
      <c r="V414" s="1047"/>
      <c r="W414" s="1047"/>
      <c r="X414" s="1047"/>
      <c r="Y414" s="1047"/>
      <c r="Z414" s="1047"/>
    </row>
    <row r="415" spans="1:26" ht="15.75">
      <c r="A415" s="1047"/>
      <c r="B415" s="1048"/>
      <c r="C415" s="1047"/>
      <c r="D415" s="1047"/>
      <c r="E415" s="1047"/>
      <c r="F415" s="1047"/>
      <c r="G415" s="1047"/>
      <c r="H415" s="1047"/>
      <c r="I415" s="1047"/>
      <c r="J415" s="1047"/>
      <c r="K415" s="1047"/>
      <c r="L415" s="1047"/>
      <c r="M415" s="1047"/>
      <c r="N415" s="871"/>
      <c r="O415" s="1047"/>
      <c r="P415" s="1047"/>
      <c r="Q415" s="1047"/>
      <c r="R415" s="1047"/>
      <c r="S415" s="1047"/>
      <c r="T415" s="1047"/>
      <c r="U415" s="1047"/>
      <c r="V415" s="1047"/>
      <c r="W415" s="1047"/>
      <c r="X415" s="1047"/>
      <c r="Y415" s="1047"/>
      <c r="Z415" s="1047"/>
    </row>
    <row r="416" spans="1:26" ht="15.75">
      <c r="A416" s="1047"/>
      <c r="B416" s="1048"/>
      <c r="C416" s="1047"/>
      <c r="D416" s="1047"/>
      <c r="E416" s="1047"/>
      <c r="F416" s="1047"/>
      <c r="G416" s="1047"/>
      <c r="H416" s="1047"/>
      <c r="I416" s="1047"/>
      <c r="J416" s="1047"/>
      <c r="K416" s="1047"/>
      <c r="L416" s="1047"/>
      <c r="M416" s="1047"/>
      <c r="N416" s="871"/>
      <c r="O416" s="1047"/>
      <c r="P416" s="1047"/>
      <c r="Q416" s="1047"/>
      <c r="R416" s="1047"/>
      <c r="S416" s="1047"/>
      <c r="T416" s="1047"/>
      <c r="U416" s="1047"/>
      <c r="V416" s="1047"/>
      <c r="W416" s="1047"/>
      <c r="X416" s="1047"/>
      <c r="Y416" s="1047"/>
      <c r="Z416" s="1047"/>
    </row>
    <row r="417" spans="1:26" ht="15.75">
      <c r="A417" s="1047"/>
      <c r="B417" s="1048"/>
      <c r="C417" s="1047"/>
      <c r="D417" s="1047"/>
      <c r="E417" s="1047"/>
      <c r="F417" s="1047"/>
      <c r="G417" s="1047"/>
      <c r="H417" s="1047"/>
      <c r="I417" s="1047"/>
      <c r="J417" s="1047"/>
      <c r="K417" s="1047"/>
      <c r="L417" s="1047"/>
      <c r="M417" s="1047"/>
      <c r="N417" s="871"/>
      <c r="O417" s="1047"/>
      <c r="P417" s="1047"/>
      <c r="Q417" s="1047"/>
      <c r="R417" s="1047"/>
      <c r="S417" s="1047"/>
      <c r="T417" s="1047"/>
      <c r="U417" s="1047"/>
      <c r="V417" s="1047"/>
      <c r="W417" s="1047"/>
      <c r="X417" s="1047"/>
      <c r="Y417" s="1047"/>
      <c r="Z417" s="1047"/>
    </row>
    <row r="418" spans="1:26" ht="15.75">
      <c r="A418" s="1047"/>
      <c r="B418" s="1048"/>
      <c r="C418" s="1047"/>
      <c r="D418" s="1047"/>
      <c r="E418" s="1047"/>
      <c r="F418" s="1047"/>
      <c r="G418" s="1047"/>
      <c r="H418" s="1047"/>
      <c r="I418" s="1047"/>
      <c r="J418" s="1047"/>
      <c r="K418" s="1047"/>
      <c r="L418" s="1047"/>
      <c r="M418" s="1047"/>
      <c r="N418" s="871"/>
      <c r="O418" s="1047"/>
      <c r="P418" s="1047"/>
      <c r="Q418" s="1047"/>
      <c r="R418" s="1047"/>
      <c r="S418" s="1047"/>
      <c r="T418" s="1047"/>
      <c r="U418" s="1047"/>
      <c r="V418" s="1047"/>
      <c r="W418" s="1047"/>
      <c r="X418" s="1047"/>
      <c r="Y418" s="1047"/>
      <c r="Z418" s="1047"/>
    </row>
    <row r="419" spans="1:26" ht="15.75">
      <c r="A419" s="1047"/>
      <c r="B419" s="1048"/>
      <c r="C419" s="1047"/>
      <c r="D419" s="1047"/>
      <c r="E419" s="1047"/>
      <c r="F419" s="1047"/>
      <c r="G419" s="1047"/>
      <c r="H419" s="1047"/>
      <c r="I419" s="1047"/>
      <c r="J419" s="1047"/>
      <c r="K419" s="1047"/>
      <c r="L419" s="1047"/>
      <c r="M419" s="1047"/>
      <c r="N419" s="871"/>
      <c r="O419" s="1047"/>
      <c r="P419" s="1047"/>
      <c r="Q419" s="1047"/>
      <c r="R419" s="1047"/>
      <c r="S419" s="1047"/>
      <c r="T419" s="1047"/>
      <c r="U419" s="1047"/>
      <c r="V419" s="1047"/>
      <c r="W419" s="1047"/>
      <c r="X419" s="1047"/>
      <c r="Y419" s="1047"/>
      <c r="Z419" s="1047"/>
    </row>
    <row r="420" spans="1:26" ht="15.75">
      <c r="A420" s="1047"/>
      <c r="B420" s="1048"/>
      <c r="C420" s="1047"/>
      <c r="D420" s="1047"/>
      <c r="E420" s="1047"/>
      <c r="F420" s="1047"/>
      <c r="G420" s="1047"/>
      <c r="H420" s="1047"/>
      <c r="I420" s="1047"/>
      <c r="J420" s="1047"/>
      <c r="K420" s="1047"/>
      <c r="L420" s="1047"/>
      <c r="M420" s="1047"/>
      <c r="N420" s="871"/>
      <c r="O420" s="1047"/>
      <c r="P420" s="1047"/>
      <c r="Q420" s="1047"/>
      <c r="R420" s="1047"/>
      <c r="S420" s="1047"/>
      <c r="T420" s="1047"/>
      <c r="U420" s="1047"/>
      <c r="V420" s="1047"/>
      <c r="W420" s="1047"/>
      <c r="X420" s="1047"/>
      <c r="Y420" s="1047"/>
      <c r="Z420" s="1047"/>
    </row>
    <row r="421" spans="1:26" ht="15.75">
      <c r="A421" s="1047"/>
      <c r="B421" s="1048"/>
      <c r="C421" s="1047"/>
      <c r="D421" s="1047"/>
      <c r="E421" s="1047"/>
      <c r="F421" s="1047"/>
      <c r="G421" s="1047"/>
      <c r="H421" s="1047"/>
      <c r="I421" s="1047"/>
      <c r="J421" s="1047"/>
      <c r="K421" s="1047"/>
      <c r="L421" s="1047"/>
      <c r="M421" s="1047"/>
      <c r="N421" s="871"/>
      <c r="O421" s="1047"/>
      <c r="P421" s="1047"/>
      <c r="Q421" s="1047"/>
      <c r="R421" s="1047"/>
      <c r="S421" s="1047"/>
      <c r="T421" s="1047"/>
      <c r="U421" s="1047"/>
      <c r="V421" s="1047"/>
      <c r="W421" s="1047"/>
      <c r="X421" s="1047"/>
      <c r="Y421" s="1047"/>
      <c r="Z421" s="1047"/>
    </row>
    <row r="422" spans="1:26" ht="15.75">
      <c r="A422" s="1047"/>
      <c r="B422" s="1048"/>
      <c r="C422" s="1047"/>
      <c r="D422" s="1047"/>
      <c r="E422" s="1047"/>
      <c r="F422" s="1047"/>
      <c r="G422" s="1047"/>
      <c r="H422" s="1047"/>
      <c r="I422" s="1047"/>
      <c r="J422" s="1047"/>
      <c r="K422" s="1047"/>
      <c r="L422" s="1047"/>
      <c r="M422" s="1047"/>
      <c r="N422" s="871"/>
      <c r="O422" s="1047"/>
      <c r="P422" s="1047"/>
      <c r="Q422" s="1047"/>
      <c r="R422" s="1047"/>
      <c r="S422" s="1047"/>
      <c r="T422" s="1047"/>
      <c r="U422" s="1047"/>
      <c r="V422" s="1047"/>
      <c r="W422" s="1047"/>
      <c r="X422" s="1047"/>
      <c r="Y422" s="1047"/>
      <c r="Z422" s="1047"/>
    </row>
    <row r="423" spans="1:26" ht="15.75">
      <c r="A423" s="1047"/>
      <c r="B423" s="1048"/>
      <c r="C423" s="1047"/>
      <c r="D423" s="1047"/>
      <c r="E423" s="1047"/>
      <c r="F423" s="1047"/>
      <c r="G423" s="1047"/>
      <c r="H423" s="1047"/>
      <c r="I423" s="1047"/>
      <c r="J423" s="1047"/>
      <c r="K423" s="1047"/>
      <c r="L423" s="1047"/>
      <c r="M423" s="1047"/>
      <c r="N423" s="871"/>
      <c r="O423" s="1047"/>
      <c r="P423" s="1047"/>
      <c r="Q423" s="1047"/>
      <c r="R423" s="1047"/>
      <c r="S423" s="1047"/>
      <c r="T423" s="1047"/>
      <c r="U423" s="1047"/>
      <c r="V423" s="1047"/>
      <c r="W423" s="1047"/>
      <c r="X423" s="1047"/>
      <c r="Y423" s="1047"/>
      <c r="Z423" s="1047"/>
    </row>
    <row r="424" spans="1:26" ht="15.75">
      <c r="A424" s="1047"/>
      <c r="B424" s="1048"/>
      <c r="C424" s="1047"/>
      <c r="D424" s="1047"/>
      <c r="E424" s="1047"/>
      <c r="F424" s="1047"/>
      <c r="G424" s="1047"/>
      <c r="H424" s="1047"/>
      <c r="I424" s="1047"/>
      <c r="J424" s="1047"/>
      <c r="K424" s="1047"/>
      <c r="L424" s="1047"/>
      <c r="M424" s="1047"/>
      <c r="N424" s="871"/>
      <c r="O424" s="1047"/>
      <c r="P424" s="1047"/>
      <c r="Q424" s="1047"/>
      <c r="R424" s="1047"/>
      <c r="S424" s="1047"/>
      <c r="T424" s="1047"/>
      <c r="U424" s="1047"/>
      <c r="V424" s="1047"/>
      <c r="W424" s="1047"/>
      <c r="X424" s="1047"/>
      <c r="Y424" s="1047"/>
      <c r="Z424" s="1047"/>
    </row>
    <row r="425" spans="1:26" ht="15.75">
      <c r="A425" s="1047"/>
      <c r="B425" s="1048"/>
      <c r="C425" s="1047"/>
      <c r="D425" s="1047"/>
      <c r="E425" s="1047"/>
      <c r="F425" s="1047"/>
      <c r="G425" s="1047"/>
      <c r="H425" s="1047"/>
      <c r="I425" s="1047"/>
      <c r="J425" s="1047"/>
      <c r="K425" s="1047"/>
      <c r="L425" s="1047"/>
      <c r="M425" s="1047"/>
      <c r="N425" s="871"/>
      <c r="O425" s="1047"/>
      <c r="P425" s="1047"/>
      <c r="Q425" s="1047"/>
      <c r="R425" s="1047"/>
      <c r="S425" s="1047"/>
      <c r="T425" s="1047"/>
      <c r="U425" s="1047"/>
      <c r="V425" s="1047"/>
      <c r="W425" s="1047"/>
      <c r="X425" s="1047"/>
      <c r="Y425" s="1047"/>
      <c r="Z425" s="1047"/>
    </row>
    <row r="426" spans="1:26" ht="15.75">
      <c r="A426" s="1047"/>
      <c r="B426" s="1048"/>
      <c r="C426" s="1047"/>
      <c r="D426" s="1047"/>
      <c r="E426" s="1047"/>
      <c r="F426" s="1047"/>
      <c r="G426" s="1047"/>
      <c r="H426" s="1047"/>
      <c r="I426" s="1047"/>
      <c r="J426" s="1047"/>
      <c r="K426" s="1047"/>
      <c r="L426" s="1047"/>
      <c r="M426" s="1047"/>
      <c r="N426" s="871"/>
      <c r="O426" s="1047"/>
      <c r="P426" s="1047"/>
      <c r="Q426" s="1047"/>
      <c r="R426" s="1047"/>
      <c r="S426" s="1047"/>
      <c r="T426" s="1047"/>
      <c r="U426" s="1047"/>
      <c r="V426" s="1047"/>
      <c r="W426" s="1047"/>
      <c r="X426" s="1047"/>
      <c r="Y426" s="1047"/>
      <c r="Z426" s="1047"/>
    </row>
    <row r="427" spans="1:26" ht="15.75">
      <c r="A427" s="1047"/>
      <c r="B427" s="1048"/>
      <c r="C427" s="1047"/>
      <c r="D427" s="1047"/>
      <c r="E427" s="1047"/>
      <c r="F427" s="1047"/>
      <c r="G427" s="1047"/>
      <c r="H427" s="1047"/>
      <c r="I427" s="1047"/>
      <c r="J427" s="1047"/>
      <c r="K427" s="1047"/>
      <c r="L427" s="1047"/>
      <c r="M427" s="1047"/>
      <c r="N427" s="871"/>
      <c r="O427" s="1047"/>
      <c r="P427" s="1047"/>
      <c r="Q427" s="1047"/>
      <c r="R427" s="1047"/>
      <c r="S427" s="1047"/>
      <c r="T427" s="1047"/>
      <c r="U427" s="1047"/>
      <c r="V427" s="1047"/>
      <c r="W427" s="1047"/>
      <c r="X427" s="1047"/>
      <c r="Y427" s="1047"/>
      <c r="Z427" s="1047"/>
    </row>
    <row r="428" spans="1:26" ht="15.75">
      <c r="A428" s="1047"/>
      <c r="B428" s="1048"/>
      <c r="C428" s="1047"/>
      <c r="D428" s="1047"/>
      <c r="E428" s="1047"/>
      <c r="F428" s="1047"/>
      <c r="G428" s="1047"/>
      <c r="H428" s="1047"/>
      <c r="I428" s="1047"/>
      <c r="J428" s="1047"/>
      <c r="K428" s="1047"/>
      <c r="L428" s="1047"/>
      <c r="M428" s="1047"/>
      <c r="N428" s="871"/>
      <c r="O428" s="1047"/>
      <c r="P428" s="1047"/>
      <c r="Q428" s="1047"/>
      <c r="R428" s="1047"/>
      <c r="S428" s="1047"/>
      <c r="T428" s="1047"/>
      <c r="U428" s="1047"/>
      <c r="V428" s="1047"/>
      <c r="W428" s="1047"/>
      <c r="X428" s="1047"/>
      <c r="Y428" s="1047"/>
      <c r="Z428" s="1047"/>
    </row>
    <row r="429" spans="1:26" ht="15.75">
      <c r="A429" s="1047"/>
      <c r="B429" s="1048"/>
      <c r="C429" s="1047"/>
      <c r="D429" s="1047"/>
      <c r="E429" s="1047"/>
      <c r="F429" s="1047"/>
      <c r="G429" s="1047"/>
      <c r="H429" s="1047"/>
      <c r="I429" s="1047"/>
      <c r="J429" s="1047"/>
      <c r="K429" s="1047"/>
      <c r="L429" s="1047"/>
      <c r="M429" s="1047"/>
      <c r="N429" s="871"/>
      <c r="O429" s="1047"/>
      <c r="P429" s="1047"/>
      <c r="Q429" s="1047"/>
      <c r="R429" s="1047"/>
      <c r="S429" s="1047"/>
      <c r="T429" s="1047"/>
      <c r="U429" s="1047"/>
      <c r="V429" s="1047"/>
      <c r="W429" s="1047"/>
      <c r="X429" s="1047"/>
      <c r="Y429" s="1047"/>
      <c r="Z429" s="1047"/>
    </row>
    <row r="430" spans="1:26" ht="15.75">
      <c r="A430" s="1047"/>
      <c r="B430" s="1048"/>
      <c r="C430" s="1047"/>
      <c r="D430" s="1047"/>
      <c r="E430" s="1047"/>
      <c r="F430" s="1047"/>
      <c r="G430" s="1047"/>
      <c r="H430" s="1047"/>
      <c r="I430" s="1047"/>
      <c r="J430" s="1047"/>
      <c r="K430" s="1047"/>
      <c r="L430" s="1047"/>
      <c r="M430" s="1047"/>
      <c r="N430" s="871"/>
      <c r="O430" s="1047"/>
      <c r="P430" s="1047"/>
      <c r="Q430" s="1047"/>
      <c r="R430" s="1047"/>
      <c r="S430" s="1047"/>
      <c r="T430" s="1047"/>
      <c r="U430" s="1047"/>
      <c r="V430" s="1047"/>
      <c r="W430" s="1047"/>
      <c r="X430" s="1047"/>
      <c r="Y430" s="1047"/>
      <c r="Z430" s="1047"/>
    </row>
    <row r="431" spans="1:26" ht="15.75">
      <c r="A431" s="1047"/>
      <c r="B431" s="1048"/>
      <c r="C431" s="1047"/>
      <c r="D431" s="1047"/>
      <c r="E431" s="1047"/>
      <c r="F431" s="1047"/>
      <c r="G431" s="1047"/>
      <c r="H431" s="1047"/>
      <c r="I431" s="1047"/>
      <c r="J431" s="1047"/>
      <c r="K431" s="1047"/>
      <c r="L431" s="1047"/>
      <c r="M431" s="1047"/>
      <c r="N431" s="871"/>
      <c r="O431" s="1047"/>
      <c r="P431" s="1047"/>
      <c r="Q431" s="1047"/>
      <c r="R431" s="1047"/>
      <c r="S431" s="1047"/>
      <c r="T431" s="1047"/>
      <c r="U431" s="1047"/>
      <c r="V431" s="1047"/>
      <c r="W431" s="1047"/>
      <c r="X431" s="1047"/>
      <c r="Y431" s="1047"/>
      <c r="Z431" s="1047"/>
    </row>
    <row r="432" spans="1:26" ht="15.75">
      <c r="A432" s="1047"/>
      <c r="B432" s="1048"/>
      <c r="C432" s="1047"/>
      <c r="D432" s="1047"/>
      <c r="E432" s="1047"/>
      <c r="F432" s="1047"/>
      <c r="G432" s="1047"/>
      <c r="H432" s="1047"/>
      <c r="I432" s="1047"/>
      <c r="J432" s="1047"/>
      <c r="K432" s="1047"/>
      <c r="L432" s="1047"/>
      <c r="M432" s="1047"/>
      <c r="N432" s="871"/>
      <c r="O432" s="1047"/>
      <c r="P432" s="1047"/>
      <c r="Q432" s="1047"/>
      <c r="R432" s="1047"/>
      <c r="S432" s="1047"/>
      <c r="T432" s="1047"/>
      <c r="U432" s="1047"/>
      <c r="V432" s="1047"/>
      <c r="W432" s="1047"/>
      <c r="X432" s="1047"/>
      <c r="Y432" s="1047"/>
      <c r="Z432" s="1047"/>
    </row>
    <row r="433" spans="1:26" ht="15.75">
      <c r="A433" s="1047"/>
      <c r="B433" s="1048"/>
      <c r="C433" s="1047"/>
      <c r="D433" s="1047"/>
      <c r="E433" s="1047"/>
      <c r="F433" s="1047"/>
      <c r="G433" s="1047"/>
      <c r="H433" s="1047"/>
      <c r="I433" s="1047"/>
      <c r="J433" s="1047"/>
      <c r="K433" s="1047"/>
      <c r="L433" s="1047"/>
      <c r="M433" s="1047"/>
      <c r="N433" s="871"/>
      <c r="O433" s="1047"/>
      <c r="P433" s="1047"/>
      <c r="Q433" s="1047"/>
      <c r="R433" s="1047"/>
      <c r="S433" s="1047"/>
      <c r="T433" s="1047"/>
      <c r="U433" s="1047"/>
      <c r="V433" s="1047"/>
      <c r="W433" s="1047"/>
      <c r="X433" s="1047"/>
      <c r="Y433" s="1047"/>
      <c r="Z433" s="1047"/>
    </row>
    <row r="434" spans="1:26" ht="15.75">
      <c r="A434" s="1047"/>
      <c r="B434" s="1048"/>
      <c r="C434" s="1047"/>
      <c r="D434" s="1047"/>
      <c r="E434" s="1047"/>
      <c r="F434" s="1047"/>
      <c r="G434" s="1047"/>
      <c r="H434" s="1047"/>
      <c r="I434" s="1047"/>
      <c r="J434" s="1047"/>
      <c r="K434" s="1047"/>
      <c r="L434" s="1047"/>
      <c r="M434" s="1047"/>
      <c r="N434" s="871"/>
      <c r="O434" s="1047"/>
      <c r="P434" s="1047"/>
      <c r="Q434" s="1047"/>
      <c r="R434" s="1047"/>
      <c r="S434" s="1047"/>
      <c r="T434" s="1047"/>
      <c r="U434" s="1047"/>
      <c r="V434" s="1047"/>
      <c r="W434" s="1047"/>
      <c r="X434" s="1047"/>
      <c r="Y434" s="1047"/>
      <c r="Z434" s="1047"/>
    </row>
    <row r="435" spans="1:26" ht="15.75">
      <c r="A435" s="1047"/>
      <c r="B435" s="1048"/>
      <c r="C435" s="1047"/>
      <c r="D435" s="1047"/>
      <c r="E435" s="1047"/>
      <c r="F435" s="1047"/>
      <c r="G435" s="1047"/>
      <c r="H435" s="1047"/>
      <c r="I435" s="1047"/>
      <c r="J435" s="1047"/>
      <c r="K435" s="1047"/>
      <c r="L435" s="1047"/>
      <c r="M435" s="1047"/>
      <c r="N435" s="871"/>
      <c r="O435" s="1047"/>
      <c r="P435" s="1047"/>
      <c r="Q435" s="1047"/>
      <c r="R435" s="1047"/>
      <c r="S435" s="1047"/>
      <c r="T435" s="1047"/>
      <c r="U435" s="1047"/>
      <c r="V435" s="1047"/>
      <c r="W435" s="1047"/>
      <c r="X435" s="1047"/>
      <c r="Y435" s="1047"/>
      <c r="Z435" s="1047"/>
    </row>
    <row r="436" spans="1:26" ht="15.75">
      <c r="A436" s="1047"/>
      <c r="B436" s="1048"/>
      <c r="C436" s="1047"/>
      <c r="D436" s="1047"/>
      <c r="E436" s="1047"/>
      <c r="F436" s="1047"/>
      <c r="G436" s="1047"/>
      <c r="H436" s="1047"/>
      <c r="I436" s="1047"/>
      <c r="J436" s="1047"/>
      <c r="K436" s="1047"/>
      <c r="L436" s="1047"/>
      <c r="M436" s="1047"/>
      <c r="N436" s="871"/>
      <c r="O436" s="1047"/>
      <c r="P436" s="1047"/>
      <c r="Q436" s="1047"/>
      <c r="R436" s="1047"/>
      <c r="S436" s="1047"/>
      <c r="T436" s="1047"/>
      <c r="U436" s="1047"/>
      <c r="V436" s="1047"/>
      <c r="W436" s="1047"/>
      <c r="X436" s="1047"/>
      <c r="Y436" s="1047"/>
      <c r="Z436" s="1047"/>
    </row>
    <row r="437" spans="1:26" ht="15.75">
      <c r="A437" s="1047"/>
      <c r="B437" s="1048"/>
      <c r="C437" s="1047"/>
      <c r="D437" s="1047"/>
      <c r="E437" s="1047"/>
      <c r="F437" s="1047"/>
      <c r="G437" s="1047"/>
      <c r="H437" s="1047"/>
      <c r="I437" s="1047"/>
      <c r="J437" s="1047"/>
      <c r="K437" s="1047"/>
      <c r="L437" s="1047"/>
      <c r="M437" s="1047"/>
      <c r="N437" s="871"/>
      <c r="O437" s="1047"/>
      <c r="P437" s="1047"/>
      <c r="Q437" s="1047"/>
      <c r="R437" s="1047"/>
      <c r="S437" s="1047"/>
      <c r="T437" s="1047"/>
      <c r="U437" s="1047"/>
      <c r="V437" s="1047"/>
      <c r="W437" s="1047"/>
      <c r="X437" s="1047"/>
      <c r="Y437" s="1047"/>
      <c r="Z437" s="1047"/>
    </row>
    <row r="438" spans="1:26" ht="15.75">
      <c r="A438" s="1047"/>
      <c r="B438" s="1048"/>
      <c r="C438" s="1047"/>
      <c r="D438" s="1047"/>
      <c r="E438" s="1047"/>
      <c r="F438" s="1047"/>
      <c r="G438" s="1047"/>
      <c r="H438" s="1047"/>
      <c r="I438" s="1047"/>
      <c r="J438" s="1047"/>
      <c r="K438" s="1047"/>
      <c r="L438" s="1047"/>
      <c r="M438" s="1047"/>
      <c r="N438" s="871"/>
      <c r="O438" s="1047"/>
      <c r="P438" s="1047"/>
      <c r="Q438" s="1047"/>
      <c r="R438" s="1047"/>
      <c r="S438" s="1047"/>
      <c r="T438" s="1047"/>
      <c r="U438" s="1047"/>
      <c r="V438" s="1047"/>
      <c r="W438" s="1047"/>
      <c r="X438" s="1047"/>
      <c r="Y438" s="1047"/>
      <c r="Z438" s="1047"/>
    </row>
    <row r="439" spans="1:26" ht="15.75">
      <c r="A439" s="1047"/>
      <c r="B439" s="1048"/>
      <c r="C439" s="1047"/>
      <c r="D439" s="1047"/>
      <c r="E439" s="1047"/>
      <c r="F439" s="1047"/>
      <c r="G439" s="1047"/>
      <c r="H439" s="1047"/>
      <c r="I439" s="1047"/>
      <c r="J439" s="1047"/>
      <c r="K439" s="1047"/>
      <c r="L439" s="1047"/>
      <c r="M439" s="1047"/>
      <c r="N439" s="871"/>
      <c r="O439" s="1047"/>
      <c r="P439" s="1047"/>
      <c r="Q439" s="1047"/>
      <c r="R439" s="1047"/>
      <c r="S439" s="1047"/>
      <c r="T439" s="1047"/>
      <c r="U439" s="1047"/>
      <c r="V439" s="1047"/>
      <c r="W439" s="1047"/>
      <c r="X439" s="1047"/>
      <c r="Y439" s="1047"/>
      <c r="Z439" s="1047"/>
    </row>
    <row r="440" spans="1:26" ht="15.75">
      <c r="A440" s="1047"/>
      <c r="B440" s="1048"/>
      <c r="C440" s="1047"/>
      <c r="D440" s="1047"/>
      <c r="E440" s="1047"/>
      <c r="F440" s="1047"/>
      <c r="G440" s="1047"/>
      <c r="H440" s="1047"/>
      <c r="I440" s="1047"/>
      <c r="J440" s="1047"/>
      <c r="K440" s="1047"/>
      <c r="L440" s="1047"/>
      <c r="M440" s="1047"/>
      <c r="N440" s="871"/>
      <c r="O440" s="1047"/>
      <c r="P440" s="1047"/>
      <c r="Q440" s="1047"/>
      <c r="R440" s="1047"/>
      <c r="S440" s="1047"/>
      <c r="T440" s="1047"/>
      <c r="U440" s="1047"/>
      <c r="V440" s="1047"/>
      <c r="W440" s="1047"/>
      <c r="X440" s="1047"/>
      <c r="Y440" s="1047"/>
      <c r="Z440" s="1047"/>
    </row>
    <row r="441" spans="1:26" ht="15.75">
      <c r="A441" s="1047"/>
      <c r="B441" s="1048"/>
      <c r="C441" s="1047"/>
      <c r="D441" s="1047"/>
      <c r="E441" s="1047"/>
      <c r="F441" s="1047"/>
      <c r="G441" s="1047"/>
      <c r="H441" s="1047"/>
      <c r="I441" s="1047"/>
      <c r="J441" s="1047"/>
      <c r="K441" s="1047"/>
      <c r="L441" s="1047"/>
      <c r="M441" s="1047"/>
      <c r="N441" s="871"/>
      <c r="O441" s="1047"/>
      <c r="P441" s="1047"/>
      <c r="Q441" s="1047"/>
      <c r="R441" s="1047"/>
      <c r="S441" s="1047"/>
      <c r="T441" s="1047"/>
      <c r="U441" s="1047"/>
      <c r="V441" s="1047"/>
      <c r="W441" s="1047"/>
      <c r="X441" s="1047"/>
      <c r="Y441" s="1047"/>
      <c r="Z441" s="1047"/>
    </row>
    <row r="442" spans="1:26" ht="15.75">
      <c r="A442" s="1047"/>
      <c r="B442" s="1048"/>
      <c r="C442" s="1047"/>
      <c r="D442" s="1047"/>
      <c r="E442" s="1047"/>
      <c r="F442" s="1047"/>
      <c r="G442" s="1047"/>
      <c r="H442" s="1047"/>
      <c r="I442" s="1047"/>
      <c r="J442" s="1047"/>
      <c r="K442" s="1047"/>
      <c r="L442" s="1047"/>
      <c r="M442" s="1047"/>
      <c r="N442" s="871"/>
      <c r="O442" s="1047"/>
      <c r="P442" s="1047"/>
      <c r="Q442" s="1047"/>
      <c r="R442" s="1047"/>
      <c r="S442" s="1047"/>
      <c r="T442" s="1047"/>
      <c r="U442" s="1047"/>
      <c r="V442" s="1047"/>
      <c r="W442" s="1047"/>
      <c r="X442" s="1047"/>
      <c r="Y442" s="1047"/>
      <c r="Z442" s="1047"/>
    </row>
    <row r="443" spans="1:26" ht="15.75">
      <c r="A443" s="1047"/>
      <c r="B443" s="1048"/>
      <c r="C443" s="1047"/>
      <c r="D443" s="1047"/>
      <c r="E443" s="1047"/>
      <c r="F443" s="1047"/>
      <c r="G443" s="1047"/>
      <c r="H443" s="1047"/>
      <c r="I443" s="1047"/>
      <c r="J443" s="1047"/>
      <c r="K443" s="1047"/>
      <c r="L443" s="1047"/>
      <c r="M443" s="1047"/>
      <c r="N443" s="871"/>
      <c r="O443" s="1047"/>
      <c r="P443" s="1047"/>
      <c r="Q443" s="1047"/>
      <c r="R443" s="1047"/>
      <c r="S443" s="1047"/>
      <c r="T443" s="1047"/>
      <c r="U443" s="1047"/>
      <c r="V443" s="1047"/>
      <c r="W443" s="1047"/>
      <c r="X443" s="1047"/>
      <c r="Y443" s="1047"/>
      <c r="Z443" s="1047"/>
    </row>
    <row r="444" spans="1:26" ht="15.75">
      <c r="A444" s="1047"/>
      <c r="B444" s="1048"/>
      <c r="C444" s="1047"/>
      <c r="D444" s="1047"/>
      <c r="E444" s="1047"/>
      <c r="F444" s="1047"/>
      <c r="G444" s="1047"/>
      <c r="H444" s="1047"/>
      <c r="I444" s="1047"/>
      <c r="J444" s="1047"/>
      <c r="K444" s="1047"/>
      <c r="L444" s="1047"/>
      <c r="M444" s="1047"/>
      <c r="N444" s="871"/>
      <c r="O444" s="1047"/>
      <c r="P444" s="1047"/>
      <c r="Q444" s="1047"/>
      <c r="R444" s="1047"/>
      <c r="S444" s="1047"/>
      <c r="T444" s="1047"/>
      <c r="U444" s="1047"/>
      <c r="V444" s="1047"/>
      <c r="W444" s="1047"/>
      <c r="X444" s="1047"/>
      <c r="Y444" s="1047"/>
      <c r="Z444" s="1047"/>
    </row>
    <row r="445" spans="1:26" ht="15.75">
      <c r="A445" s="1047"/>
      <c r="B445" s="1048"/>
      <c r="C445" s="1047"/>
      <c r="D445" s="1047"/>
      <c r="E445" s="1047"/>
      <c r="F445" s="1047"/>
      <c r="G445" s="1047"/>
      <c r="H445" s="1047"/>
      <c r="I445" s="1047"/>
      <c r="J445" s="1047"/>
      <c r="K445" s="1047"/>
      <c r="L445" s="1047"/>
      <c r="M445" s="1047"/>
      <c r="N445" s="871"/>
      <c r="O445" s="1047"/>
      <c r="P445" s="1047"/>
      <c r="Q445" s="1047"/>
      <c r="R445" s="1047"/>
      <c r="S445" s="1047"/>
      <c r="T445" s="1047"/>
      <c r="U445" s="1047"/>
      <c r="V445" s="1047"/>
      <c r="W445" s="1047"/>
      <c r="X445" s="1047"/>
      <c r="Y445" s="1047"/>
      <c r="Z445" s="1047"/>
    </row>
    <row r="446" spans="1:26" ht="15.75">
      <c r="A446" s="1047"/>
      <c r="B446" s="1048"/>
      <c r="C446" s="1047"/>
      <c r="D446" s="1047"/>
      <c r="E446" s="1047"/>
      <c r="F446" s="1047"/>
      <c r="G446" s="1047"/>
      <c r="H446" s="1047"/>
      <c r="I446" s="1047"/>
      <c r="J446" s="1047"/>
      <c r="K446" s="1047"/>
      <c r="L446" s="1047"/>
      <c r="M446" s="1047"/>
      <c r="N446" s="871"/>
      <c r="O446" s="1047"/>
      <c r="P446" s="1047"/>
      <c r="Q446" s="1047"/>
      <c r="R446" s="1047"/>
      <c r="S446" s="1047"/>
      <c r="T446" s="1047"/>
      <c r="U446" s="1047"/>
      <c r="V446" s="1047"/>
      <c r="W446" s="1047"/>
      <c r="X446" s="1047"/>
      <c r="Y446" s="1047"/>
      <c r="Z446" s="1047"/>
    </row>
    <row r="447" spans="1:26" ht="15.75">
      <c r="A447" s="1047"/>
      <c r="B447" s="1048"/>
      <c r="C447" s="1047"/>
      <c r="D447" s="1047"/>
      <c r="E447" s="1047"/>
      <c r="F447" s="1047"/>
      <c r="G447" s="1047"/>
      <c r="H447" s="1047"/>
      <c r="I447" s="1047"/>
      <c r="J447" s="1047"/>
      <c r="K447" s="1047"/>
      <c r="L447" s="1047"/>
      <c r="M447" s="1047"/>
      <c r="N447" s="871"/>
      <c r="O447" s="1047"/>
      <c r="P447" s="1047"/>
      <c r="Q447" s="1047"/>
      <c r="R447" s="1047"/>
      <c r="S447" s="1047"/>
      <c r="T447" s="1047"/>
      <c r="U447" s="1047"/>
      <c r="V447" s="1047"/>
      <c r="W447" s="1047"/>
      <c r="X447" s="1047"/>
      <c r="Y447" s="1047"/>
      <c r="Z447" s="1047"/>
    </row>
    <row r="448" spans="1:26" ht="15.75">
      <c r="A448" s="1047"/>
      <c r="B448" s="1048"/>
      <c r="C448" s="1047"/>
      <c r="D448" s="1047"/>
      <c r="E448" s="1047"/>
      <c r="F448" s="1047"/>
      <c r="G448" s="1047"/>
      <c r="H448" s="1047"/>
      <c r="I448" s="1047"/>
      <c r="J448" s="1047"/>
      <c r="K448" s="1047"/>
      <c r="L448" s="1047"/>
      <c r="M448" s="1047"/>
      <c r="N448" s="871"/>
      <c r="O448" s="1047"/>
      <c r="P448" s="1047"/>
      <c r="Q448" s="1047"/>
      <c r="R448" s="1047"/>
      <c r="S448" s="1047"/>
      <c r="T448" s="1047"/>
      <c r="U448" s="1047"/>
      <c r="V448" s="1047"/>
      <c r="W448" s="1047"/>
      <c r="X448" s="1047"/>
      <c r="Y448" s="1047"/>
      <c r="Z448" s="1047"/>
    </row>
    <row r="449" spans="1:26" ht="15.75">
      <c r="A449" s="1047"/>
      <c r="B449" s="1048"/>
      <c r="C449" s="1047"/>
      <c r="D449" s="1047"/>
      <c r="E449" s="1047"/>
      <c r="F449" s="1047"/>
      <c r="G449" s="1047"/>
      <c r="H449" s="1047"/>
      <c r="I449" s="1047"/>
      <c r="J449" s="1047"/>
      <c r="K449" s="1047"/>
      <c r="L449" s="1047"/>
      <c r="M449" s="1047"/>
      <c r="N449" s="871"/>
      <c r="O449" s="1047"/>
      <c r="P449" s="1047"/>
      <c r="Q449" s="1047"/>
      <c r="R449" s="1047"/>
      <c r="S449" s="1047"/>
      <c r="T449" s="1047"/>
      <c r="U449" s="1047"/>
      <c r="V449" s="1047"/>
      <c r="W449" s="1047"/>
      <c r="X449" s="1047"/>
      <c r="Y449" s="1047"/>
      <c r="Z449" s="1047"/>
    </row>
    <row r="450" spans="1:26" ht="15.75">
      <c r="A450" s="1047"/>
      <c r="B450" s="1048"/>
      <c r="C450" s="1047"/>
      <c r="D450" s="1047"/>
      <c r="E450" s="1047"/>
      <c r="F450" s="1047"/>
      <c r="G450" s="1047"/>
      <c r="H450" s="1047"/>
      <c r="I450" s="1047"/>
      <c r="J450" s="1047"/>
      <c r="K450" s="1047"/>
      <c r="L450" s="1047"/>
      <c r="M450" s="1047"/>
      <c r="N450" s="871"/>
      <c r="O450" s="1047"/>
      <c r="P450" s="1047"/>
      <c r="Q450" s="1047"/>
      <c r="R450" s="1047"/>
      <c r="S450" s="1047"/>
      <c r="T450" s="1047"/>
      <c r="U450" s="1047"/>
      <c r="V450" s="1047"/>
      <c r="W450" s="1047"/>
      <c r="X450" s="1047"/>
      <c r="Y450" s="1047"/>
      <c r="Z450" s="1047"/>
    </row>
    <row r="451" spans="1:26" ht="15.75">
      <c r="A451" s="1047"/>
      <c r="B451" s="1048"/>
      <c r="C451" s="1047"/>
      <c r="D451" s="1047"/>
      <c r="E451" s="1047"/>
      <c r="F451" s="1047"/>
      <c r="G451" s="1047"/>
      <c r="H451" s="1047"/>
      <c r="I451" s="1047"/>
      <c r="J451" s="1047"/>
      <c r="K451" s="1047"/>
      <c r="L451" s="1047"/>
      <c r="M451" s="1047"/>
      <c r="N451" s="871"/>
      <c r="O451" s="1047"/>
      <c r="P451" s="1047"/>
      <c r="Q451" s="1047"/>
      <c r="R451" s="1047"/>
      <c r="S451" s="1047"/>
      <c r="T451" s="1047"/>
      <c r="U451" s="1047"/>
      <c r="V451" s="1047"/>
      <c r="W451" s="1047"/>
      <c r="X451" s="1047"/>
      <c r="Y451" s="1047"/>
      <c r="Z451" s="1047"/>
    </row>
    <row r="452" spans="1:26" ht="15.75">
      <c r="A452" s="1047"/>
      <c r="B452" s="1048"/>
      <c r="C452" s="1047"/>
      <c r="D452" s="1047"/>
      <c r="E452" s="1047"/>
      <c r="F452" s="1047"/>
      <c r="G452" s="1047"/>
      <c r="H452" s="1047"/>
      <c r="I452" s="1047"/>
      <c r="J452" s="1047"/>
      <c r="K452" s="1047"/>
      <c r="L452" s="1047"/>
      <c r="M452" s="1047"/>
      <c r="N452" s="871"/>
      <c r="O452" s="1047"/>
      <c r="P452" s="1047"/>
      <c r="Q452" s="1047"/>
      <c r="R452" s="1047"/>
      <c r="S452" s="1047"/>
      <c r="T452" s="1047"/>
      <c r="U452" s="1047"/>
      <c r="V452" s="1047"/>
      <c r="W452" s="1047"/>
      <c r="X452" s="1047"/>
      <c r="Y452" s="1047"/>
      <c r="Z452" s="1047"/>
    </row>
    <row r="453" spans="1:26" ht="15.75">
      <c r="A453" s="1047"/>
      <c r="B453" s="1048"/>
      <c r="C453" s="1047"/>
      <c r="D453" s="1047"/>
      <c r="E453" s="1047"/>
      <c r="F453" s="1047"/>
      <c r="G453" s="1047"/>
      <c r="H453" s="1047"/>
      <c r="I453" s="1047"/>
      <c r="J453" s="1047"/>
      <c r="K453" s="1047"/>
      <c r="L453" s="1047"/>
      <c r="M453" s="1047"/>
      <c r="N453" s="871"/>
      <c r="O453" s="1047"/>
      <c r="P453" s="1047"/>
      <c r="Q453" s="1047"/>
      <c r="R453" s="1047"/>
      <c r="S453" s="1047"/>
      <c r="T453" s="1047"/>
      <c r="U453" s="1047"/>
      <c r="V453" s="1047"/>
      <c r="W453" s="1047"/>
      <c r="X453" s="1047"/>
      <c r="Y453" s="1047"/>
      <c r="Z453" s="1047"/>
    </row>
    <row r="454" spans="1:26" ht="15.75">
      <c r="A454" s="1047"/>
      <c r="B454" s="1048"/>
      <c r="C454" s="1047"/>
      <c r="D454" s="1047"/>
      <c r="E454" s="1047"/>
      <c r="F454" s="1047"/>
      <c r="G454" s="1047"/>
      <c r="H454" s="1047"/>
      <c r="I454" s="1047"/>
      <c r="J454" s="1047"/>
      <c r="K454" s="1047"/>
      <c r="L454" s="1047"/>
      <c r="M454" s="1047"/>
      <c r="N454" s="871"/>
      <c r="O454" s="1047"/>
      <c r="P454" s="1047"/>
      <c r="Q454" s="1047"/>
      <c r="R454" s="1047"/>
      <c r="S454" s="1047"/>
      <c r="T454" s="1047"/>
      <c r="U454" s="1047"/>
      <c r="V454" s="1047"/>
      <c r="W454" s="1047"/>
      <c r="X454" s="1047"/>
      <c r="Y454" s="1047"/>
      <c r="Z454" s="1047"/>
    </row>
    <row r="455" spans="1:26" ht="15.75">
      <c r="A455" s="1047"/>
      <c r="B455" s="1048"/>
      <c r="C455" s="1047"/>
      <c r="D455" s="1047"/>
      <c r="E455" s="1047"/>
      <c r="F455" s="1047"/>
      <c r="G455" s="1047"/>
      <c r="H455" s="1047"/>
      <c r="I455" s="1047"/>
      <c r="J455" s="1047"/>
      <c r="K455" s="1047"/>
      <c r="L455" s="1047"/>
      <c r="M455" s="1047"/>
      <c r="N455" s="871"/>
      <c r="O455" s="1047"/>
      <c r="P455" s="1047"/>
      <c r="Q455" s="1047"/>
      <c r="R455" s="1047"/>
      <c r="S455" s="1047"/>
      <c r="T455" s="1047"/>
      <c r="U455" s="1047"/>
      <c r="V455" s="1047"/>
      <c r="W455" s="1047"/>
      <c r="X455" s="1047"/>
      <c r="Y455" s="1047"/>
      <c r="Z455" s="1047"/>
    </row>
    <row r="456" spans="1:26" ht="15.75">
      <c r="A456" s="1047"/>
      <c r="B456" s="1048"/>
      <c r="C456" s="1047"/>
      <c r="D456" s="1047"/>
      <c r="E456" s="1047"/>
      <c r="F456" s="1047"/>
      <c r="G456" s="1047"/>
      <c r="H456" s="1047"/>
      <c r="I456" s="1047"/>
      <c r="J456" s="1047"/>
      <c r="K456" s="1047"/>
      <c r="L456" s="1047"/>
      <c r="M456" s="1047"/>
      <c r="N456" s="871"/>
      <c r="O456" s="1047"/>
      <c r="P456" s="1047"/>
      <c r="Q456" s="1047"/>
      <c r="R456" s="1047"/>
      <c r="S456" s="1047"/>
      <c r="T456" s="1047"/>
      <c r="U456" s="1047"/>
      <c r="V456" s="1047"/>
      <c r="W456" s="1047"/>
      <c r="X456" s="1047"/>
      <c r="Y456" s="1047"/>
      <c r="Z456" s="1047"/>
    </row>
    <row r="457" spans="1:26" ht="15.75">
      <c r="A457" s="1047"/>
      <c r="B457" s="1048"/>
      <c r="C457" s="1047"/>
      <c r="D457" s="1047"/>
      <c r="E457" s="1047"/>
      <c r="F457" s="1047"/>
      <c r="G457" s="1047"/>
      <c r="H457" s="1047"/>
      <c r="I457" s="1047"/>
      <c r="J457" s="1047"/>
      <c r="K457" s="1047"/>
      <c r="L457" s="1047"/>
      <c r="M457" s="1047"/>
      <c r="N457" s="871"/>
      <c r="O457" s="1047"/>
      <c r="P457" s="1047"/>
      <c r="Q457" s="1047"/>
      <c r="R457" s="1047"/>
      <c r="S457" s="1047"/>
      <c r="T457" s="1047"/>
      <c r="U457" s="1047"/>
      <c r="V457" s="1047"/>
      <c r="W457" s="1047"/>
      <c r="X457" s="1047"/>
      <c r="Y457" s="1047"/>
      <c r="Z457" s="1047"/>
    </row>
    <row r="458" spans="1:26" ht="15.75">
      <c r="A458" s="1047"/>
      <c r="B458" s="1048"/>
      <c r="C458" s="1047"/>
      <c r="D458" s="1047"/>
      <c r="E458" s="1047"/>
      <c r="F458" s="1047"/>
      <c r="G458" s="1047"/>
      <c r="H458" s="1047"/>
      <c r="I458" s="1047"/>
      <c r="J458" s="1047"/>
      <c r="K458" s="1047"/>
      <c r="L458" s="1047"/>
      <c r="M458" s="1047"/>
      <c r="N458" s="871"/>
      <c r="O458" s="1047"/>
      <c r="P458" s="1047"/>
      <c r="Q458" s="1047"/>
      <c r="R458" s="1047"/>
      <c r="S458" s="1047"/>
      <c r="T458" s="1047"/>
      <c r="U458" s="1047"/>
      <c r="V458" s="1047"/>
      <c r="W458" s="1047"/>
      <c r="X458" s="1047"/>
      <c r="Y458" s="1047"/>
      <c r="Z458" s="1047"/>
    </row>
    <row r="459" spans="1:26" ht="15.75">
      <c r="A459" s="1047"/>
      <c r="B459" s="1048"/>
      <c r="C459" s="1047"/>
      <c r="D459" s="1047"/>
      <c r="E459" s="1047"/>
      <c r="F459" s="1047"/>
      <c r="G459" s="1047"/>
      <c r="H459" s="1047"/>
      <c r="I459" s="1047"/>
      <c r="J459" s="1047"/>
      <c r="K459" s="1047"/>
      <c r="L459" s="1047"/>
      <c r="M459" s="1047"/>
      <c r="N459" s="871"/>
      <c r="O459" s="1047"/>
      <c r="P459" s="1047"/>
      <c r="Q459" s="1047"/>
      <c r="R459" s="1047"/>
      <c r="S459" s="1047"/>
      <c r="T459" s="1047"/>
      <c r="U459" s="1047"/>
      <c r="V459" s="1047"/>
      <c r="W459" s="1047"/>
      <c r="X459" s="1047"/>
      <c r="Y459" s="1047"/>
      <c r="Z459" s="1047"/>
    </row>
    <row r="460" spans="1:26" ht="15.75">
      <c r="A460" s="1047"/>
      <c r="B460" s="1048"/>
      <c r="C460" s="1047"/>
      <c r="D460" s="1047"/>
      <c r="E460" s="1047"/>
      <c r="F460" s="1047"/>
      <c r="G460" s="1047"/>
      <c r="H460" s="1047"/>
      <c r="I460" s="1047"/>
      <c r="J460" s="1047"/>
      <c r="K460" s="1047"/>
      <c r="L460" s="1047"/>
      <c r="M460" s="1047"/>
      <c r="N460" s="871"/>
      <c r="O460" s="1047"/>
      <c r="P460" s="1047"/>
      <c r="Q460" s="1047"/>
      <c r="R460" s="1047"/>
      <c r="S460" s="1047"/>
      <c r="T460" s="1047"/>
      <c r="U460" s="1047"/>
      <c r="V460" s="1047"/>
      <c r="W460" s="1047"/>
      <c r="X460" s="1047"/>
      <c r="Y460" s="1047"/>
      <c r="Z460" s="1047"/>
    </row>
    <row r="461" spans="1:26" ht="15.75">
      <c r="A461" s="1047"/>
      <c r="B461" s="1048"/>
      <c r="C461" s="1047"/>
      <c r="D461" s="1047"/>
      <c r="E461" s="1047"/>
      <c r="F461" s="1047"/>
      <c r="G461" s="1047"/>
      <c r="H461" s="1047"/>
      <c r="I461" s="1047"/>
      <c r="J461" s="1047"/>
      <c r="K461" s="1047"/>
      <c r="L461" s="1047"/>
      <c r="M461" s="1047"/>
      <c r="N461" s="871"/>
      <c r="O461" s="1047"/>
      <c r="P461" s="1047"/>
      <c r="Q461" s="1047"/>
      <c r="R461" s="1047"/>
      <c r="S461" s="1047"/>
      <c r="T461" s="1047"/>
      <c r="U461" s="1047"/>
      <c r="V461" s="1047"/>
      <c r="W461" s="1047"/>
      <c r="X461" s="1047"/>
      <c r="Y461" s="1047"/>
      <c r="Z461" s="1047"/>
    </row>
    <row r="462" spans="1:26" ht="15.75">
      <c r="A462" s="1047"/>
      <c r="B462" s="1048"/>
      <c r="C462" s="1047"/>
      <c r="D462" s="1047"/>
      <c r="E462" s="1047"/>
      <c r="F462" s="1047"/>
      <c r="G462" s="1047"/>
      <c r="H462" s="1047"/>
      <c r="I462" s="1047"/>
      <c r="J462" s="1047"/>
      <c r="K462" s="1047"/>
      <c r="L462" s="1047"/>
      <c r="M462" s="1047"/>
      <c r="N462" s="871"/>
      <c r="O462" s="1047"/>
      <c r="P462" s="1047"/>
      <c r="Q462" s="1047"/>
      <c r="R462" s="1047"/>
      <c r="S462" s="1047"/>
      <c r="T462" s="1047"/>
      <c r="U462" s="1047"/>
      <c r="V462" s="1047"/>
      <c r="W462" s="1047"/>
      <c r="X462" s="1047"/>
      <c r="Y462" s="1047"/>
      <c r="Z462" s="1047"/>
    </row>
    <row r="463" spans="1:26" ht="15.75">
      <c r="A463" s="1047"/>
      <c r="B463" s="1048"/>
      <c r="C463" s="1047"/>
      <c r="D463" s="1047"/>
      <c r="E463" s="1047"/>
      <c r="F463" s="1047"/>
      <c r="G463" s="1047"/>
      <c r="H463" s="1047"/>
      <c r="I463" s="1047"/>
      <c r="J463" s="1047"/>
      <c r="K463" s="1047"/>
      <c r="L463" s="1047"/>
      <c r="M463" s="1047"/>
      <c r="N463" s="871"/>
      <c r="O463" s="1047"/>
      <c r="P463" s="1047"/>
      <c r="Q463" s="1047"/>
      <c r="R463" s="1047"/>
      <c r="S463" s="1047"/>
      <c r="T463" s="1047"/>
      <c r="U463" s="1047"/>
      <c r="V463" s="1047"/>
      <c r="W463" s="1047"/>
      <c r="X463" s="1047"/>
      <c r="Y463" s="1047"/>
      <c r="Z463" s="1047"/>
    </row>
    <row r="464" spans="1:26" ht="15.75">
      <c r="A464" s="1047"/>
      <c r="B464" s="1048"/>
      <c r="C464" s="1047"/>
      <c r="D464" s="1047"/>
      <c r="E464" s="1047"/>
      <c r="F464" s="1047"/>
      <c r="G464" s="1047"/>
      <c r="H464" s="1047"/>
      <c r="I464" s="1047"/>
      <c r="J464" s="1047"/>
      <c r="K464" s="1047"/>
      <c r="L464" s="1047"/>
      <c r="M464" s="1047"/>
      <c r="N464" s="871"/>
      <c r="O464" s="1047"/>
      <c r="P464" s="1047"/>
      <c r="Q464" s="1047"/>
      <c r="R464" s="1047"/>
      <c r="S464" s="1047"/>
      <c r="T464" s="1047"/>
      <c r="U464" s="1047"/>
      <c r="V464" s="1047"/>
      <c r="W464" s="1047"/>
      <c r="X464" s="1047"/>
      <c r="Y464" s="1047"/>
      <c r="Z464" s="1047"/>
    </row>
    <row r="465" spans="1:26" ht="15.75">
      <c r="A465" s="1047"/>
      <c r="B465" s="1048"/>
      <c r="C465" s="1047"/>
      <c r="D465" s="1047"/>
      <c r="E465" s="1047"/>
      <c r="F465" s="1047"/>
      <c r="G465" s="1047"/>
      <c r="H465" s="1047"/>
      <c r="I465" s="1047"/>
      <c r="J465" s="1047"/>
      <c r="K465" s="1047"/>
      <c r="L465" s="1047"/>
      <c r="M465" s="1047"/>
      <c r="N465" s="871"/>
      <c r="O465" s="1047"/>
      <c r="P465" s="1047"/>
      <c r="Q465" s="1047"/>
      <c r="R465" s="1047"/>
      <c r="S465" s="1047"/>
      <c r="T465" s="1047"/>
      <c r="U465" s="1047"/>
      <c r="V465" s="1047"/>
      <c r="W465" s="1047"/>
      <c r="X465" s="1047"/>
      <c r="Y465" s="1047"/>
      <c r="Z465" s="1047"/>
    </row>
    <row r="466" spans="1:26" ht="15.75">
      <c r="A466" s="1047"/>
      <c r="B466" s="1048"/>
      <c r="C466" s="1047"/>
      <c r="D466" s="1047"/>
      <c r="E466" s="1047"/>
      <c r="F466" s="1047"/>
      <c r="G466" s="1047"/>
      <c r="H466" s="1047"/>
      <c r="I466" s="1047"/>
      <c r="J466" s="1047"/>
      <c r="K466" s="1047"/>
      <c r="L466" s="1047"/>
      <c r="M466" s="1047"/>
      <c r="N466" s="871"/>
      <c r="O466" s="1047"/>
      <c r="P466" s="1047"/>
      <c r="Q466" s="1047"/>
      <c r="R466" s="1047"/>
      <c r="S466" s="1047"/>
      <c r="T466" s="1047"/>
      <c r="U466" s="1047"/>
      <c r="V466" s="1047"/>
      <c r="W466" s="1047"/>
      <c r="X466" s="1047"/>
      <c r="Y466" s="1047"/>
      <c r="Z466" s="1047"/>
    </row>
    <row r="467" spans="1:26" ht="15.75">
      <c r="A467" s="1047"/>
      <c r="B467" s="1048"/>
      <c r="C467" s="1047"/>
      <c r="D467" s="1047"/>
      <c r="E467" s="1047"/>
      <c r="F467" s="1047"/>
      <c r="G467" s="1047"/>
      <c r="H467" s="1047"/>
      <c r="I467" s="1047"/>
      <c r="J467" s="1047"/>
      <c r="K467" s="1047"/>
      <c r="L467" s="1047"/>
      <c r="M467" s="1047"/>
      <c r="N467" s="871"/>
      <c r="O467" s="1047"/>
      <c r="P467" s="1047"/>
      <c r="Q467" s="1047"/>
      <c r="R467" s="1047"/>
      <c r="S467" s="1047"/>
      <c r="T467" s="1047"/>
      <c r="U467" s="1047"/>
      <c r="V467" s="1047"/>
      <c r="W467" s="1047"/>
      <c r="X467" s="1047"/>
      <c r="Y467" s="1047"/>
      <c r="Z467" s="1047"/>
    </row>
    <row r="468" spans="1:26" ht="15.75">
      <c r="A468" s="1047"/>
      <c r="B468" s="1048"/>
      <c r="C468" s="1047"/>
      <c r="D468" s="1047"/>
      <c r="E468" s="1047"/>
      <c r="F468" s="1047"/>
      <c r="G468" s="1047"/>
      <c r="H468" s="1047"/>
      <c r="I468" s="1047"/>
      <c r="J468" s="1047"/>
      <c r="K468" s="1047"/>
      <c r="L468" s="1047"/>
      <c r="M468" s="1047"/>
      <c r="N468" s="871"/>
      <c r="O468" s="1047"/>
      <c r="P468" s="1047"/>
      <c r="Q468" s="1047"/>
      <c r="R468" s="1047"/>
      <c r="S468" s="1047"/>
      <c r="T468" s="1047"/>
      <c r="U468" s="1047"/>
      <c r="V468" s="1047"/>
      <c r="W468" s="1047"/>
      <c r="X468" s="1047"/>
      <c r="Y468" s="1047"/>
      <c r="Z468" s="1047"/>
    </row>
    <row r="469" spans="1:26" ht="15.75">
      <c r="A469" s="1047"/>
      <c r="B469" s="1048"/>
      <c r="C469" s="1047"/>
      <c r="D469" s="1047"/>
      <c r="E469" s="1047"/>
      <c r="F469" s="1047"/>
      <c r="G469" s="1047"/>
      <c r="H469" s="1047"/>
      <c r="I469" s="1047"/>
      <c r="J469" s="1047"/>
      <c r="K469" s="1047"/>
      <c r="L469" s="1047"/>
      <c r="M469" s="1047"/>
      <c r="N469" s="871"/>
      <c r="O469" s="1047"/>
      <c r="P469" s="1047"/>
      <c r="Q469" s="1047"/>
      <c r="R469" s="1047"/>
      <c r="S469" s="1047"/>
      <c r="T469" s="1047"/>
      <c r="U469" s="1047"/>
      <c r="V469" s="1047"/>
      <c r="W469" s="1047"/>
      <c r="X469" s="1047"/>
      <c r="Y469" s="1047"/>
      <c r="Z469" s="1047"/>
    </row>
    <row r="470" spans="1:26" ht="15.75">
      <c r="A470" s="1047"/>
      <c r="B470" s="1048"/>
      <c r="C470" s="1047"/>
      <c r="D470" s="1047"/>
      <c r="E470" s="1047"/>
      <c r="F470" s="1047"/>
      <c r="G470" s="1047"/>
      <c r="H470" s="1047"/>
      <c r="I470" s="1047"/>
      <c r="J470" s="1047"/>
      <c r="K470" s="1047"/>
      <c r="L470" s="1047"/>
      <c r="M470" s="1047"/>
      <c r="N470" s="871"/>
      <c r="O470" s="1047"/>
      <c r="P470" s="1047"/>
      <c r="Q470" s="1047"/>
      <c r="R470" s="1047"/>
      <c r="S470" s="1047"/>
      <c r="T470" s="1047"/>
      <c r="U470" s="1047"/>
      <c r="V470" s="1047"/>
      <c r="W470" s="1047"/>
      <c r="X470" s="1047"/>
      <c r="Y470" s="1047"/>
      <c r="Z470" s="1047"/>
    </row>
    <row r="471" spans="1:26" ht="15.75">
      <c r="A471" s="1047"/>
      <c r="B471" s="1048"/>
      <c r="C471" s="1047"/>
      <c r="D471" s="1047"/>
      <c r="E471" s="1047"/>
      <c r="F471" s="1047"/>
      <c r="G471" s="1047"/>
      <c r="H471" s="1047"/>
      <c r="I471" s="1047"/>
      <c r="J471" s="1047"/>
      <c r="K471" s="1047"/>
      <c r="L471" s="1047"/>
      <c r="M471" s="1047"/>
      <c r="N471" s="871"/>
      <c r="O471" s="1047"/>
      <c r="P471" s="1047"/>
      <c r="Q471" s="1047"/>
      <c r="R471" s="1047"/>
      <c r="S471" s="1047"/>
      <c r="T471" s="1047"/>
      <c r="U471" s="1047"/>
      <c r="V471" s="1047"/>
      <c r="W471" s="1047"/>
      <c r="X471" s="1047"/>
      <c r="Y471" s="1047"/>
      <c r="Z471" s="1047"/>
    </row>
    <row r="472" spans="1:26" ht="15.75">
      <c r="A472" s="1047"/>
      <c r="B472" s="1048"/>
      <c r="C472" s="1047"/>
      <c r="D472" s="1047"/>
      <c r="E472" s="1047"/>
      <c r="F472" s="1047"/>
      <c r="G472" s="1047"/>
      <c r="H472" s="1047"/>
      <c r="I472" s="1047"/>
      <c r="J472" s="1047"/>
      <c r="K472" s="1047"/>
      <c r="L472" s="1047"/>
      <c r="M472" s="1047"/>
      <c r="N472" s="871"/>
      <c r="O472" s="1047"/>
      <c r="P472" s="1047"/>
      <c r="Q472" s="1047"/>
      <c r="R472" s="1047"/>
      <c r="S472" s="1047"/>
      <c r="T472" s="1047"/>
      <c r="U472" s="1047"/>
      <c r="V472" s="1047"/>
      <c r="W472" s="1047"/>
      <c r="X472" s="1047"/>
      <c r="Y472" s="1047"/>
      <c r="Z472" s="1047"/>
    </row>
    <row r="473" spans="1:26" ht="15.75">
      <c r="A473" s="1047"/>
      <c r="B473" s="1048"/>
      <c r="C473" s="1047"/>
      <c r="D473" s="1047"/>
      <c r="E473" s="1047"/>
      <c r="F473" s="1047"/>
      <c r="G473" s="1047"/>
      <c r="H473" s="1047"/>
      <c r="I473" s="1047"/>
      <c r="J473" s="1047"/>
      <c r="K473" s="1047"/>
      <c r="L473" s="1047"/>
      <c r="M473" s="1047"/>
      <c r="N473" s="871"/>
      <c r="O473" s="1047"/>
      <c r="P473" s="1047"/>
      <c r="Q473" s="1047"/>
      <c r="R473" s="1047"/>
      <c r="S473" s="1047"/>
      <c r="T473" s="1047"/>
      <c r="U473" s="1047"/>
      <c r="V473" s="1047"/>
      <c r="W473" s="1047"/>
      <c r="X473" s="1047"/>
      <c r="Y473" s="1047"/>
      <c r="Z473" s="1047"/>
    </row>
    <row r="474" spans="1:26" ht="15.75">
      <c r="A474" s="1047"/>
      <c r="B474" s="1048"/>
      <c r="C474" s="1047"/>
      <c r="D474" s="1047"/>
      <c r="E474" s="1047"/>
      <c r="F474" s="1047"/>
      <c r="G474" s="1047"/>
      <c r="H474" s="1047"/>
      <c r="I474" s="1047"/>
      <c r="J474" s="1047"/>
      <c r="K474" s="1047"/>
      <c r="L474" s="1047"/>
      <c r="M474" s="1047"/>
      <c r="N474" s="871"/>
      <c r="O474" s="1047"/>
      <c r="P474" s="1047"/>
      <c r="Q474" s="1047"/>
      <c r="R474" s="1047"/>
      <c r="S474" s="1047"/>
      <c r="T474" s="1047"/>
      <c r="U474" s="1047"/>
      <c r="V474" s="1047"/>
      <c r="W474" s="1047"/>
      <c r="X474" s="1047"/>
      <c r="Y474" s="1047"/>
      <c r="Z474" s="1047"/>
    </row>
    <row r="475" spans="1:26" ht="15.75">
      <c r="A475" s="1047"/>
      <c r="B475" s="1048"/>
      <c r="C475" s="1047"/>
      <c r="D475" s="1047"/>
      <c r="E475" s="1047"/>
      <c r="F475" s="1047"/>
      <c r="G475" s="1047"/>
      <c r="H475" s="1047"/>
      <c r="I475" s="1047"/>
      <c r="J475" s="1047"/>
      <c r="K475" s="1047"/>
      <c r="L475" s="1047"/>
      <c r="M475" s="1047"/>
      <c r="N475" s="871"/>
      <c r="O475" s="1047"/>
      <c r="P475" s="1047"/>
      <c r="Q475" s="1047"/>
      <c r="R475" s="1047"/>
      <c r="S475" s="1047"/>
      <c r="T475" s="1047"/>
      <c r="U475" s="1047"/>
      <c r="V475" s="1047"/>
      <c r="W475" s="1047"/>
      <c r="X475" s="1047"/>
      <c r="Y475" s="1047"/>
      <c r="Z475" s="1047"/>
    </row>
    <row r="476" spans="1:26" ht="15.75">
      <c r="A476" s="1047"/>
      <c r="B476" s="1048"/>
      <c r="C476" s="1047"/>
      <c r="D476" s="1047"/>
      <c r="E476" s="1047"/>
      <c r="F476" s="1047"/>
      <c r="G476" s="1047"/>
      <c r="H476" s="1047"/>
      <c r="I476" s="1047"/>
      <c r="J476" s="1047"/>
      <c r="K476" s="1047"/>
      <c r="L476" s="1047"/>
      <c r="M476" s="1047"/>
      <c r="N476" s="871"/>
      <c r="O476" s="1047"/>
      <c r="P476" s="1047"/>
      <c r="Q476" s="1047"/>
      <c r="R476" s="1047"/>
      <c r="S476" s="1047"/>
      <c r="T476" s="1047"/>
      <c r="U476" s="1047"/>
      <c r="V476" s="1047"/>
      <c r="W476" s="1047"/>
      <c r="X476" s="1047"/>
      <c r="Y476" s="1047"/>
      <c r="Z476" s="1047"/>
    </row>
    <row r="477" spans="1:26" ht="15.75">
      <c r="A477" s="1047"/>
      <c r="B477" s="1048"/>
      <c r="C477" s="1047"/>
      <c r="D477" s="1047"/>
      <c r="E477" s="1047"/>
      <c r="F477" s="1047"/>
      <c r="G477" s="1047"/>
      <c r="H477" s="1047"/>
      <c r="I477" s="1047"/>
      <c r="J477" s="1047"/>
      <c r="K477" s="1047"/>
      <c r="L477" s="1047"/>
      <c r="M477" s="1047"/>
      <c r="N477" s="871"/>
      <c r="O477" s="1047"/>
      <c r="P477" s="1047"/>
      <c r="Q477" s="1047"/>
      <c r="R477" s="1047"/>
      <c r="S477" s="1047"/>
      <c r="T477" s="1047"/>
      <c r="U477" s="1047"/>
      <c r="V477" s="1047"/>
      <c r="W477" s="1047"/>
      <c r="X477" s="1047"/>
      <c r="Y477" s="1047"/>
      <c r="Z477" s="1047"/>
    </row>
    <row r="478" spans="1:26" ht="15.75">
      <c r="A478" s="1047"/>
      <c r="B478" s="1048"/>
      <c r="C478" s="1047"/>
      <c r="D478" s="1047"/>
      <c r="E478" s="1047"/>
      <c r="F478" s="1047"/>
      <c r="G478" s="1047"/>
      <c r="H478" s="1047"/>
      <c r="I478" s="1047"/>
      <c r="J478" s="1047"/>
      <c r="K478" s="1047"/>
      <c r="L478" s="1047"/>
      <c r="M478" s="1047"/>
      <c r="N478" s="871"/>
      <c r="O478" s="1047"/>
      <c r="P478" s="1047"/>
      <c r="Q478" s="1047"/>
      <c r="R478" s="1047"/>
      <c r="S478" s="1047"/>
      <c r="T478" s="1047"/>
      <c r="U478" s="1047"/>
      <c r="V478" s="1047"/>
      <c r="W478" s="1047"/>
      <c r="X478" s="1047"/>
      <c r="Y478" s="1047"/>
      <c r="Z478" s="1047"/>
    </row>
    <row r="479" spans="1:26" ht="15.75">
      <c r="A479" s="1047"/>
      <c r="B479" s="1048"/>
      <c r="C479" s="1047"/>
      <c r="D479" s="1047"/>
      <c r="E479" s="1047"/>
      <c r="F479" s="1047"/>
      <c r="G479" s="1047"/>
      <c r="H479" s="1047"/>
      <c r="I479" s="1047"/>
      <c r="J479" s="1047"/>
      <c r="K479" s="1047"/>
      <c r="L479" s="1047"/>
      <c r="M479" s="1047"/>
      <c r="N479" s="871"/>
      <c r="O479" s="1047"/>
      <c r="P479" s="1047"/>
      <c r="Q479" s="1047"/>
      <c r="R479" s="1047"/>
      <c r="S479" s="1047"/>
      <c r="T479" s="1047"/>
      <c r="U479" s="1047"/>
      <c r="V479" s="1047"/>
      <c r="W479" s="1047"/>
      <c r="X479" s="1047"/>
      <c r="Y479" s="1047"/>
      <c r="Z479" s="1047"/>
    </row>
    <row r="480" spans="1:26" ht="15.75">
      <c r="A480" s="1047"/>
      <c r="B480" s="1048"/>
      <c r="C480" s="1047"/>
      <c r="D480" s="1047"/>
      <c r="E480" s="1047"/>
      <c r="F480" s="1047"/>
      <c r="G480" s="1047"/>
      <c r="H480" s="1047"/>
      <c r="I480" s="1047"/>
      <c r="J480" s="1047"/>
      <c r="K480" s="1047"/>
      <c r="L480" s="1047"/>
      <c r="M480" s="1047"/>
      <c r="N480" s="871"/>
      <c r="O480" s="1047"/>
      <c r="P480" s="1047"/>
      <c r="Q480" s="1047"/>
      <c r="R480" s="1047"/>
      <c r="S480" s="1047"/>
      <c r="T480" s="1047"/>
      <c r="U480" s="1047"/>
      <c r="V480" s="1047"/>
      <c r="W480" s="1047"/>
      <c r="X480" s="1047"/>
      <c r="Y480" s="1047"/>
      <c r="Z480" s="1047"/>
    </row>
    <row r="481" spans="1:26" ht="15.75">
      <c r="A481" s="1047"/>
      <c r="B481" s="1048"/>
      <c r="C481" s="1047"/>
      <c r="D481" s="1047"/>
      <c r="E481" s="1047"/>
      <c r="F481" s="1047"/>
      <c r="G481" s="1047"/>
      <c r="H481" s="1047"/>
      <c r="I481" s="1047"/>
      <c r="J481" s="1047"/>
      <c r="K481" s="1047"/>
      <c r="L481" s="1047"/>
      <c r="M481" s="1047"/>
      <c r="N481" s="871"/>
      <c r="O481" s="1047"/>
      <c r="P481" s="1047"/>
      <c r="Q481" s="1047"/>
      <c r="R481" s="1047"/>
      <c r="S481" s="1047"/>
      <c r="T481" s="1047"/>
      <c r="U481" s="1047"/>
      <c r="V481" s="1047"/>
      <c r="W481" s="1047"/>
      <c r="X481" s="1047"/>
      <c r="Y481" s="1047"/>
      <c r="Z481" s="1047"/>
    </row>
    <row r="482" spans="1:26" ht="15.75">
      <c r="A482" s="1047"/>
      <c r="B482" s="1048"/>
      <c r="C482" s="1047"/>
      <c r="D482" s="1047"/>
      <c r="E482" s="1047"/>
      <c r="F482" s="1047"/>
      <c r="G482" s="1047"/>
      <c r="H482" s="1047"/>
      <c r="I482" s="1047"/>
      <c r="J482" s="1047"/>
      <c r="K482" s="1047"/>
      <c r="L482" s="1047"/>
      <c r="M482" s="1047"/>
      <c r="N482" s="871"/>
      <c r="O482" s="1047"/>
      <c r="P482" s="1047"/>
      <c r="Q482" s="1047"/>
      <c r="R482" s="1047"/>
      <c r="S482" s="1047"/>
      <c r="T482" s="1047"/>
      <c r="U482" s="1047"/>
      <c r="V482" s="1047"/>
      <c r="W482" s="1047"/>
      <c r="X482" s="1047"/>
      <c r="Y482" s="1047"/>
      <c r="Z482" s="1047"/>
    </row>
    <row r="483" spans="1:26" ht="15.75">
      <c r="A483" s="1047"/>
      <c r="B483" s="1048"/>
      <c r="C483" s="1047"/>
      <c r="D483" s="1047"/>
      <c r="E483" s="1047"/>
      <c r="F483" s="1047"/>
      <c r="G483" s="1047"/>
      <c r="H483" s="1047"/>
      <c r="I483" s="1047"/>
      <c r="J483" s="1047"/>
      <c r="K483" s="1047"/>
      <c r="L483" s="1047"/>
      <c r="M483" s="1047"/>
      <c r="N483" s="871"/>
      <c r="O483" s="1047"/>
      <c r="P483" s="1047"/>
      <c r="Q483" s="1047"/>
      <c r="R483" s="1047"/>
      <c r="S483" s="1047"/>
      <c r="T483" s="1047"/>
      <c r="U483" s="1047"/>
      <c r="V483" s="1047"/>
      <c r="W483" s="1047"/>
      <c r="X483" s="1047"/>
      <c r="Y483" s="1047"/>
      <c r="Z483" s="1047"/>
    </row>
    <row r="484" spans="1:26" ht="15.75">
      <c r="A484" s="1047"/>
      <c r="B484" s="1048"/>
      <c r="C484" s="1047"/>
      <c r="D484" s="1047"/>
      <c r="E484" s="1047"/>
      <c r="F484" s="1047"/>
      <c r="G484" s="1047"/>
      <c r="H484" s="1047"/>
      <c r="I484" s="1047"/>
      <c r="J484" s="1047"/>
      <c r="K484" s="1047"/>
      <c r="L484" s="1047"/>
      <c r="M484" s="1047"/>
      <c r="N484" s="871"/>
      <c r="O484" s="1047"/>
      <c r="P484" s="1047"/>
      <c r="Q484" s="1047"/>
      <c r="R484" s="1047"/>
      <c r="S484" s="1047"/>
      <c r="T484" s="1047"/>
      <c r="U484" s="1047"/>
      <c r="V484" s="1047"/>
      <c r="W484" s="1047"/>
      <c r="X484" s="1047"/>
      <c r="Y484" s="1047"/>
      <c r="Z484" s="1047"/>
    </row>
    <row r="485" spans="1:26" ht="15.75">
      <c r="A485" s="1047"/>
      <c r="B485" s="1048"/>
      <c r="C485" s="1047"/>
      <c r="D485" s="1047"/>
      <c r="E485" s="1047"/>
      <c r="F485" s="1047"/>
      <c r="G485" s="1047"/>
      <c r="H485" s="1047"/>
      <c r="I485" s="1047"/>
      <c r="J485" s="1047"/>
      <c r="K485" s="1047"/>
      <c r="L485" s="1047"/>
      <c r="M485" s="1047"/>
      <c r="N485" s="871"/>
      <c r="O485" s="1047"/>
      <c r="P485" s="1047"/>
      <c r="Q485" s="1047"/>
      <c r="R485" s="1047"/>
      <c r="S485" s="1047"/>
      <c r="T485" s="1047"/>
      <c r="U485" s="1047"/>
      <c r="V485" s="1047"/>
      <c r="W485" s="1047"/>
      <c r="X485" s="1047"/>
      <c r="Y485" s="1047"/>
      <c r="Z485" s="1047"/>
    </row>
    <row r="486" spans="1:26" ht="15.75">
      <c r="A486" s="1047"/>
      <c r="B486" s="1048"/>
      <c r="C486" s="1047"/>
      <c r="D486" s="1047"/>
      <c r="E486" s="1047"/>
      <c r="F486" s="1047"/>
      <c r="G486" s="1047"/>
      <c r="H486" s="1047"/>
      <c r="I486" s="1047"/>
      <c r="J486" s="1047"/>
      <c r="K486" s="1047"/>
      <c r="L486" s="1047"/>
      <c r="M486" s="1047"/>
      <c r="N486" s="871"/>
      <c r="O486" s="1047"/>
      <c r="P486" s="1047"/>
      <c r="Q486" s="1047"/>
      <c r="R486" s="1047"/>
      <c r="S486" s="1047"/>
      <c r="T486" s="1047"/>
      <c r="U486" s="1047"/>
      <c r="V486" s="1047"/>
      <c r="W486" s="1047"/>
      <c r="X486" s="1047"/>
      <c r="Y486" s="1047"/>
      <c r="Z486" s="1047"/>
    </row>
    <row r="487" spans="1:26" ht="15.75">
      <c r="A487" s="1047"/>
      <c r="B487" s="1048"/>
      <c r="C487" s="1047"/>
      <c r="D487" s="1047"/>
      <c r="E487" s="1047"/>
      <c r="F487" s="1047"/>
      <c r="G487" s="1047"/>
      <c r="H487" s="1047"/>
      <c r="I487" s="1047"/>
      <c r="J487" s="1047"/>
      <c r="K487" s="1047"/>
      <c r="L487" s="1047"/>
      <c r="M487" s="1047"/>
      <c r="N487" s="871"/>
      <c r="O487" s="1047"/>
      <c r="P487" s="1047"/>
      <c r="Q487" s="1047"/>
      <c r="R487" s="1047"/>
      <c r="S487" s="1047"/>
      <c r="T487" s="1047"/>
      <c r="U487" s="1047"/>
      <c r="V487" s="1047"/>
      <c r="W487" s="1047"/>
      <c r="X487" s="1047"/>
      <c r="Y487" s="1047"/>
      <c r="Z487" s="1047"/>
    </row>
    <row r="488" spans="1:26" ht="15.75">
      <c r="A488" s="1047"/>
      <c r="B488" s="1048"/>
      <c r="C488" s="1047"/>
      <c r="D488" s="1047"/>
      <c r="E488" s="1047"/>
      <c r="F488" s="1047"/>
      <c r="G488" s="1047"/>
      <c r="H488" s="1047"/>
      <c r="I488" s="1047"/>
      <c r="J488" s="1047"/>
      <c r="K488" s="1047"/>
      <c r="L488" s="1047"/>
      <c r="M488" s="1047"/>
      <c r="N488" s="871"/>
      <c r="O488" s="1047"/>
      <c r="P488" s="1047"/>
      <c r="Q488" s="1047"/>
      <c r="R488" s="1047"/>
      <c r="S488" s="1047"/>
      <c r="T488" s="1047"/>
      <c r="U488" s="1047"/>
      <c r="V488" s="1047"/>
      <c r="W488" s="1047"/>
      <c r="X488" s="1047"/>
      <c r="Y488" s="1047"/>
      <c r="Z488" s="1047"/>
    </row>
    <row r="489" spans="1:26" ht="15.75">
      <c r="A489" s="1047"/>
      <c r="B489" s="1048"/>
      <c r="C489" s="1047"/>
      <c r="D489" s="1047"/>
      <c r="E489" s="1047"/>
      <c r="F489" s="1047"/>
      <c r="G489" s="1047"/>
      <c r="H489" s="1047"/>
      <c r="I489" s="1047"/>
      <c r="J489" s="1047"/>
      <c r="K489" s="1047"/>
      <c r="L489" s="1047"/>
      <c r="M489" s="1047"/>
      <c r="N489" s="871"/>
      <c r="O489" s="1047"/>
      <c r="P489" s="1047"/>
      <c r="Q489" s="1047"/>
      <c r="R489" s="1047"/>
      <c r="S489" s="1047"/>
      <c r="T489" s="1047"/>
      <c r="U489" s="1047"/>
      <c r="V489" s="1047"/>
      <c r="W489" s="1047"/>
      <c r="X489" s="1047"/>
      <c r="Y489" s="1047"/>
      <c r="Z489" s="1047"/>
    </row>
    <row r="490" spans="1:26" ht="15.75">
      <c r="A490" s="1047"/>
      <c r="B490" s="1048"/>
      <c r="C490" s="1047"/>
      <c r="D490" s="1047"/>
      <c r="E490" s="1047"/>
      <c r="F490" s="1047"/>
      <c r="G490" s="1047"/>
      <c r="H490" s="1047"/>
      <c r="I490" s="1047"/>
      <c r="J490" s="1047"/>
      <c r="K490" s="1047"/>
      <c r="L490" s="1047"/>
      <c r="M490" s="1047"/>
      <c r="N490" s="871"/>
      <c r="O490" s="1047"/>
      <c r="P490" s="1047"/>
      <c r="Q490" s="1047"/>
      <c r="R490" s="1047"/>
      <c r="S490" s="1047"/>
      <c r="T490" s="1047"/>
      <c r="U490" s="1047"/>
      <c r="V490" s="1047"/>
      <c r="W490" s="1047"/>
      <c r="X490" s="1047"/>
      <c r="Y490" s="1047"/>
      <c r="Z490" s="1047"/>
    </row>
    <row r="491" spans="1:26" ht="15.75">
      <c r="A491" s="1047"/>
      <c r="B491" s="1048"/>
      <c r="C491" s="1047"/>
      <c r="D491" s="1047"/>
      <c r="E491" s="1047"/>
      <c r="F491" s="1047"/>
      <c r="G491" s="1047"/>
      <c r="H491" s="1047"/>
      <c r="I491" s="1047"/>
      <c r="J491" s="1047"/>
      <c r="K491" s="1047"/>
      <c r="L491" s="1047"/>
      <c r="M491" s="1047"/>
      <c r="N491" s="871"/>
      <c r="O491" s="1047"/>
      <c r="P491" s="1047"/>
      <c r="Q491" s="1047"/>
      <c r="R491" s="1047"/>
      <c r="S491" s="1047"/>
      <c r="T491" s="1047"/>
      <c r="U491" s="1047"/>
      <c r="V491" s="1047"/>
      <c r="W491" s="1047"/>
      <c r="X491" s="1047"/>
      <c r="Y491" s="1047"/>
      <c r="Z491" s="1047"/>
    </row>
    <row r="492" spans="1:26" ht="15.75">
      <c r="A492" s="1047"/>
      <c r="B492" s="1048"/>
      <c r="C492" s="1047"/>
      <c r="D492" s="1047"/>
      <c r="E492" s="1047"/>
      <c r="F492" s="1047"/>
      <c r="G492" s="1047"/>
      <c r="H492" s="1047"/>
      <c r="I492" s="1047"/>
      <c r="J492" s="1047"/>
      <c r="K492" s="1047"/>
      <c r="L492" s="1047"/>
      <c r="M492" s="1047"/>
      <c r="N492" s="871"/>
      <c r="O492" s="1047"/>
      <c r="P492" s="1047"/>
      <c r="Q492" s="1047"/>
      <c r="R492" s="1047"/>
      <c r="S492" s="1047"/>
      <c r="T492" s="1047"/>
      <c r="U492" s="1047"/>
      <c r="V492" s="1047"/>
      <c r="W492" s="1047"/>
      <c r="X492" s="1047"/>
      <c r="Y492" s="1047"/>
      <c r="Z492" s="1047"/>
    </row>
    <row r="493" spans="1:26" ht="15.75">
      <c r="A493" s="1047"/>
      <c r="B493" s="1048"/>
      <c r="C493" s="1047"/>
      <c r="D493" s="1047"/>
      <c r="E493" s="1047"/>
      <c r="F493" s="1047"/>
      <c r="G493" s="1047"/>
      <c r="H493" s="1047"/>
      <c r="I493" s="1047"/>
      <c r="J493" s="1047"/>
      <c r="K493" s="1047"/>
      <c r="L493" s="1047"/>
      <c r="M493" s="1047"/>
      <c r="N493" s="871"/>
      <c r="O493" s="1047"/>
      <c r="P493" s="1047"/>
      <c r="Q493" s="1047"/>
      <c r="R493" s="1047"/>
      <c r="S493" s="1047"/>
      <c r="T493" s="1047"/>
      <c r="U493" s="1047"/>
      <c r="V493" s="1047"/>
      <c r="W493" s="1047"/>
      <c r="X493" s="1047"/>
      <c r="Y493" s="1047"/>
      <c r="Z493" s="1047"/>
    </row>
    <row r="494" spans="1:26" ht="15.75">
      <c r="A494" s="1047"/>
      <c r="B494" s="1048"/>
      <c r="C494" s="1047"/>
      <c r="D494" s="1047"/>
      <c r="E494" s="1047"/>
      <c r="F494" s="1047"/>
      <c r="G494" s="1047"/>
      <c r="H494" s="1047"/>
      <c r="I494" s="1047"/>
      <c r="J494" s="1047"/>
      <c r="K494" s="1047"/>
      <c r="L494" s="1047"/>
      <c r="M494" s="1047"/>
      <c r="N494" s="871"/>
      <c r="O494" s="1047"/>
      <c r="P494" s="1047"/>
      <c r="Q494" s="1047"/>
      <c r="R494" s="1047"/>
      <c r="S494" s="1047"/>
      <c r="T494" s="1047"/>
      <c r="U494" s="1047"/>
      <c r="V494" s="1047"/>
      <c r="W494" s="1047"/>
      <c r="X494" s="1047"/>
      <c r="Y494" s="1047"/>
      <c r="Z494" s="1047"/>
    </row>
    <row r="495" spans="1:26" ht="15.75">
      <c r="A495" s="1047"/>
      <c r="B495" s="1048"/>
      <c r="C495" s="1047"/>
      <c r="D495" s="1047"/>
      <c r="E495" s="1047"/>
      <c r="F495" s="1047"/>
      <c r="G495" s="1047"/>
      <c r="H495" s="1047"/>
      <c r="I495" s="1047"/>
      <c r="J495" s="1047"/>
      <c r="K495" s="1047"/>
      <c r="L495" s="1047"/>
      <c r="M495" s="1047"/>
      <c r="N495" s="871"/>
      <c r="O495" s="1047"/>
      <c r="P495" s="1047"/>
      <c r="Q495" s="1047"/>
      <c r="R495" s="1047"/>
      <c r="S495" s="1047"/>
      <c r="T495" s="1047"/>
      <c r="U495" s="1047"/>
      <c r="V495" s="1047"/>
      <c r="W495" s="1047"/>
      <c r="X495" s="1047"/>
      <c r="Y495" s="1047"/>
      <c r="Z495" s="1047"/>
    </row>
    <row r="496" spans="1:26" ht="15.75">
      <c r="A496" s="1047"/>
      <c r="B496" s="1048"/>
      <c r="C496" s="1047"/>
      <c r="D496" s="1047"/>
      <c r="E496" s="1047"/>
      <c r="F496" s="1047"/>
      <c r="G496" s="1047"/>
      <c r="H496" s="1047"/>
      <c r="I496" s="1047"/>
      <c r="J496" s="1047"/>
      <c r="K496" s="1047"/>
      <c r="L496" s="1047"/>
      <c r="M496" s="1047"/>
      <c r="N496" s="871"/>
      <c r="O496" s="1047"/>
      <c r="P496" s="1047"/>
      <c r="Q496" s="1047"/>
      <c r="R496" s="1047"/>
      <c r="S496" s="1047"/>
      <c r="T496" s="1047"/>
      <c r="U496" s="1047"/>
      <c r="V496" s="1047"/>
      <c r="W496" s="1047"/>
      <c r="X496" s="1047"/>
      <c r="Y496" s="1047"/>
      <c r="Z496" s="1047"/>
    </row>
    <row r="497" spans="1:26" ht="15.75">
      <c r="A497" s="1047"/>
      <c r="B497" s="1048"/>
      <c r="C497" s="1047"/>
      <c r="D497" s="1047"/>
      <c r="E497" s="1047"/>
      <c r="F497" s="1047"/>
      <c r="G497" s="1047"/>
      <c r="H497" s="1047"/>
      <c r="I497" s="1047"/>
      <c r="J497" s="1047"/>
      <c r="K497" s="1047"/>
      <c r="L497" s="1047"/>
      <c r="M497" s="1047"/>
      <c r="N497" s="871"/>
      <c r="O497" s="1047"/>
      <c r="P497" s="1047"/>
      <c r="Q497" s="1047"/>
      <c r="R497" s="1047"/>
      <c r="S497" s="1047"/>
      <c r="T497" s="1047"/>
      <c r="U497" s="1047"/>
      <c r="V497" s="1047"/>
      <c r="W497" s="1047"/>
      <c r="X497" s="1047"/>
      <c r="Y497" s="1047"/>
      <c r="Z497" s="1047"/>
    </row>
    <row r="498" spans="1:26" ht="15.75">
      <c r="A498" s="1047"/>
      <c r="B498" s="1048"/>
      <c r="C498" s="1047"/>
      <c r="D498" s="1047"/>
      <c r="E498" s="1047"/>
      <c r="F498" s="1047"/>
      <c r="G498" s="1047"/>
      <c r="H498" s="1047"/>
      <c r="I498" s="1047"/>
      <c r="J498" s="1047"/>
      <c r="K498" s="1047"/>
      <c r="L498" s="1047"/>
      <c r="M498" s="1047"/>
      <c r="N498" s="871"/>
      <c r="O498" s="1047"/>
      <c r="P498" s="1047"/>
      <c r="Q498" s="1047"/>
      <c r="R498" s="1047"/>
      <c r="S498" s="1047"/>
      <c r="T498" s="1047"/>
      <c r="U498" s="1047"/>
      <c r="V498" s="1047"/>
      <c r="W498" s="1047"/>
      <c r="X498" s="1047"/>
      <c r="Y498" s="1047"/>
      <c r="Z498" s="1047"/>
    </row>
    <row r="499" spans="1:26" ht="15.75">
      <c r="A499" s="1047"/>
      <c r="B499" s="1048"/>
      <c r="C499" s="1047"/>
      <c r="D499" s="1047"/>
      <c r="E499" s="1047"/>
      <c r="F499" s="1047"/>
      <c r="G499" s="1047"/>
      <c r="H499" s="1047"/>
      <c r="I499" s="1047"/>
      <c r="J499" s="1047"/>
      <c r="K499" s="1047"/>
      <c r="L499" s="1047"/>
      <c r="M499" s="1047"/>
      <c r="N499" s="871"/>
      <c r="O499" s="1047"/>
      <c r="P499" s="1047"/>
      <c r="Q499" s="1047"/>
      <c r="R499" s="1047"/>
      <c r="S499" s="1047"/>
      <c r="T499" s="1047"/>
      <c r="U499" s="1047"/>
      <c r="V499" s="1047"/>
      <c r="W499" s="1047"/>
      <c r="X499" s="1047"/>
      <c r="Y499" s="1047"/>
      <c r="Z499" s="1047"/>
    </row>
    <row r="500" spans="1:26" ht="15.75">
      <c r="A500" s="1047"/>
      <c r="B500" s="1048"/>
      <c r="C500" s="1047"/>
      <c r="D500" s="1047"/>
      <c r="E500" s="1047"/>
      <c r="F500" s="1047"/>
      <c r="G500" s="1047"/>
      <c r="H500" s="1047"/>
      <c r="I500" s="1047"/>
      <c r="J500" s="1047"/>
      <c r="K500" s="1047"/>
      <c r="L500" s="1047"/>
      <c r="M500" s="1047"/>
      <c r="N500" s="871"/>
      <c r="O500" s="1047"/>
      <c r="P500" s="1047"/>
      <c r="Q500" s="1047"/>
      <c r="R500" s="1047"/>
      <c r="S500" s="1047"/>
      <c r="T500" s="1047"/>
      <c r="U500" s="1047"/>
      <c r="V500" s="1047"/>
      <c r="W500" s="1047"/>
      <c r="X500" s="1047"/>
      <c r="Y500" s="1047"/>
      <c r="Z500" s="1047"/>
    </row>
    <row r="501" spans="1:26" ht="15.75">
      <c r="A501" s="1047"/>
      <c r="B501" s="1048"/>
      <c r="C501" s="1047"/>
      <c r="D501" s="1047"/>
      <c r="E501" s="1047"/>
      <c r="F501" s="1047"/>
      <c r="G501" s="1047"/>
      <c r="H501" s="1047"/>
      <c r="I501" s="1047"/>
      <c r="J501" s="1047"/>
      <c r="K501" s="1047"/>
      <c r="L501" s="1047"/>
      <c r="M501" s="1047"/>
      <c r="N501" s="871"/>
      <c r="O501" s="1047"/>
      <c r="P501" s="1047"/>
      <c r="Q501" s="1047"/>
      <c r="R501" s="1047"/>
      <c r="S501" s="1047"/>
      <c r="T501" s="1047"/>
      <c r="U501" s="1047"/>
      <c r="V501" s="1047"/>
      <c r="W501" s="1047"/>
      <c r="X501" s="1047"/>
      <c r="Y501" s="1047"/>
      <c r="Z501" s="1047"/>
    </row>
    <row r="502" spans="1:26" ht="15.75">
      <c r="A502" s="1047"/>
      <c r="B502" s="1048"/>
      <c r="C502" s="1047"/>
      <c r="D502" s="1047"/>
      <c r="E502" s="1047"/>
      <c r="F502" s="1047"/>
      <c r="G502" s="1047"/>
      <c r="H502" s="1047"/>
      <c r="I502" s="1047"/>
      <c r="J502" s="1047"/>
      <c r="K502" s="1047"/>
      <c r="L502" s="1047"/>
      <c r="M502" s="1047"/>
      <c r="N502" s="871"/>
      <c r="O502" s="1047"/>
      <c r="P502" s="1047"/>
      <c r="Q502" s="1047"/>
      <c r="R502" s="1047"/>
      <c r="S502" s="1047"/>
      <c r="T502" s="1047"/>
      <c r="U502" s="1047"/>
      <c r="V502" s="1047"/>
      <c r="W502" s="1047"/>
      <c r="X502" s="1047"/>
      <c r="Y502" s="1047"/>
      <c r="Z502" s="1047"/>
    </row>
    <row r="503" spans="1:26" ht="15.75">
      <c r="A503" s="1047"/>
      <c r="B503" s="1048"/>
      <c r="C503" s="1047"/>
      <c r="D503" s="1047"/>
      <c r="E503" s="1047"/>
      <c r="F503" s="1047"/>
      <c r="G503" s="1047"/>
      <c r="H503" s="1047"/>
      <c r="I503" s="1047"/>
      <c r="J503" s="1047"/>
      <c r="K503" s="1047"/>
      <c r="L503" s="1047"/>
      <c r="M503" s="1047"/>
      <c r="N503" s="871"/>
      <c r="O503" s="1047"/>
      <c r="P503" s="1047"/>
      <c r="Q503" s="1047"/>
      <c r="R503" s="1047"/>
      <c r="S503" s="1047"/>
      <c r="T503" s="1047"/>
      <c r="U503" s="1047"/>
      <c r="V503" s="1047"/>
      <c r="W503" s="1047"/>
      <c r="X503" s="1047"/>
      <c r="Y503" s="1047"/>
      <c r="Z503" s="1047"/>
    </row>
    <row r="504" spans="1:26" ht="15.75">
      <c r="A504" s="1047"/>
      <c r="B504" s="1048"/>
      <c r="C504" s="1047"/>
      <c r="D504" s="1047"/>
      <c r="E504" s="1047"/>
      <c r="F504" s="1047"/>
      <c r="G504" s="1047"/>
      <c r="H504" s="1047"/>
      <c r="I504" s="1047"/>
      <c r="J504" s="1047"/>
      <c r="K504" s="1047"/>
      <c r="L504" s="1047"/>
      <c r="M504" s="1047"/>
      <c r="N504" s="871"/>
      <c r="O504" s="1047"/>
      <c r="P504" s="1047"/>
      <c r="Q504" s="1047"/>
      <c r="R504" s="1047"/>
      <c r="S504" s="1047"/>
      <c r="T504" s="1047"/>
      <c r="U504" s="1047"/>
      <c r="V504" s="1047"/>
      <c r="W504" s="1047"/>
      <c r="X504" s="1047"/>
      <c r="Y504" s="1047"/>
      <c r="Z504" s="1047"/>
    </row>
    <row r="505" spans="1:26" ht="15.75">
      <c r="A505" s="1047"/>
      <c r="B505" s="1048"/>
      <c r="C505" s="1047"/>
      <c r="D505" s="1047"/>
      <c r="E505" s="1047"/>
      <c r="F505" s="1047"/>
      <c r="G505" s="1047"/>
      <c r="H505" s="1047"/>
      <c r="I505" s="1047"/>
      <c r="J505" s="1047"/>
      <c r="K505" s="1047"/>
      <c r="L505" s="1047"/>
      <c r="M505" s="1047"/>
      <c r="N505" s="871"/>
      <c r="O505" s="1047"/>
      <c r="P505" s="1047"/>
      <c r="Q505" s="1047"/>
      <c r="R505" s="1047"/>
      <c r="S505" s="1047"/>
      <c r="T505" s="1047"/>
      <c r="U505" s="1047"/>
      <c r="V505" s="1047"/>
      <c r="W505" s="1047"/>
      <c r="X505" s="1047"/>
      <c r="Y505" s="1047"/>
      <c r="Z505" s="1047"/>
    </row>
    <row r="506" spans="1:26" ht="15.75">
      <c r="A506" s="1047"/>
      <c r="B506" s="1048"/>
      <c r="C506" s="1047"/>
      <c r="D506" s="1047"/>
      <c r="E506" s="1047"/>
      <c r="F506" s="1047"/>
      <c r="G506" s="1047"/>
      <c r="H506" s="1047"/>
      <c r="I506" s="1047"/>
      <c r="J506" s="1047"/>
      <c r="K506" s="1047"/>
      <c r="L506" s="1047"/>
      <c r="M506" s="1047"/>
      <c r="N506" s="871"/>
      <c r="O506" s="1047"/>
      <c r="P506" s="1047"/>
      <c r="Q506" s="1047"/>
      <c r="R506" s="1047"/>
      <c r="S506" s="1047"/>
      <c r="T506" s="1047"/>
      <c r="U506" s="1047"/>
      <c r="V506" s="1047"/>
      <c r="W506" s="1047"/>
      <c r="X506" s="1047"/>
      <c r="Y506" s="1047"/>
      <c r="Z506" s="1047"/>
    </row>
    <row r="507" spans="1:26" ht="15.75">
      <c r="A507" s="1047"/>
      <c r="B507" s="1048"/>
      <c r="C507" s="1047"/>
      <c r="D507" s="1047"/>
      <c r="E507" s="1047"/>
      <c r="F507" s="1047"/>
      <c r="G507" s="1047"/>
      <c r="H507" s="1047"/>
      <c r="I507" s="1047"/>
      <c r="J507" s="1047"/>
      <c r="K507" s="1047"/>
      <c r="L507" s="1047"/>
      <c r="M507" s="1047"/>
      <c r="N507" s="871"/>
      <c r="O507" s="1047"/>
      <c r="P507" s="1047"/>
      <c r="Q507" s="1047"/>
      <c r="R507" s="1047"/>
      <c r="S507" s="1047"/>
      <c r="T507" s="1047"/>
      <c r="U507" s="1047"/>
      <c r="V507" s="1047"/>
      <c r="W507" s="1047"/>
      <c r="X507" s="1047"/>
      <c r="Y507" s="1047"/>
      <c r="Z507" s="1047"/>
    </row>
    <row r="508" spans="1:26" ht="15.75">
      <c r="A508" s="1047"/>
      <c r="B508" s="1048"/>
      <c r="C508" s="1047"/>
      <c r="D508" s="1047"/>
      <c r="E508" s="1047"/>
      <c r="F508" s="1047"/>
      <c r="G508" s="1047"/>
      <c r="H508" s="1047"/>
      <c r="I508" s="1047"/>
      <c r="J508" s="1047"/>
      <c r="K508" s="1047"/>
      <c r="L508" s="1047"/>
      <c r="M508" s="1047"/>
      <c r="N508" s="871"/>
      <c r="O508" s="1047"/>
      <c r="P508" s="1047"/>
      <c r="Q508" s="1047"/>
      <c r="R508" s="1047"/>
      <c r="S508" s="1047"/>
      <c r="T508" s="1047"/>
      <c r="U508" s="1047"/>
      <c r="V508" s="1047"/>
      <c r="W508" s="1047"/>
      <c r="X508" s="1047"/>
      <c r="Y508" s="1047"/>
      <c r="Z508" s="1047"/>
    </row>
    <row r="509" spans="1:26" ht="15.75">
      <c r="A509" s="1047"/>
      <c r="B509" s="1048"/>
      <c r="C509" s="1047"/>
      <c r="D509" s="1047"/>
      <c r="E509" s="1047"/>
      <c r="F509" s="1047"/>
      <c r="G509" s="1047"/>
      <c r="H509" s="1047"/>
      <c r="I509" s="1047"/>
      <c r="J509" s="1047"/>
      <c r="K509" s="1047"/>
      <c r="L509" s="1047"/>
      <c r="M509" s="1047"/>
      <c r="N509" s="871"/>
      <c r="O509" s="1047"/>
      <c r="P509" s="1047"/>
      <c r="Q509" s="1047"/>
      <c r="R509" s="1047"/>
      <c r="S509" s="1047"/>
      <c r="T509" s="1047"/>
      <c r="U509" s="1047"/>
      <c r="V509" s="1047"/>
      <c r="W509" s="1047"/>
      <c r="X509" s="1047"/>
      <c r="Y509" s="1047"/>
      <c r="Z509" s="1047"/>
    </row>
    <row r="510" spans="1:26" ht="15.75">
      <c r="A510" s="1047"/>
      <c r="B510" s="1048"/>
      <c r="C510" s="1047"/>
      <c r="D510" s="1047"/>
      <c r="E510" s="1047"/>
      <c r="F510" s="1047"/>
      <c r="G510" s="1047"/>
      <c r="H510" s="1047"/>
      <c r="I510" s="1047"/>
      <c r="J510" s="1047"/>
      <c r="K510" s="1047"/>
      <c r="L510" s="1047"/>
      <c r="M510" s="1047"/>
      <c r="N510" s="871"/>
      <c r="O510" s="1047"/>
      <c r="P510" s="1047"/>
      <c r="Q510" s="1047"/>
      <c r="R510" s="1047"/>
      <c r="S510" s="1047"/>
      <c r="T510" s="1047"/>
      <c r="U510" s="1047"/>
      <c r="V510" s="1047"/>
      <c r="W510" s="1047"/>
      <c r="X510" s="1047"/>
      <c r="Y510" s="1047"/>
      <c r="Z510" s="1047"/>
    </row>
    <row r="511" spans="1:26" ht="15.75">
      <c r="A511" s="1047"/>
      <c r="B511" s="1048"/>
      <c r="C511" s="1047"/>
      <c r="D511" s="1047"/>
      <c r="E511" s="1047"/>
      <c r="F511" s="1047"/>
      <c r="G511" s="1047"/>
      <c r="H511" s="1047"/>
      <c r="I511" s="1047"/>
      <c r="J511" s="1047"/>
      <c r="K511" s="1047"/>
      <c r="L511" s="1047"/>
      <c r="M511" s="1047"/>
      <c r="N511" s="871"/>
      <c r="O511" s="1047"/>
      <c r="P511" s="1047"/>
      <c r="Q511" s="1047"/>
      <c r="R511" s="1047"/>
      <c r="S511" s="1047"/>
      <c r="T511" s="1047"/>
      <c r="U511" s="1047"/>
      <c r="V511" s="1047"/>
      <c r="W511" s="1047"/>
      <c r="X511" s="1047"/>
      <c r="Y511" s="1047"/>
      <c r="Z511" s="1047"/>
    </row>
    <row r="512" spans="1:26" ht="15.75">
      <c r="A512" s="1047"/>
      <c r="B512" s="1048"/>
      <c r="C512" s="1047"/>
      <c r="D512" s="1047"/>
      <c r="E512" s="1047"/>
      <c r="F512" s="1047"/>
      <c r="G512" s="1047"/>
      <c r="H512" s="1047"/>
      <c r="I512" s="1047"/>
      <c r="J512" s="1047"/>
      <c r="K512" s="1047"/>
      <c r="L512" s="1047"/>
      <c r="M512" s="1047"/>
      <c r="N512" s="871"/>
      <c r="O512" s="1047"/>
      <c r="P512" s="1047"/>
      <c r="Q512" s="1047"/>
      <c r="R512" s="1047"/>
      <c r="S512" s="1047"/>
      <c r="T512" s="1047"/>
      <c r="U512" s="1047"/>
      <c r="V512" s="1047"/>
      <c r="W512" s="1047"/>
      <c r="X512" s="1047"/>
      <c r="Y512" s="1047"/>
      <c r="Z512" s="1047"/>
    </row>
    <row r="513" spans="1:26" ht="15.75">
      <c r="A513" s="1047"/>
      <c r="B513" s="1048"/>
      <c r="C513" s="1047"/>
      <c r="D513" s="1047"/>
      <c r="E513" s="1047"/>
      <c r="F513" s="1047"/>
      <c r="G513" s="1047"/>
      <c r="H513" s="1047"/>
      <c r="I513" s="1047"/>
      <c r="J513" s="1047"/>
      <c r="K513" s="1047"/>
      <c r="L513" s="1047"/>
      <c r="M513" s="1047"/>
      <c r="N513" s="871"/>
      <c r="O513" s="1047"/>
      <c r="P513" s="1047"/>
      <c r="Q513" s="1047"/>
      <c r="R513" s="1047"/>
      <c r="S513" s="1047"/>
      <c r="T513" s="1047"/>
      <c r="U513" s="1047"/>
      <c r="V513" s="1047"/>
      <c r="W513" s="1047"/>
      <c r="X513" s="1047"/>
      <c r="Y513" s="1047"/>
      <c r="Z513" s="1047"/>
    </row>
    <row r="514" spans="1:26" ht="15.75">
      <c r="A514" s="1047"/>
      <c r="B514" s="1048"/>
      <c r="C514" s="1047"/>
      <c r="D514" s="1047"/>
      <c r="E514" s="1047"/>
      <c r="F514" s="1047"/>
      <c r="G514" s="1047"/>
      <c r="H514" s="1047"/>
      <c r="I514" s="1047"/>
      <c r="J514" s="1047"/>
      <c r="K514" s="1047"/>
      <c r="L514" s="1047"/>
      <c r="M514" s="1047"/>
      <c r="N514" s="871"/>
      <c r="O514" s="1047"/>
      <c r="P514" s="1047"/>
      <c r="Q514" s="1047"/>
      <c r="R514" s="1047"/>
      <c r="S514" s="1047"/>
      <c r="T514" s="1047"/>
      <c r="U514" s="1047"/>
      <c r="V514" s="1047"/>
      <c r="W514" s="1047"/>
      <c r="X514" s="1047"/>
      <c r="Y514" s="1047"/>
      <c r="Z514" s="1047"/>
    </row>
    <row r="515" spans="1:26" ht="15.75">
      <c r="A515" s="1047"/>
      <c r="B515" s="1048"/>
      <c r="C515" s="1047"/>
      <c r="D515" s="1047"/>
      <c r="E515" s="1047"/>
      <c r="F515" s="1047"/>
      <c r="G515" s="1047"/>
      <c r="H515" s="1047"/>
      <c r="I515" s="1047"/>
      <c r="J515" s="1047"/>
      <c r="K515" s="1047"/>
      <c r="L515" s="1047"/>
      <c r="M515" s="1047"/>
      <c r="N515" s="871"/>
      <c r="O515" s="1047"/>
      <c r="P515" s="1047"/>
      <c r="Q515" s="1047"/>
      <c r="R515" s="1047"/>
      <c r="S515" s="1047"/>
      <c r="T515" s="1047"/>
      <c r="U515" s="1047"/>
      <c r="V515" s="1047"/>
      <c r="W515" s="1047"/>
      <c r="X515" s="1047"/>
      <c r="Y515" s="1047"/>
      <c r="Z515" s="1047"/>
    </row>
    <row r="516" spans="1:26" ht="15.75">
      <c r="A516" s="1047"/>
      <c r="B516" s="1048"/>
      <c r="C516" s="1047"/>
      <c r="D516" s="1047"/>
      <c r="E516" s="1047"/>
      <c r="F516" s="1047"/>
      <c r="G516" s="1047"/>
      <c r="H516" s="1047"/>
      <c r="I516" s="1047"/>
      <c r="J516" s="1047"/>
      <c r="K516" s="1047"/>
      <c r="L516" s="1047"/>
      <c r="M516" s="1047"/>
      <c r="N516" s="871"/>
      <c r="O516" s="1047"/>
      <c r="P516" s="1047"/>
      <c r="Q516" s="1047"/>
      <c r="R516" s="1047"/>
      <c r="S516" s="1047"/>
      <c r="T516" s="1047"/>
      <c r="U516" s="1047"/>
      <c r="V516" s="1047"/>
      <c r="W516" s="1047"/>
      <c r="X516" s="1047"/>
      <c r="Y516" s="1047"/>
      <c r="Z516" s="1047"/>
    </row>
    <row r="517" spans="1:26" ht="15.75">
      <c r="A517" s="1047"/>
      <c r="B517" s="1048"/>
      <c r="C517" s="1047"/>
      <c r="D517" s="1047"/>
      <c r="E517" s="1047"/>
      <c r="F517" s="1047"/>
      <c r="G517" s="1047"/>
      <c r="H517" s="1047"/>
      <c r="I517" s="1047"/>
      <c r="J517" s="1047"/>
      <c r="K517" s="1047"/>
      <c r="L517" s="1047"/>
      <c r="M517" s="1047"/>
      <c r="N517" s="871"/>
      <c r="O517" s="1047"/>
      <c r="P517" s="1047"/>
      <c r="Q517" s="1047"/>
      <c r="R517" s="1047"/>
      <c r="S517" s="1047"/>
      <c r="T517" s="1047"/>
      <c r="U517" s="1047"/>
      <c r="V517" s="1047"/>
      <c r="W517" s="1047"/>
      <c r="X517" s="1047"/>
      <c r="Y517" s="1047"/>
      <c r="Z517" s="1047"/>
    </row>
    <row r="518" spans="1:26" ht="15.75">
      <c r="A518" s="1047"/>
      <c r="B518" s="1048"/>
      <c r="C518" s="1047"/>
      <c r="D518" s="1047"/>
      <c r="E518" s="1047"/>
      <c r="F518" s="1047"/>
      <c r="G518" s="1047"/>
      <c r="H518" s="1047"/>
      <c r="I518" s="1047"/>
      <c r="J518" s="1047"/>
      <c r="K518" s="1047"/>
      <c r="L518" s="1047"/>
      <c r="M518" s="1047"/>
      <c r="N518" s="871"/>
      <c r="O518" s="1047"/>
      <c r="P518" s="1047"/>
      <c r="Q518" s="1047"/>
      <c r="R518" s="1047"/>
      <c r="S518" s="1047"/>
      <c r="T518" s="1047"/>
      <c r="U518" s="1047"/>
      <c r="V518" s="1047"/>
      <c r="W518" s="1047"/>
      <c r="X518" s="1047"/>
      <c r="Y518" s="1047"/>
      <c r="Z518" s="1047"/>
    </row>
    <row r="519" spans="1:26" ht="15.75">
      <c r="A519" s="1047"/>
      <c r="B519" s="1048"/>
      <c r="C519" s="1047"/>
      <c r="D519" s="1047"/>
      <c r="E519" s="1047"/>
      <c r="F519" s="1047"/>
      <c r="G519" s="1047"/>
      <c r="H519" s="1047"/>
      <c r="I519" s="1047"/>
      <c r="J519" s="1047"/>
      <c r="K519" s="1047"/>
      <c r="L519" s="1047"/>
      <c r="M519" s="1047"/>
      <c r="N519" s="871"/>
      <c r="O519" s="1047"/>
      <c r="P519" s="1047"/>
      <c r="Q519" s="1047"/>
      <c r="R519" s="1047"/>
      <c r="S519" s="1047"/>
      <c r="T519" s="1047"/>
      <c r="U519" s="1047"/>
      <c r="V519" s="1047"/>
      <c r="W519" s="1047"/>
      <c r="X519" s="1047"/>
      <c r="Y519" s="1047"/>
      <c r="Z519" s="1047"/>
    </row>
    <row r="520" spans="1:26" ht="15.75">
      <c r="A520" s="1047"/>
      <c r="B520" s="1048"/>
      <c r="C520" s="1047"/>
      <c r="D520" s="1047"/>
      <c r="E520" s="1047"/>
      <c r="F520" s="1047"/>
      <c r="G520" s="1047"/>
      <c r="H520" s="1047"/>
      <c r="I520" s="1047"/>
      <c r="J520" s="1047"/>
      <c r="K520" s="1047"/>
      <c r="L520" s="1047"/>
      <c r="M520" s="1047"/>
      <c r="N520" s="871"/>
      <c r="O520" s="1047"/>
      <c r="P520" s="1047"/>
      <c r="Q520" s="1047"/>
      <c r="R520" s="1047"/>
      <c r="S520" s="1047"/>
      <c r="T520" s="1047"/>
      <c r="U520" s="1047"/>
      <c r="V520" s="1047"/>
      <c r="W520" s="1047"/>
      <c r="X520" s="1047"/>
      <c r="Y520" s="1047"/>
      <c r="Z520" s="1047"/>
    </row>
    <row r="521" spans="1:26" ht="15.75">
      <c r="A521" s="1047"/>
      <c r="B521" s="1048"/>
      <c r="C521" s="1047"/>
      <c r="D521" s="1047"/>
      <c r="E521" s="1047"/>
      <c r="F521" s="1047"/>
      <c r="G521" s="1047"/>
      <c r="H521" s="1047"/>
      <c r="I521" s="1047"/>
      <c r="J521" s="1047"/>
      <c r="K521" s="1047"/>
      <c r="L521" s="1047"/>
      <c r="M521" s="1047"/>
      <c r="N521" s="871"/>
      <c r="O521" s="1047"/>
      <c r="P521" s="1047"/>
      <c r="Q521" s="1047"/>
      <c r="R521" s="1047"/>
      <c r="S521" s="1047"/>
      <c r="T521" s="1047"/>
      <c r="U521" s="1047"/>
      <c r="V521" s="1047"/>
      <c r="W521" s="1047"/>
      <c r="X521" s="1047"/>
      <c r="Y521" s="1047"/>
      <c r="Z521" s="1047"/>
    </row>
    <row r="522" spans="1:26" ht="15.75">
      <c r="A522" s="1047"/>
      <c r="B522" s="1048"/>
      <c r="C522" s="1047"/>
      <c r="D522" s="1047"/>
      <c r="E522" s="1047"/>
      <c r="F522" s="1047"/>
      <c r="G522" s="1047"/>
      <c r="H522" s="1047"/>
      <c r="I522" s="1047"/>
      <c r="J522" s="1047"/>
      <c r="K522" s="1047"/>
      <c r="L522" s="1047"/>
      <c r="M522" s="1047"/>
      <c r="N522" s="871"/>
      <c r="O522" s="1047"/>
      <c r="P522" s="1047"/>
      <c r="Q522" s="1047"/>
      <c r="R522" s="1047"/>
      <c r="S522" s="1047"/>
      <c r="T522" s="1047"/>
      <c r="U522" s="1047"/>
      <c r="V522" s="1047"/>
      <c r="W522" s="1047"/>
      <c r="X522" s="1047"/>
      <c r="Y522" s="1047"/>
      <c r="Z522" s="1047"/>
    </row>
    <row r="523" spans="1:26" ht="15.75">
      <c r="A523" s="1047"/>
      <c r="B523" s="1048"/>
      <c r="C523" s="1047"/>
      <c r="D523" s="1047"/>
      <c r="E523" s="1047"/>
      <c r="F523" s="1047"/>
      <c r="G523" s="1047"/>
      <c r="H523" s="1047"/>
      <c r="I523" s="1047"/>
      <c r="J523" s="1047"/>
      <c r="K523" s="1047"/>
      <c r="L523" s="1047"/>
      <c r="M523" s="1047"/>
      <c r="N523" s="871"/>
      <c r="O523" s="1047"/>
      <c r="P523" s="1047"/>
      <c r="Q523" s="1047"/>
      <c r="R523" s="1047"/>
      <c r="S523" s="1047"/>
      <c r="T523" s="1047"/>
      <c r="U523" s="1047"/>
      <c r="V523" s="1047"/>
      <c r="W523" s="1047"/>
      <c r="X523" s="1047"/>
      <c r="Y523" s="1047"/>
      <c r="Z523" s="1047"/>
    </row>
    <row r="524" spans="1:26" ht="15.75">
      <c r="A524" s="1047"/>
      <c r="B524" s="1048"/>
      <c r="C524" s="1047"/>
      <c r="D524" s="1047"/>
      <c r="E524" s="1047"/>
      <c r="F524" s="1047"/>
      <c r="G524" s="1047"/>
      <c r="H524" s="1047"/>
      <c r="I524" s="1047"/>
      <c r="J524" s="1047"/>
      <c r="K524" s="1047"/>
      <c r="L524" s="1047"/>
      <c r="M524" s="1047"/>
      <c r="N524" s="871"/>
      <c r="O524" s="1047"/>
      <c r="P524" s="1047"/>
      <c r="Q524" s="1047"/>
      <c r="R524" s="1047"/>
      <c r="S524" s="1047"/>
      <c r="T524" s="1047"/>
      <c r="U524" s="1047"/>
      <c r="V524" s="1047"/>
      <c r="W524" s="1047"/>
      <c r="X524" s="1047"/>
      <c r="Y524" s="1047"/>
      <c r="Z524" s="1047"/>
    </row>
    <row r="525" spans="1:26" ht="15.75">
      <c r="A525" s="1047"/>
      <c r="B525" s="1048"/>
      <c r="C525" s="1047"/>
      <c r="D525" s="1047"/>
      <c r="E525" s="1047"/>
      <c r="F525" s="1047"/>
      <c r="G525" s="1047"/>
      <c r="H525" s="1047"/>
      <c r="I525" s="1047"/>
      <c r="J525" s="1047"/>
      <c r="K525" s="1047"/>
      <c r="L525" s="1047"/>
      <c r="M525" s="1047"/>
      <c r="N525" s="871"/>
      <c r="O525" s="1047"/>
      <c r="P525" s="1047"/>
      <c r="Q525" s="1047"/>
      <c r="R525" s="1047"/>
      <c r="S525" s="1047"/>
      <c r="T525" s="1047"/>
      <c r="U525" s="1047"/>
      <c r="V525" s="1047"/>
      <c r="W525" s="1047"/>
      <c r="X525" s="1047"/>
      <c r="Y525" s="1047"/>
      <c r="Z525" s="1047"/>
    </row>
    <row r="526" spans="1:26" ht="15.75">
      <c r="A526" s="1047"/>
      <c r="B526" s="1048"/>
      <c r="C526" s="1047"/>
      <c r="D526" s="1047"/>
      <c r="E526" s="1047"/>
      <c r="F526" s="1047"/>
      <c r="G526" s="1047"/>
      <c r="H526" s="1047"/>
      <c r="I526" s="1047"/>
      <c r="J526" s="1047"/>
      <c r="K526" s="1047"/>
      <c r="L526" s="1047"/>
      <c r="M526" s="1047"/>
      <c r="N526" s="871"/>
      <c r="O526" s="1047"/>
      <c r="P526" s="1047"/>
      <c r="Q526" s="1047"/>
      <c r="R526" s="1047"/>
      <c r="S526" s="1047"/>
      <c r="T526" s="1047"/>
      <c r="U526" s="1047"/>
      <c r="V526" s="1047"/>
      <c r="W526" s="1047"/>
      <c r="X526" s="1047"/>
      <c r="Y526" s="1047"/>
      <c r="Z526" s="1047"/>
    </row>
    <row r="527" spans="1:26" ht="15.75">
      <c r="A527" s="1047"/>
      <c r="B527" s="1048"/>
      <c r="C527" s="1047"/>
      <c r="D527" s="1047"/>
      <c r="E527" s="1047"/>
      <c r="F527" s="1047"/>
      <c r="G527" s="1047"/>
      <c r="H527" s="1047"/>
      <c r="I527" s="1047"/>
      <c r="J527" s="1047"/>
      <c r="K527" s="1047"/>
      <c r="L527" s="1047"/>
      <c r="M527" s="1047"/>
      <c r="N527" s="871"/>
      <c r="O527" s="1047"/>
      <c r="P527" s="1047"/>
      <c r="Q527" s="1047"/>
      <c r="R527" s="1047"/>
      <c r="S527" s="1047"/>
      <c r="T527" s="1047"/>
      <c r="U527" s="1047"/>
      <c r="V527" s="1047"/>
      <c r="W527" s="1047"/>
      <c r="X527" s="1047"/>
      <c r="Y527" s="1047"/>
      <c r="Z527" s="1047"/>
    </row>
    <row r="528" spans="1:26" ht="15.75">
      <c r="A528" s="1047"/>
      <c r="B528" s="1048"/>
      <c r="C528" s="1047"/>
      <c r="D528" s="1047"/>
      <c r="E528" s="1047"/>
      <c r="F528" s="1047"/>
      <c r="G528" s="1047"/>
      <c r="H528" s="1047"/>
      <c r="I528" s="1047"/>
      <c r="J528" s="1047"/>
      <c r="K528" s="1047"/>
      <c r="L528" s="1047"/>
      <c r="M528" s="1047"/>
      <c r="N528" s="871"/>
      <c r="O528" s="1047"/>
      <c r="P528" s="1047"/>
      <c r="Q528" s="1047"/>
      <c r="R528" s="1047"/>
      <c r="S528" s="1047"/>
      <c r="T528" s="1047"/>
      <c r="U528" s="1047"/>
      <c r="V528" s="1047"/>
      <c r="W528" s="1047"/>
      <c r="X528" s="1047"/>
      <c r="Y528" s="1047"/>
      <c r="Z528" s="1047"/>
    </row>
    <row r="529" spans="1:26" ht="15.75">
      <c r="A529" s="1047"/>
      <c r="B529" s="1048"/>
      <c r="C529" s="1047"/>
      <c r="D529" s="1047"/>
      <c r="E529" s="1047"/>
      <c r="F529" s="1047"/>
      <c r="G529" s="1047"/>
      <c r="H529" s="1047"/>
      <c r="I529" s="1047"/>
      <c r="J529" s="1047"/>
      <c r="K529" s="1047"/>
      <c r="L529" s="1047"/>
      <c r="M529" s="1047"/>
      <c r="N529" s="871"/>
      <c r="O529" s="1047"/>
      <c r="P529" s="1047"/>
      <c r="Q529" s="1047"/>
      <c r="R529" s="1047"/>
      <c r="S529" s="1047"/>
      <c r="T529" s="1047"/>
      <c r="U529" s="1047"/>
      <c r="V529" s="1047"/>
      <c r="W529" s="1047"/>
      <c r="X529" s="1047"/>
      <c r="Y529" s="1047"/>
      <c r="Z529" s="1047"/>
    </row>
    <row r="530" spans="1:26" ht="15.75">
      <c r="A530" s="1047"/>
      <c r="B530" s="1048"/>
      <c r="C530" s="1047"/>
      <c r="D530" s="1047"/>
      <c r="E530" s="1047"/>
      <c r="F530" s="1047"/>
      <c r="G530" s="1047"/>
      <c r="H530" s="1047"/>
      <c r="I530" s="1047"/>
      <c r="J530" s="1047"/>
      <c r="K530" s="1047"/>
      <c r="L530" s="1047"/>
      <c r="M530" s="1047"/>
      <c r="N530" s="871"/>
      <c r="O530" s="1047"/>
      <c r="P530" s="1047"/>
      <c r="Q530" s="1047"/>
      <c r="R530" s="1047"/>
      <c r="S530" s="1047"/>
      <c r="T530" s="1047"/>
      <c r="U530" s="1047"/>
      <c r="V530" s="1047"/>
      <c r="W530" s="1047"/>
      <c r="X530" s="1047"/>
      <c r="Y530" s="1047"/>
      <c r="Z530" s="1047"/>
    </row>
    <row r="531" spans="1:26" ht="15.75">
      <c r="A531" s="1047"/>
      <c r="B531" s="1048"/>
      <c r="C531" s="1047"/>
      <c r="D531" s="1047"/>
      <c r="E531" s="1047"/>
      <c r="F531" s="1047"/>
      <c r="G531" s="1047"/>
      <c r="H531" s="1047"/>
      <c r="I531" s="1047"/>
      <c r="J531" s="1047"/>
      <c r="K531" s="1047"/>
      <c r="L531" s="1047"/>
      <c r="M531" s="1047"/>
      <c r="N531" s="871"/>
      <c r="O531" s="1047"/>
      <c r="P531" s="1047"/>
      <c r="Q531" s="1047"/>
      <c r="R531" s="1047"/>
      <c r="S531" s="1047"/>
      <c r="T531" s="1047"/>
      <c r="U531" s="1047"/>
      <c r="V531" s="1047"/>
      <c r="W531" s="1047"/>
      <c r="X531" s="1047"/>
      <c r="Y531" s="1047"/>
      <c r="Z531" s="1047"/>
    </row>
    <row r="532" spans="1:26" ht="15.75">
      <c r="A532" s="1047"/>
      <c r="B532" s="1048"/>
      <c r="C532" s="1047"/>
      <c r="D532" s="1047"/>
      <c r="E532" s="1047"/>
      <c r="F532" s="1047"/>
      <c r="G532" s="1047"/>
      <c r="H532" s="1047"/>
      <c r="I532" s="1047"/>
      <c r="J532" s="1047"/>
      <c r="K532" s="1047"/>
      <c r="L532" s="1047"/>
      <c r="M532" s="1047"/>
      <c r="N532" s="871"/>
      <c r="O532" s="1047"/>
      <c r="P532" s="1047"/>
      <c r="Q532" s="1047"/>
      <c r="R532" s="1047"/>
      <c r="S532" s="1047"/>
      <c r="T532" s="1047"/>
      <c r="U532" s="1047"/>
      <c r="V532" s="1047"/>
      <c r="W532" s="1047"/>
      <c r="X532" s="1047"/>
      <c r="Y532" s="1047"/>
      <c r="Z532" s="1047"/>
    </row>
    <row r="533" spans="1:26" ht="15.75">
      <c r="A533" s="1047"/>
      <c r="B533" s="1048"/>
      <c r="C533" s="1047"/>
      <c r="D533" s="1047"/>
      <c r="E533" s="1047"/>
      <c r="F533" s="1047"/>
      <c r="G533" s="1047"/>
      <c r="H533" s="1047"/>
      <c r="I533" s="1047"/>
      <c r="J533" s="1047"/>
      <c r="K533" s="1047"/>
      <c r="L533" s="1047"/>
      <c r="M533" s="1047"/>
      <c r="N533" s="871"/>
      <c r="O533" s="1047"/>
      <c r="P533" s="1047"/>
      <c r="Q533" s="1047"/>
      <c r="R533" s="1047"/>
      <c r="S533" s="1047"/>
      <c r="T533" s="1047"/>
      <c r="U533" s="1047"/>
      <c r="V533" s="1047"/>
      <c r="W533" s="1047"/>
      <c r="X533" s="1047"/>
      <c r="Y533" s="1047"/>
      <c r="Z533" s="1047"/>
    </row>
    <row r="534" spans="1:26" ht="15.75">
      <c r="A534" s="1047"/>
      <c r="B534" s="1048"/>
      <c r="C534" s="1047"/>
      <c r="D534" s="1047"/>
      <c r="E534" s="1047"/>
      <c r="F534" s="1047"/>
      <c r="G534" s="1047"/>
      <c r="H534" s="1047"/>
      <c r="I534" s="1047"/>
      <c r="J534" s="1047"/>
      <c r="K534" s="1047"/>
      <c r="L534" s="1047"/>
      <c r="M534" s="1047"/>
      <c r="N534" s="871"/>
      <c r="O534" s="1047"/>
      <c r="P534" s="1047"/>
      <c r="Q534" s="1047"/>
      <c r="R534" s="1047"/>
      <c r="S534" s="1047"/>
      <c r="T534" s="1047"/>
      <c r="U534" s="1047"/>
      <c r="V534" s="1047"/>
      <c r="W534" s="1047"/>
      <c r="X534" s="1047"/>
      <c r="Y534" s="1047"/>
      <c r="Z534" s="1047"/>
    </row>
    <row r="535" spans="1:26" ht="15.75">
      <c r="A535" s="1047"/>
      <c r="B535" s="1048"/>
      <c r="C535" s="1047"/>
      <c r="D535" s="1047"/>
      <c r="E535" s="1047"/>
      <c r="F535" s="1047"/>
      <c r="G535" s="1047"/>
      <c r="H535" s="1047"/>
      <c r="I535" s="1047"/>
      <c r="J535" s="1047"/>
      <c r="K535" s="1047"/>
      <c r="L535" s="1047"/>
      <c r="M535" s="1047"/>
      <c r="N535" s="871"/>
      <c r="O535" s="1047"/>
      <c r="P535" s="1047"/>
      <c r="Q535" s="1047"/>
      <c r="R535" s="1047"/>
      <c r="S535" s="1047"/>
      <c r="T535" s="1047"/>
      <c r="U535" s="1047"/>
      <c r="V535" s="1047"/>
      <c r="W535" s="1047"/>
      <c r="X535" s="1047"/>
      <c r="Y535" s="1047"/>
      <c r="Z535" s="1047"/>
    </row>
    <row r="536" spans="1:26" ht="15.75">
      <c r="A536" s="1047"/>
      <c r="B536" s="1048"/>
      <c r="C536" s="1047"/>
      <c r="D536" s="1047"/>
      <c r="E536" s="1047"/>
      <c r="F536" s="1047"/>
      <c r="G536" s="1047"/>
      <c r="H536" s="1047"/>
      <c r="I536" s="1047"/>
      <c r="J536" s="1047"/>
      <c r="K536" s="1047"/>
      <c r="L536" s="1047"/>
      <c r="M536" s="1047"/>
      <c r="N536" s="871"/>
      <c r="O536" s="1047"/>
      <c r="P536" s="1047"/>
      <c r="Q536" s="1047"/>
      <c r="R536" s="1047"/>
      <c r="S536" s="1047"/>
      <c r="T536" s="1047"/>
      <c r="U536" s="1047"/>
      <c r="V536" s="1047"/>
      <c r="W536" s="1047"/>
      <c r="X536" s="1047"/>
      <c r="Y536" s="1047"/>
      <c r="Z536" s="1047"/>
    </row>
    <row r="537" spans="1:26" ht="15.75">
      <c r="A537" s="1047"/>
      <c r="B537" s="1048"/>
      <c r="C537" s="1047"/>
      <c r="D537" s="1047"/>
      <c r="E537" s="1047"/>
      <c r="F537" s="1047"/>
      <c r="G537" s="1047"/>
      <c r="H537" s="1047"/>
      <c r="I537" s="1047"/>
      <c r="J537" s="1047"/>
      <c r="K537" s="1047"/>
      <c r="L537" s="1047"/>
      <c r="M537" s="1047"/>
      <c r="N537" s="871"/>
      <c r="O537" s="1047"/>
      <c r="P537" s="1047"/>
      <c r="Q537" s="1047"/>
      <c r="R537" s="1047"/>
      <c r="S537" s="1047"/>
      <c r="T537" s="1047"/>
      <c r="U537" s="1047"/>
      <c r="V537" s="1047"/>
      <c r="W537" s="1047"/>
      <c r="X537" s="1047"/>
      <c r="Y537" s="1047"/>
      <c r="Z537" s="1047"/>
    </row>
    <row r="538" spans="1:26" ht="15.75">
      <c r="A538" s="1047"/>
      <c r="B538" s="1048"/>
      <c r="C538" s="1047"/>
      <c r="D538" s="1047"/>
      <c r="E538" s="1047"/>
      <c r="F538" s="1047"/>
      <c r="G538" s="1047"/>
      <c r="H538" s="1047"/>
      <c r="I538" s="1047"/>
      <c r="J538" s="1047"/>
      <c r="K538" s="1047"/>
      <c r="L538" s="1047"/>
      <c r="M538" s="1047"/>
      <c r="N538" s="871"/>
      <c r="O538" s="1047"/>
      <c r="P538" s="1047"/>
      <c r="Q538" s="1047"/>
      <c r="R538" s="1047"/>
      <c r="S538" s="1047"/>
      <c r="T538" s="1047"/>
      <c r="U538" s="1047"/>
      <c r="V538" s="1047"/>
      <c r="W538" s="1047"/>
      <c r="X538" s="1047"/>
      <c r="Y538" s="1047"/>
      <c r="Z538" s="1047"/>
    </row>
    <row r="539" spans="1:26" ht="15.75">
      <c r="A539" s="1047"/>
      <c r="B539" s="1048"/>
      <c r="C539" s="1047"/>
      <c r="D539" s="1047"/>
      <c r="E539" s="1047"/>
      <c r="F539" s="1047"/>
      <c r="G539" s="1047"/>
      <c r="H539" s="1047"/>
      <c r="I539" s="1047"/>
      <c r="J539" s="1047"/>
      <c r="K539" s="1047"/>
      <c r="L539" s="1047"/>
      <c r="M539" s="1047"/>
      <c r="N539" s="871"/>
      <c r="O539" s="1047"/>
      <c r="P539" s="1047"/>
      <c r="Q539" s="1047"/>
      <c r="R539" s="1047"/>
      <c r="S539" s="1047"/>
      <c r="T539" s="1047"/>
      <c r="U539" s="1047"/>
      <c r="V539" s="1047"/>
      <c r="W539" s="1047"/>
      <c r="X539" s="1047"/>
      <c r="Y539" s="1047"/>
      <c r="Z539" s="1047"/>
    </row>
    <row r="540" spans="1:26" ht="15.75">
      <c r="A540" s="1047"/>
      <c r="B540" s="1048"/>
      <c r="C540" s="1047"/>
      <c r="D540" s="1047"/>
      <c r="E540" s="1047"/>
      <c r="F540" s="1047"/>
      <c r="G540" s="1047"/>
      <c r="H540" s="1047"/>
      <c r="I540" s="1047"/>
      <c r="J540" s="1047"/>
      <c r="K540" s="1047"/>
      <c r="L540" s="1047"/>
      <c r="M540" s="1047"/>
      <c r="N540" s="871"/>
      <c r="O540" s="1047"/>
      <c r="P540" s="1047"/>
      <c r="Q540" s="1047"/>
      <c r="R540" s="1047"/>
      <c r="S540" s="1047"/>
      <c r="T540" s="1047"/>
      <c r="U540" s="1047"/>
      <c r="V540" s="1047"/>
      <c r="W540" s="1047"/>
      <c r="X540" s="1047"/>
      <c r="Y540" s="1047"/>
      <c r="Z540" s="1047"/>
    </row>
    <row r="541" spans="1:26" ht="15.75">
      <c r="A541" s="1047"/>
      <c r="B541" s="1048"/>
      <c r="C541" s="1047"/>
      <c r="D541" s="1047"/>
      <c r="E541" s="1047"/>
      <c r="F541" s="1047"/>
      <c r="G541" s="1047"/>
      <c r="H541" s="1047"/>
      <c r="I541" s="1047"/>
      <c r="J541" s="1047"/>
      <c r="K541" s="1047"/>
      <c r="L541" s="1047"/>
      <c r="M541" s="1047"/>
      <c r="N541" s="871"/>
      <c r="O541" s="1047"/>
      <c r="P541" s="1047"/>
      <c r="Q541" s="1047"/>
      <c r="R541" s="1047"/>
      <c r="S541" s="1047"/>
      <c r="T541" s="1047"/>
      <c r="U541" s="1047"/>
      <c r="V541" s="1047"/>
      <c r="W541" s="1047"/>
      <c r="X541" s="1047"/>
      <c r="Y541" s="1047"/>
      <c r="Z541" s="1047"/>
    </row>
    <row r="542" spans="1:26" ht="15.75">
      <c r="A542" s="1047"/>
      <c r="B542" s="1048"/>
      <c r="C542" s="1047"/>
      <c r="D542" s="1047"/>
      <c r="E542" s="1047"/>
      <c r="F542" s="1047"/>
      <c r="G542" s="1047"/>
      <c r="H542" s="1047"/>
      <c r="I542" s="1047"/>
      <c r="J542" s="1047"/>
      <c r="K542" s="1047"/>
      <c r="L542" s="1047"/>
      <c r="M542" s="1047"/>
      <c r="N542" s="871"/>
      <c r="O542" s="1047"/>
      <c r="P542" s="1047"/>
      <c r="Q542" s="1047"/>
      <c r="R542" s="1047"/>
      <c r="S542" s="1047"/>
      <c r="T542" s="1047"/>
      <c r="U542" s="1047"/>
      <c r="V542" s="1047"/>
      <c r="W542" s="1047"/>
      <c r="X542" s="1047"/>
      <c r="Y542" s="1047"/>
      <c r="Z542" s="1047"/>
    </row>
    <row r="543" spans="1:26" ht="15.75">
      <c r="A543" s="1047"/>
      <c r="B543" s="1048"/>
      <c r="C543" s="1047"/>
      <c r="D543" s="1047"/>
      <c r="E543" s="1047"/>
      <c r="F543" s="1047"/>
      <c r="G543" s="1047"/>
      <c r="H543" s="1047"/>
      <c r="I543" s="1047"/>
      <c r="J543" s="1047"/>
      <c r="K543" s="1047"/>
      <c r="L543" s="1047"/>
      <c r="M543" s="1047"/>
      <c r="N543" s="871"/>
      <c r="O543" s="1047"/>
      <c r="P543" s="1047"/>
      <c r="Q543" s="1047"/>
      <c r="R543" s="1047"/>
      <c r="S543" s="1047"/>
      <c r="T543" s="1047"/>
      <c r="U543" s="1047"/>
      <c r="V543" s="1047"/>
      <c r="W543" s="1047"/>
      <c r="X543" s="1047"/>
      <c r="Y543" s="1047"/>
      <c r="Z543" s="1047"/>
    </row>
    <row r="544" spans="1:26" ht="15.75">
      <c r="A544" s="1047"/>
      <c r="B544" s="1048"/>
      <c r="C544" s="1047"/>
      <c r="D544" s="1047"/>
      <c r="E544" s="1047"/>
      <c r="F544" s="1047"/>
      <c r="G544" s="1047"/>
      <c r="H544" s="1047"/>
      <c r="I544" s="1047"/>
      <c r="J544" s="1047"/>
      <c r="K544" s="1047"/>
      <c r="L544" s="1047"/>
      <c r="M544" s="1047"/>
      <c r="N544" s="871"/>
      <c r="O544" s="1047"/>
      <c r="P544" s="1047"/>
      <c r="Q544" s="1047"/>
      <c r="R544" s="1047"/>
      <c r="S544" s="1047"/>
      <c r="T544" s="1047"/>
      <c r="U544" s="1047"/>
      <c r="V544" s="1047"/>
      <c r="W544" s="1047"/>
      <c r="X544" s="1047"/>
      <c r="Y544" s="1047"/>
      <c r="Z544" s="1047"/>
    </row>
    <row r="545" spans="1:26" ht="15.75">
      <c r="A545" s="1047"/>
      <c r="B545" s="1048"/>
      <c r="C545" s="1047"/>
      <c r="D545" s="1047"/>
      <c r="E545" s="1047"/>
      <c r="F545" s="1047"/>
      <c r="G545" s="1047"/>
      <c r="H545" s="1047"/>
      <c r="I545" s="1047"/>
      <c r="J545" s="1047"/>
      <c r="K545" s="1047"/>
      <c r="L545" s="1047"/>
      <c r="M545" s="1047"/>
      <c r="N545" s="871"/>
      <c r="O545" s="1047"/>
      <c r="P545" s="1047"/>
      <c r="Q545" s="1047"/>
      <c r="R545" s="1047"/>
      <c r="S545" s="1047"/>
      <c r="T545" s="1047"/>
      <c r="U545" s="1047"/>
      <c r="V545" s="1047"/>
      <c r="W545" s="1047"/>
      <c r="X545" s="1047"/>
      <c r="Y545" s="1047"/>
      <c r="Z545" s="1047"/>
    </row>
    <row r="546" spans="1:26" ht="15.75">
      <c r="A546" s="1047"/>
      <c r="B546" s="1048"/>
      <c r="C546" s="1047"/>
      <c r="D546" s="1047"/>
      <c r="E546" s="1047"/>
      <c r="F546" s="1047"/>
      <c r="G546" s="1047"/>
      <c r="H546" s="1047"/>
      <c r="I546" s="1047"/>
      <c r="J546" s="1047"/>
      <c r="K546" s="1047"/>
      <c r="L546" s="1047"/>
      <c r="M546" s="1047"/>
      <c r="N546" s="871"/>
      <c r="O546" s="1047"/>
      <c r="P546" s="1047"/>
      <c r="Q546" s="1047"/>
      <c r="R546" s="1047"/>
      <c r="S546" s="1047"/>
      <c r="T546" s="1047"/>
      <c r="U546" s="1047"/>
      <c r="V546" s="1047"/>
      <c r="W546" s="1047"/>
      <c r="X546" s="1047"/>
      <c r="Y546" s="1047"/>
      <c r="Z546" s="1047"/>
    </row>
    <row r="547" spans="1:26" ht="15.75">
      <c r="A547" s="1047"/>
      <c r="B547" s="1048"/>
      <c r="C547" s="1047"/>
      <c r="D547" s="1047"/>
      <c r="E547" s="1047"/>
      <c r="F547" s="1047"/>
      <c r="G547" s="1047"/>
      <c r="H547" s="1047"/>
      <c r="I547" s="1047"/>
      <c r="J547" s="1047"/>
      <c r="K547" s="1047"/>
      <c r="L547" s="1047"/>
      <c r="M547" s="1047"/>
      <c r="N547" s="871"/>
      <c r="O547" s="1047"/>
      <c r="P547" s="1047"/>
      <c r="Q547" s="1047"/>
      <c r="R547" s="1047"/>
      <c r="S547" s="1047"/>
      <c r="T547" s="1047"/>
      <c r="U547" s="1047"/>
      <c r="V547" s="1047"/>
      <c r="W547" s="1047"/>
      <c r="X547" s="1047"/>
      <c r="Y547" s="1047"/>
      <c r="Z547" s="1047"/>
    </row>
    <row r="548" spans="1:26" ht="15.75">
      <c r="A548" s="1047"/>
      <c r="B548" s="1048"/>
      <c r="C548" s="1047"/>
      <c r="D548" s="1047"/>
      <c r="E548" s="1047"/>
      <c r="F548" s="1047"/>
      <c r="G548" s="1047"/>
      <c r="H548" s="1047"/>
      <c r="I548" s="1047"/>
      <c r="J548" s="1047"/>
      <c r="K548" s="1047"/>
      <c r="L548" s="1047"/>
      <c r="M548" s="1047"/>
      <c r="N548" s="871"/>
      <c r="O548" s="1047"/>
      <c r="P548" s="1047"/>
      <c r="Q548" s="1047"/>
      <c r="R548" s="1047"/>
      <c r="S548" s="1047"/>
      <c r="T548" s="1047"/>
      <c r="U548" s="1047"/>
      <c r="V548" s="1047"/>
      <c r="W548" s="1047"/>
      <c r="X548" s="1047"/>
      <c r="Y548" s="1047"/>
      <c r="Z548" s="1047"/>
    </row>
    <row r="549" spans="1:26" ht="15.75">
      <c r="A549" s="1047"/>
      <c r="B549" s="1048"/>
      <c r="C549" s="1047"/>
      <c r="D549" s="1047"/>
      <c r="E549" s="1047"/>
      <c r="F549" s="1047"/>
      <c r="G549" s="1047"/>
      <c r="H549" s="1047"/>
      <c r="I549" s="1047"/>
      <c r="J549" s="1047"/>
      <c r="K549" s="1047"/>
      <c r="L549" s="1047"/>
      <c r="M549" s="1047"/>
      <c r="N549" s="871"/>
      <c r="O549" s="1047"/>
      <c r="P549" s="1047"/>
      <c r="Q549" s="1047"/>
      <c r="R549" s="1047"/>
      <c r="S549" s="1047"/>
      <c r="T549" s="1047"/>
      <c r="U549" s="1047"/>
      <c r="V549" s="1047"/>
      <c r="W549" s="1047"/>
      <c r="X549" s="1047"/>
      <c r="Y549" s="1047"/>
      <c r="Z549" s="1047"/>
    </row>
    <row r="550" spans="1:26" ht="15.75">
      <c r="A550" s="1047"/>
      <c r="B550" s="1048"/>
      <c r="C550" s="1047"/>
      <c r="D550" s="1047"/>
      <c r="E550" s="1047"/>
      <c r="F550" s="1047"/>
      <c r="G550" s="1047"/>
      <c r="H550" s="1047"/>
      <c r="I550" s="1047"/>
      <c r="J550" s="1047"/>
      <c r="K550" s="1047"/>
      <c r="L550" s="1047"/>
      <c r="M550" s="1047"/>
      <c r="N550" s="871"/>
      <c r="O550" s="1047"/>
      <c r="P550" s="1047"/>
      <c r="Q550" s="1047"/>
      <c r="R550" s="1047"/>
      <c r="S550" s="1047"/>
      <c r="T550" s="1047"/>
      <c r="U550" s="1047"/>
      <c r="V550" s="1047"/>
      <c r="W550" s="1047"/>
      <c r="X550" s="1047"/>
      <c r="Y550" s="1047"/>
      <c r="Z550" s="1047"/>
    </row>
    <row r="551" spans="1:26" ht="15.75">
      <c r="A551" s="1047"/>
      <c r="B551" s="1048"/>
      <c r="C551" s="1047"/>
      <c r="D551" s="1047"/>
      <c r="E551" s="1047"/>
      <c r="F551" s="1047"/>
      <c r="G551" s="1047"/>
      <c r="H551" s="1047"/>
      <c r="I551" s="1047"/>
      <c r="J551" s="1047"/>
      <c r="K551" s="1047"/>
      <c r="L551" s="1047"/>
      <c r="M551" s="1047"/>
      <c r="N551" s="871"/>
      <c r="O551" s="1047"/>
      <c r="P551" s="1047"/>
      <c r="Q551" s="1047"/>
      <c r="R551" s="1047"/>
      <c r="S551" s="1047"/>
      <c r="T551" s="1047"/>
      <c r="U551" s="1047"/>
      <c r="V551" s="1047"/>
      <c r="W551" s="1047"/>
      <c r="X551" s="1047"/>
      <c r="Y551" s="1047"/>
      <c r="Z551" s="1047"/>
    </row>
    <row r="552" spans="1:26" ht="15.75">
      <c r="A552" s="1047"/>
      <c r="B552" s="1048"/>
      <c r="C552" s="1047"/>
      <c r="D552" s="1047"/>
      <c r="E552" s="1047"/>
      <c r="F552" s="1047"/>
      <c r="G552" s="1047"/>
      <c r="H552" s="1047"/>
      <c r="I552" s="1047"/>
      <c r="J552" s="1047"/>
      <c r="K552" s="1047"/>
      <c r="L552" s="1047"/>
      <c r="M552" s="1047"/>
      <c r="N552" s="871"/>
      <c r="O552" s="1047"/>
      <c r="P552" s="1047"/>
      <c r="Q552" s="1047"/>
      <c r="R552" s="1047"/>
      <c r="S552" s="1047"/>
      <c r="T552" s="1047"/>
      <c r="U552" s="1047"/>
      <c r="V552" s="1047"/>
      <c r="W552" s="1047"/>
      <c r="X552" s="1047"/>
      <c r="Y552" s="1047"/>
      <c r="Z552" s="1047"/>
    </row>
    <row r="553" spans="1:26" ht="15.75">
      <c r="A553" s="1047"/>
      <c r="B553" s="1048"/>
      <c r="C553" s="1047"/>
      <c r="D553" s="1047"/>
      <c r="E553" s="1047"/>
      <c r="F553" s="1047"/>
      <c r="G553" s="1047"/>
      <c r="H553" s="1047"/>
      <c r="I553" s="1047"/>
      <c r="J553" s="1047"/>
      <c r="K553" s="1047"/>
      <c r="L553" s="1047"/>
      <c r="M553" s="1047"/>
      <c r="N553" s="871"/>
      <c r="O553" s="1047"/>
      <c r="P553" s="1047"/>
      <c r="Q553" s="1047"/>
      <c r="R553" s="1047"/>
      <c r="S553" s="1047"/>
      <c r="T553" s="1047"/>
      <c r="U553" s="1047"/>
      <c r="V553" s="1047"/>
      <c r="W553" s="1047"/>
      <c r="X553" s="1047"/>
      <c r="Y553" s="1047"/>
      <c r="Z553" s="1047"/>
    </row>
    <row r="554" spans="1:26" ht="15.75">
      <c r="A554" s="1047"/>
      <c r="B554" s="1048"/>
      <c r="C554" s="1047"/>
      <c r="D554" s="1047"/>
      <c r="E554" s="1047"/>
      <c r="F554" s="1047"/>
      <c r="G554" s="1047"/>
      <c r="H554" s="1047"/>
      <c r="I554" s="1047"/>
      <c r="J554" s="1047"/>
      <c r="K554" s="1047"/>
      <c r="L554" s="1047"/>
      <c r="M554" s="1047"/>
      <c r="N554" s="871"/>
      <c r="O554" s="1047"/>
      <c r="P554" s="1047"/>
      <c r="Q554" s="1047"/>
      <c r="R554" s="1047"/>
      <c r="S554" s="1047"/>
      <c r="T554" s="1047"/>
      <c r="U554" s="1047"/>
      <c r="V554" s="1047"/>
      <c r="W554" s="1047"/>
      <c r="X554" s="1047"/>
      <c r="Y554" s="1047"/>
      <c r="Z554" s="1047"/>
    </row>
    <row r="555" spans="1:26" ht="15.75">
      <c r="A555" s="1047"/>
      <c r="B555" s="1048"/>
      <c r="C555" s="1047"/>
      <c r="D555" s="1047"/>
      <c r="E555" s="1047"/>
      <c r="F555" s="1047"/>
      <c r="G555" s="1047"/>
      <c r="H555" s="1047"/>
      <c r="I555" s="1047"/>
      <c r="J555" s="1047"/>
      <c r="K555" s="1047"/>
      <c r="L555" s="1047"/>
      <c r="M555" s="1047"/>
      <c r="N555" s="871"/>
      <c r="O555" s="1047"/>
      <c r="P555" s="1047"/>
      <c r="Q555" s="1047"/>
      <c r="R555" s="1047"/>
      <c r="S555" s="1047"/>
      <c r="T555" s="1047"/>
      <c r="U555" s="1047"/>
      <c r="V555" s="1047"/>
      <c r="W555" s="1047"/>
      <c r="X555" s="1047"/>
      <c r="Y555" s="1047"/>
      <c r="Z555" s="1047"/>
    </row>
    <row r="556" spans="1:26" ht="15.75">
      <c r="A556" s="1047"/>
      <c r="B556" s="1048"/>
      <c r="C556" s="1047"/>
      <c r="D556" s="1047"/>
      <c r="E556" s="1047"/>
      <c r="F556" s="1047"/>
      <c r="G556" s="1047"/>
      <c r="H556" s="1047"/>
      <c r="I556" s="1047"/>
      <c r="J556" s="1047"/>
      <c r="K556" s="1047"/>
      <c r="L556" s="1047"/>
      <c r="M556" s="1047"/>
      <c r="N556" s="871"/>
      <c r="O556" s="1047"/>
      <c r="P556" s="1047"/>
      <c r="Q556" s="1047"/>
      <c r="R556" s="1047"/>
      <c r="S556" s="1047"/>
      <c r="T556" s="1047"/>
      <c r="U556" s="1047"/>
      <c r="V556" s="1047"/>
      <c r="W556" s="1047"/>
      <c r="X556" s="1047"/>
      <c r="Y556" s="1047"/>
      <c r="Z556" s="1047"/>
    </row>
    <row r="557" spans="1:26" ht="15.75">
      <c r="A557" s="1047"/>
      <c r="B557" s="1048"/>
      <c r="C557" s="1047"/>
      <c r="D557" s="1047"/>
      <c r="E557" s="1047"/>
      <c r="F557" s="1047"/>
      <c r="G557" s="1047"/>
      <c r="H557" s="1047"/>
      <c r="I557" s="1047"/>
      <c r="J557" s="1047"/>
      <c r="K557" s="1047"/>
      <c r="L557" s="1047"/>
      <c r="M557" s="1047"/>
      <c r="N557" s="871"/>
      <c r="O557" s="1047"/>
      <c r="P557" s="1047"/>
      <c r="Q557" s="1047"/>
      <c r="R557" s="1047"/>
      <c r="S557" s="1047"/>
      <c r="T557" s="1047"/>
      <c r="U557" s="1047"/>
      <c r="V557" s="1047"/>
      <c r="W557" s="1047"/>
      <c r="X557" s="1047"/>
      <c r="Y557" s="1047"/>
      <c r="Z557" s="1047"/>
    </row>
    <row r="558" spans="1:26" ht="15.75">
      <c r="A558" s="1047"/>
      <c r="B558" s="1048"/>
      <c r="C558" s="1047"/>
      <c r="D558" s="1047"/>
      <c r="E558" s="1047"/>
      <c r="F558" s="1047"/>
      <c r="G558" s="1047"/>
      <c r="H558" s="1047"/>
      <c r="I558" s="1047"/>
      <c r="J558" s="1047"/>
      <c r="K558" s="1047"/>
      <c r="L558" s="1047"/>
      <c r="M558" s="1047"/>
      <c r="N558" s="871"/>
      <c r="O558" s="1047"/>
      <c r="P558" s="1047"/>
      <c r="Q558" s="1047"/>
      <c r="R558" s="1047"/>
      <c r="S558" s="1047"/>
      <c r="T558" s="1047"/>
      <c r="U558" s="1047"/>
      <c r="V558" s="1047"/>
      <c r="W558" s="1047"/>
      <c r="X558" s="1047"/>
      <c r="Y558" s="1047"/>
      <c r="Z558" s="1047"/>
    </row>
    <row r="559" spans="1:26" ht="15.75">
      <c r="A559" s="1047"/>
      <c r="B559" s="1048"/>
      <c r="C559" s="1047"/>
      <c r="D559" s="1047"/>
      <c r="E559" s="1047"/>
      <c r="F559" s="1047"/>
      <c r="G559" s="1047"/>
      <c r="H559" s="1047"/>
      <c r="I559" s="1047"/>
      <c r="J559" s="1047"/>
      <c r="K559" s="1047"/>
      <c r="L559" s="1047"/>
      <c r="M559" s="1047"/>
      <c r="N559" s="871"/>
      <c r="O559" s="1047"/>
      <c r="P559" s="1047"/>
      <c r="Q559" s="1047"/>
      <c r="R559" s="1047"/>
      <c r="S559" s="1047"/>
      <c r="T559" s="1047"/>
      <c r="U559" s="1047"/>
      <c r="V559" s="1047"/>
      <c r="W559" s="1047"/>
      <c r="X559" s="1047"/>
      <c r="Y559" s="1047"/>
      <c r="Z559" s="1047"/>
    </row>
    <row r="560" spans="1:26" ht="15.75">
      <c r="A560" s="1047"/>
      <c r="B560" s="1048"/>
      <c r="C560" s="1047"/>
      <c r="D560" s="1047"/>
      <c r="E560" s="1047"/>
      <c r="F560" s="1047"/>
      <c r="G560" s="1047"/>
      <c r="H560" s="1047"/>
      <c r="I560" s="1047"/>
      <c r="J560" s="1047"/>
      <c r="K560" s="1047"/>
      <c r="L560" s="1047"/>
      <c r="M560" s="1047"/>
      <c r="N560" s="871"/>
      <c r="O560" s="1047"/>
      <c r="P560" s="1047"/>
      <c r="Q560" s="1047"/>
      <c r="R560" s="1047"/>
      <c r="S560" s="1047"/>
      <c r="T560" s="1047"/>
      <c r="U560" s="1047"/>
      <c r="V560" s="1047"/>
      <c r="W560" s="1047"/>
      <c r="X560" s="1047"/>
      <c r="Y560" s="1047"/>
      <c r="Z560" s="1047"/>
    </row>
    <row r="561" spans="1:26" ht="15.75">
      <c r="A561" s="1047"/>
      <c r="B561" s="1048"/>
      <c r="C561" s="1047"/>
      <c r="D561" s="1047"/>
      <c r="E561" s="1047"/>
      <c r="F561" s="1047"/>
      <c r="G561" s="1047"/>
      <c r="H561" s="1047"/>
      <c r="I561" s="1047"/>
      <c r="J561" s="1047"/>
      <c r="K561" s="1047"/>
      <c r="L561" s="1047"/>
      <c r="M561" s="1047"/>
      <c r="N561" s="871"/>
      <c r="O561" s="1047"/>
      <c r="P561" s="1047"/>
      <c r="Q561" s="1047"/>
      <c r="R561" s="1047"/>
      <c r="S561" s="1047"/>
      <c r="T561" s="1047"/>
      <c r="U561" s="1047"/>
      <c r="V561" s="1047"/>
      <c r="W561" s="1047"/>
      <c r="X561" s="1047"/>
      <c r="Y561" s="1047"/>
      <c r="Z561" s="1047"/>
    </row>
    <row r="562" spans="1:26" ht="15.75">
      <c r="A562" s="1047"/>
      <c r="B562" s="1048"/>
      <c r="C562" s="1047"/>
      <c r="D562" s="1047"/>
      <c r="E562" s="1047"/>
      <c r="F562" s="1047"/>
      <c r="G562" s="1047"/>
      <c r="H562" s="1047"/>
      <c r="I562" s="1047"/>
      <c r="J562" s="1047"/>
      <c r="K562" s="1047"/>
      <c r="L562" s="1047"/>
      <c r="M562" s="1047"/>
      <c r="N562" s="871"/>
      <c r="O562" s="1047"/>
      <c r="P562" s="1047"/>
      <c r="Q562" s="1047"/>
      <c r="R562" s="1047"/>
      <c r="S562" s="1047"/>
      <c r="T562" s="1047"/>
      <c r="U562" s="1047"/>
      <c r="V562" s="1047"/>
      <c r="W562" s="1047"/>
      <c r="X562" s="1047"/>
      <c r="Y562" s="1047"/>
      <c r="Z562" s="1047"/>
    </row>
    <row r="563" spans="1:26" ht="15.75">
      <c r="A563" s="1047"/>
      <c r="B563" s="1048"/>
      <c r="C563" s="1047"/>
      <c r="D563" s="1047"/>
      <c r="E563" s="1047"/>
      <c r="F563" s="1047"/>
      <c r="G563" s="1047"/>
      <c r="H563" s="1047"/>
      <c r="I563" s="1047"/>
      <c r="J563" s="1047"/>
      <c r="K563" s="1047"/>
      <c r="L563" s="1047"/>
      <c r="M563" s="1047"/>
      <c r="N563" s="871"/>
      <c r="O563" s="1047"/>
      <c r="P563" s="1047"/>
      <c r="Q563" s="1047"/>
      <c r="R563" s="1047"/>
      <c r="S563" s="1047"/>
      <c r="T563" s="1047"/>
      <c r="U563" s="1047"/>
      <c r="V563" s="1047"/>
      <c r="W563" s="1047"/>
      <c r="X563" s="1047"/>
      <c r="Y563" s="1047"/>
      <c r="Z563" s="1047"/>
    </row>
    <row r="564" spans="1:26" ht="15.75">
      <c r="A564" s="1047"/>
      <c r="B564" s="1048"/>
      <c r="C564" s="1047"/>
      <c r="D564" s="1047"/>
      <c r="E564" s="1047"/>
      <c r="F564" s="1047"/>
      <c r="G564" s="1047"/>
      <c r="H564" s="1047"/>
      <c r="I564" s="1047"/>
      <c r="J564" s="1047"/>
      <c r="K564" s="1047"/>
      <c r="L564" s="1047"/>
      <c r="M564" s="1047"/>
      <c r="N564" s="871"/>
      <c r="O564" s="1047"/>
      <c r="P564" s="1047"/>
      <c r="Q564" s="1047"/>
      <c r="R564" s="1047"/>
      <c r="S564" s="1047"/>
      <c r="T564" s="1047"/>
      <c r="U564" s="1047"/>
      <c r="V564" s="1047"/>
      <c r="W564" s="1047"/>
      <c r="X564" s="1047"/>
      <c r="Y564" s="1047"/>
      <c r="Z564" s="1047"/>
    </row>
    <row r="565" spans="1:26" ht="15.75">
      <c r="A565" s="1047"/>
      <c r="B565" s="1048"/>
      <c r="C565" s="1047"/>
      <c r="D565" s="1047"/>
      <c r="E565" s="1047"/>
      <c r="F565" s="1047"/>
      <c r="G565" s="1047"/>
      <c r="H565" s="1047"/>
      <c r="I565" s="1047"/>
      <c r="J565" s="1047"/>
      <c r="K565" s="1047"/>
      <c r="L565" s="1047"/>
      <c r="M565" s="1047"/>
      <c r="N565" s="871"/>
      <c r="O565" s="1047"/>
      <c r="P565" s="1047"/>
      <c r="Q565" s="1047"/>
      <c r="R565" s="1047"/>
      <c r="S565" s="1047"/>
      <c r="T565" s="1047"/>
      <c r="U565" s="1047"/>
      <c r="V565" s="1047"/>
      <c r="W565" s="1047"/>
      <c r="X565" s="1047"/>
      <c r="Y565" s="1047"/>
      <c r="Z565" s="1047"/>
    </row>
    <row r="566" spans="1:26" ht="15.75">
      <c r="A566" s="1047"/>
      <c r="B566" s="1048"/>
      <c r="C566" s="1047"/>
      <c r="D566" s="1047"/>
      <c r="E566" s="1047"/>
      <c r="F566" s="1047"/>
      <c r="G566" s="1047"/>
      <c r="H566" s="1047"/>
      <c r="I566" s="1047"/>
      <c r="J566" s="1047"/>
      <c r="K566" s="1047"/>
      <c r="L566" s="1047"/>
      <c r="M566" s="1047"/>
      <c r="N566" s="871"/>
      <c r="O566" s="1047"/>
      <c r="P566" s="1047"/>
      <c r="Q566" s="1047"/>
      <c r="R566" s="1047"/>
      <c r="S566" s="1047"/>
      <c r="T566" s="1047"/>
      <c r="U566" s="1047"/>
      <c r="V566" s="1047"/>
      <c r="W566" s="1047"/>
      <c r="X566" s="1047"/>
      <c r="Y566" s="1047"/>
      <c r="Z566" s="1047"/>
    </row>
    <row r="567" spans="1:26" ht="15.75">
      <c r="A567" s="1047"/>
      <c r="B567" s="1048"/>
      <c r="C567" s="1047"/>
      <c r="D567" s="1047"/>
      <c r="E567" s="1047"/>
      <c r="F567" s="1047"/>
      <c r="G567" s="1047"/>
      <c r="H567" s="1047"/>
      <c r="I567" s="1047"/>
      <c r="J567" s="1047"/>
      <c r="K567" s="1047"/>
      <c r="L567" s="1047"/>
      <c r="M567" s="1047"/>
      <c r="N567" s="871"/>
      <c r="O567" s="1047"/>
      <c r="P567" s="1047"/>
      <c r="Q567" s="1047"/>
      <c r="R567" s="1047"/>
      <c r="S567" s="1047"/>
      <c r="T567" s="1047"/>
      <c r="U567" s="1047"/>
      <c r="V567" s="1047"/>
      <c r="W567" s="1047"/>
      <c r="X567" s="1047"/>
      <c r="Y567" s="1047"/>
      <c r="Z567" s="1047"/>
    </row>
    <row r="568" spans="1:26" ht="15.75">
      <c r="A568" s="1047"/>
      <c r="B568" s="1048"/>
      <c r="C568" s="1047"/>
      <c r="D568" s="1047"/>
      <c r="E568" s="1047"/>
      <c r="F568" s="1047"/>
      <c r="G568" s="1047"/>
      <c r="H568" s="1047"/>
      <c r="I568" s="1047"/>
      <c r="J568" s="1047"/>
      <c r="K568" s="1047"/>
      <c r="L568" s="1047"/>
      <c r="M568" s="1047"/>
      <c r="N568" s="871"/>
      <c r="O568" s="1047"/>
      <c r="P568" s="1047"/>
      <c r="Q568" s="1047"/>
      <c r="R568" s="1047"/>
      <c r="S568" s="1047"/>
      <c r="T568" s="1047"/>
      <c r="U568" s="1047"/>
      <c r="V568" s="1047"/>
      <c r="W568" s="1047"/>
      <c r="X568" s="1047"/>
      <c r="Y568" s="1047"/>
      <c r="Z568" s="1047"/>
    </row>
    <row r="569" spans="1:26" ht="15.75">
      <c r="A569" s="1047"/>
      <c r="B569" s="1048"/>
      <c r="C569" s="1047"/>
      <c r="D569" s="1047"/>
      <c r="E569" s="1047"/>
      <c r="F569" s="1047"/>
      <c r="G569" s="1047"/>
      <c r="H569" s="1047"/>
      <c r="I569" s="1047"/>
      <c r="J569" s="1047"/>
      <c r="K569" s="1047"/>
      <c r="L569" s="1047"/>
      <c r="M569" s="1047"/>
      <c r="N569" s="871"/>
      <c r="O569" s="1047"/>
      <c r="P569" s="1047"/>
      <c r="Q569" s="1047"/>
      <c r="R569" s="1047"/>
      <c r="S569" s="1047"/>
      <c r="T569" s="1047"/>
      <c r="U569" s="1047"/>
      <c r="V569" s="1047"/>
      <c r="W569" s="1047"/>
      <c r="X569" s="1047"/>
      <c r="Y569" s="1047"/>
      <c r="Z569" s="1047"/>
    </row>
    <row r="570" spans="1:26" ht="15.75">
      <c r="A570" s="1047"/>
      <c r="B570" s="1048"/>
      <c r="C570" s="1047"/>
      <c r="D570" s="1047"/>
      <c r="E570" s="1047"/>
      <c r="F570" s="1047"/>
      <c r="G570" s="1047"/>
      <c r="H570" s="1047"/>
      <c r="I570" s="1047"/>
      <c r="J570" s="1047"/>
      <c r="K570" s="1047"/>
      <c r="L570" s="1047"/>
      <c r="M570" s="1047"/>
      <c r="N570" s="871"/>
      <c r="O570" s="1047"/>
      <c r="P570" s="1047"/>
      <c r="Q570" s="1047"/>
      <c r="R570" s="1047"/>
      <c r="S570" s="1047"/>
      <c r="T570" s="1047"/>
      <c r="U570" s="1047"/>
      <c r="V570" s="1047"/>
      <c r="W570" s="1047"/>
      <c r="X570" s="1047"/>
      <c r="Y570" s="1047"/>
      <c r="Z570" s="1047"/>
    </row>
    <row r="571" spans="1:26" ht="15.75">
      <c r="A571" s="1047"/>
      <c r="B571" s="1048"/>
      <c r="C571" s="1047"/>
      <c r="D571" s="1047"/>
      <c r="E571" s="1047"/>
      <c r="F571" s="1047"/>
      <c r="G571" s="1047"/>
      <c r="H571" s="1047"/>
      <c r="I571" s="1047"/>
      <c r="J571" s="1047"/>
      <c r="K571" s="1047"/>
      <c r="L571" s="1047"/>
      <c r="M571" s="1047"/>
      <c r="N571" s="871"/>
      <c r="O571" s="1047"/>
      <c r="P571" s="1047"/>
      <c r="Q571" s="1047"/>
      <c r="R571" s="1047"/>
      <c r="S571" s="1047"/>
      <c r="T571" s="1047"/>
      <c r="U571" s="1047"/>
      <c r="V571" s="1047"/>
      <c r="W571" s="1047"/>
      <c r="X571" s="1047"/>
      <c r="Y571" s="1047"/>
      <c r="Z571" s="1047"/>
    </row>
    <row r="572" spans="1:26" ht="15.75">
      <c r="A572" s="1047"/>
      <c r="B572" s="1048"/>
      <c r="C572" s="1047"/>
      <c r="D572" s="1047"/>
      <c r="E572" s="1047"/>
      <c r="F572" s="1047"/>
      <c r="G572" s="1047"/>
      <c r="H572" s="1047"/>
      <c r="I572" s="1047"/>
      <c r="J572" s="1047"/>
      <c r="K572" s="1047"/>
      <c r="L572" s="1047"/>
      <c r="M572" s="1047"/>
      <c r="N572" s="871"/>
      <c r="O572" s="1047"/>
      <c r="P572" s="1047"/>
      <c r="Q572" s="1047"/>
      <c r="R572" s="1047"/>
      <c r="S572" s="1047"/>
      <c r="T572" s="1047"/>
      <c r="U572" s="1047"/>
      <c r="V572" s="1047"/>
      <c r="W572" s="1047"/>
      <c r="X572" s="1047"/>
      <c r="Y572" s="1047"/>
      <c r="Z572" s="1047"/>
    </row>
    <row r="573" spans="1:26" ht="15.75">
      <c r="A573" s="1047"/>
      <c r="B573" s="1048"/>
      <c r="C573" s="1047"/>
      <c r="D573" s="1047"/>
      <c r="E573" s="1047"/>
      <c r="F573" s="1047"/>
      <c r="G573" s="1047"/>
      <c r="H573" s="1047"/>
      <c r="I573" s="1047"/>
      <c r="J573" s="1047"/>
      <c r="K573" s="1047"/>
      <c r="L573" s="1047"/>
      <c r="M573" s="1047"/>
      <c r="N573" s="871"/>
      <c r="O573" s="1047"/>
      <c r="P573" s="1047"/>
      <c r="Q573" s="1047"/>
      <c r="R573" s="1047"/>
      <c r="S573" s="1047"/>
      <c r="T573" s="1047"/>
      <c r="U573" s="1047"/>
      <c r="V573" s="1047"/>
      <c r="W573" s="1047"/>
      <c r="X573" s="1047"/>
      <c r="Y573" s="1047"/>
      <c r="Z573" s="1047"/>
    </row>
    <row r="574" spans="1:26" ht="15.75">
      <c r="A574" s="1047"/>
      <c r="B574" s="1048"/>
      <c r="C574" s="1047"/>
      <c r="D574" s="1047"/>
      <c r="E574" s="1047"/>
      <c r="F574" s="1047"/>
      <c r="G574" s="1047"/>
      <c r="H574" s="1047"/>
      <c r="I574" s="1047"/>
      <c r="J574" s="1047"/>
      <c r="K574" s="1047"/>
      <c r="L574" s="1047"/>
      <c r="M574" s="1047"/>
      <c r="N574" s="871"/>
      <c r="O574" s="1047"/>
      <c r="P574" s="1047"/>
      <c r="Q574" s="1047"/>
      <c r="R574" s="1047"/>
      <c r="S574" s="1047"/>
      <c r="T574" s="1047"/>
      <c r="U574" s="1047"/>
      <c r="V574" s="1047"/>
      <c r="W574" s="1047"/>
      <c r="X574" s="1047"/>
      <c r="Y574" s="1047"/>
      <c r="Z574" s="1047"/>
    </row>
    <row r="575" spans="1:26" ht="15.75">
      <c r="A575" s="1047"/>
      <c r="B575" s="1048"/>
      <c r="C575" s="1047"/>
      <c r="D575" s="1047"/>
      <c r="E575" s="1047"/>
      <c r="F575" s="1047"/>
      <c r="G575" s="1047"/>
      <c r="H575" s="1047"/>
      <c r="I575" s="1047"/>
      <c r="J575" s="1047"/>
      <c r="K575" s="1047"/>
      <c r="L575" s="1047"/>
      <c r="M575" s="1047"/>
      <c r="N575" s="871"/>
      <c r="O575" s="1047"/>
      <c r="P575" s="1047"/>
      <c r="Q575" s="1047"/>
      <c r="R575" s="1047"/>
      <c r="S575" s="1047"/>
      <c r="T575" s="1047"/>
      <c r="U575" s="1047"/>
      <c r="V575" s="1047"/>
      <c r="W575" s="1047"/>
      <c r="X575" s="1047"/>
      <c r="Y575" s="1047"/>
      <c r="Z575" s="1047"/>
    </row>
    <row r="576" spans="1:26" ht="15.75">
      <c r="A576" s="1047"/>
      <c r="B576" s="1048"/>
      <c r="C576" s="1047"/>
      <c r="D576" s="1047"/>
      <c r="E576" s="1047"/>
      <c r="F576" s="1047"/>
      <c r="G576" s="1047"/>
      <c r="H576" s="1047"/>
      <c r="I576" s="1047"/>
      <c r="J576" s="1047"/>
      <c r="K576" s="1047"/>
      <c r="L576" s="1047"/>
      <c r="M576" s="1047"/>
      <c r="N576" s="871"/>
      <c r="O576" s="1047"/>
      <c r="P576" s="1047"/>
      <c r="Q576" s="1047"/>
      <c r="R576" s="1047"/>
      <c r="S576" s="1047"/>
      <c r="T576" s="1047"/>
      <c r="U576" s="1047"/>
      <c r="V576" s="1047"/>
      <c r="W576" s="1047"/>
      <c r="X576" s="1047"/>
      <c r="Y576" s="1047"/>
      <c r="Z576" s="1047"/>
    </row>
    <row r="577" spans="1:26" ht="15.75">
      <c r="A577" s="1047"/>
      <c r="B577" s="1048"/>
      <c r="C577" s="1047"/>
      <c r="D577" s="1047"/>
      <c r="E577" s="1047"/>
      <c r="F577" s="1047"/>
      <c r="G577" s="1047"/>
      <c r="H577" s="1047"/>
      <c r="I577" s="1047"/>
      <c r="J577" s="1047"/>
      <c r="K577" s="1047"/>
      <c r="L577" s="1047"/>
      <c r="M577" s="1047"/>
      <c r="N577" s="871"/>
      <c r="O577" s="1047"/>
      <c r="P577" s="1047"/>
      <c r="Q577" s="1047"/>
      <c r="R577" s="1047"/>
      <c r="S577" s="1047"/>
      <c r="T577" s="1047"/>
      <c r="U577" s="1047"/>
      <c r="V577" s="1047"/>
      <c r="W577" s="1047"/>
      <c r="X577" s="1047"/>
      <c r="Y577" s="1047"/>
      <c r="Z577" s="1047"/>
    </row>
    <row r="578" spans="1:26" ht="15.75">
      <c r="A578" s="1047"/>
      <c r="B578" s="1048"/>
      <c r="C578" s="1047"/>
      <c r="D578" s="1047"/>
      <c r="E578" s="1047"/>
      <c r="F578" s="1047"/>
      <c r="G578" s="1047"/>
      <c r="H578" s="1047"/>
      <c r="I578" s="1047"/>
      <c r="J578" s="1047"/>
      <c r="K578" s="1047"/>
      <c r="L578" s="1047"/>
      <c r="M578" s="1047"/>
      <c r="N578" s="871"/>
      <c r="O578" s="1047"/>
      <c r="P578" s="1047"/>
      <c r="Q578" s="1047"/>
      <c r="R578" s="1047"/>
      <c r="S578" s="1047"/>
      <c r="T578" s="1047"/>
      <c r="U578" s="1047"/>
      <c r="V578" s="1047"/>
      <c r="W578" s="1047"/>
      <c r="X578" s="1047"/>
      <c r="Y578" s="1047"/>
      <c r="Z578" s="1047"/>
    </row>
    <row r="579" spans="1:26" ht="15.75">
      <c r="A579" s="1047"/>
      <c r="B579" s="1048"/>
      <c r="C579" s="1047"/>
      <c r="D579" s="1047"/>
      <c r="E579" s="1047"/>
      <c r="F579" s="1047"/>
      <c r="G579" s="1047"/>
      <c r="H579" s="1047"/>
      <c r="I579" s="1047"/>
      <c r="J579" s="1047"/>
      <c r="K579" s="1047"/>
      <c r="L579" s="1047"/>
      <c r="M579" s="1047"/>
      <c r="N579" s="871"/>
      <c r="O579" s="1047"/>
      <c r="P579" s="1047"/>
      <c r="Q579" s="1047"/>
      <c r="R579" s="1047"/>
      <c r="S579" s="1047"/>
      <c r="T579" s="1047"/>
      <c r="U579" s="1047"/>
      <c r="V579" s="1047"/>
      <c r="W579" s="1047"/>
      <c r="X579" s="1047"/>
      <c r="Y579" s="1047"/>
      <c r="Z579" s="1047"/>
    </row>
    <row r="580" spans="1:26" ht="15.75">
      <c r="A580" s="1047"/>
      <c r="B580" s="1048"/>
      <c r="C580" s="1047"/>
      <c r="D580" s="1047"/>
      <c r="E580" s="1047"/>
      <c r="F580" s="1047"/>
      <c r="G580" s="1047"/>
      <c r="H580" s="1047"/>
      <c r="I580" s="1047"/>
      <c r="J580" s="1047"/>
      <c r="K580" s="1047"/>
      <c r="L580" s="1047"/>
      <c r="M580" s="1047"/>
      <c r="N580" s="871"/>
      <c r="O580" s="1047"/>
      <c r="P580" s="1047"/>
      <c r="Q580" s="1047"/>
      <c r="R580" s="1047"/>
      <c r="S580" s="1047"/>
      <c r="T580" s="1047"/>
      <c r="U580" s="1047"/>
      <c r="V580" s="1047"/>
      <c r="W580" s="1047"/>
      <c r="X580" s="1047"/>
      <c r="Y580" s="1047"/>
      <c r="Z580" s="1047"/>
    </row>
    <row r="581" spans="1:26" ht="15.75">
      <c r="A581" s="1047"/>
      <c r="B581" s="1048"/>
      <c r="C581" s="1047"/>
      <c r="D581" s="1047"/>
      <c r="E581" s="1047"/>
      <c r="F581" s="1047"/>
      <c r="G581" s="1047"/>
      <c r="H581" s="1047"/>
      <c r="I581" s="1047"/>
      <c r="J581" s="1047"/>
      <c r="K581" s="1047"/>
      <c r="L581" s="1047"/>
      <c r="M581" s="1047"/>
      <c r="N581" s="871"/>
      <c r="O581" s="1047"/>
      <c r="P581" s="1047"/>
      <c r="Q581" s="1047"/>
      <c r="R581" s="1047"/>
      <c r="S581" s="1047"/>
      <c r="T581" s="1047"/>
      <c r="U581" s="1047"/>
      <c r="V581" s="1047"/>
      <c r="W581" s="1047"/>
      <c r="X581" s="1047"/>
      <c r="Y581" s="1047"/>
      <c r="Z581" s="1047"/>
    </row>
    <row r="582" spans="1:26" ht="15.75">
      <c r="A582" s="1047"/>
      <c r="B582" s="1048"/>
      <c r="C582" s="1047"/>
      <c r="D582" s="1047"/>
      <c r="E582" s="1047"/>
      <c r="F582" s="1047"/>
      <c r="G582" s="1047"/>
      <c r="H582" s="1047"/>
      <c r="I582" s="1047"/>
      <c r="J582" s="1047"/>
      <c r="K582" s="1047"/>
      <c r="L582" s="1047"/>
      <c r="M582" s="1047"/>
      <c r="N582" s="871"/>
      <c r="O582" s="1047"/>
      <c r="P582" s="1047"/>
      <c r="Q582" s="1047"/>
      <c r="R582" s="1047"/>
      <c r="S582" s="1047"/>
      <c r="T582" s="1047"/>
      <c r="U582" s="1047"/>
      <c r="V582" s="1047"/>
      <c r="W582" s="1047"/>
      <c r="X582" s="1047"/>
      <c r="Y582" s="1047"/>
      <c r="Z582" s="1047"/>
    </row>
    <row r="583" spans="1:26" ht="15.75">
      <c r="A583" s="1047"/>
      <c r="B583" s="1048"/>
      <c r="C583" s="1047"/>
      <c r="D583" s="1047"/>
      <c r="E583" s="1047"/>
      <c r="F583" s="1047"/>
      <c r="G583" s="1047"/>
      <c r="H583" s="1047"/>
      <c r="I583" s="1047"/>
      <c r="J583" s="1047"/>
      <c r="K583" s="1047"/>
      <c r="L583" s="1047"/>
      <c r="M583" s="1047"/>
      <c r="N583" s="871"/>
      <c r="O583" s="1047"/>
      <c r="P583" s="1047"/>
      <c r="Q583" s="1047"/>
      <c r="R583" s="1047"/>
      <c r="S583" s="1047"/>
      <c r="T583" s="1047"/>
      <c r="U583" s="1047"/>
      <c r="V583" s="1047"/>
      <c r="W583" s="1047"/>
      <c r="X583" s="1047"/>
      <c r="Y583" s="1047"/>
      <c r="Z583" s="1047"/>
    </row>
    <row r="584" spans="1:26" ht="15.75">
      <c r="A584" s="1047"/>
      <c r="B584" s="1048"/>
      <c r="C584" s="1047"/>
      <c r="D584" s="1047"/>
      <c r="E584" s="1047"/>
      <c r="F584" s="1047"/>
      <c r="G584" s="1047"/>
      <c r="H584" s="1047"/>
      <c r="I584" s="1047"/>
      <c r="J584" s="1047"/>
      <c r="K584" s="1047"/>
      <c r="L584" s="1047"/>
      <c r="M584" s="1047"/>
      <c r="N584" s="871"/>
      <c r="O584" s="1047"/>
      <c r="P584" s="1047"/>
      <c r="Q584" s="1047"/>
      <c r="R584" s="1047"/>
      <c r="S584" s="1047"/>
      <c r="T584" s="1047"/>
      <c r="U584" s="1047"/>
      <c r="V584" s="1047"/>
      <c r="W584" s="1047"/>
      <c r="X584" s="1047"/>
      <c r="Y584" s="1047"/>
      <c r="Z584" s="1047"/>
    </row>
    <row r="585" spans="1:26" ht="15.75">
      <c r="A585" s="1047"/>
      <c r="B585" s="1048"/>
      <c r="C585" s="1047"/>
      <c r="D585" s="1047"/>
      <c r="E585" s="1047"/>
      <c r="F585" s="1047"/>
      <c r="G585" s="1047"/>
      <c r="H585" s="1047"/>
      <c r="I585" s="1047"/>
      <c r="J585" s="1047"/>
      <c r="K585" s="1047"/>
      <c r="L585" s="1047"/>
      <c r="M585" s="1047"/>
      <c r="N585" s="871"/>
      <c r="O585" s="1047"/>
      <c r="P585" s="1047"/>
      <c r="Q585" s="1047"/>
      <c r="R585" s="1047"/>
      <c r="S585" s="1047"/>
      <c r="T585" s="1047"/>
      <c r="U585" s="1047"/>
      <c r="V585" s="1047"/>
      <c r="W585" s="1047"/>
      <c r="X585" s="1047"/>
      <c r="Y585" s="1047"/>
      <c r="Z585" s="1047"/>
    </row>
    <row r="586" spans="1:26" ht="15.75">
      <c r="A586" s="1047"/>
      <c r="B586" s="1048"/>
      <c r="C586" s="1047"/>
      <c r="D586" s="1047"/>
      <c r="E586" s="1047"/>
      <c r="F586" s="1047"/>
      <c r="G586" s="1047"/>
      <c r="H586" s="1047"/>
      <c r="I586" s="1047"/>
      <c r="J586" s="1047"/>
      <c r="K586" s="1047"/>
      <c r="L586" s="1047"/>
      <c r="M586" s="1047"/>
      <c r="N586" s="871"/>
      <c r="O586" s="1047"/>
      <c r="P586" s="1047"/>
      <c r="Q586" s="1047"/>
      <c r="R586" s="1047"/>
      <c r="S586" s="1047"/>
      <c r="T586" s="1047"/>
      <c r="U586" s="1047"/>
      <c r="V586" s="1047"/>
      <c r="W586" s="1047"/>
      <c r="X586" s="1047"/>
      <c r="Y586" s="1047"/>
      <c r="Z586" s="1047"/>
    </row>
    <row r="587" spans="1:26" ht="15.75">
      <c r="A587" s="1047"/>
      <c r="B587" s="1048"/>
      <c r="C587" s="1047"/>
      <c r="D587" s="1047"/>
      <c r="E587" s="1047"/>
      <c r="F587" s="1047"/>
      <c r="G587" s="1047"/>
      <c r="H587" s="1047"/>
      <c r="I587" s="1047"/>
      <c r="J587" s="1047"/>
      <c r="K587" s="1047"/>
      <c r="L587" s="1047"/>
      <c r="M587" s="1047"/>
      <c r="N587" s="871"/>
      <c r="O587" s="1047"/>
      <c r="P587" s="1047"/>
      <c r="Q587" s="1047"/>
      <c r="R587" s="1047"/>
      <c r="S587" s="1047"/>
      <c r="T587" s="1047"/>
      <c r="U587" s="1047"/>
      <c r="V587" s="1047"/>
      <c r="W587" s="1047"/>
      <c r="X587" s="1047"/>
      <c r="Y587" s="1047"/>
      <c r="Z587" s="1047"/>
    </row>
    <row r="588" spans="1:26" ht="15.75">
      <c r="A588" s="1047"/>
      <c r="B588" s="1048"/>
      <c r="C588" s="1047"/>
      <c r="D588" s="1047"/>
      <c r="E588" s="1047"/>
      <c r="F588" s="1047"/>
      <c r="G588" s="1047"/>
      <c r="H588" s="1047"/>
      <c r="I588" s="1047"/>
      <c r="J588" s="1047"/>
      <c r="K588" s="1047"/>
      <c r="L588" s="1047"/>
      <c r="M588" s="1047"/>
      <c r="N588" s="871"/>
      <c r="O588" s="1047"/>
      <c r="P588" s="1047"/>
      <c r="Q588" s="1047"/>
      <c r="R588" s="1047"/>
      <c r="S588" s="1047"/>
      <c r="T588" s="1047"/>
      <c r="U588" s="1047"/>
      <c r="V588" s="1047"/>
      <c r="W588" s="1047"/>
      <c r="X588" s="1047"/>
      <c r="Y588" s="1047"/>
      <c r="Z588" s="1047"/>
    </row>
    <row r="589" spans="1:26" ht="15.75">
      <c r="A589" s="1047"/>
      <c r="B589" s="1048"/>
      <c r="C589" s="1047"/>
      <c r="D589" s="1047"/>
      <c r="E589" s="1047"/>
      <c r="F589" s="1047"/>
      <c r="G589" s="1047"/>
      <c r="H589" s="1047"/>
      <c r="I589" s="1047"/>
      <c r="J589" s="1047"/>
      <c r="K589" s="1047"/>
      <c r="L589" s="1047"/>
      <c r="M589" s="1047"/>
      <c r="N589" s="871"/>
      <c r="O589" s="1047"/>
      <c r="P589" s="1047"/>
      <c r="Q589" s="1047"/>
      <c r="R589" s="1047"/>
      <c r="S589" s="1047"/>
      <c r="T589" s="1047"/>
      <c r="U589" s="1047"/>
      <c r="V589" s="1047"/>
      <c r="W589" s="1047"/>
      <c r="X589" s="1047"/>
      <c r="Y589" s="1047"/>
      <c r="Z589" s="1047"/>
    </row>
    <row r="590" spans="1:26" ht="15.75">
      <c r="A590" s="1047"/>
      <c r="B590" s="1048"/>
      <c r="C590" s="1047"/>
      <c r="D590" s="1047"/>
      <c r="E590" s="1047"/>
      <c r="F590" s="1047"/>
      <c r="G590" s="1047"/>
      <c r="H590" s="1047"/>
      <c r="I590" s="1047"/>
      <c r="J590" s="1047"/>
      <c r="K590" s="1047"/>
      <c r="L590" s="1047"/>
      <c r="M590" s="1047"/>
      <c r="N590" s="871"/>
      <c r="O590" s="1047"/>
      <c r="P590" s="1047"/>
      <c r="Q590" s="1047"/>
      <c r="R590" s="1047"/>
      <c r="S590" s="1047"/>
      <c r="T590" s="1047"/>
      <c r="U590" s="1047"/>
      <c r="V590" s="1047"/>
      <c r="W590" s="1047"/>
      <c r="X590" s="1047"/>
      <c r="Y590" s="1047"/>
      <c r="Z590" s="1047"/>
    </row>
    <row r="591" spans="1:26" ht="15.75">
      <c r="A591" s="1047"/>
      <c r="B591" s="1048"/>
      <c r="C591" s="1047"/>
      <c r="D591" s="1047"/>
      <c r="E591" s="1047"/>
      <c r="F591" s="1047"/>
      <c r="G591" s="1047"/>
      <c r="H591" s="1047"/>
      <c r="I591" s="1047"/>
      <c r="J591" s="1047"/>
      <c r="K591" s="1047"/>
      <c r="L591" s="1047"/>
      <c r="M591" s="1047"/>
      <c r="N591" s="871"/>
      <c r="O591" s="1047"/>
      <c r="P591" s="1047"/>
      <c r="Q591" s="1047"/>
      <c r="R591" s="1047"/>
      <c r="S591" s="1047"/>
      <c r="T591" s="1047"/>
      <c r="U591" s="1047"/>
      <c r="V591" s="1047"/>
      <c r="W591" s="1047"/>
      <c r="X591" s="1047"/>
      <c r="Y591" s="1047"/>
      <c r="Z591" s="1047"/>
    </row>
    <row r="592" spans="1:26" ht="15.75">
      <c r="A592" s="1047"/>
      <c r="B592" s="1048"/>
      <c r="C592" s="1047"/>
      <c r="D592" s="1047"/>
      <c r="E592" s="1047"/>
      <c r="F592" s="1047"/>
      <c r="G592" s="1047"/>
      <c r="H592" s="1047"/>
      <c r="I592" s="1047"/>
      <c r="J592" s="1047"/>
      <c r="K592" s="1047"/>
      <c r="L592" s="1047"/>
      <c r="M592" s="1047"/>
      <c r="N592" s="871"/>
      <c r="O592" s="1047"/>
      <c r="P592" s="1047"/>
      <c r="Q592" s="1047"/>
      <c r="R592" s="1047"/>
      <c r="S592" s="1047"/>
      <c r="T592" s="1047"/>
      <c r="U592" s="1047"/>
      <c r="V592" s="1047"/>
      <c r="W592" s="1047"/>
      <c r="X592" s="1047"/>
      <c r="Y592" s="1047"/>
      <c r="Z592" s="1047"/>
    </row>
    <row r="593" spans="1:26" ht="15.75">
      <c r="A593" s="1047"/>
      <c r="B593" s="1048"/>
      <c r="C593" s="1047"/>
      <c r="D593" s="1047"/>
      <c r="E593" s="1047"/>
      <c r="F593" s="1047"/>
      <c r="G593" s="1047"/>
      <c r="H593" s="1047"/>
      <c r="I593" s="1047"/>
      <c r="J593" s="1047"/>
      <c r="K593" s="1047"/>
      <c r="L593" s="1047"/>
      <c r="M593" s="1047"/>
      <c r="N593" s="871"/>
      <c r="O593" s="1047"/>
      <c r="P593" s="1047"/>
      <c r="Q593" s="1047"/>
      <c r="R593" s="1047"/>
      <c r="S593" s="1047"/>
      <c r="T593" s="1047"/>
      <c r="U593" s="1047"/>
      <c r="V593" s="1047"/>
      <c r="W593" s="1047"/>
      <c r="X593" s="1047"/>
      <c r="Y593" s="1047"/>
      <c r="Z593" s="1047"/>
    </row>
    <row r="594" spans="1:26" ht="15.75">
      <c r="A594" s="1047"/>
      <c r="B594" s="1048"/>
      <c r="C594" s="1047"/>
      <c r="D594" s="1047"/>
      <c r="E594" s="1047"/>
      <c r="F594" s="1047"/>
      <c r="G594" s="1047"/>
      <c r="H594" s="1047"/>
      <c r="I594" s="1047"/>
      <c r="J594" s="1047"/>
      <c r="K594" s="1047"/>
      <c r="L594" s="1047"/>
      <c r="M594" s="1047"/>
      <c r="N594" s="871"/>
      <c r="O594" s="1047"/>
      <c r="P594" s="1047"/>
      <c r="Q594" s="1047"/>
      <c r="R594" s="1047"/>
      <c r="S594" s="1047"/>
      <c r="T594" s="1047"/>
      <c r="U594" s="1047"/>
      <c r="V594" s="1047"/>
      <c r="W594" s="1047"/>
      <c r="X594" s="1047"/>
      <c r="Y594" s="1047"/>
      <c r="Z594" s="1047"/>
    </row>
    <row r="595" spans="1:26" ht="15.75">
      <c r="A595" s="1047"/>
      <c r="B595" s="1048"/>
      <c r="C595" s="1047"/>
      <c r="D595" s="1047"/>
      <c r="E595" s="1047"/>
      <c r="F595" s="1047"/>
      <c r="G595" s="1047"/>
      <c r="H595" s="1047"/>
      <c r="I595" s="1047"/>
      <c r="J595" s="1047"/>
      <c r="K595" s="1047"/>
      <c r="L595" s="1047"/>
      <c r="M595" s="1047"/>
      <c r="N595" s="871"/>
      <c r="O595" s="1047"/>
      <c r="P595" s="1047"/>
      <c r="Q595" s="1047"/>
      <c r="R595" s="1047"/>
      <c r="S595" s="1047"/>
      <c r="T595" s="1047"/>
      <c r="U595" s="1047"/>
      <c r="V595" s="1047"/>
      <c r="W595" s="1047"/>
      <c r="X595" s="1047"/>
      <c r="Y595" s="1047"/>
      <c r="Z595" s="1047"/>
    </row>
    <row r="596" spans="1:26" ht="15.75">
      <c r="A596" s="1047"/>
      <c r="B596" s="1048"/>
      <c r="C596" s="1047"/>
      <c r="D596" s="1047"/>
      <c r="E596" s="1047"/>
      <c r="F596" s="1047"/>
      <c r="G596" s="1047"/>
      <c r="H596" s="1047"/>
      <c r="I596" s="1047"/>
      <c r="J596" s="1047"/>
      <c r="K596" s="1047"/>
      <c r="L596" s="1047"/>
      <c r="M596" s="1047"/>
      <c r="N596" s="871"/>
      <c r="O596" s="1047"/>
      <c r="P596" s="1047"/>
      <c r="Q596" s="1047"/>
      <c r="R596" s="1047"/>
      <c r="S596" s="1047"/>
      <c r="T596" s="1047"/>
      <c r="U596" s="1047"/>
      <c r="V596" s="1047"/>
      <c r="W596" s="1047"/>
      <c r="X596" s="1047"/>
      <c r="Y596" s="1047"/>
      <c r="Z596" s="1047"/>
    </row>
    <row r="597" spans="1:26" ht="15.75">
      <c r="A597" s="1047"/>
      <c r="B597" s="1048"/>
      <c r="C597" s="1047"/>
      <c r="D597" s="1047"/>
      <c r="E597" s="1047"/>
      <c r="F597" s="1047"/>
      <c r="G597" s="1047"/>
      <c r="H597" s="1047"/>
      <c r="I597" s="1047"/>
      <c r="J597" s="1047"/>
      <c r="K597" s="1047"/>
      <c r="L597" s="1047"/>
      <c r="M597" s="1047"/>
      <c r="N597" s="871"/>
      <c r="O597" s="1047"/>
      <c r="P597" s="1047"/>
      <c r="Q597" s="1047"/>
      <c r="R597" s="1047"/>
      <c r="S597" s="1047"/>
      <c r="T597" s="1047"/>
      <c r="U597" s="1047"/>
      <c r="V597" s="1047"/>
      <c r="W597" s="1047"/>
      <c r="X597" s="1047"/>
      <c r="Y597" s="1047"/>
      <c r="Z597" s="1047"/>
    </row>
    <row r="598" spans="1:26" ht="15.75">
      <c r="A598" s="1047"/>
      <c r="B598" s="1048"/>
      <c r="C598" s="1047"/>
      <c r="D598" s="1047"/>
      <c r="E598" s="1047"/>
      <c r="F598" s="1047"/>
      <c r="G598" s="1047"/>
      <c r="H598" s="1047"/>
      <c r="I598" s="1047"/>
      <c r="J598" s="1047"/>
      <c r="K598" s="1047"/>
      <c r="L598" s="1047"/>
      <c r="M598" s="1047"/>
      <c r="N598" s="871"/>
      <c r="O598" s="1047"/>
      <c r="P598" s="1047"/>
      <c r="Q598" s="1047"/>
      <c r="R598" s="1047"/>
      <c r="S598" s="1047"/>
      <c r="T598" s="1047"/>
      <c r="U598" s="1047"/>
      <c r="V598" s="1047"/>
      <c r="W598" s="1047"/>
      <c r="X598" s="1047"/>
      <c r="Y598" s="1047"/>
      <c r="Z598" s="1047"/>
    </row>
    <row r="599" spans="1:26" ht="15.75">
      <c r="A599" s="1047"/>
      <c r="B599" s="1048"/>
      <c r="C599" s="1047"/>
      <c r="D599" s="1047"/>
      <c r="E599" s="1047"/>
      <c r="F599" s="1047"/>
      <c r="G599" s="1047"/>
      <c r="H599" s="1047"/>
      <c r="I599" s="1047"/>
      <c r="J599" s="1047"/>
      <c r="K599" s="1047"/>
      <c r="L599" s="1047"/>
      <c r="M599" s="1047"/>
      <c r="N599" s="871"/>
      <c r="O599" s="1047"/>
      <c r="P599" s="1047"/>
      <c r="Q599" s="1047"/>
      <c r="R599" s="1047"/>
      <c r="S599" s="1047"/>
      <c r="T599" s="1047"/>
      <c r="U599" s="1047"/>
      <c r="V599" s="1047"/>
      <c r="W599" s="1047"/>
      <c r="X599" s="1047"/>
      <c r="Y599" s="1047"/>
      <c r="Z599" s="1047"/>
    </row>
    <row r="600" spans="1:26" ht="15.75">
      <c r="A600" s="1047"/>
      <c r="B600" s="1048"/>
      <c r="C600" s="1047"/>
      <c r="D600" s="1047"/>
      <c r="E600" s="1047"/>
      <c r="F600" s="1047"/>
      <c r="G600" s="1047"/>
      <c r="H600" s="1047"/>
      <c r="I600" s="1047"/>
      <c r="J600" s="1047"/>
      <c r="K600" s="1047"/>
      <c r="L600" s="1047"/>
      <c r="M600" s="1047"/>
      <c r="N600" s="871"/>
      <c r="O600" s="1047"/>
      <c r="P600" s="1047"/>
      <c r="Q600" s="1047"/>
      <c r="R600" s="1047"/>
      <c r="S600" s="1047"/>
      <c r="T600" s="1047"/>
      <c r="U600" s="1047"/>
      <c r="V600" s="1047"/>
      <c r="W600" s="1047"/>
      <c r="X600" s="1047"/>
      <c r="Y600" s="1047"/>
      <c r="Z600" s="1047"/>
    </row>
    <row r="601" spans="1:26" ht="15.75">
      <c r="A601" s="1047"/>
      <c r="B601" s="1048"/>
      <c r="C601" s="1047"/>
      <c r="D601" s="1047"/>
      <c r="E601" s="1047"/>
      <c r="F601" s="1047"/>
      <c r="G601" s="1047"/>
      <c r="H601" s="1047"/>
      <c r="I601" s="1047"/>
      <c r="J601" s="1047"/>
      <c r="K601" s="1047"/>
      <c r="L601" s="1047"/>
      <c r="M601" s="1047"/>
      <c r="N601" s="871"/>
      <c r="O601" s="1047"/>
      <c r="P601" s="1047"/>
      <c r="Q601" s="1047"/>
      <c r="R601" s="1047"/>
      <c r="S601" s="1047"/>
      <c r="T601" s="1047"/>
      <c r="U601" s="1047"/>
      <c r="V601" s="1047"/>
      <c r="W601" s="1047"/>
      <c r="X601" s="1047"/>
      <c r="Y601" s="1047"/>
      <c r="Z601" s="1047"/>
    </row>
    <row r="602" spans="1:26" ht="15.75">
      <c r="A602" s="1047"/>
      <c r="B602" s="1048"/>
      <c r="C602" s="1047"/>
      <c r="D602" s="1047"/>
      <c r="E602" s="1047"/>
      <c r="F602" s="1047"/>
      <c r="G602" s="1047"/>
      <c r="H602" s="1047"/>
      <c r="I602" s="1047"/>
      <c r="J602" s="1047"/>
      <c r="K602" s="1047"/>
      <c r="L602" s="1047"/>
      <c r="M602" s="1047"/>
      <c r="N602" s="871"/>
      <c r="O602" s="1047"/>
      <c r="P602" s="1047"/>
      <c r="Q602" s="1047"/>
      <c r="R602" s="1047"/>
      <c r="S602" s="1047"/>
      <c r="T602" s="1047"/>
      <c r="U602" s="1047"/>
      <c r="V602" s="1047"/>
      <c r="W602" s="1047"/>
      <c r="X602" s="1047"/>
      <c r="Y602" s="1047"/>
      <c r="Z602" s="1047"/>
    </row>
    <row r="603" spans="1:26" ht="15.75">
      <c r="A603" s="1047"/>
      <c r="B603" s="1048"/>
      <c r="C603" s="1047"/>
      <c r="D603" s="1047"/>
      <c r="E603" s="1047"/>
      <c r="F603" s="1047"/>
      <c r="G603" s="1047"/>
      <c r="H603" s="1047"/>
      <c r="I603" s="1047"/>
      <c r="J603" s="1047"/>
      <c r="K603" s="1047"/>
      <c r="L603" s="1047"/>
      <c r="M603" s="1047"/>
      <c r="N603" s="871"/>
      <c r="O603" s="1047"/>
      <c r="P603" s="1047"/>
      <c r="Q603" s="1047"/>
      <c r="R603" s="1047"/>
      <c r="S603" s="1047"/>
      <c r="T603" s="1047"/>
      <c r="U603" s="1047"/>
      <c r="V603" s="1047"/>
      <c r="W603" s="1047"/>
      <c r="X603" s="1047"/>
      <c r="Y603" s="1047"/>
      <c r="Z603" s="1047"/>
    </row>
    <row r="604" spans="1:26" ht="15.75">
      <c r="A604" s="1047"/>
      <c r="B604" s="1048"/>
      <c r="C604" s="1047"/>
      <c r="D604" s="1047"/>
      <c r="E604" s="1047"/>
      <c r="F604" s="1047"/>
      <c r="G604" s="1047"/>
      <c r="H604" s="1047"/>
      <c r="I604" s="1047"/>
      <c r="J604" s="1047"/>
      <c r="K604" s="1047"/>
      <c r="L604" s="1047"/>
      <c r="M604" s="1047"/>
      <c r="N604" s="871"/>
      <c r="O604" s="1047"/>
      <c r="P604" s="1047"/>
      <c r="Q604" s="1047"/>
      <c r="R604" s="1047"/>
      <c r="S604" s="1047"/>
      <c r="T604" s="1047"/>
      <c r="U604" s="1047"/>
      <c r="V604" s="1047"/>
      <c r="W604" s="1047"/>
      <c r="X604" s="1047"/>
      <c r="Y604" s="1047"/>
      <c r="Z604" s="1047"/>
    </row>
    <row r="605" spans="1:26" ht="15.75">
      <c r="A605" s="1047"/>
      <c r="B605" s="1048"/>
      <c r="C605" s="1047"/>
      <c r="D605" s="1047"/>
      <c r="E605" s="1047"/>
      <c r="F605" s="1047"/>
      <c r="G605" s="1047"/>
      <c r="H605" s="1047"/>
      <c r="I605" s="1047"/>
      <c r="J605" s="1047"/>
      <c r="K605" s="1047"/>
      <c r="L605" s="1047"/>
      <c r="M605" s="1047"/>
      <c r="N605" s="871"/>
      <c r="O605" s="1047"/>
      <c r="P605" s="1047"/>
      <c r="Q605" s="1047"/>
      <c r="R605" s="1047"/>
      <c r="S605" s="1047"/>
      <c r="T605" s="1047"/>
      <c r="U605" s="1047"/>
      <c r="V605" s="1047"/>
      <c r="W605" s="1047"/>
      <c r="X605" s="1047"/>
      <c r="Y605" s="1047"/>
      <c r="Z605" s="1047"/>
    </row>
    <row r="606" spans="1:26" ht="15.75">
      <c r="A606" s="1047"/>
      <c r="B606" s="1048"/>
      <c r="C606" s="1047"/>
      <c r="D606" s="1047"/>
      <c r="E606" s="1047"/>
      <c r="F606" s="1047"/>
      <c r="G606" s="1047"/>
      <c r="H606" s="1047"/>
      <c r="I606" s="1047"/>
      <c r="J606" s="1047"/>
      <c r="K606" s="1047"/>
      <c r="L606" s="1047"/>
      <c r="M606" s="1047"/>
      <c r="N606" s="871"/>
      <c r="O606" s="1047"/>
      <c r="P606" s="1047"/>
      <c r="Q606" s="1047"/>
      <c r="R606" s="1047"/>
      <c r="S606" s="1047"/>
      <c r="T606" s="1047"/>
      <c r="U606" s="1047"/>
      <c r="V606" s="1047"/>
      <c r="W606" s="1047"/>
      <c r="X606" s="1047"/>
      <c r="Y606" s="1047"/>
      <c r="Z606" s="1047"/>
    </row>
    <row r="607" spans="1:26" ht="15.75">
      <c r="A607" s="1047"/>
      <c r="B607" s="1048"/>
      <c r="C607" s="1047"/>
      <c r="D607" s="1047"/>
      <c r="E607" s="1047"/>
      <c r="F607" s="1047"/>
      <c r="G607" s="1047"/>
      <c r="H607" s="1047"/>
      <c r="I607" s="1047"/>
      <c r="J607" s="1047"/>
      <c r="K607" s="1047"/>
      <c r="L607" s="1047"/>
      <c r="M607" s="1047"/>
      <c r="N607" s="871"/>
      <c r="O607" s="1047"/>
      <c r="P607" s="1047"/>
      <c r="Q607" s="1047"/>
      <c r="R607" s="1047"/>
      <c r="S607" s="1047"/>
      <c r="T607" s="1047"/>
      <c r="U607" s="1047"/>
      <c r="V607" s="1047"/>
      <c r="W607" s="1047"/>
      <c r="X607" s="1047"/>
      <c r="Y607" s="1047"/>
      <c r="Z607" s="1047"/>
    </row>
    <row r="608" spans="1:26" ht="15.75">
      <c r="A608" s="1047"/>
      <c r="B608" s="1048"/>
      <c r="C608" s="1047"/>
      <c r="D608" s="1047"/>
      <c r="E608" s="1047"/>
      <c r="F608" s="1047"/>
      <c r="G608" s="1047"/>
      <c r="H608" s="1047"/>
      <c r="I608" s="1047"/>
      <c r="J608" s="1047"/>
      <c r="K608" s="1047"/>
      <c r="L608" s="1047"/>
      <c r="M608" s="1047"/>
      <c r="N608" s="871"/>
      <c r="O608" s="1047"/>
      <c r="P608" s="1047"/>
      <c r="Q608" s="1047"/>
      <c r="R608" s="1047"/>
      <c r="S608" s="1047"/>
      <c r="T608" s="1047"/>
      <c r="U608" s="1047"/>
      <c r="V608" s="1047"/>
      <c r="W608" s="1047"/>
      <c r="X608" s="1047"/>
      <c r="Y608" s="1047"/>
      <c r="Z608" s="1047"/>
    </row>
    <row r="609" spans="1:26" ht="15.75">
      <c r="A609" s="1047"/>
      <c r="B609" s="1048"/>
      <c r="C609" s="1047"/>
      <c r="D609" s="1047"/>
      <c r="E609" s="1047"/>
      <c r="F609" s="1047"/>
      <c r="G609" s="1047"/>
      <c r="H609" s="1047"/>
      <c r="I609" s="1047"/>
      <c r="J609" s="1047"/>
      <c r="K609" s="1047"/>
      <c r="L609" s="1047"/>
      <c r="M609" s="1047"/>
      <c r="N609" s="871"/>
      <c r="O609" s="1047"/>
      <c r="P609" s="1047"/>
      <c r="Q609" s="1047"/>
      <c r="R609" s="1047"/>
      <c r="S609" s="1047"/>
      <c r="T609" s="1047"/>
      <c r="U609" s="1047"/>
      <c r="V609" s="1047"/>
      <c r="W609" s="1047"/>
      <c r="X609" s="1047"/>
      <c r="Y609" s="1047"/>
      <c r="Z609" s="1047"/>
    </row>
    <row r="610" spans="1:26" ht="15.75">
      <c r="A610" s="1047"/>
      <c r="B610" s="1048"/>
      <c r="C610" s="1047"/>
      <c r="D610" s="1047"/>
      <c r="E610" s="1047"/>
      <c r="F610" s="1047"/>
      <c r="G610" s="1047"/>
      <c r="H610" s="1047"/>
      <c r="I610" s="1047"/>
      <c r="J610" s="1047"/>
      <c r="K610" s="1047"/>
      <c r="L610" s="1047"/>
      <c r="M610" s="1047"/>
      <c r="N610" s="871"/>
      <c r="O610" s="1047"/>
      <c r="P610" s="1047"/>
      <c r="Q610" s="1047"/>
      <c r="R610" s="1047"/>
      <c r="S610" s="1047"/>
      <c r="T610" s="1047"/>
      <c r="U610" s="1047"/>
      <c r="V610" s="1047"/>
      <c r="W610" s="1047"/>
      <c r="X610" s="1047"/>
      <c r="Y610" s="1047"/>
      <c r="Z610" s="1047"/>
    </row>
    <row r="611" spans="1:26" ht="15.75">
      <c r="A611" s="1047"/>
      <c r="B611" s="1048"/>
      <c r="C611" s="1047"/>
      <c r="D611" s="1047"/>
      <c r="E611" s="1047"/>
      <c r="F611" s="1047"/>
      <c r="G611" s="1047"/>
      <c r="H611" s="1047"/>
      <c r="I611" s="1047"/>
      <c r="J611" s="1047"/>
      <c r="K611" s="1047"/>
      <c r="L611" s="1047"/>
      <c r="M611" s="1047"/>
      <c r="N611" s="871"/>
      <c r="O611" s="1047"/>
      <c r="P611" s="1047"/>
      <c r="Q611" s="1047"/>
      <c r="R611" s="1047"/>
      <c r="S611" s="1047"/>
      <c r="T611" s="1047"/>
      <c r="U611" s="1047"/>
      <c r="V611" s="1047"/>
      <c r="W611" s="1047"/>
      <c r="X611" s="1047"/>
      <c r="Y611" s="1047"/>
      <c r="Z611" s="1047"/>
    </row>
    <row r="612" spans="1:26" ht="15.75">
      <c r="A612" s="1047"/>
      <c r="B612" s="1048"/>
      <c r="C612" s="1047"/>
      <c r="D612" s="1047"/>
      <c r="E612" s="1047"/>
      <c r="F612" s="1047"/>
      <c r="G612" s="1047"/>
      <c r="H612" s="1047"/>
      <c r="I612" s="1047"/>
      <c r="J612" s="1047"/>
      <c r="K612" s="1047"/>
      <c r="L612" s="1047"/>
      <c r="M612" s="1047"/>
      <c r="N612" s="871"/>
      <c r="O612" s="1047"/>
      <c r="P612" s="1047"/>
      <c r="Q612" s="1047"/>
      <c r="R612" s="1047"/>
      <c r="S612" s="1047"/>
      <c r="T612" s="1047"/>
      <c r="U612" s="1047"/>
      <c r="V612" s="1047"/>
      <c r="W612" s="1047"/>
      <c r="X612" s="1047"/>
      <c r="Y612" s="1047"/>
      <c r="Z612" s="1047"/>
    </row>
    <row r="613" spans="1:26" ht="15.75">
      <c r="A613" s="1047"/>
      <c r="B613" s="1048"/>
      <c r="C613" s="1047"/>
      <c r="D613" s="1047"/>
      <c r="E613" s="1047"/>
      <c r="F613" s="1047"/>
      <c r="G613" s="1047"/>
      <c r="H613" s="1047"/>
      <c r="I613" s="1047"/>
      <c r="J613" s="1047"/>
      <c r="K613" s="1047"/>
      <c r="L613" s="1047"/>
      <c r="M613" s="1047"/>
      <c r="N613" s="871"/>
      <c r="O613" s="1047"/>
      <c r="P613" s="1047"/>
      <c r="Q613" s="1047"/>
      <c r="R613" s="1047"/>
      <c r="S613" s="1047"/>
      <c r="T613" s="1047"/>
      <c r="U613" s="1047"/>
      <c r="V613" s="1047"/>
      <c r="W613" s="1047"/>
      <c r="X613" s="1047"/>
      <c r="Y613" s="1047"/>
      <c r="Z613" s="1047"/>
    </row>
    <row r="614" spans="1:26" ht="15.75">
      <c r="A614" s="1047"/>
      <c r="B614" s="1048"/>
      <c r="C614" s="1047"/>
      <c r="D614" s="1047"/>
      <c r="E614" s="1047"/>
      <c r="F614" s="1047"/>
      <c r="G614" s="1047"/>
      <c r="H614" s="1047"/>
      <c r="I614" s="1047"/>
      <c r="J614" s="1047"/>
      <c r="K614" s="1047"/>
      <c r="L614" s="1047"/>
      <c r="M614" s="1047"/>
      <c r="N614" s="871"/>
      <c r="O614" s="1047"/>
      <c r="P614" s="1047"/>
      <c r="Q614" s="1047"/>
      <c r="R614" s="1047"/>
      <c r="S614" s="1047"/>
      <c r="T614" s="1047"/>
      <c r="U614" s="1047"/>
      <c r="V614" s="1047"/>
      <c r="W614" s="1047"/>
      <c r="X614" s="1047"/>
      <c r="Y614" s="1047"/>
      <c r="Z614" s="1047"/>
    </row>
    <row r="615" spans="1:26" ht="15.75">
      <c r="A615" s="1047"/>
      <c r="B615" s="1048"/>
      <c r="C615" s="1047"/>
      <c r="D615" s="1047"/>
      <c r="E615" s="1047"/>
      <c r="F615" s="1047"/>
      <c r="G615" s="1047"/>
      <c r="H615" s="1047"/>
      <c r="I615" s="1047"/>
      <c r="J615" s="1047"/>
      <c r="K615" s="1047"/>
      <c r="L615" s="1047"/>
      <c r="M615" s="1047"/>
      <c r="N615" s="871"/>
      <c r="O615" s="1047"/>
      <c r="P615" s="1047"/>
      <c r="Q615" s="1047"/>
      <c r="R615" s="1047"/>
      <c r="S615" s="1047"/>
      <c r="T615" s="1047"/>
      <c r="U615" s="1047"/>
      <c r="V615" s="1047"/>
      <c r="W615" s="1047"/>
      <c r="X615" s="1047"/>
      <c r="Y615" s="1047"/>
      <c r="Z615" s="1047"/>
    </row>
    <row r="616" spans="1:26" ht="15.75">
      <c r="A616" s="1047"/>
      <c r="B616" s="1048"/>
      <c r="C616" s="1047"/>
      <c r="D616" s="1047"/>
      <c r="E616" s="1047"/>
      <c r="F616" s="1047"/>
      <c r="G616" s="1047"/>
      <c r="H616" s="1047"/>
      <c r="I616" s="1047"/>
      <c r="J616" s="1047"/>
      <c r="K616" s="1047"/>
      <c r="L616" s="1047"/>
      <c r="M616" s="1047"/>
      <c r="N616" s="871"/>
      <c r="O616" s="1047"/>
      <c r="P616" s="1047"/>
      <c r="Q616" s="1047"/>
      <c r="R616" s="1047"/>
      <c r="S616" s="1047"/>
      <c r="T616" s="1047"/>
      <c r="U616" s="1047"/>
      <c r="V616" s="1047"/>
      <c r="W616" s="1047"/>
      <c r="X616" s="1047"/>
      <c r="Y616" s="1047"/>
      <c r="Z616" s="1047"/>
    </row>
    <row r="617" spans="1:26" ht="15.75">
      <c r="A617" s="1047"/>
      <c r="B617" s="1048"/>
      <c r="C617" s="1047"/>
      <c r="D617" s="1047"/>
      <c r="E617" s="1047"/>
      <c r="F617" s="1047"/>
      <c r="G617" s="1047"/>
      <c r="H617" s="1047"/>
      <c r="I617" s="1047"/>
      <c r="J617" s="1047"/>
      <c r="K617" s="1047"/>
      <c r="L617" s="1047"/>
      <c r="M617" s="1047"/>
      <c r="N617" s="871"/>
      <c r="O617" s="1047"/>
      <c r="P617" s="1047"/>
      <c r="Q617" s="1047"/>
      <c r="R617" s="1047"/>
      <c r="S617" s="1047"/>
      <c r="T617" s="1047"/>
      <c r="U617" s="1047"/>
      <c r="V617" s="1047"/>
      <c r="W617" s="1047"/>
      <c r="X617" s="1047"/>
      <c r="Y617" s="1047"/>
      <c r="Z617" s="1047"/>
    </row>
    <row r="618" spans="1:26" ht="15.75">
      <c r="A618" s="1047"/>
      <c r="B618" s="1048"/>
      <c r="C618" s="1047"/>
      <c r="D618" s="1047"/>
      <c r="E618" s="1047"/>
      <c r="F618" s="1047"/>
      <c r="G618" s="1047"/>
      <c r="H618" s="1047"/>
      <c r="I618" s="1047"/>
      <c r="J618" s="1047"/>
      <c r="K618" s="1047"/>
      <c r="L618" s="1047"/>
      <c r="M618" s="1047"/>
      <c r="N618" s="871"/>
      <c r="O618" s="1047"/>
      <c r="P618" s="1047"/>
      <c r="Q618" s="1047"/>
      <c r="R618" s="1047"/>
      <c r="S618" s="1047"/>
      <c r="T618" s="1047"/>
      <c r="U618" s="1047"/>
      <c r="V618" s="1047"/>
      <c r="W618" s="1047"/>
      <c r="X618" s="1047"/>
      <c r="Y618" s="1047"/>
      <c r="Z618" s="1047"/>
    </row>
    <row r="619" spans="1:26" ht="15.75">
      <c r="A619" s="1047"/>
      <c r="B619" s="1048"/>
      <c r="C619" s="1047"/>
      <c r="D619" s="1047"/>
      <c r="E619" s="1047"/>
      <c r="F619" s="1047"/>
      <c r="G619" s="1047"/>
      <c r="H619" s="1047"/>
      <c r="I619" s="1047"/>
      <c r="J619" s="1047"/>
      <c r="K619" s="1047"/>
      <c r="L619" s="1047"/>
      <c r="M619" s="1047"/>
      <c r="N619" s="871"/>
      <c r="O619" s="1047"/>
      <c r="P619" s="1047"/>
      <c r="Q619" s="1047"/>
      <c r="R619" s="1047"/>
      <c r="S619" s="1047"/>
      <c r="T619" s="1047"/>
      <c r="U619" s="1047"/>
      <c r="V619" s="1047"/>
      <c r="W619" s="1047"/>
      <c r="X619" s="1047"/>
      <c r="Y619" s="1047"/>
      <c r="Z619" s="1047"/>
    </row>
    <row r="620" spans="1:26" ht="15.75">
      <c r="A620" s="1047"/>
      <c r="B620" s="1048"/>
      <c r="C620" s="1047"/>
      <c r="D620" s="1047"/>
      <c r="E620" s="1047"/>
      <c r="F620" s="1047"/>
      <c r="G620" s="1047"/>
      <c r="H620" s="1047"/>
      <c r="I620" s="1047"/>
      <c r="J620" s="1047"/>
      <c r="K620" s="1047"/>
      <c r="L620" s="1047"/>
      <c r="M620" s="1047"/>
      <c r="N620" s="871"/>
      <c r="O620" s="1047"/>
      <c r="P620" s="1047"/>
      <c r="Q620" s="1047"/>
      <c r="R620" s="1047"/>
      <c r="S620" s="1047"/>
      <c r="T620" s="1047"/>
      <c r="U620" s="1047"/>
      <c r="V620" s="1047"/>
      <c r="W620" s="1047"/>
      <c r="X620" s="1047"/>
      <c r="Y620" s="1047"/>
      <c r="Z620" s="1047"/>
    </row>
    <row r="621" spans="1:26" ht="15.75">
      <c r="A621" s="1047"/>
      <c r="B621" s="1048"/>
      <c r="C621" s="1047"/>
      <c r="D621" s="1047"/>
      <c r="E621" s="1047"/>
      <c r="F621" s="1047"/>
      <c r="G621" s="1047"/>
      <c r="H621" s="1047"/>
      <c r="I621" s="1047"/>
      <c r="J621" s="1047"/>
      <c r="K621" s="1047"/>
      <c r="L621" s="1047"/>
      <c r="M621" s="1047"/>
      <c r="N621" s="871"/>
      <c r="O621" s="1047"/>
      <c r="P621" s="1047"/>
      <c r="Q621" s="1047"/>
      <c r="R621" s="1047"/>
      <c r="S621" s="1047"/>
      <c r="T621" s="1047"/>
      <c r="U621" s="1047"/>
      <c r="V621" s="1047"/>
      <c r="W621" s="1047"/>
      <c r="X621" s="1047"/>
      <c r="Y621" s="1047"/>
      <c r="Z621" s="1047"/>
    </row>
    <row r="622" spans="1:26" ht="15.75">
      <c r="A622" s="1047"/>
      <c r="B622" s="1048"/>
      <c r="C622" s="1047"/>
      <c r="D622" s="1047"/>
      <c r="E622" s="1047"/>
      <c r="F622" s="1047"/>
      <c r="G622" s="1047"/>
      <c r="H622" s="1047"/>
      <c r="I622" s="1047"/>
      <c r="J622" s="1047"/>
      <c r="K622" s="1047"/>
      <c r="L622" s="1047"/>
      <c r="M622" s="1047"/>
      <c r="N622" s="871"/>
      <c r="O622" s="1047"/>
      <c r="P622" s="1047"/>
      <c r="Q622" s="1047"/>
      <c r="R622" s="1047"/>
      <c r="S622" s="1047"/>
      <c r="T622" s="1047"/>
      <c r="U622" s="1047"/>
      <c r="V622" s="1047"/>
      <c r="W622" s="1047"/>
      <c r="X622" s="1047"/>
      <c r="Y622" s="1047"/>
      <c r="Z622" s="1047"/>
    </row>
    <row r="623" spans="1:26" ht="15.75">
      <c r="A623" s="1047"/>
      <c r="B623" s="1048"/>
      <c r="C623" s="1047"/>
      <c r="D623" s="1047"/>
      <c r="E623" s="1047"/>
      <c r="F623" s="1047"/>
      <c r="G623" s="1047"/>
      <c r="H623" s="1047"/>
      <c r="I623" s="1047"/>
      <c r="J623" s="1047"/>
      <c r="K623" s="1047"/>
      <c r="L623" s="1047"/>
      <c r="M623" s="1047"/>
      <c r="N623" s="871"/>
      <c r="O623" s="1047"/>
      <c r="P623" s="1047"/>
      <c r="Q623" s="1047"/>
      <c r="R623" s="1047"/>
      <c r="S623" s="1047"/>
      <c r="T623" s="1047"/>
      <c r="U623" s="1047"/>
      <c r="V623" s="1047"/>
      <c r="W623" s="1047"/>
      <c r="X623" s="1047"/>
      <c r="Y623" s="1047"/>
      <c r="Z623" s="1047"/>
    </row>
    <row r="624" spans="1:26" ht="15.75">
      <c r="A624" s="1047"/>
      <c r="B624" s="1048"/>
      <c r="C624" s="1047"/>
      <c r="D624" s="1047"/>
      <c r="E624" s="1047"/>
      <c r="F624" s="1047"/>
      <c r="G624" s="1047"/>
      <c r="H624" s="1047"/>
      <c r="I624" s="1047"/>
      <c r="J624" s="1047"/>
      <c r="K624" s="1047"/>
      <c r="L624" s="1047"/>
      <c r="M624" s="1047"/>
      <c r="N624" s="871"/>
      <c r="O624" s="1047"/>
      <c r="P624" s="1047"/>
      <c r="Q624" s="1047"/>
      <c r="R624" s="1047"/>
      <c r="S624" s="1047"/>
      <c r="T624" s="1047"/>
      <c r="U624" s="1047"/>
      <c r="V624" s="1047"/>
      <c r="W624" s="1047"/>
      <c r="X624" s="1047"/>
      <c r="Y624" s="1047"/>
      <c r="Z624" s="1047"/>
    </row>
    <row r="625" spans="1:26" ht="15.75">
      <c r="A625" s="1047"/>
      <c r="B625" s="1048"/>
      <c r="C625" s="1047"/>
      <c r="D625" s="1047"/>
      <c r="E625" s="1047"/>
      <c r="F625" s="1047"/>
      <c r="G625" s="1047"/>
      <c r="H625" s="1047"/>
      <c r="I625" s="1047"/>
      <c r="J625" s="1047"/>
      <c r="K625" s="1047"/>
      <c r="L625" s="1047"/>
      <c r="M625" s="1047"/>
      <c r="N625" s="871"/>
      <c r="O625" s="1047"/>
      <c r="P625" s="1047"/>
      <c r="Q625" s="1047"/>
      <c r="R625" s="1047"/>
      <c r="S625" s="1047"/>
      <c r="T625" s="1047"/>
      <c r="U625" s="1047"/>
      <c r="V625" s="1047"/>
      <c r="W625" s="1047"/>
      <c r="X625" s="1047"/>
      <c r="Y625" s="1047"/>
      <c r="Z625" s="1047"/>
    </row>
    <row r="626" spans="1:26" ht="15.75">
      <c r="A626" s="1047"/>
      <c r="B626" s="1048"/>
      <c r="C626" s="1047"/>
      <c r="D626" s="1047"/>
      <c r="E626" s="1047"/>
      <c r="F626" s="1047"/>
      <c r="G626" s="1047"/>
      <c r="H626" s="1047"/>
      <c r="I626" s="1047"/>
      <c r="J626" s="1047"/>
      <c r="K626" s="1047"/>
      <c r="L626" s="1047"/>
      <c r="M626" s="1047"/>
      <c r="N626" s="871"/>
      <c r="O626" s="1047"/>
      <c r="P626" s="1047"/>
      <c r="Q626" s="1047"/>
      <c r="R626" s="1047"/>
      <c r="S626" s="1047"/>
      <c r="T626" s="1047"/>
      <c r="U626" s="1047"/>
      <c r="V626" s="1047"/>
      <c r="W626" s="1047"/>
      <c r="X626" s="1047"/>
      <c r="Y626" s="1047"/>
      <c r="Z626" s="1047"/>
    </row>
    <row r="627" spans="1:26" ht="15.75">
      <c r="A627" s="1047"/>
      <c r="B627" s="1048"/>
      <c r="C627" s="1047"/>
      <c r="D627" s="1047"/>
      <c r="E627" s="1047"/>
      <c r="F627" s="1047"/>
      <c r="G627" s="1047"/>
      <c r="H627" s="1047"/>
      <c r="I627" s="1047"/>
      <c r="J627" s="1047"/>
      <c r="K627" s="1047"/>
      <c r="L627" s="1047"/>
      <c r="M627" s="1047"/>
      <c r="N627" s="871"/>
      <c r="O627" s="1047"/>
      <c r="P627" s="1047"/>
      <c r="Q627" s="1047"/>
      <c r="R627" s="1047"/>
      <c r="S627" s="1047"/>
      <c r="T627" s="1047"/>
      <c r="U627" s="1047"/>
      <c r="V627" s="1047"/>
      <c r="W627" s="1047"/>
      <c r="X627" s="1047"/>
      <c r="Y627" s="1047"/>
      <c r="Z627" s="1047"/>
    </row>
    <row r="628" spans="1:26" ht="15.75">
      <c r="A628" s="1047"/>
      <c r="B628" s="1048"/>
      <c r="C628" s="1047"/>
      <c r="D628" s="1047"/>
      <c r="E628" s="1047"/>
      <c r="F628" s="1047"/>
      <c r="G628" s="1047"/>
      <c r="H628" s="1047"/>
      <c r="I628" s="1047"/>
      <c r="J628" s="1047"/>
      <c r="K628" s="1047"/>
      <c r="L628" s="1047"/>
      <c r="M628" s="1047"/>
      <c r="N628" s="871"/>
      <c r="O628" s="1047"/>
      <c r="P628" s="1047"/>
      <c r="Q628" s="1047"/>
      <c r="R628" s="1047"/>
      <c r="S628" s="1047"/>
      <c r="T628" s="1047"/>
      <c r="U628" s="1047"/>
      <c r="V628" s="1047"/>
      <c r="W628" s="1047"/>
      <c r="X628" s="1047"/>
      <c r="Y628" s="1047"/>
      <c r="Z628" s="1047"/>
    </row>
    <row r="629" spans="1:26" ht="15.75">
      <c r="A629" s="1047"/>
      <c r="B629" s="1048"/>
      <c r="C629" s="1047"/>
      <c r="D629" s="1047"/>
      <c r="E629" s="1047"/>
      <c r="F629" s="1047"/>
      <c r="G629" s="1047"/>
      <c r="H629" s="1047"/>
      <c r="I629" s="1047"/>
      <c r="J629" s="1047"/>
      <c r="K629" s="1047"/>
      <c r="L629" s="1047"/>
      <c r="M629" s="1047"/>
      <c r="N629" s="871"/>
      <c r="O629" s="1047"/>
      <c r="P629" s="1047"/>
      <c r="Q629" s="1047"/>
      <c r="R629" s="1047"/>
      <c r="S629" s="1047"/>
      <c r="T629" s="1047"/>
      <c r="U629" s="1047"/>
      <c r="V629" s="1047"/>
      <c r="W629" s="1047"/>
      <c r="X629" s="1047"/>
      <c r="Y629" s="1047"/>
      <c r="Z629" s="1047"/>
    </row>
    <row r="630" spans="1:26" ht="15.75">
      <c r="A630" s="1047"/>
      <c r="B630" s="1048"/>
      <c r="C630" s="1047"/>
      <c r="D630" s="1047"/>
      <c r="E630" s="1047"/>
      <c r="F630" s="1047"/>
      <c r="G630" s="1047"/>
      <c r="H630" s="1047"/>
      <c r="I630" s="1047"/>
      <c r="J630" s="1047"/>
      <c r="K630" s="1047"/>
      <c r="L630" s="1047"/>
      <c r="M630" s="1047"/>
      <c r="N630" s="871"/>
      <c r="O630" s="1047"/>
      <c r="P630" s="1047"/>
      <c r="Q630" s="1047"/>
      <c r="R630" s="1047"/>
      <c r="S630" s="1047"/>
      <c r="T630" s="1047"/>
      <c r="U630" s="1047"/>
      <c r="V630" s="1047"/>
      <c r="W630" s="1047"/>
      <c r="X630" s="1047"/>
      <c r="Y630" s="1047"/>
      <c r="Z630" s="1047"/>
    </row>
    <row r="631" spans="1:26" ht="15.75">
      <c r="A631" s="1047"/>
      <c r="B631" s="1048"/>
      <c r="C631" s="1047"/>
      <c r="D631" s="1047"/>
      <c r="E631" s="1047"/>
      <c r="F631" s="1047"/>
      <c r="G631" s="1047"/>
      <c r="H631" s="1047"/>
      <c r="I631" s="1047"/>
      <c r="J631" s="1047"/>
      <c r="K631" s="1047"/>
      <c r="L631" s="1047"/>
      <c r="M631" s="1047"/>
      <c r="N631" s="871"/>
      <c r="O631" s="1047"/>
      <c r="P631" s="1047"/>
      <c r="Q631" s="1047"/>
      <c r="R631" s="1047"/>
      <c r="S631" s="1047"/>
      <c r="T631" s="1047"/>
      <c r="U631" s="1047"/>
      <c r="V631" s="1047"/>
      <c r="W631" s="1047"/>
      <c r="X631" s="1047"/>
      <c r="Y631" s="1047"/>
      <c r="Z631" s="1047"/>
    </row>
    <row r="632" spans="1:26" ht="15.75">
      <c r="A632" s="1047"/>
      <c r="B632" s="1048"/>
      <c r="C632" s="1047"/>
      <c r="D632" s="1047"/>
      <c r="E632" s="1047"/>
      <c r="F632" s="1047"/>
      <c r="G632" s="1047"/>
      <c r="H632" s="1047"/>
      <c r="I632" s="1047"/>
      <c r="J632" s="1047"/>
      <c r="K632" s="1047"/>
      <c r="L632" s="1047"/>
      <c r="M632" s="1047"/>
      <c r="N632" s="871"/>
      <c r="O632" s="1047"/>
      <c r="P632" s="1047"/>
      <c r="Q632" s="1047"/>
      <c r="R632" s="1047"/>
      <c r="S632" s="1047"/>
      <c r="T632" s="1047"/>
      <c r="U632" s="1047"/>
      <c r="V632" s="1047"/>
      <c r="W632" s="1047"/>
      <c r="X632" s="1047"/>
      <c r="Y632" s="1047"/>
      <c r="Z632" s="1047"/>
    </row>
    <row r="633" spans="1:26" ht="15.75">
      <c r="A633" s="1047"/>
      <c r="B633" s="1048"/>
      <c r="C633" s="1047"/>
      <c r="D633" s="1047"/>
      <c r="E633" s="1047"/>
      <c r="F633" s="1047"/>
      <c r="G633" s="1047"/>
      <c r="H633" s="1047"/>
      <c r="I633" s="1047"/>
      <c r="J633" s="1047"/>
      <c r="K633" s="1047"/>
      <c r="L633" s="1047"/>
      <c r="M633" s="1047"/>
      <c r="N633" s="871"/>
      <c r="O633" s="1047"/>
      <c r="P633" s="1047"/>
      <c r="Q633" s="1047"/>
      <c r="R633" s="1047"/>
      <c r="S633" s="1047"/>
      <c r="T633" s="1047"/>
      <c r="U633" s="1047"/>
      <c r="V633" s="1047"/>
      <c r="W633" s="1047"/>
      <c r="X633" s="1047"/>
      <c r="Y633" s="1047"/>
      <c r="Z633" s="1047"/>
    </row>
    <row r="634" spans="1:26" ht="15.75">
      <c r="A634" s="1047"/>
      <c r="B634" s="1048"/>
      <c r="C634" s="1047"/>
      <c r="D634" s="1047"/>
      <c r="E634" s="1047"/>
      <c r="F634" s="1047"/>
      <c r="G634" s="1047"/>
      <c r="H634" s="1047"/>
      <c r="I634" s="1047"/>
      <c r="J634" s="1047"/>
      <c r="K634" s="1047"/>
      <c r="L634" s="1047"/>
      <c r="M634" s="1047"/>
      <c r="N634" s="871"/>
      <c r="O634" s="1047"/>
      <c r="P634" s="1047"/>
      <c r="Q634" s="1047"/>
      <c r="R634" s="1047"/>
      <c r="S634" s="1047"/>
      <c r="T634" s="1047"/>
      <c r="U634" s="1047"/>
      <c r="V634" s="1047"/>
      <c r="W634" s="1047"/>
      <c r="X634" s="1047"/>
      <c r="Y634" s="1047"/>
      <c r="Z634" s="1047"/>
    </row>
    <row r="635" spans="1:26" ht="15.75">
      <c r="A635" s="1047"/>
      <c r="B635" s="1048"/>
      <c r="C635" s="1047"/>
      <c r="D635" s="1047"/>
      <c r="E635" s="1047"/>
      <c r="F635" s="1047"/>
      <c r="G635" s="1047"/>
      <c r="H635" s="1047"/>
      <c r="I635" s="1047"/>
      <c r="J635" s="1047"/>
      <c r="K635" s="1047"/>
      <c r="L635" s="1047"/>
      <c r="M635" s="1047"/>
      <c r="N635" s="871"/>
      <c r="O635" s="1047"/>
      <c r="P635" s="1047"/>
      <c r="Q635" s="1047"/>
      <c r="R635" s="1047"/>
      <c r="S635" s="1047"/>
      <c r="T635" s="1047"/>
      <c r="U635" s="1047"/>
      <c r="V635" s="1047"/>
      <c r="W635" s="1047"/>
      <c r="X635" s="1047"/>
      <c r="Y635" s="1047"/>
      <c r="Z635" s="1047"/>
    </row>
    <row r="636" spans="1:26" ht="15.75">
      <c r="A636" s="1047"/>
      <c r="B636" s="1048"/>
      <c r="C636" s="1047"/>
      <c r="D636" s="1047"/>
      <c r="E636" s="1047"/>
      <c r="F636" s="1047"/>
      <c r="G636" s="1047"/>
      <c r="H636" s="1047"/>
      <c r="I636" s="1047"/>
      <c r="J636" s="1047"/>
      <c r="K636" s="1047"/>
      <c r="L636" s="1047"/>
      <c r="M636" s="1047"/>
      <c r="N636" s="871"/>
      <c r="O636" s="1047"/>
      <c r="P636" s="1047"/>
      <c r="Q636" s="1047"/>
      <c r="R636" s="1047"/>
      <c r="S636" s="1047"/>
      <c r="T636" s="1047"/>
      <c r="U636" s="1047"/>
      <c r="V636" s="1047"/>
      <c r="W636" s="1047"/>
      <c r="X636" s="1047"/>
      <c r="Y636" s="1047"/>
      <c r="Z636" s="1047"/>
    </row>
    <row r="637" spans="1:26" ht="15.75">
      <c r="A637" s="1047"/>
      <c r="B637" s="1048"/>
      <c r="C637" s="1047"/>
      <c r="D637" s="1047"/>
      <c r="E637" s="1047"/>
      <c r="F637" s="1047"/>
      <c r="G637" s="1047"/>
      <c r="H637" s="1047"/>
      <c r="I637" s="1047"/>
      <c r="J637" s="1047"/>
      <c r="K637" s="1047"/>
      <c r="L637" s="1047"/>
      <c r="M637" s="1047"/>
      <c r="N637" s="871"/>
      <c r="O637" s="1047"/>
      <c r="P637" s="1047"/>
      <c r="Q637" s="1047"/>
      <c r="R637" s="1047"/>
      <c r="S637" s="1047"/>
      <c r="T637" s="1047"/>
      <c r="U637" s="1047"/>
      <c r="V637" s="1047"/>
      <c r="W637" s="1047"/>
      <c r="X637" s="1047"/>
      <c r="Y637" s="1047"/>
      <c r="Z637" s="1047"/>
    </row>
    <row r="638" spans="1:26" ht="15.75">
      <c r="A638" s="1047"/>
      <c r="B638" s="1048"/>
      <c r="C638" s="1047"/>
      <c r="D638" s="1047"/>
      <c r="E638" s="1047"/>
      <c r="F638" s="1047"/>
      <c r="G638" s="1047"/>
      <c r="H638" s="1047"/>
      <c r="I638" s="1047"/>
      <c r="J638" s="1047"/>
      <c r="K638" s="1047"/>
      <c r="L638" s="1047"/>
      <c r="M638" s="1047"/>
      <c r="N638" s="871"/>
      <c r="O638" s="1047"/>
      <c r="P638" s="1047"/>
      <c r="Q638" s="1047"/>
      <c r="R638" s="1047"/>
      <c r="S638" s="1047"/>
      <c r="T638" s="1047"/>
      <c r="U638" s="1047"/>
      <c r="V638" s="1047"/>
      <c r="W638" s="1047"/>
      <c r="X638" s="1047"/>
      <c r="Y638" s="1047"/>
      <c r="Z638" s="1047"/>
    </row>
    <row r="639" spans="1:26" ht="15.75">
      <c r="A639" s="1047"/>
      <c r="B639" s="1048"/>
      <c r="C639" s="1047"/>
      <c r="D639" s="1047"/>
      <c r="E639" s="1047"/>
      <c r="F639" s="1047"/>
      <c r="G639" s="1047"/>
      <c r="H639" s="1047"/>
      <c r="I639" s="1047"/>
      <c r="J639" s="1047"/>
      <c r="K639" s="1047"/>
      <c r="L639" s="1047"/>
      <c r="M639" s="1047"/>
      <c r="N639" s="871"/>
      <c r="O639" s="1047"/>
      <c r="P639" s="1047"/>
      <c r="Q639" s="1047"/>
      <c r="R639" s="1047"/>
      <c r="S639" s="1047"/>
      <c r="T639" s="1047"/>
      <c r="U639" s="1047"/>
      <c r="V639" s="1047"/>
      <c r="W639" s="1047"/>
      <c r="X639" s="1047"/>
      <c r="Y639" s="1047"/>
      <c r="Z639" s="1047"/>
    </row>
    <row r="640" spans="1:26" ht="15.75">
      <c r="A640" s="1047"/>
      <c r="B640" s="1048"/>
      <c r="C640" s="1047"/>
      <c r="D640" s="1047"/>
      <c r="E640" s="1047"/>
      <c r="F640" s="1047"/>
      <c r="G640" s="1047"/>
      <c r="H640" s="1047"/>
      <c r="I640" s="1047"/>
      <c r="J640" s="1047"/>
      <c r="K640" s="1047"/>
      <c r="L640" s="1047"/>
      <c r="M640" s="1047"/>
      <c r="N640" s="871"/>
      <c r="O640" s="1047"/>
      <c r="P640" s="1047"/>
      <c r="Q640" s="1047"/>
      <c r="R640" s="1047"/>
      <c r="S640" s="1047"/>
      <c r="T640" s="1047"/>
      <c r="U640" s="1047"/>
      <c r="V640" s="1047"/>
      <c r="W640" s="1047"/>
      <c r="X640" s="1047"/>
      <c r="Y640" s="1047"/>
      <c r="Z640" s="1047"/>
    </row>
    <row r="641" spans="1:26" ht="15.75">
      <c r="A641" s="1047"/>
      <c r="B641" s="1048"/>
      <c r="C641" s="1047"/>
      <c r="D641" s="1047"/>
      <c r="E641" s="1047"/>
      <c r="F641" s="1047"/>
      <c r="G641" s="1047"/>
      <c r="H641" s="1047"/>
      <c r="I641" s="1047"/>
      <c r="J641" s="1047"/>
      <c r="K641" s="1047"/>
      <c r="L641" s="1047"/>
      <c r="M641" s="1047"/>
      <c r="N641" s="871"/>
      <c r="O641" s="1047"/>
      <c r="P641" s="1047"/>
      <c r="Q641" s="1047"/>
      <c r="R641" s="1047"/>
      <c r="S641" s="1047"/>
      <c r="T641" s="1047"/>
      <c r="U641" s="1047"/>
      <c r="V641" s="1047"/>
      <c r="W641" s="1047"/>
      <c r="X641" s="1047"/>
      <c r="Y641" s="1047"/>
      <c r="Z641" s="1047"/>
    </row>
    <row r="642" spans="1:26" ht="15.75">
      <c r="A642" s="1047"/>
      <c r="B642" s="1048"/>
      <c r="C642" s="1047"/>
      <c r="D642" s="1047"/>
      <c r="E642" s="1047"/>
      <c r="F642" s="1047"/>
      <c r="G642" s="1047"/>
      <c r="H642" s="1047"/>
      <c r="I642" s="1047"/>
      <c r="J642" s="1047"/>
      <c r="K642" s="1047"/>
      <c r="L642" s="1047"/>
      <c r="M642" s="1047"/>
      <c r="N642" s="871"/>
      <c r="O642" s="1047"/>
      <c r="P642" s="1047"/>
      <c r="Q642" s="1047"/>
      <c r="R642" s="1047"/>
      <c r="S642" s="1047"/>
      <c r="T642" s="1047"/>
      <c r="U642" s="1047"/>
      <c r="V642" s="1047"/>
      <c r="W642" s="1047"/>
      <c r="X642" s="1047"/>
      <c r="Y642" s="1047"/>
      <c r="Z642" s="1047"/>
    </row>
    <row r="643" spans="1:26" ht="15.75">
      <c r="A643" s="1047"/>
      <c r="B643" s="1048"/>
      <c r="C643" s="1047"/>
      <c r="D643" s="1047"/>
      <c r="E643" s="1047"/>
      <c r="F643" s="1047"/>
      <c r="G643" s="1047"/>
      <c r="H643" s="1047"/>
      <c r="I643" s="1047"/>
      <c r="J643" s="1047"/>
      <c r="K643" s="1047"/>
      <c r="L643" s="1047"/>
      <c r="M643" s="1047"/>
      <c r="N643" s="871"/>
      <c r="O643" s="1047"/>
      <c r="P643" s="1047"/>
      <c r="Q643" s="1047"/>
      <c r="R643" s="1047"/>
      <c r="S643" s="1047"/>
      <c r="T643" s="1047"/>
      <c r="U643" s="1047"/>
      <c r="V643" s="1047"/>
      <c r="W643" s="1047"/>
      <c r="X643" s="1047"/>
      <c r="Y643" s="1047"/>
      <c r="Z643" s="1047"/>
    </row>
    <row r="644" spans="1:26" ht="15.75">
      <c r="A644" s="1047"/>
      <c r="B644" s="1048"/>
      <c r="C644" s="1047"/>
      <c r="D644" s="1047"/>
      <c r="E644" s="1047"/>
      <c r="F644" s="1047"/>
      <c r="G644" s="1047"/>
      <c r="H644" s="1047"/>
      <c r="I644" s="1047"/>
      <c r="J644" s="1047"/>
      <c r="K644" s="1047"/>
      <c r="L644" s="1047"/>
      <c r="M644" s="1047"/>
      <c r="N644" s="871"/>
      <c r="O644" s="1047"/>
      <c r="P644" s="1047"/>
      <c r="Q644" s="1047"/>
      <c r="R644" s="1047"/>
      <c r="S644" s="1047"/>
      <c r="T644" s="1047"/>
      <c r="U644" s="1047"/>
      <c r="V644" s="1047"/>
      <c r="W644" s="1047"/>
      <c r="X644" s="1047"/>
      <c r="Y644" s="1047"/>
      <c r="Z644" s="1047"/>
    </row>
    <row r="645" spans="1:26" ht="15.75">
      <c r="A645" s="1047"/>
      <c r="B645" s="1048"/>
      <c r="C645" s="1047"/>
      <c r="D645" s="1047"/>
      <c r="E645" s="1047"/>
      <c r="F645" s="1047"/>
      <c r="G645" s="1047"/>
      <c r="H645" s="1047"/>
      <c r="I645" s="1047"/>
      <c r="J645" s="1047"/>
      <c r="K645" s="1047"/>
      <c r="L645" s="1047"/>
      <c r="M645" s="1047"/>
      <c r="N645" s="871"/>
      <c r="O645" s="1047"/>
      <c r="P645" s="1047"/>
      <c r="Q645" s="1047"/>
      <c r="R645" s="1047"/>
      <c r="S645" s="1047"/>
      <c r="T645" s="1047"/>
      <c r="U645" s="1047"/>
      <c r="V645" s="1047"/>
      <c r="W645" s="1047"/>
      <c r="X645" s="1047"/>
      <c r="Y645" s="1047"/>
      <c r="Z645" s="1047"/>
    </row>
    <row r="646" spans="1:26" ht="15.75">
      <c r="A646" s="1047"/>
      <c r="B646" s="1048"/>
      <c r="C646" s="1047"/>
      <c r="D646" s="1047"/>
      <c r="E646" s="1047"/>
      <c r="F646" s="1047"/>
      <c r="G646" s="1047"/>
      <c r="H646" s="1047"/>
      <c r="I646" s="1047"/>
      <c r="J646" s="1047"/>
      <c r="K646" s="1047"/>
      <c r="L646" s="1047"/>
      <c r="M646" s="1047"/>
      <c r="N646" s="871"/>
      <c r="O646" s="1047"/>
      <c r="P646" s="1047"/>
      <c r="Q646" s="1047"/>
      <c r="R646" s="1047"/>
      <c r="S646" s="1047"/>
      <c r="T646" s="1047"/>
      <c r="U646" s="1047"/>
      <c r="V646" s="1047"/>
      <c r="W646" s="1047"/>
      <c r="X646" s="1047"/>
      <c r="Y646" s="1047"/>
      <c r="Z646" s="1047"/>
    </row>
    <row r="647" spans="1:26" ht="15.75">
      <c r="A647" s="1047"/>
      <c r="B647" s="1048"/>
      <c r="C647" s="1047"/>
      <c r="D647" s="1047"/>
      <c r="E647" s="1047"/>
      <c r="F647" s="1047"/>
      <c r="G647" s="1047"/>
      <c r="H647" s="1047"/>
      <c r="I647" s="1047"/>
      <c r="J647" s="1047"/>
      <c r="K647" s="1047"/>
      <c r="L647" s="1047"/>
      <c r="M647" s="1047"/>
      <c r="N647" s="871"/>
      <c r="O647" s="1047"/>
      <c r="P647" s="1047"/>
      <c r="Q647" s="1047"/>
      <c r="R647" s="1047"/>
      <c r="S647" s="1047"/>
      <c r="T647" s="1047"/>
      <c r="U647" s="1047"/>
      <c r="V647" s="1047"/>
      <c r="W647" s="1047"/>
      <c r="X647" s="1047"/>
      <c r="Y647" s="1047"/>
      <c r="Z647" s="1047"/>
    </row>
    <row r="648" spans="1:26" ht="15.75">
      <c r="A648" s="1047"/>
      <c r="B648" s="1048"/>
      <c r="C648" s="1047"/>
      <c r="D648" s="1047"/>
      <c r="E648" s="1047"/>
      <c r="F648" s="1047"/>
      <c r="G648" s="1047"/>
      <c r="H648" s="1047"/>
      <c r="I648" s="1047"/>
      <c r="J648" s="1047"/>
      <c r="K648" s="1047"/>
      <c r="L648" s="1047"/>
      <c r="M648" s="1047"/>
      <c r="N648" s="871"/>
      <c r="O648" s="1047"/>
      <c r="P648" s="1047"/>
      <c r="Q648" s="1047"/>
      <c r="R648" s="1047"/>
      <c r="S648" s="1047"/>
      <c r="T648" s="1047"/>
      <c r="U648" s="1047"/>
      <c r="V648" s="1047"/>
      <c r="W648" s="1047"/>
      <c r="X648" s="1047"/>
      <c r="Y648" s="1047"/>
      <c r="Z648" s="1047"/>
    </row>
    <row r="649" spans="1:26" ht="15.75">
      <c r="A649" s="1047"/>
      <c r="B649" s="1048"/>
      <c r="C649" s="1047"/>
      <c r="D649" s="1047"/>
      <c r="E649" s="1047"/>
      <c r="F649" s="1047"/>
      <c r="G649" s="1047"/>
      <c r="H649" s="1047"/>
      <c r="I649" s="1047"/>
      <c r="J649" s="1047"/>
      <c r="K649" s="1047"/>
      <c r="L649" s="1047"/>
      <c r="M649" s="1047"/>
      <c r="N649" s="871"/>
      <c r="O649" s="1047"/>
      <c r="P649" s="1047"/>
      <c r="Q649" s="1047"/>
      <c r="R649" s="1047"/>
      <c r="S649" s="1047"/>
      <c r="T649" s="1047"/>
      <c r="U649" s="1047"/>
      <c r="V649" s="1047"/>
      <c r="W649" s="1047"/>
      <c r="X649" s="1047"/>
      <c r="Y649" s="1047"/>
      <c r="Z649" s="1047"/>
    </row>
    <row r="650" spans="1:26" ht="15.75">
      <c r="A650" s="1047"/>
      <c r="B650" s="1048"/>
      <c r="C650" s="1047"/>
      <c r="D650" s="1047"/>
      <c r="E650" s="1047"/>
      <c r="F650" s="1047"/>
      <c r="G650" s="1047"/>
      <c r="H650" s="1047"/>
      <c r="I650" s="1047"/>
      <c r="J650" s="1047"/>
      <c r="K650" s="1047"/>
      <c r="L650" s="1047"/>
      <c r="M650" s="1047"/>
      <c r="N650" s="871"/>
      <c r="O650" s="1047"/>
      <c r="P650" s="1047"/>
      <c r="Q650" s="1047"/>
      <c r="R650" s="1047"/>
      <c r="S650" s="1047"/>
      <c r="T650" s="1047"/>
      <c r="U650" s="1047"/>
      <c r="V650" s="1047"/>
      <c r="W650" s="1047"/>
      <c r="X650" s="1047"/>
      <c r="Y650" s="1047"/>
      <c r="Z650" s="1047"/>
    </row>
    <row r="651" spans="1:26" ht="15.75">
      <c r="A651" s="1047"/>
      <c r="B651" s="1048"/>
      <c r="C651" s="1047"/>
      <c r="D651" s="1047"/>
      <c r="E651" s="1047"/>
      <c r="F651" s="1047"/>
      <c r="G651" s="1047"/>
      <c r="H651" s="1047"/>
      <c r="I651" s="1047"/>
      <c r="J651" s="1047"/>
      <c r="K651" s="1047"/>
      <c r="L651" s="1047"/>
      <c r="M651" s="1047"/>
      <c r="N651" s="871"/>
      <c r="O651" s="1047"/>
      <c r="P651" s="1047"/>
      <c r="Q651" s="1047"/>
      <c r="R651" s="1047"/>
      <c r="S651" s="1047"/>
      <c r="T651" s="1047"/>
      <c r="U651" s="1047"/>
      <c r="V651" s="1047"/>
      <c r="W651" s="1047"/>
      <c r="X651" s="1047"/>
      <c r="Y651" s="1047"/>
      <c r="Z651" s="1047"/>
    </row>
    <row r="652" spans="1:26" ht="15.75">
      <c r="A652" s="1047"/>
      <c r="B652" s="1048"/>
      <c r="C652" s="1047"/>
      <c r="D652" s="1047"/>
      <c r="E652" s="1047"/>
      <c r="F652" s="1047"/>
      <c r="G652" s="1047"/>
      <c r="H652" s="1047"/>
      <c r="I652" s="1047"/>
      <c r="J652" s="1047"/>
      <c r="K652" s="1047"/>
      <c r="L652" s="1047"/>
      <c r="M652" s="1047"/>
      <c r="N652" s="871"/>
      <c r="O652" s="1047"/>
      <c r="P652" s="1047"/>
      <c r="Q652" s="1047"/>
      <c r="R652" s="1047"/>
      <c r="S652" s="1047"/>
      <c r="T652" s="1047"/>
      <c r="U652" s="1047"/>
      <c r="V652" s="1047"/>
      <c r="W652" s="1047"/>
      <c r="X652" s="1047"/>
      <c r="Y652" s="1047"/>
      <c r="Z652" s="1047"/>
    </row>
    <row r="653" spans="1:26" ht="15.75">
      <c r="A653" s="1047"/>
      <c r="B653" s="1048"/>
      <c r="C653" s="1047"/>
      <c r="D653" s="1047"/>
      <c r="E653" s="1047"/>
      <c r="F653" s="1047"/>
      <c r="G653" s="1047"/>
      <c r="H653" s="1047"/>
      <c r="I653" s="1047"/>
      <c r="J653" s="1047"/>
      <c r="K653" s="1047"/>
      <c r="L653" s="1047"/>
      <c r="M653" s="1047"/>
      <c r="N653" s="871"/>
      <c r="O653" s="1047"/>
      <c r="P653" s="1047"/>
      <c r="Q653" s="1047"/>
      <c r="R653" s="1047"/>
      <c r="S653" s="1047"/>
      <c r="T653" s="1047"/>
      <c r="U653" s="1047"/>
      <c r="V653" s="1047"/>
      <c r="W653" s="1047"/>
      <c r="X653" s="1047"/>
      <c r="Y653" s="1047"/>
      <c r="Z653" s="1047"/>
    </row>
    <row r="654" spans="1:26" ht="15.75">
      <c r="A654" s="1047"/>
      <c r="B654" s="1048"/>
      <c r="C654" s="1047"/>
      <c r="D654" s="1047"/>
      <c r="E654" s="1047"/>
      <c r="F654" s="1047"/>
      <c r="G654" s="1047"/>
      <c r="H654" s="1047"/>
      <c r="I654" s="1047"/>
      <c r="J654" s="1047"/>
      <c r="K654" s="1047"/>
      <c r="L654" s="1047"/>
      <c r="M654" s="1047"/>
      <c r="N654" s="871"/>
      <c r="O654" s="1047"/>
      <c r="P654" s="1047"/>
      <c r="Q654" s="1047"/>
      <c r="R654" s="1047"/>
      <c r="S654" s="1047"/>
      <c r="T654" s="1047"/>
      <c r="U654" s="1047"/>
      <c r="V654" s="1047"/>
      <c r="W654" s="1047"/>
      <c r="X654" s="1047"/>
      <c r="Y654" s="1047"/>
      <c r="Z654" s="1047"/>
    </row>
    <row r="655" spans="1:26" ht="15.75">
      <c r="A655" s="1047"/>
      <c r="B655" s="1048"/>
      <c r="C655" s="1047"/>
      <c r="D655" s="1047"/>
      <c r="E655" s="1047"/>
      <c r="F655" s="1047"/>
      <c r="G655" s="1047"/>
      <c r="H655" s="1047"/>
      <c r="I655" s="1047"/>
      <c r="J655" s="1047"/>
      <c r="K655" s="1047"/>
      <c r="L655" s="1047"/>
      <c r="M655" s="1047"/>
      <c r="N655" s="871"/>
      <c r="O655" s="1047"/>
      <c r="P655" s="1047"/>
      <c r="Q655" s="1047"/>
      <c r="R655" s="1047"/>
      <c r="S655" s="1047"/>
      <c r="T655" s="1047"/>
      <c r="U655" s="1047"/>
      <c r="V655" s="1047"/>
      <c r="W655" s="1047"/>
      <c r="X655" s="1047"/>
      <c r="Y655" s="1047"/>
      <c r="Z655" s="1047"/>
    </row>
    <row r="656" spans="1:26" ht="15.75">
      <c r="A656" s="1047"/>
      <c r="B656" s="1048"/>
      <c r="C656" s="1047"/>
      <c r="D656" s="1047"/>
      <c r="E656" s="1047"/>
      <c r="F656" s="1047"/>
      <c r="G656" s="1047"/>
      <c r="H656" s="1047"/>
      <c r="I656" s="1047"/>
      <c r="J656" s="1047"/>
      <c r="K656" s="1047"/>
      <c r="L656" s="1047"/>
      <c r="M656" s="1047"/>
      <c r="N656" s="871"/>
      <c r="O656" s="1047"/>
      <c r="P656" s="1047"/>
      <c r="Q656" s="1047"/>
      <c r="R656" s="1047"/>
      <c r="S656" s="1047"/>
      <c r="T656" s="1047"/>
      <c r="U656" s="1047"/>
      <c r="V656" s="1047"/>
      <c r="W656" s="1047"/>
      <c r="X656" s="1047"/>
      <c r="Y656" s="1047"/>
      <c r="Z656" s="1047"/>
    </row>
    <row r="657" spans="1:26" ht="15.75">
      <c r="A657" s="1047"/>
      <c r="B657" s="1048"/>
      <c r="C657" s="1047"/>
      <c r="D657" s="1047"/>
      <c r="E657" s="1047"/>
      <c r="F657" s="1047"/>
      <c r="G657" s="1047"/>
      <c r="H657" s="1047"/>
      <c r="I657" s="1047"/>
      <c r="J657" s="1047"/>
      <c r="K657" s="1047"/>
      <c r="L657" s="1047"/>
      <c r="M657" s="1047"/>
      <c r="N657" s="871"/>
      <c r="O657" s="1047"/>
      <c r="P657" s="1047"/>
      <c r="Q657" s="1047"/>
      <c r="R657" s="1047"/>
      <c r="S657" s="1047"/>
      <c r="T657" s="1047"/>
      <c r="U657" s="1047"/>
      <c r="V657" s="1047"/>
      <c r="W657" s="1047"/>
      <c r="X657" s="1047"/>
      <c r="Y657" s="1047"/>
      <c r="Z657" s="1047"/>
    </row>
    <row r="658" spans="1:26" ht="15.75">
      <c r="A658" s="1047"/>
      <c r="B658" s="1048"/>
      <c r="C658" s="1047"/>
      <c r="D658" s="1047"/>
      <c r="E658" s="1047"/>
      <c r="F658" s="1047"/>
      <c r="G658" s="1047"/>
      <c r="H658" s="1047"/>
      <c r="I658" s="1047"/>
      <c r="J658" s="1047"/>
      <c r="K658" s="1047"/>
      <c r="L658" s="1047"/>
      <c r="M658" s="1047"/>
      <c r="N658" s="871"/>
      <c r="O658" s="1047"/>
      <c r="P658" s="1047"/>
      <c r="Q658" s="1047"/>
      <c r="R658" s="1047"/>
      <c r="S658" s="1047"/>
      <c r="T658" s="1047"/>
      <c r="U658" s="1047"/>
      <c r="V658" s="1047"/>
      <c r="W658" s="1047"/>
      <c r="X658" s="1047"/>
      <c r="Y658" s="1047"/>
      <c r="Z658" s="1047"/>
    </row>
    <row r="659" spans="1:26" ht="15.75">
      <c r="A659" s="1047"/>
      <c r="B659" s="1048"/>
      <c r="C659" s="1047"/>
      <c r="D659" s="1047"/>
      <c r="E659" s="1047"/>
      <c r="F659" s="1047"/>
      <c r="G659" s="1047"/>
      <c r="H659" s="1047"/>
      <c r="I659" s="1047"/>
      <c r="J659" s="1047"/>
      <c r="K659" s="1047"/>
      <c r="L659" s="1047"/>
      <c r="M659" s="1047"/>
      <c r="N659" s="871"/>
      <c r="O659" s="1047"/>
      <c r="P659" s="1047"/>
      <c r="Q659" s="1047"/>
      <c r="R659" s="1047"/>
      <c r="S659" s="1047"/>
      <c r="T659" s="1047"/>
      <c r="U659" s="1047"/>
      <c r="V659" s="1047"/>
      <c r="W659" s="1047"/>
      <c r="X659" s="1047"/>
      <c r="Y659" s="1047"/>
      <c r="Z659" s="1047"/>
    </row>
    <row r="660" spans="1:26" ht="15.75">
      <c r="A660" s="1047"/>
      <c r="B660" s="1048"/>
      <c r="C660" s="1047"/>
      <c r="D660" s="1047"/>
      <c r="E660" s="1047"/>
      <c r="F660" s="1047"/>
      <c r="G660" s="1047"/>
      <c r="H660" s="1047"/>
      <c r="I660" s="1047"/>
      <c r="J660" s="1047"/>
      <c r="K660" s="1047"/>
      <c r="L660" s="1047"/>
      <c r="M660" s="1047"/>
      <c r="N660" s="871"/>
      <c r="O660" s="1047"/>
      <c r="P660" s="1047"/>
      <c r="Q660" s="1047"/>
      <c r="R660" s="1047"/>
      <c r="S660" s="1047"/>
      <c r="T660" s="1047"/>
      <c r="U660" s="1047"/>
      <c r="V660" s="1047"/>
      <c r="W660" s="1047"/>
      <c r="X660" s="1047"/>
      <c r="Y660" s="1047"/>
      <c r="Z660" s="1047"/>
    </row>
    <row r="661" spans="1:26" ht="15.75">
      <c r="A661" s="1047"/>
      <c r="B661" s="1048"/>
      <c r="C661" s="1047"/>
      <c r="D661" s="1047"/>
      <c r="E661" s="1047"/>
      <c r="F661" s="1047"/>
      <c r="G661" s="1047"/>
      <c r="H661" s="1047"/>
      <c r="I661" s="1047"/>
      <c r="J661" s="1047"/>
      <c r="K661" s="1047"/>
      <c r="L661" s="1047"/>
      <c r="M661" s="1047"/>
      <c r="N661" s="871"/>
      <c r="O661" s="1047"/>
      <c r="P661" s="1047"/>
      <c r="Q661" s="1047"/>
      <c r="R661" s="1047"/>
      <c r="S661" s="1047"/>
      <c r="T661" s="1047"/>
      <c r="U661" s="1047"/>
      <c r="V661" s="1047"/>
      <c r="W661" s="1047"/>
      <c r="X661" s="1047"/>
      <c r="Y661" s="1047"/>
      <c r="Z661" s="1047"/>
    </row>
    <row r="662" spans="1:26" ht="15.75">
      <c r="A662" s="1047"/>
      <c r="B662" s="1048"/>
      <c r="C662" s="1047"/>
      <c r="D662" s="1047"/>
      <c r="E662" s="1047"/>
      <c r="F662" s="1047"/>
      <c r="G662" s="1047"/>
      <c r="H662" s="1047"/>
      <c r="I662" s="1047"/>
      <c r="J662" s="1047"/>
      <c r="K662" s="1047"/>
      <c r="L662" s="1047"/>
      <c r="M662" s="1047"/>
      <c r="N662" s="871"/>
      <c r="O662" s="1047"/>
      <c r="P662" s="1047"/>
      <c r="Q662" s="1047"/>
      <c r="R662" s="1047"/>
      <c r="S662" s="1047"/>
      <c r="T662" s="1047"/>
      <c r="U662" s="1047"/>
      <c r="V662" s="1047"/>
      <c r="W662" s="1047"/>
      <c r="X662" s="1047"/>
      <c r="Y662" s="1047"/>
      <c r="Z662" s="1047"/>
    </row>
    <row r="663" spans="1:26" ht="15.75">
      <c r="A663" s="1047"/>
      <c r="B663" s="1048"/>
      <c r="C663" s="1047"/>
      <c r="D663" s="1047"/>
      <c r="E663" s="1047"/>
      <c r="F663" s="1047"/>
      <c r="G663" s="1047"/>
      <c r="H663" s="1047"/>
      <c r="I663" s="1047"/>
      <c r="J663" s="1047"/>
      <c r="K663" s="1047"/>
      <c r="L663" s="1047"/>
      <c r="M663" s="1047"/>
      <c r="N663" s="871"/>
      <c r="O663" s="1047"/>
      <c r="P663" s="1047"/>
      <c r="Q663" s="1047"/>
      <c r="R663" s="1047"/>
      <c r="S663" s="1047"/>
      <c r="T663" s="1047"/>
      <c r="U663" s="1047"/>
      <c r="V663" s="1047"/>
      <c r="W663" s="1047"/>
      <c r="X663" s="1047"/>
      <c r="Y663" s="1047"/>
      <c r="Z663" s="1047"/>
    </row>
    <row r="664" spans="1:26" ht="15.75">
      <c r="A664" s="1047"/>
      <c r="B664" s="1048"/>
      <c r="C664" s="1047"/>
      <c r="D664" s="1047"/>
      <c r="E664" s="1047"/>
      <c r="F664" s="1047"/>
      <c r="G664" s="1047"/>
      <c r="H664" s="1047"/>
      <c r="I664" s="1047"/>
      <c r="J664" s="1047"/>
      <c r="K664" s="1047"/>
      <c r="L664" s="1047"/>
      <c r="M664" s="1047"/>
      <c r="N664" s="871"/>
      <c r="O664" s="1047"/>
      <c r="P664" s="1047"/>
      <c r="Q664" s="1047"/>
      <c r="R664" s="1047"/>
      <c r="S664" s="1047"/>
      <c r="T664" s="1047"/>
      <c r="U664" s="1047"/>
      <c r="V664" s="1047"/>
      <c r="W664" s="1047"/>
      <c r="X664" s="1047"/>
      <c r="Y664" s="1047"/>
      <c r="Z664" s="1047"/>
    </row>
    <row r="665" spans="1:26" ht="15.75">
      <c r="A665" s="1047"/>
      <c r="B665" s="1048"/>
      <c r="C665" s="1047"/>
      <c r="D665" s="1047"/>
      <c r="E665" s="1047"/>
      <c r="F665" s="1047"/>
      <c r="G665" s="1047"/>
      <c r="H665" s="1047"/>
      <c r="I665" s="1047"/>
      <c r="J665" s="1047"/>
      <c r="K665" s="1047"/>
      <c r="L665" s="1047"/>
      <c r="M665" s="1047"/>
      <c r="N665" s="871"/>
      <c r="O665" s="1047"/>
      <c r="P665" s="1047"/>
      <c r="Q665" s="1047"/>
      <c r="R665" s="1047"/>
      <c r="S665" s="1047"/>
      <c r="T665" s="1047"/>
      <c r="U665" s="1047"/>
      <c r="V665" s="1047"/>
      <c r="W665" s="1047"/>
      <c r="X665" s="1047"/>
      <c r="Y665" s="1047"/>
      <c r="Z665" s="1047"/>
    </row>
    <row r="666" spans="1:26" ht="15.75">
      <c r="A666" s="1047"/>
      <c r="B666" s="1048"/>
      <c r="C666" s="1047"/>
      <c r="D666" s="1047"/>
      <c r="E666" s="1047"/>
      <c r="F666" s="1047"/>
      <c r="G666" s="1047"/>
      <c r="H666" s="1047"/>
      <c r="I666" s="1047"/>
      <c r="J666" s="1047"/>
      <c r="K666" s="1047"/>
      <c r="L666" s="1047"/>
      <c r="M666" s="1047"/>
      <c r="N666" s="871"/>
      <c r="O666" s="1047"/>
      <c r="P666" s="1047"/>
      <c r="Q666" s="1047"/>
      <c r="R666" s="1047"/>
      <c r="S666" s="1047"/>
      <c r="T666" s="1047"/>
      <c r="U666" s="1047"/>
      <c r="V666" s="1047"/>
      <c r="W666" s="1047"/>
      <c r="X666" s="1047"/>
      <c r="Y666" s="1047"/>
      <c r="Z666" s="1047"/>
    </row>
    <row r="667" spans="1:26" ht="15.75">
      <c r="A667" s="1047"/>
      <c r="B667" s="1048"/>
      <c r="C667" s="1047"/>
      <c r="D667" s="1047"/>
      <c r="E667" s="1047"/>
      <c r="F667" s="1047"/>
      <c r="G667" s="1047"/>
      <c r="H667" s="1047"/>
      <c r="I667" s="1047"/>
      <c r="J667" s="1047"/>
      <c r="K667" s="1047"/>
      <c r="L667" s="1047"/>
      <c r="M667" s="1047"/>
      <c r="N667" s="871"/>
      <c r="O667" s="1047"/>
      <c r="P667" s="1047"/>
      <c r="Q667" s="1047"/>
      <c r="R667" s="1047"/>
      <c r="S667" s="1047"/>
      <c r="T667" s="1047"/>
      <c r="U667" s="1047"/>
      <c r="V667" s="1047"/>
      <c r="W667" s="1047"/>
      <c r="X667" s="1047"/>
      <c r="Y667" s="1047"/>
      <c r="Z667" s="1047"/>
    </row>
    <row r="668" spans="1:26" ht="15.75">
      <c r="A668" s="1047"/>
      <c r="B668" s="1048"/>
      <c r="C668" s="1047"/>
      <c r="D668" s="1047"/>
      <c r="E668" s="1047"/>
      <c r="F668" s="1047"/>
      <c r="G668" s="1047"/>
      <c r="H668" s="1047"/>
      <c r="I668" s="1047"/>
      <c r="J668" s="1047"/>
      <c r="K668" s="1047"/>
      <c r="L668" s="1047"/>
      <c r="M668" s="1047"/>
      <c r="N668" s="871"/>
      <c r="O668" s="1047"/>
      <c r="P668" s="1047"/>
      <c r="Q668" s="1047"/>
      <c r="R668" s="1047"/>
      <c r="S668" s="1047"/>
      <c r="T668" s="1047"/>
      <c r="U668" s="1047"/>
      <c r="V668" s="1047"/>
      <c r="W668" s="1047"/>
      <c r="X668" s="1047"/>
      <c r="Y668" s="1047"/>
      <c r="Z668" s="1047"/>
    </row>
    <row r="669" spans="1:26" ht="15.75">
      <c r="A669" s="1047"/>
      <c r="B669" s="1048"/>
      <c r="C669" s="1047"/>
      <c r="D669" s="1047"/>
      <c r="E669" s="1047"/>
      <c r="F669" s="1047"/>
      <c r="G669" s="1047"/>
      <c r="H669" s="1047"/>
      <c r="I669" s="1047"/>
      <c r="J669" s="1047"/>
      <c r="K669" s="1047"/>
      <c r="L669" s="1047"/>
      <c r="M669" s="1047"/>
      <c r="N669" s="871"/>
      <c r="O669" s="1047"/>
      <c r="P669" s="1047"/>
      <c r="Q669" s="1047"/>
      <c r="R669" s="1047"/>
      <c r="S669" s="1047"/>
      <c r="T669" s="1047"/>
      <c r="U669" s="1047"/>
      <c r="V669" s="1047"/>
      <c r="W669" s="1047"/>
      <c r="X669" s="1047"/>
      <c r="Y669" s="1047"/>
      <c r="Z669" s="1047"/>
    </row>
    <row r="670" spans="1:26" ht="15.75">
      <c r="A670" s="1047"/>
      <c r="B670" s="1048"/>
      <c r="C670" s="1047"/>
      <c r="D670" s="1047"/>
      <c r="E670" s="1047"/>
      <c r="F670" s="1047"/>
      <c r="G670" s="1047"/>
      <c r="H670" s="1047"/>
      <c r="I670" s="1047"/>
      <c r="J670" s="1047"/>
      <c r="K670" s="1047"/>
      <c r="L670" s="1047"/>
      <c r="M670" s="1047"/>
      <c r="N670" s="871"/>
      <c r="O670" s="1047"/>
      <c r="P670" s="1047"/>
      <c r="Q670" s="1047"/>
      <c r="R670" s="1047"/>
      <c r="S670" s="1047"/>
      <c r="T670" s="1047"/>
      <c r="U670" s="1047"/>
      <c r="V670" s="1047"/>
      <c r="W670" s="1047"/>
      <c r="X670" s="1047"/>
      <c r="Y670" s="1047"/>
      <c r="Z670" s="1047"/>
    </row>
    <row r="671" spans="1:26" ht="15.75">
      <c r="A671" s="1047"/>
      <c r="B671" s="1048"/>
      <c r="C671" s="1047"/>
      <c r="D671" s="1047"/>
      <c r="E671" s="1047"/>
      <c r="F671" s="1047"/>
      <c r="G671" s="1047"/>
      <c r="H671" s="1047"/>
      <c r="I671" s="1047"/>
      <c r="J671" s="1047"/>
      <c r="K671" s="1047"/>
      <c r="L671" s="1047"/>
      <c r="M671" s="1047"/>
      <c r="N671" s="871"/>
      <c r="O671" s="1047"/>
      <c r="P671" s="1047"/>
      <c r="Q671" s="1047"/>
      <c r="R671" s="1047"/>
      <c r="S671" s="1047"/>
      <c r="T671" s="1047"/>
      <c r="U671" s="1047"/>
      <c r="V671" s="1047"/>
      <c r="W671" s="1047"/>
      <c r="X671" s="1047"/>
      <c r="Y671" s="1047"/>
      <c r="Z671" s="1047"/>
    </row>
    <row r="672" spans="1:26" ht="15.75">
      <c r="A672" s="1047"/>
      <c r="B672" s="1048"/>
      <c r="C672" s="1047"/>
      <c r="D672" s="1047"/>
      <c r="E672" s="1047"/>
      <c r="F672" s="1047"/>
      <c r="G672" s="1047"/>
      <c r="H672" s="1047"/>
      <c r="I672" s="1047"/>
      <c r="J672" s="1047"/>
      <c r="K672" s="1047"/>
      <c r="L672" s="1047"/>
      <c r="M672" s="1047"/>
      <c r="N672" s="871"/>
      <c r="O672" s="1047"/>
      <c r="P672" s="1047"/>
      <c r="Q672" s="1047"/>
      <c r="R672" s="1047"/>
      <c r="S672" s="1047"/>
      <c r="T672" s="1047"/>
      <c r="U672" s="1047"/>
      <c r="V672" s="1047"/>
      <c r="W672" s="1047"/>
      <c r="X672" s="1047"/>
      <c r="Y672" s="1047"/>
      <c r="Z672" s="1047"/>
    </row>
    <row r="673" spans="1:26" ht="15.75">
      <c r="A673" s="1047"/>
      <c r="B673" s="1048"/>
      <c r="C673" s="1047"/>
      <c r="D673" s="1047"/>
      <c r="E673" s="1047"/>
      <c r="F673" s="1047"/>
      <c r="G673" s="1047"/>
      <c r="H673" s="1047"/>
      <c r="I673" s="1047"/>
      <c r="J673" s="1047"/>
      <c r="K673" s="1047"/>
      <c r="L673" s="1047"/>
      <c r="M673" s="1047"/>
      <c r="N673" s="871"/>
      <c r="O673" s="1047"/>
      <c r="P673" s="1047"/>
      <c r="Q673" s="1047"/>
      <c r="R673" s="1047"/>
      <c r="S673" s="1047"/>
      <c r="T673" s="1047"/>
      <c r="U673" s="1047"/>
      <c r="V673" s="1047"/>
      <c r="W673" s="1047"/>
      <c r="X673" s="1047"/>
      <c r="Y673" s="1047"/>
      <c r="Z673" s="1047"/>
    </row>
    <row r="674" spans="1:26" ht="15.75">
      <c r="A674" s="1047"/>
      <c r="B674" s="1048"/>
      <c r="C674" s="1047"/>
      <c r="D674" s="1047"/>
      <c r="E674" s="1047"/>
      <c r="F674" s="1047"/>
      <c r="G674" s="1047"/>
      <c r="H674" s="1047"/>
      <c r="I674" s="1047"/>
      <c r="J674" s="1047"/>
      <c r="K674" s="1047"/>
      <c r="L674" s="1047"/>
      <c r="M674" s="1047"/>
      <c r="N674" s="871"/>
      <c r="O674" s="1047"/>
      <c r="P674" s="1047"/>
      <c r="Q674" s="1047"/>
      <c r="R674" s="1047"/>
      <c r="S674" s="1047"/>
      <c r="T674" s="1047"/>
      <c r="U674" s="1047"/>
      <c r="V674" s="1047"/>
      <c r="W674" s="1047"/>
      <c r="X674" s="1047"/>
      <c r="Y674" s="1047"/>
      <c r="Z674" s="1047"/>
    </row>
    <row r="675" spans="1:26" ht="15.75">
      <c r="A675" s="1047"/>
      <c r="B675" s="1048"/>
      <c r="C675" s="1047"/>
      <c r="D675" s="1047"/>
      <c r="E675" s="1047"/>
      <c r="F675" s="1047"/>
      <c r="G675" s="1047"/>
      <c r="H675" s="1047"/>
      <c r="I675" s="1047"/>
      <c r="J675" s="1047"/>
      <c r="K675" s="1047"/>
      <c r="L675" s="1047"/>
      <c r="M675" s="1047"/>
      <c r="N675" s="871"/>
      <c r="O675" s="1047"/>
      <c r="P675" s="1047"/>
      <c r="Q675" s="1047"/>
      <c r="R675" s="1047"/>
      <c r="S675" s="1047"/>
      <c r="T675" s="1047"/>
      <c r="U675" s="1047"/>
      <c r="V675" s="1047"/>
      <c r="W675" s="1047"/>
      <c r="X675" s="1047"/>
      <c r="Y675" s="1047"/>
      <c r="Z675" s="1047"/>
    </row>
    <row r="676" spans="1:26" ht="15.75">
      <c r="A676" s="1047"/>
      <c r="B676" s="1048"/>
      <c r="C676" s="1047"/>
      <c r="D676" s="1047"/>
      <c r="E676" s="1047"/>
      <c r="F676" s="1047"/>
      <c r="G676" s="1047"/>
      <c r="H676" s="1047"/>
      <c r="I676" s="1047"/>
      <c r="J676" s="1047"/>
      <c r="K676" s="1047"/>
      <c r="L676" s="1047"/>
      <c r="M676" s="1047"/>
      <c r="N676" s="871"/>
      <c r="O676" s="1047"/>
      <c r="P676" s="1047"/>
      <c r="Q676" s="1047"/>
      <c r="R676" s="1047"/>
      <c r="S676" s="1047"/>
      <c r="T676" s="1047"/>
      <c r="U676" s="1047"/>
      <c r="V676" s="1047"/>
      <c r="W676" s="1047"/>
      <c r="X676" s="1047"/>
      <c r="Y676" s="1047"/>
      <c r="Z676" s="1047"/>
    </row>
    <row r="677" spans="1:26" ht="15.75">
      <c r="A677" s="1047"/>
      <c r="B677" s="1048"/>
      <c r="C677" s="1047"/>
      <c r="D677" s="1047"/>
      <c r="E677" s="1047"/>
      <c r="F677" s="1047"/>
      <c r="G677" s="1047"/>
      <c r="H677" s="1047"/>
      <c r="I677" s="1047"/>
      <c r="J677" s="1047"/>
      <c r="K677" s="1047"/>
      <c r="L677" s="1047"/>
      <c r="M677" s="1047"/>
      <c r="N677" s="871"/>
      <c r="O677" s="1047"/>
      <c r="P677" s="1047"/>
      <c r="Q677" s="1047"/>
      <c r="R677" s="1047"/>
      <c r="S677" s="1047"/>
      <c r="T677" s="1047"/>
      <c r="U677" s="1047"/>
      <c r="V677" s="1047"/>
      <c r="W677" s="1047"/>
      <c r="X677" s="1047"/>
      <c r="Y677" s="1047"/>
      <c r="Z677" s="1047"/>
    </row>
    <row r="678" spans="1:26" ht="15.75">
      <c r="A678" s="1047"/>
      <c r="B678" s="1048"/>
      <c r="C678" s="1047"/>
      <c r="D678" s="1047"/>
      <c r="E678" s="1047"/>
      <c r="F678" s="1047"/>
      <c r="G678" s="1047"/>
      <c r="H678" s="1047"/>
      <c r="I678" s="1047"/>
      <c r="J678" s="1047"/>
      <c r="K678" s="1047"/>
      <c r="L678" s="1047"/>
      <c r="M678" s="1047"/>
      <c r="N678" s="871"/>
      <c r="O678" s="1047"/>
      <c r="P678" s="1047"/>
      <c r="Q678" s="1047"/>
      <c r="R678" s="1047"/>
      <c r="S678" s="1047"/>
      <c r="T678" s="1047"/>
      <c r="U678" s="1047"/>
      <c r="V678" s="1047"/>
      <c r="W678" s="1047"/>
      <c r="X678" s="1047"/>
      <c r="Y678" s="1047"/>
      <c r="Z678" s="1047"/>
    </row>
    <row r="679" spans="1:26" ht="15.75">
      <c r="A679" s="1047"/>
      <c r="B679" s="1048"/>
      <c r="C679" s="1047"/>
      <c r="D679" s="1047"/>
      <c r="E679" s="1047"/>
      <c r="F679" s="1047"/>
      <c r="G679" s="1047"/>
      <c r="H679" s="1047"/>
      <c r="I679" s="1047"/>
      <c r="J679" s="1047"/>
      <c r="K679" s="1047"/>
      <c r="L679" s="1047"/>
      <c r="M679" s="1047"/>
      <c r="N679" s="871"/>
      <c r="O679" s="1047"/>
      <c r="P679" s="1047"/>
      <c r="Q679" s="1047"/>
      <c r="R679" s="1047"/>
      <c r="S679" s="1047"/>
      <c r="T679" s="1047"/>
      <c r="U679" s="1047"/>
      <c r="V679" s="1047"/>
      <c r="W679" s="1047"/>
      <c r="X679" s="1047"/>
      <c r="Y679" s="1047"/>
      <c r="Z679" s="1047"/>
    </row>
    <row r="680" spans="1:26" ht="15.75">
      <c r="A680" s="1047"/>
      <c r="B680" s="1048"/>
      <c r="C680" s="1047"/>
      <c r="D680" s="1047"/>
      <c r="E680" s="1047"/>
      <c r="F680" s="1047"/>
      <c r="G680" s="1047"/>
      <c r="H680" s="1047"/>
      <c r="I680" s="1047"/>
      <c r="J680" s="1047"/>
      <c r="K680" s="1047"/>
      <c r="L680" s="1047"/>
      <c r="M680" s="1047"/>
      <c r="N680" s="871"/>
      <c r="O680" s="1047"/>
      <c r="P680" s="1047"/>
      <c r="Q680" s="1047"/>
      <c r="R680" s="1047"/>
      <c r="S680" s="1047"/>
      <c r="T680" s="1047"/>
      <c r="U680" s="1047"/>
      <c r="V680" s="1047"/>
      <c r="W680" s="1047"/>
      <c r="X680" s="1047"/>
      <c r="Y680" s="1047"/>
      <c r="Z680" s="1047"/>
    </row>
    <row r="681" spans="1:26" ht="15.75">
      <c r="A681" s="1047"/>
      <c r="B681" s="1048"/>
      <c r="C681" s="1047"/>
      <c r="D681" s="1047"/>
      <c r="E681" s="1047"/>
      <c r="F681" s="1047"/>
      <c r="G681" s="1047"/>
      <c r="H681" s="1047"/>
      <c r="I681" s="1047"/>
      <c r="J681" s="1047"/>
      <c r="K681" s="1047"/>
      <c r="L681" s="1047"/>
      <c r="M681" s="1047"/>
      <c r="N681" s="871"/>
      <c r="O681" s="1047"/>
      <c r="P681" s="1047"/>
      <c r="Q681" s="1047"/>
      <c r="R681" s="1047"/>
      <c r="S681" s="1047"/>
      <c r="T681" s="1047"/>
      <c r="U681" s="1047"/>
      <c r="V681" s="1047"/>
      <c r="W681" s="1047"/>
      <c r="X681" s="1047"/>
      <c r="Y681" s="1047"/>
      <c r="Z681" s="1047"/>
    </row>
    <row r="682" spans="1:26" ht="15.75">
      <c r="A682" s="1047"/>
      <c r="B682" s="1048"/>
      <c r="C682" s="1047"/>
      <c r="D682" s="1047"/>
      <c r="E682" s="1047"/>
      <c r="F682" s="1047"/>
      <c r="G682" s="1047"/>
      <c r="H682" s="1047"/>
      <c r="I682" s="1047"/>
      <c r="J682" s="1047"/>
      <c r="K682" s="1047"/>
      <c r="L682" s="1047"/>
      <c r="M682" s="1047"/>
      <c r="N682" s="871"/>
      <c r="O682" s="1047"/>
      <c r="P682" s="1047"/>
      <c r="Q682" s="1047"/>
      <c r="R682" s="1047"/>
      <c r="S682" s="1047"/>
      <c r="T682" s="1047"/>
      <c r="U682" s="1047"/>
      <c r="V682" s="1047"/>
      <c r="W682" s="1047"/>
      <c r="X682" s="1047"/>
      <c r="Y682" s="1047"/>
      <c r="Z682" s="1047"/>
    </row>
    <row r="683" spans="1:26" ht="15.75">
      <c r="A683" s="1047"/>
      <c r="B683" s="1048"/>
      <c r="C683" s="1047"/>
      <c r="D683" s="1047"/>
      <c r="E683" s="1047"/>
      <c r="F683" s="1047"/>
      <c r="G683" s="1047"/>
      <c r="H683" s="1047"/>
      <c r="I683" s="1047"/>
      <c r="J683" s="1047"/>
      <c r="K683" s="1047"/>
      <c r="L683" s="1047"/>
      <c r="M683" s="1047"/>
      <c r="N683" s="871"/>
      <c r="O683" s="1047"/>
      <c r="P683" s="1047"/>
      <c r="Q683" s="1047"/>
      <c r="R683" s="1047"/>
      <c r="S683" s="1047"/>
      <c r="T683" s="1047"/>
      <c r="U683" s="1047"/>
      <c r="V683" s="1047"/>
      <c r="W683" s="1047"/>
      <c r="X683" s="1047"/>
      <c r="Y683" s="1047"/>
      <c r="Z683" s="1047"/>
    </row>
    <row r="684" spans="1:26" ht="15.75">
      <c r="A684" s="1047"/>
      <c r="B684" s="1048"/>
      <c r="C684" s="1047"/>
      <c r="D684" s="1047"/>
      <c r="E684" s="1047"/>
      <c r="F684" s="1047"/>
      <c r="G684" s="1047"/>
      <c r="H684" s="1047"/>
      <c r="I684" s="1047"/>
      <c r="J684" s="1047"/>
      <c r="K684" s="1047"/>
      <c r="L684" s="1047"/>
      <c r="M684" s="1047"/>
      <c r="N684" s="871"/>
      <c r="O684" s="1047"/>
      <c r="P684" s="1047"/>
      <c r="Q684" s="1047"/>
      <c r="R684" s="1047"/>
      <c r="S684" s="1047"/>
      <c r="T684" s="1047"/>
      <c r="U684" s="1047"/>
      <c r="V684" s="1047"/>
      <c r="W684" s="1047"/>
      <c r="X684" s="1047"/>
      <c r="Y684" s="1047"/>
      <c r="Z684" s="1047"/>
    </row>
    <row r="685" spans="1:26" ht="15.75">
      <c r="A685" s="1047"/>
      <c r="B685" s="1048"/>
      <c r="C685" s="1047"/>
      <c r="D685" s="1047"/>
      <c r="E685" s="1047"/>
      <c r="F685" s="1047"/>
      <c r="G685" s="1047"/>
      <c r="H685" s="1047"/>
      <c r="I685" s="1047"/>
      <c r="J685" s="1047"/>
      <c r="K685" s="1047"/>
      <c r="L685" s="1047"/>
      <c r="M685" s="1047"/>
      <c r="N685" s="871"/>
      <c r="O685" s="1047"/>
      <c r="P685" s="1047"/>
      <c r="Q685" s="1047"/>
      <c r="R685" s="1047"/>
      <c r="S685" s="1047"/>
      <c r="T685" s="1047"/>
      <c r="U685" s="1047"/>
      <c r="V685" s="1047"/>
      <c r="W685" s="1047"/>
      <c r="X685" s="1047"/>
      <c r="Y685" s="1047"/>
      <c r="Z685" s="1047"/>
    </row>
    <row r="686" spans="1:26" ht="15.75">
      <c r="A686" s="1047"/>
      <c r="B686" s="1048"/>
      <c r="C686" s="1047"/>
      <c r="D686" s="1047"/>
      <c r="E686" s="1047"/>
      <c r="F686" s="1047"/>
      <c r="G686" s="1047"/>
      <c r="H686" s="1047"/>
      <c r="I686" s="1047"/>
      <c r="J686" s="1047"/>
      <c r="K686" s="1047"/>
      <c r="L686" s="1047"/>
      <c r="M686" s="1047"/>
      <c r="N686" s="871"/>
      <c r="O686" s="1047"/>
      <c r="P686" s="1047"/>
      <c r="Q686" s="1047"/>
      <c r="R686" s="1047"/>
      <c r="S686" s="1047"/>
      <c r="T686" s="1047"/>
      <c r="U686" s="1047"/>
      <c r="V686" s="1047"/>
      <c r="W686" s="1047"/>
      <c r="X686" s="1047"/>
      <c r="Y686" s="1047"/>
      <c r="Z686" s="1047"/>
    </row>
    <row r="687" spans="1:26" ht="15.75">
      <c r="A687" s="1047"/>
      <c r="B687" s="1048"/>
      <c r="C687" s="1047"/>
      <c r="D687" s="1047"/>
      <c r="E687" s="1047"/>
      <c r="F687" s="1047"/>
      <c r="G687" s="1047"/>
      <c r="H687" s="1047"/>
      <c r="I687" s="1047"/>
      <c r="J687" s="1047"/>
      <c r="K687" s="1047"/>
      <c r="L687" s="1047"/>
      <c r="M687" s="1047"/>
      <c r="N687" s="871"/>
      <c r="O687" s="1047"/>
      <c r="P687" s="1047"/>
      <c r="Q687" s="1047"/>
      <c r="R687" s="1047"/>
      <c r="S687" s="1047"/>
      <c r="T687" s="1047"/>
      <c r="U687" s="1047"/>
      <c r="V687" s="1047"/>
      <c r="W687" s="1047"/>
      <c r="X687" s="1047"/>
      <c r="Y687" s="1047"/>
      <c r="Z687" s="1047"/>
    </row>
    <row r="688" spans="1:26" ht="15.75">
      <c r="A688" s="1047"/>
      <c r="B688" s="1048"/>
      <c r="C688" s="1047"/>
      <c r="D688" s="1047"/>
      <c r="E688" s="1047"/>
      <c r="F688" s="1047"/>
      <c r="G688" s="1047"/>
      <c r="H688" s="1047"/>
      <c r="I688" s="1047"/>
      <c r="J688" s="1047"/>
      <c r="K688" s="1047"/>
      <c r="L688" s="1047"/>
      <c r="M688" s="1047"/>
      <c r="N688" s="871"/>
      <c r="O688" s="1047"/>
      <c r="P688" s="1047"/>
      <c r="Q688" s="1047"/>
      <c r="R688" s="1047"/>
      <c r="S688" s="1047"/>
      <c r="T688" s="1047"/>
      <c r="U688" s="1047"/>
      <c r="V688" s="1047"/>
      <c r="W688" s="1047"/>
      <c r="X688" s="1047"/>
      <c r="Y688" s="1047"/>
      <c r="Z688" s="1047"/>
    </row>
    <row r="689" spans="1:26" ht="15.75">
      <c r="A689" s="1047"/>
      <c r="B689" s="1048"/>
      <c r="C689" s="1047"/>
      <c r="D689" s="1047"/>
      <c r="E689" s="1047"/>
      <c r="F689" s="1047"/>
      <c r="G689" s="1047"/>
      <c r="H689" s="1047"/>
      <c r="I689" s="1047"/>
      <c r="J689" s="1047"/>
      <c r="K689" s="1047"/>
      <c r="L689" s="1047"/>
      <c r="M689" s="1047"/>
      <c r="N689" s="871"/>
      <c r="O689" s="1047"/>
      <c r="P689" s="1047"/>
      <c r="Q689" s="1047"/>
      <c r="R689" s="1047"/>
      <c r="S689" s="1047"/>
      <c r="T689" s="1047"/>
      <c r="U689" s="1047"/>
      <c r="V689" s="1047"/>
      <c r="W689" s="1047"/>
      <c r="X689" s="1047"/>
      <c r="Y689" s="1047"/>
      <c r="Z689" s="1047"/>
    </row>
    <row r="690" spans="1:26" ht="15.75">
      <c r="A690" s="1047"/>
      <c r="B690" s="1048"/>
      <c r="C690" s="1047"/>
      <c r="D690" s="1047"/>
      <c r="E690" s="1047"/>
      <c r="F690" s="1047"/>
      <c r="G690" s="1047"/>
      <c r="H690" s="1047"/>
      <c r="I690" s="1047"/>
      <c r="J690" s="1047"/>
      <c r="K690" s="1047"/>
      <c r="L690" s="1047"/>
      <c r="M690" s="1047"/>
      <c r="N690" s="871"/>
      <c r="O690" s="1047"/>
      <c r="P690" s="1047"/>
      <c r="Q690" s="1047"/>
      <c r="R690" s="1047"/>
      <c r="S690" s="1047"/>
      <c r="T690" s="1047"/>
      <c r="U690" s="1047"/>
      <c r="V690" s="1047"/>
      <c r="W690" s="1047"/>
      <c r="X690" s="1047"/>
      <c r="Y690" s="1047"/>
      <c r="Z690" s="1047"/>
    </row>
    <row r="691" spans="1:26" ht="15.75">
      <c r="A691" s="1047"/>
      <c r="B691" s="1048"/>
      <c r="C691" s="1047"/>
      <c r="D691" s="1047"/>
      <c r="E691" s="1047"/>
      <c r="F691" s="1047"/>
      <c r="G691" s="1047"/>
      <c r="H691" s="1047"/>
      <c r="I691" s="1047"/>
      <c r="J691" s="1047"/>
      <c r="K691" s="1047"/>
      <c r="L691" s="1047"/>
      <c r="M691" s="1047"/>
      <c r="N691" s="871"/>
      <c r="O691" s="1047"/>
      <c r="P691" s="1047"/>
      <c r="Q691" s="1047"/>
      <c r="R691" s="1047"/>
      <c r="S691" s="1047"/>
      <c r="T691" s="1047"/>
      <c r="U691" s="1047"/>
      <c r="V691" s="1047"/>
      <c r="W691" s="1047"/>
      <c r="X691" s="1047"/>
      <c r="Y691" s="1047"/>
      <c r="Z691" s="1047"/>
    </row>
    <row r="692" spans="1:26" ht="15.75">
      <c r="A692" s="1047"/>
      <c r="B692" s="1048"/>
      <c r="C692" s="1047"/>
      <c r="D692" s="1047"/>
      <c r="E692" s="1047"/>
      <c r="F692" s="1047"/>
      <c r="G692" s="1047"/>
      <c r="H692" s="1047"/>
      <c r="I692" s="1047"/>
      <c r="J692" s="1047"/>
      <c r="K692" s="1047"/>
      <c r="L692" s="1047"/>
      <c r="M692" s="1047"/>
      <c r="N692" s="871"/>
      <c r="O692" s="1047"/>
      <c r="P692" s="1047"/>
      <c r="Q692" s="1047"/>
      <c r="R692" s="1047"/>
      <c r="S692" s="1047"/>
      <c r="T692" s="1047"/>
      <c r="U692" s="1047"/>
      <c r="V692" s="1047"/>
      <c r="W692" s="1047"/>
      <c r="X692" s="1047"/>
      <c r="Y692" s="1047"/>
      <c r="Z692" s="1047"/>
    </row>
    <row r="693" spans="1:26" ht="15.75">
      <c r="A693" s="1047"/>
      <c r="B693" s="1048"/>
      <c r="C693" s="1047"/>
      <c r="D693" s="1047"/>
      <c r="E693" s="1047"/>
      <c r="F693" s="1047"/>
      <c r="G693" s="1047"/>
      <c r="H693" s="1047"/>
      <c r="I693" s="1047"/>
      <c r="J693" s="1047"/>
      <c r="K693" s="1047"/>
      <c r="L693" s="1047"/>
      <c r="M693" s="1047"/>
      <c r="N693" s="871"/>
      <c r="O693" s="1047"/>
      <c r="P693" s="1047"/>
      <c r="Q693" s="1047"/>
      <c r="R693" s="1047"/>
      <c r="S693" s="1047"/>
      <c r="T693" s="1047"/>
      <c r="U693" s="1047"/>
      <c r="V693" s="1047"/>
      <c r="W693" s="1047"/>
      <c r="X693" s="1047"/>
      <c r="Y693" s="1047"/>
      <c r="Z693" s="1047"/>
    </row>
    <row r="694" spans="1:26" ht="15.75">
      <c r="A694" s="1047"/>
      <c r="B694" s="1048"/>
      <c r="C694" s="1047"/>
      <c r="D694" s="1047"/>
      <c r="E694" s="1047"/>
      <c r="F694" s="1047"/>
      <c r="G694" s="1047"/>
      <c r="H694" s="1047"/>
      <c r="I694" s="1047"/>
      <c r="J694" s="1047"/>
      <c r="K694" s="1047"/>
      <c r="L694" s="1047"/>
      <c r="M694" s="1047"/>
      <c r="N694" s="871"/>
      <c r="O694" s="1047"/>
      <c r="P694" s="1047"/>
      <c r="Q694" s="1047"/>
      <c r="R694" s="1047"/>
      <c r="S694" s="1047"/>
      <c r="T694" s="1047"/>
      <c r="U694" s="1047"/>
      <c r="V694" s="1047"/>
      <c r="W694" s="1047"/>
      <c r="X694" s="1047"/>
      <c r="Y694" s="1047"/>
      <c r="Z694" s="1047"/>
    </row>
    <row r="695" spans="1:26" ht="15.75">
      <c r="A695" s="1047"/>
      <c r="B695" s="1048"/>
      <c r="C695" s="1047"/>
      <c r="D695" s="1047"/>
      <c r="E695" s="1047"/>
      <c r="F695" s="1047"/>
      <c r="G695" s="1047"/>
      <c r="H695" s="1047"/>
      <c r="I695" s="1047"/>
      <c r="J695" s="1047"/>
      <c r="K695" s="1047"/>
      <c r="L695" s="1047"/>
      <c r="M695" s="1047"/>
      <c r="N695" s="871"/>
      <c r="O695" s="1047"/>
      <c r="P695" s="1047"/>
      <c r="Q695" s="1047"/>
      <c r="R695" s="1047"/>
      <c r="S695" s="1047"/>
      <c r="T695" s="1047"/>
      <c r="U695" s="1047"/>
      <c r="V695" s="1047"/>
      <c r="W695" s="1047"/>
      <c r="X695" s="1047"/>
      <c r="Y695" s="1047"/>
      <c r="Z695" s="1047"/>
    </row>
    <row r="696" spans="1:26" ht="15.75">
      <c r="A696" s="1047"/>
      <c r="B696" s="1048"/>
      <c r="C696" s="1047"/>
      <c r="D696" s="1047"/>
      <c r="E696" s="1047"/>
      <c r="F696" s="1047"/>
      <c r="G696" s="1047"/>
      <c r="H696" s="1047"/>
      <c r="I696" s="1047"/>
      <c r="J696" s="1047"/>
      <c r="K696" s="1047"/>
      <c r="L696" s="1047"/>
      <c r="M696" s="1047"/>
      <c r="N696" s="871"/>
      <c r="O696" s="1047"/>
      <c r="P696" s="1047"/>
      <c r="Q696" s="1047"/>
      <c r="R696" s="1047"/>
      <c r="S696" s="1047"/>
      <c r="T696" s="1047"/>
      <c r="U696" s="1047"/>
      <c r="V696" s="1047"/>
      <c r="W696" s="1047"/>
      <c r="X696" s="1047"/>
      <c r="Y696" s="1047"/>
      <c r="Z696" s="1047"/>
    </row>
    <row r="697" spans="1:26" ht="15.75">
      <c r="A697" s="1047"/>
      <c r="B697" s="1048"/>
      <c r="C697" s="1047"/>
      <c r="D697" s="1047"/>
      <c r="E697" s="1047"/>
      <c r="F697" s="1047"/>
      <c r="G697" s="1047"/>
      <c r="H697" s="1047"/>
      <c r="I697" s="1047"/>
      <c r="J697" s="1047"/>
      <c r="K697" s="1047"/>
      <c r="L697" s="1047"/>
      <c r="M697" s="1047"/>
      <c r="N697" s="871"/>
      <c r="O697" s="1047"/>
      <c r="P697" s="1047"/>
      <c r="Q697" s="1047"/>
      <c r="R697" s="1047"/>
      <c r="S697" s="1047"/>
      <c r="T697" s="1047"/>
      <c r="U697" s="1047"/>
      <c r="V697" s="1047"/>
      <c r="W697" s="1047"/>
      <c r="X697" s="1047"/>
      <c r="Y697" s="1047"/>
      <c r="Z697" s="1047"/>
    </row>
    <row r="698" spans="1:26" ht="15.75">
      <c r="A698" s="1047"/>
      <c r="B698" s="1048"/>
      <c r="C698" s="1047"/>
      <c r="D698" s="1047"/>
      <c r="E698" s="1047"/>
      <c r="F698" s="1047"/>
      <c r="G698" s="1047"/>
      <c r="H698" s="1047"/>
      <c r="I698" s="1047"/>
      <c r="J698" s="1047"/>
      <c r="K698" s="1047"/>
      <c r="L698" s="1047"/>
      <c r="M698" s="1047"/>
      <c r="N698" s="871"/>
      <c r="O698" s="1047"/>
      <c r="P698" s="1047"/>
      <c r="Q698" s="1047"/>
      <c r="R698" s="1047"/>
      <c r="S698" s="1047"/>
      <c r="T698" s="1047"/>
      <c r="U698" s="1047"/>
      <c r="V698" s="1047"/>
      <c r="W698" s="1047"/>
      <c r="X698" s="1047"/>
      <c r="Y698" s="1047"/>
      <c r="Z698" s="1047"/>
    </row>
    <row r="699" spans="1:26" ht="15.75">
      <c r="A699" s="1047"/>
      <c r="B699" s="1048"/>
      <c r="C699" s="1047"/>
      <c r="D699" s="1047"/>
      <c r="E699" s="1047"/>
      <c r="F699" s="1047"/>
      <c r="G699" s="1047"/>
      <c r="H699" s="1047"/>
      <c r="I699" s="1047"/>
      <c r="J699" s="1047"/>
      <c r="K699" s="1047"/>
      <c r="L699" s="1047"/>
      <c r="M699" s="1047"/>
      <c r="N699" s="871"/>
      <c r="O699" s="1047"/>
      <c r="P699" s="1047"/>
      <c r="Q699" s="1047"/>
      <c r="R699" s="1047"/>
      <c r="S699" s="1047"/>
      <c r="T699" s="1047"/>
      <c r="U699" s="1047"/>
      <c r="V699" s="1047"/>
      <c r="W699" s="1047"/>
      <c r="X699" s="1047"/>
      <c r="Y699" s="1047"/>
      <c r="Z699" s="1047"/>
    </row>
    <row r="700" spans="1:26" ht="15.75">
      <c r="A700" s="1047"/>
      <c r="B700" s="1048"/>
      <c r="C700" s="1047"/>
      <c r="D700" s="1047"/>
      <c r="E700" s="1047"/>
      <c r="F700" s="1047"/>
      <c r="G700" s="1047"/>
      <c r="H700" s="1047"/>
      <c r="I700" s="1047"/>
      <c r="J700" s="1047"/>
      <c r="K700" s="1047"/>
      <c r="L700" s="1047"/>
      <c r="M700" s="1047"/>
      <c r="N700" s="871"/>
      <c r="O700" s="1047"/>
      <c r="P700" s="1047"/>
      <c r="Q700" s="1047"/>
      <c r="R700" s="1047"/>
      <c r="S700" s="1047"/>
      <c r="T700" s="1047"/>
      <c r="U700" s="1047"/>
      <c r="V700" s="1047"/>
      <c r="W700" s="1047"/>
      <c r="X700" s="1047"/>
      <c r="Y700" s="1047"/>
      <c r="Z700" s="1047"/>
    </row>
    <row r="701" spans="1:26" ht="15.75">
      <c r="A701" s="1047"/>
      <c r="B701" s="1048"/>
      <c r="C701" s="1047"/>
      <c r="D701" s="1047"/>
      <c r="E701" s="1047"/>
      <c r="F701" s="1047"/>
      <c r="G701" s="1047"/>
      <c r="H701" s="1047"/>
      <c r="I701" s="1047"/>
      <c r="J701" s="1047"/>
      <c r="K701" s="1047"/>
      <c r="L701" s="1047"/>
      <c r="M701" s="1047"/>
      <c r="N701" s="871"/>
      <c r="O701" s="1047"/>
      <c r="P701" s="1047"/>
      <c r="Q701" s="1047"/>
      <c r="R701" s="1047"/>
      <c r="S701" s="1047"/>
      <c r="T701" s="1047"/>
      <c r="U701" s="1047"/>
      <c r="V701" s="1047"/>
      <c r="W701" s="1047"/>
      <c r="X701" s="1047"/>
      <c r="Y701" s="1047"/>
      <c r="Z701" s="1047"/>
    </row>
    <row r="702" spans="1:26" ht="15.75">
      <c r="A702" s="1047"/>
      <c r="B702" s="1048"/>
      <c r="C702" s="1047"/>
      <c r="D702" s="1047"/>
      <c r="E702" s="1047"/>
      <c r="F702" s="1047"/>
      <c r="G702" s="1047"/>
      <c r="H702" s="1047"/>
      <c r="I702" s="1047"/>
      <c r="J702" s="1047"/>
      <c r="K702" s="1047"/>
      <c r="L702" s="1047"/>
      <c r="M702" s="1047"/>
      <c r="N702" s="871"/>
      <c r="O702" s="1047"/>
      <c r="P702" s="1047"/>
      <c r="Q702" s="1047"/>
      <c r="R702" s="1047"/>
      <c r="S702" s="1047"/>
      <c r="T702" s="1047"/>
      <c r="U702" s="1047"/>
      <c r="V702" s="1047"/>
      <c r="W702" s="1047"/>
      <c r="X702" s="1047"/>
      <c r="Y702" s="1047"/>
      <c r="Z702" s="1047"/>
    </row>
    <row r="703" spans="1:26" ht="15.75">
      <c r="A703" s="1047"/>
      <c r="B703" s="1048"/>
      <c r="C703" s="1047"/>
      <c r="D703" s="1047"/>
      <c r="E703" s="1047"/>
      <c r="F703" s="1047"/>
      <c r="G703" s="1047"/>
      <c r="H703" s="1047"/>
      <c r="I703" s="1047"/>
      <c r="J703" s="1047"/>
      <c r="K703" s="1047"/>
      <c r="L703" s="1047"/>
      <c r="M703" s="1047"/>
      <c r="N703" s="871"/>
      <c r="O703" s="1047"/>
      <c r="P703" s="1047"/>
      <c r="Q703" s="1047"/>
      <c r="R703" s="1047"/>
      <c r="S703" s="1047"/>
      <c r="T703" s="1047"/>
      <c r="U703" s="1047"/>
      <c r="V703" s="1047"/>
      <c r="W703" s="1047"/>
      <c r="X703" s="1047"/>
      <c r="Y703" s="1047"/>
      <c r="Z703" s="1047"/>
    </row>
    <row r="704" spans="1:26" ht="15.75">
      <c r="A704" s="1047"/>
      <c r="B704" s="1048"/>
      <c r="C704" s="1047"/>
      <c r="D704" s="1047"/>
      <c r="E704" s="1047"/>
      <c r="F704" s="1047"/>
      <c r="G704" s="1047"/>
      <c r="H704" s="1047"/>
      <c r="I704" s="1047"/>
      <c r="J704" s="1047"/>
      <c r="K704" s="1047"/>
      <c r="L704" s="1047"/>
      <c r="M704" s="1047"/>
      <c r="N704" s="871"/>
      <c r="O704" s="1047"/>
      <c r="P704" s="1047"/>
      <c r="Q704" s="1047"/>
      <c r="R704" s="1047"/>
      <c r="S704" s="1047"/>
      <c r="T704" s="1047"/>
      <c r="U704" s="1047"/>
      <c r="V704" s="1047"/>
      <c r="W704" s="1047"/>
      <c r="X704" s="1047"/>
      <c r="Y704" s="1047"/>
      <c r="Z704" s="1047"/>
    </row>
    <row r="705" spans="1:26" ht="15.75">
      <c r="A705" s="1047"/>
      <c r="B705" s="1048"/>
      <c r="C705" s="1047"/>
      <c r="D705" s="1047"/>
      <c r="E705" s="1047"/>
      <c r="F705" s="1047"/>
      <c r="G705" s="1047"/>
      <c r="H705" s="1047"/>
      <c r="I705" s="1047"/>
      <c r="J705" s="1047"/>
      <c r="K705" s="1047"/>
      <c r="L705" s="1047"/>
      <c r="M705" s="1047"/>
      <c r="N705" s="871"/>
      <c r="O705" s="1047"/>
      <c r="P705" s="1047"/>
      <c r="Q705" s="1047"/>
      <c r="R705" s="1047"/>
      <c r="S705" s="1047"/>
      <c r="T705" s="1047"/>
      <c r="U705" s="1047"/>
      <c r="V705" s="1047"/>
      <c r="W705" s="1047"/>
      <c r="X705" s="1047"/>
      <c r="Y705" s="1047"/>
      <c r="Z705" s="1047"/>
    </row>
    <row r="706" spans="1:26" ht="15.75">
      <c r="A706" s="1047"/>
      <c r="B706" s="1048"/>
      <c r="C706" s="1047"/>
      <c r="D706" s="1047"/>
      <c r="E706" s="1047"/>
      <c r="F706" s="1047"/>
      <c r="G706" s="1047"/>
      <c r="H706" s="1047"/>
      <c r="I706" s="1047"/>
      <c r="J706" s="1047"/>
      <c r="K706" s="1047"/>
      <c r="L706" s="1047"/>
      <c r="M706" s="1047"/>
      <c r="N706" s="871"/>
      <c r="O706" s="1047"/>
      <c r="P706" s="1047"/>
      <c r="Q706" s="1047"/>
      <c r="R706" s="1047"/>
      <c r="S706" s="1047"/>
      <c r="T706" s="1047"/>
      <c r="U706" s="1047"/>
      <c r="V706" s="1047"/>
      <c r="W706" s="1047"/>
      <c r="X706" s="1047"/>
      <c r="Y706" s="1047"/>
      <c r="Z706" s="1047"/>
    </row>
    <row r="707" spans="1:26" ht="15.75">
      <c r="A707" s="1047"/>
      <c r="B707" s="1048"/>
      <c r="C707" s="1047"/>
      <c r="D707" s="1047"/>
      <c r="E707" s="1047"/>
      <c r="F707" s="1047"/>
      <c r="G707" s="1047"/>
      <c r="H707" s="1047"/>
      <c r="I707" s="1047"/>
      <c r="J707" s="1047"/>
      <c r="K707" s="1047"/>
      <c r="L707" s="1047"/>
      <c r="M707" s="1047"/>
      <c r="N707" s="871"/>
      <c r="O707" s="1047"/>
      <c r="P707" s="1047"/>
      <c r="Q707" s="1047"/>
      <c r="R707" s="1047"/>
      <c r="S707" s="1047"/>
      <c r="T707" s="1047"/>
      <c r="U707" s="1047"/>
      <c r="V707" s="1047"/>
      <c r="W707" s="1047"/>
      <c r="X707" s="1047"/>
      <c r="Y707" s="1047"/>
      <c r="Z707" s="1047"/>
    </row>
    <row r="708" spans="1:26" ht="15.75">
      <c r="A708" s="1047"/>
      <c r="B708" s="1048"/>
      <c r="C708" s="1047"/>
      <c r="D708" s="1047"/>
      <c r="E708" s="1047"/>
      <c r="F708" s="1047"/>
      <c r="G708" s="1047"/>
      <c r="H708" s="1047"/>
      <c r="I708" s="1047"/>
      <c r="J708" s="1047"/>
      <c r="K708" s="1047"/>
      <c r="L708" s="1047"/>
      <c r="M708" s="1047"/>
      <c r="N708" s="871"/>
      <c r="O708" s="1047"/>
      <c r="P708" s="1047"/>
      <c r="Q708" s="1047"/>
      <c r="R708" s="1047"/>
      <c r="S708" s="1047"/>
      <c r="T708" s="1047"/>
      <c r="U708" s="1047"/>
      <c r="V708" s="1047"/>
      <c r="W708" s="1047"/>
      <c r="X708" s="1047"/>
      <c r="Y708" s="1047"/>
      <c r="Z708" s="1047"/>
    </row>
    <row r="709" spans="1:26" ht="15.75">
      <c r="A709" s="1047"/>
      <c r="B709" s="1048"/>
      <c r="C709" s="1047"/>
      <c r="D709" s="1047"/>
      <c r="E709" s="1047"/>
      <c r="F709" s="1047"/>
      <c r="G709" s="1047"/>
      <c r="H709" s="1047"/>
      <c r="I709" s="1047"/>
      <c r="J709" s="1047"/>
      <c r="K709" s="1047"/>
      <c r="L709" s="1047"/>
      <c r="M709" s="1047"/>
      <c r="N709" s="871"/>
      <c r="O709" s="1047"/>
      <c r="P709" s="1047"/>
      <c r="Q709" s="1047"/>
      <c r="R709" s="1047"/>
      <c r="S709" s="1047"/>
      <c r="T709" s="1047"/>
      <c r="U709" s="1047"/>
      <c r="V709" s="1047"/>
      <c r="W709" s="1047"/>
      <c r="X709" s="1047"/>
      <c r="Y709" s="1047"/>
      <c r="Z709" s="1047"/>
    </row>
    <row r="710" spans="1:26" ht="15.75">
      <c r="A710" s="1047"/>
      <c r="B710" s="1048"/>
      <c r="C710" s="1047"/>
      <c r="D710" s="1047"/>
      <c r="E710" s="1047"/>
      <c r="F710" s="1047"/>
      <c r="G710" s="1047"/>
      <c r="H710" s="1047"/>
      <c r="I710" s="1047"/>
      <c r="J710" s="1047"/>
      <c r="K710" s="1047"/>
      <c r="L710" s="1047"/>
      <c r="M710" s="1047"/>
      <c r="N710" s="871"/>
      <c r="O710" s="1047"/>
      <c r="P710" s="1047"/>
      <c r="Q710" s="1047"/>
      <c r="R710" s="1047"/>
      <c r="S710" s="1047"/>
      <c r="T710" s="1047"/>
      <c r="U710" s="1047"/>
      <c r="V710" s="1047"/>
      <c r="W710" s="1047"/>
      <c r="X710" s="1047"/>
      <c r="Y710" s="1047"/>
      <c r="Z710" s="1047"/>
    </row>
    <row r="711" spans="1:26" ht="15.75">
      <c r="A711" s="1047"/>
      <c r="B711" s="1048"/>
      <c r="C711" s="1047"/>
      <c r="D711" s="1047"/>
      <c r="E711" s="1047"/>
      <c r="F711" s="1047"/>
      <c r="G711" s="1047"/>
      <c r="H711" s="1047"/>
      <c r="I711" s="1047"/>
      <c r="J711" s="1047"/>
      <c r="K711" s="1047"/>
      <c r="L711" s="1047"/>
      <c r="M711" s="1047"/>
      <c r="N711" s="871"/>
      <c r="O711" s="1047"/>
      <c r="P711" s="1047"/>
      <c r="Q711" s="1047"/>
      <c r="R711" s="1047"/>
      <c r="S711" s="1047"/>
      <c r="T711" s="1047"/>
      <c r="U711" s="1047"/>
      <c r="V711" s="1047"/>
      <c r="W711" s="1047"/>
      <c r="X711" s="1047"/>
      <c r="Y711" s="1047"/>
      <c r="Z711" s="1047"/>
    </row>
    <row r="712" spans="1:26" ht="15.75">
      <c r="A712" s="1047"/>
      <c r="B712" s="1048"/>
      <c r="C712" s="1047"/>
      <c r="D712" s="1047"/>
      <c r="E712" s="1047"/>
      <c r="F712" s="1047"/>
      <c r="G712" s="1047"/>
      <c r="H712" s="1047"/>
      <c r="I712" s="1047"/>
      <c r="J712" s="1047"/>
      <c r="K712" s="1047"/>
      <c r="L712" s="1047"/>
      <c r="M712" s="1047"/>
      <c r="N712" s="871"/>
      <c r="O712" s="1047"/>
      <c r="P712" s="1047"/>
      <c r="Q712" s="1047"/>
      <c r="R712" s="1047"/>
      <c r="S712" s="1047"/>
      <c r="T712" s="1047"/>
      <c r="U712" s="1047"/>
      <c r="V712" s="1047"/>
      <c r="W712" s="1047"/>
      <c r="X712" s="1047"/>
      <c r="Y712" s="1047"/>
      <c r="Z712" s="1047"/>
    </row>
    <row r="713" spans="1:26" ht="15.75">
      <c r="A713" s="1047"/>
      <c r="B713" s="1048"/>
      <c r="C713" s="1047"/>
      <c r="D713" s="1047"/>
      <c r="E713" s="1047"/>
      <c r="F713" s="1047"/>
      <c r="G713" s="1047"/>
      <c r="H713" s="1047"/>
      <c r="I713" s="1047"/>
      <c r="J713" s="1047"/>
      <c r="K713" s="1047"/>
      <c r="L713" s="1047"/>
      <c r="M713" s="1047"/>
      <c r="N713" s="871"/>
      <c r="O713" s="1047"/>
      <c r="P713" s="1047"/>
      <c r="Q713" s="1047"/>
      <c r="R713" s="1047"/>
      <c r="S713" s="1047"/>
      <c r="T713" s="1047"/>
      <c r="U713" s="1047"/>
      <c r="V713" s="1047"/>
      <c r="W713" s="1047"/>
      <c r="X713" s="1047"/>
      <c r="Y713" s="1047"/>
      <c r="Z713" s="1047"/>
    </row>
    <row r="714" spans="1:26" ht="15.75">
      <c r="A714" s="1047"/>
      <c r="B714" s="1048"/>
      <c r="C714" s="1047"/>
      <c r="D714" s="1047"/>
      <c r="E714" s="1047"/>
      <c r="F714" s="1047"/>
      <c r="G714" s="1047"/>
      <c r="H714" s="1047"/>
      <c r="I714" s="1047"/>
      <c r="J714" s="1047"/>
      <c r="K714" s="1047"/>
      <c r="L714" s="1047"/>
      <c r="M714" s="1047"/>
      <c r="N714" s="871"/>
      <c r="O714" s="1047"/>
      <c r="P714" s="1047"/>
      <c r="Q714" s="1047"/>
      <c r="R714" s="1047"/>
      <c r="S714" s="1047"/>
      <c r="T714" s="1047"/>
      <c r="U714" s="1047"/>
      <c r="V714" s="1047"/>
      <c r="W714" s="1047"/>
      <c r="X714" s="1047"/>
      <c r="Y714" s="1047"/>
      <c r="Z714" s="1047"/>
    </row>
    <row r="715" spans="1:26" ht="15.75">
      <c r="A715" s="1047"/>
      <c r="B715" s="1048"/>
      <c r="C715" s="1047"/>
      <c r="D715" s="1047"/>
      <c r="E715" s="1047"/>
      <c r="F715" s="1047"/>
      <c r="G715" s="1047"/>
      <c r="H715" s="1047"/>
      <c r="I715" s="1047"/>
      <c r="J715" s="1047"/>
      <c r="K715" s="1047"/>
      <c r="L715" s="1047"/>
      <c r="M715" s="1047"/>
      <c r="N715" s="871"/>
      <c r="O715" s="1047"/>
      <c r="P715" s="1047"/>
      <c r="Q715" s="1047"/>
      <c r="R715" s="1047"/>
      <c r="S715" s="1047"/>
      <c r="T715" s="1047"/>
      <c r="U715" s="1047"/>
      <c r="V715" s="1047"/>
      <c r="W715" s="1047"/>
      <c r="X715" s="1047"/>
      <c r="Y715" s="1047"/>
      <c r="Z715" s="1047"/>
    </row>
    <row r="716" spans="1:26" ht="15.75">
      <c r="A716" s="1047"/>
      <c r="B716" s="1048"/>
      <c r="C716" s="1047"/>
      <c r="D716" s="1047"/>
      <c r="E716" s="1047"/>
      <c r="F716" s="1047"/>
      <c r="G716" s="1047"/>
      <c r="H716" s="1047"/>
      <c r="I716" s="1047"/>
      <c r="J716" s="1047"/>
      <c r="K716" s="1047"/>
      <c r="L716" s="1047"/>
      <c r="M716" s="1047"/>
      <c r="N716" s="871"/>
      <c r="O716" s="1047"/>
      <c r="P716" s="1047"/>
      <c r="Q716" s="1047"/>
      <c r="R716" s="1047"/>
      <c r="S716" s="1047"/>
      <c r="T716" s="1047"/>
      <c r="U716" s="1047"/>
      <c r="V716" s="1047"/>
      <c r="W716" s="1047"/>
      <c r="X716" s="1047"/>
      <c r="Y716" s="1047"/>
      <c r="Z716" s="1047"/>
    </row>
    <row r="717" spans="1:26" ht="15.75">
      <c r="A717" s="1047"/>
      <c r="B717" s="1048"/>
      <c r="C717" s="1047"/>
      <c r="D717" s="1047"/>
      <c r="E717" s="1047"/>
      <c r="F717" s="1047"/>
      <c r="G717" s="1047"/>
      <c r="H717" s="1047"/>
      <c r="I717" s="1047"/>
      <c r="J717" s="1047"/>
      <c r="K717" s="1047"/>
      <c r="L717" s="1047"/>
      <c r="M717" s="1047"/>
      <c r="N717" s="871"/>
      <c r="O717" s="1047"/>
      <c r="P717" s="1047"/>
      <c r="Q717" s="1047"/>
      <c r="R717" s="1047"/>
      <c r="S717" s="1047"/>
      <c r="T717" s="1047"/>
      <c r="U717" s="1047"/>
      <c r="V717" s="1047"/>
      <c r="W717" s="1047"/>
      <c r="X717" s="1047"/>
      <c r="Y717" s="1047"/>
      <c r="Z717" s="1047"/>
    </row>
    <row r="718" spans="1:26" ht="15.75">
      <c r="A718" s="1047"/>
      <c r="B718" s="1048"/>
      <c r="C718" s="1047"/>
      <c r="D718" s="1047"/>
      <c r="E718" s="1047"/>
      <c r="F718" s="1047"/>
      <c r="G718" s="1047"/>
      <c r="H718" s="1047"/>
      <c r="I718" s="1047"/>
      <c r="J718" s="1047"/>
      <c r="K718" s="1047"/>
      <c r="L718" s="1047"/>
      <c r="M718" s="1047"/>
      <c r="N718" s="871"/>
      <c r="O718" s="1047"/>
      <c r="P718" s="1047"/>
      <c r="Q718" s="1047"/>
      <c r="R718" s="1047"/>
      <c r="S718" s="1047"/>
      <c r="T718" s="1047"/>
      <c r="U718" s="1047"/>
      <c r="V718" s="1047"/>
      <c r="W718" s="1047"/>
      <c r="X718" s="1047"/>
      <c r="Y718" s="1047"/>
      <c r="Z718" s="1047"/>
    </row>
    <row r="719" spans="1:26" ht="15.75">
      <c r="A719" s="1047"/>
      <c r="B719" s="1048"/>
      <c r="C719" s="1047"/>
      <c r="D719" s="1047"/>
      <c r="E719" s="1047"/>
      <c r="F719" s="1047"/>
      <c r="G719" s="1047"/>
      <c r="H719" s="1047"/>
      <c r="I719" s="1047"/>
      <c r="J719" s="1047"/>
      <c r="K719" s="1047"/>
      <c r="L719" s="1047"/>
      <c r="M719" s="1047"/>
      <c r="N719" s="871"/>
      <c r="O719" s="1047"/>
      <c r="P719" s="1047"/>
      <c r="Q719" s="1047"/>
      <c r="R719" s="1047"/>
      <c r="S719" s="1047"/>
      <c r="T719" s="1047"/>
      <c r="U719" s="1047"/>
      <c r="V719" s="1047"/>
      <c r="W719" s="1047"/>
      <c r="X719" s="1047"/>
      <c r="Y719" s="1047"/>
      <c r="Z719" s="1047"/>
    </row>
    <row r="720" spans="1:26" ht="15.75">
      <c r="A720" s="1047"/>
      <c r="B720" s="1048"/>
      <c r="C720" s="1047"/>
      <c r="D720" s="1047"/>
      <c r="E720" s="1047"/>
      <c r="F720" s="1047"/>
      <c r="G720" s="1047"/>
      <c r="H720" s="1047"/>
      <c r="I720" s="1047"/>
      <c r="J720" s="1047"/>
      <c r="K720" s="1047"/>
      <c r="L720" s="1047"/>
      <c r="M720" s="1047"/>
      <c r="N720" s="871"/>
      <c r="O720" s="1047"/>
      <c r="P720" s="1047"/>
      <c r="Q720" s="1047"/>
      <c r="R720" s="1047"/>
      <c r="S720" s="1047"/>
      <c r="T720" s="1047"/>
      <c r="U720" s="1047"/>
      <c r="V720" s="1047"/>
      <c r="W720" s="1047"/>
      <c r="X720" s="1047"/>
      <c r="Y720" s="1047"/>
      <c r="Z720" s="1047"/>
    </row>
    <row r="721" spans="1:26" ht="15.75">
      <c r="A721" s="1047"/>
      <c r="B721" s="1048"/>
      <c r="C721" s="1047"/>
      <c r="D721" s="1047"/>
      <c r="E721" s="1047"/>
      <c r="F721" s="1047"/>
      <c r="G721" s="1047"/>
      <c r="H721" s="1047"/>
      <c r="I721" s="1047"/>
      <c r="J721" s="1047"/>
      <c r="K721" s="1047"/>
      <c r="L721" s="1047"/>
      <c r="M721" s="1047"/>
      <c r="N721" s="871"/>
      <c r="O721" s="1047"/>
      <c r="P721" s="1047"/>
      <c r="Q721" s="1047"/>
      <c r="R721" s="1047"/>
      <c r="S721" s="1047"/>
      <c r="T721" s="1047"/>
      <c r="U721" s="1047"/>
      <c r="V721" s="1047"/>
      <c r="W721" s="1047"/>
      <c r="X721" s="1047"/>
      <c r="Y721" s="1047"/>
      <c r="Z721" s="1047"/>
    </row>
    <row r="722" spans="1:26" ht="15.75">
      <c r="A722" s="1047"/>
      <c r="B722" s="1048"/>
      <c r="C722" s="1047"/>
      <c r="D722" s="1047"/>
      <c r="E722" s="1047"/>
      <c r="F722" s="1047"/>
      <c r="G722" s="1047"/>
      <c r="H722" s="1047"/>
      <c r="I722" s="1047"/>
      <c r="J722" s="1047"/>
      <c r="K722" s="1047"/>
      <c r="L722" s="1047"/>
      <c r="M722" s="1047"/>
      <c r="N722" s="871"/>
      <c r="O722" s="1047"/>
      <c r="P722" s="1047"/>
      <c r="Q722" s="1047"/>
      <c r="R722" s="1047"/>
      <c r="S722" s="1047"/>
      <c r="T722" s="1047"/>
      <c r="U722" s="1047"/>
      <c r="V722" s="1047"/>
      <c r="W722" s="1047"/>
      <c r="X722" s="1047"/>
      <c r="Y722" s="1047"/>
      <c r="Z722" s="1047"/>
    </row>
    <row r="723" spans="1:26" ht="15.75">
      <c r="A723" s="1047"/>
      <c r="B723" s="1048"/>
      <c r="C723" s="1047"/>
      <c r="D723" s="1047"/>
      <c r="E723" s="1047"/>
      <c r="F723" s="1047"/>
      <c r="G723" s="1047"/>
      <c r="H723" s="1047"/>
      <c r="I723" s="1047"/>
      <c r="J723" s="1047"/>
      <c r="K723" s="1047"/>
      <c r="L723" s="1047"/>
      <c r="M723" s="1047"/>
      <c r="N723" s="871"/>
      <c r="O723" s="1047"/>
      <c r="P723" s="1047"/>
      <c r="Q723" s="1047"/>
      <c r="R723" s="1047"/>
      <c r="S723" s="1047"/>
      <c r="T723" s="1047"/>
      <c r="U723" s="1047"/>
      <c r="V723" s="1047"/>
      <c r="W723" s="1047"/>
      <c r="X723" s="1047"/>
      <c r="Y723" s="1047"/>
      <c r="Z723" s="1047"/>
    </row>
    <row r="724" spans="1:26" ht="15.75">
      <c r="A724" s="1047"/>
      <c r="B724" s="1048"/>
      <c r="C724" s="1047"/>
      <c r="D724" s="1047"/>
      <c r="E724" s="1047"/>
      <c r="F724" s="1047"/>
      <c r="G724" s="1047"/>
      <c r="H724" s="1047"/>
      <c r="I724" s="1047"/>
      <c r="J724" s="1047"/>
      <c r="K724" s="1047"/>
      <c r="L724" s="1047"/>
      <c r="M724" s="1047"/>
      <c r="N724" s="871"/>
      <c r="O724" s="1047"/>
      <c r="P724" s="1047"/>
      <c r="Q724" s="1047"/>
      <c r="R724" s="1047"/>
      <c r="S724" s="1047"/>
      <c r="T724" s="1047"/>
      <c r="U724" s="1047"/>
      <c r="V724" s="1047"/>
      <c r="W724" s="1047"/>
      <c r="X724" s="1047"/>
      <c r="Y724" s="1047"/>
      <c r="Z724" s="1047"/>
    </row>
    <row r="725" spans="1:26" ht="15.75">
      <c r="A725" s="1047"/>
      <c r="B725" s="1048"/>
      <c r="C725" s="1047"/>
      <c r="D725" s="1047"/>
      <c r="E725" s="1047"/>
      <c r="F725" s="1047"/>
      <c r="G725" s="1047"/>
      <c r="H725" s="1047"/>
      <c r="I725" s="1047"/>
      <c r="J725" s="1047"/>
      <c r="K725" s="1047"/>
      <c r="L725" s="1047"/>
      <c r="M725" s="1047"/>
      <c r="N725" s="871"/>
      <c r="O725" s="1047"/>
      <c r="P725" s="1047"/>
      <c r="Q725" s="1047"/>
      <c r="R725" s="1047"/>
      <c r="S725" s="1047"/>
      <c r="T725" s="1047"/>
      <c r="U725" s="1047"/>
      <c r="V725" s="1047"/>
      <c r="W725" s="1047"/>
      <c r="X725" s="1047"/>
      <c r="Y725" s="1047"/>
      <c r="Z725" s="1047"/>
    </row>
    <row r="726" spans="1:26" ht="15.75">
      <c r="A726" s="1047"/>
      <c r="B726" s="1048"/>
      <c r="C726" s="1047"/>
      <c r="D726" s="1047"/>
      <c r="E726" s="1047"/>
      <c r="F726" s="1047"/>
      <c r="G726" s="1047"/>
      <c r="H726" s="1047"/>
      <c r="I726" s="1047"/>
      <c r="J726" s="1047"/>
      <c r="K726" s="1047"/>
      <c r="L726" s="1047"/>
      <c r="M726" s="1047"/>
      <c r="N726" s="871"/>
      <c r="O726" s="1047"/>
      <c r="P726" s="1047"/>
      <c r="Q726" s="1047"/>
      <c r="R726" s="1047"/>
      <c r="S726" s="1047"/>
      <c r="T726" s="1047"/>
      <c r="U726" s="1047"/>
      <c r="V726" s="1047"/>
      <c r="W726" s="1047"/>
      <c r="X726" s="1047"/>
      <c r="Y726" s="1047"/>
      <c r="Z726" s="1047"/>
    </row>
    <row r="727" spans="1:26" ht="15.75">
      <c r="A727" s="1047"/>
      <c r="B727" s="1048"/>
      <c r="C727" s="1047"/>
      <c r="D727" s="1047"/>
      <c r="E727" s="1047"/>
      <c r="F727" s="1047"/>
      <c r="G727" s="1047"/>
      <c r="H727" s="1047"/>
      <c r="I727" s="1047"/>
      <c r="J727" s="1047"/>
      <c r="K727" s="1047"/>
      <c r="L727" s="1047"/>
      <c r="M727" s="1047"/>
      <c r="N727" s="871"/>
      <c r="O727" s="1047"/>
      <c r="P727" s="1047"/>
      <c r="Q727" s="1047"/>
      <c r="R727" s="1047"/>
      <c r="S727" s="1047"/>
      <c r="T727" s="1047"/>
      <c r="U727" s="1047"/>
      <c r="V727" s="1047"/>
      <c r="W727" s="1047"/>
      <c r="X727" s="1047"/>
      <c r="Y727" s="1047"/>
      <c r="Z727" s="1047"/>
    </row>
    <row r="728" spans="1:26" ht="15.75">
      <c r="A728" s="1047"/>
      <c r="B728" s="1048"/>
      <c r="C728" s="1047"/>
      <c r="D728" s="1047"/>
      <c r="E728" s="1047"/>
      <c r="F728" s="1047"/>
      <c r="G728" s="1047"/>
      <c r="H728" s="1047"/>
      <c r="I728" s="1047"/>
      <c r="J728" s="1047"/>
      <c r="K728" s="1047"/>
      <c r="L728" s="1047"/>
      <c r="M728" s="1047"/>
      <c r="N728" s="871"/>
      <c r="O728" s="1047"/>
      <c r="P728" s="1047"/>
      <c r="Q728" s="1047"/>
      <c r="R728" s="1047"/>
      <c r="S728" s="1047"/>
      <c r="T728" s="1047"/>
      <c r="U728" s="1047"/>
      <c r="V728" s="1047"/>
      <c r="W728" s="1047"/>
      <c r="X728" s="1047"/>
      <c r="Y728" s="1047"/>
      <c r="Z728" s="1047"/>
    </row>
    <row r="729" spans="1:26" ht="15.75">
      <c r="A729" s="1047"/>
      <c r="B729" s="1048"/>
      <c r="C729" s="1047"/>
      <c r="D729" s="1047"/>
      <c r="E729" s="1047"/>
      <c r="F729" s="1047"/>
      <c r="G729" s="1047"/>
      <c r="H729" s="1047"/>
      <c r="I729" s="1047"/>
      <c r="J729" s="1047"/>
      <c r="K729" s="1047"/>
      <c r="L729" s="1047"/>
      <c r="M729" s="1047"/>
      <c r="N729" s="871"/>
      <c r="O729" s="1047"/>
      <c r="P729" s="1047"/>
      <c r="Q729" s="1047"/>
      <c r="R729" s="1047"/>
      <c r="S729" s="1047"/>
      <c r="T729" s="1047"/>
      <c r="U729" s="1047"/>
      <c r="V729" s="1047"/>
      <c r="W729" s="1047"/>
      <c r="X729" s="1047"/>
      <c r="Y729" s="1047"/>
      <c r="Z729" s="1047"/>
    </row>
    <row r="730" spans="1:26" ht="15.75">
      <c r="A730" s="1047"/>
      <c r="B730" s="1048"/>
      <c r="C730" s="1047"/>
      <c r="D730" s="1047"/>
      <c r="E730" s="1047"/>
      <c r="F730" s="1047"/>
      <c r="G730" s="1047"/>
      <c r="H730" s="1047"/>
      <c r="I730" s="1047"/>
      <c r="J730" s="1047"/>
      <c r="K730" s="1047"/>
      <c r="L730" s="1047"/>
      <c r="M730" s="1047"/>
      <c r="N730" s="871"/>
      <c r="O730" s="1047"/>
      <c r="P730" s="1047"/>
      <c r="Q730" s="1047"/>
      <c r="R730" s="1047"/>
      <c r="S730" s="1047"/>
      <c r="T730" s="1047"/>
      <c r="U730" s="1047"/>
      <c r="V730" s="1047"/>
      <c r="W730" s="1047"/>
      <c r="X730" s="1047"/>
      <c r="Y730" s="1047"/>
      <c r="Z730" s="1047"/>
    </row>
    <row r="731" spans="1:26" ht="15.75">
      <c r="A731" s="1047"/>
      <c r="B731" s="1048"/>
      <c r="C731" s="1047"/>
      <c r="D731" s="1047"/>
      <c r="E731" s="1047"/>
      <c r="F731" s="1047"/>
      <c r="G731" s="1047"/>
      <c r="H731" s="1047"/>
      <c r="I731" s="1047"/>
      <c r="J731" s="1047"/>
      <c r="K731" s="1047"/>
      <c r="L731" s="1047"/>
      <c r="M731" s="1047"/>
      <c r="N731" s="871"/>
      <c r="O731" s="1047"/>
      <c r="P731" s="1047"/>
      <c r="Q731" s="1047"/>
      <c r="R731" s="1047"/>
      <c r="S731" s="1047"/>
      <c r="T731" s="1047"/>
      <c r="U731" s="1047"/>
      <c r="V731" s="1047"/>
      <c r="W731" s="1047"/>
      <c r="X731" s="1047"/>
      <c r="Y731" s="1047"/>
      <c r="Z731" s="1047"/>
    </row>
    <row r="732" spans="1:26" ht="15.75">
      <c r="A732" s="1047"/>
      <c r="B732" s="1048"/>
      <c r="C732" s="1047"/>
      <c r="D732" s="1047"/>
      <c r="E732" s="1047"/>
      <c r="F732" s="1047"/>
      <c r="G732" s="1047"/>
      <c r="H732" s="1047"/>
      <c r="I732" s="1047"/>
      <c r="J732" s="1047"/>
      <c r="K732" s="1047"/>
      <c r="L732" s="1047"/>
      <c r="M732" s="1047"/>
      <c r="N732" s="871"/>
      <c r="O732" s="1047"/>
      <c r="P732" s="1047"/>
      <c r="Q732" s="1047"/>
      <c r="R732" s="1047"/>
      <c r="S732" s="1047"/>
      <c r="T732" s="1047"/>
      <c r="U732" s="1047"/>
      <c r="V732" s="1047"/>
      <c r="W732" s="1047"/>
      <c r="X732" s="1047"/>
      <c r="Y732" s="1047"/>
      <c r="Z732" s="1047"/>
    </row>
    <row r="733" spans="1:26" ht="15.75">
      <c r="A733" s="1047"/>
      <c r="B733" s="1048"/>
      <c r="C733" s="1047"/>
      <c r="D733" s="1047"/>
      <c r="E733" s="1047"/>
      <c r="F733" s="1047"/>
      <c r="G733" s="1047"/>
      <c r="H733" s="1047"/>
      <c r="I733" s="1047"/>
      <c r="J733" s="1047"/>
      <c r="K733" s="1047"/>
      <c r="L733" s="1047"/>
      <c r="M733" s="1047"/>
      <c r="N733" s="871"/>
      <c r="O733" s="1047"/>
      <c r="P733" s="1047"/>
      <c r="Q733" s="1047"/>
      <c r="R733" s="1047"/>
      <c r="S733" s="1047"/>
      <c r="T733" s="1047"/>
      <c r="U733" s="1047"/>
      <c r="V733" s="1047"/>
      <c r="W733" s="1047"/>
      <c r="X733" s="1047"/>
      <c r="Y733" s="1047"/>
      <c r="Z733" s="1047"/>
    </row>
    <row r="734" spans="1:26" ht="15.75">
      <c r="A734" s="1047"/>
      <c r="B734" s="1048"/>
      <c r="C734" s="1047"/>
      <c r="D734" s="1047"/>
      <c r="E734" s="1047"/>
      <c r="F734" s="1047"/>
      <c r="G734" s="1047"/>
      <c r="H734" s="1047"/>
      <c r="I734" s="1047"/>
      <c r="J734" s="1047"/>
      <c r="K734" s="1047"/>
      <c r="L734" s="1047"/>
      <c r="M734" s="1047"/>
      <c r="N734" s="871"/>
      <c r="O734" s="1047"/>
      <c r="P734" s="1047"/>
      <c r="Q734" s="1047"/>
      <c r="R734" s="1047"/>
      <c r="S734" s="1047"/>
      <c r="T734" s="1047"/>
      <c r="U734" s="1047"/>
      <c r="V734" s="1047"/>
      <c r="W734" s="1047"/>
      <c r="X734" s="1047"/>
      <c r="Y734" s="1047"/>
      <c r="Z734" s="1047"/>
    </row>
    <row r="735" spans="1:26" ht="15.75">
      <c r="A735" s="1047"/>
      <c r="B735" s="1048"/>
      <c r="C735" s="1047"/>
      <c r="D735" s="1047"/>
      <c r="E735" s="1047"/>
      <c r="F735" s="1047"/>
      <c r="G735" s="1047"/>
      <c r="H735" s="1047"/>
      <c r="I735" s="1047"/>
      <c r="J735" s="1047"/>
      <c r="K735" s="1047"/>
      <c r="L735" s="1047"/>
      <c r="M735" s="1047"/>
      <c r="N735" s="871"/>
      <c r="O735" s="1047"/>
      <c r="P735" s="1047"/>
      <c r="Q735" s="1047"/>
      <c r="R735" s="1047"/>
      <c r="S735" s="1047"/>
      <c r="T735" s="1047"/>
      <c r="U735" s="1047"/>
      <c r="V735" s="1047"/>
      <c r="W735" s="1047"/>
      <c r="X735" s="1047"/>
      <c r="Y735" s="1047"/>
      <c r="Z735" s="1047"/>
    </row>
    <row r="736" spans="1:26" ht="15.75">
      <c r="A736" s="1047"/>
      <c r="B736" s="1048"/>
      <c r="C736" s="1047"/>
      <c r="D736" s="1047"/>
      <c r="E736" s="1047"/>
      <c r="F736" s="1047"/>
      <c r="G736" s="1047"/>
      <c r="H736" s="1047"/>
      <c r="I736" s="1047"/>
      <c r="J736" s="1047"/>
      <c r="K736" s="1047"/>
      <c r="L736" s="1047"/>
      <c r="M736" s="1047"/>
      <c r="N736" s="871"/>
      <c r="O736" s="1047"/>
      <c r="P736" s="1047"/>
      <c r="Q736" s="1047"/>
      <c r="R736" s="1047"/>
      <c r="S736" s="1047"/>
      <c r="T736" s="1047"/>
      <c r="U736" s="1047"/>
      <c r="V736" s="1047"/>
      <c r="W736" s="1047"/>
      <c r="X736" s="1047"/>
      <c r="Y736" s="1047"/>
      <c r="Z736" s="1047"/>
    </row>
    <row r="737" spans="1:26" ht="15.75">
      <c r="A737" s="1047"/>
      <c r="B737" s="1048"/>
      <c r="C737" s="1047"/>
      <c r="D737" s="1047"/>
      <c r="E737" s="1047"/>
      <c r="F737" s="1047"/>
      <c r="G737" s="1047"/>
      <c r="H737" s="1047"/>
      <c r="I737" s="1047"/>
      <c r="J737" s="1047"/>
      <c r="K737" s="1047"/>
      <c r="L737" s="1047"/>
      <c r="M737" s="1047"/>
      <c r="N737" s="871"/>
      <c r="O737" s="1047"/>
      <c r="P737" s="1047"/>
      <c r="Q737" s="1047"/>
      <c r="R737" s="1047"/>
      <c r="S737" s="1047"/>
      <c r="T737" s="1047"/>
      <c r="U737" s="1047"/>
      <c r="V737" s="1047"/>
      <c r="W737" s="1047"/>
      <c r="X737" s="1047"/>
      <c r="Y737" s="1047"/>
      <c r="Z737" s="1047"/>
    </row>
    <row r="738" spans="1:26" ht="15.75">
      <c r="A738" s="1047"/>
      <c r="B738" s="1048"/>
      <c r="C738" s="1047"/>
      <c r="D738" s="1047"/>
      <c r="E738" s="1047"/>
      <c r="F738" s="1047"/>
      <c r="G738" s="1047"/>
      <c r="H738" s="1047"/>
      <c r="I738" s="1047"/>
      <c r="J738" s="1047"/>
      <c r="K738" s="1047"/>
      <c r="L738" s="1047"/>
      <c r="M738" s="1047"/>
      <c r="N738" s="871"/>
      <c r="O738" s="1047"/>
      <c r="P738" s="1047"/>
      <c r="Q738" s="1047"/>
      <c r="R738" s="1047"/>
      <c r="S738" s="1047"/>
      <c r="T738" s="1047"/>
      <c r="U738" s="1047"/>
      <c r="V738" s="1047"/>
      <c r="W738" s="1047"/>
      <c r="X738" s="1047"/>
      <c r="Y738" s="1047"/>
      <c r="Z738" s="1047"/>
    </row>
    <row r="739" spans="1:26" ht="15.75">
      <c r="A739" s="1047"/>
      <c r="B739" s="1048"/>
      <c r="C739" s="1047"/>
      <c r="D739" s="1047"/>
      <c r="E739" s="1047"/>
      <c r="F739" s="1047"/>
      <c r="G739" s="1047"/>
      <c r="H739" s="1047"/>
      <c r="I739" s="1047"/>
      <c r="J739" s="1047"/>
      <c r="K739" s="1047"/>
      <c r="L739" s="1047"/>
      <c r="M739" s="1047"/>
      <c r="N739" s="871"/>
      <c r="O739" s="1047"/>
      <c r="P739" s="1047"/>
      <c r="Q739" s="1047"/>
      <c r="R739" s="1047"/>
      <c r="S739" s="1047"/>
      <c r="T739" s="1047"/>
      <c r="U739" s="1047"/>
      <c r="V739" s="1047"/>
      <c r="W739" s="1047"/>
      <c r="X739" s="1047"/>
      <c r="Y739" s="1047"/>
      <c r="Z739" s="1047"/>
    </row>
    <row r="740" spans="1:26" ht="15.75">
      <c r="A740" s="1047"/>
      <c r="B740" s="1048"/>
      <c r="C740" s="1047"/>
      <c r="D740" s="1047"/>
      <c r="E740" s="1047"/>
      <c r="F740" s="1047"/>
      <c r="G740" s="1047"/>
      <c r="H740" s="1047"/>
      <c r="I740" s="1047"/>
      <c r="J740" s="1047"/>
      <c r="K740" s="1047"/>
      <c r="L740" s="1047"/>
      <c r="M740" s="1047"/>
      <c r="N740" s="871"/>
      <c r="O740" s="1047"/>
      <c r="P740" s="1047"/>
      <c r="Q740" s="1047"/>
      <c r="R740" s="1047"/>
      <c r="S740" s="1047"/>
      <c r="T740" s="1047"/>
      <c r="U740" s="1047"/>
      <c r="V740" s="1047"/>
      <c r="W740" s="1047"/>
      <c r="X740" s="1047"/>
      <c r="Y740" s="1047"/>
      <c r="Z740" s="1047"/>
    </row>
    <row r="741" spans="1:26" ht="15.75">
      <c r="A741" s="1047"/>
      <c r="B741" s="1048"/>
      <c r="C741" s="1047"/>
      <c r="D741" s="1047"/>
      <c r="E741" s="1047"/>
      <c r="F741" s="1047"/>
      <c r="G741" s="1047"/>
      <c r="H741" s="1047"/>
      <c r="I741" s="1047"/>
      <c r="J741" s="1047"/>
      <c r="K741" s="1047"/>
      <c r="L741" s="1047"/>
      <c r="M741" s="1047"/>
      <c r="N741" s="871"/>
      <c r="O741" s="1047"/>
      <c r="P741" s="1047"/>
      <c r="Q741" s="1047"/>
      <c r="R741" s="1047"/>
      <c r="S741" s="1047"/>
      <c r="T741" s="1047"/>
      <c r="U741" s="1047"/>
      <c r="V741" s="1047"/>
      <c r="W741" s="1047"/>
      <c r="X741" s="1047"/>
      <c r="Y741" s="1047"/>
      <c r="Z741" s="1047"/>
    </row>
    <row r="742" spans="1:26" ht="15.75">
      <c r="A742" s="1047"/>
      <c r="B742" s="1048"/>
      <c r="C742" s="1047"/>
      <c r="D742" s="1047"/>
      <c r="E742" s="1047"/>
      <c r="F742" s="1047"/>
      <c r="G742" s="1047"/>
      <c r="H742" s="1047"/>
      <c r="I742" s="1047"/>
      <c r="J742" s="1047"/>
      <c r="K742" s="1047"/>
      <c r="L742" s="1047"/>
      <c r="M742" s="1047"/>
      <c r="N742" s="871"/>
      <c r="O742" s="1047"/>
      <c r="P742" s="1047"/>
      <c r="Q742" s="1047"/>
      <c r="R742" s="1047"/>
      <c r="S742" s="1047"/>
      <c r="T742" s="1047"/>
      <c r="U742" s="1047"/>
      <c r="V742" s="1047"/>
      <c r="W742" s="1047"/>
      <c r="X742" s="1047"/>
      <c r="Y742" s="1047"/>
      <c r="Z742" s="1047"/>
    </row>
    <row r="743" spans="1:26" ht="15.75">
      <c r="A743" s="1047"/>
      <c r="B743" s="1048"/>
      <c r="C743" s="1047"/>
      <c r="D743" s="1047"/>
      <c r="E743" s="1047"/>
      <c r="F743" s="1047"/>
      <c r="G743" s="1047"/>
      <c r="H743" s="1047"/>
      <c r="I743" s="1047"/>
      <c r="J743" s="1047"/>
      <c r="K743" s="1047"/>
      <c r="L743" s="1047"/>
      <c r="M743" s="1047"/>
      <c r="N743" s="871"/>
      <c r="O743" s="1047"/>
      <c r="P743" s="1047"/>
      <c r="Q743" s="1047"/>
      <c r="R743" s="1047"/>
      <c r="S743" s="1047"/>
      <c r="T743" s="1047"/>
      <c r="U743" s="1047"/>
      <c r="V743" s="1047"/>
      <c r="W743" s="1047"/>
      <c r="X743" s="1047"/>
      <c r="Y743" s="1047"/>
      <c r="Z743" s="1047"/>
    </row>
    <row r="744" spans="1:26" ht="15.75">
      <c r="A744" s="1047"/>
      <c r="B744" s="1048"/>
      <c r="C744" s="1047"/>
      <c r="D744" s="1047"/>
      <c r="E744" s="1047"/>
      <c r="F744" s="1047"/>
      <c r="G744" s="1047"/>
      <c r="H744" s="1047"/>
      <c r="I744" s="1047"/>
      <c r="J744" s="1047"/>
      <c r="K744" s="1047"/>
      <c r="L744" s="1047"/>
      <c r="M744" s="1047"/>
      <c r="N744" s="871"/>
      <c r="O744" s="1047"/>
      <c r="P744" s="1047"/>
      <c r="Q744" s="1047"/>
      <c r="R744" s="1047"/>
      <c r="S744" s="1047"/>
      <c r="T744" s="1047"/>
      <c r="U744" s="1047"/>
      <c r="V744" s="1047"/>
      <c r="W744" s="1047"/>
      <c r="X744" s="1047"/>
      <c r="Y744" s="1047"/>
      <c r="Z744" s="1047"/>
    </row>
    <row r="745" spans="1:26" ht="15.75">
      <c r="A745" s="1047"/>
      <c r="B745" s="1048"/>
      <c r="C745" s="1047"/>
      <c r="D745" s="1047"/>
      <c r="E745" s="1047"/>
      <c r="F745" s="1047"/>
      <c r="G745" s="1047"/>
      <c r="H745" s="1047"/>
      <c r="I745" s="1047"/>
      <c r="J745" s="1047"/>
      <c r="K745" s="1047"/>
      <c r="L745" s="1047"/>
      <c r="M745" s="1047"/>
      <c r="N745" s="871"/>
      <c r="O745" s="1047"/>
      <c r="P745" s="1047"/>
      <c r="Q745" s="1047"/>
      <c r="R745" s="1047"/>
      <c r="S745" s="1047"/>
      <c r="T745" s="1047"/>
      <c r="U745" s="1047"/>
      <c r="V745" s="1047"/>
      <c r="W745" s="1047"/>
      <c r="X745" s="1047"/>
      <c r="Y745" s="1047"/>
      <c r="Z745" s="1047"/>
    </row>
    <row r="746" spans="1:26" ht="15.75">
      <c r="A746" s="1047"/>
      <c r="B746" s="1048"/>
      <c r="C746" s="1047"/>
      <c r="D746" s="1047"/>
      <c r="E746" s="1047"/>
      <c r="F746" s="1047"/>
      <c r="G746" s="1047"/>
      <c r="H746" s="1047"/>
      <c r="I746" s="1047"/>
      <c r="J746" s="1047"/>
      <c r="K746" s="1047"/>
      <c r="L746" s="1047"/>
      <c r="M746" s="1047"/>
      <c r="N746" s="871"/>
      <c r="O746" s="1047"/>
      <c r="P746" s="1047"/>
      <c r="Q746" s="1047"/>
      <c r="R746" s="1047"/>
      <c r="S746" s="1047"/>
      <c r="T746" s="1047"/>
      <c r="U746" s="1047"/>
      <c r="V746" s="1047"/>
      <c r="W746" s="1047"/>
      <c r="X746" s="1047"/>
      <c r="Y746" s="1047"/>
      <c r="Z746" s="1047"/>
    </row>
    <row r="747" spans="1:26" ht="15.75">
      <c r="A747" s="1047"/>
      <c r="B747" s="1048"/>
      <c r="C747" s="1047"/>
      <c r="D747" s="1047"/>
      <c r="E747" s="1047"/>
      <c r="F747" s="1047"/>
      <c r="G747" s="1047"/>
      <c r="H747" s="1047"/>
      <c r="I747" s="1047"/>
      <c r="J747" s="1047"/>
      <c r="K747" s="1047"/>
      <c r="L747" s="1047"/>
      <c r="M747" s="1047"/>
      <c r="N747" s="871"/>
      <c r="O747" s="1047"/>
      <c r="P747" s="1047"/>
      <c r="Q747" s="1047"/>
      <c r="R747" s="1047"/>
      <c r="S747" s="1047"/>
      <c r="T747" s="1047"/>
      <c r="U747" s="1047"/>
      <c r="V747" s="1047"/>
      <c r="W747" s="1047"/>
      <c r="X747" s="1047"/>
      <c r="Y747" s="1047"/>
      <c r="Z747" s="1047"/>
    </row>
    <row r="748" spans="1:26" ht="15.75">
      <c r="A748" s="1047"/>
      <c r="B748" s="1048"/>
      <c r="C748" s="1047"/>
      <c r="D748" s="1047"/>
      <c r="E748" s="1047"/>
      <c r="F748" s="1047"/>
      <c r="G748" s="1047"/>
      <c r="H748" s="1047"/>
      <c r="I748" s="1047"/>
      <c r="J748" s="1047"/>
      <c r="K748" s="1047"/>
      <c r="L748" s="1047"/>
      <c r="M748" s="1047"/>
      <c r="N748" s="871"/>
      <c r="O748" s="1047"/>
      <c r="P748" s="1047"/>
      <c r="Q748" s="1047"/>
      <c r="R748" s="1047"/>
      <c r="S748" s="1047"/>
      <c r="T748" s="1047"/>
      <c r="U748" s="1047"/>
      <c r="V748" s="1047"/>
      <c r="W748" s="1047"/>
      <c r="X748" s="1047"/>
      <c r="Y748" s="1047"/>
      <c r="Z748" s="1047"/>
    </row>
    <row r="749" spans="1:26" ht="15.75">
      <c r="A749" s="1047"/>
      <c r="B749" s="1048"/>
      <c r="C749" s="1047"/>
      <c r="D749" s="1047"/>
      <c r="E749" s="1047"/>
      <c r="F749" s="1047"/>
      <c r="G749" s="1047"/>
      <c r="H749" s="1047"/>
      <c r="I749" s="1047"/>
      <c r="J749" s="1047"/>
      <c r="K749" s="1047"/>
      <c r="L749" s="1047"/>
      <c r="M749" s="1047"/>
      <c r="N749" s="871"/>
      <c r="O749" s="1047"/>
      <c r="P749" s="1047"/>
      <c r="Q749" s="1047"/>
      <c r="R749" s="1047"/>
      <c r="S749" s="1047"/>
      <c r="T749" s="1047"/>
      <c r="U749" s="1047"/>
      <c r="V749" s="1047"/>
      <c r="W749" s="1047"/>
      <c r="X749" s="1047"/>
      <c r="Y749" s="1047"/>
      <c r="Z749" s="1047"/>
    </row>
    <row r="750" spans="1:26" ht="15.75">
      <c r="A750" s="1047"/>
      <c r="B750" s="1048"/>
      <c r="C750" s="1047"/>
      <c r="D750" s="1047"/>
      <c r="E750" s="1047"/>
      <c r="F750" s="1047"/>
      <c r="G750" s="1047"/>
      <c r="H750" s="1047"/>
      <c r="I750" s="1047"/>
      <c r="J750" s="1047"/>
      <c r="K750" s="1047"/>
      <c r="L750" s="1047"/>
      <c r="M750" s="1047"/>
      <c r="N750" s="871"/>
      <c r="O750" s="1047"/>
      <c r="P750" s="1047"/>
      <c r="Q750" s="1047"/>
      <c r="R750" s="1047"/>
      <c r="S750" s="1047"/>
      <c r="T750" s="1047"/>
      <c r="U750" s="1047"/>
      <c r="V750" s="1047"/>
      <c r="W750" s="1047"/>
      <c r="X750" s="1047"/>
      <c r="Y750" s="1047"/>
      <c r="Z750" s="1047"/>
    </row>
    <row r="751" spans="1:26" ht="15.75">
      <c r="A751" s="1047"/>
      <c r="B751" s="1048"/>
      <c r="C751" s="1047"/>
      <c r="D751" s="1047"/>
      <c r="E751" s="1047"/>
      <c r="F751" s="1047"/>
      <c r="G751" s="1047"/>
      <c r="H751" s="1047"/>
      <c r="I751" s="1047"/>
      <c r="J751" s="1047"/>
      <c r="K751" s="1047"/>
      <c r="L751" s="1047"/>
      <c r="M751" s="1047"/>
      <c r="N751" s="871"/>
      <c r="O751" s="1047"/>
      <c r="P751" s="1047"/>
      <c r="Q751" s="1047"/>
      <c r="R751" s="1047"/>
      <c r="S751" s="1047"/>
      <c r="T751" s="1047"/>
      <c r="U751" s="1047"/>
      <c r="V751" s="1047"/>
      <c r="W751" s="1047"/>
      <c r="X751" s="1047"/>
      <c r="Y751" s="1047"/>
      <c r="Z751" s="1047"/>
    </row>
    <row r="752" spans="1:26" ht="15.75">
      <c r="A752" s="1047"/>
      <c r="B752" s="1048"/>
      <c r="C752" s="1047"/>
      <c r="D752" s="1047"/>
      <c r="E752" s="1047"/>
      <c r="F752" s="1047"/>
      <c r="G752" s="1047"/>
      <c r="H752" s="1047"/>
      <c r="I752" s="1047"/>
      <c r="J752" s="1047"/>
      <c r="K752" s="1047"/>
      <c r="L752" s="1047"/>
      <c r="M752" s="1047"/>
      <c r="N752" s="871"/>
      <c r="O752" s="1047"/>
      <c r="P752" s="1047"/>
      <c r="Q752" s="1047"/>
      <c r="R752" s="1047"/>
      <c r="S752" s="1047"/>
      <c r="T752" s="1047"/>
      <c r="U752" s="1047"/>
      <c r="V752" s="1047"/>
      <c r="W752" s="1047"/>
      <c r="X752" s="1047"/>
      <c r="Y752" s="1047"/>
      <c r="Z752" s="1047"/>
    </row>
    <row r="753" spans="1:26" ht="15.75">
      <c r="A753" s="1047"/>
      <c r="B753" s="1048"/>
      <c r="C753" s="1047"/>
      <c r="D753" s="1047"/>
      <c r="E753" s="1047"/>
      <c r="F753" s="1047"/>
      <c r="G753" s="1047"/>
      <c r="H753" s="1047"/>
      <c r="I753" s="1047"/>
      <c r="J753" s="1047"/>
      <c r="K753" s="1047"/>
      <c r="L753" s="1047"/>
      <c r="M753" s="1047"/>
      <c r="N753" s="871"/>
      <c r="O753" s="1047"/>
      <c r="P753" s="1047"/>
      <c r="Q753" s="1047"/>
      <c r="R753" s="1047"/>
      <c r="S753" s="1047"/>
      <c r="T753" s="1047"/>
      <c r="U753" s="1047"/>
      <c r="V753" s="1047"/>
      <c r="W753" s="1047"/>
      <c r="X753" s="1047"/>
      <c r="Y753" s="1047"/>
      <c r="Z753" s="1047"/>
    </row>
    <row r="754" spans="1:26" ht="15.75">
      <c r="A754" s="1047"/>
      <c r="B754" s="1048"/>
      <c r="C754" s="1047"/>
      <c r="D754" s="1047"/>
      <c r="E754" s="1047"/>
      <c r="F754" s="1047"/>
      <c r="G754" s="1047"/>
      <c r="H754" s="1047"/>
      <c r="I754" s="1047"/>
      <c r="J754" s="1047"/>
      <c r="K754" s="1047"/>
      <c r="L754" s="1047"/>
      <c r="M754" s="1047"/>
      <c r="N754" s="871"/>
      <c r="O754" s="1047"/>
      <c r="P754" s="1047"/>
      <c r="Q754" s="1047"/>
      <c r="R754" s="1047"/>
      <c r="S754" s="1047"/>
      <c r="T754" s="1047"/>
      <c r="U754" s="1047"/>
      <c r="V754" s="1047"/>
      <c r="W754" s="1047"/>
      <c r="X754" s="1047"/>
      <c r="Y754" s="1047"/>
      <c r="Z754" s="1047"/>
    </row>
    <row r="755" spans="1:26" ht="15.75">
      <c r="A755" s="1047"/>
      <c r="B755" s="1048"/>
      <c r="C755" s="1047"/>
      <c r="D755" s="1047"/>
      <c r="E755" s="1047"/>
      <c r="F755" s="1047"/>
      <c r="G755" s="1047"/>
      <c r="H755" s="1047"/>
      <c r="I755" s="1047"/>
      <c r="J755" s="1047"/>
      <c r="K755" s="1047"/>
      <c r="L755" s="1047"/>
      <c r="M755" s="1047"/>
      <c r="N755" s="871"/>
      <c r="O755" s="1047"/>
      <c r="P755" s="1047"/>
      <c r="Q755" s="1047"/>
      <c r="R755" s="1047"/>
      <c r="S755" s="1047"/>
      <c r="T755" s="1047"/>
      <c r="U755" s="1047"/>
      <c r="V755" s="1047"/>
      <c r="W755" s="1047"/>
      <c r="X755" s="1047"/>
      <c r="Y755" s="1047"/>
      <c r="Z755" s="1047"/>
    </row>
    <row r="756" spans="1:26" ht="15.75">
      <c r="A756" s="1047"/>
      <c r="B756" s="1048"/>
      <c r="C756" s="1047"/>
      <c r="D756" s="1047"/>
      <c r="E756" s="1047"/>
      <c r="F756" s="1047"/>
      <c r="G756" s="1047"/>
      <c r="H756" s="1047"/>
      <c r="I756" s="1047"/>
      <c r="J756" s="1047"/>
      <c r="K756" s="1047"/>
      <c r="L756" s="1047"/>
      <c r="M756" s="1047"/>
      <c r="N756" s="871"/>
      <c r="O756" s="1047"/>
      <c r="P756" s="1047"/>
      <c r="Q756" s="1047"/>
      <c r="R756" s="1047"/>
      <c r="S756" s="1047"/>
      <c r="T756" s="1047"/>
      <c r="U756" s="1047"/>
      <c r="V756" s="1047"/>
      <c r="W756" s="1047"/>
      <c r="X756" s="1047"/>
      <c r="Y756" s="1047"/>
      <c r="Z756" s="1047"/>
    </row>
    <row r="757" spans="1:26" ht="15.75">
      <c r="A757" s="1047"/>
      <c r="B757" s="1048"/>
      <c r="C757" s="1047"/>
      <c r="D757" s="1047"/>
      <c r="E757" s="1047"/>
      <c r="F757" s="1047"/>
      <c r="G757" s="1047"/>
      <c r="H757" s="1047"/>
      <c r="I757" s="1047"/>
      <c r="J757" s="1047"/>
      <c r="K757" s="1047"/>
      <c r="L757" s="1047"/>
      <c r="M757" s="1047"/>
      <c r="N757" s="871"/>
      <c r="O757" s="1047"/>
      <c r="P757" s="1047"/>
      <c r="Q757" s="1047"/>
      <c r="R757" s="1047"/>
      <c r="S757" s="1047"/>
      <c r="T757" s="1047"/>
      <c r="U757" s="1047"/>
      <c r="V757" s="1047"/>
      <c r="W757" s="1047"/>
      <c r="X757" s="1047"/>
      <c r="Y757" s="1047"/>
      <c r="Z757" s="1047"/>
    </row>
    <row r="758" spans="1:26" ht="15.75">
      <c r="A758" s="1047"/>
      <c r="B758" s="1048"/>
      <c r="C758" s="1047"/>
      <c r="D758" s="1047"/>
      <c r="E758" s="1047"/>
      <c r="F758" s="1047"/>
      <c r="G758" s="1047"/>
      <c r="H758" s="1047"/>
      <c r="I758" s="1047"/>
      <c r="J758" s="1047"/>
      <c r="K758" s="1047"/>
      <c r="L758" s="1047"/>
      <c r="M758" s="1047"/>
      <c r="N758" s="871"/>
      <c r="O758" s="1047"/>
      <c r="P758" s="1047"/>
      <c r="Q758" s="1047"/>
      <c r="R758" s="1047"/>
      <c r="S758" s="1047"/>
      <c r="T758" s="1047"/>
      <c r="U758" s="1047"/>
      <c r="V758" s="1047"/>
      <c r="W758" s="1047"/>
      <c r="X758" s="1047"/>
      <c r="Y758" s="1047"/>
      <c r="Z758" s="1047"/>
    </row>
    <row r="759" spans="1:26" ht="15.75">
      <c r="A759" s="1047"/>
      <c r="B759" s="1048"/>
      <c r="C759" s="1047"/>
      <c r="D759" s="1047"/>
      <c r="E759" s="1047"/>
      <c r="F759" s="1047"/>
      <c r="G759" s="1047"/>
      <c r="H759" s="1047"/>
      <c r="I759" s="1047"/>
      <c r="J759" s="1047"/>
      <c r="K759" s="1047"/>
      <c r="L759" s="1047"/>
      <c r="M759" s="1047"/>
      <c r="N759" s="871"/>
      <c r="O759" s="1047"/>
      <c r="P759" s="1047"/>
      <c r="Q759" s="1047"/>
      <c r="R759" s="1047"/>
      <c r="S759" s="1047"/>
      <c r="T759" s="1047"/>
      <c r="U759" s="1047"/>
      <c r="V759" s="1047"/>
      <c r="W759" s="1047"/>
      <c r="X759" s="1047"/>
      <c r="Y759" s="1047"/>
      <c r="Z759" s="1047"/>
    </row>
    <row r="760" spans="1:26" ht="15.75">
      <c r="A760" s="1047"/>
      <c r="B760" s="1048"/>
      <c r="C760" s="1047"/>
      <c r="D760" s="1047"/>
      <c r="E760" s="1047"/>
      <c r="F760" s="1047"/>
      <c r="G760" s="1047"/>
      <c r="H760" s="1047"/>
      <c r="I760" s="1047"/>
      <c r="J760" s="1047"/>
      <c r="K760" s="1047"/>
      <c r="L760" s="1047"/>
      <c r="M760" s="1047"/>
      <c r="N760" s="871"/>
      <c r="O760" s="1047"/>
      <c r="P760" s="1047"/>
      <c r="Q760" s="1047"/>
      <c r="R760" s="1047"/>
      <c r="S760" s="1047"/>
      <c r="T760" s="1047"/>
      <c r="U760" s="1047"/>
      <c r="V760" s="1047"/>
      <c r="W760" s="1047"/>
      <c r="X760" s="1047"/>
      <c r="Y760" s="1047"/>
      <c r="Z760" s="1047"/>
    </row>
    <row r="761" spans="1:26" ht="15.75">
      <c r="A761" s="1047"/>
      <c r="B761" s="1048"/>
      <c r="C761" s="1047"/>
      <c r="D761" s="1047"/>
      <c r="E761" s="1047"/>
      <c r="F761" s="1047"/>
      <c r="G761" s="1047"/>
      <c r="H761" s="1047"/>
      <c r="I761" s="1047"/>
      <c r="J761" s="1047"/>
      <c r="K761" s="1047"/>
      <c r="L761" s="1047"/>
      <c r="M761" s="1047"/>
      <c r="N761" s="871"/>
      <c r="O761" s="1047"/>
      <c r="P761" s="1047"/>
      <c r="Q761" s="1047"/>
      <c r="R761" s="1047"/>
      <c r="S761" s="1047"/>
      <c r="T761" s="1047"/>
      <c r="U761" s="1047"/>
      <c r="V761" s="1047"/>
      <c r="W761" s="1047"/>
      <c r="X761" s="1047"/>
      <c r="Y761" s="1047"/>
      <c r="Z761" s="1047"/>
    </row>
    <row r="762" spans="1:26" ht="15.75">
      <c r="A762" s="1047"/>
      <c r="B762" s="1048"/>
      <c r="C762" s="1047"/>
      <c r="D762" s="1047"/>
      <c r="E762" s="1047"/>
      <c r="F762" s="1047"/>
      <c r="G762" s="1047"/>
      <c r="H762" s="1047"/>
      <c r="I762" s="1047"/>
      <c r="J762" s="1047"/>
      <c r="K762" s="1047"/>
      <c r="L762" s="1047"/>
      <c r="M762" s="1047"/>
      <c r="N762" s="871"/>
      <c r="O762" s="1047"/>
      <c r="P762" s="1047"/>
      <c r="Q762" s="1047"/>
      <c r="R762" s="1047"/>
      <c r="S762" s="1047"/>
      <c r="T762" s="1047"/>
      <c r="U762" s="1047"/>
      <c r="V762" s="1047"/>
      <c r="W762" s="1047"/>
      <c r="X762" s="1047"/>
      <c r="Y762" s="1047"/>
      <c r="Z762" s="1047"/>
    </row>
    <row r="763" spans="1:26" ht="15.75">
      <c r="A763" s="1047"/>
      <c r="B763" s="1048"/>
      <c r="C763" s="1047"/>
      <c r="D763" s="1047"/>
      <c r="E763" s="1047"/>
      <c r="F763" s="1047"/>
      <c r="G763" s="1047"/>
      <c r="H763" s="1047"/>
      <c r="I763" s="1047"/>
      <c r="J763" s="1047"/>
      <c r="K763" s="1047"/>
      <c r="L763" s="1047"/>
      <c r="M763" s="1047"/>
      <c r="N763" s="871"/>
      <c r="O763" s="1047"/>
      <c r="P763" s="1047"/>
      <c r="Q763" s="1047"/>
      <c r="R763" s="1047"/>
      <c r="S763" s="1047"/>
      <c r="T763" s="1047"/>
      <c r="U763" s="1047"/>
      <c r="V763" s="1047"/>
      <c r="W763" s="1047"/>
      <c r="X763" s="1047"/>
      <c r="Y763" s="1047"/>
      <c r="Z763" s="1047"/>
    </row>
    <row r="764" spans="1:26" ht="15.75">
      <c r="A764" s="1047"/>
      <c r="B764" s="1048"/>
      <c r="C764" s="1047"/>
      <c r="D764" s="1047"/>
      <c r="E764" s="1047"/>
      <c r="F764" s="1047"/>
      <c r="G764" s="1047"/>
      <c r="H764" s="1047"/>
      <c r="I764" s="1047"/>
      <c r="J764" s="1047"/>
      <c r="K764" s="1047"/>
      <c r="L764" s="1047"/>
      <c r="M764" s="1047"/>
      <c r="N764" s="871"/>
      <c r="O764" s="1047"/>
      <c r="P764" s="1047"/>
      <c r="Q764" s="1047"/>
      <c r="R764" s="1047"/>
      <c r="S764" s="1047"/>
      <c r="T764" s="1047"/>
      <c r="U764" s="1047"/>
      <c r="V764" s="1047"/>
      <c r="W764" s="1047"/>
      <c r="X764" s="1047"/>
      <c r="Y764" s="1047"/>
      <c r="Z764" s="1047"/>
    </row>
    <row r="765" spans="1:26" ht="15.75">
      <c r="A765" s="1047"/>
      <c r="B765" s="1048"/>
      <c r="C765" s="1047"/>
      <c r="D765" s="1047"/>
      <c r="E765" s="1047"/>
      <c r="F765" s="1047"/>
      <c r="G765" s="1047"/>
      <c r="H765" s="1047"/>
      <c r="I765" s="1047"/>
      <c r="J765" s="1047"/>
      <c r="K765" s="1047"/>
      <c r="L765" s="1047"/>
      <c r="M765" s="1047"/>
      <c r="N765" s="871"/>
      <c r="O765" s="1047"/>
      <c r="P765" s="1047"/>
      <c r="Q765" s="1047"/>
      <c r="R765" s="1047"/>
      <c r="S765" s="1047"/>
      <c r="T765" s="1047"/>
      <c r="U765" s="1047"/>
      <c r="V765" s="1047"/>
      <c r="W765" s="1047"/>
      <c r="X765" s="1047"/>
      <c r="Y765" s="1047"/>
      <c r="Z765" s="1047"/>
    </row>
    <row r="766" spans="1:26" ht="15.75">
      <c r="A766" s="1047"/>
      <c r="B766" s="1048"/>
      <c r="C766" s="1047"/>
      <c r="D766" s="1047"/>
      <c r="E766" s="1047"/>
      <c r="F766" s="1047"/>
      <c r="G766" s="1047"/>
      <c r="H766" s="1047"/>
      <c r="I766" s="1047"/>
      <c r="J766" s="1047"/>
      <c r="K766" s="1047"/>
      <c r="L766" s="1047"/>
      <c r="M766" s="1047"/>
      <c r="N766" s="871"/>
      <c r="O766" s="1047"/>
      <c r="P766" s="1047"/>
      <c r="Q766" s="1047"/>
      <c r="R766" s="1047"/>
      <c r="S766" s="1047"/>
      <c r="T766" s="1047"/>
      <c r="U766" s="1047"/>
      <c r="V766" s="1047"/>
      <c r="W766" s="1047"/>
      <c r="X766" s="1047"/>
      <c r="Y766" s="1047"/>
      <c r="Z766" s="1047"/>
    </row>
    <row r="767" spans="1:26" ht="15.75">
      <c r="A767" s="1047"/>
      <c r="B767" s="1048"/>
      <c r="C767" s="1047"/>
      <c r="D767" s="1047"/>
      <c r="E767" s="1047"/>
      <c r="F767" s="1047"/>
      <c r="G767" s="1047"/>
      <c r="H767" s="1047"/>
      <c r="I767" s="1047"/>
      <c r="J767" s="1047"/>
      <c r="K767" s="1047"/>
      <c r="L767" s="1047"/>
      <c r="M767" s="1047"/>
      <c r="N767" s="871"/>
      <c r="O767" s="1047"/>
      <c r="P767" s="1047"/>
      <c r="Q767" s="1047"/>
      <c r="R767" s="1047"/>
      <c r="S767" s="1047"/>
      <c r="T767" s="1047"/>
      <c r="U767" s="1047"/>
      <c r="V767" s="1047"/>
      <c r="W767" s="1047"/>
      <c r="X767" s="1047"/>
      <c r="Y767" s="1047"/>
      <c r="Z767" s="1047"/>
    </row>
    <row r="768" spans="1:26" ht="15.75">
      <c r="A768" s="1047"/>
      <c r="B768" s="1048"/>
      <c r="C768" s="1047"/>
      <c r="D768" s="1047"/>
      <c r="E768" s="1047"/>
      <c r="F768" s="1047"/>
      <c r="G768" s="1047"/>
      <c r="H768" s="1047"/>
      <c r="I768" s="1047"/>
      <c r="J768" s="1047"/>
      <c r="K768" s="1047"/>
      <c r="L768" s="1047"/>
      <c r="M768" s="1047"/>
      <c r="N768" s="871"/>
      <c r="O768" s="1047"/>
      <c r="P768" s="1047"/>
      <c r="Q768" s="1047"/>
      <c r="R768" s="1047"/>
      <c r="S768" s="1047"/>
      <c r="T768" s="1047"/>
      <c r="U768" s="1047"/>
      <c r="V768" s="1047"/>
      <c r="W768" s="1047"/>
      <c r="X768" s="1047"/>
      <c r="Y768" s="1047"/>
      <c r="Z768" s="1047"/>
    </row>
    <row r="769" spans="1:26" ht="15.75">
      <c r="A769" s="1047"/>
      <c r="B769" s="1048"/>
      <c r="C769" s="1047"/>
      <c r="D769" s="1047"/>
      <c r="E769" s="1047"/>
      <c r="F769" s="1047"/>
      <c r="G769" s="1047"/>
      <c r="H769" s="1047"/>
      <c r="I769" s="1047"/>
      <c r="J769" s="1047"/>
      <c r="K769" s="1047"/>
      <c r="L769" s="1047"/>
      <c r="M769" s="1047"/>
      <c r="N769" s="871"/>
      <c r="O769" s="1047"/>
      <c r="P769" s="1047"/>
      <c r="Q769" s="1047"/>
      <c r="R769" s="1047"/>
      <c r="S769" s="1047"/>
      <c r="T769" s="1047"/>
      <c r="U769" s="1047"/>
      <c r="V769" s="1047"/>
      <c r="W769" s="1047"/>
      <c r="X769" s="1047"/>
      <c r="Y769" s="1047"/>
      <c r="Z769" s="1047"/>
    </row>
    <row r="770" spans="1:26" ht="15.75">
      <c r="A770" s="1047"/>
      <c r="B770" s="1048"/>
      <c r="C770" s="1047"/>
      <c r="D770" s="1047"/>
      <c r="E770" s="1047"/>
      <c r="F770" s="1047"/>
      <c r="G770" s="1047"/>
      <c r="H770" s="1047"/>
      <c r="I770" s="1047"/>
      <c r="J770" s="1047"/>
      <c r="K770" s="1047"/>
      <c r="L770" s="1047"/>
      <c r="M770" s="1047"/>
      <c r="N770" s="871"/>
      <c r="O770" s="1047"/>
      <c r="P770" s="1047"/>
      <c r="Q770" s="1047"/>
      <c r="R770" s="1047"/>
      <c r="S770" s="1047"/>
      <c r="T770" s="1047"/>
      <c r="U770" s="1047"/>
      <c r="V770" s="1047"/>
      <c r="W770" s="1047"/>
      <c r="X770" s="1047"/>
      <c r="Y770" s="1047"/>
      <c r="Z770" s="1047"/>
    </row>
    <row r="771" spans="1:26" ht="15.75">
      <c r="A771" s="1047"/>
      <c r="B771" s="1048"/>
      <c r="C771" s="1047"/>
      <c r="D771" s="1047"/>
      <c r="E771" s="1047"/>
      <c r="F771" s="1047"/>
      <c r="G771" s="1047"/>
      <c r="H771" s="1047"/>
      <c r="I771" s="1047"/>
      <c r="J771" s="1047"/>
      <c r="K771" s="1047"/>
      <c r="L771" s="1047"/>
      <c r="M771" s="1047"/>
      <c r="N771" s="871"/>
      <c r="O771" s="1047"/>
      <c r="P771" s="1047"/>
      <c r="Q771" s="1047"/>
      <c r="R771" s="1047"/>
      <c r="S771" s="1047"/>
      <c r="T771" s="1047"/>
      <c r="U771" s="1047"/>
      <c r="V771" s="1047"/>
      <c r="W771" s="1047"/>
      <c r="X771" s="1047"/>
      <c r="Y771" s="1047"/>
      <c r="Z771" s="1047"/>
    </row>
    <row r="772" spans="1:26" ht="15.75">
      <c r="A772" s="1047"/>
      <c r="B772" s="1048"/>
      <c r="C772" s="1047"/>
      <c r="D772" s="1047"/>
      <c r="E772" s="1047"/>
      <c r="F772" s="1047"/>
      <c r="G772" s="1047"/>
      <c r="H772" s="1047"/>
      <c r="I772" s="1047"/>
      <c r="J772" s="1047"/>
      <c r="K772" s="1047"/>
      <c r="L772" s="1047"/>
      <c r="M772" s="1047"/>
      <c r="N772" s="871"/>
      <c r="O772" s="1047"/>
      <c r="P772" s="1047"/>
      <c r="Q772" s="1047"/>
      <c r="R772" s="1047"/>
      <c r="S772" s="1047"/>
      <c r="T772" s="1047"/>
      <c r="U772" s="1047"/>
      <c r="V772" s="1047"/>
      <c r="W772" s="1047"/>
      <c r="X772" s="1047"/>
      <c r="Y772" s="1047"/>
      <c r="Z772" s="1047"/>
    </row>
    <row r="773" spans="1:26" ht="15.75">
      <c r="A773" s="1047"/>
      <c r="B773" s="1048"/>
      <c r="C773" s="1047"/>
      <c r="D773" s="1047"/>
      <c r="E773" s="1047"/>
      <c r="F773" s="1047"/>
      <c r="G773" s="1047"/>
      <c r="H773" s="1047"/>
      <c r="I773" s="1047"/>
      <c r="J773" s="1047"/>
      <c r="K773" s="1047"/>
      <c r="L773" s="1047"/>
      <c r="M773" s="1047"/>
      <c r="N773" s="871"/>
      <c r="O773" s="1047"/>
      <c r="P773" s="1047"/>
      <c r="Q773" s="1047"/>
      <c r="R773" s="1047"/>
      <c r="S773" s="1047"/>
      <c r="T773" s="1047"/>
      <c r="U773" s="1047"/>
      <c r="V773" s="1047"/>
      <c r="W773" s="1047"/>
      <c r="X773" s="1047"/>
      <c r="Y773" s="1047"/>
      <c r="Z773" s="1047"/>
    </row>
    <row r="774" spans="1:26" ht="15.75">
      <c r="A774" s="1047"/>
      <c r="B774" s="1048"/>
      <c r="C774" s="1047"/>
      <c r="D774" s="1047"/>
      <c r="E774" s="1047"/>
      <c r="F774" s="1047"/>
      <c r="G774" s="1047"/>
      <c r="H774" s="1047"/>
      <c r="I774" s="1047"/>
      <c r="J774" s="1047"/>
      <c r="K774" s="1047"/>
      <c r="L774" s="1047"/>
      <c r="M774" s="1047"/>
      <c r="N774" s="871"/>
      <c r="O774" s="1047"/>
      <c r="P774" s="1047"/>
      <c r="Q774" s="1047"/>
      <c r="R774" s="1047"/>
      <c r="S774" s="1047"/>
      <c r="T774" s="1047"/>
      <c r="U774" s="1047"/>
      <c r="V774" s="1047"/>
      <c r="W774" s="1047"/>
      <c r="X774" s="1047"/>
      <c r="Y774" s="1047"/>
      <c r="Z774" s="1047"/>
    </row>
    <row r="775" spans="1:26" ht="15.75">
      <c r="A775" s="1047"/>
      <c r="B775" s="1048"/>
      <c r="C775" s="1047"/>
      <c r="D775" s="1047"/>
      <c r="E775" s="1047"/>
      <c r="F775" s="1047"/>
      <c r="G775" s="1047"/>
      <c r="H775" s="1047"/>
      <c r="I775" s="1047"/>
      <c r="J775" s="1047"/>
      <c r="K775" s="1047"/>
      <c r="L775" s="1047"/>
      <c r="M775" s="1047"/>
      <c r="N775" s="871"/>
      <c r="O775" s="1047"/>
      <c r="P775" s="1047"/>
      <c r="Q775" s="1047"/>
      <c r="R775" s="1047"/>
      <c r="S775" s="1047"/>
      <c r="T775" s="1047"/>
      <c r="U775" s="1047"/>
      <c r="V775" s="1047"/>
      <c r="W775" s="1047"/>
      <c r="X775" s="1047"/>
      <c r="Y775" s="1047"/>
      <c r="Z775" s="1047"/>
    </row>
    <row r="776" spans="1:26" ht="15.75">
      <c r="A776" s="1047"/>
      <c r="B776" s="1048"/>
      <c r="C776" s="1047"/>
      <c r="D776" s="1047"/>
      <c r="E776" s="1047"/>
      <c r="F776" s="1047"/>
      <c r="G776" s="1047"/>
      <c r="H776" s="1047"/>
      <c r="I776" s="1047"/>
      <c r="J776" s="1047"/>
      <c r="K776" s="1047"/>
      <c r="L776" s="1047"/>
      <c r="M776" s="1047"/>
      <c r="N776" s="871"/>
      <c r="O776" s="1047"/>
      <c r="P776" s="1047"/>
      <c r="Q776" s="1047"/>
      <c r="R776" s="1047"/>
      <c r="S776" s="1047"/>
      <c r="T776" s="1047"/>
      <c r="U776" s="1047"/>
      <c r="V776" s="1047"/>
      <c r="W776" s="1047"/>
      <c r="X776" s="1047"/>
      <c r="Y776" s="1047"/>
      <c r="Z776" s="1047"/>
    </row>
    <row r="777" spans="1:26" ht="15.75">
      <c r="A777" s="1047"/>
      <c r="B777" s="1048"/>
      <c r="C777" s="1047"/>
      <c r="D777" s="1047"/>
      <c r="E777" s="1047"/>
      <c r="F777" s="1047"/>
      <c r="G777" s="1047"/>
      <c r="H777" s="1047"/>
      <c r="I777" s="1047"/>
      <c r="J777" s="1047"/>
      <c r="K777" s="1047"/>
      <c r="L777" s="1047"/>
      <c r="M777" s="1047"/>
      <c r="N777" s="871"/>
      <c r="O777" s="1047"/>
      <c r="P777" s="1047"/>
      <c r="Q777" s="1047"/>
      <c r="R777" s="1047"/>
      <c r="S777" s="1047"/>
      <c r="T777" s="1047"/>
      <c r="U777" s="1047"/>
      <c r="V777" s="1047"/>
      <c r="W777" s="1047"/>
      <c r="X777" s="1047"/>
      <c r="Y777" s="1047"/>
      <c r="Z777" s="1047"/>
    </row>
    <row r="778" spans="1:26" ht="15.75">
      <c r="A778" s="1047"/>
      <c r="B778" s="1048"/>
      <c r="C778" s="1047"/>
      <c r="D778" s="1047"/>
      <c r="E778" s="1047"/>
      <c r="F778" s="1047"/>
      <c r="G778" s="1047"/>
      <c r="H778" s="1047"/>
      <c r="I778" s="1047"/>
      <c r="J778" s="1047"/>
      <c r="K778" s="1047"/>
      <c r="L778" s="1047"/>
      <c r="M778" s="1047"/>
      <c r="N778" s="871"/>
      <c r="O778" s="1047"/>
      <c r="P778" s="1047"/>
      <c r="Q778" s="1047"/>
      <c r="R778" s="1047"/>
      <c r="S778" s="1047"/>
      <c r="T778" s="1047"/>
      <c r="U778" s="1047"/>
      <c r="V778" s="1047"/>
      <c r="W778" s="1047"/>
      <c r="X778" s="1047"/>
      <c r="Y778" s="1047"/>
      <c r="Z778" s="1047"/>
    </row>
    <row r="779" spans="1:26" ht="15.75">
      <c r="A779" s="1047"/>
      <c r="B779" s="1048"/>
      <c r="C779" s="1047"/>
      <c r="D779" s="1047"/>
      <c r="E779" s="1047"/>
      <c r="F779" s="1047"/>
      <c r="G779" s="1047"/>
      <c r="H779" s="1047"/>
      <c r="I779" s="1047"/>
      <c r="J779" s="1047"/>
      <c r="K779" s="1047"/>
      <c r="L779" s="1047"/>
      <c r="M779" s="1047"/>
      <c r="N779" s="871"/>
      <c r="O779" s="1047"/>
      <c r="P779" s="1047"/>
      <c r="Q779" s="1047"/>
      <c r="R779" s="1047"/>
      <c r="S779" s="1047"/>
      <c r="T779" s="1047"/>
      <c r="U779" s="1047"/>
      <c r="V779" s="1047"/>
      <c r="W779" s="1047"/>
      <c r="X779" s="1047"/>
      <c r="Y779" s="1047"/>
      <c r="Z779" s="1047"/>
    </row>
    <row r="780" spans="1:26" ht="15.75">
      <c r="A780" s="1047"/>
      <c r="B780" s="1048"/>
      <c r="C780" s="1047"/>
      <c r="D780" s="1047"/>
      <c r="E780" s="1047"/>
      <c r="F780" s="1047"/>
      <c r="G780" s="1047"/>
      <c r="H780" s="1047"/>
      <c r="I780" s="1047"/>
      <c r="J780" s="1047"/>
      <c r="K780" s="1047"/>
      <c r="L780" s="1047"/>
      <c r="M780" s="1047"/>
      <c r="N780" s="871"/>
      <c r="O780" s="1047"/>
      <c r="P780" s="1047"/>
      <c r="Q780" s="1047"/>
      <c r="R780" s="1047"/>
      <c r="S780" s="1047"/>
      <c r="T780" s="1047"/>
      <c r="U780" s="1047"/>
      <c r="V780" s="1047"/>
      <c r="W780" s="1047"/>
      <c r="X780" s="1047"/>
      <c r="Y780" s="1047"/>
      <c r="Z780" s="1047"/>
    </row>
    <row r="781" spans="1:26" ht="15.75">
      <c r="A781" s="1047"/>
      <c r="B781" s="1048"/>
      <c r="C781" s="1047"/>
      <c r="D781" s="1047"/>
      <c r="E781" s="1047"/>
      <c r="F781" s="1047"/>
      <c r="G781" s="1047"/>
      <c r="H781" s="1047"/>
      <c r="I781" s="1047"/>
      <c r="J781" s="1047"/>
      <c r="K781" s="1047"/>
      <c r="L781" s="1047"/>
      <c r="M781" s="1047"/>
      <c r="N781" s="871"/>
      <c r="O781" s="1047"/>
      <c r="P781" s="1047"/>
      <c r="Q781" s="1047"/>
      <c r="R781" s="1047"/>
      <c r="S781" s="1047"/>
      <c r="T781" s="1047"/>
      <c r="U781" s="1047"/>
      <c r="V781" s="1047"/>
      <c r="W781" s="1047"/>
      <c r="X781" s="1047"/>
      <c r="Y781" s="1047"/>
      <c r="Z781" s="1047"/>
    </row>
    <row r="782" spans="1:26" ht="15.75">
      <c r="A782" s="1047"/>
      <c r="B782" s="1048"/>
      <c r="C782" s="1047"/>
      <c r="D782" s="1047"/>
      <c r="E782" s="1047"/>
      <c r="F782" s="1047"/>
      <c r="G782" s="1047"/>
      <c r="H782" s="1047"/>
      <c r="I782" s="1047"/>
      <c r="J782" s="1047"/>
      <c r="K782" s="1047"/>
      <c r="L782" s="1047"/>
      <c r="M782" s="1047"/>
      <c r="N782" s="871"/>
      <c r="O782" s="1047"/>
      <c r="P782" s="1047"/>
      <c r="Q782" s="1047"/>
      <c r="R782" s="1047"/>
      <c r="S782" s="1047"/>
      <c r="T782" s="1047"/>
      <c r="U782" s="1047"/>
      <c r="V782" s="1047"/>
      <c r="W782" s="1047"/>
      <c r="X782" s="1047"/>
      <c r="Y782" s="1047"/>
      <c r="Z782" s="1047"/>
    </row>
    <row r="783" spans="1:26" ht="15.75">
      <c r="A783" s="1047"/>
      <c r="B783" s="1048"/>
      <c r="C783" s="1047"/>
      <c r="D783" s="1047"/>
      <c r="E783" s="1047"/>
      <c r="F783" s="1047"/>
      <c r="G783" s="1047"/>
      <c r="H783" s="1047"/>
      <c r="I783" s="1047"/>
      <c r="J783" s="1047"/>
      <c r="K783" s="1047"/>
      <c r="L783" s="1047"/>
      <c r="M783" s="1047"/>
      <c r="N783" s="871"/>
      <c r="O783" s="1047"/>
      <c r="P783" s="1047"/>
      <c r="Q783" s="1047"/>
      <c r="R783" s="1047"/>
      <c r="S783" s="1047"/>
      <c r="T783" s="1047"/>
      <c r="U783" s="1047"/>
      <c r="V783" s="1047"/>
      <c r="W783" s="1047"/>
      <c r="X783" s="1047"/>
      <c r="Y783" s="1047"/>
      <c r="Z783" s="1047"/>
    </row>
    <row r="784" spans="1:26" ht="15.75">
      <c r="A784" s="1047"/>
      <c r="B784" s="1048"/>
      <c r="C784" s="1047"/>
      <c r="D784" s="1047"/>
      <c r="E784" s="1047"/>
      <c r="F784" s="1047"/>
      <c r="G784" s="1047"/>
      <c r="H784" s="1047"/>
      <c r="I784" s="1047"/>
      <c r="J784" s="1047"/>
      <c r="K784" s="1047"/>
      <c r="L784" s="1047"/>
      <c r="M784" s="1047"/>
      <c r="N784" s="871"/>
      <c r="O784" s="1047"/>
      <c r="P784" s="1047"/>
      <c r="Q784" s="1047"/>
      <c r="R784" s="1047"/>
      <c r="S784" s="1047"/>
      <c r="T784" s="1047"/>
      <c r="U784" s="1047"/>
      <c r="V784" s="1047"/>
      <c r="W784" s="1047"/>
      <c r="X784" s="1047"/>
      <c r="Y784" s="1047"/>
      <c r="Z784" s="1047"/>
    </row>
    <row r="785" spans="1:26" ht="15.75">
      <c r="A785" s="1047"/>
      <c r="B785" s="1048"/>
      <c r="C785" s="1047"/>
      <c r="D785" s="1047"/>
      <c r="E785" s="1047"/>
      <c r="F785" s="1047"/>
      <c r="G785" s="1047"/>
      <c r="H785" s="1047"/>
      <c r="I785" s="1047"/>
      <c r="J785" s="1047"/>
      <c r="K785" s="1047"/>
      <c r="L785" s="1047"/>
      <c r="M785" s="1047"/>
      <c r="N785" s="871"/>
      <c r="O785" s="1047"/>
      <c r="P785" s="1047"/>
      <c r="Q785" s="1047"/>
      <c r="R785" s="1047"/>
      <c r="S785" s="1047"/>
      <c r="T785" s="1047"/>
      <c r="U785" s="1047"/>
      <c r="V785" s="1047"/>
      <c r="W785" s="1047"/>
      <c r="X785" s="1047"/>
      <c r="Y785" s="1047"/>
      <c r="Z785" s="1047"/>
    </row>
    <row r="786" spans="1:26" ht="15.75">
      <c r="A786" s="1047"/>
      <c r="B786" s="1048"/>
      <c r="C786" s="1047"/>
      <c r="D786" s="1047"/>
      <c r="E786" s="1047"/>
      <c r="F786" s="1047"/>
      <c r="G786" s="1047"/>
      <c r="H786" s="1047"/>
      <c r="I786" s="1047"/>
      <c r="J786" s="1047"/>
      <c r="K786" s="1047"/>
      <c r="L786" s="1047"/>
      <c r="M786" s="1047"/>
      <c r="N786" s="871"/>
      <c r="O786" s="1047"/>
      <c r="P786" s="1047"/>
      <c r="Q786" s="1047"/>
      <c r="R786" s="1047"/>
      <c r="S786" s="1047"/>
      <c r="T786" s="1047"/>
      <c r="U786" s="1047"/>
      <c r="V786" s="1047"/>
      <c r="W786" s="1047"/>
      <c r="X786" s="1047"/>
      <c r="Y786" s="1047"/>
      <c r="Z786" s="1047"/>
    </row>
    <row r="787" spans="1:26" ht="15.75">
      <c r="A787" s="1047"/>
      <c r="B787" s="1048"/>
      <c r="C787" s="1047"/>
      <c r="D787" s="1047"/>
      <c r="E787" s="1047"/>
      <c r="F787" s="1047"/>
      <c r="G787" s="1047"/>
      <c r="H787" s="1047"/>
      <c r="I787" s="1047"/>
      <c r="J787" s="1047"/>
      <c r="K787" s="1047"/>
      <c r="L787" s="1047"/>
      <c r="M787" s="1047"/>
      <c r="N787" s="871"/>
      <c r="O787" s="1047"/>
      <c r="P787" s="1047"/>
      <c r="Q787" s="1047"/>
      <c r="R787" s="1047"/>
      <c r="S787" s="1047"/>
      <c r="T787" s="1047"/>
      <c r="U787" s="1047"/>
      <c r="V787" s="1047"/>
      <c r="W787" s="1047"/>
      <c r="X787" s="1047"/>
      <c r="Y787" s="1047"/>
      <c r="Z787" s="1047"/>
    </row>
    <row r="788" spans="1:26" ht="15.75">
      <c r="A788" s="1047"/>
      <c r="B788" s="1048"/>
      <c r="C788" s="1047"/>
      <c r="D788" s="1047"/>
      <c r="E788" s="1047"/>
      <c r="F788" s="1047"/>
      <c r="G788" s="1047"/>
      <c r="H788" s="1047"/>
      <c r="I788" s="1047"/>
      <c r="J788" s="1047"/>
      <c r="K788" s="1047"/>
      <c r="L788" s="1047"/>
      <c r="M788" s="1047"/>
      <c r="N788" s="871"/>
      <c r="O788" s="1047"/>
      <c r="P788" s="1047"/>
      <c r="Q788" s="1047"/>
      <c r="R788" s="1047"/>
      <c r="S788" s="1047"/>
      <c r="T788" s="1047"/>
      <c r="U788" s="1047"/>
      <c r="V788" s="1047"/>
      <c r="W788" s="1047"/>
      <c r="X788" s="1047"/>
      <c r="Y788" s="1047"/>
      <c r="Z788" s="1047"/>
    </row>
    <row r="789" spans="1:26" ht="15.75">
      <c r="A789" s="1047"/>
      <c r="B789" s="1048"/>
      <c r="C789" s="1047"/>
      <c r="D789" s="1047"/>
      <c r="E789" s="1047"/>
      <c r="F789" s="1047"/>
      <c r="G789" s="1047"/>
      <c r="H789" s="1047"/>
      <c r="I789" s="1047"/>
      <c r="J789" s="1047"/>
      <c r="K789" s="1047"/>
      <c r="L789" s="1047"/>
      <c r="M789" s="1047"/>
      <c r="N789" s="871"/>
      <c r="O789" s="1047"/>
      <c r="P789" s="1047"/>
      <c r="Q789" s="1047"/>
      <c r="R789" s="1047"/>
      <c r="S789" s="1047"/>
      <c r="T789" s="1047"/>
      <c r="U789" s="1047"/>
      <c r="V789" s="1047"/>
      <c r="W789" s="1047"/>
      <c r="X789" s="1047"/>
      <c r="Y789" s="1047"/>
      <c r="Z789" s="1047"/>
    </row>
    <row r="790" spans="1:26" ht="15.75">
      <c r="A790" s="1047"/>
      <c r="B790" s="1048"/>
      <c r="C790" s="1047"/>
      <c r="D790" s="1047"/>
      <c r="E790" s="1047"/>
      <c r="F790" s="1047"/>
      <c r="G790" s="1047"/>
      <c r="H790" s="1047"/>
      <c r="I790" s="1047"/>
      <c r="J790" s="1047"/>
      <c r="K790" s="1047"/>
      <c r="L790" s="1047"/>
      <c r="M790" s="1047"/>
      <c r="N790" s="871"/>
      <c r="O790" s="1047"/>
      <c r="P790" s="1047"/>
      <c r="Q790" s="1047"/>
      <c r="R790" s="1047"/>
      <c r="S790" s="1047"/>
      <c r="T790" s="1047"/>
      <c r="U790" s="1047"/>
      <c r="V790" s="1047"/>
      <c r="W790" s="1047"/>
      <c r="X790" s="1047"/>
      <c r="Y790" s="1047"/>
      <c r="Z790" s="1047"/>
    </row>
    <row r="791" spans="1:26" ht="15.75">
      <c r="A791" s="1047"/>
      <c r="B791" s="1048"/>
      <c r="C791" s="1047"/>
      <c r="D791" s="1047"/>
      <c r="E791" s="1047"/>
      <c r="F791" s="1047"/>
      <c r="G791" s="1047"/>
      <c r="H791" s="1047"/>
      <c r="I791" s="1047"/>
      <c r="J791" s="1047"/>
      <c r="K791" s="1047"/>
      <c r="L791" s="1047"/>
      <c r="M791" s="1047"/>
      <c r="N791" s="871"/>
      <c r="O791" s="1047"/>
      <c r="P791" s="1047"/>
      <c r="Q791" s="1047"/>
      <c r="R791" s="1047"/>
      <c r="S791" s="1047"/>
      <c r="T791" s="1047"/>
      <c r="U791" s="1047"/>
      <c r="V791" s="1047"/>
      <c r="W791" s="1047"/>
      <c r="X791" s="1047"/>
      <c r="Y791" s="1047"/>
      <c r="Z791" s="1047"/>
    </row>
    <row r="792" spans="1:26" ht="15.75">
      <c r="A792" s="1047"/>
      <c r="B792" s="1048"/>
      <c r="C792" s="1047"/>
      <c r="D792" s="1047"/>
      <c r="E792" s="1047"/>
      <c r="F792" s="1047"/>
      <c r="G792" s="1047"/>
      <c r="H792" s="1047"/>
      <c r="I792" s="1047"/>
      <c r="J792" s="1047"/>
      <c r="K792" s="1047"/>
      <c r="L792" s="1047"/>
      <c r="M792" s="1047"/>
      <c r="N792" s="871"/>
      <c r="O792" s="1047"/>
      <c r="P792" s="1047"/>
      <c r="Q792" s="1047"/>
      <c r="R792" s="1047"/>
      <c r="S792" s="1047"/>
      <c r="T792" s="1047"/>
      <c r="U792" s="1047"/>
      <c r="V792" s="1047"/>
      <c r="W792" s="1047"/>
      <c r="X792" s="1047"/>
      <c r="Y792" s="1047"/>
      <c r="Z792" s="1047"/>
    </row>
    <row r="793" spans="1:26" ht="15.75">
      <c r="A793" s="1047"/>
      <c r="B793" s="1048"/>
      <c r="C793" s="1047"/>
      <c r="D793" s="1047"/>
      <c r="E793" s="1047"/>
      <c r="F793" s="1047"/>
      <c r="G793" s="1047"/>
      <c r="H793" s="1047"/>
      <c r="I793" s="1047"/>
      <c r="J793" s="1047"/>
      <c r="K793" s="1047"/>
      <c r="L793" s="1047"/>
      <c r="M793" s="1047"/>
      <c r="N793" s="871"/>
      <c r="O793" s="1047"/>
      <c r="P793" s="1047"/>
      <c r="Q793" s="1047"/>
      <c r="R793" s="1047"/>
      <c r="S793" s="1047"/>
      <c r="T793" s="1047"/>
      <c r="U793" s="1047"/>
      <c r="V793" s="1047"/>
      <c r="W793" s="1047"/>
      <c r="X793" s="1047"/>
      <c r="Y793" s="1047"/>
      <c r="Z793" s="1047"/>
    </row>
    <row r="794" spans="1:26" ht="15.75">
      <c r="A794" s="1047"/>
      <c r="B794" s="1048"/>
      <c r="C794" s="1047"/>
      <c r="D794" s="1047"/>
      <c r="E794" s="1047"/>
      <c r="F794" s="1047"/>
      <c r="G794" s="1047"/>
      <c r="H794" s="1047"/>
      <c r="I794" s="1047"/>
      <c r="J794" s="1047"/>
      <c r="K794" s="1047"/>
      <c r="L794" s="1047"/>
      <c r="M794" s="1047"/>
      <c r="N794" s="871"/>
      <c r="O794" s="1047"/>
      <c r="P794" s="1047"/>
      <c r="Q794" s="1047"/>
      <c r="R794" s="1047"/>
      <c r="S794" s="1047"/>
      <c r="T794" s="1047"/>
      <c r="U794" s="1047"/>
      <c r="V794" s="1047"/>
      <c r="W794" s="1047"/>
      <c r="X794" s="1047"/>
      <c r="Y794" s="1047"/>
      <c r="Z794" s="1047"/>
    </row>
    <row r="795" spans="1:26" ht="15.75">
      <c r="A795" s="1047"/>
      <c r="B795" s="1048"/>
      <c r="C795" s="1047"/>
      <c r="D795" s="1047"/>
      <c r="E795" s="1047"/>
      <c r="F795" s="1047"/>
      <c r="G795" s="1047"/>
      <c r="H795" s="1047"/>
      <c r="I795" s="1047"/>
      <c r="J795" s="1047"/>
      <c r="K795" s="1047"/>
      <c r="L795" s="1047"/>
      <c r="M795" s="1047"/>
      <c r="N795" s="871"/>
      <c r="O795" s="1047"/>
      <c r="P795" s="1047"/>
      <c r="Q795" s="1047"/>
      <c r="R795" s="1047"/>
      <c r="S795" s="1047"/>
      <c r="T795" s="1047"/>
      <c r="U795" s="1047"/>
      <c r="V795" s="1047"/>
      <c r="W795" s="1047"/>
      <c r="X795" s="1047"/>
      <c r="Y795" s="1047"/>
      <c r="Z795" s="1047"/>
    </row>
    <row r="796" spans="1:26" ht="15.75">
      <c r="A796" s="1047"/>
      <c r="B796" s="1048"/>
      <c r="C796" s="1047"/>
      <c r="D796" s="1047"/>
      <c r="E796" s="1047"/>
      <c r="F796" s="1047"/>
      <c r="G796" s="1047"/>
      <c r="H796" s="1047"/>
      <c r="I796" s="1047"/>
      <c r="J796" s="1047"/>
      <c r="K796" s="1047"/>
      <c r="L796" s="1047"/>
      <c r="M796" s="1047"/>
      <c r="N796" s="871"/>
      <c r="O796" s="1047"/>
      <c r="P796" s="1047"/>
      <c r="Q796" s="1047"/>
      <c r="R796" s="1047"/>
      <c r="S796" s="1047"/>
      <c r="T796" s="1047"/>
      <c r="U796" s="1047"/>
      <c r="V796" s="1047"/>
      <c r="W796" s="1047"/>
      <c r="X796" s="1047"/>
      <c r="Y796" s="1047"/>
      <c r="Z796" s="1047"/>
    </row>
    <row r="797" spans="1:26" ht="15.75">
      <c r="A797" s="1047"/>
      <c r="B797" s="1048"/>
      <c r="C797" s="1047"/>
      <c r="D797" s="1047"/>
      <c r="E797" s="1047"/>
      <c r="F797" s="1047"/>
      <c r="G797" s="1047"/>
      <c r="H797" s="1047"/>
      <c r="I797" s="1047"/>
      <c r="J797" s="1047"/>
      <c r="K797" s="1047"/>
      <c r="L797" s="1047"/>
      <c r="M797" s="1047"/>
      <c r="N797" s="871"/>
      <c r="O797" s="1047"/>
      <c r="P797" s="1047"/>
      <c r="Q797" s="1047"/>
      <c r="R797" s="1047"/>
      <c r="S797" s="1047"/>
      <c r="T797" s="1047"/>
      <c r="U797" s="1047"/>
      <c r="V797" s="1047"/>
      <c r="W797" s="1047"/>
      <c r="X797" s="1047"/>
      <c r="Y797" s="1047"/>
      <c r="Z797" s="1047"/>
    </row>
    <row r="798" spans="1:26" ht="15.75">
      <c r="A798" s="1047"/>
      <c r="B798" s="1048"/>
      <c r="C798" s="1047"/>
      <c r="D798" s="1047"/>
      <c r="E798" s="1047"/>
      <c r="F798" s="1047"/>
      <c r="G798" s="1047"/>
      <c r="H798" s="1047"/>
      <c r="I798" s="1047"/>
      <c r="J798" s="1047"/>
      <c r="K798" s="1047"/>
      <c r="L798" s="1047"/>
      <c r="M798" s="1047"/>
      <c r="N798" s="871"/>
      <c r="O798" s="1047"/>
      <c r="P798" s="1047"/>
      <c r="Q798" s="1047"/>
      <c r="R798" s="1047"/>
      <c r="S798" s="1047"/>
      <c r="T798" s="1047"/>
      <c r="U798" s="1047"/>
      <c r="V798" s="1047"/>
      <c r="W798" s="1047"/>
      <c r="X798" s="1047"/>
      <c r="Y798" s="1047"/>
      <c r="Z798" s="1047"/>
    </row>
    <row r="799" spans="1:26" ht="15.75">
      <c r="A799" s="1047"/>
      <c r="B799" s="1048"/>
      <c r="C799" s="1047"/>
      <c r="D799" s="1047"/>
      <c r="E799" s="1047"/>
      <c r="F799" s="1047"/>
      <c r="G799" s="1047"/>
      <c r="H799" s="1047"/>
      <c r="I799" s="1047"/>
      <c r="J799" s="1047"/>
      <c r="K799" s="1047"/>
      <c r="L799" s="1047"/>
      <c r="M799" s="1047"/>
      <c r="N799" s="871"/>
      <c r="O799" s="1047"/>
      <c r="P799" s="1047"/>
      <c r="Q799" s="1047"/>
      <c r="R799" s="1047"/>
      <c r="S799" s="1047"/>
      <c r="T799" s="1047"/>
      <c r="U799" s="1047"/>
      <c r="V799" s="1047"/>
      <c r="W799" s="1047"/>
      <c r="X799" s="1047"/>
      <c r="Y799" s="1047"/>
      <c r="Z799" s="1047"/>
    </row>
    <row r="800" spans="1:26" ht="15.75">
      <c r="A800" s="1047"/>
      <c r="B800" s="1048"/>
      <c r="C800" s="1047"/>
      <c r="D800" s="1047"/>
      <c r="E800" s="1047"/>
      <c r="F800" s="1047"/>
      <c r="G800" s="1047"/>
      <c r="H800" s="1047"/>
      <c r="I800" s="1047"/>
      <c r="J800" s="1047"/>
      <c r="K800" s="1047"/>
      <c r="L800" s="1047"/>
      <c r="M800" s="1047"/>
      <c r="N800" s="871"/>
      <c r="O800" s="1047"/>
      <c r="P800" s="1047"/>
      <c r="Q800" s="1047"/>
      <c r="R800" s="1047"/>
      <c r="S800" s="1047"/>
      <c r="T800" s="1047"/>
      <c r="U800" s="1047"/>
      <c r="V800" s="1047"/>
      <c r="W800" s="1047"/>
      <c r="X800" s="1047"/>
      <c r="Y800" s="1047"/>
      <c r="Z800" s="1047"/>
    </row>
    <row r="801" spans="1:26" ht="15.75">
      <c r="A801" s="1047"/>
      <c r="B801" s="1048"/>
      <c r="C801" s="1047"/>
      <c r="D801" s="1047"/>
      <c r="E801" s="1047"/>
      <c r="F801" s="1047"/>
      <c r="G801" s="1047"/>
      <c r="H801" s="1047"/>
      <c r="I801" s="1047"/>
      <c r="J801" s="1047"/>
      <c r="K801" s="1047"/>
      <c r="L801" s="1047"/>
      <c r="M801" s="1047"/>
      <c r="N801" s="871"/>
      <c r="O801" s="1047"/>
      <c r="P801" s="1047"/>
      <c r="Q801" s="1047"/>
      <c r="R801" s="1047"/>
      <c r="S801" s="1047"/>
      <c r="T801" s="1047"/>
      <c r="U801" s="1047"/>
      <c r="V801" s="1047"/>
      <c r="W801" s="1047"/>
      <c r="X801" s="1047"/>
      <c r="Y801" s="1047"/>
      <c r="Z801" s="1047"/>
    </row>
    <row r="802" spans="1:26" ht="15.75">
      <c r="A802" s="1047"/>
      <c r="B802" s="1048"/>
      <c r="C802" s="1047"/>
      <c r="D802" s="1047"/>
      <c r="E802" s="1047"/>
      <c r="F802" s="1047"/>
      <c r="G802" s="1047"/>
      <c r="H802" s="1047"/>
      <c r="I802" s="1047"/>
      <c r="J802" s="1047"/>
      <c r="K802" s="1047"/>
      <c r="L802" s="1047"/>
      <c r="M802" s="1047"/>
      <c r="N802" s="871"/>
      <c r="O802" s="1047"/>
      <c r="P802" s="1047"/>
      <c r="Q802" s="1047"/>
      <c r="R802" s="1047"/>
      <c r="S802" s="1047"/>
      <c r="T802" s="1047"/>
      <c r="U802" s="1047"/>
      <c r="V802" s="1047"/>
      <c r="W802" s="1047"/>
      <c r="X802" s="1047"/>
      <c r="Y802" s="1047"/>
      <c r="Z802" s="1047"/>
    </row>
    <row r="803" spans="1:26" ht="15.75">
      <c r="A803" s="1047"/>
      <c r="B803" s="1048"/>
      <c r="C803" s="1047"/>
      <c r="D803" s="1047"/>
      <c r="E803" s="1047"/>
      <c r="F803" s="1047"/>
      <c r="G803" s="1047"/>
      <c r="H803" s="1047"/>
      <c r="I803" s="1047"/>
      <c r="J803" s="1047"/>
      <c r="K803" s="1047"/>
      <c r="L803" s="1047"/>
      <c r="M803" s="1047"/>
      <c r="N803" s="871"/>
      <c r="O803" s="1047"/>
      <c r="P803" s="1047"/>
      <c r="Q803" s="1047"/>
      <c r="R803" s="1047"/>
      <c r="S803" s="1047"/>
      <c r="T803" s="1047"/>
      <c r="U803" s="1047"/>
      <c r="V803" s="1047"/>
      <c r="W803" s="1047"/>
      <c r="X803" s="1047"/>
      <c r="Y803" s="1047"/>
      <c r="Z803" s="1047"/>
    </row>
    <row r="804" spans="1:26" ht="15.75">
      <c r="A804" s="1047"/>
      <c r="B804" s="1048"/>
      <c r="C804" s="1047"/>
      <c r="D804" s="1047"/>
      <c r="E804" s="1047"/>
      <c r="F804" s="1047"/>
      <c r="G804" s="1047"/>
      <c r="H804" s="1047"/>
      <c r="I804" s="1047"/>
      <c r="J804" s="1047"/>
      <c r="K804" s="1047"/>
      <c r="L804" s="1047"/>
      <c r="M804" s="1047"/>
      <c r="N804" s="871"/>
      <c r="O804" s="1047"/>
      <c r="P804" s="1047"/>
      <c r="Q804" s="1047"/>
      <c r="R804" s="1047"/>
      <c r="S804" s="1047"/>
      <c r="T804" s="1047"/>
      <c r="U804" s="1047"/>
      <c r="V804" s="1047"/>
      <c r="W804" s="1047"/>
      <c r="X804" s="1047"/>
      <c r="Y804" s="1047"/>
      <c r="Z804" s="1047"/>
    </row>
    <row r="805" spans="1:26" ht="15.75">
      <c r="A805" s="1047"/>
      <c r="B805" s="1048"/>
      <c r="C805" s="1047"/>
      <c r="D805" s="1047"/>
      <c r="E805" s="1047"/>
      <c r="F805" s="1047"/>
      <c r="G805" s="1047"/>
      <c r="H805" s="1047"/>
      <c r="I805" s="1047"/>
      <c r="J805" s="1047"/>
      <c r="K805" s="1047"/>
      <c r="L805" s="1047"/>
      <c r="M805" s="1047"/>
      <c r="N805" s="871"/>
      <c r="O805" s="1047"/>
      <c r="P805" s="1047"/>
      <c r="Q805" s="1047"/>
      <c r="R805" s="1047"/>
      <c r="S805" s="1047"/>
      <c r="T805" s="1047"/>
      <c r="U805" s="1047"/>
      <c r="V805" s="1047"/>
      <c r="W805" s="1047"/>
      <c r="X805" s="1047"/>
      <c r="Y805" s="1047"/>
      <c r="Z805" s="1047"/>
    </row>
    <row r="806" spans="1:26" ht="15.75">
      <c r="A806" s="1047"/>
      <c r="B806" s="1048"/>
      <c r="C806" s="1047"/>
      <c r="D806" s="1047"/>
      <c r="E806" s="1047"/>
      <c r="F806" s="1047"/>
      <c r="G806" s="1047"/>
      <c r="H806" s="1047"/>
      <c r="I806" s="1047"/>
      <c r="J806" s="1047"/>
      <c r="K806" s="1047"/>
      <c r="L806" s="1047"/>
      <c r="M806" s="1047"/>
      <c r="N806" s="871"/>
      <c r="O806" s="1047"/>
      <c r="P806" s="1047"/>
      <c r="Q806" s="1047"/>
      <c r="R806" s="1047"/>
      <c r="S806" s="1047"/>
      <c r="T806" s="1047"/>
      <c r="U806" s="1047"/>
      <c r="V806" s="1047"/>
      <c r="W806" s="1047"/>
      <c r="X806" s="1047"/>
      <c r="Y806" s="1047"/>
      <c r="Z806" s="1047"/>
    </row>
    <row r="807" spans="1:26" ht="15.75">
      <c r="A807" s="1047"/>
      <c r="B807" s="1048"/>
      <c r="C807" s="1047"/>
      <c r="D807" s="1047"/>
      <c r="E807" s="1047"/>
      <c r="F807" s="1047"/>
      <c r="G807" s="1047"/>
      <c r="H807" s="1047"/>
      <c r="I807" s="1047"/>
      <c r="J807" s="1047"/>
      <c r="K807" s="1047"/>
      <c r="L807" s="1047"/>
      <c r="M807" s="1047"/>
      <c r="N807" s="871"/>
      <c r="O807" s="1047"/>
      <c r="P807" s="1047"/>
      <c r="Q807" s="1047"/>
      <c r="R807" s="1047"/>
      <c r="S807" s="1047"/>
      <c r="T807" s="1047"/>
      <c r="U807" s="1047"/>
      <c r="V807" s="1047"/>
      <c r="W807" s="1047"/>
      <c r="X807" s="1047"/>
      <c r="Y807" s="1047"/>
      <c r="Z807" s="1047"/>
    </row>
    <row r="808" spans="1:26" ht="15.75">
      <c r="A808" s="1047"/>
      <c r="B808" s="1048"/>
      <c r="C808" s="1047"/>
      <c r="D808" s="1047"/>
      <c r="E808" s="1047"/>
      <c r="F808" s="1047"/>
      <c r="G808" s="1047"/>
      <c r="H808" s="1047"/>
      <c r="I808" s="1047"/>
      <c r="J808" s="1047"/>
      <c r="K808" s="1047"/>
      <c r="L808" s="1047"/>
      <c r="M808" s="1047"/>
      <c r="N808" s="871"/>
      <c r="O808" s="1047"/>
      <c r="P808" s="1047"/>
      <c r="Q808" s="1047"/>
      <c r="R808" s="1047"/>
      <c r="S808" s="1047"/>
      <c r="T808" s="1047"/>
      <c r="U808" s="1047"/>
      <c r="V808" s="1047"/>
      <c r="W808" s="1047"/>
      <c r="X808" s="1047"/>
      <c r="Y808" s="1047"/>
      <c r="Z808" s="1047"/>
    </row>
    <row r="809" spans="1:26" ht="15.75">
      <c r="A809" s="1047"/>
      <c r="B809" s="1048"/>
      <c r="C809" s="1047"/>
      <c r="D809" s="1047"/>
      <c r="E809" s="1047"/>
      <c r="F809" s="1047"/>
      <c r="G809" s="1047"/>
      <c r="H809" s="1047"/>
      <c r="I809" s="1047"/>
      <c r="J809" s="1047"/>
      <c r="K809" s="1047"/>
      <c r="L809" s="1047"/>
      <c r="M809" s="1047"/>
      <c r="N809" s="871"/>
      <c r="O809" s="1047"/>
      <c r="P809" s="1047"/>
      <c r="Q809" s="1047"/>
      <c r="R809" s="1047"/>
      <c r="S809" s="1047"/>
      <c r="T809" s="1047"/>
      <c r="U809" s="1047"/>
      <c r="V809" s="1047"/>
      <c r="W809" s="1047"/>
      <c r="X809" s="1047"/>
      <c r="Y809" s="1047"/>
      <c r="Z809" s="1047"/>
    </row>
    <row r="810" spans="1:26" ht="15.75">
      <c r="A810" s="1047"/>
      <c r="B810" s="1048"/>
      <c r="C810" s="1047"/>
      <c r="D810" s="1047"/>
      <c r="E810" s="1047"/>
      <c r="F810" s="1047"/>
      <c r="G810" s="1047"/>
      <c r="H810" s="1047"/>
      <c r="I810" s="1047"/>
      <c r="J810" s="1047"/>
      <c r="K810" s="1047"/>
      <c r="L810" s="1047"/>
      <c r="M810" s="1047"/>
      <c r="N810" s="871"/>
      <c r="O810" s="1047"/>
      <c r="P810" s="1047"/>
      <c r="Q810" s="1047"/>
      <c r="R810" s="1047"/>
      <c r="S810" s="1047"/>
      <c r="T810" s="1047"/>
      <c r="U810" s="1047"/>
      <c r="V810" s="1047"/>
      <c r="W810" s="1047"/>
      <c r="X810" s="1047"/>
      <c r="Y810" s="1047"/>
      <c r="Z810" s="1047"/>
    </row>
    <row r="811" spans="1:26" ht="15.75">
      <c r="A811" s="1047"/>
      <c r="B811" s="1048"/>
      <c r="C811" s="1047"/>
      <c r="D811" s="1047"/>
      <c r="E811" s="1047"/>
      <c r="F811" s="1047"/>
      <c r="G811" s="1047"/>
      <c r="H811" s="1047"/>
      <c r="I811" s="1047"/>
      <c r="J811" s="1047"/>
      <c r="K811" s="1047"/>
      <c r="L811" s="1047"/>
      <c r="M811" s="1047"/>
      <c r="N811" s="871"/>
      <c r="O811" s="1047"/>
      <c r="P811" s="1047"/>
      <c r="Q811" s="1047"/>
      <c r="R811" s="1047"/>
      <c r="S811" s="1047"/>
      <c r="T811" s="1047"/>
      <c r="U811" s="1047"/>
      <c r="V811" s="1047"/>
      <c r="W811" s="1047"/>
      <c r="X811" s="1047"/>
      <c r="Y811" s="1047"/>
      <c r="Z811" s="1047"/>
    </row>
    <row r="812" spans="1:26" ht="15.75">
      <c r="A812" s="1047"/>
      <c r="B812" s="1048"/>
      <c r="C812" s="1047"/>
      <c r="D812" s="1047"/>
      <c r="E812" s="1047"/>
      <c r="F812" s="1047"/>
      <c r="G812" s="1047"/>
      <c r="H812" s="1047"/>
      <c r="I812" s="1047"/>
      <c r="J812" s="1047"/>
      <c r="K812" s="1047"/>
      <c r="L812" s="1047"/>
      <c r="M812" s="1047"/>
      <c r="N812" s="871"/>
      <c r="O812" s="1047"/>
      <c r="P812" s="1047"/>
      <c r="Q812" s="1047"/>
      <c r="R812" s="1047"/>
      <c r="S812" s="1047"/>
      <c r="T812" s="1047"/>
      <c r="U812" s="1047"/>
      <c r="V812" s="1047"/>
      <c r="W812" s="1047"/>
      <c r="X812" s="1047"/>
      <c r="Y812" s="1047"/>
      <c r="Z812" s="1047"/>
    </row>
    <row r="813" spans="1:26" ht="15.75">
      <c r="A813" s="1047"/>
      <c r="B813" s="1048"/>
      <c r="C813" s="1047"/>
      <c r="D813" s="1047"/>
      <c r="E813" s="1047"/>
      <c r="F813" s="1047"/>
      <c r="G813" s="1047"/>
      <c r="H813" s="1047"/>
      <c r="I813" s="1047"/>
      <c r="J813" s="1047"/>
      <c r="K813" s="1047"/>
      <c r="L813" s="1047"/>
      <c r="M813" s="1047"/>
      <c r="N813" s="871"/>
      <c r="O813" s="1047"/>
      <c r="P813" s="1047"/>
      <c r="Q813" s="1047"/>
      <c r="R813" s="1047"/>
      <c r="S813" s="1047"/>
      <c r="T813" s="1047"/>
      <c r="U813" s="1047"/>
      <c r="V813" s="1047"/>
      <c r="W813" s="1047"/>
      <c r="X813" s="1047"/>
      <c r="Y813" s="1047"/>
      <c r="Z813" s="1047"/>
    </row>
    <row r="814" spans="1:26" ht="15.75">
      <c r="A814" s="1047"/>
      <c r="B814" s="1048"/>
      <c r="C814" s="1047"/>
      <c r="D814" s="1047"/>
      <c r="E814" s="1047"/>
      <c r="F814" s="1047"/>
      <c r="G814" s="1047"/>
      <c r="H814" s="1047"/>
      <c r="I814" s="1047"/>
      <c r="J814" s="1047"/>
      <c r="K814" s="1047"/>
      <c r="L814" s="1047"/>
      <c r="M814" s="1047"/>
      <c r="N814" s="871"/>
      <c r="O814" s="1047"/>
      <c r="P814" s="1047"/>
      <c r="Q814" s="1047"/>
      <c r="R814" s="1047"/>
      <c r="S814" s="1047"/>
      <c r="T814" s="1047"/>
      <c r="U814" s="1047"/>
      <c r="V814" s="1047"/>
      <c r="W814" s="1047"/>
      <c r="X814" s="1047"/>
      <c r="Y814" s="1047"/>
      <c r="Z814" s="1047"/>
    </row>
    <row r="815" spans="1:26" ht="15.75">
      <c r="A815" s="1047"/>
      <c r="B815" s="1048"/>
      <c r="C815" s="1047"/>
      <c r="D815" s="1047"/>
      <c r="E815" s="1047"/>
      <c r="F815" s="1047"/>
      <c r="G815" s="1047"/>
      <c r="H815" s="1047"/>
      <c r="I815" s="1047"/>
      <c r="J815" s="1047"/>
      <c r="K815" s="1047"/>
      <c r="L815" s="1047"/>
      <c r="M815" s="1047"/>
      <c r="N815" s="871"/>
      <c r="O815" s="1047"/>
      <c r="P815" s="1047"/>
      <c r="Q815" s="1047"/>
      <c r="R815" s="1047"/>
      <c r="S815" s="1047"/>
      <c r="T815" s="1047"/>
      <c r="U815" s="1047"/>
      <c r="V815" s="1047"/>
      <c r="W815" s="1047"/>
      <c r="X815" s="1047"/>
      <c r="Y815" s="1047"/>
      <c r="Z815" s="1047"/>
    </row>
    <row r="816" spans="1:26" ht="15.75">
      <c r="A816" s="1047"/>
      <c r="B816" s="1048"/>
      <c r="C816" s="1047"/>
      <c r="D816" s="1047"/>
      <c r="E816" s="1047"/>
      <c r="F816" s="1047"/>
      <c r="G816" s="1047"/>
      <c r="H816" s="1047"/>
      <c r="I816" s="1047"/>
      <c r="J816" s="1047"/>
      <c r="K816" s="1047"/>
      <c r="L816" s="1047"/>
      <c r="M816" s="1047"/>
      <c r="N816" s="871"/>
      <c r="O816" s="1047"/>
      <c r="P816" s="1047"/>
      <c r="Q816" s="1047"/>
      <c r="R816" s="1047"/>
      <c r="S816" s="1047"/>
      <c r="T816" s="1047"/>
      <c r="U816" s="1047"/>
      <c r="V816" s="1047"/>
      <c r="W816" s="1047"/>
      <c r="X816" s="1047"/>
      <c r="Y816" s="1047"/>
      <c r="Z816" s="1047"/>
    </row>
    <row r="817" spans="1:26" ht="15.75">
      <c r="A817" s="1047"/>
      <c r="B817" s="1048"/>
      <c r="C817" s="1047"/>
      <c r="D817" s="1047"/>
      <c r="E817" s="1047"/>
      <c r="F817" s="1047"/>
      <c r="G817" s="1047"/>
      <c r="H817" s="1047"/>
      <c r="I817" s="1047"/>
      <c r="J817" s="1047"/>
      <c r="K817" s="1047"/>
      <c r="L817" s="1047"/>
      <c r="M817" s="1047"/>
      <c r="N817" s="871"/>
      <c r="O817" s="1047"/>
      <c r="P817" s="1047"/>
      <c r="Q817" s="1047"/>
      <c r="R817" s="1047"/>
      <c r="S817" s="1047"/>
      <c r="T817" s="1047"/>
      <c r="U817" s="1047"/>
      <c r="V817" s="1047"/>
      <c r="W817" s="1047"/>
      <c r="X817" s="1047"/>
      <c r="Y817" s="1047"/>
      <c r="Z817" s="1047"/>
    </row>
    <row r="818" spans="1:26" ht="15.75">
      <c r="A818" s="1047"/>
      <c r="B818" s="1048"/>
      <c r="C818" s="1047"/>
      <c r="D818" s="1047"/>
      <c r="E818" s="1047"/>
      <c r="F818" s="1047"/>
      <c r="G818" s="1047"/>
      <c r="H818" s="1047"/>
      <c r="I818" s="1047"/>
      <c r="J818" s="1047"/>
      <c r="K818" s="1047"/>
      <c r="L818" s="1047"/>
      <c r="M818" s="1047"/>
      <c r="N818" s="871"/>
      <c r="O818" s="1047"/>
      <c r="P818" s="1047"/>
      <c r="Q818" s="1047"/>
      <c r="R818" s="1047"/>
      <c r="S818" s="1047"/>
      <c r="T818" s="1047"/>
      <c r="U818" s="1047"/>
      <c r="V818" s="1047"/>
      <c r="W818" s="1047"/>
      <c r="X818" s="1047"/>
      <c r="Y818" s="1047"/>
      <c r="Z818" s="1047"/>
    </row>
    <row r="819" spans="1:26" ht="15.75">
      <c r="A819" s="1047"/>
      <c r="B819" s="1048"/>
      <c r="C819" s="1047"/>
      <c r="D819" s="1047"/>
      <c r="E819" s="1047"/>
      <c r="F819" s="1047"/>
      <c r="G819" s="1047"/>
      <c r="H819" s="1047"/>
      <c r="I819" s="1047"/>
      <c r="J819" s="1047"/>
      <c r="K819" s="1047"/>
      <c r="L819" s="1047"/>
      <c r="M819" s="1047"/>
      <c r="N819" s="871"/>
      <c r="O819" s="1047"/>
      <c r="P819" s="1047"/>
      <c r="Q819" s="1047"/>
      <c r="R819" s="1047"/>
      <c r="S819" s="1047"/>
      <c r="T819" s="1047"/>
      <c r="U819" s="1047"/>
      <c r="V819" s="1047"/>
      <c r="W819" s="1047"/>
      <c r="X819" s="1047"/>
      <c r="Y819" s="1047"/>
      <c r="Z819" s="1047"/>
    </row>
    <row r="820" spans="1:26" ht="15.75">
      <c r="A820" s="1047"/>
      <c r="B820" s="1048"/>
      <c r="C820" s="1047"/>
      <c r="D820" s="1047"/>
      <c r="E820" s="1047"/>
      <c r="F820" s="1047"/>
      <c r="G820" s="1047"/>
      <c r="H820" s="1047"/>
      <c r="I820" s="1047"/>
      <c r="J820" s="1047"/>
      <c r="K820" s="1047"/>
      <c r="L820" s="1047"/>
      <c r="M820" s="1047"/>
      <c r="N820" s="871"/>
      <c r="O820" s="1047"/>
      <c r="P820" s="1047"/>
      <c r="Q820" s="1047"/>
      <c r="R820" s="1047"/>
      <c r="S820" s="1047"/>
      <c r="T820" s="1047"/>
      <c r="U820" s="1047"/>
      <c r="V820" s="1047"/>
      <c r="W820" s="1047"/>
      <c r="X820" s="1047"/>
      <c r="Y820" s="1047"/>
      <c r="Z820" s="1047"/>
    </row>
    <row r="821" spans="1:26" ht="15.75">
      <c r="A821" s="1047"/>
      <c r="B821" s="1048"/>
      <c r="C821" s="1047"/>
      <c r="D821" s="1047"/>
      <c r="E821" s="1047"/>
      <c r="F821" s="1047"/>
      <c r="G821" s="1047"/>
      <c r="H821" s="1047"/>
      <c r="I821" s="1047"/>
      <c r="J821" s="1047"/>
      <c r="K821" s="1047"/>
      <c r="L821" s="1047"/>
      <c r="M821" s="1047"/>
      <c r="N821" s="871"/>
      <c r="O821" s="1047"/>
      <c r="P821" s="1047"/>
      <c r="Q821" s="1047"/>
      <c r="R821" s="1047"/>
      <c r="S821" s="1047"/>
      <c r="T821" s="1047"/>
      <c r="U821" s="1047"/>
      <c r="V821" s="1047"/>
      <c r="W821" s="1047"/>
      <c r="X821" s="1047"/>
      <c r="Y821" s="1047"/>
      <c r="Z821" s="1047"/>
    </row>
    <row r="822" spans="1:26" ht="15.75">
      <c r="A822" s="1047"/>
      <c r="B822" s="1048"/>
      <c r="C822" s="1047"/>
      <c r="D822" s="1047"/>
      <c r="E822" s="1047"/>
      <c r="F822" s="1047"/>
      <c r="G822" s="1047"/>
      <c r="H822" s="1047"/>
      <c r="I822" s="1047"/>
      <c r="J822" s="1047"/>
      <c r="K822" s="1047"/>
      <c r="L822" s="1047"/>
      <c r="M822" s="1047"/>
      <c r="N822" s="871"/>
      <c r="O822" s="1047"/>
      <c r="P822" s="1047"/>
      <c r="Q822" s="1047"/>
      <c r="R822" s="1047"/>
      <c r="S822" s="1047"/>
      <c r="T822" s="1047"/>
      <c r="U822" s="1047"/>
      <c r="V822" s="1047"/>
      <c r="W822" s="1047"/>
      <c r="X822" s="1047"/>
      <c r="Y822" s="1047"/>
      <c r="Z822" s="1047"/>
    </row>
    <row r="823" spans="1:26" ht="15.75">
      <c r="A823" s="1047"/>
      <c r="B823" s="1048"/>
      <c r="C823" s="1047"/>
      <c r="D823" s="1047"/>
      <c r="E823" s="1047"/>
      <c r="F823" s="1047"/>
      <c r="G823" s="1047"/>
      <c r="H823" s="1047"/>
      <c r="I823" s="1047"/>
      <c r="J823" s="1047"/>
      <c r="K823" s="1047"/>
      <c r="L823" s="1047"/>
      <c r="M823" s="1047"/>
      <c r="N823" s="871"/>
      <c r="O823" s="1047"/>
      <c r="P823" s="1047"/>
      <c r="Q823" s="1047"/>
      <c r="R823" s="1047"/>
      <c r="S823" s="1047"/>
      <c r="T823" s="1047"/>
      <c r="U823" s="1047"/>
      <c r="V823" s="1047"/>
      <c r="W823" s="1047"/>
      <c r="X823" s="1047"/>
      <c r="Y823" s="1047"/>
      <c r="Z823" s="1047"/>
    </row>
    <row r="824" spans="1:26" ht="15.75">
      <c r="A824" s="1047"/>
      <c r="B824" s="1048"/>
      <c r="C824" s="1047"/>
      <c r="D824" s="1047"/>
      <c r="E824" s="1047"/>
      <c r="F824" s="1047"/>
      <c r="G824" s="1047"/>
      <c r="H824" s="1047"/>
      <c r="I824" s="1047"/>
      <c r="J824" s="1047"/>
      <c r="K824" s="1047"/>
      <c r="L824" s="1047"/>
      <c r="M824" s="1047"/>
      <c r="N824" s="871"/>
      <c r="O824" s="1047"/>
      <c r="P824" s="1047"/>
      <c r="Q824" s="1047"/>
      <c r="R824" s="1047"/>
      <c r="S824" s="1047"/>
      <c r="T824" s="1047"/>
      <c r="U824" s="1047"/>
      <c r="V824" s="1047"/>
      <c r="W824" s="1047"/>
      <c r="X824" s="1047"/>
      <c r="Y824" s="1047"/>
      <c r="Z824" s="1047"/>
    </row>
    <row r="825" spans="1:26" ht="15.75">
      <c r="A825" s="1047"/>
      <c r="B825" s="1048"/>
      <c r="C825" s="1047"/>
      <c r="D825" s="1047"/>
      <c r="E825" s="1047"/>
      <c r="F825" s="1047"/>
      <c r="G825" s="1047"/>
      <c r="H825" s="1047"/>
      <c r="I825" s="1047"/>
      <c r="J825" s="1047"/>
      <c r="K825" s="1047"/>
      <c r="L825" s="1047"/>
      <c r="M825" s="1047"/>
      <c r="N825" s="871"/>
      <c r="O825" s="1047"/>
      <c r="P825" s="1047"/>
      <c r="Q825" s="1047"/>
      <c r="R825" s="1047"/>
      <c r="S825" s="1047"/>
      <c r="T825" s="1047"/>
      <c r="U825" s="1047"/>
      <c r="V825" s="1047"/>
      <c r="W825" s="1047"/>
      <c r="X825" s="1047"/>
      <c r="Y825" s="1047"/>
      <c r="Z825" s="1047"/>
    </row>
    <row r="826" spans="1:26" ht="15.75">
      <c r="A826" s="1047"/>
      <c r="B826" s="1048"/>
      <c r="C826" s="1047"/>
      <c r="D826" s="1047"/>
      <c r="E826" s="1047"/>
      <c r="F826" s="1047"/>
      <c r="G826" s="1047"/>
      <c r="H826" s="1047"/>
      <c r="I826" s="1047"/>
      <c r="J826" s="1047"/>
      <c r="K826" s="1047"/>
      <c r="L826" s="1047"/>
      <c r="M826" s="1047"/>
      <c r="N826" s="871"/>
      <c r="O826" s="1047"/>
      <c r="P826" s="1047"/>
      <c r="Q826" s="1047"/>
      <c r="R826" s="1047"/>
      <c r="S826" s="1047"/>
      <c r="T826" s="1047"/>
      <c r="U826" s="1047"/>
      <c r="V826" s="1047"/>
      <c r="W826" s="1047"/>
      <c r="X826" s="1047"/>
      <c r="Y826" s="1047"/>
      <c r="Z826" s="1047"/>
    </row>
    <row r="827" spans="1:26" ht="15.75">
      <c r="A827" s="1047"/>
      <c r="B827" s="1048"/>
      <c r="C827" s="1047"/>
      <c r="D827" s="1047"/>
      <c r="E827" s="1047"/>
      <c r="F827" s="1047"/>
      <c r="G827" s="1047"/>
      <c r="H827" s="1047"/>
      <c r="I827" s="1047"/>
      <c r="J827" s="1047"/>
      <c r="K827" s="1047"/>
      <c r="L827" s="1047"/>
      <c r="M827" s="1047"/>
      <c r="N827" s="871"/>
      <c r="O827" s="1047"/>
      <c r="P827" s="1047"/>
      <c r="Q827" s="1047"/>
      <c r="R827" s="1047"/>
      <c r="S827" s="1047"/>
      <c r="T827" s="1047"/>
      <c r="U827" s="1047"/>
      <c r="V827" s="1047"/>
      <c r="W827" s="1047"/>
      <c r="X827" s="1047"/>
      <c r="Y827" s="1047"/>
      <c r="Z827" s="1047"/>
    </row>
    <row r="828" spans="1:26" ht="15.75">
      <c r="A828" s="1047"/>
      <c r="B828" s="1048"/>
      <c r="C828" s="1047"/>
      <c r="D828" s="1047"/>
      <c r="E828" s="1047"/>
      <c r="F828" s="1047"/>
      <c r="G828" s="1047"/>
      <c r="H828" s="1047"/>
      <c r="I828" s="1047"/>
      <c r="J828" s="1047"/>
      <c r="K828" s="1047"/>
      <c r="L828" s="1047"/>
      <c r="M828" s="1047"/>
      <c r="N828" s="871"/>
      <c r="O828" s="1047"/>
      <c r="P828" s="1047"/>
      <c r="Q828" s="1047"/>
      <c r="R828" s="1047"/>
      <c r="S828" s="1047"/>
      <c r="T828" s="1047"/>
      <c r="U828" s="1047"/>
      <c r="V828" s="1047"/>
      <c r="W828" s="1047"/>
      <c r="X828" s="1047"/>
      <c r="Y828" s="1047"/>
      <c r="Z828" s="1047"/>
    </row>
    <row r="829" spans="1:26" ht="15.75">
      <c r="A829" s="1047"/>
      <c r="B829" s="1048"/>
      <c r="C829" s="1047"/>
      <c r="D829" s="1047"/>
      <c r="E829" s="1047"/>
      <c r="F829" s="1047"/>
      <c r="G829" s="1047"/>
      <c r="H829" s="1047"/>
      <c r="I829" s="1047"/>
      <c r="J829" s="1047"/>
      <c r="K829" s="1047"/>
      <c r="L829" s="1047"/>
      <c r="M829" s="1047"/>
      <c r="N829" s="871"/>
      <c r="O829" s="1047"/>
      <c r="P829" s="1047"/>
      <c r="Q829" s="1047"/>
      <c r="R829" s="1047"/>
      <c r="S829" s="1047"/>
      <c r="T829" s="1047"/>
      <c r="U829" s="1047"/>
      <c r="V829" s="1047"/>
      <c r="W829" s="1047"/>
      <c r="X829" s="1047"/>
      <c r="Y829" s="1047"/>
      <c r="Z829" s="1047"/>
    </row>
    <row r="830" spans="1:26" ht="15.75">
      <c r="A830" s="1047"/>
      <c r="B830" s="1048"/>
      <c r="C830" s="1047"/>
      <c r="D830" s="1047"/>
      <c r="E830" s="1047"/>
      <c r="F830" s="1047"/>
      <c r="G830" s="1047"/>
      <c r="H830" s="1047"/>
      <c r="I830" s="1047"/>
      <c r="J830" s="1047"/>
      <c r="K830" s="1047"/>
      <c r="L830" s="1047"/>
      <c r="M830" s="1047"/>
      <c r="N830" s="871"/>
      <c r="O830" s="1047"/>
      <c r="P830" s="1047"/>
      <c r="Q830" s="1047"/>
      <c r="R830" s="1047"/>
      <c r="S830" s="1047"/>
      <c r="T830" s="1047"/>
      <c r="U830" s="1047"/>
      <c r="V830" s="1047"/>
      <c r="W830" s="1047"/>
      <c r="X830" s="1047"/>
      <c r="Y830" s="1047"/>
      <c r="Z830" s="1047"/>
    </row>
    <row r="831" spans="1:26" ht="15.75">
      <c r="A831" s="1047"/>
      <c r="B831" s="1048"/>
      <c r="C831" s="1047"/>
      <c r="D831" s="1047"/>
      <c r="E831" s="1047"/>
      <c r="F831" s="1047"/>
      <c r="G831" s="1047"/>
      <c r="H831" s="1047"/>
      <c r="I831" s="1047"/>
      <c r="J831" s="1047"/>
      <c r="K831" s="1047"/>
      <c r="L831" s="1047"/>
      <c r="M831" s="1047"/>
      <c r="N831" s="871"/>
      <c r="O831" s="1047"/>
      <c r="P831" s="1047"/>
      <c r="Q831" s="1047"/>
      <c r="R831" s="1047"/>
      <c r="S831" s="1047"/>
      <c r="T831" s="1047"/>
      <c r="U831" s="1047"/>
      <c r="V831" s="1047"/>
      <c r="W831" s="1047"/>
      <c r="X831" s="1047"/>
      <c r="Y831" s="1047"/>
      <c r="Z831" s="1047"/>
    </row>
    <row r="832" spans="1:26" ht="15.75">
      <c r="A832" s="1047"/>
      <c r="B832" s="1048"/>
      <c r="C832" s="1047"/>
      <c r="D832" s="1047"/>
      <c r="E832" s="1047"/>
      <c r="F832" s="1047"/>
      <c r="G832" s="1047"/>
      <c r="H832" s="1047"/>
      <c r="I832" s="1047"/>
      <c r="J832" s="1047"/>
      <c r="K832" s="1047"/>
      <c r="L832" s="1047"/>
      <c r="M832" s="1047"/>
      <c r="N832" s="871"/>
      <c r="O832" s="1047"/>
      <c r="P832" s="1047"/>
      <c r="Q832" s="1047"/>
      <c r="R832" s="1047"/>
      <c r="S832" s="1047"/>
      <c r="T832" s="1047"/>
      <c r="U832" s="1047"/>
      <c r="V832" s="1047"/>
      <c r="W832" s="1047"/>
      <c r="X832" s="1047"/>
      <c r="Y832" s="1047"/>
      <c r="Z832" s="1047"/>
    </row>
    <row r="833" spans="1:26" ht="15.75">
      <c r="A833" s="1047"/>
      <c r="B833" s="1048"/>
      <c r="C833" s="1047"/>
      <c r="D833" s="1047"/>
      <c r="E833" s="1047"/>
      <c r="F833" s="1047"/>
      <c r="G833" s="1047"/>
      <c r="H833" s="1047"/>
      <c r="I833" s="1047"/>
      <c r="J833" s="1047"/>
      <c r="K833" s="1047"/>
      <c r="L833" s="1047"/>
      <c r="M833" s="1047"/>
      <c r="N833" s="871"/>
      <c r="O833" s="1047"/>
      <c r="P833" s="1047"/>
      <c r="Q833" s="1047"/>
      <c r="R833" s="1047"/>
      <c r="S833" s="1047"/>
      <c r="T833" s="1047"/>
      <c r="U833" s="1047"/>
      <c r="V833" s="1047"/>
      <c r="W833" s="1047"/>
      <c r="X833" s="1047"/>
      <c r="Y833" s="1047"/>
      <c r="Z833" s="1047"/>
    </row>
    <row r="834" spans="1:26" ht="15.75">
      <c r="A834" s="1047"/>
      <c r="B834" s="1048"/>
      <c r="C834" s="1047"/>
      <c r="D834" s="1047"/>
      <c r="E834" s="1047"/>
      <c r="F834" s="1047"/>
      <c r="G834" s="1047"/>
      <c r="H834" s="1047"/>
      <c r="I834" s="1047"/>
      <c r="J834" s="1047"/>
      <c r="K834" s="1047"/>
      <c r="L834" s="1047"/>
      <c r="M834" s="1047"/>
      <c r="N834" s="871"/>
      <c r="O834" s="1047"/>
      <c r="P834" s="1047"/>
      <c r="Q834" s="1047"/>
      <c r="R834" s="1047"/>
      <c r="S834" s="1047"/>
      <c r="T834" s="1047"/>
      <c r="U834" s="1047"/>
      <c r="V834" s="1047"/>
      <c r="W834" s="1047"/>
      <c r="X834" s="1047"/>
      <c r="Y834" s="1047"/>
      <c r="Z834" s="1047"/>
    </row>
    <row r="835" spans="1:26" ht="15.75">
      <c r="A835" s="1047"/>
      <c r="B835" s="1048"/>
      <c r="C835" s="1047"/>
      <c r="D835" s="1047"/>
      <c r="E835" s="1047"/>
      <c r="F835" s="1047"/>
      <c r="G835" s="1047"/>
      <c r="H835" s="1047"/>
      <c r="I835" s="1047"/>
      <c r="J835" s="1047"/>
      <c r="K835" s="1047"/>
      <c r="L835" s="1047"/>
      <c r="M835" s="1047"/>
      <c r="N835" s="871"/>
      <c r="O835" s="1047"/>
      <c r="P835" s="1047"/>
      <c r="Q835" s="1047"/>
      <c r="R835" s="1047"/>
      <c r="S835" s="1047"/>
      <c r="T835" s="1047"/>
      <c r="U835" s="1047"/>
      <c r="V835" s="1047"/>
      <c r="W835" s="1047"/>
      <c r="X835" s="1047"/>
      <c r="Y835" s="1047"/>
      <c r="Z835" s="1047"/>
    </row>
    <row r="836" spans="1:26" ht="15.75">
      <c r="A836" s="1047"/>
      <c r="B836" s="1048"/>
      <c r="C836" s="1047"/>
      <c r="D836" s="1047"/>
      <c r="E836" s="1047"/>
      <c r="F836" s="1047"/>
      <c r="G836" s="1047"/>
      <c r="H836" s="1047"/>
      <c r="I836" s="1047"/>
      <c r="J836" s="1047"/>
      <c r="K836" s="1047"/>
      <c r="L836" s="1047"/>
      <c r="M836" s="1047"/>
      <c r="N836" s="871"/>
      <c r="O836" s="1047"/>
      <c r="P836" s="1047"/>
      <c r="Q836" s="1047"/>
      <c r="R836" s="1047"/>
      <c r="S836" s="1047"/>
      <c r="T836" s="1047"/>
      <c r="U836" s="1047"/>
      <c r="V836" s="1047"/>
      <c r="W836" s="1047"/>
      <c r="X836" s="1047"/>
      <c r="Y836" s="1047"/>
      <c r="Z836" s="1047"/>
    </row>
    <row r="837" spans="1:26" ht="15.75">
      <c r="A837" s="1047"/>
      <c r="B837" s="1048"/>
      <c r="C837" s="1047"/>
      <c r="D837" s="1047"/>
      <c r="E837" s="1047"/>
      <c r="F837" s="1047"/>
      <c r="G837" s="1047"/>
      <c r="H837" s="1047"/>
      <c r="I837" s="1047"/>
      <c r="J837" s="1047"/>
      <c r="K837" s="1047"/>
      <c r="L837" s="1047"/>
      <c r="M837" s="1047"/>
      <c r="N837" s="871"/>
      <c r="O837" s="1047"/>
      <c r="P837" s="1047"/>
      <c r="Q837" s="1047"/>
      <c r="R837" s="1047"/>
      <c r="S837" s="1047"/>
      <c r="T837" s="1047"/>
      <c r="U837" s="1047"/>
      <c r="V837" s="1047"/>
      <c r="W837" s="1047"/>
      <c r="X837" s="1047"/>
      <c r="Y837" s="1047"/>
      <c r="Z837" s="1047"/>
    </row>
    <row r="838" spans="1:26" ht="15.75">
      <c r="A838" s="1047"/>
      <c r="B838" s="1048"/>
      <c r="C838" s="1047"/>
      <c r="D838" s="1047"/>
      <c r="E838" s="1047"/>
      <c r="F838" s="1047"/>
      <c r="G838" s="1047"/>
      <c r="H838" s="1047"/>
      <c r="I838" s="1047"/>
      <c r="J838" s="1047"/>
      <c r="K838" s="1047"/>
      <c r="L838" s="1047"/>
      <c r="M838" s="1047"/>
      <c r="N838" s="871"/>
      <c r="O838" s="1047"/>
      <c r="P838" s="1047"/>
      <c r="Q838" s="1047"/>
      <c r="R838" s="1047"/>
      <c r="S838" s="1047"/>
      <c r="T838" s="1047"/>
      <c r="U838" s="1047"/>
      <c r="V838" s="1047"/>
      <c r="W838" s="1047"/>
      <c r="X838" s="1047"/>
      <c r="Y838" s="1047"/>
      <c r="Z838" s="1047"/>
    </row>
    <row r="839" spans="1:26" ht="15.75">
      <c r="A839" s="1047"/>
      <c r="B839" s="1048"/>
      <c r="C839" s="1047"/>
      <c r="D839" s="1047"/>
      <c r="E839" s="1047"/>
      <c r="F839" s="1047"/>
      <c r="G839" s="1047"/>
      <c r="H839" s="1047"/>
      <c r="I839" s="1047"/>
      <c r="J839" s="1047"/>
      <c r="K839" s="1047"/>
      <c r="L839" s="1047"/>
      <c r="M839" s="1047"/>
      <c r="N839" s="871"/>
      <c r="O839" s="1047"/>
      <c r="P839" s="1047"/>
      <c r="Q839" s="1047"/>
      <c r="R839" s="1047"/>
      <c r="S839" s="1047"/>
      <c r="T839" s="1047"/>
      <c r="U839" s="1047"/>
      <c r="V839" s="1047"/>
      <c r="W839" s="1047"/>
      <c r="X839" s="1047"/>
      <c r="Y839" s="1047"/>
      <c r="Z839" s="1047"/>
    </row>
    <row r="840" spans="1:26" ht="15.75">
      <c r="A840" s="1047"/>
      <c r="B840" s="1048"/>
      <c r="C840" s="1047"/>
      <c r="D840" s="1047"/>
      <c r="E840" s="1047"/>
      <c r="F840" s="1047"/>
      <c r="G840" s="1047"/>
      <c r="H840" s="1047"/>
      <c r="I840" s="1047"/>
      <c r="J840" s="1047"/>
      <c r="K840" s="1047"/>
      <c r="L840" s="1047"/>
      <c r="M840" s="1047"/>
      <c r="N840" s="871"/>
      <c r="O840" s="1047"/>
      <c r="P840" s="1047"/>
      <c r="Q840" s="1047"/>
      <c r="R840" s="1047"/>
      <c r="S840" s="1047"/>
      <c r="T840" s="1047"/>
      <c r="U840" s="1047"/>
      <c r="V840" s="1047"/>
      <c r="W840" s="1047"/>
      <c r="X840" s="1047"/>
      <c r="Y840" s="1047"/>
      <c r="Z840" s="1047"/>
    </row>
    <row r="841" spans="1:26" ht="15.75">
      <c r="A841" s="1047"/>
      <c r="B841" s="1048"/>
      <c r="C841" s="1047"/>
      <c r="D841" s="1047"/>
      <c r="E841" s="1047"/>
      <c r="F841" s="1047"/>
      <c r="G841" s="1047"/>
      <c r="H841" s="1047"/>
      <c r="I841" s="1047"/>
      <c r="J841" s="1047"/>
      <c r="K841" s="1047"/>
      <c r="L841" s="1047"/>
      <c r="M841" s="1047"/>
      <c r="N841" s="871"/>
      <c r="O841" s="1047"/>
      <c r="P841" s="1047"/>
      <c r="Q841" s="1047"/>
      <c r="R841" s="1047"/>
      <c r="S841" s="1047"/>
      <c r="T841" s="1047"/>
      <c r="U841" s="1047"/>
      <c r="V841" s="1047"/>
      <c r="W841" s="1047"/>
      <c r="X841" s="1047"/>
      <c r="Y841" s="1047"/>
      <c r="Z841" s="1047"/>
    </row>
    <row r="842" spans="1:26" ht="15.75">
      <c r="A842" s="1047"/>
      <c r="B842" s="1048"/>
      <c r="C842" s="1047"/>
      <c r="D842" s="1047"/>
      <c r="E842" s="1047"/>
      <c r="F842" s="1047"/>
      <c r="G842" s="1047"/>
      <c r="H842" s="1047"/>
      <c r="I842" s="1047"/>
      <c r="J842" s="1047"/>
      <c r="K842" s="1047"/>
      <c r="L842" s="1047"/>
      <c r="M842" s="1047"/>
      <c r="N842" s="871"/>
      <c r="O842" s="1047"/>
      <c r="P842" s="1047"/>
      <c r="Q842" s="1047"/>
      <c r="R842" s="1047"/>
      <c r="S842" s="1047"/>
      <c r="T842" s="1047"/>
      <c r="U842" s="1047"/>
      <c r="V842" s="1047"/>
      <c r="W842" s="1047"/>
      <c r="X842" s="1047"/>
      <c r="Y842" s="1047"/>
      <c r="Z842" s="1047"/>
    </row>
    <row r="843" spans="1:26" ht="15.75">
      <c r="A843" s="1047"/>
      <c r="B843" s="1048"/>
      <c r="C843" s="1047"/>
      <c r="D843" s="1047"/>
      <c r="E843" s="1047"/>
      <c r="F843" s="1047"/>
      <c r="G843" s="1047"/>
      <c r="H843" s="1047"/>
      <c r="I843" s="1047"/>
      <c r="J843" s="1047"/>
      <c r="K843" s="1047"/>
      <c r="L843" s="1047"/>
      <c r="M843" s="1047"/>
      <c r="N843" s="871"/>
      <c r="O843" s="1047"/>
      <c r="P843" s="1047"/>
      <c r="Q843" s="1047"/>
      <c r="R843" s="1047"/>
      <c r="S843" s="1047"/>
      <c r="T843" s="1047"/>
      <c r="U843" s="1047"/>
      <c r="V843" s="1047"/>
      <c r="W843" s="1047"/>
      <c r="X843" s="1047"/>
      <c r="Y843" s="1047"/>
      <c r="Z843" s="1047"/>
    </row>
    <row r="844" spans="1:26" ht="15.75">
      <c r="A844" s="1047"/>
      <c r="B844" s="1048"/>
      <c r="C844" s="1047"/>
      <c r="D844" s="1047"/>
      <c r="E844" s="1047"/>
      <c r="F844" s="1047"/>
      <c r="G844" s="1047"/>
      <c r="H844" s="1047"/>
      <c r="I844" s="1047"/>
      <c r="J844" s="1047"/>
      <c r="K844" s="1047"/>
      <c r="L844" s="1047"/>
      <c r="M844" s="1047"/>
      <c r="N844" s="871"/>
      <c r="O844" s="1047"/>
      <c r="P844" s="1047"/>
      <c r="Q844" s="1047"/>
      <c r="R844" s="1047"/>
      <c r="S844" s="1047"/>
      <c r="T844" s="1047"/>
      <c r="U844" s="1047"/>
      <c r="V844" s="1047"/>
      <c r="W844" s="1047"/>
      <c r="X844" s="1047"/>
      <c r="Y844" s="1047"/>
      <c r="Z844" s="1047"/>
    </row>
    <row r="845" spans="1:26" ht="15.75">
      <c r="A845" s="1047"/>
      <c r="B845" s="1048"/>
      <c r="C845" s="1047"/>
      <c r="D845" s="1047"/>
      <c r="E845" s="1047"/>
      <c r="F845" s="1047"/>
      <c r="G845" s="1047"/>
      <c r="H845" s="1047"/>
      <c r="I845" s="1047"/>
      <c r="J845" s="1047"/>
      <c r="K845" s="1047"/>
      <c r="L845" s="1047"/>
      <c r="M845" s="1047"/>
      <c r="N845" s="871"/>
      <c r="O845" s="1047"/>
      <c r="P845" s="1047"/>
      <c r="Q845" s="1047"/>
      <c r="R845" s="1047"/>
      <c r="S845" s="1047"/>
      <c r="T845" s="1047"/>
      <c r="U845" s="1047"/>
      <c r="V845" s="1047"/>
      <c r="W845" s="1047"/>
      <c r="X845" s="1047"/>
      <c r="Y845" s="1047"/>
      <c r="Z845" s="1047"/>
    </row>
    <row r="846" spans="1:26" ht="15.75">
      <c r="A846" s="1047"/>
      <c r="B846" s="1048"/>
      <c r="C846" s="1047"/>
      <c r="D846" s="1047"/>
      <c r="E846" s="1047"/>
      <c r="F846" s="1047"/>
      <c r="G846" s="1047"/>
      <c r="H846" s="1047"/>
      <c r="I846" s="1047"/>
      <c r="J846" s="1047"/>
      <c r="K846" s="1047"/>
      <c r="L846" s="1047"/>
      <c r="M846" s="1047"/>
      <c r="N846" s="871"/>
      <c r="O846" s="1047"/>
      <c r="P846" s="1047"/>
      <c r="Q846" s="1047"/>
      <c r="R846" s="1047"/>
      <c r="S846" s="1047"/>
      <c r="T846" s="1047"/>
      <c r="U846" s="1047"/>
      <c r="V846" s="1047"/>
      <c r="W846" s="1047"/>
      <c r="X846" s="1047"/>
      <c r="Y846" s="1047"/>
      <c r="Z846" s="1047"/>
    </row>
    <row r="847" spans="1:26" ht="15.75">
      <c r="A847" s="1047"/>
      <c r="B847" s="1048"/>
      <c r="C847" s="1047"/>
      <c r="D847" s="1047"/>
      <c r="E847" s="1047"/>
      <c r="F847" s="1047"/>
      <c r="G847" s="1047"/>
      <c r="H847" s="1047"/>
      <c r="I847" s="1047"/>
      <c r="J847" s="1047"/>
      <c r="K847" s="1047"/>
      <c r="L847" s="1047"/>
      <c r="M847" s="1047"/>
      <c r="N847" s="871"/>
      <c r="O847" s="1047"/>
      <c r="P847" s="1047"/>
      <c r="Q847" s="1047"/>
      <c r="R847" s="1047"/>
      <c r="S847" s="1047"/>
      <c r="T847" s="1047"/>
      <c r="U847" s="1047"/>
      <c r="V847" s="1047"/>
      <c r="W847" s="1047"/>
      <c r="X847" s="1047"/>
      <c r="Y847" s="1047"/>
      <c r="Z847" s="1047"/>
    </row>
    <row r="848" spans="1:26" ht="15.75">
      <c r="A848" s="1047"/>
      <c r="B848" s="1048"/>
      <c r="C848" s="1047"/>
      <c r="D848" s="1047"/>
      <c r="E848" s="1047"/>
      <c r="F848" s="1047"/>
      <c r="G848" s="1047"/>
      <c r="H848" s="1047"/>
      <c r="I848" s="1047"/>
      <c r="J848" s="1047"/>
      <c r="K848" s="1047"/>
      <c r="L848" s="1047"/>
      <c r="M848" s="1047"/>
      <c r="N848" s="871"/>
      <c r="O848" s="1047"/>
      <c r="P848" s="1047"/>
      <c r="Q848" s="1047"/>
      <c r="R848" s="1047"/>
      <c r="S848" s="1047"/>
      <c r="T848" s="1047"/>
      <c r="U848" s="1047"/>
      <c r="V848" s="1047"/>
      <c r="W848" s="1047"/>
      <c r="X848" s="1047"/>
      <c r="Y848" s="1047"/>
      <c r="Z848" s="1047"/>
    </row>
    <row r="849" spans="1:26" ht="15.75">
      <c r="A849" s="1047"/>
      <c r="B849" s="1048"/>
      <c r="C849" s="1047"/>
      <c r="D849" s="1047"/>
      <c r="E849" s="1047"/>
      <c r="F849" s="1047"/>
      <c r="G849" s="1047"/>
      <c r="H849" s="1047"/>
      <c r="I849" s="1047"/>
      <c r="J849" s="1047"/>
      <c r="K849" s="1047"/>
      <c r="L849" s="1047"/>
      <c r="M849" s="1047"/>
      <c r="N849" s="871"/>
      <c r="O849" s="1047"/>
      <c r="P849" s="1047"/>
      <c r="Q849" s="1047"/>
      <c r="R849" s="1047"/>
      <c r="S849" s="1047"/>
      <c r="T849" s="1047"/>
      <c r="U849" s="1047"/>
      <c r="V849" s="1047"/>
      <c r="W849" s="1047"/>
      <c r="X849" s="1047"/>
      <c r="Y849" s="1047"/>
      <c r="Z849" s="1047"/>
    </row>
    <row r="850" spans="1:26" ht="15.75">
      <c r="A850" s="1047"/>
      <c r="B850" s="1048"/>
      <c r="C850" s="1047"/>
      <c r="D850" s="1047"/>
      <c r="E850" s="1047"/>
      <c r="F850" s="1047"/>
      <c r="G850" s="1047"/>
      <c r="H850" s="1047"/>
      <c r="I850" s="1047"/>
      <c r="J850" s="1047"/>
      <c r="K850" s="1047"/>
      <c r="L850" s="1047"/>
      <c r="M850" s="1047"/>
      <c r="N850" s="871"/>
      <c r="O850" s="1047"/>
      <c r="P850" s="1047"/>
      <c r="Q850" s="1047"/>
      <c r="R850" s="1047"/>
      <c r="S850" s="1047"/>
      <c r="T850" s="1047"/>
      <c r="U850" s="1047"/>
      <c r="V850" s="1047"/>
      <c r="W850" s="1047"/>
      <c r="X850" s="1047"/>
      <c r="Y850" s="1047"/>
      <c r="Z850" s="1047"/>
    </row>
    <row r="851" spans="1:26" ht="15.75">
      <c r="A851" s="1047"/>
      <c r="B851" s="1048"/>
      <c r="C851" s="1047"/>
      <c r="D851" s="1047"/>
      <c r="E851" s="1047"/>
      <c r="F851" s="1047"/>
      <c r="G851" s="1047"/>
      <c r="H851" s="1047"/>
      <c r="I851" s="1047"/>
      <c r="J851" s="1047"/>
      <c r="K851" s="1047"/>
      <c r="L851" s="1047"/>
      <c r="M851" s="1047"/>
      <c r="N851" s="871"/>
      <c r="O851" s="1047"/>
      <c r="P851" s="1047"/>
      <c r="Q851" s="1047"/>
      <c r="R851" s="1047"/>
      <c r="S851" s="1047"/>
      <c r="T851" s="1047"/>
      <c r="U851" s="1047"/>
      <c r="V851" s="1047"/>
      <c r="W851" s="1047"/>
      <c r="X851" s="1047"/>
      <c r="Y851" s="1047"/>
      <c r="Z851" s="1047"/>
    </row>
    <row r="852" spans="1:26" ht="15.75">
      <c r="A852" s="1047"/>
      <c r="B852" s="1048"/>
      <c r="C852" s="1047"/>
      <c r="D852" s="1047"/>
      <c r="E852" s="1047"/>
      <c r="F852" s="1047"/>
      <c r="G852" s="1047"/>
      <c r="H852" s="1047"/>
      <c r="I852" s="1047"/>
      <c r="J852" s="1047"/>
      <c r="K852" s="1047"/>
      <c r="L852" s="1047"/>
      <c r="M852" s="1047"/>
      <c r="N852" s="871"/>
      <c r="O852" s="1047"/>
      <c r="P852" s="1047"/>
      <c r="Q852" s="1047"/>
      <c r="R852" s="1047"/>
      <c r="S852" s="1047"/>
      <c r="T852" s="1047"/>
      <c r="U852" s="1047"/>
      <c r="V852" s="1047"/>
      <c r="W852" s="1047"/>
      <c r="X852" s="1047"/>
      <c r="Y852" s="1047"/>
      <c r="Z852" s="1047"/>
    </row>
    <row r="853" spans="1:26" ht="15.75">
      <c r="A853" s="1047"/>
      <c r="B853" s="1048"/>
      <c r="C853" s="1047"/>
      <c r="D853" s="1047"/>
      <c r="E853" s="1047"/>
      <c r="F853" s="1047"/>
      <c r="G853" s="1047"/>
      <c r="H853" s="1047"/>
      <c r="I853" s="1047"/>
      <c r="J853" s="1047"/>
      <c r="K853" s="1047"/>
      <c r="L853" s="1047"/>
      <c r="M853" s="1047"/>
      <c r="N853" s="871"/>
      <c r="O853" s="1047"/>
      <c r="P853" s="1047"/>
      <c r="Q853" s="1047"/>
      <c r="R853" s="1047"/>
      <c r="S853" s="1047"/>
      <c r="T853" s="1047"/>
      <c r="U853" s="1047"/>
      <c r="V853" s="1047"/>
      <c r="W853" s="1047"/>
      <c r="X853" s="1047"/>
      <c r="Y853" s="1047"/>
      <c r="Z853" s="1047"/>
    </row>
    <row r="854" spans="1:26" ht="15.75">
      <c r="A854" s="1047"/>
      <c r="B854" s="1048"/>
      <c r="C854" s="1047"/>
      <c r="D854" s="1047"/>
      <c r="E854" s="1047"/>
      <c r="F854" s="1047"/>
      <c r="G854" s="1047"/>
      <c r="H854" s="1047"/>
      <c r="I854" s="1047"/>
      <c r="J854" s="1047"/>
      <c r="K854" s="1047"/>
      <c r="L854" s="1047"/>
      <c r="M854" s="1047"/>
      <c r="N854" s="871"/>
      <c r="O854" s="1047"/>
      <c r="P854" s="1047"/>
      <c r="Q854" s="1047"/>
      <c r="R854" s="1047"/>
      <c r="S854" s="1047"/>
      <c r="T854" s="1047"/>
      <c r="U854" s="1047"/>
      <c r="V854" s="1047"/>
      <c r="W854" s="1047"/>
      <c r="X854" s="1047"/>
      <c r="Y854" s="1047"/>
      <c r="Z854" s="1047"/>
    </row>
    <row r="855" spans="1:26" ht="15.75">
      <c r="A855" s="1047"/>
      <c r="B855" s="1048"/>
      <c r="C855" s="1047"/>
      <c r="D855" s="1047"/>
      <c r="E855" s="1047"/>
      <c r="F855" s="1047"/>
      <c r="G855" s="1047"/>
      <c r="H855" s="1047"/>
      <c r="I855" s="1047"/>
      <c r="J855" s="1047"/>
      <c r="K855" s="1047"/>
      <c r="L855" s="1047"/>
      <c r="M855" s="1047"/>
      <c r="N855" s="871"/>
      <c r="O855" s="1047"/>
      <c r="P855" s="1047"/>
      <c r="Q855" s="1047"/>
      <c r="R855" s="1047"/>
      <c r="S855" s="1047"/>
      <c r="T855" s="1047"/>
      <c r="U855" s="1047"/>
      <c r="V855" s="1047"/>
      <c r="W855" s="1047"/>
      <c r="X855" s="1047"/>
      <c r="Y855" s="1047"/>
      <c r="Z855" s="1047"/>
    </row>
    <row r="856" spans="1:26" ht="15.75">
      <c r="A856" s="1047"/>
      <c r="B856" s="1048"/>
      <c r="C856" s="1047"/>
      <c r="D856" s="1047"/>
      <c r="E856" s="1047"/>
      <c r="F856" s="1047"/>
      <c r="G856" s="1047"/>
      <c r="H856" s="1047"/>
      <c r="I856" s="1047"/>
      <c r="J856" s="1047"/>
      <c r="K856" s="1047"/>
      <c r="L856" s="1047"/>
      <c r="M856" s="1047"/>
      <c r="N856" s="871"/>
      <c r="O856" s="1047"/>
      <c r="P856" s="1047"/>
      <c r="Q856" s="1047"/>
      <c r="R856" s="1047"/>
      <c r="S856" s="1047"/>
      <c r="T856" s="1047"/>
      <c r="U856" s="1047"/>
      <c r="V856" s="1047"/>
      <c r="W856" s="1047"/>
      <c r="X856" s="1047"/>
      <c r="Y856" s="1047"/>
      <c r="Z856" s="1047"/>
    </row>
    <row r="857" spans="1:26" ht="15.75">
      <c r="A857" s="1047"/>
      <c r="B857" s="1048"/>
      <c r="C857" s="1047"/>
      <c r="D857" s="1047"/>
      <c r="E857" s="1047"/>
      <c r="F857" s="1047"/>
      <c r="G857" s="1047"/>
      <c r="H857" s="1047"/>
      <c r="I857" s="1047"/>
      <c r="J857" s="1047"/>
      <c r="K857" s="1047"/>
      <c r="L857" s="1047"/>
      <c r="M857" s="1047"/>
      <c r="N857" s="871"/>
      <c r="O857" s="1047"/>
      <c r="P857" s="1047"/>
      <c r="Q857" s="1047"/>
      <c r="R857" s="1047"/>
      <c r="S857" s="1047"/>
      <c r="T857" s="1047"/>
      <c r="U857" s="1047"/>
      <c r="V857" s="1047"/>
      <c r="W857" s="1047"/>
      <c r="X857" s="1047"/>
      <c r="Y857" s="1047"/>
      <c r="Z857" s="1047"/>
    </row>
    <row r="858" spans="1:26" ht="15.75">
      <c r="A858" s="1047"/>
      <c r="B858" s="1048"/>
      <c r="C858" s="1047"/>
      <c r="D858" s="1047"/>
      <c r="E858" s="1047"/>
      <c r="F858" s="1047"/>
      <c r="G858" s="1047"/>
      <c r="H858" s="1047"/>
      <c r="I858" s="1047"/>
      <c r="J858" s="1047"/>
      <c r="K858" s="1047"/>
      <c r="L858" s="1047"/>
      <c r="M858" s="1047"/>
      <c r="N858" s="871"/>
      <c r="O858" s="1047"/>
      <c r="P858" s="1047"/>
      <c r="Q858" s="1047"/>
      <c r="R858" s="1047"/>
      <c r="S858" s="1047"/>
      <c r="T858" s="1047"/>
      <c r="U858" s="1047"/>
      <c r="V858" s="1047"/>
      <c r="W858" s="1047"/>
      <c r="X858" s="1047"/>
      <c r="Y858" s="1047"/>
      <c r="Z858" s="1047"/>
    </row>
    <row r="859" spans="1:26" ht="15.75">
      <c r="A859" s="1047"/>
      <c r="B859" s="1048"/>
      <c r="C859" s="1047"/>
      <c r="D859" s="1047"/>
      <c r="E859" s="1047"/>
      <c r="F859" s="1047"/>
      <c r="G859" s="1047"/>
      <c r="H859" s="1047"/>
      <c r="I859" s="1047"/>
      <c r="J859" s="1047"/>
      <c r="K859" s="1047"/>
      <c r="L859" s="1047"/>
      <c r="M859" s="1047"/>
      <c r="N859" s="871"/>
      <c r="O859" s="1047"/>
      <c r="P859" s="1047"/>
      <c r="Q859" s="1047"/>
      <c r="R859" s="1047"/>
      <c r="S859" s="1047"/>
      <c r="T859" s="1047"/>
      <c r="U859" s="1047"/>
      <c r="V859" s="1047"/>
      <c r="W859" s="1047"/>
      <c r="X859" s="1047"/>
      <c r="Y859" s="1047"/>
      <c r="Z859" s="1047"/>
    </row>
    <row r="860" spans="1:26" ht="15.75">
      <c r="A860" s="1047"/>
      <c r="B860" s="1048"/>
      <c r="C860" s="1047"/>
      <c r="D860" s="1047"/>
      <c r="E860" s="1047"/>
      <c r="F860" s="1047"/>
      <c r="G860" s="1047"/>
      <c r="H860" s="1047"/>
      <c r="I860" s="1047"/>
      <c r="J860" s="1047"/>
      <c r="K860" s="1047"/>
      <c r="L860" s="1047"/>
      <c r="M860" s="1047"/>
      <c r="N860" s="871"/>
      <c r="O860" s="1047"/>
      <c r="P860" s="1047"/>
      <c r="Q860" s="1047"/>
      <c r="R860" s="1047"/>
      <c r="S860" s="1047"/>
      <c r="T860" s="1047"/>
      <c r="U860" s="1047"/>
      <c r="V860" s="1047"/>
      <c r="W860" s="1047"/>
      <c r="X860" s="1047"/>
      <c r="Y860" s="1047"/>
      <c r="Z860" s="1047"/>
    </row>
    <row r="861" spans="1:26" ht="15.75">
      <c r="A861" s="1047"/>
      <c r="B861" s="1048"/>
      <c r="C861" s="1047"/>
      <c r="D861" s="1047"/>
      <c r="E861" s="1047"/>
      <c r="F861" s="1047"/>
      <c r="G861" s="1047"/>
      <c r="H861" s="1047"/>
      <c r="I861" s="1047"/>
      <c r="J861" s="1047"/>
      <c r="K861" s="1047"/>
      <c r="L861" s="1047"/>
      <c r="M861" s="1047"/>
      <c r="N861" s="871"/>
      <c r="O861" s="1047"/>
      <c r="P861" s="1047"/>
      <c r="Q861" s="1047"/>
      <c r="R861" s="1047"/>
      <c r="S861" s="1047"/>
      <c r="T861" s="1047"/>
      <c r="U861" s="1047"/>
      <c r="V861" s="1047"/>
      <c r="W861" s="1047"/>
      <c r="X861" s="1047"/>
      <c r="Y861" s="1047"/>
      <c r="Z861" s="1047"/>
    </row>
    <row r="862" spans="1:26" ht="15.75">
      <c r="A862" s="1047"/>
      <c r="B862" s="1048"/>
      <c r="C862" s="1047"/>
      <c r="D862" s="1047"/>
      <c r="E862" s="1047"/>
      <c r="F862" s="1047"/>
      <c r="G862" s="1047"/>
      <c r="H862" s="1047"/>
      <c r="I862" s="1047"/>
      <c r="J862" s="1047"/>
      <c r="K862" s="1047"/>
      <c r="L862" s="1047"/>
      <c r="M862" s="1047"/>
      <c r="N862" s="871"/>
      <c r="O862" s="1047"/>
      <c r="P862" s="1047"/>
      <c r="Q862" s="1047"/>
      <c r="R862" s="1047"/>
      <c r="S862" s="1047"/>
      <c r="T862" s="1047"/>
      <c r="U862" s="1047"/>
      <c r="V862" s="1047"/>
      <c r="W862" s="1047"/>
      <c r="X862" s="1047"/>
      <c r="Y862" s="1047"/>
      <c r="Z862" s="1047"/>
    </row>
    <row r="863" spans="1:26" ht="15.75">
      <c r="A863" s="1047"/>
      <c r="B863" s="1048"/>
      <c r="C863" s="1047"/>
      <c r="D863" s="1047"/>
      <c r="E863" s="1047"/>
      <c r="F863" s="1047"/>
      <c r="G863" s="1047"/>
      <c r="H863" s="1047"/>
      <c r="I863" s="1047"/>
      <c r="J863" s="1047"/>
      <c r="K863" s="1047"/>
      <c r="L863" s="1047"/>
      <c r="M863" s="1047"/>
      <c r="N863" s="871"/>
      <c r="O863" s="1047"/>
      <c r="P863" s="1047"/>
      <c r="Q863" s="1047"/>
      <c r="R863" s="1047"/>
      <c r="S863" s="1047"/>
      <c r="T863" s="1047"/>
      <c r="U863" s="1047"/>
      <c r="V863" s="1047"/>
      <c r="W863" s="1047"/>
      <c r="X863" s="1047"/>
      <c r="Y863" s="1047"/>
      <c r="Z863" s="1047"/>
    </row>
    <row r="864" spans="1:26" ht="15.75">
      <c r="A864" s="1047"/>
      <c r="B864" s="1048"/>
      <c r="C864" s="1047"/>
      <c r="D864" s="1047"/>
      <c r="E864" s="1047"/>
      <c r="F864" s="1047"/>
      <c r="G864" s="1047"/>
      <c r="H864" s="1047"/>
      <c r="I864" s="1047"/>
      <c r="J864" s="1047"/>
      <c r="K864" s="1047"/>
      <c r="L864" s="1047"/>
      <c r="M864" s="1047"/>
      <c r="N864" s="871"/>
      <c r="O864" s="1047"/>
      <c r="P864" s="1047"/>
      <c r="Q864" s="1047"/>
      <c r="R864" s="1047"/>
      <c r="S864" s="1047"/>
      <c r="T864" s="1047"/>
      <c r="U864" s="1047"/>
      <c r="V864" s="1047"/>
      <c r="W864" s="1047"/>
      <c r="X864" s="1047"/>
      <c r="Y864" s="1047"/>
      <c r="Z864" s="1047"/>
    </row>
    <row r="865" spans="1:26" ht="15.75">
      <c r="A865" s="1047"/>
      <c r="B865" s="1048"/>
      <c r="C865" s="1047"/>
      <c r="D865" s="1047"/>
      <c r="E865" s="1047"/>
      <c r="F865" s="1047"/>
      <c r="G865" s="1047"/>
      <c r="H865" s="1047"/>
      <c r="I865" s="1047"/>
      <c r="J865" s="1047"/>
      <c r="K865" s="1047"/>
      <c r="L865" s="1047"/>
      <c r="M865" s="1047"/>
      <c r="N865" s="871"/>
      <c r="O865" s="1047"/>
      <c r="P865" s="1047"/>
      <c r="Q865" s="1047"/>
      <c r="R865" s="1047"/>
      <c r="S865" s="1047"/>
      <c r="T865" s="1047"/>
      <c r="U865" s="1047"/>
      <c r="V865" s="1047"/>
      <c r="W865" s="1047"/>
      <c r="X865" s="1047"/>
      <c r="Y865" s="1047"/>
      <c r="Z865" s="1047"/>
    </row>
    <row r="866" spans="1:26" ht="15.75">
      <c r="A866" s="1047"/>
      <c r="B866" s="1048"/>
      <c r="C866" s="1047"/>
      <c r="D866" s="1047"/>
      <c r="E866" s="1047"/>
      <c r="F866" s="1047"/>
      <c r="G866" s="1047"/>
      <c r="H866" s="1047"/>
      <c r="I866" s="1047"/>
      <c r="J866" s="1047"/>
      <c r="K866" s="1047"/>
      <c r="L866" s="1047"/>
      <c r="M866" s="1047"/>
      <c r="N866" s="871"/>
      <c r="O866" s="1047"/>
      <c r="P866" s="1047"/>
      <c r="Q866" s="1047"/>
      <c r="R866" s="1047"/>
      <c r="S866" s="1047"/>
      <c r="T866" s="1047"/>
      <c r="U866" s="1047"/>
      <c r="V866" s="1047"/>
      <c r="W866" s="1047"/>
      <c r="X866" s="1047"/>
      <c r="Y866" s="1047"/>
      <c r="Z866" s="1047"/>
    </row>
    <row r="867" spans="1:26" ht="15.75">
      <c r="A867" s="1047"/>
      <c r="B867" s="1048"/>
      <c r="C867" s="1047"/>
      <c r="D867" s="1047"/>
      <c r="E867" s="1047"/>
      <c r="F867" s="1047"/>
      <c r="G867" s="1047"/>
      <c r="H867" s="1047"/>
      <c r="I867" s="1047"/>
      <c r="J867" s="1047"/>
      <c r="K867" s="1047"/>
      <c r="L867" s="1047"/>
      <c r="M867" s="1047"/>
      <c r="N867" s="871"/>
      <c r="O867" s="1047"/>
      <c r="P867" s="1047"/>
      <c r="Q867" s="1047"/>
      <c r="R867" s="1047"/>
      <c r="S867" s="1047"/>
      <c r="T867" s="1047"/>
      <c r="U867" s="1047"/>
      <c r="V867" s="1047"/>
      <c r="W867" s="1047"/>
      <c r="X867" s="1047"/>
      <c r="Y867" s="1047"/>
      <c r="Z867" s="1047"/>
    </row>
    <row r="868" spans="1:26" ht="15.75">
      <c r="A868" s="1047"/>
      <c r="B868" s="1048"/>
      <c r="C868" s="1047"/>
      <c r="D868" s="1047"/>
      <c r="E868" s="1047"/>
      <c r="F868" s="1047"/>
      <c r="G868" s="1047"/>
      <c r="H868" s="1047"/>
      <c r="I868" s="1047"/>
      <c r="J868" s="1047"/>
      <c r="K868" s="1047"/>
      <c r="L868" s="1047"/>
      <c r="M868" s="1047"/>
      <c r="N868" s="871"/>
      <c r="O868" s="1047"/>
      <c r="P868" s="1047"/>
      <c r="Q868" s="1047"/>
      <c r="R868" s="1047"/>
      <c r="S868" s="1047"/>
      <c r="T868" s="1047"/>
      <c r="U868" s="1047"/>
      <c r="V868" s="1047"/>
      <c r="W868" s="1047"/>
      <c r="X868" s="1047"/>
      <c r="Y868" s="1047"/>
      <c r="Z868" s="1047"/>
    </row>
    <row r="869" spans="1:26" ht="15.75">
      <c r="A869" s="1047"/>
      <c r="B869" s="1048"/>
      <c r="C869" s="1047"/>
      <c r="D869" s="1047"/>
      <c r="E869" s="1047"/>
      <c r="F869" s="1047"/>
      <c r="G869" s="1047"/>
      <c r="H869" s="1047"/>
      <c r="I869" s="1047"/>
      <c r="J869" s="1047"/>
      <c r="K869" s="1047"/>
      <c r="L869" s="1047"/>
      <c r="M869" s="1047"/>
      <c r="N869" s="871"/>
      <c r="O869" s="1047"/>
      <c r="P869" s="1047"/>
      <c r="Q869" s="1047"/>
      <c r="R869" s="1047"/>
      <c r="S869" s="1047"/>
      <c r="T869" s="1047"/>
      <c r="U869" s="1047"/>
      <c r="V869" s="1047"/>
      <c r="W869" s="1047"/>
      <c r="X869" s="1047"/>
      <c r="Y869" s="1047"/>
      <c r="Z869" s="1047"/>
    </row>
    <row r="870" spans="1:26" ht="15.75">
      <c r="A870" s="1047"/>
      <c r="B870" s="1048"/>
      <c r="C870" s="1047"/>
      <c r="D870" s="1047"/>
      <c r="E870" s="1047"/>
      <c r="F870" s="1047"/>
      <c r="G870" s="1047"/>
      <c r="H870" s="1047"/>
      <c r="I870" s="1047"/>
      <c r="J870" s="1047"/>
      <c r="K870" s="1047"/>
      <c r="L870" s="1047"/>
      <c r="M870" s="1047"/>
      <c r="N870" s="871"/>
      <c r="O870" s="1047"/>
      <c r="P870" s="1047"/>
      <c r="Q870" s="1047"/>
      <c r="R870" s="1047"/>
      <c r="S870" s="1047"/>
      <c r="T870" s="1047"/>
      <c r="U870" s="1047"/>
      <c r="V870" s="1047"/>
      <c r="W870" s="1047"/>
      <c r="X870" s="1047"/>
      <c r="Y870" s="1047"/>
      <c r="Z870" s="1047"/>
    </row>
    <row r="871" spans="1:26" ht="15.75">
      <c r="A871" s="1047"/>
      <c r="B871" s="1048"/>
      <c r="C871" s="1047"/>
      <c r="D871" s="1047"/>
      <c r="E871" s="1047"/>
      <c r="F871" s="1047"/>
      <c r="G871" s="1047"/>
      <c r="H871" s="1047"/>
      <c r="I871" s="1047"/>
      <c r="J871" s="1047"/>
      <c r="K871" s="1047"/>
      <c r="L871" s="1047"/>
      <c r="M871" s="1047"/>
      <c r="N871" s="871"/>
      <c r="O871" s="1047"/>
      <c r="P871" s="1047"/>
      <c r="Q871" s="1047"/>
      <c r="R871" s="1047"/>
      <c r="S871" s="1047"/>
      <c r="T871" s="1047"/>
      <c r="U871" s="1047"/>
      <c r="V871" s="1047"/>
      <c r="W871" s="1047"/>
      <c r="X871" s="1047"/>
      <c r="Y871" s="1047"/>
      <c r="Z871" s="1047"/>
    </row>
    <row r="872" spans="1:26" ht="15.75">
      <c r="A872" s="1047"/>
      <c r="B872" s="1048"/>
      <c r="C872" s="1047"/>
      <c r="D872" s="1047"/>
      <c r="E872" s="1047"/>
      <c r="F872" s="1047"/>
      <c r="G872" s="1047"/>
      <c r="H872" s="1047"/>
      <c r="I872" s="1047"/>
      <c r="J872" s="1047"/>
      <c r="K872" s="1047"/>
      <c r="L872" s="1047"/>
      <c r="M872" s="1047"/>
      <c r="N872" s="871"/>
      <c r="O872" s="1047"/>
      <c r="P872" s="1047"/>
      <c r="Q872" s="1047"/>
      <c r="R872" s="1047"/>
      <c r="S872" s="1047"/>
      <c r="T872" s="1047"/>
      <c r="U872" s="1047"/>
      <c r="V872" s="1047"/>
      <c r="W872" s="1047"/>
      <c r="X872" s="1047"/>
      <c r="Y872" s="1047"/>
      <c r="Z872" s="1047"/>
    </row>
    <row r="873" spans="1:26" ht="15.75">
      <c r="A873" s="1047"/>
      <c r="B873" s="1048"/>
      <c r="C873" s="1047"/>
      <c r="D873" s="1047"/>
      <c r="E873" s="1047"/>
      <c r="F873" s="1047"/>
      <c r="G873" s="1047"/>
      <c r="H873" s="1047"/>
      <c r="I873" s="1047"/>
      <c r="J873" s="1047"/>
      <c r="K873" s="1047"/>
      <c r="L873" s="1047"/>
      <c r="M873" s="1047"/>
      <c r="N873" s="871"/>
      <c r="O873" s="1047"/>
      <c r="P873" s="1047"/>
      <c r="Q873" s="1047"/>
      <c r="R873" s="1047"/>
      <c r="S873" s="1047"/>
      <c r="T873" s="1047"/>
      <c r="U873" s="1047"/>
      <c r="V873" s="1047"/>
      <c r="W873" s="1047"/>
      <c r="X873" s="1047"/>
      <c r="Y873" s="1047"/>
      <c r="Z873" s="1047"/>
    </row>
    <row r="874" spans="1:26" ht="15.75">
      <c r="A874" s="1047"/>
      <c r="B874" s="1048"/>
      <c r="C874" s="1047"/>
      <c r="D874" s="1047"/>
      <c r="E874" s="1047"/>
      <c r="F874" s="1047"/>
      <c r="G874" s="1047"/>
      <c r="H874" s="1047"/>
      <c r="I874" s="1047"/>
      <c r="J874" s="1047"/>
      <c r="K874" s="1047"/>
      <c r="L874" s="1047"/>
      <c r="M874" s="1047"/>
      <c r="N874" s="871"/>
      <c r="O874" s="1047"/>
      <c r="P874" s="1047"/>
      <c r="Q874" s="1047"/>
      <c r="R874" s="1047"/>
      <c r="S874" s="1047"/>
      <c r="T874" s="1047"/>
      <c r="U874" s="1047"/>
      <c r="V874" s="1047"/>
      <c r="W874" s="1047"/>
      <c r="X874" s="1047"/>
      <c r="Y874" s="1047"/>
      <c r="Z874" s="1047"/>
    </row>
    <row r="875" spans="1:26" ht="15.75">
      <c r="A875" s="1047"/>
      <c r="B875" s="1048"/>
      <c r="C875" s="1047"/>
      <c r="D875" s="1047"/>
      <c r="E875" s="1047"/>
      <c r="F875" s="1047"/>
      <c r="G875" s="1047"/>
      <c r="H875" s="1047"/>
      <c r="I875" s="1047"/>
      <c r="J875" s="1047"/>
      <c r="K875" s="1047"/>
      <c r="L875" s="1047"/>
      <c r="M875" s="1047"/>
      <c r="N875" s="871"/>
      <c r="O875" s="1047"/>
      <c r="P875" s="1047"/>
      <c r="Q875" s="1047"/>
      <c r="R875" s="1047"/>
      <c r="S875" s="1047"/>
      <c r="T875" s="1047"/>
      <c r="U875" s="1047"/>
      <c r="V875" s="1047"/>
      <c r="W875" s="1047"/>
      <c r="X875" s="1047"/>
      <c r="Y875" s="1047"/>
      <c r="Z875" s="1047"/>
    </row>
    <row r="876" spans="1:26" ht="15.75">
      <c r="A876" s="1047"/>
      <c r="B876" s="1048"/>
      <c r="C876" s="1047"/>
      <c r="D876" s="1047"/>
      <c r="E876" s="1047"/>
      <c r="F876" s="1047"/>
      <c r="G876" s="1047"/>
      <c r="H876" s="1047"/>
      <c r="I876" s="1047"/>
      <c r="J876" s="1047"/>
      <c r="K876" s="1047"/>
      <c r="L876" s="1047"/>
      <c r="M876" s="1047"/>
      <c r="N876" s="871"/>
      <c r="O876" s="1047"/>
      <c r="P876" s="1047"/>
      <c r="Q876" s="1047"/>
      <c r="R876" s="1047"/>
      <c r="S876" s="1047"/>
      <c r="T876" s="1047"/>
      <c r="U876" s="1047"/>
      <c r="V876" s="1047"/>
      <c r="W876" s="1047"/>
      <c r="X876" s="1047"/>
      <c r="Y876" s="1047"/>
      <c r="Z876" s="1047"/>
    </row>
    <row r="877" spans="1:26" ht="15.75">
      <c r="A877" s="1047"/>
      <c r="B877" s="1048"/>
      <c r="C877" s="1047"/>
      <c r="D877" s="1047"/>
      <c r="E877" s="1047"/>
      <c r="F877" s="1047"/>
      <c r="G877" s="1047"/>
      <c r="H877" s="1047"/>
      <c r="I877" s="1047"/>
      <c r="J877" s="1047"/>
      <c r="K877" s="1047"/>
      <c r="L877" s="1047"/>
      <c r="M877" s="1047"/>
      <c r="N877" s="871"/>
      <c r="O877" s="1047"/>
      <c r="P877" s="1047"/>
      <c r="Q877" s="1047"/>
      <c r="R877" s="1047"/>
      <c r="S877" s="1047"/>
      <c r="T877" s="1047"/>
      <c r="U877" s="1047"/>
      <c r="V877" s="1047"/>
      <c r="W877" s="1047"/>
      <c r="X877" s="1047"/>
      <c r="Y877" s="1047"/>
      <c r="Z877" s="1047"/>
    </row>
    <row r="878" spans="1:26" ht="15.75">
      <c r="A878" s="1047"/>
      <c r="B878" s="1048"/>
      <c r="C878" s="1047"/>
      <c r="D878" s="1047"/>
      <c r="E878" s="1047"/>
      <c r="F878" s="1047"/>
      <c r="G878" s="1047"/>
      <c r="H878" s="1047"/>
      <c r="I878" s="1047"/>
      <c r="J878" s="1047"/>
      <c r="K878" s="1047"/>
      <c r="L878" s="1047"/>
      <c r="M878" s="1047"/>
      <c r="N878" s="871"/>
      <c r="O878" s="1047"/>
      <c r="P878" s="1047"/>
      <c r="Q878" s="1047"/>
      <c r="R878" s="1047"/>
      <c r="S878" s="1047"/>
      <c r="T878" s="1047"/>
      <c r="U878" s="1047"/>
      <c r="V878" s="1047"/>
      <c r="W878" s="1047"/>
      <c r="X878" s="1047"/>
      <c r="Y878" s="1047"/>
      <c r="Z878" s="1047"/>
    </row>
    <row r="879" spans="1:26" ht="15.75">
      <c r="A879" s="1047"/>
      <c r="B879" s="1048"/>
      <c r="C879" s="1047"/>
      <c r="D879" s="1047"/>
      <c r="E879" s="1047"/>
      <c r="F879" s="1047"/>
      <c r="G879" s="1047"/>
      <c r="H879" s="1047"/>
      <c r="I879" s="1047"/>
      <c r="J879" s="1047"/>
      <c r="K879" s="1047"/>
      <c r="L879" s="1047"/>
      <c r="M879" s="1047"/>
      <c r="N879" s="871"/>
      <c r="O879" s="1047"/>
      <c r="P879" s="1047"/>
      <c r="Q879" s="1047"/>
      <c r="R879" s="1047"/>
      <c r="S879" s="1047"/>
      <c r="T879" s="1047"/>
      <c r="U879" s="1047"/>
      <c r="V879" s="1047"/>
      <c r="W879" s="1047"/>
      <c r="X879" s="1047"/>
      <c r="Y879" s="1047"/>
      <c r="Z879" s="1047"/>
    </row>
    <row r="880" spans="1:26" ht="15.75">
      <c r="A880" s="1047"/>
      <c r="B880" s="1048"/>
      <c r="C880" s="1047"/>
      <c r="D880" s="1047"/>
      <c r="E880" s="1047"/>
      <c r="F880" s="1047"/>
      <c r="G880" s="1047"/>
      <c r="H880" s="1047"/>
      <c r="I880" s="1047"/>
      <c r="J880" s="1047"/>
      <c r="K880" s="1047"/>
      <c r="L880" s="1047"/>
      <c r="M880" s="1047"/>
      <c r="N880" s="871"/>
      <c r="O880" s="1047"/>
      <c r="P880" s="1047"/>
      <c r="Q880" s="1047"/>
      <c r="R880" s="1047"/>
      <c r="S880" s="1047"/>
      <c r="T880" s="1047"/>
      <c r="U880" s="1047"/>
      <c r="V880" s="1047"/>
      <c r="W880" s="1047"/>
      <c r="X880" s="1047"/>
      <c r="Y880" s="1047"/>
      <c r="Z880" s="1047"/>
    </row>
    <row r="881" spans="1:26" ht="15.75">
      <c r="A881" s="1047"/>
      <c r="B881" s="1048"/>
      <c r="C881" s="1047"/>
      <c r="D881" s="1047"/>
      <c r="E881" s="1047"/>
      <c r="F881" s="1047"/>
      <c r="G881" s="1047"/>
      <c r="H881" s="1047"/>
      <c r="I881" s="1047"/>
      <c r="J881" s="1047"/>
      <c r="K881" s="1047"/>
      <c r="L881" s="1047"/>
      <c r="M881" s="1047"/>
      <c r="N881" s="871"/>
      <c r="O881" s="1047"/>
      <c r="P881" s="1047"/>
      <c r="Q881" s="1047"/>
      <c r="R881" s="1047"/>
      <c r="S881" s="1047"/>
      <c r="T881" s="1047"/>
      <c r="U881" s="1047"/>
      <c r="V881" s="1047"/>
      <c r="W881" s="1047"/>
      <c r="X881" s="1047"/>
      <c r="Y881" s="1047"/>
      <c r="Z881" s="1047"/>
    </row>
    <row r="882" spans="1:26" ht="15.75">
      <c r="A882" s="1047"/>
      <c r="B882" s="1048"/>
      <c r="C882" s="1047"/>
      <c r="D882" s="1047"/>
      <c r="E882" s="1047"/>
      <c r="F882" s="1047"/>
      <c r="G882" s="1047"/>
      <c r="H882" s="1047"/>
      <c r="I882" s="1047"/>
      <c r="J882" s="1047"/>
      <c r="K882" s="1047"/>
      <c r="L882" s="1047"/>
      <c r="M882" s="1047"/>
      <c r="N882" s="871"/>
      <c r="O882" s="1047"/>
      <c r="P882" s="1047"/>
      <c r="Q882" s="1047"/>
      <c r="R882" s="1047"/>
      <c r="S882" s="1047"/>
      <c r="T882" s="1047"/>
      <c r="U882" s="1047"/>
      <c r="V882" s="1047"/>
      <c r="W882" s="1047"/>
      <c r="X882" s="1047"/>
      <c r="Y882" s="1047"/>
      <c r="Z882" s="1047"/>
    </row>
    <row r="883" spans="1:26" ht="15.75">
      <c r="A883" s="1047"/>
      <c r="B883" s="1048"/>
      <c r="C883" s="1047"/>
      <c r="D883" s="1047"/>
      <c r="E883" s="1047"/>
      <c r="F883" s="1047"/>
      <c r="G883" s="1047"/>
      <c r="H883" s="1047"/>
      <c r="I883" s="1047"/>
      <c r="J883" s="1047"/>
      <c r="K883" s="1047"/>
      <c r="L883" s="1047"/>
      <c r="M883" s="1047"/>
      <c r="N883" s="871"/>
      <c r="O883" s="1047"/>
      <c r="P883" s="1047"/>
      <c r="Q883" s="1047"/>
      <c r="R883" s="1047"/>
      <c r="S883" s="1047"/>
      <c r="T883" s="1047"/>
      <c r="U883" s="1047"/>
      <c r="V883" s="1047"/>
      <c r="W883" s="1047"/>
      <c r="X883" s="1047"/>
      <c r="Y883" s="1047"/>
      <c r="Z883" s="1047"/>
    </row>
    <row r="884" spans="1:26" ht="15.75">
      <c r="A884" s="1047"/>
      <c r="B884" s="1048"/>
      <c r="C884" s="1047"/>
      <c r="D884" s="1047"/>
      <c r="E884" s="1047"/>
      <c r="F884" s="1047"/>
      <c r="G884" s="1047"/>
      <c r="H884" s="1047"/>
      <c r="I884" s="1047"/>
      <c r="J884" s="1047"/>
      <c r="K884" s="1047"/>
      <c r="L884" s="1047"/>
      <c r="M884" s="1047"/>
      <c r="N884" s="871"/>
      <c r="O884" s="1047"/>
      <c r="P884" s="1047"/>
      <c r="Q884" s="1047"/>
      <c r="R884" s="1047"/>
      <c r="S884" s="1047"/>
      <c r="T884" s="1047"/>
      <c r="U884" s="1047"/>
      <c r="V884" s="1047"/>
      <c r="W884" s="1047"/>
      <c r="X884" s="1047"/>
      <c r="Y884" s="1047"/>
      <c r="Z884" s="1047"/>
    </row>
    <row r="885" spans="1:26" ht="15.75">
      <c r="A885" s="1047"/>
      <c r="B885" s="1048"/>
      <c r="C885" s="1047"/>
      <c r="D885" s="1047"/>
      <c r="E885" s="1047"/>
      <c r="F885" s="1047"/>
      <c r="G885" s="1047"/>
      <c r="H885" s="1047"/>
      <c r="I885" s="1047"/>
      <c r="J885" s="1047"/>
      <c r="K885" s="1047"/>
      <c r="L885" s="1047"/>
      <c r="M885" s="1047"/>
      <c r="N885" s="871"/>
      <c r="O885" s="1047"/>
      <c r="P885" s="1047"/>
      <c r="Q885" s="1047"/>
      <c r="R885" s="1047"/>
      <c r="S885" s="1047"/>
      <c r="T885" s="1047"/>
      <c r="U885" s="1047"/>
      <c r="V885" s="1047"/>
      <c r="W885" s="1047"/>
      <c r="X885" s="1047"/>
      <c r="Y885" s="1047"/>
      <c r="Z885" s="1047"/>
    </row>
    <row r="886" spans="1:26" ht="15.75">
      <c r="A886" s="1047"/>
      <c r="B886" s="1048"/>
      <c r="C886" s="1047"/>
      <c r="D886" s="1047"/>
      <c r="E886" s="1047"/>
      <c r="F886" s="1047"/>
      <c r="G886" s="1047"/>
      <c r="H886" s="1047"/>
      <c r="I886" s="1047"/>
      <c r="J886" s="1047"/>
      <c r="K886" s="1047"/>
      <c r="L886" s="1047"/>
      <c r="M886" s="1047"/>
      <c r="N886" s="871"/>
      <c r="O886" s="1047"/>
      <c r="P886" s="1047"/>
      <c r="Q886" s="1047"/>
      <c r="R886" s="1047"/>
      <c r="S886" s="1047"/>
      <c r="T886" s="1047"/>
      <c r="U886" s="1047"/>
      <c r="V886" s="1047"/>
      <c r="W886" s="1047"/>
      <c r="X886" s="1047"/>
      <c r="Y886" s="1047"/>
      <c r="Z886" s="1047"/>
    </row>
    <row r="887" spans="1:26" ht="15.75">
      <c r="A887" s="1047"/>
      <c r="B887" s="1048"/>
      <c r="C887" s="1047"/>
      <c r="D887" s="1047"/>
      <c r="E887" s="1047"/>
      <c r="F887" s="1047"/>
      <c r="G887" s="1047"/>
      <c r="H887" s="1047"/>
      <c r="I887" s="1047"/>
      <c r="J887" s="1047"/>
      <c r="K887" s="1047"/>
      <c r="L887" s="1047"/>
      <c r="M887" s="1047"/>
      <c r="N887" s="871"/>
      <c r="O887" s="1047"/>
      <c r="P887" s="1047"/>
      <c r="Q887" s="1047"/>
      <c r="R887" s="1047"/>
      <c r="S887" s="1047"/>
      <c r="T887" s="1047"/>
      <c r="U887" s="1047"/>
      <c r="V887" s="1047"/>
      <c r="W887" s="1047"/>
      <c r="X887" s="1047"/>
      <c r="Y887" s="1047"/>
      <c r="Z887" s="1047"/>
    </row>
    <row r="888" spans="1:26" ht="15.75">
      <c r="A888" s="1047"/>
      <c r="B888" s="1048"/>
      <c r="C888" s="1047"/>
      <c r="D888" s="1047"/>
      <c r="E888" s="1047"/>
      <c r="F888" s="1047"/>
      <c r="G888" s="1047"/>
      <c r="H888" s="1047"/>
      <c r="I888" s="1047"/>
      <c r="J888" s="1047"/>
      <c r="K888" s="1047"/>
      <c r="L888" s="1047"/>
      <c r="M888" s="1047"/>
      <c r="N888" s="871"/>
      <c r="O888" s="1047"/>
      <c r="P888" s="1047"/>
      <c r="Q888" s="1047"/>
      <c r="R888" s="1047"/>
      <c r="S888" s="1047"/>
      <c r="T888" s="1047"/>
      <c r="U888" s="1047"/>
      <c r="V888" s="1047"/>
      <c r="W888" s="1047"/>
      <c r="X888" s="1047"/>
      <c r="Y888" s="1047"/>
      <c r="Z888" s="1047"/>
    </row>
    <row r="889" spans="1:26" ht="15.75">
      <c r="A889" s="1047"/>
      <c r="B889" s="1048"/>
      <c r="C889" s="1047"/>
      <c r="D889" s="1047"/>
      <c r="E889" s="1047"/>
      <c r="F889" s="1047"/>
      <c r="G889" s="1047"/>
      <c r="H889" s="1047"/>
      <c r="I889" s="1047"/>
      <c r="J889" s="1047"/>
      <c r="K889" s="1047"/>
      <c r="L889" s="1047"/>
      <c r="M889" s="1047"/>
      <c r="N889" s="871"/>
      <c r="O889" s="1047"/>
      <c r="P889" s="1047"/>
      <c r="Q889" s="1047"/>
      <c r="R889" s="1047"/>
      <c r="S889" s="1047"/>
      <c r="T889" s="1047"/>
      <c r="U889" s="1047"/>
      <c r="V889" s="1047"/>
      <c r="W889" s="1047"/>
      <c r="X889" s="1047"/>
      <c r="Y889" s="1047"/>
      <c r="Z889" s="1047"/>
    </row>
    <row r="890" spans="1:26" ht="15.75">
      <c r="A890" s="1047"/>
      <c r="B890" s="1048"/>
      <c r="C890" s="1047"/>
      <c r="D890" s="1047"/>
      <c r="E890" s="1047"/>
      <c r="F890" s="1047"/>
      <c r="G890" s="1047"/>
      <c r="H890" s="1047"/>
      <c r="I890" s="1047"/>
      <c r="J890" s="1047"/>
      <c r="K890" s="1047"/>
      <c r="L890" s="1047"/>
      <c r="M890" s="1047"/>
      <c r="N890" s="871"/>
      <c r="O890" s="1047"/>
      <c r="P890" s="1047"/>
      <c r="Q890" s="1047"/>
      <c r="R890" s="1047"/>
      <c r="S890" s="1047"/>
      <c r="T890" s="1047"/>
      <c r="U890" s="1047"/>
      <c r="V890" s="1047"/>
      <c r="W890" s="1047"/>
      <c r="X890" s="1047"/>
      <c r="Y890" s="1047"/>
      <c r="Z890" s="1047"/>
    </row>
    <row r="891" spans="1:26" ht="15.75">
      <c r="A891" s="1047"/>
      <c r="B891" s="1048"/>
      <c r="C891" s="1047"/>
      <c r="D891" s="1047"/>
      <c r="E891" s="1047"/>
      <c r="F891" s="1047"/>
      <c r="G891" s="1047"/>
      <c r="H891" s="1047"/>
      <c r="I891" s="1047"/>
      <c r="J891" s="1047"/>
      <c r="K891" s="1047"/>
      <c r="L891" s="1047"/>
      <c r="M891" s="1047"/>
      <c r="N891" s="871"/>
      <c r="O891" s="1047"/>
      <c r="P891" s="1047"/>
      <c r="Q891" s="1047"/>
      <c r="R891" s="1047"/>
      <c r="S891" s="1047"/>
      <c r="T891" s="1047"/>
      <c r="U891" s="1047"/>
      <c r="V891" s="1047"/>
      <c r="W891" s="1047"/>
      <c r="X891" s="1047"/>
      <c r="Y891" s="1047"/>
      <c r="Z891" s="1047"/>
    </row>
    <row r="892" spans="1:26" ht="15.75">
      <c r="A892" s="1047"/>
      <c r="B892" s="1048"/>
      <c r="C892" s="1047"/>
      <c r="D892" s="1047"/>
      <c r="E892" s="1047"/>
      <c r="F892" s="1047"/>
      <c r="G892" s="1047"/>
      <c r="H892" s="1047"/>
      <c r="I892" s="1047"/>
      <c r="J892" s="1047"/>
      <c r="K892" s="1047"/>
      <c r="L892" s="1047"/>
      <c r="M892" s="1047"/>
      <c r="N892" s="871"/>
      <c r="O892" s="1047"/>
      <c r="P892" s="1047"/>
      <c r="Q892" s="1047"/>
      <c r="R892" s="1047"/>
      <c r="S892" s="1047"/>
      <c r="T892" s="1047"/>
      <c r="U892" s="1047"/>
      <c r="V892" s="1047"/>
      <c r="W892" s="1047"/>
      <c r="X892" s="1047"/>
      <c r="Y892" s="1047"/>
      <c r="Z892" s="1047"/>
    </row>
    <row r="893" spans="1:26" ht="15.75">
      <c r="A893" s="1047"/>
      <c r="B893" s="1048"/>
      <c r="C893" s="1047"/>
      <c r="D893" s="1047"/>
      <c r="E893" s="1047"/>
      <c r="F893" s="1047"/>
      <c r="G893" s="1047"/>
      <c r="H893" s="1047"/>
      <c r="I893" s="1047"/>
      <c r="J893" s="1047"/>
      <c r="K893" s="1047"/>
      <c r="L893" s="1047"/>
      <c r="M893" s="1047"/>
      <c r="N893" s="871"/>
      <c r="O893" s="1047"/>
      <c r="P893" s="1047"/>
      <c r="Q893" s="1047"/>
      <c r="R893" s="1047"/>
      <c r="S893" s="1047"/>
      <c r="T893" s="1047"/>
      <c r="U893" s="1047"/>
      <c r="V893" s="1047"/>
      <c r="W893" s="1047"/>
      <c r="X893" s="1047"/>
      <c r="Y893" s="1047"/>
      <c r="Z893" s="1047"/>
    </row>
    <row r="894" spans="1:26" ht="15.75">
      <c r="A894" s="1047"/>
      <c r="B894" s="1048"/>
      <c r="C894" s="1047"/>
      <c r="D894" s="1047"/>
      <c r="E894" s="1047"/>
      <c r="F894" s="1047"/>
      <c r="G894" s="1047"/>
      <c r="H894" s="1047"/>
      <c r="I894" s="1047"/>
      <c r="J894" s="1047"/>
      <c r="K894" s="1047"/>
      <c r="L894" s="1047"/>
      <c r="M894" s="1047"/>
      <c r="N894" s="871"/>
      <c r="O894" s="1047"/>
      <c r="P894" s="1047"/>
      <c r="Q894" s="1047"/>
      <c r="R894" s="1047"/>
      <c r="S894" s="1047"/>
      <c r="T894" s="1047"/>
      <c r="U894" s="1047"/>
      <c r="V894" s="1047"/>
      <c r="W894" s="1047"/>
      <c r="X894" s="1047"/>
      <c r="Y894" s="1047"/>
      <c r="Z894" s="1047"/>
    </row>
    <row r="895" spans="1:26" ht="15.75">
      <c r="A895" s="1047"/>
      <c r="B895" s="1048"/>
      <c r="C895" s="1047"/>
      <c r="D895" s="1047"/>
      <c r="E895" s="1047"/>
      <c r="F895" s="1047"/>
      <c r="G895" s="1047"/>
      <c r="H895" s="1047"/>
      <c r="I895" s="1047"/>
      <c r="J895" s="1047"/>
      <c r="K895" s="1047"/>
      <c r="L895" s="1047"/>
      <c r="M895" s="1047"/>
      <c r="N895" s="871"/>
      <c r="O895" s="1047"/>
      <c r="P895" s="1047"/>
      <c r="Q895" s="1047"/>
      <c r="R895" s="1047"/>
      <c r="S895" s="1047"/>
      <c r="T895" s="1047"/>
      <c r="U895" s="1047"/>
      <c r="V895" s="1047"/>
      <c r="W895" s="1047"/>
      <c r="X895" s="1047"/>
      <c r="Y895" s="1047"/>
      <c r="Z895" s="1047"/>
    </row>
    <row r="896" spans="1:26" ht="15.75">
      <c r="A896" s="1047"/>
      <c r="B896" s="1048"/>
      <c r="C896" s="1047"/>
      <c r="D896" s="1047"/>
      <c r="E896" s="1047"/>
      <c r="F896" s="1047"/>
      <c r="G896" s="1047"/>
      <c r="H896" s="1047"/>
      <c r="I896" s="1047"/>
      <c r="J896" s="1047"/>
      <c r="K896" s="1047"/>
      <c r="L896" s="1047"/>
      <c r="M896" s="1047"/>
      <c r="N896" s="871"/>
      <c r="O896" s="1047"/>
      <c r="P896" s="1047"/>
      <c r="Q896" s="1047"/>
      <c r="R896" s="1047"/>
      <c r="S896" s="1047"/>
      <c r="T896" s="1047"/>
      <c r="U896" s="1047"/>
      <c r="V896" s="1047"/>
      <c r="W896" s="1047"/>
      <c r="X896" s="1047"/>
      <c r="Y896" s="1047"/>
      <c r="Z896" s="1047"/>
    </row>
    <row r="897" spans="1:26" ht="15.75">
      <c r="A897" s="1047"/>
      <c r="B897" s="1048"/>
      <c r="C897" s="1047"/>
      <c r="D897" s="1047"/>
      <c r="E897" s="1047"/>
      <c r="F897" s="1047"/>
      <c r="G897" s="1047"/>
      <c r="H897" s="1047"/>
      <c r="I897" s="1047"/>
      <c r="J897" s="1047"/>
      <c r="K897" s="1047"/>
      <c r="L897" s="1047"/>
      <c r="M897" s="1047"/>
      <c r="N897" s="871"/>
      <c r="O897" s="1047"/>
      <c r="P897" s="1047"/>
      <c r="Q897" s="1047"/>
      <c r="R897" s="1047"/>
      <c r="S897" s="1047"/>
      <c r="T897" s="1047"/>
      <c r="U897" s="1047"/>
      <c r="V897" s="1047"/>
      <c r="W897" s="1047"/>
      <c r="X897" s="1047"/>
      <c r="Y897" s="1047"/>
      <c r="Z897" s="1047"/>
    </row>
    <row r="898" spans="1:26" ht="15.75">
      <c r="A898" s="1047"/>
      <c r="B898" s="1048"/>
      <c r="C898" s="1047"/>
      <c r="D898" s="1047"/>
      <c r="E898" s="1047"/>
      <c r="F898" s="1047"/>
      <c r="G898" s="1047"/>
      <c r="H898" s="1047"/>
      <c r="I898" s="1047"/>
      <c r="J898" s="1047"/>
      <c r="K898" s="1047"/>
      <c r="L898" s="1047"/>
      <c r="M898" s="1047"/>
      <c r="N898" s="871"/>
      <c r="O898" s="1047"/>
      <c r="P898" s="1047"/>
      <c r="Q898" s="1047"/>
      <c r="R898" s="1047"/>
      <c r="S898" s="1047"/>
      <c r="T898" s="1047"/>
      <c r="U898" s="1047"/>
      <c r="V898" s="1047"/>
      <c r="W898" s="1047"/>
      <c r="X898" s="1047"/>
      <c r="Y898" s="1047"/>
      <c r="Z898" s="1047"/>
    </row>
    <row r="899" spans="1:26" ht="15.75">
      <c r="A899" s="1047"/>
      <c r="B899" s="1048"/>
      <c r="C899" s="1047"/>
      <c r="D899" s="1047"/>
      <c r="E899" s="1047"/>
      <c r="F899" s="1047"/>
      <c r="G899" s="1047"/>
      <c r="H899" s="1047"/>
      <c r="I899" s="1047"/>
      <c r="J899" s="1047"/>
      <c r="K899" s="1047"/>
      <c r="L899" s="1047"/>
      <c r="M899" s="1047"/>
      <c r="N899" s="871"/>
      <c r="O899" s="1047"/>
      <c r="P899" s="1047"/>
      <c r="Q899" s="1047"/>
      <c r="R899" s="1047"/>
      <c r="S899" s="1047"/>
      <c r="T899" s="1047"/>
      <c r="U899" s="1047"/>
      <c r="V899" s="1047"/>
      <c r="W899" s="1047"/>
      <c r="X899" s="1047"/>
      <c r="Y899" s="1047"/>
      <c r="Z899" s="1047"/>
    </row>
    <row r="900" spans="1:26" ht="15.75">
      <c r="A900" s="1047"/>
      <c r="B900" s="1048"/>
      <c r="C900" s="1047"/>
      <c r="D900" s="1047"/>
      <c r="E900" s="1047"/>
      <c r="F900" s="1047"/>
      <c r="G900" s="1047"/>
      <c r="H900" s="1047"/>
      <c r="I900" s="1047"/>
      <c r="J900" s="1047"/>
      <c r="K900" s="1047"/>
      <c r="L900" s="1047"/>
      <c r="M900" s="1047"/>
      <c r="N900" s="871"/>
      <c r="O900" s="1047"/>
      <c r="P900" s="1047"/>
      <c r="Q900" s="1047"/>
      <c r="R900" s="1047"/>
      <c r="S900" s="1047"/>
      <c r="T900" s="1047"/>
      <c r="U900" s="1047"/>
      <c r="V900" s="1047"/>
      <c r="W900" s="1047"/>
      <c r="X900" s="1047"/>
      <c r="Y900" s="1047"/>
      <c r="Z900" s="1047"/>
    </row>
    <row r="901" spans="1:26" ht="15.75">
      <c r="A901" s="1047"/>
      <c r="B901" s="1048"/>
      <c r="C901" s="1047"/>
      <c r="D901" s="1047"/>
      <c r="E901" s="1047"/>
      <c r="F901" s="1047"/>
      <c r="G901" s="1047"/>
      <c r="H901" s="1047"/>
      <c r="I901" s="1047"/>
      <c r="J901" s="1047"/>
      <c r="K901" s="1047"/>
      <c r="L901" s="1047"/>
      <c r="M901" s="1047"/>
      <c r="N901" s="871"/>
      <c r="O901" s="1047"/>
      <c r="P901" s="1047"/>
      <c r="Q901" s="1047"/>
      <c r="R901" s="1047"/>
      <c r="S901" s="1047"/>
      <c r="T901" s="1047"/>
      <c r="U901" s="1047"/>
      <c r="V901" s="1047"/>
      <c r="W901" s="1047"/>
      <c r="X901" s="1047"/>
      <c r="Y901" s="1047"/>
      <c r="Z901" s="1047"/>
    </row>
    <row r="902" spans="1:26" ht="15.75">
      <c r="A902" s="1047"/>
      <c r="B902" s="1048"/>
      <c r="C902" s="1047"/>
      <c r="D902" s="1047"/>
      <c r="E902" s="1047"/>
      <c r="F902" s="1047"/>
      <c r="G902" s="1047"/>
      <c r="H902" s="1047"/>
      <c r="I902" s="1047"/>
      <c r="J902" s="1047"/>
      <c r="K902" s="1047"/>
      <c r="L902" s="1047"/>
      <c r="M902" s="1047"/>
      <c r="N902" s="871"/>
      <c r="O902" s="1047"/>
      <c r="P902" s="1047"/>
      <c r="Q902" s="1047"/>
      <c r="R902" s="1047"/>
      <c r="S902" s="1047"/>
      <c r="T902" s="1047"/>
      <c r="U902" s="1047"/>
      <c r="V902" s="1047"/>
      <c r="W902" s="1047"/>
      <c r="X902" s="1047"/>
      <c r="Y902" s="1047"/>
      <c r="Z902" s="1047"/>
    </row>
    <row r="903" spans="1:26" ht="15.75">
      <c r="A903" s="1047"/>
      <c r="B903" s="1048"/>
      <c r="C903" s="1047"/>
      <c r="D903" s="1047"/>
      <c r="E903" s="1047"/>
      <c r="F903" s="1047"/>
      <c r="G903" s="1047"/>
      <c r="H903" s="1047"/>
      <c r="I903" s="1047"/>
      <c r="J903" s="1047"/>
      <c r="K903" s="1047"/>
      <c r="L903" s="1047"/>
      <c r="M903" s="1047"/>
      <c r="N903" s="871"/>
      <c r="O903" s="1047"/>
      <c r="P903" s="1047"/>
      <c r="Q903" s="1047"/>
      <c r="R903" s="1047"/>
      <c r="S903" s="1047"/>
      <c r="T903" s="1047"/>
      <c r="U903" s="1047"/>
      <c r="V903" s="1047"/>
      <c r="W903" s="1047"/>
      <c r="X903" s="1047"/>
      <c r="Y903" s="1047"/>
      <c r="Z903" s="1047"/>
    </row>
    <row r="904" spans="1:26" ht="15.75">
      <c r="A904" s="1047"/>
      <c r="B904" s="1048"/>
      <c r="C904" s="1047"/>
      <c r="D904" s="1047"/>
      <c r="E904" s="1047"/>
      <c r="F904" s="1047"/>
      <c r="G904" s="1047"/>
      <c r="H904" s="1047"/>
      <c r="I904" s="1047"/>
      <c r="J904" s="1047"/>
      <c r="K904" s="1047"/>
      <c r="L904" s="1047"/>
      <c r="M904" s="1047"/>
      <c r="N904" s="871"/>
      <c r="O904" s="1047"/>
      <c r="P904" s="1047"/>
      <c r="Q904" s="1047"/>
      <c r="R904" s="1047"/>
      <c r="S904" s="1047"/>
      <c r="T904" s="1047"/>
      <c r="U904" s="1047"/>
      <c r="V904" s="1047"/>
      <c r="W904" s="1047"/>
      <c r="X904" s="1047"/>
      <c r="Y904" s="1047"/>
      <c r="Z904" s="1047"/>
    </row>
    <row r="905" spans="1:26" ht="15.75">
      <c r="A905" s="1047"/>
      <c r="B905" s="1048"/>
      <c r="C905" s="1047"/>
      <c r="D905" s="1047"/>
      <c r="E905" s="1047"/>
      <c r="F905" s="1047"/>
      <c r="G905" s="1047"/>
      <c r="H905" s="1047"/>
      <c r="I905" s="1047"/>
      <c r="J905" s="1047"/>
      <c r="K905" s="1047"/>
      <c r="L905" s="1047"/>
      <c r="M905" s="1047"/>
      <c r="N905" s="871"/>
      <c r="O905" s="1047"/>
      <c r="P905" s="1047"/>
      <c r="Q905" s="1047"/>
      <c r="R905" s="1047"/>
      <c r="S905" s="1047"/>
      <c r="T905" s="1047"/>
      <c r="U905" s="1047"/>
      <c r="V905" s="1047"/>
      <c r="W905" s="1047"/>
      <c r="X905" s="1047"/>
      <c r="Y905" s="1047"/>
      <c r="Z905" s="1047"/>
    </row>
    <row r="906" spans="1:26" ht="15.75">
      <c r="A906" s="1047"/>
      <c r="B906" s="1048"/>
      <c r="C906" s="1047"/>
      <c r="D906" s="1047"/>
      <c r="E906" s="1047"/>
      <c r="F906" s="1047"/>
      <c r="G906" s="1047"/>
      <c r="H906" s="1047"/>
      <c r="I906" s="1047"/>
      <c r="J906" s="1047"/>
      <c r="K906" s="1047"/>
      <c r="L906" s="1047"/>
      <c r="M906" s="1047"/>
      <c r="N906" s="871"/>
      <c r="O906" s="1047"/>
      <c r="P906" s="1047"/>
      <c r="Q906" s="1047"/>
      <c r="R906" s="1047"/>
      <c r="S906" s="1047"/>
      <c r="T906" s="1047"/>
      <c r="U906" s="1047"/>
      <c r="V906" s="1047"/>
      <c r="W906" s="1047"/>
      <c r="X906" s="1047"/>
      <c r="Y906" s="1047"/>
      <c r="Z906" s="1047"/>
    </row>
    <row r="907" spans="1:26" ht="15.75">
      <c r="A907" s="1047"/>
      <c r="B907" s="1048"/>
      <c r="C907" s="1047"/>
      <c r="D907" s="1047"/>
      <c r="E907" s="1047"/>
      <c r="F907" s="1047"/>
      <c r="G907" s="1047"/>
      <c r="H907" s="1047"/>
      <c r="I907" s="1047"/>
      <c r="J907" s="1047"/>
      <c r="K907" s="1047"/>
      <c r="L907" s="1047"/>
      <c r="M907" s="1047"/>
      <c r="N907" s="871"/>
      <c r="O907" s="1047"/>
      <c r="P907" s="1047"/>
      <c r="Q907" s="1047"/>
      <c r="R907" s="1047"/>
      <c r="S907" s="1047"/>
      <c r="T907" s="1047"/>
      <c r="U907" s="1047"/>
      <c r="V907" s="1047"/>
      <c r="W907" s="1047"/>
      <c r="X907" s="1047"/>
      <c r="Y907" s="1047"/>
      <c r="Z907" s="1047"/>
    </row>
    <row r="908" spans="1:26" ht="15.75">
      <c r="A908" s="1047"/>
      <c r="B908" s="1048"/>
      <c r="C908" s="1047"/>
      <c r="D908" s="1047"/>
      <c r="E908" s="1047"/>
      <c r="F908" s="1047"/>
      <c r="G908" s="1047"/>
      <c r="H908" s="1047"/>
      <c r="I908" s="1047"/>
      <c r="J908" s="1047"/>
      <c r="K908" s="1047"/>
      <c r="L908" s="1047"/>
      <c r="M908" s="1047"/>
      <c r="N908" s="871"/>
      <c r="O908" s="1047"/>
      <c r="P908" s="1047"/>
      <c r="Q908" s="1047"/>
      <c r="R908" s="1047"/>
      <c r="S908" s="1047"/>
      <c r="T908" s="1047"/>
      <c r="U908" s="1047"/>
      <c r="V908" s="1047"/>
      <c r="W908" s="1047"/>
      <c r="X908" s="1047"/>
      <c r="Y908" s="1047"/>
      <c r="Z908" s="1047"/>
    </row>
    <row r="909" spans="1:26" ht="15.75">
      <c r="A909" s="1047"/>
      <c r="B909" s="1048"/>
      <c r="C909" s="1047"/>
      <c r="D909" s="1047"/>
      <c r="E909" s="1047"/>
      <c r="F909" s="1047"/>
      <c r="G909" s="1047"/>
      <c r="H909" s="1047"/>
      <c r="I909" s="1047"/>
      <c r="J909" s="1047"/>
      <c r="K909" s="1047"/>
      <c r="L909" s="1047"/>
      <c r="M909" s="1047"/>
      <c r="N909" s="871"/>
      <c r="O909" s="1047"/>
      <c r="P909" s="1047"/>
      <c r="Q909" s="1047"/>
      <c r="R909" s="1047"/>
      <c r="S909" s="1047"/>
      <c r="T909" s="1047"/>
      <c r="U909" s="1047"/>
      <c r="V909" s="1047"/>
      <c r="W909" s="1047"/>
      <c r="X909" s="1047"/>
      <c r="Y909" s="1047"/>
      <c r="Z909" s="1047"/>
    </row>
    <row r="910" spans="1:26" ht="15.75">
      <c r="A910" s="1047"/>
      <c r="B910" s="1048"/>
      <c r="C910" s="1047"/>
      <c r="D910" s="1047"/>
      <c r="E910" s="1047"/>
      <c r="F910" s="1047"/>
      <c r="G910" s="1047"/>
      <c r="H910" s="1047"/>
      <c r="I910" s="1047"/>
      <c r="J910" s="1047"/>
      <c r="K910" s="1047"/>
      <c r="L910" s="1047"/>
      <c r="M910" s="1047"/>
      <c r="N910" s="871"/>
      <c r="O910" s="1047"/>
      <c r="P910" s="1047"/>
      <c r="Q910" s="1047"/>
      <c r="R910" s="1047"/>
      <c r="S910" s="1047"/>
      <c r="T910" s="1047"/>
      <c r="U910" s="1047"/>
      <c r="V910" s="1047"/>
      <c r="W910" s="1047"/>
      <c r="X910" s="1047"/>
      <c r="Y910" s="1047"/>
      <c r="Z910" s="1047"/>
    </row>
    <row r="911" spans="1:26" ht="15.75">
      <c r="A911" s="1047"/>
      <c r="B911" s="1048"/>
      <c r="C911" s="1047"/>
      <c r="D911" s="1047"/>
      <c r="E911" s="1047"/>
      <c r="F911" s="1047"/>
      <c r="G911" s="1047"/>
      <c r="H911" s="1047"/>
      <c r="I911" s="1047"/>
      <c r="J911" s="1047"/>
      <c r="K911" s="1047"/>
      <c r="L911" s="1047"/>
      <c r="M911" s="1047"/>
      <c r="N911" s="871"/>
      <c r="O911" s="1047"/>
      <c r="P911" s="1047"/>
      <c r="Q911" s="1047"/>
      <c r="R911" s="1047"/>
      <c r="S911" s="1047"/>
      <c r="T911" s="1047"/>
      <c r="U911" s="1047"/>
      <c r="V911" s="1047"/>
      <c r="W911" s="1047"/>
      <c r="X911" s="1047"/>
      <c r="Y911" s="1047"/>
      <c r="Z911" s="1047"/>
    </row>
    <row r="912" spans="1:26" ht="15.75">
      <c r="A912" s="1047"/>
      <c r="B912" s="1048"/>
      <c r="C912" s="1047"/>
      <c r="D912" s="1047"/>
      <c r="E912" s="1047"/>
      <c r="F912" s="1047"/>
      <c r="G912" s="1047"/>
      <c r="H912" s="1047"/>
      <c r="I912" s="1047"/>
      <c r="J912" s="1047"/>
      <c r="K912" s="1047"/>
      <c r="L912" s="1047"/>
      <c r="M912" s="1047"/>
      <c r="N912" s="871"/>
      <c r="O912" s="1047"/>
      <c r="P912" s="1047"/>
      <c r="Q912" s="1047"/>
      <c r="R912" s="1047"/>
      <c r="S912" s="1047"/>
      <c r="T912" s="1047"/>
      <c r="U912" s="1047"/>
      <c r="V912" s="1047"/>
      <c r="W912" s="1047"/>
      <c r="X912" s="1047"/>
      <c r="Y912" s="1047"/>
      <c r="Z912" s="1047"/>
    </row>
    <row r="913" spans="1:26" ht="15.75">
      <c r="A913" s="1047"/>
      <c r="B913" s="1048"/>
      <c r="C913" s="1047"/>
      <c r="D913" s="1047"/>
      <c r="E913" s="1047"/>
      <c r="F913" s="1047"/>
      <c r="G913" s="1047"/>
      <c r="H913" s="1047"/>
      <c r="I913" s="1047"/>
      <c r="J913" s="1047"/>
      <c r="K913" s="1047"/>
      <c r="L913" s="1047"/>
      <c r="M913" s="1047"/>
      <c r="N913" s="871"/>
      <c r="O913" s="1047"/>
      <c r="P913" s="1047"/>
      <c r="Q913" s="1047"/>
      <c r="R913" s="1047"/>
      <c r="S913" s="1047"/>
      <c r="T913" s="1047"/>
      <c r="U913" s="1047"/>
      <c r="V913" s="1047"/>
      <c r="W913" s="1047"/>
      <c r="X913" s="1047"/>
      <c r="Y913" s="1047"/>
      <c r="Z913" s="1047"/>
    </row>
    <row r="914" spans="1:26" ht="15.75">
      <c r="A914" s="1047"/>
      <c r="B914" s="1048"/>
      <c r="C914" s="1047"/>
      <c r="D914" s="1047"/>
      <c r="E914" s="1047"/>
      <c r="F914" s="1047"/>
      <c r="G914" s="1047"/>
      <c r="H914" s="1047"/>
      <c r="I914" s="1047"/>
      <c r="J914" s="1047"/>
      <c r="K914" s="1047"/>
      <c r="L914" s="1047"/>
      <c r="M914" s="1047"/>
      <c r="N914" s="871"/>
      <c r="O914" s="1047"/>
      <c r="P914" s="1047"/>
      <c r="Q914" s="1047"/>
      <c r="R914" s="1047"/>
      <c r="S914" s="1047"/>
      <c r="T914" s="1047"/>
      <c r="U914" s="1047"/>
      <c r="V914" s="1047"/>
      <c r="W914" s="1047"/>
      <c r="X914" s="1047"/>
      <c r="Y914" s="1047"/>
      <c r="Z914" s="1047"/>
    </row>
    <row r="915" spans="1:26" ht="15.75">
      <c r="A915" s="1047"/>
      <c r="B915" s="1048"/>
      <c r="C915" s="1047"/>
      <c r="D915" s="1047"/>
      <c r="E915" s="1047"/>
      <c r="F915" s="1047"/>
      <c r="G915" s="1047"/>
      <c r="H915" s="1047"/>
      <c r="I915" s="1047"/>
      <c r="J915" s="1047"/>
      <c r="K915" s="1047"/>
      <c r="L915" s="1047"/>
      <c r="M915" s="1047"/>
      <c r="N915" s="871"/>
      <c r="O915" s="1047"/>
      <c r="P915" s="1047"/>
      <c r="Q915" s="1047"/>
      <c r="R915" s="1047"/>
      <c r="S915" s="1047"/>
      <c r="T915" s="1047"/>
      <c r="U915" s="1047"/>
      <c r="V915" s="1047"/>
      <c r="W915" s="1047"/>
      <c r="X915" s="1047"/>
      <c r="Y915" s="1047"/>
      <c r="Z915" s="1047"/>
    </row>
    <row r="916" spans="1:26" ht="15.75">
      <c r="A916" s="1047"/>
      <c r="B916" s="1048"/>
      <c r="C916" s="1047"/>
      <c r="D916" s="1047"/>
      <c r="E916" s="1047"/>
      <c r="F916" s="1047"/>
      <c r="G916" s="1047"/>
      <c r="H916" s="1047"/>
      <c r="I916" s="1047"/>
      <c r="J916" s="1047"/>
      <c r="K916" s="1047"/>
      <c r="L916" s="1047"/>
      <c r="M916" s="1047"/>
      <c r="N916" s="871"/>
      <c r="O916" s="1047"/>
      <c r="P916" s="1047"/>
      <c r="Q916" s="1047"/>
      <c r="R916" s="1047"/>
      <c r="S916" s="1047"/>
      <c r="T916" s="1047"/>
      <c r="U916" s="1047"/>
      <c r="V916" s="1047"/>
      <c r="W916" s="1047"/>
      <c r="X916" s="1047"/>
      <c r="Y916" s="1047"/>
      <c r="Z916" s="1047"/>
    </row>
    <row r="917" spans="1:26" ht="15.75">
      <c r="A917" s="1047"/>
      <c r="B917" s="1048"/>
      <c r="C917" s="1047"/>
      <c r="D917" s="1047"/>
      <c r="E917" s="1047"/>
      <c r="F917" s="1047"/>
      <c r="G917" s="1047"/>
      <c r="H917" s="1047"/>
      <c r="I917" s="1047"/>
      <c r="J917" s="1047"/>
      <c r="K917" s="1047"/>
      <c r="L917" s="1047"/>
      <c r="M917" s="1047"/>
      <c r="N917" s="871"/>
      <c r="O917" s="1047"/>
      <c r="P917" s="1047"/>
      <c r="Q917" s="1047"/>
      <c r="R917" s="1047"/>
      <c r="S917" s="1047"/>
      <c r="T917" s="1047"/>
      <c r="U917" s="1047"/>
      <c r="V917" s="1047"/>
      <c r="W917" s="1047"/>
      <c r="X917" s="1047"/>
      <c r="Y917" s="1047"/>
      <c r="Z917" s="1047"/>
    </row>
    <row r="918" spans="1:26" ht="15.75">
      <c r="A918" s="1047"/>
      <c r="B918" s="1048"/>
      <c r="C918" s="1047"/>
      <c r="D918" s="1047"/>
      <c r="E918" s="1047"/>
      <c r="F918" s="1047"/>
      <c r="G918" s="1047"/>
      <c r="H918" s="1047"/>
      <c r="I918" s="1047"/>
      <c r="J918" s="1047"/>
      <c r="K918" s="1047"/>
      <c r="L918" s="1047"/>
      <c r="M918" s="1047"/>
      <c r="N918" s="871"/>
      <c r="O918" s="1047"/>
      <c r="P918" s="1047"/>
      <c r="Q918" s="1047"/>
      <c r="R918" s="1047"/>
      <c r="S918" s="1047"/>
      <c r="T918" s="1047"/>
      <c r="U918" s="1047"/>
      <c r="V918" s="1047"/>
      <c r="W918" s="1047"/>
      <c r="X918" s="1047"/>
      <c r="Y918" s="1047"/>
      <c r="Z918" s="1047"/>
    </row>
    <row r="919" spans="1:26" ht="15.75">
      <c r="A919" s="1047"/>
      <c r="B919" s="1048"/>
      <c r="C919" s="1047"/>
      <c r="D919" s="1047"/>
      <c r="E919" s="1047"/>
      <c r="F919" s="1047"/>
      <c r="G919" s="1047"/>
      <c r="H919" s="1047"/>
      <c r="I919" s="1047"/>
      <c r="J919" s="1047"/>
      <c r="K919" s="1047"/>
      <c r="L919" s="1047"/>
      <c r="M919" s="1047"/>
      <c r="N919" s="871"/>
      <c r="O919" s="1047"/>
      <c r="P919" s="1047"/>
      <c r="Q919" s="1047"/>
      <c r="R919" s="1047"/>
      <c r="S919" s="1047"/>
      <c r="T919" s="1047"/>
      <c r="U919" s="1047"/>
      <c r="V919" s="1047"/>
      <c r="W919" s="1047"/>
      <c r="X919" s="1047"/>
      <c r="Y919" s="1047"/>
      <c r="Z919" s="1047"/>
    </row>
    <row r="920" spans="1:26" ht="15.75">
      <c r="A920" s="1047"/>
      <c r="B920" s="1048"/>
      <c r="C920" s="1047"/>
      <c r="D920" s="1047"/>
      <c r="E920" s="1047"/>
      <c r="F920" s="1047"/>
      <c r="G920" s="1047"/>
      <c r="H920" s="1047"/>
      <c r="I920" s="1047"/>
      <c r="J920" s="1047"/>
      <c r="K920" s="1047"/>
      <c r="L920" s="1047"/>
      <c r="M920" s="1047"/>
      <c r="N920" s="871"/>
      <c r="O920" s="1047"/>
      <c r="P920" s="1047"/>
      <c r="Q920" s="1047"/>
      <c r="R920" s="1047"/>
      <c r="S920" s="1047"/>
      <c r="T920" s="1047"/>
      <c r="U920" s="1047"/>
      <c r="V920" s="1047"/>
      <c r="W920" s="1047"/>
      <c r="X920" s="1047"/>
      <c r="Y920" s="1047"/>
      <c r="Z920" s="1047"/>
    </row>
    <row r="921" spans="1:26" ht="15.75">
      <c r="A921" s="1047"/>
      <c r="B921" s="1048"/>
      <c r="C921" s="1047"/>
      <c r="D921" s="1047"/>
      <c r="E921" s="1047"/>
      <c r="F921" s="1047"/>
      <c r="G921" s="1047"/>
      <c r="H921" s="1047"/>
      <c r="I921" s="1047"/>
      <c r="J921" s="1047"/>
      <c r="K921" s="1047"/>
      <c r="L921" s="1047"/>
      <c r="M921" s="1047"/>
      <c r="N921" s="871"/>
      <c r="O921" s="1047"/>
      <c r="P921" s="1047"/>
      <c r="Q921" s="1047"/>
      <c r="R921" s="1047"/>
      <c r="S921" s="1047"/>
      <c r="T921" s="1047"/>
      <c r="U921" s="1047"/>
      <c r="V921" s="1047"/>
      <c r="W921" s="1047"/>
      <c r="X921" s="1047"/>
      <c r="Y921" s="1047"/>
      <c r="Z921" s="1047"/>
    </row>
    <row r="922" spans="1:26" ht="15.75">
      <c r="A922" s="1047"/>
      <c r="B922" s="1048"/>
      <c r="C922" s="1047"/>
      <c r="D922" s="1047"/>
      <c r="E922" s="1047"/>
      <c r="F922" s="1047"/>
      <c r="G922" s="1047"/>
      <c r="H922" s="1047"/>
      <c r="I922" s="1047"/>
      <c r="J922" s="1047"/>
      <c r="K922" s="1047"/>
      <c r="L922" s="1047"/>
      <c r="M922" s="1047"/>
      <c r="N922" s="871"/>
      <c r="O922" s="1047"/>
      <c r="P922" s="1047"/>
      <c r="Q922" s="1047"/>
      <c r="R922" s="1047"/>
      <c r="S922" s="1047"/>
      <c r="T922" s="1047"/>
      <c r="U922" s="1047"/>
      <c r="V922" s="1047"/>
      <c r="W922" s="1047"/>
      <c r="X922" s="1047"/>
      <c r="Y922" s="1047"/>
      <c r="Z922" s="1047"/>
    </row>
    <row r="923" spans="1:26" ht="15.75">
      <c r="A923" s="1047"/>
      <c r="B923" s="1048"/>
      <c r="C923" s="1047"/>
      <c r="D923" s="1047"/>
      <c r="E923" s="1047"/>
      <c r="F923" s="1047"/>
      <c r="G923" s="1047"/>
      <c r="H923" s="1047"/>
      <c r="I923" s="1047"/>
      <c r="J923" s="1047"/>
      <c r="K923" s="1047"/>
      <c r="L923" s="1047"/>
      <c r="M923" s="1047"/>
      <c r="N923" s="871"/>
      <c r="O923" s="1047"/>
      <c r="P923" s="1047"/>
      <c r="Q923" s="1047"/>
      <c r="R923" s="1047"/>
      <c r="S923" s="1047"/>
      <c r="T923" s="1047"/>
      <c r="U923" s="1047"/>
      <c r="V923" s="1047"/>
      <c r="W923" s="1047"/>
      <c r="X923" s="1047"/>
      <c r="Y923" s="1047"/>
      <c r="Z923" s="1047"/>
    </row>
    <row r="924" spans="1:26" ht="15.75">
      <c r="A924" s="1047"/>
      <c r="B924" s="1048"/>
      <c r="C924" s="1047"/>
      <c r="D924" s="1047"/>
      <c r="E924" s="1047"/>
      <c r="F924" s="1047"/>
      <c r="G924" s="1047"/>
      <c r="H924" s="1047"/>
      <c r="I924" s="1047"/>
      <c r="J924" s="1047"/>
      <c r="K924" s="1047"/>
      <c r="L924" s="1047"/>
      <c r="M924" s="1047"/>
      <c r="N924" s="871"/>
      <c r="O924" s="1047"/>
      <c r="P924" s="1047"/>
      <c r="Q924" s="1047"/>
      <c r="R924" s="1047"/>
      <c r="S924" s="1047"/>
      <c r="T924" s="1047"/>
      <c r="U924" s="1047"/>
      <c r="V924" s="1047"/>
      <c r="W924" s="1047"/>
      <c r="X924" s="1047"/>
      <c r="Y924" s="1047"/>
      <c r="Z924" s="1047"/>
    </row>
    <row r="925" spans="1:26" ht="15.75">
      <c r="A925" s="1047"/>
      <c r="B925" s="1048"/>
      <c r="C925" s="1047"/>
      <c r="D925" s="1047"/>
      <c r="E925" s="1047"/>
      <c r="F925" s="1047"/>
      <c r="G925" s="1047"/>
      <c r="H925" s="1047"/>
      <c r="I925" s="1047"/>
      <c r="J925" s="1047"/>
      <c r="K925" s="1047"/>
      <c r="L925" s="1047"/>
      <c r="M925" s="1047"/>
      <c r="N925" s="871"/>
      <c r="O925" s="1047"/>
      <c r="P925" s="1047"/>
      <c r="Q925" s="1047"/>
      <c r="R925" s="1047"/>
      <c r="S925" s="1047"/>
      <c r="T925" s="1047"/>
      <c r="U925" s="1047"/>
      <c r="V925" s="1047"/>
      <c r="W925" s="1047"/>
      <c r="X925" s="1047"/>
      <c r="Y925" s="1047"/>
      <c r="Z925" s="1047"/>
    </row>
    <row r="926" spans="1:26" ht="15.75">
      <c r="A926" s="1047"/>
      <c r="B926" s="1048"/>
      <c r="C926" s="1047"/>
      <c r="D926" s="1047"/>
      <c r="E926" s="1047"/>
      <c r="F926" s="1047"/>
      <c r="G926" s="1047"/>
      <c r="H926" s="1047"/>
      <c r="I926" s="1047"/>
      <c r="J926" s="1047"/>
      <c r="K926" s="1047"/>
      <c r="L926" s="1047"/>
      <c r="M926" s="1047"/>
      <c r="N926" s="871"/>
      <c r="O926" s="1047"/>
      <c r="P926" s="1047"/>
      <c r="Q926" s="1047"/>
      <c r="R926" s="1047"/>
      <c r="S926" s="1047"/>
      <c r="T926" s="1047"/>
      <c r="U926" s="1047"/>
      <c r="V926" s="1047"/>
      <c r="W926" s="1047"/>
      <c r="X926" s="1047"/>
      <c r="Y926" s="1047"/>
      <c r="Z926" s="1047"/>
    </row>
    <row r="927" spans="1:26" ht="15.75">
      <c r="A927" s="1047"/>
      <c r="B927" s="1048"/>
      <c r="C927" s="1047"/>
      <c r="D927" s="1047"/>
      <c r="E927" s="1047"/>
      <c r="F927" s="1047"/>
      <c r="G927" s="1047"/>
      <c r="H927" s="1047"/>
      <c r="I927" s="1047"/>
      <c r="J927" s="1047"/>
      <c r="K927" s="1047"/>
      <c r="L927" s="1047"/>
      <c r="M927" s="1047"/>
      <c r="N927" s="871"/>
      <c r="O927" s="1047"/>
      <c r="P927" s="1047"/>
      <c r="Q927" s="1047"/>
      <c r="R927" s="1047"/>
      <c r="S927" s="1047"/>
      <c r="T927" s="1047"/>
      <c r="U927" s="1047"/>
      <c r="V927" s="1047"/>
      <c r="W927" s="1047"/>
      <c r="X927" s="1047"/>
      <c r="Y927" s="1047"/>
      <c r="Z927" s="1047"/>
    </row>
    <row r="928" spans="1:26" ht="15.75">
      <c r="A928" s="1047"/>
      <c r="B928" s="1048"/>
      <c r="C928" s="1047"/>
      <c r="D928" s="1047"/>
      <c r="E928" s="1047"/>
      <c r="F928" s="1047"/>
      <c r="G928" s="1047"/>
      <c r="H928" s="1047"/>
      <c r="I928" s="1047"/>
      <c r="J928" s="1047"/>
      <c r="K928" s="1047"/>
      <c r="L928" s="1047"/>
      <c r="M928" s="1047"/>
      <c r="N928" s="871"/>
      <c r="O928" s="1047"/>
      <c r="P928" s="1047"/>
      <c r="Q928" s="1047"/>
      <c r="R928" s="1047"/>
      <c r="S928" s="1047"/>
      <c r="T928" s="1047"/>
      <c r="U928" s="1047"/>
      <c r="V928" s="1047"/>
      <c r="W928" s="1047"/>
      <c r="X928" s="1047"/>
      <c r="Y928" s="1047"/>
      <c r="Z928" s="1047"/>
    </row>
    <row r="929" spans="1:26" ht="15.75">
      <c r="A929" s="1047"/>
      <c r="B929" s="1048"/>
      <c r="C929" s="1047"/>
      <c r="D929" s="1047"/>
      <c r="E929" s="1047"/>
      <c r="F929" s="1047"/>
      <c r="G929" s="1047"/>
      <c r="H929" s="1047"/>
      <c r="I929" s="1047"/>
      <c r="J929" s="1047"/>
      <c r="K929" s="1047"/>
      <c r="L929" s="1047"/>
      <c r="M929" s="1047"/>
      <c r="N929" s="871"/>
      <c r="O929" s="1047"/>
      <c r="P929" s="1047"/>
      <c r="Q929" s="1047"/>
      <c r="R929" s="1047"/>
      <c r="S929" s="1047"/>
      <c r="T929" s="1047"/>
      <c r="U929" s="1047"/>
      <c r="V929" s="1047"/>
      <c r="W929" s="1047"/>
      <c r="X929" s="1047"/>
      <c r="Y929" s="1047"/>
      <c r="Z929" s="1047"/>
    </row>
    <row r="930" spans="1:26" ht="15.75">
      <c r="A930" s="1047"/>
      <c r="B930" s="1048"/>
      <c r="C930" s="1047"/>
      <c r="D930" s="1047"/>
      <c r="E930" s="1047"/>
      <c r="F930" s="1047"/>
      <c r="G930" s="1047"/>
      <c r="H930" s="1047"/>
      <c r="I930" s="1047"/>
      <c r="J930" s="1047"/>
      <c r="K930" s="1047"/>
      <c r="L930" s="1047"/>
      <c r="M930" s="1047"/>
      <c r="N930" s="871"/>
      <c r="O930" s="1047"/>
      <c r="P930" s="1047"/>
      <c r="Q930" s="1047"/>
      <c r="R930" s="1047"/>
      <c r="S930" s="1047"/>
      <c r="T930" s="1047"/>
      <c r="U930" s="1047"/>
      <c r="V930" s="1047"/>
      <c r="W930" s="1047"/>
      <c r="X930" s="1047"/>
      <c r="Y930" s="1047"/>
      <c r="Z930" s="1047"/>
    </row>
    <row r="931" spans="1:26" ht="15.75">
      <c r="A931" s="1047"/>
      <c r="B931" s="1048"/>
      <c r="C931" s="1047"/>
      <c r="D931" s="1047"/>
      <c r="E931" s="1047"/>
      <c r="F931" s="1047"/>
      <c r="G931" s="1047"/>
      <c r="H931" s="1047"/>
      <c r="I931" s="1047"/>
      <c r="J931" s="1047"/>
      <c r="K931" s="1047"/>
      <c r="L931" s="1047"/>
      <c r="M931" s="1047"/>
      <c r="N931" s="871"/>
      <c r="O931" s="1047"/>
      <c r="P931" s="1047"/>
      <c r="Q931" s="1047"/>
      <c r="R931" s="1047"/>
      <c r="S931" s="1047"/>
      <c r="T931" s="1047"/>
      <c r="U931" s="1047"/>
      <c r="V931" s="1047"/>
      <c r="W931" s="1047"/>
      <c r="X931" s="1047"/>
      <c r="Y931" s="1047"/>
      <c r="Z931" s="1047"/>
    </row>
    <row r="932" spans="1:26" ht="15.75">
      <c r="A932" s="1047"/>
      <c r="B932" s="1048"/>
      <c r="C932" s="1047"/>
      <c r="D932" s="1047"/>
      <c r="E932" s="1047"/>
      <c r="F932" s="1047"/>
      <c r="G932" s="1047"/>
      <c r="H932" s="1047"/>
      <c r="I932" s="1047"/>
      <c r="J932" s="1047"/>
      <c r="K932" s="1047"/>
      <c r="L932" s="1047"/>
      <c r="M932" s="1047"/>
      <c r="N932" s="871"/>
      <c r="O932" s="1047"/>
      <c r="P932" s="1047"/>
      <c r="Q932" s="1047"/>
      <c r="R932" s="1047"/>
      <c r="S932" s="1047"/>
      <c r="T932" s="1047"/>
      <c r="U932" s="1047"/>
      <c r="V932" s="1047"/>
      <c r="W932" s="1047"/>
      <c r="X932" s="1047"/>
      <c r="Y932" s="1047"/>
      <c r="Z932" s="1047"/>
    </row>
    <row r="933" spans="1:26" ht="15.75">
      <c r="A933" s="1047"/>
      <c r="B933" s="1048"/>
      <c r="C933" s="1047"/>
      <c r="D933" s="1047"/>
      <c r="E933" s="1047"/>
      <c r="F933" s="1047"/>
      <c r="G933" s="1047"/>
      <c r="H933" s="1047"/>
      <c r="I933" s="1047"/>
      <c r="J933" s="1047"/>
      <c r="K933" s="1047"/>
      <c r="L933" s="1047"/>
      <c r="M933" s="1047"/>
      <c r="N933" s="871"/>
      <c r="O933" s="1047"/>
      <c r="P933" s="1047"/>
      <c r="Q933" s="1047"/>
      <c r="R933" s="1047"/>
      <c r="S933" s="1047"/>
      <c r="T933" s="1047"/>
      <c r="U933" s="1047"/>
      <c r="V933" s="1047"/>
      <c r="W933" s="1047"/>
      <c r="X933" s="1047"/>
      <c r="Y933" s="1047"/>
      <c r="Z933" s="1047"/>
    </row>
    <row r="934" spans="1:26" ht="15.75">
      <c r="A934" s="1047"/>
      <c r="B934" s="1048"/>
      <c r="C934" s="1047"/>
      <c r="D934" s="1047"/>
      <c r="E934" s="1047"/>
      <c r="F934" s="1047"/>
      <c r="G934" s="1047"/>
      <c r="H934" s="1047"/>
      <c r="I934" s="1047"/>
      <c r="J934" s="1047"/>
      <c r="K934" s="1047"/>
      <c r="L934" s="1047"/>
      <c r="M934" s="1047"/>
      <c r="N934" s="871"/>
      <c r="O934" s="1047"/>
      <c r="P934" s="1047"/>
      <c r="Q934" s="1047"/>
      <c r="R934" s="1047"/>
      <c r="S934" s="1047"/>
      <c r="T934" s="1047"/>
      <c r="U934" s="1047"/>
      <c r="V934" s="1047"/>
      <c r="W934" s="1047"/>
      <c r="X934" s="1047"/>
      <c r="Y934" s="1047"/>
      <c r="Z934" s="1047"/>
    </row>
    <row r="935" spans="1:26" ht="15.75">
      <c r="A935" s="1047"/>
      <c r="B935" s="1048"/>
      <c r="C935" s="1047"/>
      <c r="D935" s="1047"/>
      <c r="E935" s="1047"/>
      <c r="F935" s="1047"/>
      <c r="G935" s="1047"/>
      <c r="H935" s="1047"/>
      <c r="I935" s="1047"/>
      <c r="J935" s="1047"/>
      <c r="K935" s="1047"/>
      <c r="L935" s="1047"/>
      <c r="M935" s="1047"/>
      <c r="N935" s="871"/>
      <c r="O935" s="1047"/>
      <c r="P935" s="1047"/>
      <c r="Q935" s="1047"/>
      <c r="R935" s="1047"/>
      <c r="S935" s="1047"/>
      <c r="T935" s="1047"/>
      <c r="U935" s="1047"/>
      <c r="V935" s="1047"/>
      <c r="W935" s="1047"/>
      <c r="X935" s="1047"/>
      <c r="Y935" s="1047"/>
      <c r="Z935" s="1047"/>
    </row>
    <row r="936" spans="1:26" ht="15.75">
      <c r="A936" s="1047"/>
      <c r="B936" s="1048"/>
      <c r="C936" s="1047"/>
      <c r="D936" s="1047"/>
      <c r="E936" s="1047"/>
      <c r="F936" s="1047"/>
      <c r="G936" s="1047"/>
      <c r="H936" s="1047"/>
      <c r="I936" s="1047"/>
      <c r="J936" s="1047"/>
      <c r="K936" s="1047"/>
      <c r="L936" s="1047"/>
      <c r="M936" s="1047"/>
      <c r="N936" s="871"/>
      <c r="O936" s="1047"/>
      <c r="P936" s="1047"/>
      <c r="Q936" s="1047"/>
      <c r="R936" s="1047"/>
      <c r="S936" s="1047"/>
      <c r="T936" s="1047"/>
      <c r="U936" s="1047"/>
      <c r="V936" s="1047"/>
      <c r="W936" s="1047"/>
      <c r="X936" s="1047"/>
      <c r="Y936" s="1047"/>
      <c r="Z936" s="1047"/>
    </row>
    <row r="937" spans="1:26" ht="15.75">
      <c r="A937" s="1047"/>
      <c r="B937" s="1048"/>
      <c r="C937" s="1047"/>
      <c r="D937" s="1047"/>
      <c r="E937" s="1047"/>
      <c r="F937" s="1047"/>
      <c r="G937" s="1047"/>
      <c r="H937" s="1047"/>
      <c r="I937" s="1047"/>
      <c r="J937" s="1047"/>
      <c r="K937" s="1047"/>
      <c r="L937" s="1047"/>
      <c r="M937" s="1047"/>
      <c r="N937" s="871"/>
      <c r="O937" s="1047"/>
      <c r="P937" s="1047"/>
      <c r="Q937" s="1047"/>
      <c r="R937" s="1047"/>
      <c r="S937" s="1047"/>
      <c r="T937" s="1047"/>
      <c r="U937" s="1047"/>
      <c r="V937" s="1047"/>
      <c r="W937" s="1047"/>
      <c r="X937" s="1047"/>
      <c r="Y937" s="1047"/>
      <c r="Z937" s="1047"/>
    </row>
    <row r="938" spans="1:26" ht="15.75">
      <c r="A938" s="1047"/>
      <c r="B938" s="1048"/>
      <c r="C938" s="1047"/>
      <c r="D938" s="1047"/>
      <c r="E938" s="1047"/>
      <c r="F938" s="1047"/>
      <c r="G938" s="1047"/>
      <c r="H938" s="1047"/>
      <c r="I938" s="1047"/>
      <c r="J938" s="1047"/>
      <c r="K938" s="1047"/>
      <c r="L938" s="1047"/>
      <c r="M938" s="1047"/>
      <c r="N938" s="871"/>
      <c r="O938" s="1047"/>
      <c r="P938" s="1047"/>
      <c r="Q938" s="1047"/>
      <c r="R938" s="1047"/>
      <c r="S938" s="1047"/>
      <c r="T938" s="1047"/>
      <c r="U938" s="1047"/>
      <c r="V938" s="1047"/>
      <c r="W938" s="1047"/>
      <c r="X938" s="1047"/>
      <c r="Y938" s="1047"/>
      <c r="Z938" s="1047"/>
    </row>
    <row r="939" spans="1:26" ht="15.75">
      <c r="A939" s="1047"/>
      <c r="B939" s="1048"/>
      <c r="C939" s="1047"/>
      <c r="D939" s="1047"/>
      <c r="E939" s="1047"/>
      <c r="F939" s="1047"/>
      <c r="G939" s="1047"/>
      <c r="H939" s="1047"/>
      <c r="I939" s="1047"/>
      <c r="J939" s="1047"/>
      <c r="K939" s="1047"/>
      <c r="L939" s="1047"/>
      <c r="M939" s="1047"/>
      <c r="N939" s="871"/>
      <c r="O939" s="1047"/>
      <c r="P939" s="1047"/>
      <c r="Q939" s="1047"/>
      <c r="R939" s="1047"/>
      <c r="S939" s="1047"/>
      <c r="T939" s="1047"/>
      <c r="U939" s="1047"/>
      <c r="V939" s="1047"/>
      <c r="W939" s="1047"/>
      <c r="X939" s="1047"/>
      <c r="Y939" s="1047"/>
      <c r="Z939" s="1047"/>
    </row>
    <row r="940" spans="1:26" ht="15.75">
      <c r="A940" s="1047"/>
      <c r="B940" s="1048"/>
      <c r="C940" s="1047"/>
      <c r="D940" s="1047"/>
      <c r="E940" s="1047"/>
      <c r="F940" s="1047"/>
      <c r="G940" s="1047"/>
      <c r="H940" s="1047"/>
      <c r="I940" s="1047"/>
      <c r="J940" s="1047"/>
      <c r="K940" s="1047"/>
      <c r="L940" s="1047"/>
      <c r="M940" s="1047"/>
      <c r="N940" s="871"/>
      <c r="O940" s="1047"/>
      <c r="P940" s="1047"/>
      <c r="Q940" s="1047"/>
      <c r="R940" s="1047"/>
      <c r="S940" s="1047"/>
      <c r="T940" s="1047"/>
      <c r="U940" s="1047"/>
      <c r="V940" s="1047"/>
      <c r="W940" s="1047"/>
      <c r="X940" s="1047"/>
      <c r="Y940" s="1047"/>
      <c r="Z940" s="1047"/>
    </row>
    <row r="941" spans="1:26" ht="15.75">
      <c r="A941" s="1047"/>
      <c r="B941" s="1048"/>
      <c r="C941" s="1047"/>
      <c r="D941" s="1047"/>
      <c r="E941" s="1047"/>
      <c r="F941" s="1047"/>
      <c r="G941" s="1047"/>
      <c r="H941" s="1047"/>
      <c r="I941" s="1047"/>
      <c r="J941" s="1047"/>
      <c r="K941" s="1047"/>
      <c r="L941" s="1047"/>
      <c r="M941" s="1047"/>
      <c r="N941" s="871"/>
      <c r="O941" s="1047"/>
      <c r="P941" s="1047"/>
      <c r="Q941" s="1047"/>
      <c r="R941" s="1047"/>
      <c r="S941" s="1047"/>
      <c r="T941" s="1047"/>
      <c r="U941" s="1047"/>
      <c r="V941" s="1047"/>
      <c r="W941" s="1047"/>
      <c r="X941" s="1047"/>
      <c r="Y941" s="1047"/>
      <c r="Z941" s="1047"/>
    </row>
    <row r="942" spans="1:26" ht="15.75">
      <c r="A942" s="1047"/>
      <c r="B942" s="1048"/>
      <c r="C942" s="1047"/>
      <c r="D942" s="1047"/>
      <c r="E942" s="1047"/>
      <c r="F942" s="1047"/>
      <c r="G942" s="1047"/>
      <c r="H942" s="1047"/>
      <c r="I942" s="1047"/>
      <c r="J942" s="1047"/>
      <c r="K942" s="1047"/>
      <c r="L942" s="1047"/>
      <c r="M942" s="1047"/>
      <c r="N942" s="871"/>
      <c r="O942" s="1047"/>
      <c r="P942" s="1047"/>
      <c r="Q942" s="1047"/>
      <c r="R942" s="1047"/>
      <c r="S942" s="1047"/>
      <c r="T942" s="1047"/>
      <c r="U942" s="1047"/>
      <c r="V942" s="1047"/>
      <c r="W942" s="1047"/>
      <c r="X942" s="1047"/>
      <c r="Y942" s="1047"/>
      <c r="Z942" s="1047"/>
    </row>
    <row r="943" spans="1:26" ht="15.75">
      <c r="A943" s="1047"/>
      <c r="B943" s="1048"/>
      <c r="C943" s="1047"/>
      <c r="D943" s="1047"/>
      <c r="E943" s="1047"/>
      <c r="F943" s="1047"/>
      <c r="G943" s="1047"/>
      <c r="H943" s="1047"/>
      <c r="I943" s="1047"/>
      <c r="J943" s="1047"/>
      <c r="K943" s="1047"/>
      <c r="L943" s="1047"/>
      <c r="M943" s="1047"/>
      <c r="N943" s="871"/>
      <c r="O943" s="1047"/>
      <c r="P943" s="1047"/>
      <c r="Q943" s="1047"/>
      <c r="R943" s="1047"/>
      <c r="S943" s="1047"/>
      <c r="T943" s="1047"/>
      <c r="U943" s="1047"/>
      <c r="V943" s="1047"/>
      <c r="W943" s="1047"/>
      <c r="X943" s="1047"/>
      <c r="Y943" s="1047"/>
      <c r="Z943" s="1047"/>
    </row>
    <row r="944" spans="1:26" ht="15.75">
      <c r="A944" s="1047"/>
      <c r="B944" s="1048"/>
      <c r="C944" s="1047"/>
      <c r="D944" s="1047"/>
      <c r="E944" s="1047"/>
      <c r="F944" s="1047"/>
      <c r="G944" s="1047"/>
      <c r="H944" s="1047"/>
      <c r="I944" s="1047"/>
      <c r="J944" s="1047"/>
      <c r="K944" s="1047"/>
      <c r="L944" s="1047"/>
      <c r="M944" s="1047"/>
      <c r="N944" s="871"/>
      <c r="O944" s="1047"/>
      <c r="P944" s="1047"/>
      <c r="Q944" s="1047"/>
      <c r="R944" s="1047"/>
      <c r="S944" s="1047"/>
      <c r="T944" s="1047"/>
      <c r="U944" s="1047"/>
      <c r="V944" s="1047"/>
      <c r="W944" s="1047"/>
      <c r="X944" s="1047"/>
      <c r="Y944" s="1047"/>
      <c r="Z944" s="1047"/>
    </row>
    <row r="945" spans="1:26" ht="15.75">
      <c r="A945" s="1047"/>
      <c r="B945" s="1048"/>
      <c r="C945" s="1047"/>
      <c r="D945" s="1047"/>
      <c r="E945" s="1047"/>
      <c r="F945" s="1047"/>
      <c r="G945" s="1047"/>
      <c r="H945" s="1047"/>
      <c r="I945" s="1047"/>
      <c r="J945" s="1047"/>
      <c r="K945" s="1047"/>
      <c r="L945" s="1047"/>
      <c r="M945" s="1047"/>
      <c r="N945" s="871"/>
      <c r="O945" s="1047"/>
      <c r="P945" s="1047"/>
      <c r="Q945" s="1047"/>
      <c r="R945" s="1047"/>
      <c r="S945" s="1047"/>
      <c r="T945" s="1047"/>
      <c r="U945" s="1047"/>
      <c r="V945" s="1047"/>
      <c r="W945" s="1047"/>
      <c r="X945" s="1047"/>
      <c r="Y945" s="1047"/>
      <c r="Z945" s="1047"/>
    </row>
    <row r="946" spans="1:26" ht="15.75">
      <c r="A946" s="1047"/>
      <c r="B946" s="1048"/>
      <c r="C946" s="1047"/>
      <c r="D946" s="1047"/>
      <c r="E946" s="1047"/>
      <c r="F946" s="1047"/>
      <c r="G946" s="1047"/>
      <c r="H946" s="1047"/>
      <c r="I946" s="1047"/>
      <c r="J946" s="1047"/>
      <c r="K946" s="1047"/>
      <c r="L946" s="1047"/>
      <c r="M946" s="1047"/>
      <c r="N946" s="871"/>
      <c r="O946" s="1047"/>
      <c r="P946" s="1047"/>
      <c r="Q946" s="1047"/>
      <c r="R946" s="1047"/>
      <c r="S946" s="1047"/>
      <c r="T946" s="1047"/>
      <c r="U946" s="1047"/>
      <c r="V946" s="1047"/>
      <c r="W946" s="1047"/>
      <c r="X946" s="1047"/>
      <c r="Y946" s="1047"/>
      <c r="Z946" s="1047"/>
    </row>
    <row r="947" spans="1:26" ht="15.75">
      <c r="A947" s="1047"/>
      <c r="B947" s="1048"/>
      <c r="C947" s="1047"/>
      <c r="D947" s="1047"/>
      <c r="E947" s="1047"/>
      <c r="F947" s="1047"/>
      <c r="G947" s="1047"/>
      <c r="H947" s="1047"/>
      <c r="I947" s="1047"/>
      <c r="J947" s="1047"/>
      <c r="K947" s="1047"/>
      <c r="L947" s="1047"/>
      <c r="M947" s="1047"/>
      <c r="N947" s="871"/>
      <c r="O947" s="1047"/>
      <c r="P947" s="1047"/>
      <c r="Q947" s="1047"/>
      <c r="R947" s="1047"/>
      <c r="S947" s="1047"/>
      <c r="T947" s="1047"/>
      <c r="U947" s="1047"/>
      <c r="V947" s="1047"/>
      <c r="W947" s="1047"/>
      <c r="X947" s="1047"/>
      <c r="Y947" s="1047"/>
      <c r="Z947" s="1047"/>
    </row>
    <row r="948" spans="1:26" ht="15.75">
      <c r="A948" s="1047"/>
      <c r="B948" s="1048"/>
      <c r="C948" s="1047"/>
      <c r="D948" s="1047"/>
      <c r="E948" s="1047"/>
      <c r="F948" s="1047"/>
      <c r="G948" s="1047"/>
      <c r="H948" s="1047"/>
      <c r="I948" s="1047"/>
      <c r="J948" s="1047"/>
      <c r="K948" s="1047"/>
      <c r="L948" s="1047"/>
      <c r="M948" s="1047"/>
      <c r="N948" s="871"/>
      <c r="O948" s="1047"/>
      <c r="P948" s="1047"/>
      <c r="Q948" s="1047"/>
      <c r="R948" s="1047"/>
      <c r="S948" s="1047"/>
      <c r="T948" s="1047"/>
      <c r="U948" s="1047"/>
      <c r="V948" s="1047"/>
      <c r="W948" s="1047"/>
      <c r="X948" s="1047"/>
      <c r="Y948" s="1047"/>
      <c r="Z948" s="1047"/>
    </row>
    <row r="949" spans="1:26" ht="15.75">
      <c r="A949" s="1047"/>
      <c r="B949" s="1048"/>
      <c r="C949" s="1047"/>
      <c r="D949" s="1047"/>
      <c r="E949" s="1047"/>
      <c r="F949" s="1047"/>
      <c r="G949" s="1047"/>
      <c r="H949" s="1047"/>
      <c r="I949" s="1047"/>
      <c r="J949" s="1047"/>
      <c r="K949" s="1047"/>
      <c r="L949" s="1047"/>
      <c r="M949" s="1047"/>
      <c r="N949" s="871"/>
      <c r="O949" s="1047"/>
      <c r="P949" s="1047"/>
      <c r="Q949" s="1047"/>
      <c r="R949" s="1047"/>
      <c r="S949" s="1047"/>
      <c r="T949" s="1047"/>
      <c r="U949" s="1047"/>
      <c r="V949" s="1047"/>
      <c r="W949" s="1047"/>
      <c r="X949" s="1047"/>
      <c r="Y949" s="1047"/>
      <c r="Z949" s="1047"/>
    </row>
    <row r="950" spans="1:26" ht="15.75">
      <c r="A950" s="1047"/>
      <c r="B950" s="1048"/>
      <c r="C950" s="1047"/>
      <c r="D950" s="1047"/>
      <c r="E950" s="1047"/>
      <c r="F950" s="1047"/>
      <c r="G950" s="1047"/>
      <c r="H950" s="1047"/>
      <c r="I950" s="1047"/>
      <c r="J950" s="1047"/>
      <c r="K950" s="1047"/>
      <c r="L950" s="1047"/>
      <c r="M950" s="1047"/>
      <c r="N950" s="871"/>
      <c r="O950" s="1047"/>
      <c r="P950" s="1047"/>
      <c r="Q950" s="1047"/>
      <c r="R950" s="1047"/>
      <c r="S950" s="1047"/>
      <c r="T950" s="1047"/>
      <c r="U950" s="1047"/>
      <c r="V950" s="1047"/>
      <c r="W950" s="1047"/>
      <c r="X950" s="1047"/>
      <c r="Y950" s="1047"/>
      <c r="Z950" s="1047"/>
    </row>
    <row r="951" spans="1:26" ht="15.75">
      <c r="A951" s="1047"/>
      <c r="B951" s="1048"/>
      <c r="C951" s="1047"/>
      <c r="D951" s="1047"/>
      <c r="E951" s="1047"/>
      <c r="F951" s="1047"/>
      <c r="G951" s="1047"/>
      <c r="H951" s="1047"/>
      <c r="I951" s="1047"/>
      <c r="J951" s="1047"/>
      <c r="K951" s="1047"/>
      <c r="L951" s="1047"/>
      <c r="M951" s="1047"/>
      <c r="N951" s="871"/>
      <c r="O951" s="1047"/>
      <c r="P951" s="1047"/>
      <c r="Q951" s="1047"/>
      <c r="R951" s="1047"/>
      <c r="S951" s="1047"/>
      <c r="T951" s="1047"/>
      <c r="U951" s="1047"/>
      <c r="V951" s="1047"/>
      <c r="W951" s="1047"/>
      <c r="X951" s="1047"/>
      <c r="Y951" s="1047"/>
      <c r="Z951" s="1047"/>
    </row>
    <row r="952" spans="1:26" ht="15.75">
      <c r="A952" s="1047"/>
      <c r="B952" s="1048"/>
      <c r="C952" s="1047"/>
      <c r="D952" s="1047"/>
      <c r="E952" s="1047"/>
      <c r="F952" s="1047"/>
      <c r="G952" s="1047"/>
      <c r="H952" s="1047"/>
      <c r="I952" s="1047"/>
      <c r="J952" s="1047"/>
      <c r="K952" s="1047"/>
      <c r="L952" s="1047"/>
      <c r="M952" s="1047"/>
      <c r="N952" s="871"/>
      <c r="O952" s="1047"/>
      <c r="P952" s="1047"/>
      <c r="Q952" s="1047"/>
      <c r="R952" s="1047"/>
      <c r="S952" s="1047"/>
      <c r="T952" s="1047"/>
      <c r="U952" s="1047"/>
      <c r="V952" s="1047"/>
      <c r="W952" s="1047"/>
      <c r="X952" s="1047"/>
      <c r="Y952" s="1047"/>
      <c r="Z952" s="1047"/>
    </row>
    <row r="953" spans="1:26" ht="15.75">
      <c r="A953" s="1047"/>
      <c r="B953" s="1048"/>
      <c r="C953" s="1047"/>
      <c r="D953" s="1047"/>
      <c r="E953" s="1047"/>
      <c r="F953" s="1047"/>
      <c r="G953" s="1047"/>
      <c r="H953" s="1047"/>
      <c r="I953" s="1047"/>
      <c r="J953" s="1047"/>
      <c r="K953" s="1047"/>
      <c r="L953" s="1047"/>
      <c r="M953" s="1047"/>
      <c r="N953" s="871"/>
      <c r="O953" s="1047"/>
      <c r="P953" s="1047"/>
      <c r="Q953" s="1047"/>
      <c r="R953" s="1047"/>
      <c r="S953" s="1047"/>
      <c r="T953" s="1047"/>
      <c r="U953" s="1047"/>
      <c r="V953" s="1047"/>
      <c r="W953" s="1047"/>
      <c r="X953" s="1047"/>
      <c r="Y953" s="1047"/>
      <c r="Z953" s="1047"/>
    </row>
    <row r="954" spans="1:26" ht="15.75">
      <c r="A954" s="1047"/>
      <c r="B954" s="1048"/>
      <c r="C954" s="1047"/>
      <c r="D954" s="1047"/>
      <c r="E954" s="1047"/>
      <c r="F954" s="1047"/>
      <c r="G954" s="1047"/>
      <c r="H954" s="1047"/>
      <c r="I954" s="1047"/>
      <c r="J954" s="1047"/>
      <c r="K954" s="1047"/>
      <c r="L954" s="1047"/>
      <c r="M954" s="1047"/>
      <c r="N954" s="871"/>
      <c r="O954" s="1047"/>
      <c r="P954" s="1047"/>
      <c r="Q954" s="1047"/>
      <c r="R954" s="1047"/>
      <c r="S954" s="1047"/>
      <c r="T954" s="1047"/>
      <c r="U954" s="1047"/>
      <c r="V954" s="1047"/>
      <c r="W954" s="1047"/>
      <c r="X954" s="1047"/>
      <c r="Y954" s="1047"/>
      <c r="Z954" s="1047"/>
    </row>
    <row r="955" spans="1:26" ht="15.75">
      <c r="A955" s="1047"/>
      <c r="B955" s="1048"/>
      <c r="C955" s="1047"/>
      <c r="D955" s="1047"/>
      <c r="E955" s="1047"/>
      <c r="F955" s="1047"/>
      <c r="G955" s="1047"/>
      <c r="H955" s="1047"/>
      <c r="I955" s="1047"/>
      <c r="J955" s="1047"/>
      <c r="K955" s="1047"/>
      <c r="L955" s="1047"/>
      <c r="M955" s="1047"/>
      <c r="N955" s="871"/>
      <c r="O955" s="1047"/>
      <c r="P955" s="1047"/>
      <c r="Q955" s="1047"/>
      <c r="R955" s="1047"/>
      <c r="S955" s="1047"/>
      <c r="T955" s="1047"/>
      <c r="U955" s="1047"/>
      <c r="V955" s="1047"/>
      <c r="W955" s="1047"/>
      <c r="X955" s="1047"/>
      <c r="Y955" s="1047"/>
      <c r="Z955" s="1047"/>
    </row>
    <row r="956" spans="1:26" ht="15.75">
      <c r="A956" s="1047"/>
      <c r="B956" s="1048"/>
      <c r="C956" s="1047"/>
      <c r="D956" s="1047"/>
      <c r="E956" s="1047"/>
      <c r="F956" s="1047"/>
      <c r="G956" s="1047"/>
      <c r="H956" s="1047"/>
      <c r="I956" s="1047"/>
      <c r="J956" s="1047"/>
      <c r="K956" s="1047"/>
      <c r="L956" s="1047"/>
      <c r="M956" s="1047"/>
      <c r="N956" s="871"/>
      <c r="O956" s="1047"/>
      <c r="P956" s="1047"/>
      <c r="Q956" s="1047"/>
      <c r="R956" s="1047"/>
      <c r="S956" s="1047"/>
      <c r="T956" s="1047"/>
      <c r="U956" s="1047"/>
      <c r="V956" s="1047"/>
      <c r="W956" s="1047"/>
      <c r="X956" s="1047"/>
      <c r="Y956" s="1047"/>
      <c r="Z956" s="1047"/>
    </row>
    <row r="957" spans="1:26" ht="15.75">
      <c r="A957" s="1047"/>
      <c r="B957" s="1048"/>
      <c r="C957" s="1047"/>
      <c r="D957" s="1047"/>
      <c r="E957" s="1047"/>
      <c r="F957" s="1047"/>
      <c r="G957" s="1047"/>
      <c r="H957" s="1047"/>
      <c r="I957" s="1047"/>
      <c r="J957" s="1047"/>
      <c r="K957" s="1047"/>
      <c r="L957" s="1047"/>
      <c r="M957" s="1047"/>
      <c r="N957" s="871"/>
      <c r="O957" s="1047"/>
      <c r="P957" s="1047"/>
      <c r="Q957" s="1047"/>
      <c r="R957" s="1047"/>
      <c r="S957" s="1047"/>
      <c r="T957" s="1047"/>
      <c r="U957" s="1047"/>
      <c r="V957" s="1047"/>
      <c r="W957" s="1047"/>
      <c r="X957" s="1047"/>
      <c r="Y957" s="1047"/>
      <c r="Z957" s="1047"/>
    </row>
    <row r="958" spans="1:26" ht="15.75">
      <c r="A958" s="1047"/>
      <c r="B958" s="1048"/>
      <c r="C958" s="1047"/>
      <c r="D958" s="1047"/>
      <c r="E958" s="1047"/>
      <c r="F958" s="1047"/>
      <c r="G958" s="1047"/>
      <c r="H958" s="1047"/>
      <c r="I958" s="1047"/>
      <c r="J958" s="1047"/>
      <c r="K958" s="1047"/>
      <c r="L958" s="1047"/>
      <c r="M958" s="1047"/>
      <c r="N958" s="871"/>
      <c r="O958" s="1047"/>
      <c r="P958" s="1047"/>
      <c r="Q958" s="1047"/>
      <c r="R958" s="1047"/>
      <c r="S958" s="1047"/>
      <c r="T958" s="1047"/>
      <c r="U958" s="1047"/>
      <c r="V958" s="1047"/>
      <c r="W958" s="1047"/>
      <c r="X958" s="1047"/>
      <c r="Y958" s="1047"/>
      <c r="Z958" s="1047"/>
    </row>
    <row r="959" spans="1:26" ht="15.75">
      <c r="A959" s="1047"/>
      <c r="B959" s="1048"/>
      <c r="C959" s="1047"/>
      <c r="D959" s="1047"/>
      <c r="E959" s="1047"/>
      <c r="F959" s="1047"/>
      <c r="G959" s="1047"/>
      <c r="H959" s="1047"/>
      <c r="I959" s="1047"/>
      <c r="J959" s="1047"/>
      <c r="K959" s="1047"/>
      <c r="L959" s="1047"/>
      <c r="M959" s="1047"/>
      <c r="N959" s="871"/>
      <c r="O959" s="1047"/>
      <c r="P959" s="1047"/>
      <c r="Q959" s="1047"/>
      <c r="R959" s="1047"/>
      <c r="S959" s="1047"/>
      <c r="T959" s="1047"/>
      <c r="U959" s="1047"/>
      <c r="V959" s="1047"/>
      <c r="W959" s="1047"/>
      <c r="X959" s="1047"/>
      <c r="Y959" s="1047"/>
      <c r="Z959" s="1047"/>
    </row>
    <row r="960" spans="1:26" ht="15.75">
      <c r="A960" s="1047"/>
      <c r="B960" s="1048"/>
      <c r="C960" s="1047"/>
      <c r="D960" s="1047"/>
      <c r="E960" s="1047"/>
      <c r="F960" s="1047"/>
      <c r="G960" s="1047"/>
      <c r="H960" s="1047"/>
      <c r="I960" s="1047"/>
      <c r="J960" s="1047"/>
      <c r="K960" s="1047"/>
      <c r="L960" s="1047"/>
      <c r="M960" s="1047"/>
      <c r="N960" s="871"/>
      <c r="O960" s="1047"/>
      <c r="P960" s="1047"/>
      <c r="Q960" s="1047"/>
      <c r="R960" s="1047"/>
      <c r="S960" s="1047"/>
      <c r="T960" s="1047"/>
      <c r="U960" s="1047"/>
      <c r="V960" s="1047"/>
      <c r="W960" s="1047"/>
      <c r="X960" s="1047"/>
      <c r="Y960" s="1047"/>
      <c r="Z960" s="1047"/>
    </row>
    <row r="961" spans="1:26" ht="15.75">
      <c r="A961" s="1047"/>
      <c r="B961" s="1048"/>
      <c r="C961" s="1047"/>
      <c r="D961" s="1047"/>
      <c r="E961" s="1047"/>
      <c r="F961" s="1047"/>
      <c r="G961" s="1047"/>
      <c r="H961" s="1047"/>
      <c r="I961" s="1047"/>
      <c r="J961" s="1047"/>
      <c r="K961" s="1047"/>
      <c r="L961" s="1047"/>
      <c r="M961" s="1047"/>
      <c r="N961" s="871"/>
      <c r="O961" s="1047"/>
      <c r="P961" s="1047"/>
      <c r="Q961" s="1047"/>
      <c r="R961" s="1047"/>
      <c r="S961" s="1047"/>
      <c r="T961" s="1047"/>
      <c r="U961" s="1047"/>
      <c r="V961" s="1047"/>
      <c r="W961" s="1047"/>
      <c r="X961" s="1047"/>
      <c r="Y961" s="1047"/>
      <c r="Z961" s="1047"/>
    </row>
    <row r="962" spans="1:26" ht="15.75">
      <c r="A962" s="1047"/>
      <c r="B962" s="1048"/>
      <c r="C962" s="1047"/>
      <c r="D962" s="1047"/>
      <c r="E962" s="1047"/>
      <c r="F962" s="1047"/>
      <c r="G962" s="1047"/>
      <c r="H962" s="1047"/>
      <c r="I962" s="1047"/>
      <c r="J962" s="1047"/>
      <c r="K962" s="1047"/>
      <c r="L962" s="1047"/>
      <c r="M962" s="1047"/>
      <c r="N962" s="871"/>
      <c r="O962" s="1047"/>
      <c r="P962" s="1047"/>
      <c r="Q962" s="1047"/>
      <c r="R962" s="1047"/>
      <c r="S962" s="1047"/>
      <c r="T962" s="1047"/>
      <c r="U962" s="1047"/>
      <c r="V962" s="1047"/>
      <c r="W962" s="1047"/>
      <c r="X962" s="1047"/>
      <c r="Y962" s="1047"/>
      <c r="Z962" s="1047"/>
    </row>
    <row r="963" spans="1:26" ht="15.75">
      <c r="A963" s="1047"/>
      <c r="B963" s="1048"/>
      <c r="C963" s="1047"/>
      <c r="D963" s="1047"/>
      <c r="E963" s="1047"/>
      <c r="F963" s="1047"/>
      <c r="G963" s="1047"/>
      <c r="H963" s="1047"/>
      <c r="I963" s="1047"/>
      <c r="J963" s="1047"/>
      <c r="K963" s="1047"/>
      <c r="L963" s="1047"/>
      <c r="M963" s="1047"/>
      <c r="N963" s="871"/>
      <c r="O963" s="1047"/>
      <c r="P963" s="1047"/>
      <c r="Q963" s="1047"/>
      <c r="R963" s="1047"/>
      <c r="S963" s="1047"/>
      <c r="T963" s="1047"/>
      <c r="U963" s="1047"/>
      <c r="V963" s="1047"/>
      <c r="W963" s="1047"/>
      <c r="X963" s="1047"/>
      <c r="Y963" s="1047"/>
      <c r="Z963" s="1047"/>
    </row>
    <row r="964" spans="1:26" ht="15.75">
      <c r="A964" s="1047"/>
      <c r="B964" s="1048"/>
      <c r="C964" s="1047"/>
      <c r="D964" s="1047"/>
      <c r="E964" s="1047"/>
      <c r="F964" s="1047"/>
      <c r="G964" s="1047"/>
      <c r="H964" s="1047"/>
      <c r="I964" s="1047"/>
      <c r="J964" s="1047"/>
      <c r="K964" s="1047"/>
      <c r="L964" s="1047"/>
      <c r="M964" s="1047"/>
      <c r="N964" s="871"/>
      <c r="O964" s="1047"/>
      <c r="P964" s="1047"/>
      <c r="Q964" s="1047"/>
      <c r="R964" s="1047"/>
      <c r="S964" s="1047"/>
      <c r="T964" s="1047"/>
      <c r="U964" s="1047"/>
      <c r="V964" s="1047"/>
      <c r="W964" s="1047"/>
      <c r="X964" s="1047"/>
      <c r="Y964" s="1047"/>
      <c r="Z964" s="1047"/>
    </row>
    <row r="965" spans="1:26" ht="15.75">
      <c r="A965" s="1047"/>
      <c r="B965" s="1048"/>
      <c r="C965" s="1047"/>
      <c r="D965" s="1047"/>
      <c r="E965" s="1047"/>
      <c r="F965" s="1047"/>
      <c r="G965" s="1047"/>
      <c r="H965" s="1047"/>
      <c r="I965" s="1047"/>
      <c r="J965" s="1047"/>
      <c r="K965" s="1047"/>
      <c r="L965" s="1047"/>
      <c r="M965" s="1047"/>
      <c r="N965" s="871"/>
      <c r="O965" s="1047"/>
      <c r="P965" s="1047"/>
      <c r="Q965" s="1047"/>
      <c r="R965" s="1047"/>
      <c r="S965" s="1047"/>
      <c r="T965" s="1047"/>
      <c r="U965" s="1047"/>
      <c r="V965" s="1047"/>
      <c r="W965" s="1047"/>
      <c r="X965" s="1047"/>
      <c r="Y965" s="1047"/>
      <c r="Z965" s="1047"/>
    </row>
    <row r="966" spans="1:26" ht="15.75">
      <c r="A966" s="1047"/>
      <c r="B966" s="1048"/>
      <c r="C966" s="1047"/>
      <c r="D966" s="1047"/>
      <c r="E966" s="1047"/>
      <c r="F966" s="1047"/>
      <c r="G966" s="1047"/>
      <c r="H966" s="1047"/>
      <c r="I966" s="1047"/>
      <c r="J966" s="1047"/>
      <c r="K966" s="1047"/>
      <c r="L966" s="1047"/>
      <c r="M966" s="1047"/>
      <c r="N966" s="871"/>
      <c r="O966" s="1047"/>
      <c r="P966" s="1047"/>
      <c r="Q966" s="1047"/>
      <c r="R966" s="1047"/>
      <c r="S966" s="1047"/>
      <c r="T966" s="1047"/>
      <c r="U966" s="1047"/>
      <c r="V966" s="1047"/>
      <c r="W966" s="1047"/>
      <c r="X966" s="1047"/>
      <c r="Y966" s="1047"/>
      <c r="Z966" s="1047"/>
    </row>
    <row r="967" spans="1:26" ht="15.75">
      <c r="A967" s="1047"/>
      <c r="B967" s="1048"/>
      <c r="C967" s="1047"/>
      <c r="D967" s="1047"/>
      <c r="E967" s="1047"/>
      <c r="F967" s="1047"/>
      <c r="G967" s="1047"/>
      <c r="H967" s="1047"/>
      <c r="I967" s="1047"/>
      <c r="J967" s="1047"/>
      <c r="K967" s="1047"/>
      <c r="L967" s="1047"/>
      <c r="M967" s="1047"/>
      <c r="N967" s="871"/>
      <c r="O967" s="1047"/>
      <c r="P967" s="1047"/>
      <c r="Q967" s="1047"/>
      <c r="R967" s="1047"/>
      <c r="S967" s="1047"/>
      <c r="T967" s="1047"/>
      <c r="U967" s="1047"/>
      <c r="V967" s="1047"/>
      <c r="W967" s="1047"/>
      <c r="X967" s="1047"/>
      <c r="Y967" s="1047"/>
      <c r="Z967" s="1047"/>
    </row>
    <row r="968" spans="1:26" ht="15.75">
      <c r="A968" s="1047"/>
      <c r="B968" s="1048"/>
      <c r="C968" s="1047"/>
      <c r="D968" s="1047"/>
      <c r="E968" s="1047"/>
      <c r="F968" s="1047"/>
      <c r="G968" s="1047"/>
      <c r="H968" s="1047"/>
      <c r="I968" s="1047"/>
      <c r="J968" s="1047"/>
      <c r="K968" s="1047"/>
      <c r="L968" s="1047"/>
      <c r="M968" s="1047"/>
      <c r="N968" s="871"/>
      <c r="O968" s="1047"/>
      <c r="P968" s="1047"/>
      <c r="Q968" s="1047"/>
      <c r="R968" s="1047"/>
      <c r="S968" s="1047"/>
      <c r="T968" s="1047"/>
      <c r="U968" s="1047"/>
      <c r="V968" s="1047"/>
      <c r="W968" s="1047"/>
      <c r="X968" s="1047"/>
      <c r="Y968" s="1047"/>
      <c r="Z968" s="1047"/>
    </row>
    <row r="969" spans="1:26" ht="15.75">
      <c r="A969" s="1047"/>
      <c r="B969" s="1048"/>
      <c r="C969" s="1047"/>
      <c r="D969" s="1047"/>
      <c r="E969" s="1047"/>
      <c r="F969" s="1047"/>
      <c r="G969" s="1047"/>
      <c r="H969" s="1047"/>
      <c r="I969" s="1047"/>
      <c r="J969" s="1047"/>
      <c r="K969" s="1047"/>
      <c r="L969" s="1047"/>
      <c r="M969" s="1047"/>
      <c r="N969" s="871"/>
      <c r="O969" s="1047"/>
      <c r="P969" s="1047"/>
      <c r="Q969" s="1047"/>
      <c r="R969" s="1047"/>
      <c r="S969" s="1047"/>
      <c r="T969" s="1047"/>
      <c r="U969" s="1047"/>
      <c r="V969" s="1047"/>
      <c r="W969" s="1047"/>
      <c r="X969" s="1047"/>
      <c r="Y969" s="1047"/>
      <c r="Z969" s="1047"/>
    </row>
    <row r="970" spans="1:26" ht="15.75">
      <c r="A970" s="1047"/>
      <c r="B970" s="1048"/>
      <c r="C970" s="1047"/>
      <c r="D970" s="1047"/>
      <c r="E970" s="1047"/>
      <c r="F970" s="1047"/>
      <c r="G970" s="1047"/>
      <c r="H970" s="1047"/>
      <c r="I970" s="1047"/>
      <c r="J970" s="1047"/>
      <c r="K970" s="1047"/>
      <c r="L970" s="1047"/>
      <c r="M970" s="1047"/>
      <c r="N970" s="871"/>
      <c r="O970" s="1047"/>
      <c r="P970" s="1047"/>
      <c r="Q970" s="1047"/>
      <c r="R970" s="1047"/>
      <c r="S970" s="1047"/>
      <c r="T970" s="1047"/>
      <c r="U970" s="1047"/>
      <c r="V970" s="1047"/>
      <c r="W970" s="1047"/>
      <c r="X970" s="1047"/>
      <c r="Y970" s="1047"/>
      <c r="Z970" s="1047"/>
    </row>
    <row r="971" spans="1:26" ht="15.75">
      <c r="A971" s="1047"/>
      <c r="B971" s="1048"/>
      <c r="C971" s="1047"/>
      <c r="D971" s="1047"/>
      <c r="E971" s="1047"/>
      <c r="F971" s="1047"/>
      <c r="G971" s="1047"/>
      <c r="H971" s="1047"/>
      <c r="I971" s="1047"/>
      <c r="J971" s="1047"/>
      <c r="K971" s="1047"/>
      <c r="L971" s="1047"/>
      <c r="M971" s="1047"/>
      <c r="N971" s="871"/>
      <c r="O971" s="1047"/>
      <c r="P971" s="1047"/>
      <c r="Q971" s="1047"/>
      <c r="R971" s="1047"/>
      <c r="S971" s="1047"/>
      <c r="T971" s="1047"/>
      <c r="U971" s="1047"/>
      <c r="V971" s="1047"/>
      <c r="W971" s="1047"/>
      <c r="X971" s="1047"/>
      <c r="Y971" s="1047"/>
      <c r="Z971" s="1047"/>
    </row>
    <row r="972" spans="1:26" ht="15.75">
      <c r="A972" s="1047"/>
      <c r="B972" s="1048"/>
      <c r="C972" s="1047"/>
      <c r="D972" s="1047"/>
      <c r="E972" s="1047"/>
      <c r="F972" s="1047"/>
      <c r="G972" s="1047"/>
      <c r="H972" s="1047"/>
      <c r="I972" s="1047"/>
      <c r="J972" s="1047"/>
      <c r="K972" s="1047"/>
      <c r="L972" s="1047"/>
      <c r="M972" s="1047"/>
      <c r="N972" s="871"/>
      <c r="O972" s="1047"/>
      <c r="P972" s="1047"/>
      <c r="Q972" s="1047"/>
      <c r="R972" s="1047"/>
      <c r="S972" s="1047"/>
      <c r="T972" s="1047"/>
      <c r="U972" s="1047"/>
      <c r="V972" s="1047"/>
      <c r="W972" s="1047"/>
      <c r="X972" s="1047"/>
      <c r="Y972" s="1047"/>
      <c r="Z972" s="1047"/>
    </row>
    <row r="973" spans="1:26" ht="15.75">
      <c r="A973" s="1047"/>
      <c r="B973" s="1048"/>
      <c r="C973" s="1047"/>
      <c r="D973" s="1047"/>
      <c r="E973" s="1047"/>
      <c r="F973" s="1047"/>
      <c r="G973" s="1047"/>
      <c r="H973" s="1047"/>
      <c r="I973" s="1047"/>
      <c r="J973" s="1047"/>
      <c r="K973" s="1047"/>
      <c r="L973" s="1047"/>
      <c r="M973" s="1047"/>
      <c r="N973" s="871"/>
      <c r="O973" s="1047"/>
      <c r="P973" s="1047"/>
      <c r="Q973" s="1047"/>
      <c r="R973" s="1047"/>
      <c r="S973" s="1047"/>
      <c r="T973" s="1047"/>
      <c r="U973" s="1047"/>
      <c r="V973" s="1047"/>
      <c r="W973" s="1047"/>
      <c r="X973" s="1047"/>
      <c r="Y973" s="1047"/>
      <c r="Z973" s="1047"/>
    </row>
    <row r="974" spans="1:26" ht="15.75">
      <c r="A974" s="1047"/>
      <c r="B974" s="1048"/>
      <c r="C974" s="1047"/>
      <c r="D974" s="1047"/>
      <c r="E974" s="1047"/>
      <c r="F974" s="1047"/>
      <c r="G974" s="1047"/>
      <c r="H974" s="1047"/>
      <c r="I974" s="1047"/>
      <c r="J974" s="1047"/>
      <c r="K974" s="1047"/>
      <c r="L974" s="1047"/>
      <c r="M974" s="1047"/>
      <c r="N974" s="871"/>
      <c r="O974" s="1047"/>
      <c r="P974" s="1047"/>
      <c r="Q974" s="1047"/>
      <c r="R974" s="1047"/>
      <c r="S974" s="1047"/>
      <c r="T974" s="1047"/>
      <c r="U974" s="1047"/>
      <c r="V974" s="1047"/>
      <c r="W974" s="1047"/>
      <c r="X974" s="1047"/>
      <c r="Y974" s="1047"/>
      <c r="Z974" s="1047"/>
    </row>
    <row r="975" spans="1:26" ht="15.75">
      <c r="A975" s="1047"/>
      <c r="B975" s="1048"/>
      <c r="C975" s="1047"/>
      <c r="D975" s="1047"/>
      <c r="E975" s="1047"/>
      <c r="F975" s="1047"/>
      <c r="G975" s="1047"/>
      <c r="H975" s="1047"/>
      <c r="I975" s="1047"/>
      <c r="J975" s="1047"/>
      <c r="K975" s="1047"/>
      <c r="L975" s="1047"/>
      <c r="M975" s="1047"/>
      <c r="N975" s="871"/>
      <c r="O975" s="1047"/>
      <c r="P975" s="1047"/>
      <c r="Q975" s="1047"/>
      <c r="R975" s="1047"/>
      <c r="S975" s="1047"/>
      <c r="T975" s="1047"/>
      <c r="U975" s="1047"/>
      <c r="V975" s="1047"/>
      <c r="W975" s="1047"/>
      <c r="X975" s="1047"/>
      <c r="Y975" s="1047"/>
      <c r="Z975" s="1047"/>
    </row>
    <row r="976" spans="1:26" ht="15.75">
      <c r="A976" s="1047"/>
      <c r="B976" s="1048"/>
      <c r="C976" s="1047"/>
      <c r="D976" s="1047"/>
      <c r="E976" s="1047"/>
      <c r="F976" s="1047"/>
      <c r="G976" s="1047"/>
      <c r="H976" s="1047"/>
      <c r="I976" s="1047"/>
      <c r="J976" s="1047"/>
      <c r="K976" s="1047"/>
      <c r="L976" s="1047"/>
      <c r="M976" s="1047"/>
      <c r="N976" s="871"/>
      <c r="O976" s="1047"/>
      <c r="P976" s="1047"/>
      <c r="Q976" s="1047"/>
      <c r="R976" s="1047"/>
      <c r="S976" s="1047"/>
      <c r="T976" s="1047"/>
      <c r="U976" s="1047"/>
      <c r="V976" s="1047"/>
      <c r="W976" s="1047"/>
      <c r="X976" s="1047"/>
      <c r="Y976" s="1047"/>
      <c r="Z976" s="1047"/>
    </row>
    <row r="977" spans="1:26" ht="15.75">
      <c r="A977" s="1047"/>
      <c r="B977" s="1048"/>
      <c r="C977" s="1047"/>
      <c r="D977" s="1047"/>
      <c r="E977" s="1047"/>
      <c r="F977" s="1047"/>
      <c r="G977" s="1047"/>
      <c r="H977" s="1047"/>
      <c r="I977" s="1047"/>
      <c r="J977" s="1047"/>
      <c r="K977" s="1047"/>
      <c r="L977" s="1047"/>
      <c r="M977" s="1047"/>
      <c r="N977" s="871"/>
      <c r="O977" s="1047"/>
      <c r="P977" s="1047"/>
      <c r="Q977" s="1047"/>
      <c r="R977" s="1047"/>
      <c r="S977" s="1047"/>
      <c r="T977" s="1047"/>
      <c r="U977" s="1047"/>
      <c r="V977" s="1047"/>
      <c r="W977" s="1047"/>
      <c r="X977" s="1047"/>
      <c r="Y977" s="1047"/>
      <c r="Z977" s="1047"/>
    </row>
    <row r="978" spans="1:26" ht="15.75">
      <c r="A978" s="1047"/>
      <c r="B978" s="1048"/>
      <c r="C978" s="1047"/>
      <c r="D978" s="1047"/>
      <c r="E978" s="1047"/>
      <c r="F978" s="1047"/>
      <c r="G978" s="1047"/>
      <c r="H978" s="1047"/>
      <c r="I978" s="1047"/>
      <c r="J978" s="1047"/>
      <c r="K978" s="1047"/>
      <c r="L978" s="1047"/>
      <c r="M978" s="1047"/>
      <c r="N978" s="871"/>
      <c r="O978" s="1047"/>
      <c r="P978" s="1047"/>
      <c r="Q978" s="1047"/>
      <c r="R978" s="1047"/>
      <c r="S978" s="1047"/>
      <c r="T978" s="1047"/>
      <c r="U978" s="1047"/>
      <c r="V978" s="1047"/>
      <c r="W978" s="1047"/>
      <c r="X978" s="1047"/>
      <c r="Y978" s="1047"/>
      <c r="Z978" s="1047"/>
    </row>
    <row r="979" spans="1:26" ht="15.75">
      <c r="A979" s="1047"/>
      <c r="B979" s="1048"/>
      <c r="C979" s="1047"/>
      <c r="D979" s="1047"/>
      <c r="E979" s="1047"/>
      <c r="F979" s="1047"/>
      <c r="G979" s="1047"/>
      <c r="H979" s="1047"/>
      <c r="I979" s="1047"/>
      <c r="J979" s="1047"/>
      <c r="K979" s="1047"/>
      <c r="L979" s="1047"/>
      <c r="M979" s="1047"/>
      <c r="N979" s="871"/>
      <c r="O979" s="1047"/>
      <c r="P979" s="1047"/>
      <c r="Q979" s="1047"/>
      <c r="R979" s="1047"/>
      <c r="S979" s="1047"/>
      <c r="T979" s="1047"/>
      <c r="U979" s="1047"/>
      <c r="V979" s="1047"/>
      <c r="W979" s="1047"/>
      <c r="X979" s="1047"/>
      <c r="Y979" s="1047"/>
      <c r="Z979" s="1047"/>
    </row>
    <row r="980" spans="1:26" ht="15.75">
      <c r="A980" s="1047"/>
      <c r="B980" s="1048"/>
      <c r="C980" s="1047"/>
      <c r="D980" s="1047"/>
      <c r="E980" s="1047"/>
      <c r="F980" s="1047"/>
      <c r="G980" s="1047"/>
      <c r="H980" s="1047"/>
      <c r="I980" s="1047"/>
      <c r="J980" s="1047"/>
      <c r="K980" s="1047"/>
      <c r="L980" s="1047"/>
      <c r="M980" s="1047"/>
      <c r="N980" s="871"/>
      <c r="O980" s="1047"/>
      <c r="P980" s="1047"/>
      <c r="Q980" s="1047"/>
      <c r="R980" s="1047"/>
      <c r="S980" s="1047"/>
      <c r="T980" s="1047"/>
      <c r="U980" s="1047"/>
      <c r="V980" s="1047"/>
      <c r="W980" s="1047"/>
      <c r="X980" s="1047"/>
      <c r="Y980" s="1047"/>
      <c r="Z980" s="1047"/>
    </row>
    <row r="981" spans="1:26" ht="15.75">
      <c r="A981" s="1047"/>
      <c r="B981" s="1048"/>
      <c r="C981" s="1047"/>
      <c r="D981" s="1047"/>
      <c r="E981" s="1047"/>
      <c r="F981" s="1047"/>
      <c r="G981" s="1047"/>
      <c r="H981" s="1047"/>
      <c r="I981" s="1047"/>
      <c r="J981" s="1047"/>
      <c r="K981" s="1047"/>
      <c r="L981" s="1047"/>
      <c r="M981" s="1047"/>
      <c r="N981" s="871"/>
      <c r="O981" s="1047"/>
      <c r="P981" s="1047"/>
      <c r="Q981" s="1047"/>
      <c r="R981" s="1047"/>
      <c r="S981" s="1047"/>
      <c r="T981" s="1047"/>
      <c r="U981" s="1047"/>
      <c r="V981" s="1047"/>
      <c r="W981" s="1047"/>
      <c r="X981" s="1047"/>
      <c r="Y981" s="1047"/>
      <c r="Z981" s="1047"/>
    </row>
    <row r="982" spans="1:26" ht="15.75">
      <c r="A982" s="1047"/>
      <c r="B982" s="1048"/>
      <c r="C982" s="1047"/>
      <c r="D982" s="1047"/>
      <c r="E982" s="1047"/>
      <c r="F982" s="1047"/>
      <c r="G982" s="1047"/>
      <c r="H982" s="1047"/>
      <c r="I982" s="1047"/>
      <c r="J982" s="1047"/>
      <c r="K982" s="1047"/>
      <c r="L982" s="1047"/>
      <c r="M982" s="1047"/>
      <c r="N982" s="871"/>
      <c r="O982" s="1047"/>
      <c r="P982" s="1047"/>
      <c r="Q982" s="1047"/>
      <c r="R982" s="1047"/>
      <c r="S982" s="1047"/>
      <c r="T982" s="1047"/>
      <c r="U982" s="1047"/>
      <c r="V982" s="1047"/>
      <c r="W982" s="1047"/>
      <c r="X982" s="1047"/>
      <c r="Y982" s="1047"/>
      <c r="Z982" s="1047"/>
    </row>
    <row r="983" spans="1:26" ht="15.75">
      <c r="A983" s="1047"/>
      <c r="B983" s="1048"/>
      <c r="C983" s="1047"/>
      <c r="D983" s="1047"/>
      <c r="E983" s="1047"/>
      <c r="F983" s="1047"/>
      <c r="G983" s="1047"/>
      <c r="H983" s="1047"/>
      <c r="I983" s="1047"/>
      <c r="J983" s="1047"/>
      <c r="K983" s="1047"/>
      <c r="L983" s="1047"/>
      <c r="M983" s="1047"/>
      <c r="N983" s="871"/>
      <c r="O983" s="1047"/>
      <c r="P983" s="1047"/>
      <c r="Q983" s="1047"/>
      <c r="R983" s="1047"/>
      <c r="S983" s="1047"/>
      <c r="T983" s="1047"/>
      <c r="U983" s="1047"/>
      <c r="V983" s="1047"/>
      <c r="W983" s="1047"/>
      <c r="X983" s="1047"/>
      <c r="Y983" s="1047"/>
      <c r="Z983" s="1047"/>
    </row>
    <row r="984" spans="1:26" ht="15.75">
      <c r="A984" s="1047"/>
      <c r="B984" s="1048"/>
      <c r="C984" s="1047"/>
      <c r="D984" s="1047"/>
      <c r="E984" s="1047"/>
      <c r="F984" s="1047"/>
      <c r="G984" s="1047"/>
      <c r="H984" s="1047"/>
      <c r="I984" s="1047"/>
      <c r="J984" s="1047"/>
      <c r="K984" s="1047"/>
      <c r="L984" s="1047"/>
      <c r="M984" s="1047"/>
      <c r="N984" s="871"/>
      <c r="O984" s="1047"/>
      <c r="P984" s="1047"/>
      <c r="Q984" s="1047"/>
      <c r="R984" s="1047"/>
      <c r="S984" s="1047"/>
      <c r="T984" s="1047"/>
      <c r="U984" s="1047"/>
      <c r="V984" s="1047"/>
      <c r="W984" s="1047"/>
      <c r="X984" s="1047"/>
      <c r="Y984" s="1047"/>
      <c r="Z984" s="1047"/>
    </row>
    <row r="985" spans="1:26" ht="15.75">
      <c r="A985" s="1047"/>
      <c r="B985" s="1048"/>
      <c r="C985" s="1047"/>
      <c r="D985" s="1047"/>
      <c r="E985" s="1047"/>
      <c r="F985" s="1047"/>
      <c r="G985" s="1047"/>
      <c r="H985" s="1047"/>
      <c r="I985" s="1047"/>
      <c r="J985" s="1047"/>
      <c r="K985" s="1047"/>
      <c r="L985" s="1047"/>
      <c r="M985" s="1047"/>
      <c r="N985" s="871"/>
      <c r="O985" s="1047"/>
      <c r="P985" s="1047"/>
      <c r="Q985" s="1047"/>
      <c r="R985" s="1047"/>
      <c r="S985" s="1047"/>
      <c r="T985" s="1047"/>
      <c r="U985" s="1047"/>
      <c r="V985" s="1047"/>
      <c r="W985" s="1047"/>
      <c r="X985" s="1047"/>
      <c r="Y985" s="1047"/>
      <c r="Z985" s="1047"/>
    </row>
    <row r="986" spans="1:26" ht="15.75">
      <c r="A986" s="1047"/>
      <c r="B986" s="1048"/>
      <c r="C986" s="1047"/>
      <c r="D986" s="1047"/>
      <c r="E986" s="1047"/>
      <c r="F986" s="1047"/>
      <c r="G986" s="1047"/>
      <c r="H986" s="1047"/>
      <c r="I986" s="1047"/>
      <c r="J986" s="1047"/>
      <c r="K986" s="1047"/>
      <c r="L986" s="1047"/>
      <c r="M986" s="1047"/>
      <c r="N986" s="871"/>
      <c r="O986" s="1047"/>
      <c r="P986" s="1047"/>
      <c r="Q986" s="1047"/>
      <c r="R986" s="1047"/>
      <c r="S986" s="1047"/>
      <c r="T986" s="1047"/>
      <c r="U986" s="1047"/>
      <c r="V986" s="1047"/>
      <c r="W986" s="1047"/>
      <c r="X986" s="1047"/>
      <c r="Y986" s="1047"/>
      <c r="Z986" s="1047"/>
    </row>
    <row r="987" spans="1:26" ht="15.75">
      <c r="A987" s="1047"/>
      <c r="B987" s="1048"/>
      <c r="C987" s="1047"/>
      <c r="D987" s="1047"/>
      <c r="E987" s="1047"/>
      <c r="F987" s="1047"/>
      <c r="G987" s="1047"/>
      <c r="H987" s="1047"/>
      <c r="I987" s="1047"/>
      <c r="J987" s="1047"/>
      <c r="K987" s="1047"/>
      <c r="L987" s="1047"/>
      <c r="M987" s="1047"/>
      <c r="N987" s="871"/>
      <c r="O987" s="1047"/>
      <c r="P987" s="1047"/>
      <c r="Q987" s="1047"/>
      <c r="R987" s="1047"/>
      <c r="S987" s="1047"/>
      <c r="T987" s="1047"/>
      <c r="U987" s="1047"/>
      <c r="V987" s="1047"/>
      <c r="W987" s="1047"/>
      <c r="X987" s="1047"/>
      <c r="Y987" s="1047"/>
      <c r="Z987" s="1047"/>
    </row>
    <row r="988" spans="1:26" ht="15.75">
      <c r="A988" s="1047"/>
      <c r="B988" s="1048"/>
      <c r="C988" s="1047"/>
      <c r="D988" s="1047"/>
      <c r="E988" s="1047"/>
      <c r="F988" s="1047"/>
      <c r="G988" s="1047"/>
      <c r="H988" s="1047"/>
      <c r="I988" s="1047"/>
      <c r="J988" s="1047"/>
      <c r="K988" s="1047"/>
      <c r="L988" s="1047"/>
      <c r="M988" s="1047"/>
      <c r="N988" s="871"/>
      <c r="O988" s="1047"/>
      <c r="P988" s="1047"/>
      <c r="Q988" s="1047"/>
      <c r="R988" s="1047"/>
      <c r="S988" s="1047"/>
      <c r="T988" s="1047"/>
      <c r="U988" s="1047"/>
      <c r="V988" s="1047"/>
      <c r="W988" s="1047"/>
      <c r="X988" s="1047"/>
      <c r="Y988" s="1047"/>
      <c r="Z988" s="1047"/>
    </row>
    <row r="989" spans="1:26" ht="15.75">
      <c r="A989" s="1047"/>
      <c r="B989" s="1048"/>
      <c r="C989" s="1047"/>
      <c r="D989" s="1047"/>
      <c r="E989" s="1047"/>
      <c r="F989" s="1047"/>
      <c r="G989" s="1047"/>
      <c r="H989" s="1047"/>
      <c r="I989" s="1047"/>
      <c r="J989" s="1047"/>
      <c r="K989" s="1047"/>
      <c r="L989" s="1047"/>
      <c r="M989" s="1047"/>
      <c r="N989" s="871"/>
      <c r="O989" s="1047"/>
      <c r="P989" s="1047"/>
      <c r="Q989" s="1047"/>
      <c r="R989" s="1047"/>
      <c r="S989" s="1047"/>
      <c r="T989" s="1047"/>
      <c r="U989" s="1047"/>
      <c r="V989" s="1047"/>
      <c r="W989" s="1047"/>
      <c r="X989" s="1047"/>
      <c r="Y989" s="1047"/>
      <c r="Z989" s="1047"/>
    </row>
    <row r="990" spans="1:26" ht="15.75">
      <c r="A990" s="1047"/>
      <c r="B990" s="1048"/>
      <c r="C990" s="1047"/>
      <c r="D990" s="1047"/>
      <c r="E990" s="1047"/>
      <c r="F990" s="1047"/>
      <c r="G990" s="1047"/>
      <c r="H990" s="1047"/>
      <c r="I990" s="1047"/>
      <c r="J990" s="1047"/>
      <c r="K990" s="1047"/>
      <c r="L990" s="1047"/>
      <c r="M990" s="1047"/>
      <c r="N990" s="871"/>
      <c r="O990" s="1047"/>
      <c r="P990" s="1047"/>
      <c r="Q990" s="1047"/>
      <c r="R990" s="1047"/>
      <c r="S990" s="1047"/>
      <c r="T990" s="1047"/>
      <c r="U990" s="1047"/>
      <c r="V990" s="1047"/>
      <c r="W990" s="1047"/>
      <c r="X990" s="1047"/>
      <c r="Y990" s="1047"/>
      <c r="Z990" s="1047"/>
    </row>
    <row r="991" spans="1:26" ht="15.75">
      <c r="A991" s="1047"/>
      <c r="B991" s="1048"/>
      <c r="C991" s="1047"/>
      <c r="D991" s="1047"/>
      <c r="E991" s="1047"/>
      <c r="F991" s="1047"/>
      <c r="G991" s="1047"/>
      <c r="H991" s="1047"/>
      <c r="I991" s="1047"/>
      <c r="J991" s="1047"/>
      <c r="K991" s="1047"/>
      <c r="L991" s="1047"/>
      <c r="M991" s="1047"/>
      <c r="N991" s="871"/>
      <c r="O991" s="1047"/>
      <c r="P991" s="1047"/>
      <c r="Q991" s="1047"/>
      <c r="R991" s="1047"/>
      <c r="S991" s="1047"/>
      <c r="T991" s="1047"/>
      <c r="U991" s="1047"/>
      <c r="V991" s="1047"/>
      <c r="W991" s="1047"/>
      <c r="X991" s="1047"/>
      <c r="Y991" s="1047"/>
      <c r="Z991" s="1047"/>
    </row>
    <row r="992" spans="1:26" ht="15.75">
      <c r="A992" s="1047"/>
      <c r="B992" s="1048"/>
      <c r="C992" s="1047"/>
      <c r="D992" s="1047"/>
      <c r="E992" s="1047"/>
      <c r="F992" s="1047"/>
      <c r="G992" s="1047"/>
      <c r="H992" s="1047"/>
      <c r="I992" s="1047"/>
      <c r="J992" s="1047"/>
      <c r="K992" s="1047"/>
      <c r="L992" s="1047"/>
      <c r="M992" s="1047"/>
      <c r="N992" s="871"/>
      <c r="O992" s="1047"/>
      <c r="P992" s="1047"/>
      <c r="Q992" s="1047"/>
      <c r="R992" s="1047"/>
      <c r="S992" s="1047"/>
      <c r="T992" s="1047"/>
      <c r="U992" s="1047"/>
      <c r="V992" s="1047"/>
      <c r="W992" s="1047"/>
      <c r="X992" s="1047"/>
      <c r="Y992" s="1047"/>
      <c r="Z992" s="1047"/>
    </row>
    <row r="993" spans="1:26" ht="15.75">
      <c r="A993" s="1047"/>
      <c r="B993" s="1048"/>
      <c r="C993" s="1047"/>
      <c r="D993" s="1047"/>
      <c r="E993" s="1047"/>
      <c r="F993" s="1047"/>
      <c r="G993" s="1047"/>
      <c r="H993" s="1047"/>
      <c r="I993" s="1047"/>
      <c r="J993" s="1047"/>
      <c r="K993" s="1047"/>
      <c r="L993" s="1047"/>
      <c r="M993" s="1047"/>
      <c r="N993" s="871"/>
      <c r="O993" s="1047"/>
      <c r="P993" s="1047"/>
      <c r="Q993" s="1047"/>
      <c r="R993" s="1047"/>
      <c r="S993" s="1047"/>
      <c r="T993" s="1047"/>
      <c r="U993" s="1047"/>
      <c r="V993" s="1047"/>
      <c r="W993" s="1047"/>
      <c r="X993" s="1047"/>
      <c r="Y993" s="1047"/>
      <c r="Z993" s="1047"/>
    </row>
    <row r="994" spans="1:26" ht="15.75">
      <c r="A994" s="1047"/>
      <c r="B994" s="1048"/>
      <c r="C994" s="1047"/>
      <c r="D994" s="1047"/>
      <c r="E994" s="1047"/>
      <c r="F994" s="1047"/>
      <c r="G994" s="1047"/>
      <c r="H994" s="1047"/>
      <c r="I994" s="1047"/>
      <c r="J994" s="1047"/>
      <c r="K994" s="1047"/>
      <c r="L994" s="1047"/>
      <c r="M994" s="1047"/>
      <c r="N994" s="871"/>
      <c r="O994" s="1047"/>
      <c r="P994" s="1047"/>
      <c r="Q994" s="1047"/>
      <c r="R994" s="1047"/>
      <c r="S994" s="1047"/>
      <c r="T994" s="1047"/>
      <c r="U994" s="1047"/>
      <c r="V994" s="1047"/>
      <c r="W994" s="1047"/>
      <c r="X994" s="1047"/>
      <c r="Y994" s="1047"/>
      <c r="Z994" s="1047"/>
    </row>
    <row r="995" spans="1:26" ht="15.75">
      <c r="A995" s="1047"/>
      <c r="B995" s="1048"/>
      <c r="C995" s="1047"/>
      <c r="D995" s="1047"/>
      <c r="E995" s="1047"/>
      <c r="F995" s="1047"/>
      <c r="G995" s="1047"/>
      <c r="H995" s="1047"/>
      <c r="I995" s="1047"/>
      <c r="J995" s="1047"/>
      <c r="K995" s="1047"/>
      <c r="L995" s="1047"/>
      <c r="M995" s="1047"/>
      <c r="N995" s="871"/>
      <c r="O995" s="1047"/>
      <c r="P995" s="1047"/>
      <c r="Q995" s="1047"/>
      <c r="R995" s="1047"/>
      <c r="S995" s="1047"/>
      <c r="T995" s="1047"/>
      <c r="U995" s="1047"/>
      <c r="V995" s="1047"/>
      <c r="W995" s="1047"/>
      <c r="X995" s="1047"/>
      <c r="Y995" s="1047"/>
      <c r="Z995" s="1047"/>
    </row>
    <row r="996" spans="1:26" ht="15.75">
      <c r="A996" s="1047"/>
      <c r="B996" s="1048"/>
      <c r="C996" s="1047"/>
      <c r="D996" s="1047"/>
      <c r="E996" s="1047"/>
      <c r="F996" s="1047"/>
      <c r="G996" s="1047"/>
      <c r="H996" s="1047"/>
      <c r="I996" s="1047"/>
      <c r="J996" s="1047"/>
      <c r="K996" s="1047"/>
      <c r="L996" s="1047"/>
      <c r="M996" s="1047"/>
      <c r="N996" s="871"/>
      <c r="O996" s="1047"/>
      <c r="P996" s="1047"/>
      <c r="Q996" s="1047"/>
      <c r="R996" s="1047"/>
      <c r="S996" s="1047"/>
      <c r="T996" s="1047"/>
      <c r="U996" s="1047"/>
      <c r="V996" s="1047"/>
      <c r="W996" s="1047"/>
      <c r="X996" s="1047"/>
      <c r="Y996" s="1047"/>
      <c r="Z996" s="1047"/>
    </row>
    <row r="997" spans="1:26" ht="15.75">
      <c r="A997" s="1047"/>
      <c r="B997" s="1048"/>
      <c r="C997" s="1047"/>
      <c r="D997" s="1047"/>
      <c r="E997" s="1047"/>
      <c r="F997" s="1047"/>
      <c r="G997" s="1047"/>
      <c r="H997" s="1047"/>
      <c r="I997" s="1047"/>
      <c r="J997" s="1047"/>
      <c r="K997" s="1047"/>
      <c r="L997" s="1047"/>
      <c r="M997" s="1047"/>
      <c r="N997" s="871"/>
      <c r="O997" s="1047"/>
      <c r="P997" s="1047"/>
      <c r="Q997" s="1047"/>
      <c r="R997" s="1047"/>
      <c r="S997" s="1047"/>
      <c r="T997" s="1047"/>
      <c r="U997" s="1047"/>
      <c r="V997" s="1047"/>
      <c r="W997" s="1047"/>
      <c r="X997" s="1047"/>
      <c r="Y997" s="1047"/>
      <c r="Z997" s="1047"/>
    </row>
    <row r="998" spans="1:26" ht="15.75">
      <c r="A998" s="1047"/>
      <c r="B998" s="1048"/>
      <c r="C998" s="1047"/>
      <c r="D998" s="1047"/>
      <c r="E998" s="1047"/>
      <c r="F998" s="1047"/>
      <c r="G998" s="1047"/>
      <c r="H998" s="1047"/>
      <c r="I998" s="1047"/>
      <c r="J998" s="1047"/>
      <c r="K998" s="1047"/>
      <c r="L998" s="1047"/>
      <c r="M998" s="1047"/>
      <c r="N998" s="871"/>
      <c r="O998" s="1047"/>
      <c r="P998" s="1047"/>
      <c r="Q998" s="1047"/>
      <c r="R998" s="1047"/>
      <c r="S998" s="1047"/>
      <c r="T998" s="1047"/>
      <c r="U998" s="1047"/>
      <c r="V998" s="1047"/>
      <c r="W998" s="1047"/>
      <c r="X998" s="1047"/>
      <c r="Y998" s="1047"/>
      <c r="Z998" s="1047"/>
    </row>
    <row r="999" spans="1:26" ht="15.75">
      <c r="A999" s="1047"/>
      <c r="B999" s="1048"/>
      <c r="C999" s="1047"/>
      <c r="D999" s="1047"/>
      <c r="E999" s="1047"/>
      <c r="F999" s="1047"/>
      <c r="G999" s="1047"/>
      <c r="H999" s="1047"/>
      <c r="I999" s="1047"/>
      <c r="J999" s="1047"/>
      <c r="K999" s="1047"/>
      <c r="L999" s="1047"/>
      <c r="M999" s="1047"/>
      <c r="N999" s="871"/>
      <c r="O999" s="1047"/>
      <c r="P999" s="1047"/>
      <c r="Q999" s="1047"/>
      <c r="R999" s="1047"/>
      <c r="S999" s="1047"/>
      <c r="T999" s="1047"/>
      <c r="U999" s="1047"/>
      <c r="V999" s="1047"/>
      <c r="W999" s="1047"/>
      <c r="X999" s="1047"/>
      <c r="Y999" s="1047"/>
      <c r="Z999" s="1047"/>
    </row>
    <row r="1000" spans="1:26" ht="15.75">
      <c r="A1000" s="1047"/>
      <c r="B1000" s="1048"/>
      <c r="C1000" s="1047"/>
      <c r="D1000" s="1047"/>
      <c r="E1000" s="1047"/>
      <c r="F1000" s="1047"/>
      <c r="G1000" s="1047"/>
      <c r="H1000" s="1047"/>
      <c r="I1000" s="1047"/>
      <c r="J1000" s="1047"/>
      <c r="K1000" s="1047"/>
      <c r="L1000" s="1047"/>
      <c r="M1000" s="1047"/>
      <c r="N1000" s="871"/>
      <c r="O1000" s="1047"/>
      <c r="P1000" s="1047"/>
      <c r="Q1000" s="1047"/>
      <c r="R1000" s="1047"/>
      <c r="S1000" s="1047"/>
      <c r="T1000" s="1047"/>
      <c r="U1000" s="1047"/>
      <c r="V1000" s="1047"/>
      <c r="W1000" s="1047"/>
      <c r="X1000" s="1047"/>
      <c r="Y1000" s="1047"/>
      <c r="Z1000" s="1047"/>
    </row>
    <row r="1001" spans="1:26" ht="15.75">
      <c r="A1001" s="1047"/>
      <c r="B1001" s="1048"/>
      <c r="C1001" s="1047"/>
      <c r="D1001" s="1047"/>
      <c r="E1001" s="1047"/>
      <c r="F1001" s="1047"/>
      <c r="G1001" s="1047"/>
      <c r="H1001" s="1047"/>
      <c r="I1001" s="1047"/>
      <c r="J1001" s="1047"/>
      <c r="K1001" s="1047"/>
      <c r="L1001" s="1047"/>
      <c r="M1001" s="1047"/>
      <c r="N1001" s="871"/>
      <c r="O1001" s="1047"/>
      <c r="P1001" s="1047"/>
      <c r="Q1001" s="1047"/>
      <c r="R1001" s="1047"/>
      <c r="S1001" s="1047"/>
      <c r="T1001" s="1047"/>
      <c r="U1001" s="1047"/>
      <c r="V1001" s="1047"/>
      <c r="W1001" s="1047"/>
      <c r="X1001" s="1047"/>
      <c r="Y1001" s="1047"/>
      <c r="Z1001" s="1047"/>
    </row>
    <row r="1002" spans="1:26" ht="15.75">
      <c r="A1002" s="1047"/>
      <c r="B1002" s="1048"/>
      <c r="C1002" s="1047"/>
      <c r="D1002" s="1047"/>
      <c r="E1002" s="1047"/>
      <c r="F1002" s="1047"/>
      <c r="G1002" s="1047"/>
      <c r="H1002" s="1047"/>
      <c r="I1002" s="1047"/>
      <c r="J1002" s="1047"/>
      <c r="K1002" s="1047"/>
      <c r="L1002" s="1047"/>
      <c r="M1002" s="1047"/>
      <c r="N1002" s="871"/>
      <c r="O1002" s="1047"/>
      <c r="P1002" s="1047"/>
      <c r="Q1002" s="1047"/>
      <c r="R1002" s="1047"/>
      <c r="S1002" s="1047"/>
      <c r="T1002" s="1047"/>
      <c r="U1002" s="1047"/>
      <c r="V1002" s="1047"/>
      <c r="W1002" s="1047"/>
      <c r="X1002" s="1047"/>
      <c r="Y1002" s="1047"/>
      <c r="Z1002" s="1047"/>
    </row>
    <row r="1003" spans="1:26" ht="15.75">
      <c r="A1003" s="1047"/>
      <c r="B1003" s="1048"/>
      <c r="C1003" s="1047"/>
      <c r="D1003" s="1047"/>
      <c r="E1003" s="1047"/>
      <c r="F1003" s="1047"/>
      <c r="G1003" s="1047"/>
      <c r="H1003" s="1047"/>
      <c r="I1003" s="1047"/>
      <c r="J1003" s="1047"/>
      <c r="K1003" s="1047"/>
      <c r="L1003" s="1047"/>
      <c r="M1003" s="1047"/>
      <c r="N1003" s="871"/>
      <c r="O1003" s="1047"/>
      <c r="P1003" s="1047"/>
      <c r="Q1003" s="1047"/>
      <c r="R1003" s="1047"/>
      <c r="S1003" s="1047"/>
      <c r="T1003" s="1047"/>
      <c r="U1003" s="1047"/>
      <c r="V1003" s="1047"/>
      <c r="W1003" s="1047"/>
      <c r="X1003" s="1047"/>
      <c r="Y1003" s="1047"/>
      <c r="Z1003" s="1047"/>
    </row>
    <row r="1004" spans="1:26" ht="15.75">
      <c r="A1004" s="1047"/>
      <c r="B1004" s="1048"/>
      <c r="C1004" s="1047"/>
      <c r="D1004" s="1047"/>
      <c r="E1004" s="1047"/>
      <c r="F1004" s="1047"/>
      <c r="G1004" s="1047"/>
      <c r="H1004" s="1047"/>
      <c r="I1004" s="1047"/>
      <c r="J1004" s="1047"/>
      <c r="K1004" s="1047"/>
      <c r="L1004" s="1047"/>
      <c r="M1004" s="1047"/>
      <c r="N1004" s="871"/>
      <c r="O1004" s="1047"/>
      <c r="P1004" s="1047"/>
      <c r="Q1004" s="1047"/>
      <c r="R1004" s="1047"/>
      <c r="S1004" s="1047"/>
      <c r="T1004" s="1047"/>
      <c r="U1004" s="1047"/>
      <c r="V1004" s="1047"/>
      <c r="W1004" s="1047"/>
      <c r="X1004" s="1047"/>
      <c r="Y1004" s="1047"/>
      <c r="Z1004" s="1047"/>
    </row>
    <row r="1005" spans="1:26" ht="15.75">
      <c r="A1005" s="1047"/>
      <c r="B1005" s="1048"/>
      <c r="C1005" s="1047"/>
      <c r="D1005" s="1047"/>
      <c r="E1005" s="1047"/>
      <c r="F1005" s="1047"/>
      <c r="G1005" s="1047"/>
      <c r="H1005" s="1047"/>
      <c r="I1005" s="1047"/>
      <c r="J1005" s="1047"/>
      <c r="K1005" s="1047"/>
      <c r="L1005" s="1047"/>
      <c r="M1005" s="1047"/>
      <c r="N1005" s="871"/>
      <c r="O1005" s="1047"/>
      <c r="P1005" s="1047"/>
      <c r="Q1005" s="1047"/>
      <c r="R1005" s="1047"/>
      <c r="S1005" s="1047"/>
      <c r="T1005" s="1047"/>
      <c r="U1005" s="1047"/>
      <c r="V1005" s="1047"/>
      <c r="W1005" s="1047"/>
      <c r="X1005" s="1047"/>
      <c r="Y1005" s="1047"/>
      <c r="Z1005" s="1047"/>
    </row>
    <row r="1006" spans="1:26" ht="15.75">
      <c r="A1006" s="1047"/>
      <c r="B1006" s="1048"/>
      <c r="C1006" s="1047"/>
      <c r="D1006" s="1047"/>
      <c r="E1006" s="1047"/>
      <c r="F1006" s="1047"/>
      <c r="G1006" s="1047"/>
      <c r="H1006" s="1047"/>
      <c r="I1006" s="1047"/>
      <c r="J1006" s="1047"/>
      <c r="K1006" s="1047"/>
      <c r="L1006" s="1047"/>
      <c r="M1006" s="1047"/>
      <c r="N1006" s="871"/>
      <c r="O1006" s="1047"/>
      <c r="P1006" s="1047"/>
      <c r="Q1006" s="1047"/>
      <c r="R1006" s="1047"/>
      <c r="S1006" s="1047"/>
      <c r="T1006" s="1047"/>
      <c r="U1006" s="1047"/>
      <c r="V1006" s="1047"/>
      <c r="W1006" s="1047"/>
      <c r="X1006" s="1047"/>
      <c r="Y1006" s="1047"/>
      <c r="Z1006" s="1047"/>
    </row>
    <row r="1007" spans="1:26" ht="15.75">
      <c r="A1007" s="1047"/>
      <c r="B1007" s="1048"/>
      <c r="C1007" s="1047"/>
      <c r="D1007" s="1047"/>
      <c r="E1007" s="1047"/>
      <c r="F1007" s="1047"/>
      <c r="G1007" s="1047"/>
      <c r="H1007" s="1047"/>
      <c r="I1007" s="1047"/>
      <c r="J1007" s="1047"/>
      <c r="K1007" s="1047"/>
      <c r="L1007" s="1047"/>
      <c r="M1007" s="1047"/>
      <c r="N1007" s="871"/>
      <c r="O1007" s="1047"/>
      <c r="P1007" s="1047"/>
      <c r="Q1007" s="1047"/>
      <c r="R1007" s="1047"/>
      <c r="S1007" s="1047"/>
      <c r="T1007" s="1047"/>
      <c r="U1007" s="1047"/>
      <c r="V1007" s="1047"/>
      <c r="W1007" s="1047"/>
      <c r="X1007" s="1047"/>
      <c r="Y1007" s="1047"/>
      <c r="Z1007" s="1047"/>
    </row>
  </sheetData>
  <mergeCells count="62">
    <mergeCell ref="A66:A68"/>
    <mergeCell ref="C66:M66"/>
    <mergeCell ref="C67:M67"/>
    <mergeCell ref="C68:M68"/>
    <mergeCell ref="C69:M69"/>
    <mergeCell ref="C58:M58"/>
    <mergeCell ref="C59:M59"/>
    <mergeCell ref="A60:A65"/>
    <mergeCell ref="C60:M60"/>
    <mergeCell ref="C61:M61"/>
    <mergeCell ref="C62:M62"/>
    <mergeCell ref="C63:M63"/>
    <mergeCell ref="C64:M64"/>
    <mergeCell ref="C65:M65"/>
    <mergeCell ref="A17:A59"/>
    <mergeCell ref="C17:M17"/>
    <mergeCell ref="C18:M18"/>
    <mergeCell ref="B19:B25"/>
    <mergeCell ref="F24:H24"/>
    <mergeCell ref="B26:B29"/>
    <mergeCell ref="B36:B38"/>
    <mergeCell ref="N39:N48"/>
    <mergeCell ref="H47:I47"/>
    <mergeCell ref="B49:B55"/>
    <mergeCell ref="F50:F51"/>
    <mergeCell ref="G50:J51"/>
    <mergeCell ref="L50:M51"/>
    <mergeCell ref="F53:F54"/>
    <mergeCell ref="G53:J54"/>
    <mergeCell ref="L53:M54"/>
    <mergeCell ref="B39:B48"/>
    <mergeCell ref="C56:M56"/>
    <mergeCell ref="C57:M57"/>
    <mergeCell ref="F11:G11"/>
    <mergeCell ref="I11:J11"/>
    <mergeCell ref="C12:M12"/>
    <mergeCell ref="C13:M13"/>
    <mergeCell ref="C14:M14"/>
    <mergeCell ref="B1:M1"/>
    <mergeCell ref="B15:B16"/>
    <mergeCell ref="C15:D16"/>
    <mergeCell ref="E15:E16"/>
    <mergeCell ref="F15:M16"/>
    <mergeCell ref="I5:M5"/>
    <mergeCell ref="C6:M6"/>
    <mergeCell ref="C7:M7"/>
    <mergeCell ref="C8:D8"/>
    <mergeCell ref="I8:M8"/>
    <mergeCell ref="B9:B11"/>
    <mergeCell ref="C10:D10"/>
    <mergeCell ref="F10:G10"/>
    <mergeCell ref="I10:J10"/>
    <mergeCell ref="C11:D11"/>
    <mergeCell ref="A2:A16"/>
    <mergeCell ref="C2:M2"/>
    <mergeCell ref="C3:M3"/>
    <mergeCell ref="B4:B5"/>
    <mergeCell ref="D4:E4"/>
    <mergeCell ref="F4:G4"/>
    <mergeCell ref="I4:M4"/>
    <mergeCell ref="D5:E5"/>
    <mergeCell ref="F5:G5"/>
  </mergeCells>
  <dataValidations count="1">
    <dataValidation type="list" allowBlank="1" showErrorMessage="1" sqref="I8" xr:uid="{00000000-0002-0000-3200-000000000000}">
      <formula1>INDIRECT($C$8)</formula1>
    </dataValidation>
  </dataValidations>
  <hyperlinks>
    <hyperlink ref="C64" r:id="rId1" xr:uid="{00000000-0004-0000-3200-000000000000}"/>
  </hyperlinks>
  <pageMargins left="0.7" right="0.7" top="0.75" bottom="0.75" header="0" footer="0"/>
  <pageSetup paperSize="9" orientation="portrait" r:id="rId2"/>
  <extLst>
    <ext xmlns:x14="http://schemas.microsoft.com/office/spreadsheetml/2009/9/main" uri="{CCE6A557-97BC-4b89-ADB6-D9C93CAAB3DF}">
      <x14:dataValidations xmlns:xm="http://schemas.microsoft.com/office/excel/2006/main" count="1">
        <x14:dataValidation type="list" allowBlank="1" showErrorMessage="1" xr:uid="{00000000-0002-0000-3200-000001000000}">
          <x14:formula1>
            <xm:f>'D:\Subdirección Envejecimiento y Vejez\Matriz Actualización Plan de Acción\Matrices Entidades\[Sector Cultura, Recreación y Deporte - Ajustado 13072021 final.xlsx]Desplegables'!#REF!</xm:f>
          </x14:formula1>
          <xm:sqref>C15 G50 G53 C8 C4:C5</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70C0"/>
  </sheetPr>
  <dimension ref="A1:M999"/>
  <sheetViews>
    <sheetView topLeftCell="A47" zoomScale="78" zoomScaleNormal="78" workbookViewId="0">
      <selection activeCell="G65" sqref="G65"/>
    </sheetView>
  </sheetViews>
  <sheetFormatPr baseColWidth="10" defaultColWidth="13.7109375" defaultRowHeight="15" customHeight="1"/>
  <cols>
    <col min="1" max="1" width="24" style="864" customWidth="1"/>
    <col min="2" max="2" width="37.42578125" style="864" customWidth="1"/>
    <col min="3" max="3" width="14" style="864" customWidth="1"/>
    <col min="4" max="4" width="10.85546875" style="864" customWidth="1"/>
    <col min="5" max="5" width="13.140625" style="864" customWidth="1"/>
    <col min="6" max="6" width="14.28515625" style="864" customWidth="1"/>
    <col min="7" max="7" width="13.42578125" style="864" customWidth="1"/>
    <col min="8" max="17" width="10.85546875" style="864" customWidth="1"/>
    <col min="18" max="16384" width="13.7109375" style="864"/>
  </cols>
  <sheetData>
    <row r="1" spans="1:13" ht="36.75" customHeight="1">
      <c r="A1" s="2513" t="s">
        <v>1544</v>
      </c>
      <c r="B1" s="2514"/>
      <c r="C1" s="2514"/>
      <c r="D1" s="2514"/>
      <c r="E1" s="2514"/>
      <c r="F1" s="2514"/>
      <c r="G1" s="2514"/>
      <c r="H1" s="2514"/>
      <c r="I1" s="2514"/>
      <c r="J1" s="2514"/>
      <c r="K1" s="2514"/>
      <c r="L1" s="2514"/>
      <c r="M1" s="2515"/>
    </row>
    <row r="2" spans="1:13" ht="15.75">
      <c r="A2" s="2516" t="s">
        <v>782</v>
      </c>
      <c r="B2" s="1119" t="s">
        <v>783</v>
      </c>
      <c r="C2" s="2519" t="s">
        <v>469</v>
      </c>
      <c r="D2" s="2429"/>
      <c r="E2" s="2429"/>
      <c r="F2" s="2429"/>
      <c r="G2" s="2429"/>
      <c r="H2" s="2429"/>
      <c r="I2" s="2429"/>
      <c r="J2" s="2429"/>
      <c r="K2" s="2429"/>
      <c r="L2" s="2429"/>
      <c r="M2" s="2447"/>
    </row>
    <row r="3" spans="1:13" ht="68.25" customHeight="1">
      <c r="A3" s="2517"/>
      <c r="B3" s="1120" t="s">
        <v>914</v>
      </c>
      <c r="C3" s="2520" t="s">
        <v>387</v>
      </c>
      <c r="D3" s="2429"/>
      <c r="E3" s="2429"/>
      <c r="F3" s="2429"/>
      <c r="G3" s="2429"/>
      <c r="H3" s="2429"/>
      <c r="I3" s="2429"/>
      <c r="J3" s="2429"/>
      <c r="K3" s="2429"/>
      <c r="L3" s="2429"/>
      <c r="M3" s="2447"/>
    </row>
    <row r="4" spans="1:13" ht="49.5" customHeight="1">
      <c r="A4" s="2517"/>
      <c r="B4" s="1120" t="s">
        <v>35</v>
      </c>
      <c r="C4" s="1121" t="s">
        <v>843</v>
      </c>
      <c r="D4" s="2008" t="s">
        <v>1545</v>
      </c>
      <c r="E4" s="2192"/>
      <c r="F4" s="2521" t="s">
        <v>1483</v>
      </c>
      <c r="G4" s="2522"/>
      <c r="H4" s="1599">
        <v>20</v>
      </c>
      <c r="I4" s="2008" t="s">
        <v>1546</v>
      </c>
      <c r="J4" s="2000"/>
      <c r="K4" s="2000"/>
      <c r="L4" s="2000"/>
      <c r="M4" s="2192"/>
    </row>
    <row r="5" spans="1:13" ht="60.75" customHeight="1">
      <c r="A5" s="2517"/>
      <c r="B5" s="1120" t="s">
        <v>786</v>
      </c>
      <c r="C5" s="2523" t="s">
        <v>1547</v>
      </c>
      <c r="D5" s="2391"/>
      <c r="E5" s="2391"/>
      <c r="F5" s="2391"/>
      <c r="G5" s="2391"/>
      <c r="H5" s="2391"/>
      <c r="I5" s="2391"/>
      <c r="J5" s="2391"/>
      <c r="K5" s="2391"/>
      <c r="L5" s="2391"/>
      <c r="M5" s="2452"/>
    </row>
    <row r="6" spans="1:13" ht="29.25" customHeight="1">
      <c r="A6" s="2517"/>
      <c r="B6" s="1120" t="s">
        <v>787</v>
      </c>
      <c r="C6" s="2523" t="s">
        <v>1548</v>
      </c>
      <c r="D6" s="2391"/>
      <c r="E6" s="2391"/>
      <c r="F6" s="2391"/>
      <c r="G6" s="2391"/>
      <c r="H6" s="2391"/>
      <c r="I6" s="2391"/>
      <c r="J6" s="2391"/>
      <c r="K6" s="2391"/>
      <c r="L6" s="2391"/>
      <c r="M6" s="2452"/>
    </row>
    <row r="7" spans="1:13" ht="40.5" customHeight="1">
      <c r="A7" s="2517"/>
      <c r="B7" s="1120" t="s">
        <v>873</v>
      </c>
      <c r="C7" s="2524" t="s">
        <v>1085</v>
      </c>
      <c r="D7" s="2468"/>
      <c r="E7" s="2525"/>
      <c r="F7" s="1108"/>
      <c r="G7" s="1108"/>
      <c r="H7" s="1053" t="s">
        <v>39</v>
      </c>
      <c r="I7" s="2526" t="s">
        <v>1549</v>
      </c>
      <c r="J7" s="2391"/>
      <c r="K7" s="2391"/>
      <c r="L7" s="2391"/>
      <c r="M7" s="2452"/>
    </row>
    <row r="8" spans="1:13" ht="15.75">
      <c r="A8" s="2517"/>
      <c r="B8" s="2527" t="s">
        <v>788</v>
      </c>
      <c r="C8" s="2528" t="s">
        <v>1549</v>
      </c>
      <c r="D8" s="2529"/>
      <c r="E8" s="2530"/>
      <c r="F8" s="2528"/>
      <c r="G8" s="2529"/>
      <c r="H8" s="2530"/>
      <c r="I8" s="2528"/>
      <c r="J8" s="2529"/>
      <c r="K8" s="2530"/>
      <c r="L8" s="2528"/>
      <c r="M8" s="2530"/>
    </row>
    <row r="9" spans="1:13" ht="15.75">
      <c r="A9" s="2517"/>
      <c r="B9" s="2517"/>
      <c r="C9" s="2531"/>
      <c r="D9" s="2532"/>
      <c r="E9" s="2533"/>
      <c r="F9" s="2531"/>
      <c r="G9" s="2532"/>
      <c r="H9" s="2533"/>
      <c r="I9" s="2531"/>
      <c r="J9" s="2532"/>
      <c r="K9" s="2533"/>
      <c r="L9" s="2534"/>
      <c r="M9" s="2535"/>
    </row>
    <row r="10" spans="1:13" ht="15.75">
      <c r="A10" s="2517"/>
      <c r="B10" s="2518"/>
      <c r="C10" s="2536" t="s">
        <v>39</v>
      </c>
      <c r="D10" s="2421"/>
      <c r="E10" s="2537"/>
      <c r="F10" s="2536" t="s">
        <v>39</v>
      </c>
      <c r="G10" s="2421"/>
      <c r="H10" s="2537"/>
      <c r="I10" s="2536" t="s">
        <v>39</v>
      </c>
      <c r="J10" s="2421"/>
      <c r="K10" s="2537"/>
      <c r="L10" s="2531"/>
      <c r="M10" s="2533"/>
    </row>
    <row r="11" spans="1:13" ht="135" customHeight="1">
      <c r="A11" s="2517"/>
      <c r="B11" s="1120" t="s">
        <v>794</v>
      </c>
      <c r="C11" s="2462" t="s">
        <v>1550</v>
      </c>
      <c r="D11" s="2391"/>
      <c r="E11" s="2391"/>
      <c r="F11" s="2391"/>
      <c r="G11" s="2391"/>
      <c r="H11" s="2391"/>
      <c r="I11" s="2391"/>
      <c r="J11" s="2391"/>
      <c r="K11" s="2391"/>
      <c r="L11" s="2391"/>
      <c r="M11" s="2452"/>
    </row>
    <row r="12" spans="1:13" ht="181.5" customHeight="1">
      <c r="A12" s="2517"/>
      <c r="B12" s="1120" t="s">
        <v>923</v>
      </c>
      <c r="C12" s="2462" t="s">
        <v>1551</v>
      </c>
      <c r="D12" s="2391"/>
      <c r="E12" s="2391"/>
      <c r="F12" s="2391"/>
      <c r="G12" s="2391"/>
      <c r="H12" s="2391"/>
      <c r="I12" s="2391"/>
      <c r="J12" s="2391"/>
      <c r="K12" s="2391"/>
      <c r="L12" s="2391"/>
      <c r="M12" s="2452"/>
    </row>
    <row r="13" spans="1:13" ht="62.25" customHeight="1">
      <c r="A13" s="2517"/>
      <c r="B13" s="1120" t="s">
        <v>925</v>
      </c>
      <c r="C13" s="2553" t="s">
        <v>386</v>
      </c>
      <c r="D13" s="2391"/>
      <c r="E13" s="2391"/>
      <c r="F13" s="2391"/>
      <c r="G13" s="2391"/>
      <c r="H13" s="2391"/>
      <c r="I13" s="2391"/>
      <c r="J13" s="2391"/>
      <c r="K13" s="2391"/>
      <c r="L13" s="2391"/>
      <c r="M13" s="2452"/>
    </row>
    <row r="14" spans="1:13" ht="15.75">
      <c r="A14" s="2518"/>
      <c r="B14" s="1120" t="s">
        <v>926</v>
      </c>
      <c r="C14" s="2536" t="s">
        <v>471</v>
      </c>
      <c r="D14" s="2452"/>
      <c r="E14" s="1122" t="s">
        <v>927</v>
      </c>
      <c r="F14" s="2523" t="s">
        <v>472</v>
      </c>
      <c r="G14" s="2391"/>
      <c r="H14" s="2391"/>
      <c r="I14" s="2391"/>
      <c r="J14" s="2391"/>
      <c r="K14" s="2391"/>
      <c r="L14" s="2391"/>
      <c r="M14" s="2452"/>
    </row>
    <row r="15" spans="1:13" ht="15.75">
      <c r="A15" s="2516" t="s">
        <v>796</v>
      </c>
      <c r="B15" s="1119" t="s">
        <v>25</v>
      </c>
      <c r="C15" s="2536" t="s">
        <v>473</v>
      </c>
      <c r="D15" s="2429"/>
      <c r="E15" s="2429"/>
      <c r="F15" s="2429"/>
      <c r="G15" s="2429"/>
      <c r="H15" s="2429"/>
      <c r="I15" s="2429"/>
      <c r="J15" s="2429"/>
      <c r="K15" s="2429"/>
      <c r="L15" s="2429"/>
      <c r="M15" s="2447"/>
    </row>
    <row r="16" spans="1:13" ht="15.75">
      <c r="A16" s="2517"/>
      <c r="B16" s="1119" t="s">
        <v>929</v>
      </c>
      <c r="C16" s="2519" t="s">
        <v>470</v>
      </c>
      <c r="D16" s="2429"/>
      <c r="E16" s="2429"/>
      <c r="F16" s="2429"/>
      <c r="G16" s="2429"/>
      <c r="H16" s="2429"/>
      <c r="I16" s="2429"/>
      <c r="J16" s="2429"/>
      <c r="K16" s="2429"/>
      <c r="L16" s="2429"/>
      <c r="M16" s="2447"/>
    </row>
    <row r="17" spans="1:13" ht="11.25" customHeight="1">
      <c r="A17" s="2517"/>
      <c r="B17" s="2538" t="s">
        <v>798</v>
      </c>
      <c r="C17" s="1063"/>
      <c r="D17" s="1063"/>
      <c r="E17" s="1063"/>
      <c r="F17" s="1063"/>
      <c r="G17" s="1063"/>
      <c r="H17" s="1063"/>
      <c r="I17" s="1063"/>
      <c r="J17" s="1063"/>
      <c r="K17" s="1063"/>
      <c r="L17" s="1063"/>
      <c r="M17" s="1064"/>
    </row>
    <row r="18" spans="1:13" ht="12" customHeight="1">
      <c r="A18" s="2517"/>
      <c r="B18" s="2517"/>
      <c r="C18" s="1063"/>
      <c r="D18" s="1067"/>
      <c r="E18" s="1063"/>
      <c r="F18" s="1067"/>
      <c r="G18" s="1063"/>
      <c r="H18" s="1067"/>
      <c r="I18" s="1063"/>
      <c r="J18" s="1067"/>
      <c r="K18" s="1063"/>
      <c r="L18" s="1063"/>
      <c r="M18" s="1064"/>
    </row>
    <row r="19" spans="1:13" ht="15.75" customHeight="1">
      <c r="A19" s="2517"/>
      <c r="B19" s="2517"/>
      <c r="C19" s="1075" t="s">
        <v>799</v>
      </c>
      <c r="D19" s="1076"/>
      <c r="E19" s="1075" t="s">
        <v>800</v>
      </c>
      <c r="F19" s="1076"/>
      <c r="G19" s="1075" t="s">
        <v>801</v>
      </c>
      <c r="H19" s="1076"/>
      <c r="I19" s="1075" t="s">
        <v>802</v>
      </c>
      <c r="J19" s="1123" t="s">
        <v>809</v>
      </c>
      <c r="K19" s="1075"/>
      <c r="L19" s="1075"/>
      <c r="M19" s="1064"/>
    </row>
    <row r="20" spans="1:13" ht="15.75" customHeight="1">
      <c r="A20" s="2517"/>
      <c r="B20" s="2517"/>
      <c r="C20" s="1075" t="s">
        <v>803</v>
      </c>
      <c r="D20" s="1077"/>
      <c r="E20" s="1075" t="s">
        <v>804</v>
      </c>
      <c r="F20" s="1078"/>
      <c r="G20" s="1075" t="s">
        <v>805</v>
      </c>
      <c r="H20" s="1078"/>
      <c r="I20" s="1075"/>
      <c r="J20" s="1063"/>
      <c r="K20" s="1075"/>
      <c r="L20" s="1075"/>
      <c r="M20" s="1064"/>
    </row>
    <row r="21" spans="1:13" ht="21" customHeight="1">
      <c r="A21" s="2517"/>
      <c r="B21" s="2517"/>
      <c r="C21" s="1075" t="s">
        <v>806</v>
      </c>
      <c r="D21" s="1077"/>
      <c r="E21" s="1075" t="s">
        <v>807</v>
      </c>
      <c r="F21" s="1077"/>
      <c r="G21" s="1075"/>
      <c r="H21" s="1063"/>
      <c r="I21" s="1075"/>
      <c r="J21" s="1063"/>
      <c r="K21" s="1075"/>
      <c r="L21" s="1075"/>
      <c r="M21" s="1064"/>
    </row>
    <row r="22" spans="1:13" ht="15.75">
      <c r="A22" s="2517"/>
      <c r="B22" s="2517"/>
      <c r="C22" s="1075" t="s">
        <v>808</v>
      </c>
      <c r="D22" s="1077"/>
      <c r="E22" s="1075" t="s">
        <v>810</v>
      </c>
      <c r="F22" s="1066"/>
      <c r="G22" s="1066"/>
      <c r="H22" s="1066"/>
      <c r="I22" s="1066"/>
      <c r="J22" s="1066"/>
      <c r="K22" s="1066"/>
      <c r="L22" s="1066"/>
      <c r="M22" s="1079"/>
    </row>
    <row r="23" spans="1:13" ht="15.75">
      <c r="A23" s="2517"/>
      <c r="B23" s="2517"/>
      <c r="C23" s="1061"/>
      <c r="D23" s="1061"/>
      <c r="E23" s="1061"/>
      <c r="F23" s="1061"/>
      <c r="G23" s="1061"/>
      <c r="H23" s="1061"/>
      <c r="I23" s="1061"/>
      <c r="J23" s="1061"/>
      <c r="K23" s="1061"/>
      <c r="L23" s="1061"/>
      <c r="M23" s="1083"/>
    </row>
    <row r="24" spans="1:13" ht="9.75" customHeight="1">
      <c r="A24" s="2446"/>
      <c r="B24" s="2539" t="s">
        <v>812</v>
      </c>
      <c r="C24" s="1124"/>
      <c r="D24" s="1124"/>
      <c r="E24" s="1124"/>
      <c r="F24" s="1124"/>
      <c r="G24" s="1124"/>
      <c r="H24" s="1124"/>
      <c r="I24" s="1124"/>
      <c r="J24" s="1124"/>
      <c r="K24" s="1124"/>
      <c r="L24" s="1124"/>
      <c r="M24" s="1125"/>
    </row>
    <row r="25" spans="1:13" ht="15.75">
      <c r="A25" s="2446"/>
      <c r="B25" s="2540"/>
      <c r="C25" s="1126" t="s">
        <v>813</v>
      </c>
      <c r="D25" s="1127"/>
      <c r="E25" s="1128"/>
      <c r="F25" s="1126" t="s">
        <v>814</v>
      </c>
      <c r="G25" s="1129" t="s">
        <v>809</v>
      </c>
      <c r="H25" s="1128"/>
      <c r="I25" s="1126" t="s">
        <v>815</v>
      </c>
      <c r="J25" s="1130"/>
      <c r="K25" s="1128"/>
      <c r="L25" s="1131"/>
      <c r="M25" s="1132"/>
    </row>
    <row r="26" spans="1:13" ht="15.75">
      <c r="A26" s="2446"/>
      <c r="B26" s="2540"/>
      <c r="C26" s="1126" t="s">
        <v>816</v>
      </c>
      <c r="D26" s="1127"/>
      <c r="E26" s="1131"/>
      <c r="F26" s="1126" t="s">
        <v>817</v>
      </c>
      <c r="G26" s="1127"/>
      <c r="H26" s="1131"/>
      <c r="I26" s="1126"/>
      <c r="J26" s="1131"/>
      <c r="K26" s="1128"/>
      <c r="L26" s="1131"/>
      <c r="M26" s="1132"/>
    </row>
    <row r="27" spans="1:13" ht="15.75">
      <c r="A27" s="2446"/>
      <c r="B27" s="2540"/>
      <c r="C27" s="1131"/>
      <c r="D27" s="1131"/>
      <c r="E27" s="1131"/>
      <c r="F27" s="1131"/>
      <c r="G27" s="1131"/>
      <c r="H27" s="1131"/>
      <c r="I27" s="1131"/>
      <c r="J27" s="1131"/>
      <c r="K27" s="1131"/>
      <c r="L27" s="1131"/>
      <c r="M27" s="1132"/>
    </row>
    <row r="28" spans="1:13" ht="15.75">
      <c r="A28" s="2446"/>
      <c r="B28" s="2557" t="s">
        <v>818</v>
      </c>
      <c r="C28" s="1133"/>
      <c r="D28" s="1134"/>
      <c r="E28" s="1134"/>
      <c r="F28" s="1134"/>
      <c r="G28" s="1134"/>
      <c r="H28" s="1134"/>
      <c r="I28" s="1134"/>
      <c r="J28" s="1134"/>
      <c r="K28" s="1134"/>
      <c r="L28" s="1134"/>
      <c r="M28" s="1135"/>
    </row>
    <row r="29" spans="1:13" ht="15.75">
      <c r="A29" s="2446"/>
      <c r="B29" s="2558"/>
      <c r="C29" s="1136" t="s">
        <v>819</v>
      </c>
      <c r="D29" s="1137" t="s">
        <v>1111</v>
      </c>
      <c r="E29" s="1128"/>
      <c r="F29" s="1126" t="s">
        <v>820</v>
      </c>
      <c r="G29" s="1137" t="s">
        <v>1111</v>
      </c>
      <c r="H29" s="1128"/>
      <c r="I29" s="1126" t="s">
        <v>821</v>
      </c>
      <c r="J29" s="2560" t="s">
        <v>1111</v>
      </c>
      <c r="K29" s="2561"/>
      <c r="L29" s="2561"/>
      <c r="M29" s="2562"/>
    </row>
    <row r="30" spans="1:13" ht="15.75">
      <c r="A30" s="2446"/>
      <c r="B30" s="2559"/>
      <c r="C30" s="1138"/>
      <c r="D30" s="1128"/>
      <c r="E30" s="1128"/>
      <c r="F30" s="1128"/>
      <c r="G30" s="1128"/>
      <c r="H30" s="1128"/>
      <c r="I30" s="1128"/>
      <c r="J30" s="1128"/>
      <c r="K30" s="1128"/>
      <c r="L30" s="1128"/>
      <c r="M30" s="1139"/>
    </row>
    <row r="31" spans="1:13" ht="15.75">
      <c r="A31" s="2517"/>
      <c r="B31" s="2541" t="s">
        <v>822</v>
      </c>
      <c r="C31" s="1140"/>
      <c r="D31" s="1141"/>
      <c r="E31" s="1141"/>
      <c r="F31" s="1141"/>
      <c r="G31" s="1141"/>
      <c r="H31" s="1141"/>
      <c r="I31" s="1141"/>
      <c r="J31" s="1141"/>
      <c r="K31" s="1141"/>
      <c r="L31" s="1124"/>
      <c r="M31" s="1125"/>
    </row>
    <row r="32" spans="1:13" ht="15.75">
      <c r="A32" s="2517"/>
      <c r="B32" s="2446"/>
      <c r="C32" s="1142" t="s">
        <v>823</v>
      </c>
      <c r="D32" s="1143">
        <v>2022</v>
      </c>
      <c r="E32" s="1144"/>
      <c r="F32" s="1145" t="s">
        <v>824</v>
      </c>
      <c r="G32" s="1146">
        <v>2025</v>
      </c>
      <c r="H32" s="1144"/>
      <c r="I32" s="1147"/>
      <c r="J32" s="1144"/>
      <c r="K32" s="1144"/>
      <c r="L32" s="1131"/>
      <c r="M32" s="1132"/>
    </row>
    <row r="33" spans="1:13" ht="15.75">
      <c r="A33" s="2517"/>
      <c r="B33" s="2446"/>
      <c r="C33" s="1148"/>
      <c r="D33" s="1149"/>
      <c r="E33" s="1150"/>
      <c r="F33" s="1151"/>
      <c r="G33" s="1150"/>
      <c r="H33" s="1150"/>
      <c r="I33" s="1152"/>
      <c r="J33" s="1150"/>
      <c r="K33" s="1150"/>
      <c r="L33" s="1153"/>
      <c r="M33" s="1154"/>
    </row>
    <row r="34" spans="1:13" ht="15.75">
      <c r="A34" s="2446"/>
      <c r="B34" s="2563" t="s">
        <v>825</v>
      </c>
      <c r="C34" s="1058"/>
      <c r="D34" s="1058"/>
      <c r="E34" s="1058"/>
      <c r="F34" s="1058"/>
      <c r="G34" s="1058"/>
      <c r="H34" s="1058"/>
      <c r="I34" s="1058"/>
      <c r="J34" s="1058"/>
      <c r="K34" s="1058"/>
      <c r="L34" s="1058"/>
      <c r="M34" s="1059"/>
    </row>
    <row r="35" spans="1:13" ht="15.75">
      <c r="A35" s="2446"/>
      <c r="B35" s="2564"/>
      <c r="C35" s="1075"/>
      <c r="D35" s="1061" t="s">
        <v>826</v>
      </c>
      <c r="F35" s="1061" t="s">
        <v>827</v>
      </c>
      <c r="G35" s="1061"/>
      <c r="H35" s="1061" t="s">
        <v>828</v>
      </c>
      <c r="I35" s="1061"/>
      <c r="J35" s="1061" t="s">
        <v>829</v>
      </c>
      <c r="K35" s="1061"/>
      <c r="L35" s="1061" t="s">
        <v>830</v>
      </c>
      <c r="M35" s="1059"/>
    </row>
    <row r="36" spans="1:13" ht="15.75">
      <c r="A36" s="2446"/>
      <c r="B36" s="2564"/>
      <c r="C36" s="1075"/>
      <c r="D36" s="1155">
        <v>109200</v>
      </c>
      <c r="E36" s="1086"/>
      <c r="F36" s="1155">
        <v>109200</v>
      </c>
      <c r="G36" s="1155"/>
      <c r="H36" s="1155">
        <v>50000</v>
      </c>
      <c r="I36" s="1155"/>
      <c r="J36" s="1155">
        <v>50000</v>
      </c>
      <c r="K36" s="1155"/>
      <c r="L36" s="1155"/>
      <c r="M36" s="1089"/>
    </row>
    <row r="37" spans="1:13" ht="15.75">
      <c r="A37" s="2446"/>
      <c r="B37" s="2564"/>
      <c r="C37" s="1075"/>
      <c r="D37" s="1061" t="s">
        <v>831</v>
      </c>
      <c r="E37" s="1061"/>
      <c r="F37" s="1061" t="s">
        <v>832</v>
      </c>
      <c r="G37" s="1061"/>
      <c r="H37" s="1061" t="s">
        <v>833</v>
      </c>
      <c r="I37" s="1061"/>
      <c r="J37" s="1061" t="s">
        <v>834</v>
      </c>
      <c r="K37" s="1061"/>
      <c r="L37" s="1061" t="s">
        <v>835</v>
      </c>
      <c r="M37" s="1064"/>
    </row>
    <row r="38" spans="1:13" ht="15.75">
      <c r="A38" s="2446"/>
      <c r="B38" s="2564"/>
      <c r="C38" s="1075"/>
      <c r="D38" s="1096"/>
      <c r="E38" s="1089"/>
      <c r="F38" s="1097"/>
      <c r="G38" s="1089"/>
      <c r="H38" s="1097"/>
      <c r="I38" s="1089"/>
      <c r="J38" s="1097"/>
      <c r="K38" s="1089"/>
      <c r="L38" s="1097"/>
      <c r="M38" s="1089"/>
    </row>
    <row r="39" spans="1:13" ht="15.75">
      <c r="A39" s="2446"/>
      <c r="B39" s="2564"/>
      <c r="C39" s="1075"/>
      <c r="D39" s="1061" t="s">
        <v>836</v>
      </c>
      <c r="E39" s="1061"/>
      <c r="F39" s="1061" t="s">
        <v>837</v>
      </c>
      <c r="G39" s="1061"/>
      <c r="H39" s="1061" t="s">
        <v>838</v>
      </c>
      <c r="I39" s="1061"/>
      <c r="J39" s="1061" t="s">
        <v>839</v>
      </c>
      <c r="K39" s="1061"/>
      <c r="L39" s="1061" t="s">
        <v>840</v>
      </c>
      <c r="M39" s="1064"/>
    </row>
    <row r="40" spans="1:13" ht="15.75">
      <c r="A40" s="2446"/>
      <c r="B40" s="2564"/>
      <c r="C40" s="1075"/>
      <c r="D40" s="1096"/>
      <c r="E40" s="1089"/>
      <c r="F40" s="1097"/>
      <c r="G40" s="1089"/>
      <c r="H40" s="1097"/>
      <c r="I40" s="1089"/>
      <c r="J40" s="1097"/>
      <c r="K40" s="1089"/>
      <c r="L40" s="1097"/>
      <c r="M40" s="1089"/>
    </row>
    <row r="41" spans="1:13" ht="15.75">
      <c r="A41" s="2446"/>
      <c r="B41" s="2564"/>
      <c r="C41" s="1075"/>
      <c r="D41" s="1066" t="s">
        <v>840</v>
      </c>
      <c r="E41" s="1066"/>
      <c r="F41" s="1061" t="s">
        <v>841</v>
      </c>
      <c r="G41" s="1061"/>
      <c r="H41" s="1098"/>
      <c r="I41" s="1061"/>
      <c r="J41" s="1098"/>
      <c r="K41" s="1061"/>
      <c r="L41" s="1098"/>
      <c r="M41" s="1083"/>
    </row>
    <row r="42" spans="1:13" ht="15.75">
      <c r="A42" s="2446"/>
      <c r="B42" s="2564"/>
      <c r="C42" s="1075"/>
      <c r="D42" s="1099"/>
      <c r="E42" s="1066"/>
      <c r="F42" s="1155">
        <f>D36+F36+H36+J36</f>
        <v>318400</v>
      </c>
      <c r="G42" s="1081"/>
      <c r="H42" s="2240"/>
      <c r="I42" s="2423"/>
      <c r="J42" s="1098"/>
      <c r="K42" s="1061"/>
      <c r="L42" s="1098"/>
      <c r="M42" s="1083"/>
    </row>
    <row r="43" spans="1:13" ht="15.75">
      <c r="A43" s="2446"/>
      <c r="B43" s="2565"/>
      <c r="C43" s="1095"/>
      <c r="D43" s="1100"/>
      <c r="E43" s="1066"/>
      <c r="F43" s="1100"/>
      <c r="G43" s="1066"/>
      <c r="H43" s="1100"/>
      <c r="I43" s="1066"/>
      <c r="J43" s="1100"/>
      <c r="K43" s="1066"/>
      <c r="L43" s="1100"/>
      <c r="M43" s="1079"/>
    </row>
    <row r="44" spans="1:13" ht="15.75">
      <c r="A44" s="2517"/>
      <c r="B44" s="2541" t="s">
        <v>842</v>
      </c>
      <c r="C44" s="1156"/>
      <c r="D44" s="1131"/>
      <c r="E44" s="1131"/>
      <c r="F44" s="1131"/>
      <c r="G44" s="1131"/>
      <c r="H44" s="1131"/>
      <c r="I44" s="1131"/>
      <c r="J44" s="1131"/>
      <c r="K44" s="1131"/>
      <c r="L44" s="1131"/>
      <c r="M44" s="1132"/>
    </row>
    <row r="45" spans="1:13" ht="15.75">
      <c r="A45" s="2517"/>
      <c r="B45" s="2446"/>
      <c r="C45" s="1156"/>
      <c r="D45" s="1128" t="s">
        <v>843</v>
      </c>
      <c r="E45" s="1128" t="s">
        <v>844</v>
      </c>
      <c r="F45" s="2542" t="s">
        <v>845</v>
      </c>
      <c r="G45" s="2543" t="s">
        <v>1004</v>
      </c>
      <c r="H45" s="2544"/>
      <c r="I45" s="2544"/>
      <c r="J45" s="2545"/>
      <c r="K45" s="1157" t="s">
        <v>810</v>
      </c>
      <c r="L45" s="2549"/>
      <c r="M45" s="2550"/>
    </row>
    <row r="46" spans="1:13" ht="15.75">
      <c r="A46" s="2517"/>
      <c r="B46" s="2446"/>
      <c r="C46" s="1156"/>
      <c r="D46" s="1130" t="s">
        <v>809</v>
      </c>
      <c r="E46" s="1130"/>
      <c r="F46" s="2542"/>
      <c r="G46" s="2546"/>
      <c r="H46" s="2547"/>
      <c r="I46" s="2547"/>
      <c r="J46" s="2548"/>
      <c r="K46" s="1131"/>
      <c r="L46" s="2551"/>
      <c r="M46" s="2552"/>
    </row>
    <row r="47" spans="1:13" ht="15.75">
      <c r="A47" s="2517"/>
      <c r="B47" s="2411"/>
      <c r="C47" s="1158"/>
      <c r="D47" s="1159"/>
      <c r="E47" s="1153"/>
      <c r="F47" s="1159"/>
      <c r="G47" s="1153"/>
      <c r="H47" s="1159"/>
      <c r="I47" s="1153"/>
      <c r="J47" s="1159"/>
      <c r="K47" s="1153"/>
      <c r="L47" s="1159"/>
      <c r="M47" s="1154"/>
    </row>
    <row r="48" spans="1:13" ht="33.6" customHeight="1">
      <c r="A48" s="2517"/>
      <c r="B48" s="1120" t="s">
        <v>847</v>
      </c>
      <c r="C48" s="2554" t="s">
        <v>1552</v>
      </c>
      <c r="D48" s="2555"/>
      <c r="E48" s="2555"/>
      <c r="F48" s="2555"/>
      <c r="G48" s="2555"/>
      <c r="H48" s="2555"/>
      <c r="I48" s="2555"/>
      <c r="J48" s="2555"/>
      <c r="K48" s="2555"/>
      <c r="L48" s="2555"/>
      <c r="M48" s="2556"/>
    </row>
    <row r="49" spans="1:13" ht="15.6" customHeight="1">
      <c r="A49" s="2517"/>
      <c r="B49" s="1119" t="s">
        <v>1491</v>
      </c>
      <c r="C49" s="2536" t="s">
        <v>1553</v>
      </c>
      <c r="D49" s="2421"/>
      <c r="E49" s="2421"/>
      <c r="F49" s="2421"/>
      <c r="G49" s="2421"/>
      <c r="H49" s="2421"/>
      <c r="I49" s="2421"/>
      <c r="J49" s="2421"/>
      <c r="K49" s="2421"/>
      <c r="L49" s="2421"/>
      <c r="M49" s="2537"/>
    </row>
    <row r="50" spans="1:13" ht="15.75">
      <c r="A50" s="2517"/>
      <c r="B50" s="1119" t="s">
        <v>851</v>
      </c>
      <c r="C50" s="2566">
        <v>30</v>
      </c>
      <c r="D50" s="2567"/>
      <c r="E50" s="2567"/>
      <c r="F50" s="2567"/>
      <c r="G50" s="2567"/>
      <c r="H50" s="2567"/>
      <c r="I50" s="2567"/>
      <c r="J50" s="2567"/>
      <c r="K50" s="2567"/>
      <c r="L50" s="2567"/>
      <c r="M50" s="2568"/>
    </row>
    <row r="51" spans="1:13" ht="18" customHeight="1">
      <c r="A51" s="2518"/>
      <c r="B51" s="1119" t="s">
        <v>853</v>
      </c>
      <c r="C51" s="2028" t="s">
        <v>1554</v>
      </c>
      <c r="D51" s="2569"/>
      <c r="E51" s="2569"/>
      <c r="F51" s="2569"/>
      <c r="G51" s="2569"/>
      <c r="H51" s="2569"/>
      <c r="I51" s="2569"/>
      <c r="J51" s="2569"/>
      <c r="K51" s="2569"/>
      <c r="L51" s="2569"/>
      <c r="M51" s="2378"/>
    </row>
    <row r="52" spans="1:13" ht="15.75">
      <c r="A52" s="2574" t="s">
        <v>854</v>
      </c>
      <c r="B52" s="1160" t="s">
        <v>855</v>
      </c>
      <c r="C52" s="2536" t="s">
        <v>1555</v>
      </c>
      <c r="D52" s="2429"/>
      <c r="E52" s="2429"/>
      <c r="F52" s="2429"/>
      <c r="G52" s="2429"/>
      <c r="H52" s="2429"/>
      <c r="I52" s="2429"/>
      <c r="J52" s="2429"/>
      <c r="K52" s="2429"/>
      <c r="L52" s="2429"/>
      <c r="M52" s="2447"/>
    </row>
    <row r="53" spans="1:13" ht="15.75">
      <c r="A53" s="2517"/>
      <c r="B53" s="1160" t="s">
        <v>856</v>
      </c>
      <c r="C53" s="2536" t="s">
        <v>1556</v>
      </c>
      <c r="D53" s="2429"/>
      <c r="E53" s="2429"/>
      <c r="F53" s="2429"/>
      <c r="G53" s="2429"/>
      <c r="H53" s="2429"/>
      <c r="I53" s="2429"/>
      <c r="J53" s="2429"/>
      <c r="K53" s="2429"/>
      <c r="L53" s="2429"/>
      <c r="M53" s="2447"/>
    </row>
    <row r="54" spans="1:13" ht="15.75">
      <c r="A54" s="2517"/>
      <c r="B54" s="1160" t="s">
        <v>858</v>
      </c>
      <c r="C54" s="2536" t="s">
        <v>1557</v>
      </c>
      <c r="D54" s="2429"/>
      <c r="E54" s="2429"/>
      <c r="F54" s="2429"/>
      <c r="G54" s="2429"/>
      <c r="H54" s="2429"/>
      <c r="I54" s="2429"/>
      <c r="J54" s="2429"/>
      <c r="K54" s="2429"/>
      <c r="L54" s="2429"/>
      <c r="M54" s="2447"/>
    </row>
    <row r="55" spans="1:13" ht="15.75">
      <c r="A55" s="2517"/>
      <c r="B55" s="1161" t="s">
        <v>859</v>
      </c>
      <c r="C55" s="2536" t="s">
        <v>477</v>
      </c>
      <c r="D55" s="2429"/>
      <c r="E55" s="2429"/>
      <c r="F55" s="2429"/>
      <c r="G55" s="2429"/>
      <c r="H55" s="2429"/>
      <c r="I55" s="2429"/>
      <c r="J55" s="2429"/>
      <c r="K55" s="2429"/>
      <c r="L55" s="2429"/>
      <c r="M55" s="2447"/>
    </row>
    <row r="56" spans="1:13" ht="15.75">
      <c r="A56" s="2517"/>
      <c r="B56" s="1160" t="s">
        <v>860</v>
      </c>
      <c r="C56" s="2570" t="s">
        <v>480</v>
      </c>
      <c r="D56" s="2429"/>
      <c r="E56" s="2429"/>
      <c r="F56" s="2429"/>
      <c r="G56" s="2429"/>
      <c r="H56" s="2429"/>
      <c r="I56" s="2429"/>
      <c r="J56" s="2429"/>
      <c r="K56" s="2429"/>
      <c r="L56" s="2429"/>
      <c r="M56" s="2447"/>
    </row>
    <row r="57" spans="1:13" ht="15.75">
      <c r="A57" s="2518"/>
      <c r="B57" s="1160" t="s">
        <v>861</v>
      </c>
      <c r="C57" s="2571">
        <v>6605400</v>
      </c>
      <c r="D57" s="2572"/>
      <c r="E57" s="2572"/>
      <c r="F57" s="2572"/>
      <c r="G57" s="2572"/>
      <c r="H57" s="2572"/>
      <c r="I57" s="2572"/>
      <c r="J57" s="2572"/>
      <c r="K57" s="2572"/>
      <c r="L57" s="2572"/>
      <c r="M57" s="2573"/>
    </row>
    <row r="58" spans="1:13" ht="39.75" customHeight="1">
      <c r="A58" s="2574" t="s">
        <v>863</v>
      </c>
      <c r="B58" s="1160" t="s">
        <v>864</v>
      </c>
      <c r="C58" s="2536" t="s">
        <v>1558</v>
      </c>
      <c r="D58" s="2429"/>
      <c r="E58" s="2429"/>
      <c r="F58" s="2429"/>
      <c r="G58" s="2429"/>
      <c r="H58" s="2429"/>
      <c r="I58" s="2429"/>
      <c r="J58" s="2429"/>
      <c r="K58" s="2429"/>
      <c r="L58" s="2429"/>
      <c r="M58" s="2447"/>
    </row>
    <row r="59" spans="1:13" ht="39.75" customHeight="1">
      <c r="A59" s="2517"/>
      <c r="B59" s="1160" t="s">
        <v>866</v>
      </c>
      <c r="C59" s="2536" t="s">
        <v>936</v>
      </c>
      <c r="D59" s="2429"/>
      <c r="E59" s="2429"/>
      <c r="F59" s="2429"/>
      <c r="G59" s="2429"/>
      <c r="H59" s="2429"/>
      <c r="I59" s="2429"/>
      <c r="J59" s="2429"/>
      <c r="K59" s="2429"/>
      <c r="L59" s="2429"/>
      <c r="M59" s="2447"/>
    </row>
    <row r="60" spans="1:13" ht="39.75" customHeight="1">
      <c r="A60" s="2518"/>
      <c r="B60" s="1162" t="s">
        <v>39</v>
      </c>
      <c r="C60" s="2536" t="s">
        <v>1557</v>
      </c>
      <c r="D60" s="2429"/>
      <c r="E60" s="2429"/>
      <c r="F60" s="2429"/>
      <c r="G60" s="2429"/>
      <c r="H60" s="2429"/>
      <c r="I60" s="2429"/>
      <c r="J60" s="2429"/>
      <c r="K60" s="2429"/>
      <c r="L60" s="2429"/>
      <c r="M60" s="2447"/>
    </row>
    <row r="61" spans="1:13" ht="15.75">
      <c r="A61" s="1163" t="s">
        <v>869</v>
      </c>
      <c r="B61" s="1164" t="s">
        <v>869</v>
      </c>
      <c r="C61" s="2028"/>
      <c r="D61" s="2391"/>
      <c r="E61" s="2391"/>
      <c r="F61" s="2391"/>
      <c r="G61" s="2391"/>
      <c r="H61" s="2391"/>
      <c r="I61" s="2391"/>
      <c r="J61" s="2391"/>
      <c r="K61" s="2391"/>
      <c r="L61" s="2391"/>
      <c r="M61" s="2452"/>
    </row>
    <row r="62" spans="1:13" ht="15.75">
      <c r="B62" s="879"/>
    </row>
    <row r="63" spans="1:13" ht="15.75">
      <c r="B63" s="879"/>
    </row>
    <row r="64" spans="1:13" ht="15.75">
      <c r="B64" s="879"/>
    </row>
    <row r="65" spans="2:2" ht="15.75">
      <c r="B65" s="879"/>
    </row>
    <row r="66" spans="2:2" ht="15.75">
      <c r="B66" s="879"/>
    </row>
    <row r="67" spans="2:2" ht="15.75">
      <c r="B67" s="879"/>
    </row>
    <row r="68" spans="2:2" ht="15.75">
      <c r="B68" s="879"/>
    </row>
    <row r="69" spans="2:2" ht="15.75">
      <c r="B69" s="879"/>
    </row>
    <row r="70" spans="2:2" ht="15.75">
      <c r="B70" s="879"/>
    </row>
    <row r="71" spans="2:2" ht="15.75">
      <c r="B71" s="879"/>
    </row>
    <row r="72" spans="2:2" ht="15.75">
      <c r="B72" s="879"/>
    </row>
    <row r="73" spans="2:2" ht="15.75">
      <c r="B73" s="879"/>
    </row>
    <row r="74" spans="2:2" ht="15.75">
      <c r="B74" s="879"/>
    </row>
    <row r="75" spans="2:2" ht="15.75">
      <c r="B75" s="879"/>
    </row>
    <row r="76" spans="2:2" ht="15.75">
      <c r="B76" s="879"/>
    </row>
    <row r="77" spans="2:2" ht="15.75">
      <c r="B77" s="879"/>
    </row>
    <row r="78" spans="2:2" ht="15.75">
      <c r="B78" s="879"/>
    </row>
    <row r="79" spans="2:2" ht="15.75">
      <c r="B79" s="879"/>
    </row>
    <row r="80" spans="2:2" ht="15.75">
      <c r="B80" s="879"/>
    </row>
    <row r="81" spans="2:2" ht="15.75">
      <c r="B81" s="879"/>
    </row>
    <row r="82" spans="2:2" ht="15.75">
      <c r="B82" s="879"/>
    </row>
    <row r="83" spans="2:2" ht="15.75">
      <c r="B83" s="879"/>
    </row>
    <row r="84" spans="2:2" ht="15.75">
      <c r="B84" s="879"/>
    </row>
    <row r="85" spans="2:2" ht="15.75">
      <c r="B85" s="879"/>
    </row>
    <row r="86" spans="2:2" ht="15.75">
      <c r="B86" s="879"/>
    </row>
    <row r="87" spans="2:2" ht="15.75">
      <c r="B87" s="879"/>
    </row>
    <row r="88" spans="2:2" ht="15.75">
      <c r="B88" s="879"/>
    </row>
    <row r="89" spans="2:2" ht="15.75">
      <c r="B89" s="879"/>
    </row>
    <row r="90" spans="2:2" ht="15.75">
      <c r="B90" s="879"/>
    </row>
    <row r="91" spans="2:2" ht="15.75">
      <c r="B91" s="879"/>
    </row>
    <row r="92" spans="2:2" ht="15.75">
      <c r="B92" s="879"/>
    </row>
    <row r="93" spans="2:2" ht="15.75">
      <c r="B93" s="879"/>
    </row>
    <row r="94" spans="2:2" ht="15.75">
      <c r="B94" s="879"/>
    </row>
    <row r="95" spans="2:2" ht="15.75">
      <c r="B95" s="879"/>
    </row>
    <row r="96" spans="2:2" ht="15.75">
      <c r="B96" s="879"/>
    </row>
    <row r="97" spans="2:2" ht="15.75">
      <c r="B97" s="879"/>
    </row>
    <row r="98" spans="2:2" ht="15.75">
      <c r="B98" s="879"/>
    </row>
    <row r="99" spans="2:2" ht="15.75">
      <c r="B99" s="879"/>
    </row>
    <row r="100" spans="2:2" ht="15.75">
      <c r="B100" s="879"/>
    </row>
    <row r="101" spans="2:2" ht="15.75">
      <c r="B101" s="879"/>
    </row>
    <row r="102" spans="2:2" ht="15.75">
      <c r="B102" s="879"/>
    </row>
    <row r="103" spans="2:2" ht="15.75">
      <c r="B103" s="879"/>
    </row>
    <row r="104" spans="2:2" ht="15.75">
      <c r="B104" s="879"/>
    </row>
    <row r="105" spans="2:2" ht="15.75">
      <c r="B105" s="879"/>
    </row>
    <row r="106" spans="2:2" ht="15.75">
      <c r="B106" s="879"/>
    </row>
    <row r="107" spans="2:2" ht="15.75">
      <c r="B107" s="879"/>
    </row>
    <row r="108" spans="2:2" ht="15.75">
      <c r="B108" s="879"/>
    </row>
    <row r="109" spans="2:2" ht="15.75">
      <c r="B109" s="879"/>
    </row>
    <row r="110" spans="2:2" ht="15.75">
      <c r="B110" s="879"/>
    </row>
    <row r="111" spans="2:2" ht="15.75">
      <c r="B111" s="879"/>
    </row>
    <row r="112" spans="2:2" ht="15.75">
      <c r="B112" s="879"/>
    </row>
    <row r="113" spans="2:2" ht="15.75">
      <c r="B113" s="879"/>
    </row>
    <row r="114" spans="2:2" ht="15.75">
      <c r="B114" s="879"/>
    </row>
    <row r="115" spans="2:2" ht="15.75">
      <c r="B115" s="879"/>
    </row>
    <row r="116" spans="2:2" ht="15.75">
      <c r="B116" s="879"/>
    </row>
    <row r="117" spans="2:2" ht="15.75">
      <c r="B117" s="879"/>
    </row>
    <row r="118" spans="2:2" ht="15.75">
      <c r="B118" s="879"/>
    </row>
    <row r="119" spans="2:2" ht="15.75">
      <c r="B119" s="879"/>
    </row>
    <row r="120" spans="2:2" ht="15.75">
      <c r="B120" s="879"/>
    </row>
    <row r="121" spans="2:2" ht="15.75">
      <c r="B121" s="879"/>
    </row>
    <row r="122" spans="2:2" ht="15.75">
      <c r="B122" s="879"/>
    </row>
    <row r="123" spans="2:2" ht="15.75">
      <c r="B123" s="879"/>
    </row>
    <row r="124" spans="2:2" ht="15.75">
      <c r="B124" s="879"/>
    </row>
    <row r="125" spans="2:2" ht="15.75">
      <c r="B125" s="879"/>
    </row>
    <row r="126" spans="2:2" ht="15.75">
      <c r="B126" s="879"/>
    </row>
    <row r="127" spans="2:2" ht="15.75">
      <c r="B127" s="879"/>
    </row>
    <row r="128" spans="2:2" ht="15.75">
      <c r="B128" s="879"/>
    </row>
    <row r="129" spans="2:2" ht="15.75">
      <c r="B129" s="879"/>
    </row>
    <row r="130" spans="2:2" ht="15.75">
      <c r="B130" s="879"/>
    </row>
    <row r="131" spans="2:2" ht="15.75">
      <c r="B131" s="879"/>
    </row>
    <row r="132" spans="2:2" ht="15.75">
      <c r="B132" s="879"/>
    </row>
    <row r="133" spans="2:2" ht="15.75">
      <c r="B133" s="879"/>
    </row>
    <row r="134" spans="2:2" ht="15.75">
      <c r="B134" s="879"/>
    </row>
    <row r="135" spans="2:2" ht="15.75">
      <c r="B135" s="879"/>
    </row>
    <row r="136" spans="2:2" ht="15.75">
      <c r="B136" s="879"/>
    </row>
    <row r="137" spans="2:2" ht="15.75">
      <c r="B137" s="879"/>
    </row>
    <row r="138" spans="2:2" ht="15.75">
      <c r="B138" s="879"/>
    </row>
    <row r="139" spans="2:2" ht="15.75">
      <c r="B139" s="879"/>
    </row>
    <row r="140" spans="2:2" ht="15.75">
      <c r="B140" s="879"/>
    </row>
    <row r="141" spans="2:2" ht="15.75">
      <c r="B141" s="879"/>
    </row>
    <row r="142" spans="2:2" ht="15.75">
      <c r="B142" s="879"/>
    </row>
    <row r="143" spans="2:2" ht="15.75">
      <c r="B143" s="879"/>
    </row>
    <row r="144" spans="2:2" ht="15.75">
      <c r="B144" s="879"/>
    </row>
    <row r="145" spans="2:2" ht="15.75">
      <c r="B145" s="879"/>
    </row>
    <row r="146" spans="2:2" ht="15.75">
      <c r="B146" s="879"/>
    </row>
    <row r="147" spans="2:2" ht="15.75">
      <c r="B147" s="879"/>
    </row>
    <row r="148" spans="2:2" ht="15.75">
      <c r="B148" s="879"/>
    </row>
    <row r="149" spans="2:2" ht="15.75">
      <c r="B149" s="879"/>
    </row>
    <row r="150" spans="2:2" ht="15.75">
      <c r="B150" s="879"/>
    </row>
    <row r="151" spans="2:2" ht="15.75">
      <c r="B151" s="879"/>
    </row>
    <row r="152" spans="2:2" ht="15.75">
      <c r="B152" s="879"/>
    </row>
    <row r="153" spans="2:2" ht="15.75">
      <c r="B153" s="879"/>
    </row>
    <row r="154" spans="2:2" ht="15.75">
      <c r="B154" s="879"/>
    </row>
    <row r="155" spans="2:2" ht="15.75">
      <c r="B155" s="879"/>
    </row>
    <row r="156" spans="2:2" ht="15.75">
      <c r="B156" s="879"/>
    </row>
    <row r="157" spans="2:2" ht="15.75">
      <c r="B157" s="879"/>
    </row>
    <row r="158" spans="2:2" ht="15.75">
      <c r="B158" s="879"/>
    </row>
    <row r="159" spans="2:2" ht="15.75">
      <c r="B159" s="879"/>
    </row>
    <row r="160" spans="2:2" ht="15.75">
      <c r="B160" s="879"/>
    </row>
    <row r="161" spans="2:2" ht="15.75">
      <c r="B161" s="879"/>
    </row>
    <row r="162" spans="2:2" ht="15.75">
      <c r="B162" s="879"/>
    </row>
    <row r="163" spans="2:2" ht="15.75">
      <c r="B163" s="879"/>
    </row>
    <row r="164" spans="2:2" ht="15.75">
      <c r="B164" s="879"/>
    </row>
    <row r="165" spans="2:2" ht="15.75">
      <c r="B165" s="879"/>
    </row>
    <row r="166" spans="2:2" ht="15.75">
      <c r="B166" s="879"/>
    </row>
    <row r="167" spans="2:2" ht="15.75">
      <c r="B167" s="879"/>
    </row>
    <row r="168" spans="2:2" ht="15.75">
      <c r="B168" s="879"/>
    </row>
    <row r="169" spans="2:2" ht="15.75">
      <c r="B169" s="879"/>
    </row>
    <row r="170" spans="2:2" ht="15.75">
      <c r="B170" s="879"/>
    </row>
    <row r="171" spans="2:2" ht="15.75">
      <c r="B171" s="879"/>
    </row>
    <row r="172" spans="2:2" ht="15.75">
      <c r="B172" s="879"/>
    </row>
    <row r="173" spans="2:2" ht="15.75">
      <c r="B173" s="879"/>
    </row>
    <row r="174" spans="2:2" ht="15.75">
      <c r="B174" s="879"/>
    </row>
    <row r="175" spans="2:2" ht="15.75">
      <c r="B175" s="879"/>
    </row>
    <row r="176" spans="2:2" ht="15.75">
      <c r="B176" s="879"/>
    </row>
    <row r="177" spans="2:2" ht="15.75">
      <c r="B177" s="879"/>
    </row>
    <row r="178" spans="2:2" ht="15.75">
      <c r="B178" s="879"/>
    </row>
    <row r="179" spans="2:2" ht="15.75">
      <c r="B179" s="879"/>
    </row>
    <row r="180" spans="2:2" ht="15.75">
      <c r="B180" s="879"/>
    </row>
    <row r="181" spans="2:2" ht="15.75">
      <c r="B181" s="879"/>
    </row>
    <row r="182" spans="2:2" ht="15.75">
      <c r="B182" s="879"/>
    </row>
    <row r="183" spans="2:2" ht="15.75">
      <c r="B183" s="879"/>
    </row>
    <row r="184" spans="2:2" ht="15.75">
      <c r="B184" s="879"/>
    </row>
    <row r="185" spans="2:2" ht="15.75">
      <c r="B185" s="879"/>
    </row>
    <row r="186" spans="2:2" ht="15.75">
      <c r="B186" s="879"/>
    </row>
    <row r="187" spans="2:2" ht="15.75">
      <c r="B187" s="879"/>
    </row>
    <row r="188" spans="2:2" ht="15.75">
      <c r="B188" s="879"/>
    </row>
    <row r="189" spans="2:2" ht="15.75">
      <c r="B189" s="879"/>
    </row>
    <row r="190" spans="2:2" ht="15.75">
      <c r="B190" s="879"/>
    </row>
    <row r="191" spans="2:2" ht="15.75">
      <c r="B191" s="879"/>
    </row>
    <row r="192" spans="2:2" ht="15.75">
      <c r="B192" s="879"/>
    </row>
    <row r="193" spans="2:2" ht="15.75">
      <c r="B193" s="879"/>
    </row>
    <row r="194" spans="2:2" ht="15.75">
      <c r="B194" s="879"/>
    </row>
    <row r="195" spans="2:2" ht="15.75">
      <c r="B195" s="879"/>
    </row>
    <row r="196" spans="2:2" ht="15.75">
      <c r="B196" s="879"/>
    </row>
    <row r="197" spans="2:2" ht="15.75">
      <c r="B197" s="879"/>
    </row>
    <row r="198" spans="2:2" ht="15.75">
      <c r="B198" s="879"/>
    </row>
    <row r="199" spans="2:2" ht="15.75">
      <c r="B199" s="879"/>
    </row>
    <row r="200" spans="2:2" ht="15.75">
      <c r="B200" s="879"/>
    </row>
    <row r="201" spans="2:2" ht="15.75">
      <c r="B201" s="879"/>
    </row>
    <row r="202" spans="2:2" ht="15.75">
      <c r="B202" s="879"/>
    </row>
    <row r="203" spans="2:2" ht="15.75">
      <c r="B203" s="879"/>
    </row>
    <row r="204" spans="2:2" ht="15.75">
      <c r="B204" s="879"/>
    </row>
    <row r="205" spans="2:2" ht="15.75">
      <c r="B205" s="879"/>
    </row>
    <row r="206" spans="2:2" ht="15.75">
      <c r="B206" s="879"/>
    </row>
    <row r="207" spans="2:2" ht="15.75">
      <c r="B207" s="879"/>
    </row>
    <row r="208" spans="2:2" ht="15.75">
      <c r="B208" s="879"/>
    </row>
    <row r="209" spans="2:2" ht="15.75">
      <c r="B209" s="879"/>
    </row>
    <row r="210" spans="2:2" ht="15.75">
      <c r="B210" s="879"/>
    </row>
    <row r="211" spans="2:2" ht="15.75">
      <c r="B211" s="879"/>
    </row>
    <row r="212" spans="2:2" ht="15.75">
      <c r="B212" s="879"/>
    </row>
    <row r="213" spans="2:2" ht="15.75">
      <c r="B213" s="879"/>
    </row>
    <row r="214" spans="2:2" ht="15.75">
      <c r="B214" s="879"/>
    </row>
    <row r="215" spans="2:2" ht="15.75">
      <c r="B215" s="879"/>
    </row>
    <row r="216" spans="2:2" ht="15.75">
      <c r="B216" s="879"/>
    </row>
    <row r="217" spans="2:2" ht="15.75">
      <c r="B217" s="879"/>
    </row>
    <row r="218" spans="2:2" ht="15.75">
      <c r="B218" s="879"/>
    </row>
    <row r="219" spans="2:2" ht="15.75">
      <c r="B219" s="879"/>
    </row>
    <row r="220" spans="2:2" ht="15.75">
      <c r="B220" s="879"/>
    </row>
    <row r="221" spans="2:2" ht="15.75">
      <c r="B221" s="879"/>
    </row>
    <row r="222" spans="2:2" ht="15.75">
      <c r="B222" s="879"/>
    </row>
    <row r="223" spans="2:2" ht="15.75">
      <c r="B223" s="879"/>
    </row>
    <row r="224" spans="2:2" ht="15.75">
      <c r="B224" s="879"/>
    </row>
    <row r="225" spans="2:2" ht="15.75">
      <c r="B225" s="879"/>
    </row>
    <row r="226" spans="2:2" ht="15.75">
      <c r="B226" s="879"/>
    </row>
    <row r="227" spans="2:2" ht="15.75">
      <c r="B227" s="879"/>
    </row>
    <row r="228" spans="2:2" ht="15.75">
      <c r="B228" s="879"/>
    </row>
    <row r="229" spans="2:2" ht="15.75">
      <c r="B229" s="879"/>
    </row>
    <row r="230" spans="2:2" ht="15.75">
      <c r="B230" s="879"/>
    </row>
    <row r="231" spans="2:2" ht="15.75">
      <c r="B231" s="879"/>
    </row>
    <row r="232" spans="2:2" ht="15.75">
      <c r="B232" s="879"/>
    </row>
    <row r="233" spans="2:2" ht="15.75">
      <c r="B233" s="879"/>
    </row>
    <row r="234" spans="2:2" ht="15.75">
      <c r="B234" s="879"/>
    </row>
    <row r="235" spans="2:2" ht="15.75">
      <c r="B235" s="879"/>
    </row>
    <row r="236" spans="2:2" ht="15.75">
      <c r="B236" s="879"/>
    </row>
    <row r="237" spans="2:2" ht="15.75">
      <c r="B237" s="879"/>
    </row>
    <row r="238" spans="2:2" ht="15.75">
      <c r="B238" s="879"/>
    </row>
    <row r="239" spans="2:2" ht="15.75">
      <c r="B239" s="879"/>
    </row>
    <row r="240" spans="2:2" ht="15.75">
      <c r="B240" s="879"/>
    </row>
    <row r="241" spans="2:2" ht="15.75">
      <c r="B241" s="879"/>
    </row>
    <row r="242" spans="2:2" ht="15.75">
      <c r="B242" s="879"/>
    </row>
    <row r="243" spans="2:2" ht="15.75">
      <c r="B243" s="879"/>
    </row>
    <row r="244" spans="2:2" ht="15.75">
      <c r="B244" s="879"/>
    </row>
    <row r="245" spans="2:2" ht="15.75">
      <c r="B245" s="879"/>
    </row>
    <row r="246" spans="2:2" ht="15.75">
      <c r="B246" s="879"/>
    </row>
    <row r="247" spans="2:2" ht="15.75">
      <c r="B247" s="879"/>
    </row>
    <row r="248" spans="2:2" ht="15.75">
      <c r="B248" s="879"/>
    </row>
    <row r="249" spans="2:2" ht="15.75">
      <c r="B249" s="879"/>
    </row>
    <row r="250" spans="2:2" ht="15.75">
      <c r="B250" s="879"/>
    </row>
    <row r="251" spans="2:2" ht="15.75">
      <c r="B251" s="879"/>
    </row>
    <row r="252" spans="2:2" ht="15.75">
      <c r="B252" s="879"/>
    </row>
    <row r="253" spans="2:2" ht="15.75">
      <c r="B253" s="879"/>
    </row>
    <row r="254" spans="2:2" ht="15.75">
      <c r="B254" s="879"/>
    </row>
    <row r="255" spans="2:2" ht="15.75">
      <c r="B255" s="879"/>
    </row>
    <row r="256" spans="2:2" ht="15.75">
      <c r="B256" s="879"/>
    </row>
    <row r="257" spans="2:2" ht="15.75">
      <c r="B257" s="879"/>
    </row>
    <row r="258" spans="2:2" ht="15.75">
      <c r="B258" s="879"/>
    </row>
    <row r="259" spans="2:2" ht="15.75">
      <c r="B259" s="879"/>
    </row>
    <row r="260" spans="2:2" ht="15.75">
      <c r="B260" s="879"/>
    </row>
    <row r="261" spans="2:2" ht="15.75">
      <c r="B261" s="879"/>
    </row>
    <row r="262" spans="2:2" ht="15.75">
      <c r="B262" s="879"/>
    </row>
    <row r="263" spans="2:2" ht="15.75">
      <c r="B263" s="879"/>
    </row>
    <row r="264" spans="2:2" ht="15.75">
      <c r="B264" s="879"/>
    </row>
    <row r="265" spans="2:2" ht="15.75">
      <c r="B265" s="879"/>
    </row>
    <row r="266" spans="2:2" ht="15.75">
      <c r="B266" s="879"/>
    </row>
    <row r="267" spans="2:2" ht="15.75">
      <c r="B267" s="879"/>
    </row>
    <row r="268" spans="2:2" ht="15.75">
      <c r="B268" s="879"/>
    </row>
    <row r="269" spans="2:2" ht="15.75">
      <c r="B269" s="879"/>
    </row>
    <row r="270" spans="2:2" ht="15.75">
      <c r="B270" s="879"/>
    </row>
    <row r="271" spans="2:2" ht="15.75">
      <c r="B271" s="879"/>
    </row>
    <row r="272" spans="2:2" ht="15.75">
      <c r="B272" s="879"/>
    </row>
    <row r="273" spans="2:2" ht="15.75">
      <c r="B273" s="879"/>
    </row>
    <row r="274" spans="2:2" ht="15.75">
      <c r="B274" s="879"/>
    </row>
    <row r="275" spans="2:2" ht="15.75">
      <c r="B275" s="879"/>
    </row>
    <row r="276" spans="2:2" ht="15.75">
      <c r="B276" s="879"/>
    </row>
    <row r="277" spans="2:2" ht="15.75">
      <c r="B277" s="879"/>
    </row>
    <row r="278" spans="2:2" ht="15.75">
      <c r="B278" s="879"/>
    </row>
    <row r="279" spans="2:2" ht="15.75">
      <c r="B279" s="879"/>
    </row>
    <row r="280" spans="2:2" ht="15.75">
      <c r="B280" s="879"/>
    </row>
    <row r="281" spans="2:2" ht="15.75">
      <c r="B281" s="879"/>
    </row>
    <row r="282" spans="2:2" ht="15.75">
      <c r="B282" s="879"/>
    </row>
    <row r="283" spans="2:2" ht="15.75">
      <c r="B283" s="879"/>
    </row>
    <row r="284" spans="2:2" ht="15.75">
      <c r="B284" s="879"/>
    </row>
    <row r="285" spans="2:2" ht="15.75">
      <c r="B285" s="879"/>
    </row>
    <row r="286" spans="2:2" ht="15.75">
      <c r="B286" s="879"/>
    </row>
    <row r="287" spans="2:2" ht="15.75">
      <c r="B287" s="879"/>
    </row>
    <row r="288" spans="2:2" ht="15.75">
      <c r="B288" s="879"/>
    </row>
    <row r="289" spans="2:2" ht="15.75">
      <c r="B289" s="879"/>
    </row>
    <row r="290" spans="2:2" ht="15.75">
      <c r="B290" s="879"/>
    </row>
    <row r="291" spans="2:2" ht="15.75">
      <c r="B291" s="879"/>
    </row>
    <row r="292" spans="2:2" ht="15.75">
      <c r="B292" s="879"/>
    </row>
    <row r="293" spans="2:2" ht="15.75">
      <c r="B293" s="879"/>
    </row>
    <row r="294" spans="2:2" ht="15.75">
      <c r="B294" s="879"/>
    </row>
    <row r="295" spans="2:2" ht="15.75">
      <c r="B295" s="879"/>
    </row>
    <row r="296" spans="2:2" ht="15.75">
      <c r="B296" s="879"/>
    </row>
    <row r="297" spans="2:2" ht="15.75">
      <c r="B297" s="879"/>
    </row>
    <row r="298" spans="2:2" ht="15.75">
      <c r="B298" s="879"/>
    </row>
    <row r="299" spans="2:2" ht="15.75">
      <c r="B299" s="879"/>
    </row>
    <row r="300" spans="2:2" ht="15.75">
      <c r="B300" s="879"/>
    </row>
    <row r="301" spans="2:2" ht="15.75">
      <c r="B301" s="879"/>
    </row>
    <row r="302" spans="2:2" ht="15.75">
      <c r="B302" s="879"/>
    </row>
    <row r="303" spans="2:2" ht="15.75">
      <c r="B303" s="879"/>
    </row>
    <row r="304" spans="2:2" ht="15.75">
      <c r="B304" s="879"/>
    </row>
    <row r="305" spans="2:2" ht="15.75">
      <c r="B305" s="879"/>
    </row>
    <row r="306" spans="2:2" ht="15.75">
      <c r="B306" s="879"/>
    </row>
    <row r="307" spans="2:2" ht="15.75">
      <c r="B307" s="879"/>
    </row>
    <row r="308" spans="2:2" ht="15.75">
      <c r="B308" s="879"/>
    </row>
    <row r="309" spans="2:2" ht="15.75">
      <c r="B309" s="879"/>
    </row>
    <row r="310" spans="2:2" ht="15.75">
      <c r="B310" s="879"/>
    </row>
    <row r="311" spans="2:2" ht="15.75">
      <c r="B311" s="879"/>
    </row>
    <row r="312" spans="2:2" ht="15.75">
      <c r="B312" s="879"/>
    </row>
    <row r="313" spans="2:2" ht="15.75">
      <c r="B313" s="879"/>
    </row>
    <row r="314" spans="2:2" ht="15.75">
      <c r="B314" s="879"/>
    </row>
    <row r="315" spans="2:2" ht="15.75">
      <c r="B315" s="879"/>
    </row>
    <row r="316" spans="2:2" ht="15.75">
      <c r="B316" s="879"/>
    </row>
    <row r="317" spans="2:2" ht="15.75">
      <c r="B317" s="879"/>
    </row>
    <row r="318" spans="2:2" ht="15.75">
      <c r="B318" s="879"/>
    </row>
    <row r="319" spans="2:2" ht="15.75">
      <c r="B319" s="879"/>
    </row>
    <row r="320" spans="2:2" ht="15.75">
      <c r="B320" s="879"/>
    </row>
    <row r="321" spans="2:2" ht="15.75">
      <c r="B321" s="879"/>
    </row>
    <row r="322" spans="2:2" ht="15.75">
      <c r="B322" s="879"/>
    </row>
    <row r="323" spans="2:2" ht="15.75">
      <c r="B323" s="879"/>
    </row>
    <row r="324" spans="2:2" ht="15.75">
      <c r="B324" s="879"/>
    </row>
    <row r="325" spans="2:2" ht="15.75">
      <c r="B325" s="879"/>
    </row>
    <row r="326" spans="2:2" ht="15.75">
      <c r="B326" s="879"/>
    </row>
    <row r="327" spans="2:2" ht="15.75">
      <c r="B327" s="879"/>
    </row>
    <row r="328" spans="2:2" ht="15.75">
      <c r="B328" s="879"/>
    </row>
    <row r="329" spans="2:2" ht="15.75">
      <c r="B329" s="879"/>
    </row>
    <row r="330" spans="2:2" ht="15.75">
      <c r="B330" s="879"/>
    </row>
    <row r="331" spans="2:2" ht="15.75">
      <c r="B331" s="879"/>
    </row>
    <row r="332" spans="2:2" ht="15.75">
      <c r="B332" s="879"/>
    </row>
    <row r="333" spans="2:2" ht="15.75">
      <c r="B333" s="879"/>
    </row>
    <row r="334" spans="2:2" ht="15.75">
      <c r="B334" s="879"/>
    </row>
    <row r="335" spans="2:2" ht="15.75">
      <c r="B335" s="879"/>
    </row>
    <row r="336" spans="2:2" ht="15.75">
      <c r="B336" s="879"/>
    </row>
    <row r="337" spans="2:2" ht="15.75">
      <c r="B337" s="879"/>
    </row>
    <row r="338" spans="2:2" ht="15.75">
      <c r="B338" s="879"/>
    </row>
    <row r="339" spans="2:2" ht="15.75">
      <c r="B339" s="879"/>
    </row>
    <row r="340" spans="2:2" ht="15.75">
      <c r="B340" s="879"/>
    </row>
    <row r="341" spans="2:2" ht="15.75">
      <c r="B341" s="879"/>
    </row>
    <row r="342" spans="2:2" ht="15.75">
      <c r="B342" s="879"/>
    </row>
    <row r="343" spans="2:2" ht="15.75">
      <c r="B343" s="879"/>
    </row>
    <row r="344" spans="2:2" ht="15.75">
      <c r="B344" s="879"/>
    </row>
    <row r="345" spans="2:2" ht="15.75">
      <c r="B345" s="879"/>
    </row>
    <row r="346" spans="2:2" ht="15.75">
      <c r="B346" s="879"/>
    </row>
    <row r="347" spans="2:2" ht="15.75">
      <c r="B347" s="879"/>
    </row>
    <row r="348" spans="2:2" ht="15.75">
      <c r="B348" s="879"/>
    </row>
    <row r="349" spans="2:2" ht="15.75">
      <c r="B349" s="879"/>
    </row>
    <row r="350" spans="2:2" ht="15.75">
      <c r="B350" s="879"/>
    </row>
    <row r="351" spans="2:2" ht="15.75">
      <c r="B351" s="879"/>
    </row>
    <row r="352" spans="2:2" ht="15.75">
      <c r="B352" s="879"/>
    </row>
    <row r="353" spans="2:2" ht="15.75">
      <c r="B353" s="879"/>
    </row>
    <row r="354" spans="2:2" ht="15.75">
      <c r="B354" s="879"/>
    </row>
    <row r="355" spans="2:2" ht="15.75">
      <c r="B355" s="879"/>
    </row>
    <row r="356" spans="2:2" ht="15.75">
      <c r="B356" s="879"/>
    </row>
    <row r="357" spans="2:2" ht="15.75">
      <c r="B357" s="879"/>
    </row>
    <row r="358" spans="2:2" ht="15.75">
      <c r="B358" s="879"/>
    </row>
    <row r="359" spans="2:2" ht="15.75">
      <c r="B359" s="879"/>
    </row>
    <row r="360" spans="2:2" ht="15.75">
      <c r="B360" s="879"/>
    </row>
    <row r="361" spans="2:2" ht="15.75">
      <c r="B361" s="879"/>
    </row>
    <row r="362" spans="2:2" ht="15.75">
      <c r="B362" s="879"/>
    </row>
    <row r="363" spans="2:2" ht="15.75">
      <c r="B363" s="879"/>
    </row>
    <row r="364" spans="2:2" ht="15.75">
      <c r="B364" s="879"/>
    </row>
    <row r="365" spans="2:2" ht="15.75">
      <c r="B365" s="879"/>
    </row>
    <row r="366" spans="2:2" ht="15.75">
      <c r="B366" s="879"/>
    </row>
    <row r="367" spans="2:2" ht="15.75">
      <c r="B367" s="879"/>
    </row>
    <row r="368" spans="2:2" ht="15.75">
      <c r="B368" s="879"/>
    </row>
    <row r="369" spans="2:2" ht="15.75">
      <c r="B369" s="879"/>
    </row>
    <row r="370" spans="2:2" ht="15.75">
      <c r="B370" s="879"/>
    </row>
    <row r="371" spans="2:2" ht="15.75">
      <c r="B371" s="879"/>
    </row>
    <row r="372" spans="2:2" ht="15.75">
      <c r="B372" s="879"/>
    </row>
    <row r="373" spans="2:2" ht="15.75">
      <c r="B373" s="879"/>
    </row>
    <row r="374" spans="2:2" ht="15.75">
      <c r="B374" s="879"/>
    </row>
    <row r="375" spans="2:2" ht="15.75">
      <c r="B375" s="879"/>
    </row>
    <row r="376" spans="2:2" ht="15.75">
      <c r="B376" s="879"/>
    </row>
    <row r="377" spans="2:2" ht="15.75">
      <c r="B377" s="879"/>
    </row>
    <row r="378" spans="2:2" ht="15.75">
      <c r="B378" s="879"/>
    </row>
    <row r="379" spans="2:2" ht="15.75">
      <c r="B379" s="879"/>
    </row>
    <row r="380" spans="2:2" ht="15.75">
      <c r="B380" s="879"/>
    </row>
    <row r="381" spans="2:2" ht="15.75">
      <c r="B381" s="879"/>
    </row>
    <row r="382" spans="2:2" ht="15.75">
      <c r="B382" s="879"/>
    </row>
    <row r="383" spans="2:2" ht="15.75">
      <c r="B383" s="879"/>
    </row>
    <row r="384" spans="2:2" ht="15.75">
      <c r="B384" s="879"/>
    </row>
    <row r="385" spans="2:2" ht="15.75">
      <c r="B385" s="879"/>
    </row>
    <row r="386" spans="2:2" ht="15.75">
      <c r="B386" s="879"/>
    </row>
    <row r="387" spans="2:2" ht="15.75">
      <c r="B387" s="879"/>
    </row>
    <row r="388" spans="2:2" ht="15.75">
      <c r="B388" s="879"/>
    </row>
    <row r="389" spans="2:2" ht="15.75">
      <c r="B389" s="879"/>
    </row>
    <row r="390" spans="2:2" ht="15.75">
      <c r="B390" s="879"/>
    </row>
    <row r="391" spans="2:2" ht="15.75">
      <c r="B391" s="879"/>
    </row>
    <row r="392" spans="2:2" ht="15.75">
      <c r="B392" s="879"/>
    </row>
    <row r="393" spans="2:2" ht="15.75">
      <c r="B393" s="879"/>
    </row>
    <row r="394" spans="2:2" ht="15.75">
      <c r="B394" s="879"/>
    </row>
    <row r="395" spans="2:2" ht="15.75">
      <c r="B395" s="879"/>
    </row>
    <row r="396" spans="2:2" ht="15.75">
      <c r="B396" s="879"/>
    </row>
    <row r="397" spans="2:2" ht="15.75">
      <c r="B397" s="879"/>
    </row>
    <row r="398" spans="2:2" ht="15.75">
      <c r="B398" s="879"/>
    </row>
    <row r="399" spans="2:2" ht="15.75">
      <c r="B399" s="879"/>
    </row>
    <row r="400" spans="2:2" ht="15.75">
      <c r="B400" s="879"/>
    </row>
    <row r="401" spans="2:2" ht="15.75">
      <c r="B401" s="879"/>
    </row>
    <row r="402" spans="2:2" ht="15.75">
      <c r="B402" s="879"/>
    </row>
    <row r="403" spans="2:2" ht="15.75">
      <c r="B403" s="879"/>
    </row>
    <row r="404" spans="2:2" ht="15.75">
      <c r="B404" s="879"/>
    </row>
    <row r="405" spans="2:2" ht="15.75">
      <c r="B405" s="879"/>
    </row>
    <row r="406" spans="2:2" ht="15.75">
      <c r="B406" s="879"/>
    </row>
    <row r="407" spans="2:2" ht="15.75">
      <c r="B407" s="879"/>
    </row>
    <row r="408" spans="2:2" ht="15.75">
      <c r="B408" s="879"/>
    </row>
    <row r="409" spans="2:2" ht="15.75">
      <c r="B409" s="879"/>
    </row>
    <row r="410" spans="2:2" ht="15.75">
      <c r="B410" s="879"/>
    </row>
    <row r="411" spans="2:2" ht="15.75">
      <c r="B411" s="879"/>
    </row>
    <row r="412" spans="2:2" ht="15.75">
      <c r="B412" s="879"/>
    </row>
    <row r="413" spans="2:2" ht="15.75">
      <c r="B413" s="879"/>
    </row>
    <row r="414" spans="2:2" ht="15.75">
      <c r="B414" s="879"/>
    </row>
    <row r="415" spans="2:2" ht="15.75">
      <c r="B415" s="879"/>
    </row>
    <row r="416" spans="2:2" ht="15.75">
      <c r="B416" s="879"/>
    </row>
    <row r="417" spans="2:2" ht="15.75">
      <c r="B417" s="879"/>
    </row>
    <row r="418" spans="2:2" ht="15.75">
      <c r="B418" s="879"/>
    </row>
    <row r="419" spans="2:2" ht="15.75">
      <c r="B419" s="879"/>
    </row>
    <row r="420" spans="2:2" ht="15.75">
      <c r="B420" s="879"/>
    </row>
    <row r="421" spans="2:2" ht="15.75">
      <c r="B421" s="879"/>
    </row>
    <row r="422" spans="2:2" ht="15.75">
      <c r="B422" s="879"/>
    </row>
    <row r="423" spans="2:2" ht="15.75">
      <c r="B423" s="879"/>
    </row>
    <row r="424" spans="2:2" ht="15.75">
      <c r="B424" s="879"/>
    </row>
    <row r="425" spans="2:2" ht="15.75">
      <c r="B425" s="879"/>
    </row>
    <row r="426" spans="2:2" ht="15.75">
      <c r="B426" s="879"/>
    </row>
    <row r="427" spans="2:2" ht="15.75">
      <c r="B427" s="879"/>
    </row>
    <row r="428" spans="2:2" ht="15.75">
      <c r="B428" s="879"/>
    </row>
    <row r="429" spans="2:2" ht="15.75">
      <c r="B429" s="879"/>
    </row>
    <row r="430" spans="2:2" ht="15.75">
      <c r="B430" s="879"/>
    </row>
    <row r="431" spans="2:2" ht="15.75">
      <c r="B431" s="879"/>
    </row>
    <row r="432" spans="2:2" ht="15.75">
      <c r="B432" s="879"/>
    </row>
    <row r="433" spans="2:2" ht="15.75">
      <c r="B433" s="879"/>
    </row>
    <row r="434" spans="2:2" ht="15.75">
      <c r="B434" s="879"/>
    </row>
    <row r="435" spans="2:2" ht="15.75">
      <c r="B435" s="879"/>
    </row>
    <row r="436" spans="2:2" ht="15.75">
      <c r="B436" s="879"/>
    </row>
    <row r="437" spans="2:2" ht="15.75">
      <c r="B437" s="879"/>
    </row>
    <row r="438" spans="2:2" ht="15.75">
      <c r="B438" s="879"/>
    </row>
    <row r="439" spans="2:2" ht="15.75">
      <c r="B439" s="879"/>
    </row>
    <row r="440" spans="2:2" ht="15.75">
      <c r="B440" s="879"/>
    </row>
    <row r="441" spans="2:2" ht="15.75">
      <c r="B441" s="879"/>
    </row>
    <row r="442" spans="2:2" ht="15.75">
      <c r="B442" s="879"/>
    </row>
    <row r="443" spans="2:2" ht="15.75">
      <c r="B443" s="879"/>
    </row>
    <row r="444" spans="2:2" ht="15.75">
      <c r="B444" s="879"/>
    </row>
    <row r="445" spans="2:2" ht="15.75">
      <c r="B445" s="879"/>
    </row>
    <row r="446" spans="2:2" ht="15.75">
      <c r="B446" s="879"/>
    </row>
    <row r="447" spans="2:2" ht="15.75">
      <c r="B447" s="879"/>
    </row>
    <row r="448" spans="2:2" ht="15.75">
      <c r="B448" s="879"/>
    </row>
    <row r="449" spans="2:2" ht="15.75">
      <c r="B449" s="879"/>
    </row>
    <row r="450" spans="2:2" ht="15.75">
      <c r="B450" s="879"/>
    </row>
    <row r="451" spans="2:2" ht="15.75">
      <c r="B451" s="879"/>
    </row>
    <row r="452" spans="2:2" ht="15.75">
      <c r="B452" s="879"/>
    </row>
    <row r="453" spans="2:2" ht="15.75">
      <c r="B453" s="879"/>
    </row>
    <row r="454" spans="2:2" ht="15.75">
      <c r="B454" s="879"/>
    </row>
    <row r="455" spans="2:2" ht="15.75">
      <c r="B455" s="879"/>
    </row>
    <row r="456" spans="2:2" ht="15.75">
      <c r="B456" s="879"/>
    </row>
    <row r="457" spans="2:2" ht="15.75">
      <c r="B457" s="879"/>
    </row>
    <row r="458" spans="2:2" ht="15.75">
      <c r="B458" s="879"/>
    </row>
    <row r="459" spans="2:2" ht="15.75">
      <c r="B459" s="879"/>
    </row>
    <row r="460" spans="2:2" ht="15.75">
      <c r="B460" s="879"/>
    </row>
    <row r="461" spans="2:2" ht="15.75">
      <c r="B461" s="879"/>
    </row>
    <row r="462" spans="2:2" ht="15.75">
      <c r="B462" s="879"/>
    </row>
    <row r="463" spans="2:2" ht="15.75">
      <c r="B463" s="879"/>
    </row>
    <row r="464" spans="2:2" ht="15.75">
      <c r="B464" s="879"/>
    </row>
    <row r="465" spans="2:2" ht="15.75">
      <c r="B465" s="879"/>
    </row>
    <row r="466" spans="2:2" ht="15.75">
      <c r="B466" s="879"/>
    </row>
    <row r="467" spans="2:2" ht="15.75">
      <c r="B467" s="879"/>
    </row>
    <row r="468" spans="2:2" ht="15.75">
      <c r="B468" s="879"/>
    </row>
    <row r="469" spans="2:2" ht="15.75">
      <c r="B469" s="879"/>
    </row>
    <row r="470" spans="2:2" ht="15.75">
      <c r="B470" s="879"/>
    </row>
    <row r="471" spans="2:2" ht="15.75">
      <c r="B471" s="879"/>
    </row>
    <row r="472" spans="2:2" ht="15.75">
      <c r="B472" s="879"/>
    </row>
    <row r="473" spans="2:2" ht="15.75">
      <c r="B473" s="879"/>
    </row>
    <row r="474" spans="2:2" ht="15.75">
      <c r="B474" s="879"/>
    </row>
    <row r="475" spans="2:2" ht="15.75">
      <c r="B475" s="879"/>
    </row>
    <row r="476" spans="2:2" ht="15.75">
      <c r="B476" s="879"/>
    </row>
    <row r="477" spans="2:2" ht="15.75">
      <c r="B477" s="879"/>
    </row>
    <row r="478" spans="2:2" ht="15.75">
      <c r="B478" s="879"/>
    </row>
    <row r="479" spans="2:2" ht="15.75">
      <c r="B479" s="879"/>
    </row>
    <row r="480" spans="2:2" ht="15.75">
      <c r="B480" s="879"/>
    </row>
    <row r="481" spans="2:2" ht="15.75">
      <c r="B481" s="879"/>
    </row>
    <row r="482" spans="2:2" ht="15.75">
      <c r="B482" s="879"/>
    </row>
    <row r="483" spans="2:2" ht="15.75">
      <c r="B483" s="879"/>
    </row>
    <row r="484" spans="2:2" ht="15.75">
      <c r="B484" s="879"/>
    </row>
    <row r="485" spans="2:2" ht="15.75">
      <c r="B485" s="879"/>
    </row>
    <row r="486" spans="2:2" ht="15.75">
      <c r="B486" s="879"/>
    </row>
    <row r="487" spans="2:2" ht="15.75">
      <c r="B487" s="879"/>
    </row>
    <row r="488" spans="2:2" ht="15.75">
      <c r="B488" s="879"/>
    </row>
    <row r="489" spans="2:2" ht="15.75">
      <c r="B489" s="879"/>
    </row>
    <row r="490" spans="2:2" ht="15.75">
      <c r="B490" s="879"/>
    </row>
    <row r="491" spans="2:2" ht="15.75">
      <c r="B491" s="879"/>
    </row>
    <row r="492" spans="2:2" ht="15.75">
      <c r="B492" s="879"/>
    </row>
    <row r="493" spans="2:2" ht="15.75">
      <c r="B493" s="879"/>
    </row>
    <row r="494" spans="2:2" ht="15.75">
      <c r="B494" s="879"/>
    </row>
    <row r="495" spans="2:2" ht="15.75">
      <c r="B495" s="879"/>
    </row>
    <row r="496" spans="2:2" ht="15.75">
      <c r="B496" s="879"/>
    </row>
    <row r="497" spans="2:2" ht="15.75">
      <c r="B497" s="879"/>
    </row>
    <row r="498" spans="2:2" ht="15.75">
      <c r="B498" s="879"/>
    </row>
    <row r="499" spans="2:2" ht="15.75">
      <c r="B499" s="879"/>
    </row>
    <row r="500" spans="2:2" ht="15.75">
      <c r="B500" s="879"/>
    </row>
    <row r="501" spans="2:2" ht="15.75">
      <c r="B501" s="879"/>
    </row>
    <row r="502" spans="2:2" ht="15.75">
      <c r="B502" s="879"/>
    </row>
    <row r="503" spans="2:2" ht="15.75">
      <c r="B503" s="879"/>
    </row>
    <row r="504" spans="2:2" ht="15.75">
      <c r="B504" s="879"/>
    </row>
    <row r="505" spans="2:2" ht="15.75">
      <c r="B505" s="879"/>
    </row>
    <row r="506" spans="2:2" ht="15.75">
      <c r="B506" s="879"/>
    </row>
    <row r="507" spans="2:2" ht="15.75">
      <c r="B507" s="879"/>
    </row>
    <row r="508" spans="2:2" ht="15.75">
      <c r="B508" s="879"/>
    </row>
    <row r="509" spans="2:2" ht="15.75">
      <c r="B509" s="879"/>
    </row>
    <row r="510" spans="2:2" ht="15.75">
      <c r="B510" s="879"/>
    </row>
    <row r="511" spans="2:2" ht="15.75">
      <c r="B511" s="879"/>
    </row>
    <row r="512" spans="2:2" ht="15.75">
      <c r="B512" s="879"/>
    </row>
    <row r="513" spans="2:2" ht="15.75">
      <c r="B513" s="879"/>
    </row>
    <row r="514" spans="2:2" ht="15.75">
      <c r="B514" s="879"/>
    </row>
    <row r="515" spans="2:2" ht="15.75">
      <c r="B515" s="879"/>
    </row>
    <row r="516" spans="2:2" ht="15.75">
      <c r="B516" s="879"/>
    </row>
    <row r="517" spans="2:2" ht="15.75">
      <c r="B517" s="879"/>
    </row>
    <row r="518" spans="2:2" ht="15.75">
      <c r="B518" s="879"/>
    </row>
    <row r="519" spans="2:2" ht="15.75">
      <c r="B519" s="879"/>
    </row>
    <row r="520" spans="2:2" ht="15.75">
      <c r="B520" s="879"/>
    </row>
    <row r="521" spans="2:2" ht="15.75">
      <c r="B521" s="879"/>
    </row>
    <row r="522" spans="2:2" ht="15.75">
      <c r="B522" s="879"/>
    </row>
    <row r="523" spans="2:2" ht="15.75">
      <c r="B523" s="879"/>
    </row>
    <row r="524" spans="2:2" ht="15.75">
      <c r="B524" s="879"/>
    </row>
    <row r="525" spans="2:2" ht="15.75">
      <c r="B525" s="879"/>
    </row>
    <row r="526" spans="2:2" ht="15.75">
      <c r="B526" s="879"/>
    </row>
    <row r="527" spans="2:2" ht="15.75">
      <c r="B527" s="879"/>
    </row>
    <row r="528" spans="2:2" ht="15.75">
      <c r="B528" s="879"/>
    </row>
    <row r="529" spans="2:2" ht="15.75">
      <c r="B529" s="879"/>
    </row>
    <row r="530" spans="2:2" ht="15.75">
      <c r="B530" s="879"/>
    </row>
    <row r="531" spans="2:2" ht="15.75">
      <c r="B531" s="879"/>
    </row>
    <row r="532" spans="2:2" ht="15.75">
      <c r="B532" s="879"/>
    </row>
    <row r="533" spans="2:2" ht="15.75">
      <c r="B533" s="879"/>
    </row>
    <row r="534" spans="2:2" ht="15.75">
      <c r="B534" s="879"/>
    </row>
    <row r="535" spans="2:2" ht="15.75">
      <c r="B535" s="879"/>
    </row>
    <row r="536" spans="2:2" ht="15.75">
      <c r="B536" s="879"/>
    </row>
    <row r="537" spans="2:2" ht="15.75">
      <c r="B537" s="879"/>
    </row>
    <row r="538" spans="2:2" ht="15.75">
      <c r="B538" s="879"/>
    </row>
    <row r="539" spans="2:2" ht="15.75">
      <c r="B539" s="879"/>
    </row>
    <row r="540" spans="2:2" ht="15.75">
      <c r="B540" s="879"/>
    </row>
    <row r="541" spans="2:2" ht="15.75">
      <c r="B541" s="879"/>
    </row>
    <row r="542" spans="2:2" ht="15.75">
      <c r="B542" s="879"/>
    </row>
    <row r="543" spans="2:2" ht="15.75">
      <c r="B543" s="879"/>
    </row>
    <row r="544" spans="2:2" ht="15.75">
      <c r="B544" s="879"/>
    </row>
    <row r="545" spans="2:2" ht="15.75">
      <c r="B545" s="879"/>
    </row>
    <row r="546" spans="2:2" ht="15.75">
      <c r="B546" s="879"/>
    </row>
    <row r="547" spans="2:2" ht="15.75">
      <c r="B547" s="879"/>
    </row>
    <row r="548" spans="2:2" ht="15.75">
      <c r="B548" s="879"/>
    </row>
    <row r="549" spans="2:2" ht="15.75">
      <c r="B549" s="879"/>
    </row>
    <row r="550" spans="2:2" ht="15.75">
      <c r="B550" s="879"/>
    </row>
    <row r="551" spans="2:2" ht="15.75">
      <c r="B551" s="879"/>
    </row>
    <row r="552" spans="2:2" ht="15.75">
      <c r="B552" s="879"/>
    </row>
    <row r="553" spans="2:2" ht="15.75">
      <c r="B553" s="879"/>
    </row>
    <row r="554" spans="2:2" ht="15.75">
      <c r="B554" s="879"/>
    </row>
    <row r="555" spans="2:2" ht="15.75">
      <c r="B555" s="879"/>
    </row>
    <row r="556" spans="2:2" ht="15.75">
      <c r="B556" s="879"/>
    </row>
    <row r="557" spans="2:2" ht="15.75">
      <c r="B557" s="879"/>
    </row>
    <row r="558" spans="2:2" ht="15.75">
      <c r="B558" s="879"/>
    </row>
    <row r="559" spans="2:2" ht="15.75">
      <c r="B559" s="879"/>
    </row>
    <row r="560" spans="2:2" ht="15.75">
      <c r="B560" s="879"/>
    </row>
    <row r="561" spans="2:2" ht="15.75">
      <c r="B561" s="879"/>
    </row>
    <row r="562" spans="2:2" ht="15.75">
      <c r="B562" s="879"/>
    </row>
    <row r="563" spans="2:2" ht="15.75">
      <c r="B563" s="879"/>
    </row>
    <row r="564" spans="2:2" ht="15.75">
      <c r="B564" s="879"/>
    </row>
    <row r="565" spans="2:2" ht="15.75">
      <c r="B565" s="879"/>
    </row>
    <row r="566" spans="2:2" ht="15.75">
      <c r="B566" s="879"/>
    </row>
    <row r="567" spans="2:2" ht="15.75">
      <c r="B567" s="879"/>
    </row>
    <row r="568" spans="2:2" ht="15.75">
      <c r="B568" s="879"/>
    </row>
    <row r="569" spans="2:2" ht="15.75">
      <c r="B569" s="879"/>
    </row>
    <row r="570" spans="2:2" ht="15.75">
      <c r="B570" s="879"/>
    </row>
    <row r="571" spans="2:2" ht="15.75">
      <c r="B571" s="879"/>
    </row>
    <row r="572" spans="2:2" ht="15.75">
      <c r="B572" s="879"/>
    </row>
    <row r="573" spans="2:2" ht="15.75">
      <c r="B573" s="879"/>
    </row>
    <row r="574" spans="2:2" ht="15.75">
      <c r="B574" s="879"/>
    </row>
    <row r="575" spans="2:2" ht="15.75">
      <c r="B575" s="879"/>
    </row>
    <row r="576" spans="2:2" ht="15.75">
      <c r="B576" s="879"/>
    </row>
    <row r="577" spans="2:2" ht="15.75">
      <c r="B577" s="879"/>
    </row>
    <row r="578" spans="2:2" ht="15.75">
      <c r="B578" s="879"/>
    </row>
    <row r="579" spans="2:2" ht="15.75">
      <c r="B579" s="879"/>
    </row>
    <row r="580" spans="2:2" ht="15.75">
      <c r="B580" s="879"/>
    </row>
    <row r="581" spans="2:2" ht="15.75">
      <c r="B581" s="879"/>
    </row>
    <row r="582" spans="2:2" ht="15.75">
      <c r="B582" s="879"/>
    </row>
    <row r="583" spans="2:2" ht="15.75">
      <c r="B583" s="879"/>
    </row>
    <row r="584" spans="2:2" ht="15.75">
      <c r="B584" s="879"/>
    </row>
    <row r="585" spans="2:2" ht="15.75">
      <c r="B585" s="879"/>
    </row>
    <row r="586" spans="2:2" ht="15.75">
      <c r="B586" s="879"/>
    </row>
    <row r="587" spans="2:2" ht="15.75">
      <c r="B587" s="879"/>
    </row>
    <row r="588" spans="2:2" ht="15.75">
      <c r="B588" s="879"/>
    </row>
    <row r="589" spans="2:2" ht="15.75">
      <c r="B589" s="879"/>
    </row>
    <row r="590" spans="2:2" ht="15.75">
      <c r="B590" s="879"/>
    </row>
    <row r="591" spans="2:2" ht="15.75">
      <c r="B591" s="879"/>
    </row>
    <row r="592" spans="2:2" ht="15.75">
      <c r="B592" s="879"/>
    </row>
    <row r="593" spans="2:2" ht="15.75">
      <c r="B593" s="879"/>
    </row>
    <row r="594" spans="2:2" ht="15.75">
      <c r="B594" s="879"/>
    </row>
    <row r="595" spans="2:2" ht="15.75">
      <c r="B595" s="879"/>
    </row>
    <row r="596" spans="2:2" ht="15.75">
      <c r="B596" s="879"/>
    </row>
    <row r="597" spans="2:2" ht="15.75">
      <c r="B597" s="879"/>
    </row>
    <row r="598" spans="2:2" ht="15.75">
      <c r="B598" s="879"/>
    </row>
    <row r="599" spans="2:2" ht="15.75">
      <c r="B599" s="879"/>
    </row>
    <row r="600" spans="2:2" ht="15.75">
      <c r="B600" s="879"/>
    </row>
    <row r="601" spans="2:2" ht="15.75">
      <c r="B601" s="879"/>
    </row>
    <row r="602" spans="2:2" ht="15.75">
      <c r="B602" s="879"/>
    </row>
    <row r="603" spans="2:2" ht="15.75">
      <c r="B603" s="879"/>
    </row>
    <row r="604" spans="2:2" ht="15.75">
      <c r="B604" s="879"/>
    </row>
    <row r="605" spans="2:2" ht="15.75">
      <c r="B605" s="879"/>
    </row>
    <row r="606" spans="2:2" ht="15.75">
      <c r="B606" s="879"/>
    </row>
    <row r="607" spans="2:2" ht="15.75">
      <c r="B607" s="879"/>
    </row>
    <row r="608" spans="2:2" ht="15.75">
      <c r="B608" s="879"/>
    </row>
    <row r="609" spans="2:2" ht="15.75">
      <c r="B609" s="879"/>
    </row>
    <row r="610" spans="2:2" ht="15.75">
      <c r="B610" s="879"/>
    </row>
    <row r="611" spans="2:2" ht="15.75">
      <c r="B611" s="879"/>
    </row>
    <row r="612" spans="2:2" ht="15.75">
      <c r="B612" s="879"/>
    </row>
    <row r="613" spans="2:2" ht="15.75">
      <c r="B613" s="879"/>
    </row>
    <row r="614" spans="2:2" ht="15.75">
      <c r="B614" s="879"/>
    </row>
    <row r="615" spans="2:2" ht="15.75">
      <c r="B615" s="879"/>
    </row>
    <row r="616" spans="2:2" ht="15.75">
      <c r="B616" s="879"/>
    </row>
    <row r="617" spans="2:2" ht="15.75">
      <c r="B617" s="879"/>
    </row>
    <row r="618" spans="2:2" ht="15.75">
      <c r="B618" s="879"/>
    </row>
    <row r="619" spans="2:2" ht="15.75">
      <c r="B619" s="879"/>
    </row>
    <row r="620" spans="2:2" ht="15.75">
      <c r="B620" s="879"/>
    </row>
    <row r="621" spans="2:2" ht="15.75">
      <c r="B621" s="879"/>
    </row>
    <row r="622" spans="2:2" ht="15.75">
      <c r="B622" s="879"/>
    </row>
    <row r="623" spans="2:2" ht="15.75">
      <c r="B623" s="879"/>
    </row>
    <row r="624" spans="2:2" ht="15.75">
      <c r="B624" s="879"/>
    </row>
    <row r="625" spans="2:2" ht="15.75">
      <c r="B625" s="879"/>
    </row>
    <row r="626" spans="2:2" ht="15.75">
      <c r="B626" s="879"/>
    </row>
    <row r="627" spans="2:2" ht="15.75">
      <c r="B627" s="879"/>
    </row>
    <row r="628" spans="2:2" ht="15.75">
      <c r="B628" s="879"/>
    </row>
    <row r="629" spans="2:2" ht="15.75">
      <c r="B629" s="879"/>
    </row>
    <row r="630" spans="2:2" ht="15.75">
      <c r="B630" s="879"/>
    </row>
    <row r="631" spans="2:2" ht="15.75">
      <c r="B631" s="879"/>
    </row>
    <row r="632" spans="2:2" ht="15.75">
      <c r="B632" s="879"/>
    </row>
    <row r="633" spans="2:2" ht="15.75">
      <c r="B633" s="879"/>
    </row>
    <row r="634" spans="2:2" ht="15.75">
      <c r="B634" s="879"/>
    </row>
    <row r="635" spans="2:2" ht="15.75">
      <c r="B635" s="879"/>
    </row>
    <row r="636" spans="2:2" ht="15.75">
      <c r="B636" s="879"/>
    </row>
    <row r="637" spans="2:2" ht="15.75">
      <c r="B637" s="879"/>
    </row>
    <row r="638" spans="2:2" ht="15.75">
      <c r="B638" s="879"/>
    </row>
    <row r="639" spans="2:2" ht="15.75">
      <c r="B639" s="879"/>
    </row>
    <row r="640" spans="2:2" ht="15.75">
      <c r="B640" s="879"/>
    </row>
    <row r="641" spans="2:2" ht="15.75">
      <c r="B641" s="879"/>
    </row>
    <row r="642" spans="2:2" ht="15.75">
      <c r="B642" s="879"/>
    </row>
    <row r="643" spans="2:2" ht="15.75">
      <c r="B643" s="879"/>
    </row>
    <row r="644" spans="2:2" ht="15.75">
      <c r="B644" s="879"/>
    </row>
    <row r="645" spans="2:2" ht="15.75">
      <c r="B645" s="879"/>
    </row>
    <row r="646" spans="2:2" ht="15.75">
      <c r="B646" s="879"/>
    </row>
    <row r="647" spans="2:2" ht="15.75">
      <c r="B647" s="879"/>
    </row>
    <row r="648" spans="2:2" ht="15.75">
      <c r="B648" s="879"/>
    </row>
    <row r="649" spans="2:2" ht="15.75">
      <c r="B649" s="879"/>
    </row>
    <row r="650" spans="2:2" ht="15.75">
      <c r="B650" s="879"/>
    </row>
    <row r="651" spans="2:2" ht="15.75">
      <c r="B651" s="879"/>
    </row>
    <row r="652" spans="2:2" ht="15.75">
      <c r="B652" s="879"/>
    </row>
    <row r="653" spans="2:2" ht="15.75">
      <c r="B653" s="879"/>
    </row>
    <row r="654" spans="2:2" ht="15.75">
      <c r="B654" s="879"/>
    </row>
    <row r="655" spans="2:2" ht="15.75">
      <c r="B655" s="879"/>
    </row>
    <row r="656" spans="2:2" ht="15.75">
      <c r="B656" s="879"/>
    </row>
    <row r="657" spans="2:2" ht="15.75">
      <c r="B657" s="879"/>
    </row>
    <row r="658" spans="2:2" ht="15.75">
      <c r="B658" s="879"/>
    </row>
    <row r="659" spans="2:2" ht="15.75">
      <c r="B659" s="879"/>
    </row>
    <row r="660" spans="2:2" ht="15.75">
      <c r="B660" s="879"/>
    </row>
    <row r="661" spans="2:2" ht="15.75">
      <c r="B661" s="879"/>
    </row>
    <row r="662" spans="2:2" ht="15.75">
      <c r="B662" s="879"/>
    </row>
    <row r="663" spans="2:2" ht="15.75">
      <c r="B663" s="879"/>
    </row>
    <row r="664" spans="2:2" ht="15.75">
      <c r="B664" s="879"/>
    </row>
    <row r="665" spans="2:2" ht="15.75">
      <c r="B665" s="879"/>
    </row>
    <row r="666" spans="2:2" ht="15.75">
      <c r="B666" s="879"/>
    </row>
    <row r="667" spans="2:2" ht="15.75">
      <c r="B667" s="879"/>
    </row>
    <row r="668" spans="2:2" ht="15.75">
      <c r="B668" s="879"/>
    </row>
    <row r="669" spans="2:2" ht="15.75">
      <c r="B669" s="879"/>
    </row>
    <row r="670" spans="2:2" ht="15.75">
      <c r="B670" s="879"/>
    </row>
    <row r="671" spans="2:2" ht="15.75">
      <c r="B671" s="879"/>
    </row>
    <row r="672" spans="2:2" ht="15.75">
      <c r="B672" s="879"/>
    </row>
    <row r="673" spans="2:2" ht="15.75">
      <c r="B673" s="879"/>
    </row>
    <row r="674" spans="2:2" ht="15.75">
      <c r="B674" s="879"/>
    </row>
    <row r="675" spans="2:2" ht="15.75">
      <c r="B675" s="879"/>
    </row>
    <row r="676" spans="2:2" ht="15.75">
      <c r="B676" s="879"/>
    </row>
    <row r="677" spans="2:2" ht="15.75">
      <c r="B677" s="879"/>
    </row>
    <row r="678" spans="2:2" ht="15.75">
      <c r="B678" s="879"/>
    </row>
    <row r="679" spans="2:2" ht="15.75">
      <c r="B679" s="879"/>
    </row>
    <row r="680" spans="2:2" ht="15.75">
      <c r="B680" s="879"/>
    </row>
    <row r="681" spans="2:2" ht="15.75">
      <c r="B681" s="879"/>
    </row>
    <row r="682" spans="2:2" ht="15.75">
      <c r="B682" s="879"/>
    </row>
    <row r="683" spans="2:2" ht="15.75">
      <c r="B683" s="879"/>
    </row>
    <row r="684" spans="2:2" ht="15.75">
      <c r="B684" s="879"/>
    </row>
    <row r="685" spans="2:2" ht="15.75">
      <c r="B685" s="879"/>
    </row>
    <row r="686" spans="2:2" ht="15.75">
      <c r="B686" s="879"/>
    </row>
    <row r="687" spans="2:2" ht="15.75">
      <c r="B687" s="879"/>
    </row>
    <row r="688" spans="2:2" ht="15.75">
      <c r="B688" s="879"/>
    </row>
    <row r="689" spans="2:2" ht="15.75">
      <c r="B689" s="879"/>
    </row>
    <row r="690" spans="2:2" ht="15.75">
      <c r="B690" s="879"/>
    </row>
    <row r="691" spans="2:2" ht="15.75">
      <c r="B691" s="879"/>
    </row>
    <row r="692" spans="2:2" ht="15.75">
      <c r="B692" s="879"/>
    </row>
    <row r="693" spans="2:2" ht="15.75">
      <c r="B693" s="879"/>
    </row>
    <row r="694" spans="2:2" ht="15.75">
      <c r="B694" s="879"/>
    </row>
    <row r="695" spans="2:2" ht="15.75">
      <c r="B695" s="879"/>
    </row>
    <row r="696" spans="2:2" ht="15.75">
      <c r="B696" s="879"/>
    </row>
    <row r="697" spans="2:2" ht="15.75">
      <c r="B697" s="879"/>
    </row>
    <row r="698" spans="2:2" ht="15.75">
      <c r="B698" s="879"/>
    </row>
    <row r="699" spans="2:2" ht="15.75">
      <c r="B699" s="879"/>
    </row>
    <row r="700" spans="2:2" ht="15.75">
      <c r="B700" s="879"/>
    </row>
    <row r="701" spans="2:2" ht="15.75">
      <c r="B701" s="879"/>
    </row>
    <row r="702" spans="2:2" ht="15.75">
      <c r="B702" s="879"/>
    </row>
    <row r="703" spans="2:2" ht="15.75">
      <c r="B703" s="879"/>
    </row>
    <row r="704" spans="2:2" ht="15.75">
      <c r="B704" s="879"/>
    </row>
    <row r="705" spans="2:2" ht="15.75">
      <c r="B705" s="879"/>
    </row>
    <row r="706" spans="2:2" ht="15.75">
      <c r="B706" s="879"/>
    </row>
    <row r="707" spans="2:2" ht="15.75">
      <c r="B707" s="879"/>
    </row>
    <row r="708" spans="2:2" ht="15.75">
      <c r="B708" s="879"/>
    </row>
    <row r="709" spans="2:2" ht="15.75">
      <c r="B709" s="879"/>
    </row>
    <row r="710" spans="2:2" ht="15.75">
      <c r="B710" s="879"/>
    </row>
    <row r="711" spans="2:2" ht="15.75">
      <c r="B711" s="879"/>
    </row>
    <row r="712" spans="2:2" ht="15.75">
      <c r="B712" s="879"/>
    </row>
    <row r="713" spans="2:2" ht="15.75">
      <c r="B713" s="879"/>
    </row>
    <row r="714" spans="2:2" ht="15.75">
      <c r="B714" s="879"/>
    </row>
    <row r="715" spans="2:2" ht="15.75">
      <c r="B715" s="879"/>
    </row>
    <row r="716" spans="2:2" ht="15.75">
      <c r="B716" s="879"/>
    </row>
    <row r="717" spans="2:2" ht="15.75">
      <c r="B717" s="879"/>
    </row>
    <row r="718" spans="2:2" ht="15.75">
      <c r="B718" s="879"/>
    </row>
    <row r="719" spans="2:2" ht="15.75">
      <c r="B719" s="879"/>
    </row>
    <row r="720" spans="2:2" ht="15.75">
      <c r="B720" s="879"/>
    </row>
    <row r="721" spans="2:2" ht="15.75">
      <c r="B721" s="879"/>
    </row>
    <row r="722" spans="2:2" ht="15.75">
      <c r="B722" s="879"/>
    </row>
    <row r="723" spans="2:2" ht="15.75">
      <c r="B723" s="879"/>
    </row>
    <row r="724" spans="2:2" ht="15.75">
      <c r="B724" s="879"/>
    </row>
    <row r="725" spans="2:2" ht="15.75">
      <c r="B725" s="879"/>
    </row>
    <row r="726" spans="2:2" ht="15.75">
      <c r="B726" s="879"/>
    </row>
    <row r="727" spans="2:2" ht="15.75">
      <c r="B727" s="879"/>
    </row>
    <row r="728" spans="2:2" ht="15.75">
      <c r="B728" s="879"/>
    </row>
    <row r="729" spans="2:2" ht="15.75">
      <c r="B729" s="879"/>
    </row>
    <row r="730" spans="2:2" ht="15.75">
      <c r="B730" s="879"/>
    </row>
    <row r="731" spans="2:2" ht="15.75">
      <c r="B731" s="879"/>
    </row>
    <row r="732" spans="2:2" ht="15.75">
      <c r="B732" s="879"/>
    </row>
    <row r="733" spans="2:2" ht="15.75">
      <c r="B733" s="879"/>
    </row>
    <row r="734" spans="2:2" ht="15.75">
      <c r="B734" s="879"/>
    </row>
    <row r="735" spans="2:2" ht="15.75">
      <c r="B735" s="879"/>
    </row>
    <row r="736" spans="2:2" ht="15.75">
      <c r="B736" s="879"/>
    </row>
    <row r="737" spans="2:2" ht="15.75">
      <c r="B737" s="879"/>
    </row>
    <row r="738" spans="2:2" ht="15.75">
      <c r="B738" s="879"/>
    </row>
    <row r="739" spans="2:2" ht="15.75">
      <c r="B739" s="879"/>
    </row>
    <row r="740" spans="2:2" ht="15.75">
      <c r="B740" s="879"/>
    </row>
    <row r="741" spans="2:2" ht="15.75">
      <c r="B741" s="879"/>
    </row>
    <row r="742" spans="2:2" ht="15.75">
      <c r="B742" s="879"/>
    </row>
    <row r="743" spans="2:2" ht="15.75">
      <c r="B743" s="879"/>
    </row>
    <row r="744" spans="2:2" ht="15.75">
      <c r="B744" s="879"/>
    </row>
    <row r="745" spans="2:2" ht="15.75">
      <c r="B745" s="879"/>
    </row>
    <row r="746" spans="2:2" ht="15.75">
      <c r="B746" s="879"/>
    </row>
    <row r="747" spans="2:2" ht="15.75">
      <c r="B747" s="879"/>
    </row>
    <row r="748" spans="2:2" ht="15.75">
      <c r="B748" s="879"/>
    </row>
    <row r="749" spans="2:2" ht="15.75">
      <c r="B749" s="879"/>
    </row>
    <row r="750" spans="2:2" ht="15.75">
      <c r="B750" s="879"/>
    </row>
    <row r="751" spans="2:2" ht="15.75">
      <c r="B751" s="879"/>
    </row>
    <row r="752" spans="2:2" ht="15.75">
      <c r="B752" s="879"/>
    </row>
    <row r="753" spans="2:2" ht="15.75">
      <c r="B753" s="879"/>
    </row>
    <row r="754" spans="2:2" ht="15.75">
      <c r="B754" s="879"/>
    </row>
    <row r="755" spans="2:2" ht="15.75">
      <c r="B755" s="879"/>
    </row>
    <row r="756" spans="2:2" ht="15.75">
      <c r="B756" s="879"/>
    </row>
    <row r="757" spans="2:2" ht="15.75">
      <c r="B757" s="879"/>
    </row>
    <row r="758" spans="2:2" ht="15.75">
      <c r="B758" s="879"/>
    </row>
    <row r="759" spans="2:2" ht="15.75">
      <c r="B759" s="879"/>
    </row>
    <row r="760" spans="2:2" ht="15.75">
      <c r="B760" s="879"/>
    </row>
    <row r="761" spans="2:2" ht="15.75">
      <c r="B761" s="879"/>
    </row>
    <row r="762" spans="2:2" ht="15.75">
      <c r="B762" s="879"/>
    </row>
    <row r="763" spans="2:2" ht="15.75">
      <c r="B763" s="879"/>
    </row>
    <row r="764" spans="2:2" ht="15.75">
      <c r="B764" s="879"/>
    </row>
    <row r="765" spans="2:2" ht="15.75">
      <c r="B765" s="879"/>
    </row>
    <row r="766" spans="2:2" ht="15.75">
      <c r="B766" s="879"/>
    </row>
    <row r="767" spans="2:2" ht="15.75">
      <c r="B767" s="879"/>
    </row>
    <row r="768" spans="2:2" ht="15.75">
      <c r="B768" s="879"/>
    </row>
    <row r="769" spans="2:2" ht="15.75">
      <c r="B769" s="879"/>
    </row>
    <row r="770" spans="2:2" ht="15.75">
      <c r="B770" s="879"/>
    </row>
    <row r="771" spans="2:2" ht="15.75">
      <c r="B771" s="879"/>
    </row>
    <row r="772" spans="2:2" ht="15.75">
      <c r="B772" s="879"/>
    </row>
    <row r="773" spans="2:2" ht="15.75">
      <c r="B773" s="879"/>
    </row>
    <row r="774" spans="2:2" ht="15.75">
      <c r="B774" s="879"/>
    </row>
    <row r="775" spans="2:2" ht="15.75">
      <c r="B775" s="879"/>
    </row>
    <row r="776" spans="2:2" ht="15.75">
      <c r="B776" s="879"/>
    </row>
    <row r="777" spans="2:2" ht="15.75">
      <c r="B777" s="879"/>
    </row>
    <row r="778" spans="2:2" ht="15.75">
      <c r="B778" s="879"/>
    </row>
    <row r="779" spans="2:2" ht="15.75">
      <c r="B779" s="879"/>
    </row>
    <row r="780" spans="2:2" ht="15.75">
      <c r="B780" s="879"/>
    </row>
    <row r="781" spans="2:2" ht="15.75">
      <c r="B781" s="879"/>
    </row>
    <row r="782" spans="2:2" ht="15.75">
      <c r="B782" s="879"/>
    </row>
    <row r="783" spans="2:2" ht="15.75">
      <c r="B783" s="879"/>
    </row>
    <row r="784" spans="2:2" ht="15.75">
      <c r="B784" s="879"/>
    </row>
    <row r="785" spans="2:2" ht="15.75">
      <c r="B785" s="879"/>
    </row>
    <row r="786" spans="2:2" ht="15.75">
      <c r="B786" s="879"/>
    </row>
    <row r="787" spans="2:2" ht="15.75">
      <c r="B787" s="879"/>
    </row>
    <row r="788" spans="2:2" ht="15.75">
      <c r="B788" s="879"/>
    </row>
    <row r="789" spans="2:2" ht="15.75">
      <c r="B789" s="879"/>
    </row>
    <row r="790" spans="2:2" ht="15.75">
      <c r="B790" s="879"/>
    </row>
    <row r="791" spans="2:2" ht="15.75">
      <c r="B791" s="879"/>
    </row>
    <row r="792" spans="2:2" ht="15.75">
      <c r="B792" s="879"/>
    </row>
    <row r="793" spans="2:2" ht="15.75">
      <c r="B793" s="879"/>
    </row>
    <row r="794" spans="2:2" ht="15.75">
      <c r="B794" s="879"/>
    </row>
    <row r="795" spans="2:2" ht="15.75">
      <c r="B795" s="879"/>
    </row>
    <row r="796" spans="2:2" ht="15.75">
      <c r="B796" s="879"/>
    </row>
    <row r="797" spans="2:2" ht="15.75">
      <c r="B797" s="879"/>
    </row>
    <row r="798" spans="2:2" ht="15.75">
      <c r="B798" s="879"/>
    </row>
    <row r="799" spans="2:2" ht="15.75">
      <c r="B799" s="879"/>
    </row>
    <row r="800" spans="2:2" ht="15.75">
      <c r="B800" s="879"/>
    </row>
    <row r="801" spans="2:2" ht="15.75">
      <c r="B801" s="879"/>
    </row>
    <row r="802" spans="2:2" ht="15.75">
      <c r="B802" s="879"/>
    </row>
    <row r="803" spans="2:2" ht="15.75">
      <c r="B803" s="879"/>
    </row>
    <row r="804" spans="2:2" ht="15.75">
      <c r="B804" s="879"/>
    </row>
    <row r="805" spans="2:2" ht="15.75">
      <c r="B805" s="879"/>
    </row>
    <row r="806" spans="2:2" ht="15.75">
      <c r="B806" s="879"/>
    </row>
    <row r="807" spans="2:2" ht="15.75">
      <c r="B807" s="879"/>
    </row>
    <row r="808" spans="2:2" ht="15.75">
      <c r="B808" s="879"/>
    </row>
    <row r="809" spans="2:2" ht="15.75">
      <c r="B809" s="879"/>
    </row>
    <row r="810" spans="2:2" ht="15.75">
      <c r="B810" s="879"/>
    </row>
    <row r="811" spans="2:2" ht="15.75">
      <c r="B811" s="879"/>
    </row>
    <row r="812" spans="2:2" ht="15.75">
      <c r="B812" s="879"/>
    </row>
    <row r="813" spans="2:2" ht="15.75">
      <c r="B813" s="879"/>
    </row>
    <row r="814" spans="2:2" ht="15.75">
      <c r="B814" s="879"/>
    </row>
    <row r="815" spans="2:2" ht="15.75">
      <c r="B815" s="879"/>
    </row>
    <row r="816" spans="2:2" ht="15.75">
      <c r="B816" s="879"/>
    </row>
    <row r="817" spans="2:2" ht="15.75">
      <c r="B817" s="879"/>
    </row>
    <row r="818" spans="2:2" ht="15.75">
      <c r="B818" s="879"/>
    </row>
    <row r="819" spans="2:2" ht="15.75">
      <c r="B819" s="879"/>
    </row>
    <row r="820" spans="2:2" ht="15.75">
      <c r="B820" s="879"/>
    </row>
    <row r="821" spans="2:2" ht="15.75">
      <c r="B821" s="879"/>
    </row>
    <row r="822" spans="2:2" ht="15.75">
      <c r="B822" s="879"/>
    </row>
    <row r="823" spans="2:2" ht="15.75">
      <c r="B823" s="879"/>
    </row>
    <row r="824" spans="2:2" ht="15.75">
      <c r="B824" s="879"/>
    </row>
    <row r="825" spans="2:2" ht="15.75">
      <c r="B825" s="879"/>
    </row>
    <row r="826" spans="2:2" ht="15.75">
      <c r="B826" s="879"/>
    </row>
    <row r="827" spans="2:2" ht="15.75">
      <c r="B827" s="879"/>
    </row>
    <row r="828" spans="2:2" ht="15.75">
      <c r="B828" s="879"/>
    </row>
    <row r="829" spans="2:2" ht="15.75">
      <c r="B829" s="879"/>
    </row>
    <row r="830" spans="2:2" ht="15.75">
      <c r="B830" s="879"/>
    </row>
    <row r="831" spans="2:2" ht="15.75">
      <c r="B831" s="879"/>
    </row>
    <row r="832" spans="2:2" ht="15.75">
      <c r="B832" s="879"/>
    </row>
    <row r="833" spans="2:2" ht="15.75">
      <c r="B833" s="879"/>
    </row>
    <row r="834" spans="2:2" ht="15.75">
      <c r="B834" s="879"/>
    </row>
    <row r="835" spans="2:2" ht="15.75">
      <c r="B835" s="879"/>
    </row>
    <row r="836" spans="2:2" ht="15.75">
      <c r="B836" s="879"/>
    </row>
    <row r="837" spans="2:2" ht="15.75">
      <c r="B837" s="879"/>
    </row>
    <row r="838" spans="2:2" ht="15.75">
      <c r="B838" s="879"/>
    </row>
    <row r="839" spans="2:2" ht="15.75">
      <c r="B839" s="879"/>
    </row>
    <row r="840" spans="2:2" ht="15.75">
      <c r="B840" s="879"/>
    </row>
    <row r="841" spans="2:2" ht="15.75">
      <c r="B841" s="879"/>
    </row>
    <row r="842" spans="2:2" ht="15.75">
      <c r="B842" s="879"/>
    </row>
    <row r="843" spans="2:2" ht="15.75">
      <c r="B843" s="879"/>
    </row>
    <row r="844" spans="2:2" ht="15.75">
      <c r="B844" s="879"/>
    </row>
    <row r="845" spans="2:2" ht="15.75">
      <c r="B845" s="879"/>
    </row>
    <row r="846" spans="2:2" ht="15.75">
      <c r="B846" s="879"/>
    </row>
    <row r="847" spans="2:2" ht="15.75">
      <c r="B847" s="879"/>
    </row>
    <row r="848" spans="2:2" ht="15.75">
      <c r="B848" s="879"/>
    </row>
    <row r="849" spans="2:2" ht="15.75">
      <c r="B849" s="879"/>
    </row>
    <row r="850" spans="2:2" ht="15.75">
      <c r="B850" s="879"/>
    </row>
    <row r="851" spans="2:2" ht="15.75">
      <c r="B851" s="879"/>
    </row>
    <row r="852" spans="2:2" ht="15.75">
      <c r="B852" s="879"/>
    </row>
    <row r="853" spans="2:2" ht="15.75">
      <c r="B853" s="879"/>
    </row>
    <row r="854" spans="2:2" ht="15.75">
      <c r="B854" s="879"/>
    </row>
    <row r="855" spans="2:2" ht="15.75">
      <c r="B855" s="879"/>
    </row>
    <row r="856" spans="2:2" ht="15.75">
      <c r="B856" s="879"/>
    </row>
    <row r="857" spans="2:2" ht="15.75">
      <c r="B857" s="879"/>
    </row>
    <row r="858" spans="2:2" ht="15.75">
      <c r="B858" s="879"/>
    </row>
    <row r="859" spans="2:2" ht="15.75">
      <c r="B859" s="879"/>
    </row>
    <row r="860" spans="2:2" ht="15.75">
      <c r="B860" s="879"/>
    </row>
    <row r="861" spans="2:2" ht="15.75">
      <c r="B861" s="879"/>
    </row>
    <row r="862" spans="2:2" ht="15.75">
      <c r="B862" s="879"/>
    </row>
    <row r="863" spans="2:2" ht="15.75">
      <c r="B863" s="879"/>
    </row>
    <row r="864" spans="2:2" ht="15.75">
      <c r="B864" s="879"/>
    </row>
    <row r="865" spans="2:2" ht="15.75">
      <c r="B865" s="879"/>
    </row>
    <row r="866" spans="2:2" ht="15.75">
      <c r="B866" s="879"/>
    </row>
    <row r="867" spans="2:2" ht="15.75">
      <c r="B867" s="879"/>
    </row>
    <row r="868" spans="2:2" ht="15.75">
      <c r="B868" s="879"/>
    </row>
    <row r="869" spans="2:2" ht="15.75">
      <c r="B869" s="879"/>
    </row>
    <row r="870" spans="2:2" ht="15.75">
      <c r="B870" s="879"/>
    </row>
    <row r="871" spans="2:2" ht="15.75">
      <c r="B871" s="879"/>
    </row>
    <row r="872" spans="2:2" ht="15.75">
      <c r="B872" s="879"/>
    </row>
    <row r="873" spans="2:2" ht="15.75">
      <c r="B873" s="879"/>
    </row>
    <row r="874" spans="2:2" ht="15.75">
      <c r="B874" s="879"/>
    </row>
    <row r="875" spans="2:2" ht="15.75">
      <c r="B875" s="879"/>
    </row>
    <row r="876" spans="2:2" ht="15.75">
      <c r="B876" s="879"/>
    </row>
    <row r="877" spans="2:2" ht="15.75">
      <c r="B877" s="879"/>
    </row>
    <row r="878" spans="2:2" ht="15.75">
      <c r="B878" s="879"/>
    </row>
    <row r="879" spans="2:2" ht="15.75">
      <c r="B879" s="879"/>
    </row>
    <row r="880" spans="2:2" ht="15.75">
      <c r="B880" s="879"/>
    </row>
    <row r="881" spans="2:2" ht="15.75">
      <c r="B881" s="879"/>
    </row>
    <row r="882" spans="2:2" ht="15.75">
      <c r="B882" s="879"/>
    </row>
    <row r="883" spans="2:2" ht="15.75">
      <c r="B883" s="879"/>
    </row>
    <row r="884" spans="2:2" ht="15.75">
      <c r="B884" s="879"/>
    </row>
    <row r="885" spans="2:2" ht="15.75">
      <c r="B885" s="879"/>
    </row>
    <row r="886" spans="2:2" ht="15.75">
      <c r="B886" s="879"/>
    </row>
    <row r="887" spans="2:2" ht="15.75">
      <c r="B887" s="879"/>
    </row>
    <row r="888" spans="2:2" ht="15.75">
      <c r="B888" s="879"/>
    </row>
    <row r="889" spans="2:2" ht="15.75">
      <c r="B889" s="879"/>
    </row>
    <row r="890" spans="2:2" ht="15.75">
      <c r="B890" s="879"/>
    </row>
    <row r="891" spans="2:2" ht="15.75">
      <c r="B891" s="879"/>
    </row>
    <row r="892" spans="2:2" ht="15.75">
      <c r="B892" s="879"/>
    </row>
    <row r="893" spans="2:2" ht="15.75">
      <c r="B893" s="879"/>
    </row>
    <row r="894" spans="2:2" ht="15.75">
      <c r="B894" s="879"/>
    </row>
    <row r="895" spans="2:2" ht="15.75">
      <c r="B895" s="879"/>
    </row>
    <row r="896" spans="2:2" ht="15.75">
      <c r="B896" s="879"/>
    </row>
    <row r="897" spans="2:2" ht="15.75">
      <c r="B897" s="879"/>
    </row>
    <row r="898" spans="2:2" ht="15.75">
      <c r="B898" s="879"/>
    </row>
    <row r="899" spans="2:2" ht="15.75">
      <c r="B899" s="879"/>
    </row>
    <row r="900" spans="2:2" ht="15.75">
      <c r="B900" s="879"/>
    </row>
    <row r="901" spans="2:2" ht="15.75">
      <c r="B901" s="879"/>
    </row>
    <row r="902" spans="2:2" ht="15.75">
      <c r="B902" s="879"/>
    </row>
    <row r="903" spans="2:2" ht="15.75">
      <c r="B903" s="879"/>
    </row>
    <row r="904" spans="2:2" ht="15.75">
      <c r="B904" s="879"/>
    </row>
    <row r="905" spans="2:2" ht="15.75">
      <c r="B905" s="879"/>
    </row>
    <row r="906" spans="2:2" ht="15.75">
      <c r="B906" s="879"/>
    </row>
    <row r="907" spans="2:2" ht="15.75">
      <c r="B907" s="879"/>
    </row>
    <row r="908" spans="2:2" ht="15.75">
      <c r="B908" s="879"/>
    </row>
    <row r="909" spans="2:2" ht="15.75">
      <c r="B909" s="879"/>
    </row>
    <row r="910" spans="2:2" ht="15.75">
      <c r="B910" s="879"/>
    </row>
    <row r="911" spans="2:2" ht="15.75">
      <c r="B911" s="879"/>
    </row>
    <row r="912" spans="2:2" ht="15.75">
      <c r="B912" s="879"/>
    </row>
    <row r="913" spans="2:2" ht="15.75">
      <c r="B913" s="879"/>
    </row>
    <row r="914" spans="2:2" ht="15.75">
      <c r="B914" s="879"/>
    </row>
    <row r="915" spans="2:2" ht="15.75">
      <c r="B915" s="879"/>
    </row>
    <row r="916" spans="2:2" ht="15.75">
      <c r="B916" s="879"/>
    </row>
    <row r="917" spans="2:2" ht="15.75">
      <c r="B917" s="879"/>
    </row>
    <row r="918" spans="2:2" ht="15.75">
      <c r="B918" s="879"/>
    </row>
    <row r="919" spans="2:2" ht="15.75">
      <c r="B919" s="879"/>
    </row>
    <row r="920" spans="2:2" ht="15.75">
      <c r="B920" s="879"/>
    </row>
    <row r="921" spans="2:2" ht="15.75">
      <c r="B921" s="879"/>
    </row>
    <row r="922" spans="2:2" ht="15.75">
      <c r="B922" s="879"/>
    </row>
    <row r="923" spans="2:2" ht="15.75">
      <c r="B923" s="879"/>
    </row>
    <row r="924" spans="2:2" ht="15.75">
      <c r="B924" s="879"/>
    </row>
    <row r="925" spans="2:2" ht="15.75">
      <c r="B925" s="879"/>
    </row>
    <row r="926" spans="2:2" ht="15.75">
      <c r="B926" s="879"/>
    </row>
    <row r="927" spans="2:2" ht="15.75">
      <c r="B927" s="879"/>
    </row>
    <row r="928" spans="2:2" ht="15.75">
      <c r="B928" s="879"/>
    </row>
    <row r="929" spans="2:2" ht="15.75">
      <c r="B929" s="879"/>
    </row>
    <row r="930" spans="2:2" ht="15.75">
      <c r="B930" s="879"/>
    </row>
    <row r="931" spans="2:2" ht="15.75">
      <c r="B931" s="879"/>
    </row>
    <row r="932" spans="2:2" ht="15.75">
      <c r="B932" s="879"/>
    </row>
    <row r="933" spans="2:2" ht="15.75">
      <c r="B933" s="879"/>
    </row>
    <row r="934" spans="2:2" ht="15.75">
      <c r="B934" s="879"/>
    </row>
    <row r="935" spans="2:2" ht="15.75">
      <c r="B935" s="879"/>
    </row>
    <row r="936" spans="2:2" ht="15.75">
      <c r="B936" s="879"/>
    </row>
    <row r="937" spans="2:2" ht="15.75">
      <c r="B937" s="879"/>
    </row>
    <row r="938" spans="2:2" ht="15.75">
      <c r="B938" s="879"/>
    </row>
    <row r="939" spans="2:2" ht="15.75">
      <c r="B939" s="879"/>
    </row>
    <row r="940" spans="2:2" ht="15.75">
      <c r="B940" s="879"/>
    </row>
    <row r="941" spans="2:2" ht="15.75">
      <c r="B941" s="879"/>
    </row>
    <row r="942" spans="2:2" ht="15.75">
      <c r="B942" s="879"/>
    </row>
    <row r="943" spans="2:2" ht="15.75">
      <c r="B943" s="879"/>
    </row>
    <row r="944" spans="2:2" ht="15.75">
      <c r="B944" s="879"/>
    </row>
    <row r="945" spans="2:2" ht="15.75">
      <c r="B945" s="879"/>
    </row>
    <row r="946" spans="2:2" ht="15.75">
      <c r="B946" s="879"/>
    </row>
    <row r="947" spans="2:2" ht="15.75">
      <c r="B947" s="879"/>
    </row>
    <row r="948" spans="2:2" ht="15.75">
      <c r="B948" s="879"/>
    </row>
    <row r="949" spans="2:2" ht="15.75">
      <c r="B949" s="879"/>
    </row>
    <row r="950" spans="2:2" ht="15.75">
      <c r="B950" s="879"/>
    </row>
    <row r="951" spans="2:2" ht="15.75">
      <c r="B951" s="879"/>
    </row>
    <row r="952" spans="2:2" ht="15.75">
      <c r="B952" s="879"/>
    </row>
    <row r="953" spans="2:2" ht="15.75">
      <c r="B953" s="879"/>
    </row>
    <row r="954" spans="2:2" ht="15.75">
      <c r="B954" s="879"/>
    </row>
    <row r="955" spans="2:2" ht="15.75">
      <c r="B955" s="879"/>
    </row>
    <row r="956" spans="2:2" ht="15.75">
      <c r="B956" s="879"/>
    </row>
    <row r="957" spans="2:2" ht="15.75">
      <c r="B957" s="879"/>
    </row>
    <row r="958" spans="2:2" ht="15.75">
      <c r="B958" s="879"/>
    </row>
    <row r="959" spans="2:2" ht="15.75">
      <c r="B959" s="879"/>
    </row>
    <row r="960" spans="2:2" ht="15.75">
      <c r="B960" s="879"/>
    </row>
    <row r="961" spans="2:2" ht="15.75">
      <c r="B961" s="879"/>
    </row>
    <row r="962" spans="2:2" ht="15.75">
      <c r="B962" s="879"/>
    </row>
    <row r="963" spans="2:2" ht="15.75">
      <c r="B963" s="879"/>
    </row>
    <row r="964" spans="2:2" ht="15.75">
      <c r="B964" s="879"/>
    </row>
    <row r="965" spans="2:2" ht="15.75">
      <c r="B965" s="879"/>
    </row>
    <row r="966" spans="2:2" ht="15.75">
      <c r="B966" s="879"/>
    </row>
    <row r="967" spans="2:2" ht="15.75">
      <c r="B967" s="879"/>
    </row>
    <row r="968" spans="2:2" ht="15.75">
      <c r="B968" s="879"/>
    </row>
    <row r="969" spans="2:2" ht="15.75">
      <c r="B969" s="879"/>
    </row>
    <row r="970" spans="2:2" ht="15.75">
      <c r="B970" s="879"/>
    </row>
    <row r="971" spans="2:2" ht="15.75">
      <c r="B971" s="879"/>
    </row>
    <row r="972" spans="2:2" ht="15.75">
      <c r="B972" s="879"/>
    </row>
    <row r="973" spans="2:2" ht="15.75">
      <c r="B973" s="879"/>
    </row>
    <row r="974" spans="2:2" ht="15.75">
      <c r="B974" s="879"/>
    </row>
    <row r="975" spans="2:2" ht="15.75">
      <c r="B975" s="879"/>
    </row>
    <row r="976" spans="2:2" ht="15.75">
      <c r="B976" s="879"/>
    </row>
    <row r="977" spans="2:2" ht="15.75">
      <c r="B977" s="879"/>
    </row>
    <row r="978" spans="2:2" ht="15.75">
      <c r="B978" s="879"/>
    </row>
    <row r="979" spans="2:2" ht="15.75">
      <c r="B979" s="879"/>
    </row>
    <row r="980" spans="2:2" ht="15.75">
      <c r="B980" s="879"/>
    </row>
    <row r="981" spans="2:2" ht="15.75">
      <c r="B981" s="879"/>
    </row>
    <row r="982" spans="2:2" ht="15.75">
      <c r="B982" s="879"/>
    </row>
    <row r="983" spans="2:2" ht="15.75">
      <c r="B983" s="879"/>
    </row>
    <row r="984" spans="2:2" ht="15.75">
      <c r="B984" s="879"/>
    </row>
    <row r="985" spans="2:2" ht="15.75">
      <c r="B985" s="879"/>
    </row>
    <row r="986" spans="2:2" ht="15.75">
      <c r="B986" s="879"/>
    </row>
    <row r="987" spans="2:2" ht="15.75">
      <c r="B987" s="879"/>
    </row>
    <row r="988" spans="2:2" ht="15.75">
      <c r="B988" s="879"/>
    </row>
    <row r="989" spans="2:2" ht="15.75">
      <c r="B989" s="879"/>
    </row>
    <row r="990" spans="2:2" ht="15.75">
      <c r="B990" s="879"/>
    </row>
    <row r="991" spans="2:2" ht="15.75">
      <c r="B991" s="879"/>
    </row>
    <row r="992" spans="2:2" ht="15.75">
      <c r="B992" s="879"/>
    </row>
    <row r="993" spans="2:2" ht="15.75">
      <c r="B993" s="879"/>
    </row>
    <row r="994" spans="2:2" ht="15.75">
      <c r="B994" s="879"/>
    </row>
    <row r="995" spans="2:2" ht="15.75">
      <c r="B995" s="879"/>
    </row>
    <row r="996" spans="2:2" ht="15.75">
      <c r="B996" s="879"/>
    </row>
    <row r="997" spans="2:2" ht="15.75">
      <c r="B997" s="879"/>
    </row>
    <row r="998" spans="2:2" ht="15.75">
      <c r="B998" s="879"/>
    </row>
    <row r="999" spans="2:2" ht="15.75">
      <c r="B999" s="879"/>
    </row>
  </sheetData>
  <mergeCells count="54">
    <mergeCell ref="A58:A60"/>
    <mergeCell ref="C58:M58"/>
    <mergeCell ref="C59:M59"/>
    <mergeCell ref="C60:M60"/>
    <mergeCell ref="A52:A57"/>
    <mergeCell ref="C61:M61"/>
    <mergeCell ref="C49:M49"/>
    <mergeCell ref="C50:M50"/>
    <mergeCell ref="C51:M51"/>
    <mergeCell ref="C52:M52"/>
    <mergeCell ref="C53:M53"/>
    <mergeCell ref="C54:M54"/>
    <mergeCell ref="C55:M55"/>
    <mergeCell ref="C56:M56"/>
    <mergeCell ref="C57:M57"/>
    <mergeCell ref="C48:M48"/>
    <mergeCell ref="F14:M14"/>
    <mergeCell ref="B28:B30"/>
    <mergeCell ref="J29:M29"/>
    <mergeCell ref="B31:B33"/>
    <mergeCell ref="B34:B43"/>
    <mergeCell ref="H42:I42"/>
    <mergeCell ref="C10:E10"/>
    <mergeCell ref="F10:H10"/>
    <mergeCell ref="I10:K10"/>
    <mergeCell ref="A15:A51"/>
    <mergeCell ref="C15:M15"/>
    <mergeCell ref="C16:M16"/>
    <mergeCell ref="B17:B23"/>
    <mergeCell ref="B24:B27"/>
    <mergeCell ref="B44:B47"/>
    <mergeCell ref="F45:F46"/>
    <mergeCell ref="G45:J46"/>
    <mergeCell ref="L45:M46"/>
    <mergeCell ref="C11:M11"/>
    <mergeCell ref="C12:M12"/>
    <mergeCell ref="C13:M13"/>
    <mergeCell ref="C14:D14"/>
    <mergeCell ref="A1:M1"/>
    <mergeCell ref="A2:A14"/>
    <mergeCell ref="C2:M2"/>
    <mergeCell ref="C3:M3"/>
    <mergeCell ref="D4:E4"/>
    <mergeCell ref="F4:G4"/>
    <mergeCell ref="I4:M4"/>
    <mergeCell ref="C5:M5"/>
    <mergeCell ref="C6:M6"/>
    <mergeCell ref="C7:E7"/>
    <mergeCell ref="I7:M7"/>
    <mergeCell ref="B8:B10"/>
    <mergeCell ref="C8:E9"/>
    <mergeCell ref="F8:H9"/>
    <mergeCell ref="I8:K9"/>
    <mergeCell ref="L8:M10"/>
  </mergeCells>
  <dataValidations count="1">
    <dataValidation type="list" allowBlank="1" showErrorMessage="1" sqref="I7" xr:uid="{00000000-0002-0000-3300-000000000000}">
      <formula1>INDIRECT($C$7)</formula1>
    </dataValidation>
  </dataValidations>
  <hyperlinks>
    <hyperlink ref="C56" r:id="rId1" xr:uid="{00000000-0004-0000-3300-000000000000}"/>
  </hyperlinks>
  <pageMargins left="0.7" right="0.7" top="0.75" bottom="0.75" header="0" footer="0"/>
  <pageSetup paperSize="9" orientation="portrait" r:id="rId2"/>
  <extLst>
    <ext xmlns:x14="http://schemas.microsoft.com/office/spreadsheetml/2009/9/main" uri="{CCE6A557-97BC-4b89-ADB6-D9C93CAAB3DF}">
      <x14:dataValidations xmlns:xm="http://schemas.microsoft.com/office/excel/2006/main" count="1">
        <x14:dataValidation type="list" allowBlank="1" showErrorMessage="1" xr:uid="{00000000-0002-0000-3300-000001000000}">
          <x14:formula1>
            <xm:f>'D:\Subdirección Envejecimiento y Vejez\Matriz Actualización Plan de Acción\Matrices Entidades\[Sector Cultura, Recreación y Deporte - Ajustado 13072021 final.xlsx]Desplegables'!#REF!</xm:f>
          </x14:formula1>
          <xm:sqref>C14 C7 C4</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70C0"/>
  </sheetPr>
  <dimension ref="A1:N992"/>
  <sheetViews>
    <sheetView topLeftCell="A15" zoomScale="70" zoomScaleNormal="70" workbookViewId="0">
      <selection activeCell="J38" sqref="J38"/>
    </sheetView>
  </sheetViews>
  <sheetFormatPr baseColWidth="10" defaultColWidth="13.7109375" defaultRowHeight="15" customHeight="1"/>
  <cols>
    <col min="1" max="1" width="24" style="872" customWidth="1"/>
    <col min="2" max="2" width="37.42578125" style="872" customWidth="1"/>
    <col min="3" max="4" width="10.85546875" style="872" customWidth="1"/>
    <col min="5" max="5" width="12.85546875" style="872" customWidth="1"/>
    <col min="6" max="13" width="10.85546875" style="872" customWidth="1"/>
    <col min="14" max="14" width="66.5703125" style="1165" customWidth="1"/>
    <col min="15" max="26" width="10.85546875" style="872" customWidth="1"/>
    <col min="27" max="16384" width="13.7109375" style="872"/>
  </cols>
  <sheetData>
    <row r="1" spans="1:14" ht="37.5" customHeight="1">
      <c r="A1" s="2575" t="s">
        <v>1559</v>
      </c>
      <c r="B1" s="2576"/>
      <c r="C1" s="2576"/>
      <c r="D1" s="2576"/>
      <c r="E1" s="2576"/>
      <c r="F1" s="2576"/>
      <c r="G1" s="2576"/>
      <c r="H1" s="2576"/>
      <c r="I1" s="2576"/>
      <c r="J1" s="2576"/>
      <c r="K1" s="2576"/>
      <c r="L1" s="2576"/>
      <c r="M1" s="2577"/>
    </row>
    <row r="2" spans="1:14" ht="15.75">
      <c r="A2" s="2578" t="s">
        <v>782</v>
      </c>
      <c r="B2" s="1166" t="s">
        <v>783</v>
      </c>
      <c r="C2" s="2580" t="s">
        <v>482</v>
      </c>
      <c r="D2" s="2581"/>
      <c r="E2" s="2581"/>
      <c r="F2" s="2581"/>
      <c r="G2" s="2581"/>
      <c r="H2" s="2581"/>
      <c r="I2" s="2581"/>
      <c r="J2" s="2581"/>
      <c r="K2" s="2581"/>
      <c r="L2" s="2581"/>
      <c r="M2" s="2582"/>
      <c r="N2" s="994"/>
    </row>
    <row r="3" spans="1:14" ht="30" customHeight="1">
      <c r="A3" s="2579"/>
      <c r="B3" s="1120" t="s">
        <v>914</v>
      </c>
      <c r="C3" s="2389" t="s">
        <v>387</v>
      </c>
      <c r="D3" s="2583"/>
      <c r="E3" s="2583"/>
      <c r="F3" s="2583"/>
      <c r="G3" s="2583"/>
      <c r="H3" s="2583"/>
      <c r="I3" s="2583"/>
      <c r="J3" s="2583"/>
      <c r="K3" s="2583"/>
      <c r="L3" s="2583"/>
      <c r="M3" s="2584"/>
    </row>
    <row r="4" spans="1:14" ht="81.75" customHeight="1">
      <c r="A4" s="2579"/>
      <c r="B4" s="1167" t="s">
        <v>35</v>
      </c>
      <c r="C4" s="997" t="s">
        <v>843</v>
      </c>
      <c r="D4" s="2008" t="s">
        <v>1499</v>
      </c>
      <c r="E4" s="2192"/>
      <c r="F4" s="2585" t="s">
        <v>1483</v>
      </c>
      <c r="G4" s="2582"/>
      <c r="H4" s="1168">
        <v>156</v>
      </c>
      <c r="I4" s="2523" t="s">
        <v>1526</v>
      </c>
      <c r="J4" s="2386"/>
      <c r="K4" s="2386"/>
      <c r="L4" s="2386"/>
      <c r="M4" s="2586"/>
    </row>
    <row r="5" spans="1:14" ht="15.75">
      <c r="A5" s="2579"/>
      <c r="B5" s="1167" t="s">
        <v>786</v>
      </c>
      <c r="C5" s="2383" t="s">
        <v>1485</v>
      </c>
      <c r="D5" s="2587"/>
      <c r="E5" s="2587"/>
      <c r="F5" s="2587"/>
      <c r="G5" s="2587"/>
      <c r="H5" s="2587"/>
      <c r="I5" s="2587"/>
      <c r="J5" s="2587"/>
      <c r="K5" s="2587"/>
      <c r="L5" s="2587"/>
      <c r="M5" s="2588"/>
    </row>
    <row r="6" spans="1:14" ht="15.75">
      <c r="A6" s="2579"/>
      <c r="B6" s="1167" t="s">
        <v>787</v>
      </c>
      <c r="C6" s="2390" t="s">
        <v>1560</v>
      </c>
      <c r="D6" s="2581"/>
      <c r="E6" s="2581"/>
      <c r="F6" s="2581"/>
      <c r="G6" s="2581"/>
      <c r="H6" s="2581"/>
      <c r="I6" s="2581"/>
      <c r="J6" s="2581"/>
      <c r="K6" s="2581"/>
      <c r="L6" s="2581"/>
      <c r="M6" s="2582"/>
    </row>
    <row r="7" spans="1:14" ht="15.75">
      <c r="A7" s="2579"/>
      <c r="B7" s="1167" t="s">
        <v>873</v>
      </c>
      <c r="C7" s="2589" t="s">
        <v>1085</v>
      </c>
      <c r="D7" s="2389"/>
      <c r="E7" s="2389"/>
      <c r="F7" s="2389"/>
      <c r="G7" s="2590"/>
      <c r="H7" s="1000" t="s">
        <v>39</v>
      </c>
      <c r="I7" s="2390" t="s">
        <v>1561</v>
      </c>
      <c r="J7" s="2581"/>
      <c r="K7" s="2581"/>
      <c r="L7" s="2581"/>
      <c r="M7" s="2582"/>
    </row>
    <row r="8" spans="1:14" ht="15.75">
      <c r="A8" s="2579"/>
      <c r="B8" s="2591" t="s">
        <v>788</v>
      </c>
      <c r="C8" s="1001"/>
      <c r="D8" s="1001"/>
      <c r="E8" s="1002"/>
      <c r="F8" s="1002"/>
      <c r="G8" s="1002"/>
      <c r="H8" s="1002"/>
      <c r="I8" s="1001"/>
      <c r="J8" s="1001"/>
      <c r="K8" s="1001"/>
      <c r="L8" s="1005"/>
      <c r="M8" s="1169"/>
    </row>
    <row r="9" spans="1:14" ht="15.75">
      <c r="A9" s="2579"/>
      <c r="B9" s="2592"/>
      <c r="C9" s="2395" t="s">
        <v>1503</v>
      </c>
      <c r="D9" s="2594"/>
      <c r="E9" s="1001"/>
      <c r="F9" s="2395"/>
      <c r="G9" s="2594"/>
      <c r="H9" s="1001"/>
      <c r="I9" s="2395"/>
      <c r="J9" s="2594"/>
      <c r="K9" s="1001"/>
      <c r="L9" s="1005"/>
      <c r="M9" s="1169"/>
    </row>
    <row r="10" spans="1:14" ht="15.75">
      <c r="A10" s="2579"/>
      <c r="B10" s="2593"/>
      <c r="C10" s="2395" t="s">
        <v>39</v>
      </c>
      <c r="D10" s="2594"/>
      <c r="E10" s="1007"/>
      <c r="F10" s="2395" t="s">
        <v>39</v>
      </c>
      <c r="G10" s="2594"/>
      <c r="H10" s="1007"/>
      <c r="I10" s="2395" t="s">
        <v>39</v>
      </c>
      <c r="J10" s="2594"/>
      <c r="K10" s="1007"/>
      <c r="L10" s="1008"/>
      <c r="M10" s="1170"/>
    </row>
    <row r="11" spans="1:14" ht="145.5" customHeight="1">
      <c r="A11" s="2579"/>
      <c r="B11" s="1167" t="s">
        <v>794</v>
      </c>
      <c r="C11" s="2415" t="s">
        <v>1562</v>
      </c>
      <c r="D11" s="2595"/>
      <c r="E11" s="2595"/>
      <c r="F11" s="2595"/>
      <c r="G11" s="2595"/>
      <c r="H11" s="2595"/>
      <c r="I11" s="2595"/>
      <c r="J11" s="2595"/>
      <c r="K11" s="2595"/>
      <c r="L11" s="2595"/>
      <c r="M11" s="2596"/>
      <c r="N11" s="1171"/>
    </row>
    <row r="12" spans="1:14" ht="114" customHeight="1">
      <c r="A12" s="2579"/>
      <c r="B12" s="1167" t="s">
        <v>923</v>
      </c>
      <c r="C12" s="2415" t="s">
        <v>1563</v>
      </c>
      <c r="D12" s="2595"/>
      <c r="E12" s="2595"/>
      <c r="F12" s="2595"/>
      <c r="G12" s="2595"/>
      <c r="H12" s="2595"/>
      <c r="I12" s="2595"/>
      <c r="J12" s="2595"/>
      <c r="K12" s="2595"/>
      <c r="L12" s="2595"/>
      <c r="M12" s="2596"/>
      <c r="N12" s="1172"/>
    </row>
    <row r="13" spans="1:14" ht="54.75" customHeight="1">
      <c r="A13" s="2579"/>
      <c r="B13" s="1173" t="s">
        <v>925</v>
      </c>
      <c r="C13" s="2390" t="s">
        <v>386</v>
      </c>
      <c r="D13" s="2581"/>
      <c r="E13" s="2581"/>
      <c r="F13" s="2581"/>
      <c r="G13" s="2581"/>
      <c r="H13" s="2581"/>
      <c r="I13" s="2581"/>
      <c r="J13" s="2581"/>
      <c r="K13" s="2581"/>
      <c r="L13" s="2581"/>
      <c r="M13" s="2582"/>
    </row>
    <row r="14" spans="1:14" ht="37.5" customHeight="1">
      <c r="A14" s="2579"/>
      <c r="B14" s="2597" t="s">
        <v>926</v>
      </c>
      <c r="C14" s="2421" t="s">
        <v>297</v>
      </c>
      <c r="D14" s="2595"/>
      <c r="E14" s="1174" t="s">
        <v>927</v>
      </c>
      <c r="F14" s="2386" t="s">
        <v>440</v>
      </c>
      <c r="G14" s="2595"/>
      <c r="H14" s="2595"/>
      <c r="I14" s="2595"/>
      <c r="J14" s="2595"/>
      <c r="K14" s="2595"/>
      <c r="L14" s="2595"/>
      <c r="M14" s="2596"/>
    </row>
    <row r="15" spans="1:14" ht="15.75">
      <c r="A15" s="2579"/>
      <c r="B15" s="2598"/>
      <c r="C15" s="2523"/>
      <c r="D15" s="2581"/>
      <c r="E15" s="2581"/>
      <c r="F15" s="2581"/>
      <c r="G15" s="2581"/>
      <c r="H15" s="2581"/>
      <c r="I15" s="2581"/>
      <c r="J15" s="2581"/>
      <c r="K15" s="2581"/>
      <c r="L15" s="2581"/>
      <c r="M15" s="2582"/>
    </row>
    <row r="16" spans="1:14" ht="46.5" customHeight="1">
      <c r="A16" s="2578" t="s">
        <v>796</v>
      </c>
      <c r="B16" s="1175" t="s">
        <v>25</v>
      </c>
      <c r="C16" s="2519" t="s">
        <v>91</v>
      </c>
      <c r="D16" s="2583"/>
      <c r="E16" s="2583"/>
      <c r="F16" s="2583"/>
      <c r="G16" s="2583"/>
      <c r="H16" s="2583"/>
      <c r="I16" s="2583"/>
      <c r="J16" s="2583"/>
      <c r="K16" s="2583"/>
      <c r="L16" s="2583"/>
      <c r="M16" s="2584"/>
    </row>
    <row r="17" spans="1:14" ht="41.25" customHeight="1">
      <c r="A17" s="2579"/>
      <c r="B17" s="1176" t="s">
        <v>929</v>
      </c>
      <c r="C17" s="2599" t="s">
        <v>1564</v>
      </c>
      <c r="D17" s="2581"/>
      <c r="E17" s="2581"/>
      <c r="F17" s="2581"/>
      <c r="G17" s="2581"/>
      <c r="H17" s="2581"/>
      <c r="I17" s="2581"/>
      <c r="J17" s="2581"/>
      <c r="K17" s="2581"/>
      <c r="L17" s="2581"/>
      <c r="M17" s="2582"/>
    </row>
    <row r="18" spans="1:14" ht="21.75" customHeight="1">
      <c r="A18" s="2579"/>
      <c r="B18" s="2600" t="s">
        <v>798</v>
      </c>
      <c r="C18" s="1005"/>
      <c r="D18" s="1005"/>
      <c r="E18" s="1005"/>
      <c r="F18" s="1005"/>
      <c r="G18" s="1005"/>
      <c r="H18" s="1005"/>
      <c r="I18" s="1005"/>
      <c r="J18" s="1005"/>
      <c r="K18" s="1005"/>
      <c r="L18" s="1005"/>
      <c r="M18" s="1169"/>
    </row>
    <row r="19" spans="1:14" ht="15.75">
      <c r="A19" s="2579"/>
      <c r="B19" s="2579"/>
      <c r="C19" s="1014" t="s">
        <v>799</v>
      </c>
      <c r="D19" s="1177"/>
      <c r="E19" s="1014" t="s">
        <v>800</v>
      </c>
      <c r="F19" s="1177"/>
      <c r="G19" s="1014" t="s">
        <v>801</v>
      </c>
      <c r="H19" s="1177"/>
      <c r="I19" s="1014" t="s">
        <v>802</v>
      </c>
      <c r="J19" s="1177"/>
      <c r="K19" s="1014"/>
      <c r="L19" s="1014"/>
      <c r="M19" s="1169"/>
    </row>
    <row r="20" spans="1:14" ht="15.75">
      <c r="A20" s="2579"/>
      <c r="B20" s="2579"/>
      <c r="C20" s="1014" t="s">
        <v>803</v>
      </c>
      <c r="D20" s="1016"/>
      <c r="E20" s="1014" t="s">
        <v>804</v>
      </c>
      <c r="F20" s="1015"/>
      <c r="G20" s="1014" t="s">
        <v>805</v>
      </c>
      <c r="H20" s="1015"/>
      <c r="I20" s="1014"/>
      <c r="J20" s="1005"/>
      <c r="K20" s="1014"/>
      <c r="L20" s="1014"/>
      <c r="M20" s="1169"/>
    </row>
    <row r="21" spans="1:14" ht="15.75">
      <c r="A21" s="2579"/>
      <c r="B21" s="2579"/>
      <c r="C21" s="1014" t="s">
        <v>806</v>
      </c>
      <c r="D21" s="1016"/>
      <c r="E21" s="1014" t="s">
        <v>807</v>
      </c>
      <c r="F21" s="1016"/>
      <c r="G21" s="1014"/>
      <c r="H21" s="1005"/>
      <c r="I21" s="1014"/>
      <c r="J21" s="1005"/>
      <c r="K21" s="1014"/>
      <c r="L21" s="1014"/>
      <c r="M21" s="1169"/>
    </row>
    <row r="22" spans="1:14" ht="15.75">
      <c r="A22" s="2579"/>
      <c r="B22" s="2579"/>
      <c r="C22" s="1014" t="s">
        <v>808</v>
      </c>
      <c r="D22" s="1017" t="s">
        <v>809</v>
      </c>
      <c r="E22" s="1014" t="s">
        <v>810</v>
      </c>
      <c r="F22" s="2601" t="s">
        <v>1243</v>
      </c>
      <c r="G22" s="2601"/>
      <c r="H22" s="2601"/>
      <c r="I22" s="2601"/>
      <c r="J22" s="2601"/>
      <c r="K22" s="2601"/>
      <c r="L22" s="2601"/>
      <c r="M22" s="2602"/>
    </row>
    <row r="23" spans="1:14" ht="9.75" customHeight="1">
      <c r="A23" s="2579"/>
      <c r="B23" s="2598"/>
      <c r="C23" s="1007"/>
      <c r="D23" s="1007"/>
      <c r="E23" s="1007"/>
      <c r="F23" s="1007"/>
      <c r="G23" s="1007"/>
      <c r="H23" s="1007"/>
      <c r="I23" s="1007"/>
      <c r="J23" s="1007"/>
      <c r="K23" s="1007"/>
      <c r="L23" s="1007"/>
      <c r="M23" s="1041"/>
    </row>
    <row r="24" spans="1:14" ht="15.75">
      <c r="A24" s="2579"/>
      <c r="B24" s="2600" t="s">
        <v>812</v>
      </c>
      <c r="C24" s="1005"/>
      <c r="D24" s="1005"/>
      <c r="E24" s="1005"/>
      <c r="F24" s="1005"/>
      <c r="G24" s="1005"/>
      <c r="H24" s="1005"/>
      <c r="I24" s="1005"/>
      <c r="J24" s="1005"/>
      <c r="K24" s="1005"/>
      <c r="L24" s="1005"/>
      <c r="M24" s="1169"/>
    </row>
    <row r="25" spans="1:14" ht="15.75">
      <c r="A25" s="2579"/>
      <c r="B25" s="2579"/>
      <c r="C25" s="1014" t="s">
        <v>813</v>
      </c>
      <c r="D25" s="1019"/>
      <c r="E25" s="1001"/>
      <c r="F25" s="1014" t="s">
        <v>814</v>
      </c>
      <c r="G25" s="1020"/>
      <c r="H25" s="1001"/>
      <c r="I25" s="1014" t="s">
        <v>815</v>
      </c>
      <c r="J25" s="1020"/>
      <c r="K25" s="1001"/>
      <c r="L25" s="1005"/>
      <c r="M25" s="1169"/>
    </row>
    <row r="26" spans="1:14" ht="15.75">
      <c r="A26" s="2579"/>
      <c r="B26" s="2579"/>
      <c r="C26" s="1014" t="s">
        <v>816</v>
      </c>
      <c r="D26" s="1015"/>
      <c r="E26" s="1005"/>
      <c r="F26" s="1014" t="s">
        <v>817</v>
      </c>
      <c r="G26" s="1017" t="s">
        <v>809</v>
      </c>
      <c r="H26" s="1005"/>
      <c r="I26" s="1014"/>
      <c r="J26" s="1005"/>
      <c r="K26" s="1001"/>
      <c r="L26" s="1005"/>
      <c r="M26" s="1169"/>
    </row>
    <row r="27" spans="1:14" ht="15.75">
      <c r="A27" s="2579"/>
      <c r="B27" s="2598"/>
      <c r="C27" s="1008"/>
      <c r="D27" s="1008"/>
      <c r="E27" s="1008"/>
      <c r="F27" s="1008"/>
      <c r="G27" s="1008"/>
      <c r="H27" s="1008"/>
      <c r="I27" s="1008"/>
      <c r="J27" s="1008"/>
      <c r="K27" s="1008"/>
      <c r="L27" s="1008"/>
      <c r="M27" s="1170"/>
    </row>
    <row r="28" spans="1:14" ht="15.75">
      <c r="A28" s="2579"/>
      <c r="B28" s="1178" t="s">
        <v>818</v>
      </c>
      <c r="C28" s="1001"/>
      <c r="D28" s="1179"/>
      <c r="E28" s="1001"/>
      <c r="F28" s="1001"/>
      <c r="G28" s="1001"/>
      <c r="H28" s="1001"/>
      <c r="I28" s="1001"/>
      <c r="J28" s="1001"/>
      <c r="K28" s="1001"/>
      <c r="L28" s="1001"/>
      <c r="M28" s="1180"/>
      <c r="N28" s="2609"/>
    </row>
    <row r="29" spans="1:14" ht="15.75">
      <c r="A29" s="2579"/>
      <c r="B29" s="1178"/>
      <c r="C29" s="1022" t="s">
        <v>819</v>
      </c>
      <c r="D29" s="1181" t="s">
        <v>1111</v>
      </c>
      <c r="E29" s="1001"/>
      <c r="F29" s="1014" t="s">
        <v>820</v>
      </c>
      <c r="G29" s="1182" t="s">
        <v>1111</v>
      </c>
      <c r="H29" s="1001"/>
      <c r="I29" s="1014" t="s">
        <v>821</v>
      </c>
      <c r="J29" s="1183" t="s">
        <v>1111</v>
      </c>
      <c r="K29" s="1024"/>
      <c r="L29" s="1025"/>
      <c r="M29" s="1180"/>
      <c r="N29" s="2609"/>
    </row>
    <row r="30" spans="1:14" ht="15.75">
      <c r="A30" s="2579"/>
      <c r="B30" s="1167"/>
      <c r="C30" s="1007"/>
      <c r="D30" s="1007"/>
      <c r="E30" s="1007"/>
      <c r="F30" s="1007"/>
      <c r="G30" s="1007"/>
      <c r="H30" s="1007"/>
      <c r="I30" s="1007"/>
      <c r="J30" s="1007"/>
      <c r="K30" s="1007"/>
      <c r="L30" s="1007"/>
      <c r="M30" s="1041"/>
      <c r="N30" s="2609"/>
    </row>
    <row r="31" spans="1:14" ht="15.75">
      <c r="A31" s="2579"/>
      <c r="B31" s="2600" t="s">
        <v>822</v>
      </c>
      <c r="C31" s="1026"/>
      <c r="D31" s="1026"/>
      <c r="E31" s="1026"/>
      <c r="F31" s="1026"/>
      <c r="G31" s="1026"/>
      <c r="H31" s="1026"/>
      <c r="I31" s="1026"/>
      <c r="J31" s="1026"/>
      <c r="K31" s="1026"/>
      <c r="L31" s="1005"/>
      <c r="M31" s="1169"/>
    </row>
    <row r="32" spans="1:14" ht="15.75">
      <c r="A32" s="2579"/>
      <c r="B32" s="2579"/>
      <c r="C32" s="1001" t="s">
        <v>823</v>
      </c>
      <c r="D32" s="1027">
        <v>2022</v>
      </c>
      <c r="E32" s="1026"/>
      <c r="F32" s="1001" t="s">
        <v>824</v>
      </c>
      <c r="G32" s="1184">
        <v>2025</v>
      </c>
      <c r="H32" s="1026"/>
      <c r="I32" s="1014"/>
      <c r="J32" s="1026"/>
      <c r="K32" s="1026"/>
      <c r="L32" s="1005"/>
      <c r="M32" s="1169"/>
    </row>
    <row r="33" spans="1:13" ht="15.75">
      <c r="A33" s="2579"/>
      <c r="B33" s="2598"/>
      <c r="C33" s="1007"/>
      <c r="D33" s="1028"/>
      <c r="E33" s="1029"/>
      <c r="F33" s="1007"/>
      <c r="G33" s="1029"/>
      <c r="H33" s="1029"/>
      <c r="I33" s="1030"/>
      <c r="J33" s="1029"/>
      <c r="K33" s="1029"/>
      <c r="L33" s="1008"/>
      <c r="M33" s="1170"/>
    </row>
    <row r="34" spans="1:13" ht="15.75">
      <c r="A34" s="2579"/>
      <c r="B34" s="2600" t="s">
        <v>825</v>
      </c>
      <c r="C34" s="1031"/>
      <c r="D34" s="1031"/>
      <c r="E34" s="1031"/>
      <c r="F34" s="1031"/>
      <c r="G34" s="1031"/>
      <c r="H34" s="1031"/>
      <c r="I34" s="1031"/>
      <c r="J34" s="1031"/>
      <c r="K34" s="1031"/>
      <c r="L34" s="1031"/>
      <c r="M34" s="999"/>
    </row>
    <row r="35" spans="1:13" ht="15.75">
      <c r="A35" s="2579"/>
      <c r="B35" s="2579"/>
      <c r="C35" s="1014"/>
      <c r="D35" s="1179" t="s">
        <v>826</v>
      </c>
      <c r="E35" s="1001"/>
      <c r="F35" s="1179" t="s">
        <v>827</v>
      </c>
      <c r="G35" s="1001"/>
      <c r="H35" s="1179" t="s">
        <v>828</v>
      </c>
      <c r="I35" s="1001"/>
      <c r="J35" s="1179" t="s">
        <v>829</v>
      </c>
      <c r="K35" s="1001"/>
      <c r="L35" s="1179" t="s">
        <v>830</v>
      </c>
      <c r="M35" s="999"/>
    </row>
    <row r="36" spans="1:13" ht="15.75">
      <c r="A36" s="2579"/>
      <c r="B36" s="2579"/>
      <c r="C36" s="1014"/>
      <c r="D36" s="1033">
        <v>1</v>
      </c>
      <c r="E36" s="1185"/>
      <c r="F36" s="1034">
        <v>1</v>
      </c>
      <c r="G36" s="1185"/>
      <c r="H36" s="1034">
        <v>1</v>
      </c>
      <c r="I36" s="1185"/>
      <c r="J36" s="1034">
        <v>1</v>
      </c>
      <c r="K36" s="1185"/>
      <c r="L36" s="1034"/>
      <c r="M36" s="1185"/>
    </row>
    <row r="37" spans="1:13" ht="15.75">
      <c r="A37" s="2579"/>
      <c r="B37" s="2579"/>
      <c r="C37" s="1014"/>
      <c r="D37" s="1001" t="s">
        <v>831</v>
      </c>
      <c r="E37" s="1001"/>
      <c r="F37" s="1001" t="s">
        <v>832</v>
      </c>
      <c r="G37" s="1001"/>
      <c r="H37" s="1001" t="s">
        <v>833</v>
      </c>
      <c r="I37" s="1001"/>
      <c r="J37" s="1001" t="s">
        <v>834</v>
      </c>
      <c r="K37" s="1001"/>
      <c r="L37" s="1001" t="s">
        <v>835</v>
      </c>
      <c r="M37" s="1169"/>
    </row>
    <row r="38" spans="1:13" ht="15.75">
      <c r="A38" s="2579"/>
      <c r="B38" s="2579"/>
      <c r="C38" s="1014"/>
      <c r="D38" s="1186"/>
      <c r="E38" s="1025"/>
      <c r="F38" s="1024"/>
      <c r="G38" s="1025"/>
      <c r="H38" s="1024"/>
      <c r="I38" s="1025"/>
      <c r="J38" s="1024"/>
      <c r="K38" s="1025"/>
      <c r="L38" s="1024"/>
      <c r="M38" s="1025"/>
    </row>
    <row r="39" spans="1:13" ht="15.75">
      <c r="A39" s="2579"/>
      <c r="B39" s="2579"/>
      <c r="C39" s="1014"/>
      <c r="D39" s="1001" t="s">
        <v>836</v>
      </c>
      <c r="E39" s="1001"/>
      <c r="F39" s="1001" t="s">
        <v>837</v>
      </c>
      <c r="G39" s="1001"/>
      <c r="H39" s="1001" t="s">
        <v>838</v>
      </c>
      <c r="I39" s="1001"/>
      <c r="J39" s="1001" t="s">
        <v>839</v>
      </c>
      <c r="K39" s="1001"/>
      <c r="L39" s="1001" t="s">
        <v>840</v>
      </c>
      <c r="M39" s="1169"/>
    </row>
    <row r="40" spans="1:13" ht="15.75">
      <c r="A40" s="2579"/>
      <c r="B40" s="2579"/>
      <c r="C40" s="1014"/>
      <c r="D40" s="1036"/>
      <c r="E40" s="1025"/>
      <c r="F40" s="1037"/>
      <c r="G40" s="1025"/>
      <c r="H40" s="1037"/>
      <c r="I40" s="1025"/>
      <c r="J40" s="1037"/>
      <c r="K40" s="1025"/>
      <c r="L40" s="1037"/>
      <c r="M40" s="1025"/>
    </row>
    <row r="41" spans="1:13" ht="15.75">
      <c r="A41" s="2579"/>
      <c r="B41" s="2579"/>
      <c r="C41" s="1014"/>
      <c r="D41" s="1007" t="s">
        <v>840</v>
      </c>
      <c r="E41" s="1007"/>
      <c r="F41" s="1007" t="s">
        <v>841</v>
      </c>
      <c r="G41" s="1007"/>
      <c r="H41" s="1001"/>
      <c r="I41" s="1001"/>
      <c r="J41" s="1001"/>
      <c r="K41" s="1001"/>
      <c r="L41" s="1039"/>
      <c r="M41" s="1180"/>
    </row>
    <row r="42" spans="1:13" ht="15.75">
      <c r="A42" s="2579"/>
      <c r="B42" s="2579"/>
      <c r="C42" s="1014"/>
      <c r="D42" s="1187"/>
      <c r="E42" s="1041"/>
      <c r="F42" s="1188">
        <v>4</v>
      </c>
      <c r="G42" s="1024"/>
      <c r="H42" s="2610"/>
      <c r="I42" s="2611"/>
      <c r="J42" s="1001"/>
      <c r="K42" s="1001"/>
      <c r="L42" s="1001"/>
      <c r="M42" s="1180"/>
    </row>
    <row r="43" spans="1:13" ht="15.75">
      <c r="A43" s="2579"/>
      <c r="B43" s="2598"/>
      <c r="C43" s="1030"/>
      <c r="D43" s="1043"/>
      <c r="E43" s="1007"/>
      <c r="F43" s="1043"/>
      <c r="G43" s="1007"/>
      <c r="H43" s="1043"/>
      <c r="I43" s="1007"/>
      <c r="J43" s="1043"/>
      <c r="K43" s="1007"/>
      <c r="L43" s="1043"/>
      <c r="M43" s="1041"/>
    </row>
    <row r="44" spans="1:13" ht="18" customHeight="1">
      <c r="A44" s="2579"/>
      <c r="B44" s="2612" t="s">
        <v>842</v>
      </c>
      <c r="C44" s="1005"/>
      <c r="D44" s="1005"/>
      <c r="E44" s="1005"/>
      <c r="F44" s="1005"/>
      <c r="G44" s="1005"/>
      <c r="H44" s="1005"/>
      <c r="I44" s="1005"/>
      <c r="J44" s="1005"/>
      <c r="K44" s="1005"/>
      <c r="L44" s="1005"/>
      <c r="M44" s="1169"/>
    </row>
    <row r="45" spans="1:13" ht="15.75">
      <c r="A45" s="2579"/>
      <c r="B45" s="2579"/>
      <c r="C45" s="1005"/>
      <c r="D45" s="1001" t="s">
        <v>843</v>
      </c>
      <c r="E45" s="1001" t="s">
        <v>844</v>
      </c>
      <c r="F45" s="2613" t="s">
        <v>845</v>
      </c>
      <c r="G45" s="2610"/>
      <c r="H45" s="2611"/>
      <c r="I45" s="2611"/>
      <c r="J45" s="2611"/>
      <c r="K45" s="1031" t="s">
        <v>846</v>
      </c>
      <c r="L45" s="2610"/>
      <c r="M45" s="2611"/>
    </row>
    <row r="46" spans="1:13" ht="15.75">
      <c r="A46" s="2579"/>
      <c r="B46" s="2579"/>
      <c r="C46" s="1005"/>
      <c r="D46" s="1186"/>
      <c r="E46" s="1185" t="s">
        <v>809</v>
      </c>
      <c r="F46" s="2614"/>
      <c r="G46" s="2611"/>
      <c r="H46" s="2611"/>
      <c r="I46" s="2611"/>
      <c r="J46" s="2611"/>
      <c r="K46" s="1005"/>
      <c r="L46" s="2611"/>
      <c r="M46" s="2611"/>
    </row>
    <row r="47" spans="1:13" ht="15.75">
      <c r="A47" s="2579"/>
      <c r="B47" s="2598"/>
      <c r="C47" s="1008"/>
      <c r="D47" s="1008"/>
      <c r="E47" s="1008"/>
      <c r="F47" s="1008"/>
      <c r="G47" s="1008"/>
      <c r="H47" s="1008"/>
      <c r="I47" s="1008"/>
      <c r="J47" s="1008"/>
      <c r="K47" s="1008"/>
      <c r="L47" s="1005"/>
      <c r="M47" s="1169"/>
    </row>
    <row r="48" spans="1:13" ht="15.75">
      <c r="A48" s="2579"/>
      <c r="B48" s="1167" t="s">
        <v>847</v>
      </c>
      <c r="C48" s="2436" t="s">
        <v>1565</v>
      </c>
      <c r="D48" s="2583"/>
      <c r="E48" s="2583"/>
      <c r="F48" s="2583"/>
      <c r="G48" s="2583"/>
      <c r="H48" s="2583"/>
      <c r="I48" s="2583"/>
      <c r="J48" s="2583"/>
      <c r="K48" s="2583"/>
      <c r="L48" s="2583"/>
      <c r="M48" s="2584"/>
    </row>
    <row r="49" spans="1:13" ht="15.75">
      <c r="A49" s="2579"/>
      <c r="B49" s="1176" t="s">
        <v>1491</v>
      </c>
      <c r="C49" s="2436" t="s">
        <v>1565</v>
      </c>
      <c r="D49" s="2583"/>
      <c r="E49" s="2583"/>
      <c r="F49" s="2583"/>
      <c r="G49" s="2583"/>
      <c r="H49" s="2583"/>
      <c r="I49" s="2583"/>
      <c r="J49" s="2583"/>
      <c r="K49" s="2583"/>
      <c r="L49" s="2583"/>
      <c r="M49" s="2584"/>
    </row>
    <row r="50" spans="1:13" ht="15.75">
      <c r="A50" s="2579"/>
      <c r="B50" s="1176" t="s">
        <v>851</v>
      </c>
      <c r="C50" s="2603">
        <v>30</v>
      </c>
      <c r="D50" s="2604"/>
      <c r="E50" s="2604"/>
      <c r="F50" s="2604"/>
      <c r="G50" s="2604"/>
      <c r="H50" s="2604"/>
      <c r="I50" s="2604"/>
      <c r="J50" s="2604"/>
      <c r="K50" s="2604"/>
      <c r="L50" s="2604"/>
      <c r="M50" s="2605"/>
    </row>
    <row r="51" spans="1:13" ht="15.75">
      <c r="A51" s="2579"/>
      <c r="B51" s="1176" t="s">
        <v>853</v>
      </c>
      <c r="C51" s="2606">
        <v>44407</v>
      </c>
      <c r="D51" s="2607"/>
      <c r="E51" s="2607"/>
      <c r="F51" s="2607"/>
      <c r="G51" s="2607"/>
      <c r="H51" s="2607"/>
      <c r="I51" s="2607"/>
      <c r="J51" s="2607"/>
      <c r="K51" s="2607"/>
      <c r="L51" s="2607"/>
      <c r="M51" s="2608"/>
    </row>
    <row r="52" spans="1:13" ht="15.75" customHeight="1">
      <c r="A52" s="2615" t="s">
        <v>854</v>
      </c>
      <c r="B52" s="1189" t="s">
        <v>855</v>
      </c>
      <c r="C52" s="2436" t="s">
        <v>1566</v>
      </c>
      <c r="D52" s="2583"/>
      <c r="E52" s="2583"/>
      <c r="F52" s="2583"/>
      <c r="G52" s="2583"/>
      <c r="H52" s="2583"/>
      <c r="I52" s="2583"/>
      <c r="J52" s="2583"/>
      <c r="K52" s="2583"/>
      <c r="L52" s="2583"/>
      <c r="M52" s="2584"/>
    </row>
    <row r="53" spans="1:13" ht="15.75">
      <c r="A53" s="2616"/>
      <c r="B53" s="1189" t="s">
        <v>856</v>
      </c>
      <c r="C53" s="2436" t="s">
        <v>1402</v>
      </c>
      <c r="D53" s="2583"/>
      <c r="E53" s="2583"/>
      <c r="F53" s="2583"/>
      <c r="G53" s="2583"/>
      <c r="H53" s="2583"/>
      <c r="I53" s="2583"/>
      <c r="J53" s="2583"/>
      <c r="K53" s="2583"/>
      <c r="L53" s="2583"/>
      <c r="M53" s="2584"/>
    </row>
    <row r="54" spans="1:13" ht="15.75">
      <c r="A54" s="2616"/>
      <c r="B54" s="1189" t="s">
        <v>858</v>
      </c>
      <c r="C54" s="2436" t="s">
        <v>1567</v>
      </c>
      <c r="D54" s="2583"/>
      <c r="E54" s="2583"/>
      <c r="F54" s="2583"/>
      <c r="G54" s="2583"/>
      <c r="H54" s="2583"/>
      <c r="I54" s="2583"/>
      <c r="J54" s="2583"/>
      <c r="K54" s="2583"/>
      <c r="L54" s="2583"/>
      <c r="M54" s="2584"/>
    </row>
    <row r="55" spans="1:13" ht="15.75">
      <c r="A55" s="2616"/>
      <c r="B55" s="1190" t="s">
        <v>859</v>
      </c>
      <c r="C55" s="2436" t="s">
        <v>1568</v>
      </c>
      <c r="D55" s="2583"/>
      <c r="E55" s="2583"/>
      <c r="F55" s="2583"/>
      <c r="G55" s="2583"/>
      <c r="H55" s="2583"/>
      <c r="I55" s="2583"/>
      <c r="J55" s="2583"/>
      <c r="K55" s="2583"/>
      <c r="L55" s="2583"/>
      <c r="M55" s="2584"/>
    </row>
    <row r="56" spans="1:13" ht="15.75">
      <c r="A56" s="2616"/>
      <c r="B56" s="1189" t="s">
        <v>860</v>
      </c>
      <c r="C56" s="2618" t="s">
        <v>487</v>
      </c>
      <c r="D56" s="2583"/>
      <c r="E56" s="2583"/>
      <c r="F56" s="2583"/>
      <c r="G56" s="2583"/>
      <c r="H56" s="2583"/>
      <c r="I56" s="2583"/>
      <c r="J56" s="2583"/>
      <c r="K56" s="2583"/>
      <c r="L56" s="2583"/>
      <c r="M56" s="2584"/>
    </row>
    <row r="57" spans="1:13" ht="15.75">
      <c r="A57" s="2617"/>
      <c r="B57" s="1189" t="s">
        <v>861</v>
      </c>
      <c r="C57" s="2438">
        <v>3795750</v>
      </c>
      <c r="D57" s="2619"/>
      <c r="E57" s="2619"/>
      <c r="F57" s="2619"/>
      <c r="G57" s="2619"/>
      <c r="H57" s="2619"/>
      <c r="I57" s="2619"/>
      <c r="J57" s="2619"/>
      <c r="K57" s="2619"/>
      <c r="L57" s="2619"/>
      <c r="M57" s="2620"/>
    </row>
    <row r="58" spans="1:13" ht="15.75">
      <c r="A58" s="2615" t="s">
        <v>863</v>
      </c>
      <c r="B58" s="1189" t="s">
        <v>864</v>
      </c>
      <c r="C58" s="2436" t="s">
        <v>1569</v>
      </c>
      <c r="D58" s="2583"/>
      <c r="E58" s="2583"/>
      <c r="F58" s="2583"/>
      <c r="G58" s="2583"/>
      <c r="H58" s="2583"/>
      <c r="I58" s="2583"/>
      <c r="J58" s="2583"/>
      <c r="K58" s="2583"/>
      <c r="L58" s="2583"/>
      <c r="M58" s="2584"/>
    </row>
    <row r="59" spans="1:13" ht="15.75">
      <c r="A59" s="2616"/>
      <c r="B59" s="1189" t="s">
        <v>866</v>
      </c>
      <c r="C59" s="2436" t="s">
        <v>936</v>
      </c>
      <c r="D59" s="2583"/>
      <c r="E59" s="2583"/>
      <c r="F59" s="2583"/>
      <c r="G59" s="2583"/>
      <c r="H59" s="2583"/>
      <c r="I59" s="2583"/>
      <c r="J59" s="2583"/>
      <c r="K59" s="2583"/>
      <c r="L59" s="2583"/>
      <c r="M59" s="2584"/>
    </row>
    <row r="60" spans="1:13" ht="15.75">
      <c r="A60" s="2616"/>
      <c r="B60" s="1191" t="s">
        <v>39</v>
      </c>
      <c r="C60" s="2436" t="s">
        <v>1567</v>
      </c>
      <c r="D60" s="2583"/>
      <c r="E60" s="2583"/>
      <c r="F60" s="2583"/>
      <c r="G60" s="2583"/>
      <c r="H60" s="2583"/>
      <c r="I60" s="2583"/>
      <c r="J60" s="2583"/>
      <c r="K60" s="2583"/>
      <c r="L60" s="2583"/>
      <c r="M60" s="2584"/>
    </row>
    <row r="61" spans="1:13" ht="40.5" customHeight="1">
      <c r="A61" s="1192" t="s">
        <v>869</v>
      </c>
      <c r="B61" s="1193"/>
      <c r="C61" s="2621" t="s">
        <v>1570</v>
      </c>
      <c r="D61" s="2622"/>
      <c r="E61" s="2622"/>
      <c r="F61" s="2622"/>
      <c r="G61" s="2622"/>
      <c r="H61" s="2622"/>
      <c r="I61" s="2622"/>
      <c r="J61" s="2622"/>
      <c r="K61" s="2622"/>
      <c r="L61" s="2622"/>
      <c r="M61" s="2623"/>
    </row>
    <row r="62" spans="1:13" ht="15.75">
      <c r="B62" s="1194"/>
    </row>
    <row r="63" spans="1:13" ht="15.75">
      <c r="B63" s="1194"/>
    </row>
    <row r="64" spans="1:13" ht="15.75">
      <c r="B64" s="1194"/>
    </row>
    <row r="65" spans="2:2" ht="15.75">
      <c r="B65" s="1194"/>
    </row>
    <row r="66" spans="2:2" ht="15.75">
      <c r="B66" s="1194"/>
    </row>
    <row r="67" spans="2:2" ht="15.75">
      <c r="B67" s="1194"/>
    </row>
    <row r="68" spans="2:2" ht="15.75">
      <c r="B68" s="1194"/>
    </row>
    <row r="69" spans="2:2" ht="15.75">
      <c r="B69" s="1194"/>
    </row>
    <row r="70" spans="2:2" ht="15.75">
      <c r="B70" s="1194"/>
    </row>
    <row r="71" spans="2:2" ht="15.75">
      <c r="B71" s="1194"/>
    </row>
    <row r="72" spans="2:2" ht="15.75">
      <c r="B72" s="1194"/>
    </row>
    <row r="73" spans="2:2" ht="15.75">
      <c r="B73" s="1194"/>
    </row>
    <row r="74" spans="2:2" ht="15.75">
      <c r="B74" s="1194"/>
    </row>
    <row r="75" spans="2:2" ht="15.75">
      <c r="B75" s="1194"/>
    </row>
    <row r="76" spans="2:2" ht="15.75">
      <c r="B76" s="1194"/>
    </row>
    <row r="77" spans="2:2" ht="15.75">
      <c r="B77" s="1194"/>
    </row>
    <row r="78" spans="2:2" ht="15.75">
      <c r="B78" s="1194"/>
    </row>
    <row r="79" spans="2:2" ht="15.75">
      <c r="B79" s="1194"/>
    </row>
    <row r="80" spans="2:2" ht="15.75">
      <c r="B80" s="1194"/>
    </row>
    <row r="81" spans="2:2" ht="15.75">
      <c r="B81" s="1194"/>
    </row>
    <row r="82" spans="2:2" ht="15.75">
      <c r="B82" s="1194"/>
    </row>
    <row r="83" spans="2:2" ht="15.75">
      <c r="B83" s="1194"/>
    </row>
    <row r="84" spans="2:2" ht="15.75">
      <c r="B84" s="1194"/>
    </row>
    <row r="85" spans="2:2" ht="15.75">
      <c r="B85" s="1194"/>
    </row>
    <row r="86" spans="2:2" ht="15.75">
      <c r="B86" s="1194"/>
    </row>
    <row r="87" spans="2:2" ht="15.75">
      <c r="B87" s="1194"/>
    </row>
    <row r="88" spans="2:2" ht="15.75">
      <c r="B88" s="1194"/>
    </row>
    <row r="89" spans="2:2" ht="15.75">
      <c r="B89" s="1194"/>
    </row>
    <row r="90" spans="2:2" ht="15.75">
      <c r="B90" s="1194"/>
    </row>
    <row r="91" spans="2:2" ht="15.75">
      <c r="B91" s="1194"/>
    </row>
    <row r="92" spans="2:2" ht="15.75">
      <c r="B92" s="1194"/>
    </row>
    <row r="93" spans="2:2" ht="15.75">
      <c r="B93" s="1194"/>
    </row>
    <row r="94" spans="2:2" ht="15.75">
      <c r="B94" s="1194"/>
    </row>
    <row r="95" spans="2:2" ht="15.75">
      <c r="B95" s="1194"/>
    </row>
    <row r="96" spans="2:2" ht="15.75">
      <c r="B96" s="1194"/>
    </row>
    <row r="97" spans="2:2" ht="15.75">
      <c r="B97" s="1194"/>
    </row>
    <row r="98" spans="2:2" ht="15.75">
      <c r="B98" s="1194"/>
    </row>
    <row r="99" spans="2:2" ht="15.75">
      <c r="B99" s="1194"/>
    </row>
    <row r="100" spans="2:2" ht="15.75">
      <c r="B100" s="1194"/>
    </row>
    <row r="101" spans="2:2" ht="15.75">
      <c r="B101" s="1194"/>
    </row>
    <row r="102" spans="2:2" ht="15.75">
      <c r="B102" s="1194"/>
    </row>
    <row r="103" spans="2:2" ht="15.75">
      <c r="B103" s="1194"/>
    </row>
    <row r="104" spans="2:2" ht="15.75">
      <c r="B104" s="1194"/>
    </row>
    <row r="105" spans="2:2" ht="15.75">
      <c r="B105" s="1194"/>
    </row>
    <row r="106" spans="2:2" ht="15.75">
      <c r="B106" s="1194"/>
    </row>
    <row r="107" spans="2:2" ht="15.75">
      <c r="B107" s="1194"/>
    </row>
    <row r="108" spans="2:2" ht="15.75">
      <c r="B108" s="1194"/>
    </row>
    <row r="109" spans="2:2" ht="15.75">
      <c r="B109" s="1194"/>
    </row>
    <row r="110" spans="2:2" ht="15.75">
      <c r="B110" s="1194"/>
    </row>
    <row r="111" spans="2:2" ht="15.75">
      <c r="B111" s="1194"/>
    </row>
    <row r="112" spans="2:2" ht="15.75">
      <c r="B112" s="1194"/>
    </row>
    <row r="113" spans="2:2" ht="15.75">
      <c r="B113" s="1194"/>
    </row>
    <row r="114" spans="2:2" ht="15.75">
      <c r="B114" s="1194"/>
    </row>
    <row r="115" spans="2:2" ht="15.75">
      <c r="B115" s="1194"/>
    </row>
    <row r="116" spans="2:2" ht="15.75">
      <c r="B116" s="1194"/>
    </row>
    <row r="117" spans="2:2" ht="15.75">
      <c r="B117" s="1194"/>
    </row>
    <row r="118" spans="2:2" ht="15.75">
      <c r="B118" s="1194"/>
    </row>
    <row r="119" spans="2:2" ht="15.75">
      <c r="B119" s="1194"/>
    </row>
    <row r="120" spans="2:2" ht="15.75">
      <c r="B120" s="1194"/>
    </row>
    <row r="121" spans="2:2" ht="15.75">
      <c r="B121" s="1194"/>
    </row>
    <row r="122" spans="2:2" ht="15.75">
      <c r="B122" s="1194"/>
    </row>
    <row r="123" spans="2:2" ht="15.75">
      <c r="B123" s="1194"/>
    </row>
    <row r="124" spans="2:2" ht="15.75">
      <c r="B124" s="1194"/>
    </row>
    <row r="125" spans="2:2" ht="15.75">
      <c r="B125" s="1194"/>
    </row>
    <row r="126" spans="2:2" ht="15.75">
      <c r="B126" s="1194"/>
    </row>
    <row r="127" spans="2:2" ht="15.75">
      <c r="B127" s="1194"/>
    </row>
    <row r="128" spans="2:2" ht="15.75">
      <c r="B128" s="1194"/>
    </row>
    <row r="129" spans="2:2" ht="15.75">
      <c r="B129" s="1194"/>
    </row>
    <row r="130" spans="2:2" ht="15.75">
      <c r="B130" s="1194"/>
    </row>
    <row r="131" spans="2:2" ht="15.75">
      <c r="B131" s="1194"/>
    </row>
    <row r="132" spans="2:2" ht="15.75">
      <c r="B132" s="1194"/>
    </row>
    <row r="133" spans="2:2" ht="15.75">
      <c r="B133" s="1194"/>
    </row>
    <row r="134" spans="2:2" ht="15.75">
      <c r="B134" s="1194"/>
    </row>
    <row r="135" spans="2:2" ht="15.75">
      <c r="B135" s="1194"/>
    </row>
    <row r="136" spans="2:2" ht="15.75">
      <c r="B136" s="1194"/>
    </row>
    <row r="137" spans="2:2" ht="15.75">
      <c r="B137" s="1194"/>
    </row>
    <row r="138" spans="2:2" ht="15.75">
      <c r="B138" s="1194"/>
    </row>
    <row r="139" spans="2:2" ht="15.75">
      <c r="B139" s="1194"/>
    </row>
    <row r="140" spans="2:2" ht="15.75">
      <c r="B140" s="1194"/>
    </row>
    <row r="141" spans="2:2" ht="15.75">
      <c r="B141" s="1194"/>
    </row>
    <row r="142" spans="2:2" ht="15.75">
      <c r="B142" s="1194"/>
    </row>
    <row r="143" spans="2:2" ht="15.75">
      <c r="B143" s="1194"/>
    </row>
    <row r="144" spans="2:2" ht="15.75">
      <c r="B144" s="1194"/>
    </row>
    <row r="145" spans="2:2" ht="15.75">
      <c r="B145" s="1194"/>
    </row>
    <row r="146" spans="2:2" ht="15.75">
      <c r="B146" s="1194"/>
    </row>
    <row r="147" spans="2:2" ht="15.75">
      <c r="B147" s="1194"/>
    </row>
    <row r="148" spans="2:2" ht="15.75">
      <c r="B148" s="1194"/>
    </row>
    <row r="149" spans="2:2" ht="15.75">
      <c r="B149" s="1194"/>
    </row>
    <row r="150" spans="2:2" ht="15.75">
      <c r="B150" s="1194"/>
    </row>
    <row r="151" spans="2:2" ht="15.75">
      <c r="B151" s="1194"/>
    </row>
    <row r="152" spans="2:2" ht="15.75">
      <c r="B152" s="1194"/>
    </row>
    <row r="153" spans="2:2" ht="15.75">
      <c r="B153" s="1194"/>
    </row>
    <row r="154" spans="2:2" ht="15.75">
      <c r="B154" s="1194"/>
    </row>
    <row r="155" spans="2:2" ht="15.75">
      <c r="B155" s="1194"/>
    </row>
    <row r="156" spans="2:2" ht="15.75">
      <c r="B156" s="1194"/>
    </row>
    <row r="157" spans="2:2" ht="15.75">
      <c r="B157" s="1194"/>
    </row>
    <row r="158" spans="2:2" ht="15.75">
      <c r="B158" s="1194"/>
    </row>
    <row r="159" spans="2:2" ht="15.75">
      <c r="B159" s="1194"/>
    </row>
    <row r="160" spans="2:2" ht="15.75">
      <c r="B160" s="1194"/>
    </row>
    <row r="161" spans="2:2" ht="15.75">
      <c r="B161" s="1194"/>
    </row>
    <row r="162" spans="2:2" ht="15.75">
      <c r="B162" s="1194"/>
    </row>
    <row r="163" spans="2:2" ht="15.75">
      <c r="B163" s="1194"/>
    </row>
    <row r="164" spans="2:2" ht="15.75">
      <c r="B164" s="1194"/>
    </row>
    <row r="165" spans="2:2" ht="15.75">
      <c r="B165" s="1194"/>
    </row>
    <row r="166" spans="2:2" ht="15.75">
      <c r="B166" s="1194"/>
    </row>
    <row r="167" spans="2:2" ht="15.75">
      <c r="B167" s="1194"/>
    </row>
    <row r="168" spans="2:2" ht="15.75">
      <c r="B168" s="1194"/>
    </row>
    <row r="169" spans="2:2" ht="15.75">
      <c r="B169" s="1194"/>
    </row>
    <row r="170" spans="2:2" ht="15.75">
      <c r="B170" s="1194"/>
    </row>
    <row r="171" spans="2:2" ht="15.75">
      <c r="B171" s="1194"/>
    </row>
    <row r="172" spans="2:2" ht="15.75">
      <c r="B172" s="1194"/>
    </row>
    <row r="173" spans="2:2" ht="15.75">
      <c r="B173" s="1194"/>
    </row>
    <row r="174" spans="2:2" ht="15.75">
      <c r="B174" s="1194"/>
    </row>
    <row r="175" spans="2:2" ht="15.75">
      <c r="B175" s="1194"/>
    </row>
    <row r="176" spans="2:2" ht="15.75">
      <c r="B176" s="1194"/>
    </row>
    <row r="177" spans="2:2" ht="15.75">
      <c r="B177" s="1194"/>
    </row>
    <row r="178" spans="2:2" ht="15.75">
      <c r="B178" s="1194"/>
    </row>
    <row r="179" spans="2:2" ht="15.75">
      <c r="B179" s="1194"/>
    </row>
    <row r="180" spans="2:2" ht="15.75">
      <c r="B180" s="1194"/>
    </row>
    <row r="181" spans="2:2" ht="15.75">
      <c r="B181" s="1194"/>
    </row>
    <row r="182" spans="2:2" ht="15.75">
      <c r="B182" s="1194"/>
    </row>
    <row r="183" spans="2:2" ht="15.75">
      <c r="B183" s="1194"/>
    </row>
    <row r="184" spans="2:2" ht="15.75">
      <c r="B184" s="1194"/>
    </row>
    <row r="185" spans="2:2" ht="15.75">
      <c r="B185" s="1194"/>
    </row>
    <row r="186" spans="2:2" ht="15.75">
      <c r="B186" s="1194"/>
    </row>
    <row r="187" spans="2:2" ht="15.75">
      <c r="B187" s="1194"/>
    </row>
    <row r="188" spans="2:2" ht="15.75">
      <c r="B188" s="1194"/>
    </row>
    <row r="189" spans="2:2" ht="15.75">
      <c r="B189" s="1194"/>
    </row>
    <row r="190" spans="2:2" ht="15.75">
      <c r="B190" s="1194"/>
    </row>
    <row r="191" spans="2:2" ht="15.75">
      <c r="B191" s="1194"/>
    </row>
    <row r="192" spans="2:2" ht="15.75">
      <c r="B192" s="1194"/>
    </row>
    <row r="193" spans="2:2" ht="15.75">
      <c r="B193" s="1194"/>
    </row>
    <row r="194" spans="2:2" ht="15.75">
      <c r="B194" s="1194"/>
    </row>
    <row r="195" spans="2:2" ht="15.75">
      <c r="B195" s="1194"/>
    </row>
    <row r="196" spans="2:2" ht="15.75">
      <c r="B196" s="1194"/>
    </row>
    <row r="197" spans="2:2" ht="15.75">
      <c r="B197" s="1194"/>
    </row>
    <row r="198" spans="2:2" ht="15.75">
      <c r="B198" s="1194"/>
    </row>
    <row r="199" spans="2:2" ht="15.75">
      <c r="B199" s="1194"/>
    </row>
    <row r="200" spans="2:2" ht="15.75">
      <c r="B200" s="1194"/>
    </row>
    <row r="201" spans="2:2" ht="15.75">
      <c r="B201" s="1194"/>
    </row>
    <row r="202" spans="2:2" ht="15.75">
      <c r="B202" s="1194"/>
    </row>
    <row r="203" spans="2:2" ht="15.75">
      <c r="B203" s="1194"/>
    </row>
    <row r="204" spans="2:2" ht="15.75">
      <c r="B204" s="1194"/>
    </row>
    <row r="205" spans="2:2" ht="15.75">
      <c r="B205" s="1194"/>
    </row>
    <row r="206" spans="2:2" ht="15.75">
      <c r="B206" s="1194"/>
    </row>
    <row r="207" spans="2:2" ht="15.75">
      <c r="B207" s="1194"/>
    </row>
    <row r="208" spans="2:2" ht="15.75">
      <c r="B208" s="1194"/>
    </row>
    <row r="209" spans="2:2" ht="15.75">
      <c r="B209" s="1194"/>
    </row>
    <row r="210" spans="2:2" ht="15.75">
      <c r="B210" s="1194"/>
    </row>
    <row r="211" spans="2:2" ht="15.75">
      <c r="B211" s="1194"/>
    </row>
    <row r="212" spans="2:2" ht="15.75">
      <c r="B212" s="1194"/>
    </row>
    <row r="213" spans="2:2" ht="15.75">
      <c r="B213" s="1194"/>
    </row>
    <row r="214" spans="2:2" ht="15.75">
      <c r="B214" s="1194"/>
    </row>
    <row r="215" spans="2:2" ht="15.75">
      <c r="B215" s="1194"/>
    </row>
    <row r="216" spans="2:2" ht="15.75">
      <c r="B216" s="1194"/>
    </row>
    <row r="217" spans="2:2" ht="15.75">
      <c r="B217" s="1194"/>
    </row>
    <row r="218" spans="2:2" ht="15.75">
      <c r="B218" s="1194"/>
    </row>
    <row r="219" spans="2:2" ht="15.75">
      <c r="B219" s="1194"/>
    </row>
    <row r="220" spans="2:2" ht="15.75">
      <c r="B220" s="1194"/>
    </row>
    <row r="221" spans="2:2" ht="15.75">
      <c r="B221" s="1194"/>
    </row>
    <row r="222" spans="2:2" ht="15.75">
      <c r="B222" s="1194"/>
    </row>
    <row r="223" spans="2:2" ht="15.75">
      <c r="B223" s="1194"/>
    </row>
    <row r="224" spans="2:2" ht="15.75">
      <c r="B224" s="1194"/>
    </row>
    <row r="225" spans="2:2" ht="15.75">
      <c r="B225" s="1194"/>
    </row>
    <row r="226" spans="2:2" ht="15.75">
      <c r="B226" s="1194"/>
    </row>
    <row r="227" spans="2:2" ht="15.75">
      <c r="B227" s="1194"/>
    </row>
    <row r="228" spans="2:2" ht="15.75">
      <c r="B228" s="1194"/>
    </row>
    <row r="229" spans="2:2" ht="15.75">
      <c r="B229" s="1194"/>
    </row>
    <row r="230" spans="2:2" ht="15.75">
      <c r="B230" s="1194"/>
    </row>
    <row r="231" spans="2:2" ht="15.75">
      <c r="B231" s="1194"/>
    </row>
    <row r="232" spans="2:2" ht="15.75">
      <c r="B232" s="1194"/>
    </row>
    <row r="233" spans="2:2" ht="15.75">
      <c r="B233" s="1194"/>
    </row>
    <row r="234" spans="2:2" ht="15.75">
      <c r="B234" s="1194"/>
    </row>
    <row r="235" spans="2:2" ht="15.75">
      <c r="B235" s="1194"/>
    </row>
    <row r="236" spans="2:2" ht="15.75">
      <c r="B236" s="1194"/>
    </row>
    <row r="237" spans="2:2" ht="15.75">
      <c r="B237" s="1194"/>
    </row>
    <row r="238" spans="2:2" ht="15.75">
      <c r="B238" s="1194"/>
    </row>
    <row r="239" spans="2:2" ht="15.75">
      <c r="B239" s="1194"/>
    </row>
    <row r="240" spans="2:2" ht="15.75">
      <c r="B240" s="1194"/>
    </row>
    <row r="241" spans="2:2" ht="15.75">
      <c r="B241" s="1194"/>
    </row>
    <row r="242" spans="2:2" ht="15.75">
      <c r="B242" s="1194"/>
    </row>
    <row r="243" spans="2:2" ht="15.75">
      <c r="B243" s="1194"/>
    </row>
    <row r="244" spans="2:2" ht="15.75">
      <c r="B244" s="1194"/>
    </row>
    <row r="245" spans="2:2" ht="15.75">
      <c r="B245" s="1194"/>
    </row>
    <row r="246" spans="2:2" ht="15.75">
      <c r="B246" s="1194"/>
    </row>
    <row r="247" spans="2:2" ht="15.75">
      <c r="B247" s="1194"/>
    </row>
    <row r="248" spans="2:2" ht="15.75">
      <c r="B248" s="1194"/>
    </row>
    <row r="249" spans="2:2" ht="15.75">
      <c r="B249" s="1194"/>
    </row>
    <row r="250" spans="2:2" ht="15.75">
      <c r="B250" s="1194"/>
    </row>
    <row r="251" spans="2:2" ht="15.75">
      <c r="B251" s="1194"/>
    </row>
    <row r="252" spans="2:2" ht="15.75">
      <c r="B252" s="1194"/>
    </row>
    <row r="253" spans="2:2" ht="15.75">
      <c r="B253" s="1194"/>
    </row>
    <row r="254" spans="2:2" ht="15.75">
      <c r="B254" s="1194"/>
    </row>
    <row r="255" spans="2:2" ht="15.75">
      <c r="B255" s="1194"/>
    </row>
    <row r="256" spans="2:2" ht="15.75">
      <c r="B256" s="1194"/>
    </row>
    <row r="257" spans="2:2" ht="15.75">
      <c r="B257" s="1194"/>
    </row>
    <row r="258" spans="2:2" ht="15.75">
      <c r="B258" s="1194"/>
    </row>
    <row r="259" spans="2:2" ht="15.75">
      <c r="B259" s="1194"/>
    </row>
    <row r="260" spans="2:2" ht="15.75">
      <c r="B260" s="1194"/>
    </row>
    <row r="261" spans="2:2" ht="15.75">
      <c r="B261" s="1194"/>
    </row>
    <row r="262" spans="2:2" ht="15.75">
      <c r="B262" s="1194"/>
    </row>
    <row r="263" spans="2:2" ht="15.75">
      <c r="B263" s="1194"/>
    </row>
    <row r="264" spans="2:2" ht="15.75">
      <c r="B264" s="1194"/>
    </row>
    <row r="265" spans="2:2" ht="15.75">
      <c r="B265" s="1194"/>
    </row>
    <row r="266" spans="2:2" ht="15.75">
      <c r="B266" s="1194"/>
    </row>
    <row r="267" spans="2:2" ht="15.75">
      <c r="B267" s="1194"/>
    </row>
    <row r="268" spans="2:2" ht="15.75">
      <c r="B268" s="1194"/>
    </row>
    <row r="269" spans="2:2" ht="15.75">
      <c r="B269" s="1194"/>
    </row>
    <row r="270" spans="2:2" ht="15.75">
      <c r="B270" s="1194"/>
    </row>
    <row r="271" spans="2:2" ht="15.75">
      <c r="B271" s="1194"/>
    </row>
    <row r="272" spans="2:2" ht="15.75">
      <c r="B272" s="1194"/>
    </row>
    <row r="273" spans="2:2" ht="15.75">
      <c r="B273" s="1194"/>
    </row>
    <row r="274" spans="2:2" ht="15.75">
      <c r="B274" s="1194"/>
    </row>
    <row r="275" spans="2:2" ht="15.75">
      <c r="B275" s="1194"/>
    </row>
    <row r="276" spans="2:2" ht="15.75">
      <c r="B276" s="1194"/>
    </row>
    <row r="277" spans="2:2" ht="15.75">
      <c r="B277" s="1194"/>
    </row>
    <row r="278" spans="2:2" ht="15.75">
      <c r="B278" s="1194"/>
    </row>
    <row r="279" spans="2:2" ht="15.75">
      <c r="B279" s="1194"/>
    </row>
    <row r="280" spans="2:2" ht="15.75">
      <c r="B280" s="1194"/>
    </row>
    <row r="281" spans="2:2" ht="15.75">
      <c r="B281" s="1194"/>
    </row>
    <row r="282" spans="2:2" ht="15.75">
      <c r="B282" s="1194"/>
    </row>
    <row r="283" spans="2:2" ht="15.75">
      <c r="B283" s="1194"/>
    </row>
    <row r="284" spans="2:2" ht="15.75">
      <c r="B284" s="1194"/>
    </row>
    <row r="285" spans="2:2" ht="15.75">
      <c r="B285" s="1194"/>
    </row>
    <row r="286" spans="2:2" ht="15.75">
      <c r="B286" s="1194"/>
    </row>
    <row r="287" spans="2:2" ht="15.75">
      <c r="B287" s="1194"/>
    </row>
    <row r="288" spans="2:2" ht="15.75">
      <c r="B288" s="1194"/>
    </row>
    <row r="289" spans="2:2" ht="15.75">
      <c r="B289" s="1194"/>
    </row>
    <row r="290" spans="2:2" ht="15.75">
      <c r="B290" s="1194"/>
    </row>
    <row r="291" spans="2:2" ht="15.75">
      <c r="B291" s="1194"/>
    </row>
    <row r="292" spans="2:2" ht="15.75">
      <c r="B292" s="1194"/>
    </row>
    <row r="293" spans="2:2" ht="15.75">
      <c r="B293" s="1194"/>
    </row>
    <row r="294" spans="2:2" ht="15.75">
      <c r="B294" s="1194"/>
    </row>
    <row r="295" spans="2:2" ht="15.75">
      <c r="B295" s="1194"/>
    </row>
    <row r="296" spans="2:2" ht="15.75">
      <c r="B296" s="1194"/>
    </row>
    <row r="297" spans="2:2" ht="15.75">
      <c r="B297" s="1194"/>
    </row>
    <row r="298" spans="2:2" ht="15.75">
      <c r="B298" s="1194"/>
    </row>
    <row r="299" spans="2:2" ht="15.75">
      <c r="B299" s="1194"/>
    </row>
    <row r="300" spans="2:2" ht="15.75">
      <c r="B300" s="1194"/>
    </row>
    <row r="301" spans="2:2" ht="15.75">
      <c r="B301" s="1194"/>
    </row>
    <row r="302" spans="2:2" ht="15.75">
      <c r="B302" s="1194"/>
    </row>
    <row r="303" spans="2:2" ht="15.75">
      <c r="B303" s="1194"/>
    </row>
    <row r="304" spans="2:2" ht="15.75">
      <c r="B304" s="1194"/>
    </row>
    <row r="305" spans="2:2" ht="15.75">
      <c r="B305" s="1194"/>
    </row>
    <row r="306" spans="2:2" ht="15.75">
      <c r="B306" s="1194"/>
    </row>
    <row r="307" spans="2:2" ht="15.75">
      <c r="B307" s="1194"/>
    </row>
    <row r="308" spans="2:2" ht="15.75">
      <c r="B308" s="1194"/>
    </row>
    <row r="309" spans="2:2" ht="15.75">
      <c r="B309" s="1194"/>
    </row>
    <row r="310" spans="2:2" ht="15.75">
      <c r="B310" s="1194"/>
    </row>
    <row r="311" spans="2:2" ht="15.75">
      <c r="B311" s="1194"/>
    </row>
    <row r="312" spans="2:2" ht="15.75">
      <c r="B312" s="1194"/>
    </row>
    <row r="313" spans="2:2" ht="15.75">
      <c r="B313" s="1194"/>
    </row>
    <row r="314" spans="2:2" ht="15.75">
      <c r="B314" s="1194"/>
    </row>
    <row r="315" spans="2:2" ht="15.75">
      <c r="B315" s="1194"/>
    </row>
    <row r="316" spans="2:2" ht="15.75">
      <c r="B316" s="1194"/>
    </row>
    <row r="317" spans="2:2" ht="15.75">
      <c r="B317" s="1194"/>
    </row>
    <row r="318" spans="2:2" ht="15.75">
      <c r="B318" s="1194"/>
    </row>
    <row r="319" spans="2:2" ht="15.75">
      <c r="B319" s="1194"/>
    </row>
    <row r="320" spans="2:2" ht="15.75">
      <c r="B320" s="1194"/>
    </row>
    <row r="321" spans="2:2" ht="15.75">
      <c r="B321" s="1194"/>
    </row>
    <row r="322" spans="2:2" ht="15.75">
      <c r="B322" s="1194"/>
    </row>
    <row r="323" spans="2:2" ht="15.75">
      <c r="B323" s="1194"/>
    </row>
    <row r="324" spans="2:2" ht="15.75">
      <c r="B324" s="1194"/>
    </row>
    <row r="325" spans="2:2" ht="15.75">
      <c r="B325" s="1194"/>
    </row>
    <row r="326" spans="2:2" ht="15.75">
      <c r="B326" s="1194"/>
    </row>
    <row r="327" spans="2:2" ht="15.75">
      <c r="B327" s="1194"/>
    </row>
    <row r="328" spans="2:2" ht="15.75">
      <c r="B328" s="1194"/>
    </row>
    <row r="329" spans="2:2" ht="15.75">
      <c r="B329" s="1194"/>
    </row>
    <row r="330" spans="2:2" ht="15.75">
      <c r="B330" s="1194"/>
    </row>
    <row r="331" spans="2:2" ht="15.75">
      <c r="B331" s="1194"/>
    </row>
    <row r="332" spans="2:2" ht="15.75">
      <c r="B332" s="1194"/>
    </row>
    <row r="333" spans="2:2" ht="15.75">
      <c r="B333" s="1194"/>
    </row>
    <row r="334" spans="2:2" ht="15.75">
      <c r="B334" s="1194"/>
    </row>
    <row r="335" spans="2:2" ht="15.75">
      <c r="B335" s="1194"/>
    </row>
    <row r="336" spans="2:2" ht="15.75">
      <c r="B336" s="1194"/>
    </row>
    <row r="337" spans="2:2" ht="15.75">
      <c r="B337" s="1194"/>
    </row>
    <row r="338" spans="2:2" ht="15.75">
      <c r="B338" s="1194"/>
    </row>
    <row r="339" spans="2:2" ht="15.75">
      <c r="B339" s="1194"/>
    </row>
    <row r="340" spans="2:2" ht="15.75">
      <c r="B340" s="1194"/>
    </row>
    <row r="341" spans="2:2" ht="15.75">
      <c r="B341" s="1194"/>
    </row>
    <row r="342" spans="2:2" ht="15.75">
      <c r="B342" s="1194"/>
    </row>
    <row r="343" spans="2:2" ht="15.75">
      <c r="B343" s="1194"/>
    </row>
    <row r="344" spans="2:2" ht="15.75">
      <c r="B344" s="1194"/>
    </row>
    <row r="345" spans="2:2" ht="15.75">
      <c r="B345" s="1194"/>
    </row>
    <row r="346" spans="2:2" ht="15.75">
      <c r="B346" s="1194"/>
    </row>
    <row r="347" spans="2:2" ht="15.75">
      <c r="B347" s="1194"/>
    </row>
    <row r="348" spans="2:2" ht="15.75">
      <c r="B348" s="1194"/>
    </row>
    <row r="349" spans="2:2" ht="15.75">
      <c r="B349" s="1194"/>
    </row>
    <row r="350" spans="2:2" ht="15.75">
      <c r="B350" s="1194"/>
    </row>
    <row r="351" spans="2:2" ht="15.75">
      <c r="B351" s="1194"/>
    </row>
    <row r="352" spans="2:2" ht="15.75">
      <c r="B352" s="1194"/>
    </row>
    <row r="353" spans="2:2" ht="15.75">
      <c r="B353" s="1194"/>
    </row>
    <row r="354" spans="2:2" ht="15.75">
      <c r="B354" s="1194"/>
    </row>
    <row r="355" spans="2:2" ht="15.75">
      <c r="B355" s="1194"/>
    </row>
    <row r="356" spans="2:2" ht="15.75">
      <c r="B356" s="1194"/>
    </row>
    <row r="357" spans="2:2" ht="15.75">
      <c r="B357" s="1194"/>
    </row>
    <row r="358" spans="2:2" ht="15.75">
      <c r="B358" s="1194"/>
    </row>
    <row r="359" spans="2:2" ht="15.75">
      <c r="B359" s="1194"/>
    </row>
    <row r="360" spans="2:2" ht="15.75">
      <c r="B360" s="1194"/>
    </row>
    <row r="361" spans="2:2" ht="15.75">
      <c r="B361" s="1194"/>
    </row>
    <row r="362" spans="2:2" ht="15.75">
      <c r="B362" s="1194"/>
    </row>
    <row r="363" spans="2:2" ht="15.75">
      <c r="B363" s="1194"/>
    </row>
    <row r="364" spans="2:2" ht="15.75">
      <c r="B364" s="1194"/>
    </row>
    <row r="365" spans="2:2" ht="15.75">
      <c r="B365" s="1194"/>
    </row>
    <row r="366" spans="2:2" ht="15.75">
      <c r="B366" s="1194"/>
    </row>
    <row r="367" spans="2:2" ht="15.75">
      <c r="B367" s="1194"/>
    </row>
    <row r="368" spans="2:2" ht="15.75">
      <c r="B368" s="1194"/>
    </row>
    <row r="369" spans="2:2" ht="15.75">
      <c r="B369" s="1194"/>
    </row>
    <row r="370" spans="2:2" ht="15.75">
      <c r="B370" s="1194"/>
    </row>
    <row r="371" spans="2:2" ht="15.75">
      <c r="B371" s="1194"/>
    </row>
    <row r="372" spans="2:2" ht="15.75">
      <c r="B372" s="1194"/>
    </row>
    <row r="373" spans="2:2" ht="15.75">
      <c r="B373" s="1194"/>
    </row>
    <row r="374" spans="2:2" ht="15.75">
      <c r="B374" s="1194"/>
    </row>
    <row r="375" spans="2:2" ht="15.75">
      <c r="B375" s="1194"/>
    </row>
    <row r="376" spans="2:2" ht="15.75">
      <c r="B376" s="1194"/>
    </row>
    <row r="377" spans="2:2" ht="15.75">
      <c r="B377" s="1194"/>
    </row>
    <row r="378" spans="2:2" ht="15.75">
      <c r="B378" s="1194"/>
    </row>
    <row r="379" spans="2:2" ht="15.75">
      <c r="B379" s="1194"/>
    </row>
    <row r="380" spans="2:2" ht="15.75">
      <c r="B380" s="1194"/>
    </row>
    <row r="381" spans="2:2" ht="15.75">
      <c r="B381" s="1194"/>
    </row>
    <row r="382" spans="2:2" ht="15.75">
      <c r="B382" s="1194"/>
    </row>
    <row r="383" spans="2:2" ht="15.75">
      <c r="B383" s="1194"/>
    </row>
    <row r="384" spans="2:2" ht="15.75">
      <c r="B384" s="1194"/>
    </row>
    <row r="385" spans="2:2" ht="15.75">
      <c r="B385" s="1194"/>
    </row>
    <row r="386" spans="2:2" ht="15.75">
      <c r="B386" s="1194"/>
    </row>
    <row r="387" spans="2:2" ht="15.75">
      <c r="B387" s="1194"/>
    </row>
    <row r="388" spans="2:2" ht="15.75">
      <c r="B388" s="1194"/>
    </row>
    <row r="389" spans="2:2" ht="15.75">
      <c r="B389" s="1194"/>
    </row>
    <row r="390" spans="2:2" ht="15.75">
      <c r="B390" s="1194"/>
    </row>
    <row r="391" spans="2:2" ht="15.75">
      <c r="B391" s="1194"/>
    </row>
    <row r="392" spans="2:2" ht="15.75">
      <c r="B392" s="1194"/>
    </row>
    <row r="393" spans="2:2" ht="15.75">
      <c r="B393" s="1194"/>
    </row>
    <row r="394" spans="2:2" ht="15.75">
      <c r="B394" s="1194"/>
    </row>
    <row r="395" spans="2:2" ht="15.75">
      <c r="B395" s="1194"/>
    </row>
    <row r="396" spans="2:2" ht="15.75">
      <c r="B396" s="1194"/>
    </row>
    <row r="397" spans="2:2" ht="15.75">
      <c r="B397" s="1194"/>
    </row>
    <row r="398" spans="2:2" ht="15.75">
      <c r="B398" s="1194"/>
    </row>
    <row r="399" spans="2:2" ht="15.75">
      <c r="B399" s="1194"/>
    </row>
    <row r="400" spans="2:2" ht="15.75">
      <c r="B400" s="1194"/>
    </row>
    <row r="401" spans="2:2" ht="15.75">
      <c r="B401" s="1194"/>
    </row>
    <row r="402" spans="2:2" ht="15.75">
      <c r="B402" s="1194"/>
    </row>
    <row r="403" spans="2:2" ht="15.75">
      <c r="B403" s="1194"/>
    </row>
    <row r="404" spans="2:2" ht="15.75">
      <c r="B404" s="1194"/>
    </row>
    <row r="405" spans="2:2" ht="15.75">
      <c r="B405" s="1194"/>
    </row>
    <row r="406" spans="2:2" ht="15.75">
      <c r="B406" s="1194"/>
    </row>
    <row r="407" spans="2:2" ht="15.75">
      <c r="B407" s="1194"/>
    </row>
    <row r="408" spans="2:2" ht="15.75">
      <c r="B408" s="1194"/>
    </row>
    <row r="409" spans="2:2" ht="15.75">
      <c r="B409" s="1194"/>
    </row>
    <row r="410" spans="2:2" ht="15.75">
      <c r="B410" s="1194"/>
    </row>
    <row r="411" spans="2:2" ht="15.75">
      <c r="B411" s="1194"/>
    </row>
    <row r="412" spans="2:2" ht="15.75">
      <c r="B412" s="1194"/>
    </row>
    <row r="413" spans="2:2" ht="15.75">
      <c r="B413" s="1194"/>
    </row>
    <row r="414" spans="2:2" ht="15.75">
      <c r="B414" s="1194"/>
    </row>
    <row r="415" spans="2:2" ht="15.75">
      <c r="B415" s="1194"/>
    </row>
    <row r="416" spans="2:2" ht="15.75">
      <c r="B416" s="1194"/>
    </row>
    <row r="417" spans="2:2" ht="15.75">
      <c r="B417" s="1194"/>
    </row>
    <row r="418" spans="2:2" ht="15.75">
      <c r="B418" s="1194"/>
    </row>
    <row r="419" spans="2:2" ht="15.75">
      <c r="B419" s="1194"/>
    </row>
    <row r="420" spans="2:2" ht="15.75">
      <c r="B420" s="1194"/>
    </row>
    <row r="421" spans="2:2" ht="15.75">
      <c r="B421" s="1194"/>
    </row>
    <row r="422" spans="2:2" ht="15.75">
      <c r="B422" s="1194"/>
    </row>
    <row r="423" spans="2:2" ht="15.75">
      <c r="B423" s="1194"/>
    </row>
    <row r="424" spans="2:2" ht="15.75">
      <c r="B424" s="1194"/>
    </row>
    <row r="425" spans="2:2" ht="15.75">
      <c r="B425" s="1194"/>
    </row>
    <row r="426" spans="2:2" ht="15.75">
      <c r="B426" s="1194"/>
    </row>
    <row r="427" spans="2:2" ht="15.75">
      <c r="B427" s="1194"/>
    </row>
    <row r="428" spans="2:2" ht="15.75">
      <c r="B428" s="1194"/>
    </row>
    <row r="429" spans="2:2" ht="15.75">
      <c r="B429" s="1194"/>
    </row>
    <row r="430" spans="2:2" ht="15.75">
      <c r="B430" s="1194"/>
    </row>
    <row r="431" spans="2:2" ht="15.75">
      <c r="B431" s="1194"/>
    </row>
    <row r="432" spans="2:2" ht="15.75">
      <c r="B432" s="1194"/>
    </row>
    <row r="433" spans="2:2" ht="15.75">
      <c r="B433" s="1194"/>
    </row>
    <row r="434" spans="2:2" ht="15.75">
      <c r="B434" s="1194"/>
    </row>
    <row r="435" spans="2:2" ht="15.75">
      <c r="B435" s="1194"/>
    </row>
    <row r="436" spans="2:2" ht="15.75">
      <c r="B436" s="1194"/>
    </row>
    <row r="437" spans="2:2" ht="15.75">
      <c r="B437" s="1194"/>
    </row>
    <row r="438" spans="2:2" ht="15.75">
      <c r="B438" s="1194"/>
    </row>
    <row r="439" spans="2:2" ht="15.75">
      <c r="B439" s="1194"/>
    </row>
    <row r="440" spans="2:2" ht="15.75">
      <c r="B440" s="1194"/>
    </row>
    <row r="441" spans="2:2" ht="15.75">
      <c r="B441" s="1194"/>
    </row>
    <row r="442" spans="2:2" ht="15.75">
      <c r="B442" s="1194"/>
    </row>
    <row r="443" spans="2:2" ht="15.75">
      <c r="B443" s="1194"/>
    </row>
    <row r="444" spans="2:2" ht="15.75">
      <c r="B444" s="1194"/>
    </row>
    <row r="445" spans="2:2" ht="15.75">
      <c r="B445" s="1194"/>
    </row>
    <row r="446" spans="2:2" ht="15.75">
      <c r="B446" s="1194"/>
    </row>
    <row r="447" spans="2:2" ht="15.75">
      <c r="B447" s="1194"/>
    </row>
    <row r="448" spans="2:2" ht="15.75">
      <c r="B448" s="1194"/>
    </row>
    <row r="449" spans="2:2" ht="15.75">
      <c r="B449" s="1194"/>
    </row>
    <row r="450" spans="2:2" ht="15.75">
      <c r="B450" s="1194"/>
    </row>
    <row r="451" spans="2:2" ht="15.75">
      <c r="B451" s="1194"/>
    </row>
    <row r="452" spans="2:2" ht="15.75">
      <c r="B452" s="1194"/>
    </row>
    <row r="453" spans="2:2" ht="15.75">
      <c r="B453" s="1194"/>
    </row>
    <row r="454" spans="2:2" ht="15.75">
      <c r="B454" s="1194"/>
    </row>
    <row r="455" spans="2:2" ht="15.75">
      <c r="B455" s="1194"/>
    </row>
    <row r="456" spans="2:2" ht="15.75">
      <c r="B456" s="1194"/>
    </row>
    <row r="457" spans="2:2" ht="15.75">
      <c r="B457" s="1194"/>
    </row>
    <row r="458" spans="2:2" ht="15.75">
      <c r="B458" s="1194"/>
    </row>
    <row r="459" spans="2:2" ht="15.75">
      <c r="B459" s="1194"/>
    </row>
    <row r="460" spans="2:2" ht="15.75">
      <c r="B460" s="1194"/>
    </row>
    <row r="461" spans="2:2" ht="15.75">
      <c r="B461" s="1194"/>
    </row>
    <row r="462" spans="2:2" ht="15.75">
      <c r="B462" s="1194"/>
    </row>
    <row r="463" spans="2:2" ht="15.75">
      <c r="B463" s="1194"/>
    </row>
    <row r="464" spans="2:2" ht="15.75">
      <c r="B464" s="1194"/>
    </row>
    <row r="465" spans="2:2" ht="15.75">
      <c r="B465" s="1194"/>
    </row>
    <row r="466" spans="2:2" ht="15.75">
      <c r="B466" s="1194"/>
    </row>
    <row r="467" spans="2:2" ht="15.75">
      <c r="B467" s="1194"/>
    </row>
    <row r="468" spans="2:2" ht="15.75">
      <c r="B468" s="1194"/>
    </row>
    <row r="469" spans="2:2" ht="15.75">
      <c r="B469" s="1194"/>
    </row>
    <row r="470" spans="2:2" ht="15.75">
      <c r="B470" s="1194"/>
    </row>
    <row r="471" spans="2:2" ht="15.75">
      <c r="B471" s="1194"/>
    </row>
    <row r="472" spans="2:2" ht="15.75">
      <c r="B472" s="1194"/>
    </row>
    <row r="473" spans="2:2" ht="15.75">
      <c r="B473" s="1194"/>
    </row>
    <row r="474" spans="2:2" ht="15.75">
      <c r="B474" s="1194"/>
    </row>
    <row r="475" spans="2:2" ht="15.75">
      <c r="B475" s="1194"/>
    </row>
    <row r="476" spans="2:2" ht="15.75">
      <c r="B476" s="1194"/>
    </row>
    <row r="477" spans="2:2" ht="15.75">
      <c r="B477" s="1194"/>
    </row>
    <row r="478" spans="2:2" ht="15.75">
      <c r="B478" s="1194"/>
    </row>
    <row r="479" spans="2:2" ht="15.75">
      <c r="B479" s="1194"/>
    </row>
    <row r="480" spans="2:2" ht="15.75">
      <c r="B480" s="1194"/>
    </row>
    <row r="481" spans="2:2" ht="15.75">
      <c r="B481" s="1194"/>
    </row>
    <row r="482" spans="2:2" ht="15.75">
      <c r="B482" s="1194"/>
    </row>
    <row r="483" spans="2:2" ht="15.75">
      <c r="B483" s="1194"/>
    </row>
    <row r="484" spans="2:2" ht="15.75">
      <c r="B484" s="1194"/>
    </row>
    <row r="485" spans="2:2" ht="15.75">
      <c r="B485" s="1194"/>
    </row>
    <row r="486" spans="2:2" ht="15.75">
      <c r="B486" s="1194"/>
    </row>
    <row r="487" spans="2:2" ht="15.75">
      <c r="B487" s="1194"/>
    </row>
    <row r="488" spans="2:2" ht="15.75">
      <c r="B488" s="1194"/>
    </row>
    <row r="489" spans="2:2" ht="15.75">
      <c r="B489" s="1194"/>
    </row>
    <row r="490" spans="2:2" ht="15.75">
      <c r="B490" s="1194"/>
    </row>
    <row r="491" spans="2:2" ht="15.75">
      <c r="B491" s="1194"/>
    </row>
    <row r="492" spans="2:2" ht="15.75">
      <c r="B492" s="1194"/>
    </row>
    <row r="493" spans="2:2" ht="15.75">
      <c r="B493" s="1194"/>
    </row>
    <row r="494" spans="2:2" ht="15.75">
      <c r="B494" s="1194"/>
    </row>
    <row r="495" spans="2:2" ht="15.75">
      <c r="B495" s="1194"/>
    </row>
    <row r="496" spans="2:2" ht="15.75">
      <c r="B496" s="1194"/>
    </row>
    <row r="497" spans="2:2" ht="15.75">
      <c r="B497" s="1194"/>
    </row>
    <row r="498" spans="2:2" ht="15.75">
      <c r="B498" s="1194"/>
    </row>
    <row r="499" spans="2:2" ht="15.75">
      <c r="B499" s="1194"/>
    </row>
    <row r="500" spans="2:2" ht="15.75">
      <c r="B500" s="1194"/>
    </row>
    <row r="501" spans="2:2" ht="15.75">
      <c r="B501" s="1194"/>
    </row>
    <row r="502" spans="2:2" ht="15.75">
      <c r="B502" s="1194"/>
    </row>
    <row r="503" spans="2:2" ht="15.75">
      <c r="B503" s="1194"/>
    </row>
    <row r="504" spans="2:2" ht="15.75">
      <c r="B504" s="1194"/>
    </row>
    <row r="505" spans="2:2" ht="15.75">
      <c r="B505" s="1194"/>
    </row>
    <row r="506" spans="2:2" ht="15.75">
      <c r="B506" s="1194"/>
    </row>
    <row r="507" spans="2:2" ht="15.75">
      <c r="B507" s="1194"/>
    </row>
    <row r="508" spans="2:2" ht="15.75">
      <c r="B508" s="1194"/>
    </row>
    <row r="509" spans="2:2" ht="15.75">
      <c r="B509" s="1194"/>
    </row>
    <row r="510" spans="2:2" ht="15.75">
      <c r="B510" s="1194"/>
    </row>
    <row r="511" spans="2:2" ht="15.75">
      <c r="B511" s="1194"/>
    </row>
    <row r="512" spans="2:2" ht="15.75">
      <c r="B512" s="1194"/>
    </row>
    <row r="513" spans="2:2" ht="15.75">
      <c r="B513" s="1194"/>
    </row>
    <row r="514" spans="2:2" ht="15.75">
      <c r="B514" s="1194"/>
    </row>
    <row r="515" spans="2:2" ht="15.75">
      <c r="B515" s="1194"/>
    </row>
    <row r="516" spans="2:2" ht="15.75">
      <c r="B516" s="1194"/>
    </row>
    <row r="517" spans="2:2" ht="15.75">
      <c r="B517" s="1194"/>
    </row>
    <row r="518" spans="2:2" ht="15.75">
      <c r="B518" s="1194"/>
    </row>
    <row r="519" spans="2:2" ht="15.75">
      <c r="B519" s="1194"/>
    </row>
    <row r="520" spans="2:2" ht="15.75">
      <c r="B520" s="1194"/>
    </row>
    <row r="521" spans="2:2" ht="15.75">
      <c r="B521" s="1194"/>
    </row>
    <row r="522" spans="2:2" ht="15.75">
      <c r="B522" s="1194"/>
    </row>
    <row r="523" spans="2:2" ht="15.75">
      <c r="B523" s="1194"/>
    </row>
    <row r="524" spans="2:2" ht="15.75">
      <c r="B524" s="1194"/>
    </row>
    <row r="525" spans="2:2" ht="15.75">
      <c r="B525" s="1194"/>
    </row>
    <row r="526" spans="2:2" ht="15.75">
      <c r="B526" s="1194"/>
    </row>
    <row r="527" spans="2:2" ht="15.75">
      <c r="B527" s="1194"/>
    </row>
    <row r="528" spans="2:2" ht="15.75">
      <c r="B528" s="1194"/>
    </row>
    <row r="529" spans="2:2" ht="15.75">
      <c r="B529" s="1194"/>
    </row>
    <row r="530" spans="2:2" ht="15.75">
      <c r="B530" s="1194"/>
    </row>
    <row r="531" spans="2:2" ht="15.75">
      <c r="B531" s="1194"/>
    </row>
    <row r="532" spans="2:2" ht="15.75">
      <c r="B532" s="1194"/>
    </row>
    <row r="533" spans="2:2" ht="15.75">
      <c r="B533" s="1194"/>
    </row>
    <row r="534" spans="2:2" ht="15.75">
      <c r="B534" s="1194"/>
    </row>
    <row r="535" spans="2:2" ht="15.75">
      <c r="B535" s="1194"/>
    </row>
    <row r="536" spans="2:2" ht="15.75">
      <c r="B536" s="1194"/>
    </row>
    <row r="537" spans="2:2" ht="15.75">
      <c r="B537" s="1194"/>
    </row>
    <row r="538" spans="2:2" ht="15.75">
      <c r="B538" s="1194"/>
    </row>
    <row r="539" spans="2:2" ht="15.75">
      <c r="B539" s="1194"/>
    </row>
    <row r="540" spans="2:2" ht="15.75">
      <c r="B540" s="1194"/>
    </row>
    <row r="541" spans="2:2" ht="15.75">
      <c r="B541" s="1194"/>
    </row>
    <row r="542" spans="2:2" ht="15.75">
      <c r="B542" s="1194"/>
    </row>
    <row r="543" spans="2:2" ht="15.75">
      <c r="B543" s="1194"/>
    </row>
    <row r="544" spans="2:2" ht="15.75">
      <c r="B544" s="1194"/>
    </row>
    <row r="545" spans="2:2" ht="15.75">
      <c r="B545" s="1194"/>
    </row>
    <row r="546" spans="2:2" ht="15.75">
      <c r="B546" s="1194"/>
    </row>
    <row r="547" spans="2:2" ht="15.75">
      <c r="B547" s="1194"/>
    </row>
    <row r="548" spans="2:2" ht="15.75">
      <c r="B548" s="1194"/>
    </row>
    <row r="549" spans="2:2" ht="15.75">
      <c r="B549" s="1194"/>
    </row>
    <row r="550" spans="2:2" ht="15.75">
      <c r="B550" s="1194"/>
    </row>
    <row r="551" spans="2:2" ht="15.75">
      <c r="B551" s="1194"/>
    </row>
    <row r="552" spans="2:2" ht="15.75">
      <c r="B552" s="1194"/>
    </row>
    <row r="553" spans="2:2" ht="15.75">
      <c r="B553" s="1194"/>
    </row>
    <row r="554" spans="2:2" ht="15.75">
      <c r="B554" s="1194"/>
    </row>
    <row r="555" spans="2:2" ht="15.75">
      <c r="B555" s="1194"/>
    </row>
    <row r="556" spans="2:2" ht="15.75">
      <c r="B556" s="1194"/>
    </row>
    <row r="557" spans="2:2" ht="15.75">
      <c r="B557" s="1194"/>
    </row>
    <row r="558" spans="2:2" ht="15.75">
      <c r="B558" s="1194"/>
    </row>
    <row r="559" spans="2:2" ht="15.75">
      <c r="B559" s="1194"/>
    </row>
    <row r="560" spans="2:2" ht="15.75">
      <c r="B560" s="1194"/>
    </row>
    <row r="561" spans="2:2" ht="15.75">
      <c r="B561" s="1194"/>
    </row>
    <row r="562" spans="2:2" ht="15.75">
      <c r="B562" s="1194"/>
    </row>
    <row r="563" spans="2:2" ht="15.75">
      <c r="B563" s="1194"/>
    </row>
    <row r="564" spans="2:2" ht="15.75">
      <c r="B564" s="1194"/>
    </row>
    <row r="565" spans="2:2" ht="15.75">
      <c r="B565" s="1194"/>
    </row>
    <row r="566" spans="2:2" ht="15.75">
      <c r="B566" s="1194"/>
    </row>
    <row r="567" spans="2:2" ht="15.75">
      <c r="B567" s="1194"/>
    </row>
    <row r="568" spans="2:2" ht="15.75">
      <c r="B568" s="1194"/>
    </row>
    <row r="569" spans="2:2" ht="15.75">
      <c r="B569" s="1194"/>
    </row>
    <row r="570" spans="2:2" ht="15.75">
      <c r="B570" s="1194"/>
    </row>
    <row r="571" spans="2:2" ht="15.75">
      <c r="B571" s="1194"/>
    </row>
    <row r="572" spans="2:2" ht="15.75">
      <c r="B572" s="1194"/>
    </row>
    <row r="573" spans="2:2" ht="15.75">
      <c r="B573" s="1194"/>
    </row>
    <row r="574" spans="2:2" ht="15.75">
      <c r="B574" s="1194"/>
    </row>
    <row r="575" spans="2:2" ht="15.75">
      <c r="B575" s="1194"/>
    </row>
    <row r="576" spans="2:2" ht="15.75">
      <c r="B576" s="1194"/>
    </row>
    <row r="577" spans="2:2" ht="15.75">
      <c r="B577" s="1194"/>
    </row>
    <row r="578" spans="2:2" ht="15.75">
      <c r="B578" s="1194"/>
    </row>
    <row r="579" spans="2:2" ht="15.75">
      <c r="B579" s="1194"/>
    </row>
    <row r="580" spans="2:2" ht="15.75">
      <c r="B580" s="1194"/>
    </row>
    <row r="581" spans="2:2" ht="15.75">
      <c r="B581" s="1194"/>
    </row>
    <row r="582" spans="2:2" ht="15.75">
      <c r="B582" s="1194"/>
    </row>
    <row r="583" spans="2:2" ht="15.75">
      <c r="B583" s="1194"/>
    </row>
    <row r="584" spans="2:2" ht="15.75">
      <c r="B584" s="1194"/>
    </row>
    <row r="585" spans="2:2" ht="15.75">
      <c r="B585" s="1194"/>
    </row>
    <row r="586" spans="2:2" ht="15.75">
      <c r="B586" s="1194"/>
    </row>
    <row r="587" spans="2:2" ht="15.75">
      <c r="B587" s="1194"/>
    </row>
    <row r="588" spans="2:2" ht="15.75">
      <c r="B588" s="1194"/>
    </row>
    <row r="589" spans="2:2" ht="15.75">
      <c r="B589" s="1194"/>
    </row>
    <row r="590" spans="2:2" ht="15.75">
      <c r="B590" s="1194"/>
    </row>
    <row r="591" spans="2:2" ht="15.75">
      <c r="B591" s="1194"/>
    </row>
    <row r="592" spans="2:2" ht="15.75">
      <c r="B592" s="1194"/>
    </row>
    <row r="593" spans="2:2" ht="15.75">
      <c r="B593" s="1194"/>
    </row>
    <row r="594" spans="2:2" ht="15.75">
      <c r="B594" s="1194"/>
    </row>
    <row r="595" spans="2:2" ht="15.75">
      <c r="B595" s="1194"/>
    </row>
    <row r="596" spans="2:2" ht="15.75">
      <c r="B596" s="1194"/>
    </row>
    <row r="597" spans="2:2" ht="15.75">
      <c r="B597" s="1194"/>
    </row>
    <row r="598" spans="2:2" ht="15.75">
      <c r="B598" s="1194"/>
    </row>
    <row r="599" spans="2:2" ht="15.75">
      <c r="B599" s="1194"/>
    </row>
    <row r="600" spans="2:2" ht="15.75">
      <c r="B600" s="1194"/>
    </row>
    <row r="601" spans="2:2" ht="15.75">
      <c r="B601" s="1194"/>
    </row>
    <row r="602" spans="2:2" ht="15.75">
      <c r="B602" s="1194"/>
    </row>
    <row r="603" spans="2:2" ht="15.75">
      <c r="B603" s="1194"/>
    </row>
    <row r="604" spans="2:2" ht="15.75">
      <c r="B604" s="1194"/>
    </row>
    <row r="605" spans="2:2" ht="15.75">
      <c r="B605" s="1194"/>
    </row>
    <row r="606" spans="2:2" ht="15.75">
      <c r="B606" s="1194"/>
    </row>
    <row r="607" spans="2:2" ht="15.75">
      <c r="B607" s="1194"/>
    </row>
    <row r="608" spans="2:2" ht="15.75">
      <c r="B608" s="1194"/>
    </row>
    <row r="609" spans="2:2" ht="15.75">
      <c r="B609" s="1194"/>
    </row>
    <row r="610" spans="2:2" ht="15.75">
      <c r="B610" s="1194"/>
    </row>
    <row r="611" spans="2:2" ht="15.75">
      <c r="B611" s="1194"/>
    </row>
    <row r="612" spans="2:2" ht="15.75">
      <c r="B612" s="1194"/>
    </row>
    <row r="613" spans="2:2" ht="15.75">
      <c r="B613" s="1194"/>
    </row>
    <row r="614" spans="2:2" ht="15.75">
      <c r="B614" s="1194"/>
    </row>
    <row r="615" spans="2:2" ht="15.75">
      <c r="B615" s="1194"/>
    </row>
    <row r="616" spans="2:2" ht="15.75">
      <c r="B616" s="1194"/>
    </row>
    <row r="617" spans="2:2" ht="15.75">
      <c r="B617" s="1194"/>
    </row>
    <row r="618" spans="2:2" ht="15.75">
      <c r="B618" s="1194"/>
    </row>
    <row r="619" spans="2:2" ht="15.75">
      <c r="B619" s="1194"/>
    </row>
    <row r="620" spans="2:2" ht="15.75">
      <c r="B620" s="1194"/>
    </row>
    <row r="621" spans="2:2" ht="15.75">
      <c r="B621" s="1194"/>
    </row>
    <row r="622" spans="2:2" ht="15.75">
      <c r="B622" s="1194"/>
    </row>
    <row r="623" spans="2:2" ht="15.75">
      <c r="B623" s="1194"/>
    </row>
    <row r="624" spans="2:2" ht="15.75">
      <c r="B624" s="1194"/>
    </row>
    <row r="625" spans="2:2" ht="15.75">
      <c r="B625" s="1194"/>
    </row>
    <row r="626" spans="2:2" ht="15.75">
      <c r="B626" s="1194"/>
    </row>
    <row r="627" spans="2:2" ht="15.75">
      <c r="B627" s="1194"/>
    </row>
    <row r="628" spans="2:2" ht="15.75">
      <c r="B628" s="1194"/>
    </row>
    <row r="629" spans="2:2" ht="15.75">
      <c r="B629" s="1194"/>
    </row>
    <row r="630" spans="2:2" ht="15.75">
      <c r="B630" s="1194"/>
    </row>
    <row r="631" spans="2:2" ht="15.75">
      <c r="B631" s="1194"/>
    </row>
    <row r="632" spans="2:2" ht="15.75">
      <c r="B632" s="1194"/>
    </row>
    <row r="633" spans="2:2" ht="15.75">
      <c r="B633" s="1194"/>
    </row>
    <row r="634" spans="2:2" ht="15.75">
      <c r="B634" s="1194"/>
    </row>
    <row r="635" spans="2:2" ht="15.75">
      <c r="B635" s="1194"/>
    </row>
    <row r="636" spans="2:2" ht="15.75">
      <c r="B636" s="1194"/>
    </row>
    <row r="637" spans="2:2" ht="15.75">
      <c r="B637" s="1194"/>
    </row>
    <row r="638" spans="2:2" ht="15.75">
      <c r="B638" s="1194"/>
    </row>
    <row r="639" spans="2:2" ht="15.75">
      <c r="B639" s="1194"/>
    </row>
    <row r="640" spans="2:2" ht="15.75">
      <c r="B640" s="1194"/>
    </row>
    <row r="641" spans="2:2" ht="15.75">
      <c r="B641" s="1194"/>
    </row>
    <row r="642" spans="2:2" ht="15.75">
      <c r="B642" s="1194"/>
    </row>
    <row r="643" spans="2:2" ht="15.75">
      <c r="B643" s="1194"/>
    </row>
    <row r="644" spans="2:2" ht="15.75">
      <c r="B644" s="1194"/>
    </row>
    <row r="645" spans="2:2" ht="15.75">
      <c r="B645" s="1194"/>
    </row>
    <row r="646" spans="2:2" ht="15.75">
      <c r="B646" s="1194"/>
    </row>
    <row r="647" spans="2:2" ht="15.75">
      <c r="B647" s="1194"/>
    </row>
    <row r="648" spans="2:2" ht="15.75">
      <c r="B648" s="1194"/>
    </row>
    <row r="649" spans="2:2" ht="15.75">
      <c r="B649" s="1194"/>
    </row>
    <row r="650" spans="2:2" ht="15.75">
      <c r="B650" s="1194"/>
    </row>
    <row r="651" spans="2:2" ht="15.75">
      <c r="B651" s="1194"/>
    </row>
    <row r="652" spans="2:2" ht="15.75">
      <c r="B652" s="1194"/>
    </row>
    <row r="653" spans="2:2" ht="15.75">
      <c r="B653" s="1194"/>
    </row>
    <row r="654" spans="2:2" ht="15.75">
      <c r="B654" s="1194"/>
    </row>
    <row r="655" spans="2:2" ht="15.75">
      <c r="B655" s="1194"/>
    </row>
    <row r="656" spans="2:2" ht="15.75">
      <c r="B656" s="1194"/>
    </row>
    <row r="657" spans="2:2" ht="15.75">
      <c r="B657" s="1194"/>
    </row>
    <row r="658" spans="2:2" ht="15.75">
      <c r="B658" s="1194"/>
    </row>
    <row r="659" spans="2:2" ht="15.75">
      <c r="B659" s="1194"/>
    </row>
    <row r="660" spans="2:2" ht="15.75">
      <c r="B660" s="1194"/>
    </row>
    <row r="661" spans="2:2" ht="15.75">
      <c r="B661" s="1194"/>
    </row>
    <row r="662" spans="2:2" ht="15.75">
      <c r="B662" s="1194"/>
    </row>
    <row r="663" spans="2:2" ht="15.75">
      <c r="B663" s="1194"/>
    </row>
    <row r="664" spans="2:2" ht="15.75">
      <c r="B664" s="1194"/>
    </row>
    <row r="665" spans="2:2" ht="15.75">
      <c r="B665" s="1194"/>
    </row>
    <row r="666" spans="2:2" ht="15.75">
      <c r="B666" s="1194"/>
    </row>
    <row r="667" spans="2:2" ht="15.75">
      <c r="B667" s="1194"/>
    </row>
    <row r="668" spans="2:2" ht="15.75">
      <c r="B668" s="1194"/>
    </row>
    <row r="669" spans="2:2" ht="15.75">
      <c r="B669" s="1194"/>
    </row>
    <row r="670" spans="2:2" ht="15.75">
      <c r="B670" s="1194"/>
    </row>
    <row r="671" spans="2:2" ht="15.75">
      <c r="B671" s="1194"/>
    </row>
    <row r="672" spans="2:2" ht="15.75">
      <c r="B672" s="1194"/>
    </row>
    <row r="673" spans="2:2" ht="15.75">
      <c r="B673" s="1194"/>
    </row>
    <row r="674" spans="2:2" ht="15.75">
      <c r="B674" s="1194"/>
    </row>
    <row r="675" spans="2:2" ht="15.75">
      <c r="B675" s="1194"/>
    </row>
    <row r="676" spans="2:2" ht="15.75">
      <c r="B676" s="1194"/>
    </row>
    <row r="677" spans="2:2" ht="15.75">
      <c r="B677" s="1194"/>
    </row>
    <row r="678" spans="2:2" ht="15.75">
      <c r="B678" s="1194"/>
    </row>
    <row r="679" spans="2:2" ht="15.75">
      <c r="B679" s="1194"/>
    </row>
    <row r="680" spans="2:2" ht="15.75">
      <c r="B680" s="1194"/>
    </row>
    <row r="681" spans="2:2" ht="15.75">
      <c r="B681" s="1194"/>
    </row>
    <row r="682" spans="2:2" ht="15.75">
      <c r="B682" s="1194"/>
    </row>
    <row r="683" spans="2:2" ht="15.75">
      <c r="B683" s="1194"/>
    </row>
    <row r="684" spans="2:2" ht="15.75">
      <c r="B684" s="1194"/>
    </row>
    <row r="685" spans="2:2" ht="15.75">
      <c r="B685" s="1194"/>
    </row>
    <row r="686" spans="2:2" ht="15.75">
      <c r="B686" s="1194"/>
    </row>
    <row r="687" spans="2:2" ht="15.75">
      <c r="B687" s="1194"/>
    </row>
    <row r="688" spans="2:2" ht="15.75">
      <c r="B688" s="1194"/>
    </row>
    <row r="689" spans="2:2" ht="15.75">
      <c r="B689" s="1194"/>
    </row>
    <row r="690" spans="2:2" ht="15.75">
      <c r="B690" s="1194"/>
    </row>
    <row r="691" spans="2:2" ht="15.75">
      <c r="B691" s="1194"/>
    </row>
    <row r="692" spans="2:2" ht="15.75">
      <c r="B692" s="1194"/>
    </row>
    <row r="693" spans="2:2" ht="15.75">
      <c r="B693" s="1194"/>
    </row>
    <row r="694" spans="2:2" ht="15.75">
      <c r="B694" s="1194"/>
    </row>
    <row r="695" spans="2:2" ht="15.75">
      <c r="B695" s="1194"/>
    </row>
    <row r="696" spans="2:2" ht="15.75">
      <c r="B696" s="1194"/>
    </row>
    <row r="697" spans="2:2" ht="15.75">
      <c r="B697" s="1194"/>
    </row>
    <row r="698" spans="2:2" ht="15.75">
      <c r="B698" s="1194"/>
    </row>
    <row r="699" spans="2:2" ht="15.75">
      <c r="B699" s="1194"/>
    </row>
    <row r="700" spans="2:2" ht="15.75">
      <c r="B700" s="1194"/>
    </row>
    <row r="701" spans="2:2" ht="15.75">
      <c r="B701" s="1194"/>
    </row>
    <row r="702" spans="2:2" ht="15.75">
      <c r="B702" s="1194"/>
    </row>
    <row r="703" spans="2:2" ht="15.75">
      <c r="B703" s="1194"/>
    </row>
    <row r="704" spans="2:2" ht="15.75">
      <c r="B704" s="1194"/>
    </row>
    <row r="705" spans="2:2" ht="15.75">
      <c r="B705" s="1194"/>
    </row>
    <row r="706" spans="2:2" ht="15.75">
      <c r="B706" s="1194"/>
    </row>
    <row r="707" spans="2:2" ht="15.75">
      <c r="B707" s="1194"/>
    </row>
    <row r="708" spans="2:2" ht="15.75">
      <c r="B708" s="1194"/>
    </row>
    <row r="709" spans="2:2" ht="15.75">
      <c r="B709" s="1194"/>
    </row>
    <row r="710" spans="2:2" ht="15.75">
      <c r="B710" s="1194"/>
    </row>
    <row r="711" spans="2:2" ht="15.75">
      <c r="B711" s="1194"/>
    </row>
    <row r="712" spans="2:2" ht="15.75">
      <c r="B712" s="1194"/>
    </row>
    <row r="713" spans="2:2" ht="15.75">
      <c r="B713" s="1194"/>
    </row>
    <row r="714" spans="2:2" ht="15.75">
      <c r="B714" s="1194"/>
    </row>
    <row r="715" spans="2:2" ht="15.75">
      <c r="B715" s="1194"/>
    </row>
    <row r="716" spans="2:2" ht="15.75">
      <c r="B716" s="1194"/>
    </row>
    <row r="717" spans="2:2" ht="15.75">
      <c r="B717" s="1194"/>
    </row>
    <row r="718" spans="2:2" ht="15.75">
      <c r="B718" s="1194"/>
    </row>
    <row r="719" spans="2:2" ht="15.75">
      <c r="B719" s="1194"/>
    </row>
    <row r="720" spans="2:2" ht="15.75">
      <c r="B720" s="1194"/>
    </row>
    <row r="721" spans="2:2" ht="15.75">
      <c r="B721" s="1194"/>
    </row>
    <row r="722" spans="2:2" ht="15.75">
      <c r="B722" s="1194"/>
    </row>
    <row r="723" spans="2:2" ht="15.75">
      <c r="B723" s="1194"/>
    </row>
    <row r="724" spans="2:2" ht="15.75">
      <c r="B724" s="1194"/>
    </row>
    <row r="725" spans="2:2" ht="15.75">
      <c r="B725" s="1194"/>
    </row>
    <row r="726" spans="2:2" ht="15.75">
      <c r="B726" s="1194"/>
    </row>
    <row r="727" spans="2:2" ht="15.75">
      <c r="B727" s="1194"/>
    </row>
    <row r="728" spans="2:2" ht="15.75">
      <c r="B728" s="1194"/>
    </row>
    <row r="729" spans="2:2" ht="15.75">
      <c r="B729" s="1194"/>
    </row>
    <row r="730" spans="2:2" ht="15.75">
      <c r="B730" s="1194"/>
    </row>
    <row r="731" spans="2:2" ht="15.75">
      <c r="B731" s="1194"/>
    </row>
    <row r="732" spans="2:2" ht="15.75">
      <c r="B732" s="1194"/>
    </row>
    <row r="733" spans="2:2" ht="15.75">
      <c r="B733" s="1194"/>
    </row>
    <row r="734" spans="2:2" ht="15.75">
      <c r="B734" s="1194"/>
    </row>
    <row r="735" spans="2:2" ht="15.75">
      <c r="B735" s="1194"/>
    </row>
    <row r="736" spans="2:2" ht="15.75">
      <c r="B736" s="1194"/>
    </row>
    <row r="737" spans="2:2" ht="15.75">
      <c r="B737" s="1194"/>
    </row>
    <row r="738" spans="2:2" ht="15.75">
      <c r="B738" s="1194"/>
    </row>
    <row r="739" spans="2:2" ht="15.75">
      <c r="B739" s="1194"/>
    </row>
    <row r="740" spans="2:2" ht="15.75">
      <c r="B740" s="1194"/>
    </row>
    <row r="741" spans="2:2" ht="15.75">
      <c r="B741" s="1194"/>
    </row>
    <row r="742" spans="2:2" ht="15.75">
      <c r="B742" s="1194"/>
    </row>
    <row r="743" spans="2:2" ht="15.75">
      <c r="B743" s="1194"/>
    </row>
    <row r="744" spans="2:2" ht="15.75">
      <c r="B744" s="1194"/>
    </row>
    <row r="745" spans="2:2" ht="15.75">
      <c r="B745" s="1194"/>
    </row>
    <row r="746" spans="2:2" ht="15.75">
      <c r="B746" s="1194"/>
    </row>
    <row r="747" spans="2:2" ht="15.75">
      <c r="B747" s="1194"/>
    </row>
    <row r="748" spans="2:2" ht="15.75">
      <c r="B748" s="1194"/>
    </row>
    <row r="749" spans="2:2" ht="15.75">
      <c r="B749" s="1194"/>
    </row>
    <row r="750" spans="2:2" ht="15.75">
      <c r="B750" s="1194"/>
    </row>
    <row r="751" spans="2:2" ht="15.75">
      <c r="B751" s="1194"/>
    </row>
    <row r="752" spans="2:2" ht="15.75">
      <c r="B752" s="1194"/>
    </row>
    <row r="753" spans="2:2" ht="15.75">
      <c r="B753" s="1194"/>
    </row>
    <row r="754" spans="2:2" ht="15.75">
      <c r="B754" s="1194"/>
    </row>
    <row r="755" spans="2:2" ht="15.75">
      <c r="B755" s="1194"/>
    </row>
    <row r="756" spans="2:2" ht="15.75">
      <c r="B756" s="1194"/>
    </row>
    <row r="757" spans="2:2" ht="15.75">
      <c r="B757" s="1194"/>
    </row>
    <row r="758" spans="2:2" ht="15.75">
      <c r="B758" s="1194"/>
    </row>
    <row r="759" spans="2:2" ht="15.75">
      <c r="B759" s="1194"/>
    </row>
    <row r="760" spans="2:2" ht="15.75">
      <c r="B760" s="1194"/>
    </row>
    <row r="761" spans="2:2" ht="15.75">
      <c r="B761" s="1194"/>
    </row>
    <row r="762" spans="2:2" ht="15.75">
      <c r="B762" s="1194"/>
    </row>
    <row r="763" spans="2:2" ht="15.75">
      <c r="B763" s="1194"/>
    </row>
    <row r="764" spans="2:2" ht="15.75">
      <c r="B764" s="1194"/>
    </row>
    <row r="765" spans="2:2" ht="15.75">
      <c r="B765" s="1194"/>
    </row>
    <row r="766" spans="2:2" ht="15.75">
      <c r="B766" s="1194"/>
    </row>
    <row r="767" spans="2:2" ht="15.75">
      <c r="B767" s="1194"/>
    </row>
    <row r="768" spans="2:2" ht="15.75">
      <c r="B768" s="1194"/>
    </row>
    <row r="769" spans="2:2" ht="15.75">
      <c r="B769" s="1194"/>
    </row>
    <row r="770" spans="2:2" ht="15.75">
      <c r="B770" s="1194"/>
    </row>
    <row r="771" spans="2:2" ht="15.75">
      <c r="B771" s="1194"/>
    </row>
    <row r="772" spans="2:2" ht="15.75">
      <c r="B772" s="1194"/>
    </row>
    <row r="773" spans="2:2" ht="15.75">
      <c r="B773" s="1194"/>
    </row>
    <row r="774" spans="2:2" ht="15.75">
      <c r="B774" s="1194"/>
    </row>
    <row r="775" spans="2:2" ht="15.75">
      <c r="B775" s="1194"/>
    </row>
    <row r="776" spans="2:2" ht="15.75">
      <c r="B776" s="1194"/>
    </row>
    <row r="777" spans="2:2" ht="15.75">
      <c r="B777" s="1194"/>
    </row>
    <row r="778" spans="2:2" ht="15.75">
      <c r="B778" s="1194"/>
    </row>
    <row r="779" spans="2:2" ht="15.75">
      <c r="B779" s="1194"/>
    </row>
    <row r="780" spans="2:2" ht="15.75">
      <c r="B780" s="1194"/>
    </row>
    <row r="781" spans="2:2" ht="15.75">
      <c r="B781" s="1194"/>
    </row>
    <row r="782" spans="2:2" ht="15.75">
      <c r="B782" s="1194"/>
    </row>
    <row r="783" spans="2:2" ht="15.75">
      <c r="B783" s="1194"/>
    </row>
    <row r="784" spans="2:2" ht="15.75">
      <c r="B784" s="1194"/>
    </row>
    <row r="785" spans="2:2" ht="15.75">
      <c r="B785" s="1194"/>
    </row>
    <row r="786" spans="2:2" ht="15.75">
      <c r="B786" s="1194"/>
    </row>
    <row r="787" spans="2:2" ht="15.75">
      <c r="B787" s="1194"/>
    </row>
    <row r="788" spans="2:2" ht="15.75">
      <c r="B788" s="1194"/>
    </row>
    <row r="789" spans="2:2" ht="15.75">
      <c r="B789" s="1194"/>
    </row>
    <row r="790" spans="2:2" ht="15.75">
      <c r="B790" s="1194"/>
    </row>
    <row r="791" spans="2:2" ht="15.75">
      <c r="B791" s="1194"/>
    </row>
    <row r="792" spans="2:2" ht="15.75">
      <c r="B792" s="1194"/>
    </row>
    <row r="793" spans="2:2" ht="15.75">
      <c r="B793" s="1194"/>
    </row>
    <row r="794" spans="2:2" ht="15.75">
      <c r="B794" s="1194"/>
    </row>
    <row r="795" spans="2:2" ht="15.75">
      <c r="B795" s="1194"/>
    </row>
    <row r="796" spans="2:2" ht="15.75">
      <c r="B796" s="1194"/>
    </row>
    <row r="797" spans="2:2" ht="15.75">
      <c r="B797" s="1194"/>
    </row>
    <row r="798" spans="2:2" ht="15.75">
      <c r="B798" s="1194"/>
    </row>
    <row r="799" spans="2:2" ht="15.75">
      <c r="B799" s="1194"/>
    </row>
    <row r="800" spans="2:2" ht="15.75">
      <c r="B800" s="1194"/>
    </row>
    <row r="801" spans="2:2" ht="15.75">
      <c r="B801" s="1194"/>
    </row>
    <row r="802" spans="2:2" ht="15.75">
      <c r="B802" s="1194"/>
    </row>
    <row r="803" spans="2:2" ht="15.75">
      <c r="B803" s="1194"/>
    </row>
    <row r="804" spans="2:2" ht="15.75">
      <c r="B804" s="1194"/>
    </row>
    <row r="805" spans="2:2" ht="15.75">
      <c r="B805" s="1194"/>
    </row>
    <row r="806" spans="2:2" ht="15.75">
      <c r="B806" s="1194"/>
    </row>
    <row r="807" spans="2:2" ht="15.75">
      <c r="B807" s="1194"/>
    </row>
    <row r="808" spans="2:2" ht="15.75">
      <c r="B808" s="1194"/>
    </row>
    <row r="809" spans="2:2" ht="15.75">
      <c r="B809" s="1194"/>
    </row>
    <row r="810" spans="2:2" ht="15.75">
      <c r="B810" s="1194"/>
    </row>
    <row r="811" spans="2:2" ht="15.75">
      <c r="B811" s="1194"/>
    </row>
    <row r="812" spans="2:2" ht="15.75">
      <c r="B812" s="1194"/>
    </row>
    <row r="813" spans="2:2" ht="15.75">
      <c r="B813" s="1194"/>
    </row>
    <row r="814" spans="2:2" ht="15.75">
      <c r="B814" s="1194"/>
    </row>
    <row r="815" spans="2:2" ht="15.75">
      <c r="B815" s="1194"/>
    </row>
    <row r="816" spans="2:2" ht="15.75">
      <c r="B816" s="1194"/>
    </row>
    <row r="817" spans="2:2" ht="15.75">
      <c r="B817" s="1194"/>
    </row>
    <row r="818" spans="2:2" ht="15.75">
      <c r="B818" s="1194"/>
    </row>
    <row r="819" spans="2:2" ht="15.75">
      <c r="B819" s="1194"/>
    </row>
    <row r="820" spans="2:2" ht="15.75">
      <c r="B820" s="1194"/>
    </row>
    <row r="821" spans="2:2" ht="15.75">
      <c r="B821" s="1194"/>
    </row>
    <row r="822" spans="2:2" ht="15.75">
      <c r="B822" s="1194"/>
    </row>
    <row r="823" spans="2:2" ht="15.75">
      <c r="B823" s="1194"/>
    </row>
    <row r="824" spans="2:2" ht="15.75">
      <c r="B824" s="1194"/>
    </row>
    <row r="825" spans="2:2" ht="15.75">
      <c r="B825" s="1194"/>
    </row>
    <row r="826" spans="2:2" ht="15.75">
      <c r="B826" s="1194"/>
    </row>
    <row r="827" spans="2:2" ht="15.75">
      <c r="B827" s="1194"/>
    </row>
    <row r="828" spans="2:2" ht="15.75">
      <c r="B828" s="1194"/>
    </row>
    <row r="829" spans="2:2" ht="15.75">
      <c r="B829" s="1194"/>
    </row>
    <row r="830" spans="2:2" ht="15.75">
      <c r="B830" s="1194"/>
    </row>
    <row r="831" spans="2:2" ht="15.75">
      <c r="B831" s="1194"/>
    </row>
    <row r="832" spans="2:2" ht="15.75">
      <c r="B832" s="1194"/>
    </row>
    <row r="833" spans="2:2" ht="15.75">
      <c r="B833" s="1194"/>
    </row>
    <row r="834" spans="2:2" ht="15.75">
      <c r="B834" s="1194"/>
    </row>
    <row r="835" spans="2:2" ht="15.75">
      <c r="B835" s="1194"/>
    </row>
    <row r="836" spans="2:2" ht="15.75">
      <c r="B836" s="1194"/>
    </row>
    <row r="837" spans="2:2" ht="15.75">
      <c r="B837" s="1194"/>
    </row>
    <row r="838" spans="2:2" ht="15.75">
      <c r="B838" s="1194"/>
    </row>
    <row r="839" spans="2:2" ht="15.75">
      <c r="B839" s="1194"/>
    </row>
    <row r="840" spans="2:2" ht="15.75">
      <c r="B840" s="1194"/>
    </row>
    <row r="841" spans="2:2" ht="15.75">
      <c r="B841" s="1194"/>
    </row>
    <row r="842" spans="2:2" ht="15.75">
      <c r="B842" s="1194"/>
    </row>
    <row r="843" spans="2:2" ht="15.75">
      <c r="B843" s="1194"/>
    </row>
    <row r="844" spans="2:2" ht="15.75">
      <c r="B844" s="1194"/>
    </row>
    <row r="845" spans="2:2" ht="15.75">
      <c r="B845" s="1194"/>
    </row>
    <row r="846" spans="2:2" ht="15.75">
      <c r="B846" s="1194"/>
    </row>
    <row r="847" spans="2:2" ht="15.75">
      <c r="B847" s="1194"/>
    </row>
    <row r="848" spans="2:2" ht="15.75">
      <c r="B848" s="1194"/>
    </row>
    <row r="849" spans="2:2" ht="15.75">
      <c r="B849" s="1194"/>
    </row>
    <row r="850" spans="2:2" ht="15.75">
      <c r="B850" s="1194"/>
    </row>
    <row r="851" spans="2:2" ht="15.75">
      <c r="B851" s="1194"/>
    </row>
    <row r="852" spans="2:2" ht="15.75">
      <c r="B852" s="1194"/>
    </row>
    <row r="853" spans="2:2" ht="15.75">
      <c r="B853" s="1194"/>
    </row>
    <row r="854" spans="2:2" ht="15.75">
      <c r="B854" s="1194"/>
    </row>
    <row r="855" spans="2:2" ht="15.75">
      <c r="B855" s="1194"/>
    </row>
    <row r="856" spans="2:2" ht="15.75">
      <c r="B856" s="1194"/>
    </row>
    <row r="857" spans="2:2" ht="15.75">
      <c r="B857" s="1194"/>
    </row>
    <row r="858" spans="2:2" ht="15.75">
      <c r="B858" s="1194"/>
    </row>
    <row r="859" spans="2:2" ht="15.75">
      <c r="B859" s="1194"/>
    </row>
    <row r="860" spans="2:2" ht="15.75">
      <c r="B860" s="1194"/>
    </row>
    <row r="861" spans="2:2" ht="15.75">
      <c r="B861" s="1194"/>
    </row>
    <row r="862" spans="2:2" ht="15.75">
      <c r="B862" s="1194"/>
    </row>
    <row r="863" spans="2:2" ht="15.75">
      <c r="B863" s="1194"/>
    </row>
    <row r="864" spans="2:2" ht="15.75">
      <c r="B864" s="1194"/>
    </row>
    <row r="865" spans="2:2" ht="15.75">
      <c r="B865" s="1194"/>
    </row>
    <row r="866" spans="2:2" ht="15.75">
      <c r="B866" s="1194"/>
    </row>
    <row r="867" spans="2:2" ht="15.75">
      <c r="B867" s="1194"/>
    </row>
    <row r="868" spans="2:2" ht="15.75">
      <c r="B868" s="1194"/>
    </row>
    <row r="869" spans="2:2" ht="15.75">
      <c r="B869" s="1194"/>
    </row>
    <row r="870" spans="2:2" ht="15.75">
      <c r="B870" s="1194"/>
    </row>
    <row r="871" spans="2:2" ht="15.75">
      <c r="B871" s="1194"/>
    </row>
    <row r="872" spans="2:2" ht="15.75">
      <c r="B872" s="1194"/>
    </row>
    <row r="873" spans="2:2" ht="15.75">
      <c r="B873" s="1194"/>
    </row>
    <row r="874" spans="2:2" ht="15.75">
      <c r="B874" s="1194"/>
    </row>
    <row r="875" spans="2:2" ht="15.75">
      <c r="B875" s="1194"/>
    </row>
    <row r="876" spans="2:2" ht="15.75">
      <c r="B876" s="1194"/>
    </row>
    <row r="877" spans="2:2" ht="15.75">
      <c r="B877" s="1194"/>
    </row>
    <row r="878" spans="2:2" ht="15.75">
      <c r="B878" s="1194"/>
    </row>
    <row r="879" spans="2:2" ht="15.75">
      <c r="B879" s="1194"/>
    </row>
    <row r="880" spans="2:2" ht="15.75">
      <c r="B880" s="1194"/>
    </row>
    <row r="881" spans="2:2" ht="15.75">
      <c r="B881" s="1194"/>
    </row>
    <row r="882" spans="2:2" ht="15.75">
      <c r="B882" s="1194"/>
    </row>
    <row r="883" spans="2:2" ht="15.75">
      <c r="B883" s="1194"/>
    </row>
    <row r="884" spans="2:2" ht="15.75">
      <c r="B884" s="1194"/>
    </row>
    <row r="885" spans="2:2" ht="15.75">
      <c r="B885" s="1194"/>
    </row>
    <row r="886" spans="2:2" ht="15.75">
      <c r="B886" s="1194"/>
    </row>
    <row r="887" spans="2:2" ht="15.75">
      <c r="B887" s="1194"/>
    </row>
    <row r="888" spans="2:2" ht="15.75">
      <c r="B888" s="1194"/>
    </row>
    <row r="889" spans="2:2" ht="15.75">
      <c r="B889" s="1194"/>
    </row>
    <row r="890" spans="2:2" ht="15.75">
      <c r="B890" s="1194"/>
    </row>
    <row r="891" spans="2:2" ht="15.75">
      <c r="B891" s="1194"/>
    </row>
    <row r="892" spans="2:2" ht="15.75">
      <c r="B892" s="1194"/>
    </row>
    <row r="893" spans="2:2" ht="15.75">
      <c r="B893" s="1194"/>
    </row>
    <row r="894" spans="2:2" ht="15.75">
      <c r="B894" s="1194"/>
    </row>
    <row r="895" spans="2:2" ht="15.75">
      <c r="B895" s="1194"/>
    </row>
    <row r="896" spans="2:2" ht="15.75">
      <c r="B896" s="1194"/>
    </row>
    <row r="897" spans="2:2" ht="15.75">
      <c r="B897" s="1194"/>
    </row>
    <row r="898" spans="2:2" ht="15.75">
      <c r="B898" s="1194"/>
    </row>
    <row r="899" spans="2:2" ht="15.75">
      <c r="B899" s="1194"/>
    </row>
    <row r="900" spans="2:2" ht="15.75">
      <c r="B900" s="1194"/>
    </row>
    <row r="901" spans="2:2" ht="15.75">
      <c r="B901" s="1194"/>
    </row>
    <row r="902" spans="2:2" ht="15.75">
      <c r="B902" s="1194"/>
    </row>
    <row r="903" spans="2:2" ht="15.75">
      <c r="B903" s="1194"/>
    </row>
    <row r="904" spans="2:2" ht="15.75">
      <c r="B904" s="1194"/>
    </row>
    <row r="905" spans="2:2" ht="15.75">
      <c r="B905" s="1194"/>
    </row>
    <row r="906" spans="2:2" ht="15.75">
      <c r="B906" s="1194"/>
    </row>
    <row r="907" spans="2:2" ht="15.75">
      <c r="B907" s="1194"/>
    </row>
    <row r="908" spans="2:2" ht="15.75">
      <c r="B908" s="1194"/>
    </row>
    <row r="909" spans="2:2" ht="15.75">
      <c r="B909" s="1194"/>
    </row>
    <row r="910" spans="2:2" ht="15.75">
      <c r="B910" s="1194"/>
    </row>
    <row r="911" spans="2:2" ht="15.75">
      <c r="B911" s="1194"/>
    </row>
    <row r="912" spans="2:2" ht="15.75">
      <c r="B912" s="1194"/>
    </row>
    <row r="913" spans="2:2" ht="15.75">
      <c r="B913" s="1194"/>
    </row>
    <row r="914" spans="2:2" ht="15.75">
      <c r="B914" s="1194"/>
    </row>
    <row r="915" spans="2:2" ht="15.75">
      <c r="B915" s="1194"/>
    </row>
    <row r="916" spans="2:2" ht="15.75">
      <c r="B916" s="1194"/>
    </row>
    <row r="917" spans="2:2" ht="15.75">
      <c r="B917" s="1194"/>
    </row>
    <row r="918" spans="2:2" ht="15.75">
      <c r="B918" s="1194"/>
    </row>
    <row r="919" spans="2:2" ht="15.75">
      <c r="B919" s="1194"/>
    </row>
    <row r="920" spans="2:2" ht="15.75">
      <c r="B920" s="1194"/>
    </row>
    <row r="921" spans="2:2" ht="15.75">
      <c r="B921" s="1194"/>
    </row>
    <row r="922" spans="2:2" ht="15.75">
      <c r="B922" s="1194"/>
    </row>
    <row r="923" spans="2:2" ht="15.75">
      <c r="B923" s="1194"/>
    </row>
    <row r="924" spans="2:2" ht="15.75">
      <c r="B924" s="1194"/>
    </row>
    <row r="925" spans="2:2" ht="15.75">
      <c r="B925" s="1194"/>
    </row>
    <row r="926" spans="2:2" ht="15.75">
      <c r="B926" s="1194"/>
    </row>
    <row r="927" spans="2:2" ht="15.75">
      <c r="B927" s="1194"/>
    </row>
    <row r="928" spans="2:2" ht="15.75">
      <c r="B928" s="1194"/>
    </row>
    <row r="929" spans="2:2" ht="15.75">
      <c r="B929" s="1194"/>
    </row>
    <row r="930" spans="2:2" ht="15.75">
      <c r="B930" s="1194"/>
    </row>
    <row r="931" spans="2:2" ht="15.75">
      <c r="B931" s="1194"/>
    </row>
    <row r="932" spans="2:2" ht="15.75">
      <c r="B932" s="1194"/>
    </row>
    <row r="933" spans="2:2" ht="15.75">
      <c r="B933" s="1194"/>
    </row>
    <row r="934" spans="2:2" ht="15.75">
      <c r="B934" s="1194"/>
    </row>
    <row r="935" spans="2:2" ht="15.75">
      <c r="B935" s="1194"/>
    </row>
    <row r="936" spans="2:2" ht="15.75">
      <c r="B936" s="1194"/>
    </row>
    <row r="937" spans="2:2" ht="15.75">
      <c r="B937" s="1194"/>
    </row>
    <row r="938" spans="2:2" ht="15.75">
      <c r="B938" s="1194"/>
    </row>
    <row r="939" spans="2:2" ht="15.75">
      <c r="B939" s="1194"/>
    </row>
    <row r="940" spans="2:2" ht="15.75">
      <c r="B940" s="1194"/>
    </row>
    <row r="941" spans="2:2" ht="15.75">
      <c r="B941" s="1194"/>
    </row>
    <row r="942" spans="2:2" ht="15.75">
      <c r="B942" s="1194"/>
    </row>
    <row r="943" spans="2:2" ht="15.75">
      <c r="B943" s="1194"/>
    </row>
    <row r="944" spans="2:2" ht="15.75">
      <c r="B944" s="1194"/>
    </row>
    <row r="945" spans="2:2" ht="15.75">
      <c r="B945" s="1194"/>
    </row>
    <row r="946" spans="2:2" ht="15.75">
      <c r="B946" s="1194"/>
    </row>
    <row r="947" spans="2:2" ht="15.75">
      <c r="B947" s="1194"/>
    </row>
    <row r="948" spans="2:2" ht="15.75">
      <c r="B948" s="1194"/>
    </row>
    <row r="949" spans="2:2" ht="15.75">
      <c r="B949" s="1194"/>
    </row>
    <row r="950" spans="2:2" ht="15.75">
      <c r="B950" s="1194"/>
    </row>
    <row r="951" spans="2:2" ht="15.75">
      <c r="B951" s="1194"/>
    </row>
    <row r="952" spans="2:2" ht="15.75">
      <c r="B952" s="1194"/>
    </row>
    <row r="953" spans="2:2" ht="15.75">
      <c r="B953" s="1194"/>
    </row>
    <row r="954" spans="2:2" ht="15.75">
      <c r="B954" s="1194"/>
    </row>
    <row r="955" spans="2:2" ht="15.75">
      <c r="B955" s="1194"/>
    </row>
    <row r="956" spans="2:2" ht="15.75">
      <c r="B956" s="1194"/>
    </row>
    <row r="957" spans="2:2" ht="15.75">
      <c r="B957" s="1194"/>
    </row>
    <row r="958" spans="2:2" ht="15.75">
      <c r="B958" s="1194"/>
    </row>
    <row r="959" spans="2:2" ht="15.75">
      <c r="B959" s="1194"/>
    </row>
    <row r="960" spans="2:2" ht="15.75">
      <c r="B960" s="1194"/>
    </row>
    <row r="961" spans="2:2" ht="15.75">
      <c r="B961" s="1194"/>
    </row>
    <row r="962" spans="2:2" ht="15.75">
      <c r="B962" s="1194"/>
    </row>
    <row r="963" spans="2:2" ht="15.75">
      <c r="B963" s="1194"/>
    </row>
    <row r="964" spans="2:2" ht="15.75">
      <c r="B964" s="1194"/>
    </row>
    <row r="965" spans="2:2" ht="15.75">
      <c r="B965" s="1194"/>
    </row>
    <row r="966" spans="2:2" ht="15.75">
      <c r="B966" s="1194"/>
    </row>
    <row r="967" spans="2:2" ht="15.75">
      <c r="B967" s="1194"/>
    </row>
    <row r="968" spans="2:2" ht="15.75">
      <c r="B968" s="1194"/>
    </row>
    <row r="969" spans="2:2" ht="15.75">
      <c r="B969" s="1194"/>
    </row>
    <row r="970" spans="2:2" ht="15.75">
      <c r="B970" s="1194"/>
    </row>
    <row r="971" spans="2:2" ht="15.75">
      <c r="B971" s="1194"/>
    </row>
    <row r="972" spans="2:2" ht="15.75">
      <c r="B972" s="1194"/>
    </row>
    <row r="973" spans="2:2" ht="15.75">
      <c r="B973" s="1194"/>
    </row>
    <row r="974" spans="2:2" ht="15.75">
      <c r="B974" s="1194"/>
    </row>
    <row r="975" spans="2:2" ht="15.75">
      <c r="B975" s="1194"/>
    </row>
    <row r="976" spans="2:2" ht="15.75">
      <c r="B976" s="1194"/>
    </row>
    <row r="977" spans="2:2" ht="15.75">
      <c r="B977" s="1194"/>
    </row>
    <row r="978" spans="2:2" ht="15.75">
      <c r="B978" s="1194"/>
    </row>
    <row r="979" spans="2:2" ht="15.75">
      <c r="B979" s="1194"/>
    </row>
    <row r="980" spans="2:2" ht="15.75">
      <c r="B980" s="1194"/>
    </row>
    <row r="981" spans="2:2" ht="15.75">
      <c r="B981" s="1194"/>
    </row>
    <row r="982" spans="2:2" ht="15.75">
      <c r="B982" s="1194"/>
    </row>
    <row r="983" spans="2:2" ht="15.75">
      <c r="B983" s="1194"/>
    </row>
    <row r="984" spans="2:2" ht="15.75">
      <c r="B984" s="1194"/>
    </row>
    <row r="985" spans="2:2" ht="15.75">
      <c r="B985" s="1194"/>
    </row>
    <row r="986" spans="2:2" ht="15.75">
      <c r="B986" s="1194"/>
    </row>
    <row r="987" spans="2:2" ht="15.75">
      <c r="B987" s="1194"/>
    </row>
    <row r="988" spans="2:2" ht="15.75">
      <c r="B988" s="1194"/>
    </row>
    <row r="989" spans="2:2" ht="15.75">
      <c r="B989" s="1194"/>
    </row>
    <row r="990" spans="2:2" ht="15.75">
      <c r="B990" s="1194"/>
    </row>
    <row r="991" spans="2:2" ht="15.75">
      <c r="B991" s="1194"/>
    </row>
    <row r="992" spans="2:2" ht="15.75">
      <c r="B992" s="1194"/>
    </row>
  </sheetData>
  <mergeCells count="55">
    <mergeCell ref="A58:A60"/>
    <mergeCell ref="C58:M58"/>
    <mergeCell ref="C59:M59"/>
    <mergeCell ref="C60:M60"/>
    <mergeCell ref="C61:M61"/>
    <mergeCell ref="A52:A57"/>
    <mergeCell ref="C52:M52"/>
    <mergeCell ref="C53:M53"/>
    <mergeCell ref="C54:M54"/>
    <mergeCell ref="C55:M55"/>
    <mergeCell ref="C56:M56"/>
    <mergeCell ref="C57:M57"/>
    <mergeCell ref="N28:N30"/>
    <mergeCell ref="B31:B33"/>
    <mergeCell ref="B34:B43"/>
    <mergeCell ref="H42:I42"/>
    <mergeCell ref="B44:B47"/>
    <mergeCell ref="F45:F46"/>
    <mergeCell ref="G45:J46"/>
    <mergeCell ref="L45:M46"/>
    <mergeCell ref="B14:B15"/>
    <mergeCell ref="C14:D14"/>
    <mergeCell ref="F14:M14"/>
    <mergeCell ref="C15:M15"/>
    <mergeCell ref="A16:A51"/>
    <mergeCell ref="C16:M16"/>
    <mergeCell ref="C17:M17"/>
    <mergeCell ref="B18:B23"/>
    <mergeCell ref="F22:M22"/>
    <mergeCell ref="B24:B27"/>
    <mergeCell ref="C48:M48"/>
    <mergeCell ref="C49:M49"/>
    <mergeCell ref="C50:M50"/>
    <mergeCell ref="C51:M51"/>
    <mergeCell ref="F10:G10"/>
    <mergeCell ref="I10:J10"/>
    <mergeCell ref="C11:M11"/>
    <mergeCell ref="C12:M12"/>
    <mergeCell ref="C13:M13"/>
    <mergeCell ref="A1:M1"/>
    <mergeCell ref="A2:A15"/>
    <mergeCell ref="C2:M2"/>
    <mergeCell ref="C3:M3"/>
    <mergeCell ref="D4:E4"/>
    <mergeCell ref="F4:G4"/>
    <mergeCell ref="I4:M4"/>
    <mergeCell ref="C5:M5"/>
    <mergeCell ref="C6:M6"/>
    <mergeCell ref="C7:G7"/>
    <mergeCell ref="I7:M7"/>
    <mergeCell ref="B8:B10"/>
    <mergeCell ref="C9:D9"/>
    <mergeCell ref="F9:G9"/>
    <mergeCell ref="I9:J9"/>
    <mergeCell ref="C10:D10"/>
  </mergeCells>
  <dataValidations count="1">
    <dataValidation type="list" allowBlank="1" showErrorMessage="1" sqref="I7" xr:uid="{00000000-0002-0000-3400-000000000000}">
      <formula1>INDIRECT($C$7)</formula1>
    </dataValidation>
  </dataValidations>
  <hyperlinks>
    <hyperlink ref="C56" r:id="rId1" xr:uid="{00000000-0004-0000-34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3400-000001000000}">
          <x14:formula1>
            <xm:f>'D:\Subdirección Envejecimiento y Vejez\Matriz Actualización Plan de Acción\Matrices Entidades\[Sector Cultura, Recreación y Deporte - Ajustado 13072021 final.xlsx]Desplegables'!#REF!</xm:f>
          </x14:formula1>
          <xm:sqref>C14 C7 C4</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70C0"/>
  </sheetPr>
  <dimension ref="A1:Z993"/>
  <sheetViews>
    <sheetView topLeftCell="B25" zoomScale="70" zoomScaleNormal="70" workbookViewId="0">
      <selection activeCell="C50" sqref="C50:M50"/>
    </sheetView>
  </sheetViews>
  <sheetFormatPr baseColWidth="10" defaultColWidth="13.7109375" defaultRowHeight="15" customHeight="1"/>
  <cols>
    <col min="1" max="1" width="24" style="1195" customWidth="1"/>
    <col min="2" max="2" width="37.42578125" style="1207" customWidth="1"/>
    <col min="3" max="13" width="10.85546875" style="1195" customWidth="1"/>
    <col min="14" max="14" width="68.7109375" style="1195" customWidth="1"/>
    <col min="15" max="26" width="10.85546875" style="1195" customWidth="1"/>
    <col min="27" max="16384" width="13.7109375" style="1195"/>
  </cols>
  <sheetData>
    <row r="1" spans="1:26" ht="50.25" customHeight="1">
      <c r="A1" s="1341"/>
      <c r="B1" s="2575" t="s">
        <v>1571</v>
      </c>
      <c r="C1" s="2637"/>
      <c r="D1" s="2637"/>
      <c r="E1" s="2637"/>
      <c r="F1" s="2637"/>
      <c r="G1" s="2637"/>
      <c r="H1" s="2637"/>
      <c r="I1" s="2637"/>
      <c r="J1" s="2637"/>
      <c r="K1" s="2637"/>
      <c r="L1" s="2637"/>
      <c r="M1" s="2638"/>
      <c r="N1" s="872"/>
      <c r="O1" s="872"/>
      <c r="P1" s="872"/>
      <c r="Q1" s="872"/>
      <c r="R1" s="872"/>
      <c r="S1" s="872"/>
      <c r="T1" s="872"/>
      <c r="U1" s="872"/>
      <c r="V1" s="872"/>
      <c r="W1" s="872"/>
      <c r="X1" s="872"/>
      <c r="Y1" s="872"/>
      <c r="Z1" s="872"/>
    </row>
    <row r="2" spans="1:26" ht="31.5" customHeight="1">
      <c r="A2" s="2578" t="s">
        <v>782</v>
      </c>
      <c r="B2" s="1196" t="s">
        <v>783</v>
      </c>
      <c r="C2" s="2371" t="s">
        <v>489</v>
      </c>
      <c r="D2" s="2625"/>
      <c r="E2" s="2625"/>
      <c r="F2" s="2625"/>
      <c r="G2" s="2625"/>
      <c r="H2" s="2625"/>
      <c r="I2" s="2625"/>
      <c r="J2" s="2625"/>
      <c r="K2" s="2625"/>
      <c r="L2" s="2625"/>
      <c r="M2" s="2626"/>
      <c r="N2" s="994"/>
      <c r="O2" s="872"/>
      <c r="P2" s="872"/>
      <c r="Q2" s="872"/>
      <c r="R2" s="872"/>
      <c r="S2" s="872"/>
      <c r="T2" s="872"/>
      <c r="U2" s="872"/>
      <c r="V2" s="872"/>
      <c r="W2" s="872"/>
      <c r="X2" s="872"/>
      <c r="Y2" s="872"/>
      <c r="Z2" s="872"/>
    </row>
    <row r="3" spans="1:26" ht="31.5">
      <c r="A3" s="2624"/>
      <c r="B3" s="1120" t="s">
        <v>914</v>
      </c>
      <c r="C3" s="2389" t="s">
        <v>387</v>
      </c>
      <c r="D3" s="2627"/>
      <c r="E3" s="2627"/>
      <c r="F3" s="2627"/>
      <c r="G3" s="2627"/>
      <c r="H3" s="2627"/>
      <c r="I3" s="2627"/>
      <c r="J3" s="2627"/>
      <c r="K3" s="2627"/>
      <c r="L3" s="2627"/>
      <c r="M3" s="2628"/>
      <c r="N3" s="872"/>
      <c r="O3" s="872"/>
      <c r="P3" s="872"/>
      <c r="Q3" s="872"/>
      <c r="R3" s="872"/>
      <c r="S3" s="872"/>
      <c r="T3" s="872"/>
      <c r="U3" s="872"/>
      <c r="V3" s="872"/>
      <c r="W3" s="872"/>
      <c r="X3" s="872"/>
      <c r="Y3" s="872"/>
      <c r="Z3" s="872"/>
    </row>
    <row r="4" spans="1:26" ht="90" customHeight="1">
      <c r="A4" s="2624"/>
      <c r="B4" s="1173" t="s">
        <v>35</v>
      </c>
      <c r="C4" s="997" t="s">
        <v>843</v>
      </c>
      <c r="D4" s="2008" t="s">
        <v>1499</v>
      </c>
      <c r="E4" s="2192"/>
      <c r="F4" s="2585" t="s">
        <v>1483</v>
      </c>
      <c r="G4" s="2629"/>
      <c r="H4" s="1197">
        <v>156</v>
      </c>
      <c r="I4" s="2523" t="s">
        <v>1572</v>
      </c>
      <c r="J4" s="2390"/>
      <c r="K4" s="2390"/>
      <c r="L4" s="2390"/>
      <c r="M4" s="2630"/>
      <c r="N4" s="872"/>
      <c r="O4" s="872"/>
      <c r="P4" s="872"/>
      <c r="Q4" s="872"/>
      <c r="R4" s="872"/>
      <c r="S4" s="872"/>
      <c r="T4" s="872"/>
      <c r="U4" s="872"/>
      <c r="V4" s="872"/>
      <c r="W4" s="872"/>
      <c r="X4" s="872"/>
      <c r="Y4" s="872"/>
      <c r="Z4" s="872"/>
    </row>
    <row r="5" spans="1:26" ht="16.5">
      <c r="A5" s="2624"/>
      <c r="B5" s="1173" t="s">
        <v>786</v>
      </c>
      <c r="C5" s="2383" t="s">
        <v>1485</v>
      </c>
      <c r="D5" s="2631"/>
      <c r="E5" s="2631"/>
      <c r="F5" s="2631"/>
      <c r="G5" s="2631"/>
      <c r="H5" s="2631"/>
      <c r="I5" s="2631"/>
      <c r="J5" s="2631"/>
      <c r="K5" s="2631"/>
      <c r="L5" s="2631"/>
      <c r="M5" s="2632"/>
      <c r="N5" s="872"/>
      <c r="O5" s="872"/>
      <c r="P5" s="872"/>
      <c r="Q5" s="872"/>
      <c r="R5" s="872"/>
      <c r="S5" s="872"/>
      <c r="T5" s="872"/>
      <c r="U5" s="872"/>
      <c r="V5" s="872"/>
      <c r="W5" s="872"/>
      <c r="X5" s="872"/>
      <c r="Y5" s="872"/>
      <c r="Z5" s="872"/>
    </row>
    <row r="6" spans="1:26" ht="16.5">
      <c r="A6" s="2624"/>
      <c r="B6" s="1173" t="s">
        <v>787</v>
      </c>
      <c r="C6" s="2390" t="s">
        <v>1560</v>
      </c>
      <c r="D6" s="2633"/>
      <c r="E6" s="2633"/>
      <c r="F6" s="2633"/>
      <c r="G6" s="2633"/>
      <c r="H6" s="2633"/>
      <c r="I6" s="2633"/>
      <c r="J6" s="2633"/>
      <c r="K6" s="2633"/>
      <c r="L6" s="2633"/>
      <c r="M6" s="2629"/>
      <c r="N6" s="872"/>
      <c r="O6" s="872"/>
      <c r="P6" s="872"/>
      <c r="Q6" s="872"/>
      <c r="R6" s="872"/>
      <c r="S6" s="872"/>
      <c r="T6" s="872"/>
      <c r="U6" s="872"/>
      <c r="V6" s="872"/>
      <c r="W6" s="872"/>
      <c r="X6" s="872"/>
      <c r="Y6" s="872"/>
      <c r="Z6" s="872"/>
    </row>
    <row r="7" spans="1:26" ht="16.5">
      <c r="A7" s="2624"/>
      <c r="B7" s="1173" t="s">
        <v>873</v>
      </c>
      <c r="C7" s="2390" t="s">
        <v>1085</v>
      </c>
      <c r="D7" s="2633"/>
      <c r="E7" s="1031"/>
      <c r="F7" s="1031"/>
      <c r="G7" s="999"/>
      <c r="H7" s="1000" t="s">
        <v>39</v>
      </c>
      <c r="I7" s="2390" t="s">
        <v>1561</v>
      </c>
      <c r="J7" s="2633"/>
      <c r="K7" s="2633"/>
      <c r="L7" s="2633"/>
      <c r="M7" s="2629"/>
      <c r="N7" s="872"/>
      <c r="O7" s="872"/>
      <c r="P7" s="872"/>
      <c r="Q7" s="872"/>
      <c r="R7" s="872"/>
      <c r="S7" s="872"/>
      <c r="T7" s="872"/>
      <c r="U7" s="872"/>
      <c r="V7" s="872"/>
      <c r="W7" s="872"/>
      <c r="X7" s="872"/>
      <c r="Y7" s="872"/>
      <c r="Z7" s="872"/>
    </row>
    <row r="8" spans="1:26" ht="16.5">
      <c r="A8" s="2624"/>
      <c r="B8" s="2591" t="s">
        <v>788</v>
      </c>
      <c r="C8" s="1001"/>
      <c r="D8" s="1001"/>
      <c r="E8" s="1002"/>
      <c r="F8" s="1002"/>
      <c r="G8" s="1002"/>
      <c r="H8" s="1002"/>
      <c r="I8" s="1001"/>
      <c r="J8" s="1001"/>
      <c r="K8" s="1001"/>
      <c r="L8" s="1005"/>
      <c r="M8" s="1169"/>
      <c r="N8" s="872"/>
      <c r="O8" s="872"/>
      <c r="P8" s="872"/>
      <c r="Q8" s="872"/>
      <c r="R8" s="872"/>
      <c r="S8" s="872"/>
      <c r="T8" s="872"/>
      <c r="U8" s="872"/>
      <c r="V8" s="872"/>
      <c r="W8" s="872"/>
      <c r="X8" s="872"/>
      <c r="Y8" s="872"/>
      <c r="Z8" s="872"/>
    </row>
    <row r="9" spans="1:26" ht="16.5">
      <c r="A9" s="2624"/>
      <c r="B9" s="2639"/>
      <c r="C9" s="2395" t="s">
        <v>1503</v>
      </c>
      <c r="D9" s="2640"/>
      <c r="E9" s="1001"/>
      <c r="F9" s="2395"/>
      <c r="G9" s="2640"/>
      <c r="H9" s="1001"/>
      <c r="I9" s="2224"/>
      <c r="J9" s="2633"/>
      <c r="K9" s="1001"/>
      <c r="L9" s="1005"/>
      <c r="M9" s="1169"/>
      <c r="N9" s="872"/>
      <c r="O9" s="872"/>
      <c r="P9" s="872"/>
      <c r="Q9" s="872"/>
      <c r="R9" s="872"/>
      <c r="S9" s="872"/>
      <c r="T9" s="872"/>
      <c r="U9" s="872"/>
      <c r="V9" s="872"/>
      <c r="W9" s="872"/>
      <c r="X9" s="872"/>
      <c r="Y9" s="872"/>
      <c r="Z9" s="872"/>
    </row>
    <row r="10" spans="1:26" ht="16.5">
      <c r="A10" s="2624"/>
      <c r="B10" s="2636"/>
      <c r="C10" s="2395" t="s">
        <v>39</v>
      </c>
      <c r="D10" s="2640"/>
      <c r="E10" s="1007"/>
      <c r="F10" s="2395" t="s">
        <v>39</v>
      </c>
      <c r="G10" s="2640"/>
      <c r="H10" s="1007"/>
      <c r="I10" s="2395" t="s">
        <v>39</v>
      </c>
      <c r="J10" s="2640"/>
      <c r="K10" s="1007"/>
      <c r="L10" s="1008"/>
      <c r="M10" s="1170"/>
      <c r="N10" s="872"/>
      <c r="O10" s="872"/>
      <c r="P10" s="872"/>
      <c r="Q10" s="872"/>
      <c r="R10" s="872"/>
      <c r="S10" s="872"/>
      <c r="T10" s="872"/>
      <c r="U10" s="872"/>
      <c r="V10" s="872"/>
      <c r="W10" s="872"/>
      <c r="X10" s="872"/>
      <c r="Y10" s="872"/>
      <c r="Z10" s="872"/>
    </row>
    <row r="11" spans="1:26" ht="158.25" customHeight="1">
      <c r="A11" s="2624"/>
      <c r="B11" s="1173" t="s">
        <v>794</v>
      </c>
      <c r="C11" s="2415" t="s">
        <v>1573</v>
      </c>
      <c r="D11" s="2634"/>
      <c r="E11" s="2634"/>
      <c r="F11" s="2634"/>
      <c r="G11" s="2634"/>
      <c r="H11" s="2634"/>
      <c r="I11" s="2634"/>
      <c r="J11" s="2634"/>
      <c r="K11" s="2634"/>
      <c r="L11" s="2634"/>
      <c r="M11" s="2635"/>
      <c r="N11" s="1069"/>
      <c r="O11" s="872"/>
      <c r="P11" s="872"/>
      <c r="Q11" s="872"/>
      <c r="R11" s="872"/>
      <c r="S11" s="872"/>
      <c r="T11" s="872"/>
      <c r="U11" s="872"/>
      <c r="V11" s="872"/>
      <c r="W11" s="872"/>
      <c r="X11" s="872"/>
      <c r="Y11" s="872"/>
      <c r="Z11" s="872"/>
    </row>
    <row r="12" spans="1:26" ht="86.25" customHeight="1">
      <c r="A12" s="2624"/>
      <c r="B12" s="1173" t="s">
        <v>923</v>
      </c>
      <c r="C12" s="2415" t="s">
        <v>1574</v>
      </c>
      <c r="D12" s="2634"/>
      <c r="E12" s="2634"/>
      <c r="F12" s="2634"/>
      <c r="G12" s="2634"/>
      <c r="H12" s="2634"/>
      <c r="I12" s="2634"/>
      <c r="J12" s="2634"/>
      <c r="K12" s="2634"/>
      <c r="L12" s="2634"/>
      <c r="M12" s="2635"/>
      <c r="N12" s="1070"/>
      <c r="O12" s="872"/>
      <c r="P12" s="872"/>
      <c r="Q12" s="872"/>
      <c r="R12" s="872"/>
      <c r="S12" s="872"/>
      <c r="T12" s="872"/>
      <c r="U12" s="872"/>
      <c r="V12" s="872"/>
      <c r="W12" s="872"/>
      <c r="X12" s="872"/>
      <c r="Y12" s="872"/>
      <c r="Z12" s="872"/>
    </row>
    <row r="13" spans="1:26" ht="56.25" customHeight="1">
      <c r="A13" s="2624"/>
      <c r="B13" s="1173" t="s">
        <v>925</v>
      </c>
      <c r="C13" s="2389" t="s">
        <v>386</v>
      </c>
      <c r="D13" s="2627"/>
      <c r="E13" s="2627"/>
      <c r="F13" s="2627"/>
      <c r="G13" s="2627"/>
      <c r="H13" s="2627"/>
      <c r="I13" s="2627"/>
      <c r="J13" s="2627"/>
      <c r="K13" s="2627"/>
      <c r="L13" s="2627"/>
      <c r="M13" s="2628"/>
      <c r="N13" s="872"/>
      <c r="O13" s="872"/>
      <c r="P13" s="872"/>
      <c r="Q13" s="872"/>
      <c r="R13" s="872"/>
      <c r="S13" s="872"/>
      <c r="T13" s="872"/>
      <c r="U13" s="872"/>
      <c r="V13" s="872"/>
      <c r="W13" s="872"/>
      <c r="X13" s="872"/>
      <c r="Y13" s="872"/>
      <c r="Z13" s="872"/>
    </row>
    <row r="14" spans="1:26" ht="33" customHeight="1">
      <c r="A14" s="2624"/>
      <c r="B14" s="2591" t="s">
        <v>926</v>
      </c>
      <c r="C14" s="2421" t="s">
        <v>297</v>
      </c>
      <c r="D14" s="2634"/>
      <c r="E14" s="1174" t="s">
        <v>927</v>
      </c>
      <c r="F14" s="2386" t="s">
        <v>440</v>
      </c>
      <c r="G14" s="2634"/>
      <c r="H14" s="2634"/>
      <c r="I14" s="2634"/>
      <c r="J14" s="2634"/>
      <c r="K14" s="2634"/>
      <c r="L14" s="2634"/>
      <c r="M14" s="2635"/>
      <c r="N14" s="872"/>
      <c r="O14" s="872"/>
      <c r="P14" s="872"/>
      <c r="Q14" s="872"/>
      <c r="R14" s="872"/>
      <c r="S14" s="872"/>
      <c r="T14" s="872"/>
      <c r="U14" s="872"/>
      <c r="V14" s="872"/>
      <c r="W14" s="872"/>
      <c r="X14" s="872"/>
      <c r="Y14" s="872"/>
      <c r="Z14" s="872"/>
    </row>
    <row r="15" spans="1:26" ht="16.5">
      <c r="A15" s="2624"/>
      <c r="B15" s="2636"/>
      <c r="C15" s="2523"/>
      <c r="D15" s="2633"/>
      <c r="E15" s="2633"/>
      <c r="F15" s="2633"/>
      <c r="G15" s="2633"/>
      <c r="H15" s="2633"/>
      <c r="I15" s="2633"/>
      <c r="J15" s="2633"/>
      <c r="K15" s="2633"/>
      <c r="L15" s="2633"/>
      <c r="M15" s="2629"/>
      <c r="N15" s="872"/>
      <c r="O15" s="872"/>
      <c r="P15" s="872"/>
      <c r="Q15" s="872"/>
      <c r="R15" s="872"/>
      <c r="S15" s="872"/>
      <c r="T15" s="872"/>
      <c r="U15" s="872"/>
      <c r="V15" s="872"/>
      <c r="W15" s="872"/>
      <c r="X15" s="872"/>
      <c r="Y15" s="872"/>
      <c r="Z15" s="872"/>
    </row>
    <row r="16" spans="1:26" ht="48" customHeight="1">
      <c r="A16" s="2578" t="s">
        <v>796</v>
      </c>
      <c r="B16" s="1119" t="s">
        <v>25</v>
      </c>
      <c r="C16" s="2519" t="s">
        <v>441</v>
      </c>
      <c r="D16" s="2627"/>
      <c r="E16" s="2627"/>
      <c r="F16" s="2627"/>
      <c r="G16" s="2627"/>
      <c r="H16" s="2627"/>
      <c r="I16" s="2627"/>
      <c r="J16" s="2627"/>
      <c r="K16" s="2627"/>
      <c r="L16" s="2627"/>
      <c r="M16" s="2628"/>
      <c r="N16" s="872"/>
      <c r="O16" s="872"/>
      <c r="P16" s="872"/>
      <c r="Q16" s="872"/>
      <c r="R16" s="872"/>
      <c r="S16" s="872"/>
      <c r="T16" s="872"/>
      <c r="U16" s="872"/>
      <c r="V16" s="872"/>
      <c r="W16" s="872"/>
      <c r="X16" s="872"/>
      <c r="Y16" s="872"/>
      <c r="Z16" s="872"/>
    </row>
    <row r="17" spans="1:26" ht="39" customHeight="1">
      <c r="A17" s="2624"/>
      <c r="B17" s="1198" t="s">
        <v>929</v>
      </c>
      <c r="C17" s="2599" t="s">
        <v>490</v>
      </c>
      <c r="D17" s="2633"/>
      <c r="E17" s="2633"/>
      <c r="F17" s="2633"/>
      <c r="G17" s="2633"/>
      <c r="H17" s="2633"/>
      <c r="I17" s="2633"/>
      <c r="J17" s="2633"/>
      <c r="K17" s="2633"/>
      <c r="L17" s="2633"/>
      <c r="M17" s="2629"/>
      <c r="N17" s="1165"/>
      <c r="O17" s="872"/>
      <c r="P17" s="872"/>
      <c r="Q17" s="872"/>
      <c r="R17" s="872"/>
      <c r="S17" s="872"/>
      <c r="T17" s="872"/>
      <c r="U17" s="872"/>
      <c r="V17" s="872"/>
      <c r="W17" s="872"/>
      <c r="X17" s="872"/>
      <c r="Y17" s="872"/>
      <c r="Z17" s="872"/>
    </row>
    <row r="18" spans="1:26" ht="21.75" customHeight="1">
      <c r="A18" s="2624"/>
      <c r="B18" s="2642" t="s">
        <v>798</v>
      </c>
      <c r="C18" s="1005"/>
      <c r="D18" s="1005"/>
      <c r="E18" s="1005"/>
      <c r="F18" s="1005"/>
      <c r="G18" s="1005"/>
      <c r="H18" s="1005"/>
      <c r="I18" s="1005"/>
      <c r="J18" s="1005"/>
      <c r="K18" s="1005"/>
      <c r="L18" s="1005"/>
      <c r="M18" s="1169"/>
      <c r="N18" s="872"/>
      <c r="O18" s="872"/>
      <c r="P18" s="872"/>
      <c r="Q18" s="872"/>
      <c r="R18" s="872"/>
      <c r="S18" s="872"/>
      <c r="T18" s="872"/>
      <c r="U18" s="872"/>
      <c r="V18" s="872"/>
      <c r="W18" s="872"/>
      <c r="X18" s="872"/>
      <c r="Y18" s="872"/>
      <c r="Z18" s="872"/>
    </row>
    <row r="19" spans="1:26" ht="18" customHeight="1">
      <c r="A19" s="2624"/>
      <c r="B19" s="2639"/>
      <c r="C19" s="1005"/>
      <c r="D19" s="1008"/>
      <c r="E19" s="1005"/>
      <c r="F19" s="1008"/>
      <c r="G19" s="1005"/>
      <c r="H19" s="1008"/>
      <c r="I19" s="1005"/>
      <c r="J19" s="1008"/>
      <c r="K19" s="1005"/>
      <c r="L19" s="1005"/>
      <c r="M19" s="1169"/>
      <c r="N19" s="872"/>
      <c r="O19" s="872"/>
      <c r="P19" s="872"/>
      <c r="Q19" s="872"/>
      <c r="R19" s="872"/>
      <c r="S19" s="872"/>
      <c r="T19" s="872"/>
      <c r="U19" s="872"/>
      <c r="V19" s="872"/>
      <c r="W19" s="872"/>
      <c r="X19" s="872"/>
      <c r="Y19" s="872"/>
      <c r="Z19" s="872"/>
    </row>
    <row r="20" spans="1:26" ht="16.5">
      <c r="A20" s="2624"/>
      <c r="B20" s="2639"/>
      <c r="C20" s="1014" t="s">
        <v>799</v>
      </c>
      <c r="D20" s="1015"/>
      <c r="E20" s="1014" t="s">
        <v>800</v>
      </c>
      <c r="F20" s="1015"/>
      <c r="G20" s="1014" t="s">
        <v>801</v>
      </c>
      <c r="H20" s="1015"/>
      <c r="I20" s="1014" t="s">
        <v>802</v>
      </c>
      <c r="J20" s="1015"/>
      <c r="K20" s="1014"/>
      <c r="L20" s="1014"/>
      <c r="M20" s="1169"/>
      <c r="N20" s="872"/>
      <c r="O20" s="872"/>
      <c r="P20" s="872"/>
      <c r="Q20" s="872"/>
      <c r="R20" s="872"/>
      <c r="S20" s="872"/>
      <c r="T20" s="872"/>
      <c r="U20" s="872"/>
      <c r="V20" s="872"/>
      <c r="W20" s="872"/>
      <c r="X20" s="872"/>
      <c r="Y20" s="872"/>
      <c r="Z20" s="872"/>
    </row>
    <row r="21" spans="1:26" ht="16.5">
      <c r="A21" s="2624"/>
      <c r="B21" s="2639"/>
      <c r="C21" s="1014" t="s">
        <v>803</v>
      </c>
      <c r="D21" s="1016"/>
      <c r="E21" s="1014" t="s">
        <v>804</v>
      </c>
      <c r="F21" s="1015"/>
      <c r="G21" s="1014" t="s">
        <v>805</v>
      </c>
      <c r="H21" s="1015"/>
      <c r="I21" s="1014"/>
      <c r="J21" s="1005"/>
      <c r="K21" s="1014"/>
      <c r="L21" s="1014"/>
      <c r="M21" s="1169"/>
      <c r="N21" s="872"/>
      <c r="O21" s="872"/>
      <c r="P21" s="872"/>
      <c r="Q21" s="872"/>
      <c r="R21" s="872"/>
      <c r="S21" s="872"/>
      <c r="T21" s="872"/>
      <c r="U21" s="872"/>
      <c r="V21" s="872"/>
      <c r="W21" s="872"/>
      <c r="X21" s="872"/>
      <c r="Y21" s="872"/>
      <c r="Z21" s="872"/>
    </row>
    <row r="22" spans="1:26" ht="16.5">
      <c r="A22" s="2624"/>
      <c r="B22" s="2639"/>
      <c r="C22" s="1014" t="s">
        <v>806</v>
      </c>
      <c r="D22" s="1016"/>
      <c r="E22" s="1014" t="s">
        <v>807</v>
      </c>
      <c r="F22" s="1016"/>
      <c r="G22" s="1014"/>
      <c r="H22" s="1005"/>
      <c r="I22" s="1014"/>
      <c r="J22" s="1005"/>
      <c r="K22" s="1014"/>
      <c r="L22" s="1014"/>
      <c r="M22" s="1169"/>
      <c r="N22" s="872"/>
      <c r="O22" s="872"/>
      <c r="P22" s="872"/>
      <c r="Q22" s="872"/>
      <c r="R22" s="872"/>
      <c r="S22" s="872"/>
      <c r="T22" s="872"/>
      <c r="U22" s="872"/>
      <c r="V22" s="872"/>
      <c r="W22" s="872"/>
      <c r="X22" s="872"/>
      <c r="Y22" s="872"/>
      <c r="Z22" s="872"/>
    </row>
    <row r="23" spans="1:26" ht="16.5">
      <c r="A23" s="2624"/>
      <c r="B23" s="2639"/>
      <c r="C23" s="1014" t="s">
        <v>808</v>
      </c>
      <c r="D23" s="1199" t="s">
        <v>809</v>
      </c>
      <c r="E23" s="1014" t="s">
        <v>810</v>
      </c>
      <c r="F23" s="2643" t="s">
        <v>1575</v>
      </c>
      <c r="G23" s="2643"/>
      <c r="H23" s="2643"/>
      <c r="I23" s="1007"/>
      <c r="J23" s="1007"/>
      <c r="K23" s="1007"/>
      <c r="L23" s="1007"/>
      <c r="M23" s="1041"/>
      <c r="N23" s="872"/>
      <c r="O23" s="872"/>
      <c r="P23" s="872"/>
      <c r="Q23" s="872"/>
      <c r="R23" s="872"/>
      <c r="S23" s="872"/>
      <c r="T23" s="872"/>
      <c r="U23" s="872"/>
      <c r="V23" s="872"/>
      <c r="W23" s="872"/>
      <c r="X23" s="872"/>
      <c r="Y23" s="872"/>
      <c r="Z23" s="872"/>
    </row>
    <row r="24" spans="1:26" ht="9.75" customHeight="1">
      <c r="A24" s="2624"/>
      <c r="B24" s="2636"/>
      <c r="C24" s="1007"/>
      <c r="D24" s="1007"/>
      <c r="E24" s="1007"/>
      <c r="F24" s="1007"/>
      <c r="G24" s="1007"/>
      <c r="H24" s="1007"/>
      <c r="I24" s="1007"/>
      <c r="J24" s="1007"/>
      <c r="K24" s="1007"/>
      <c r="L24" s="1007"/>
      <c r="M24" s="1041"/>
      <c r="N24" s="872"/>
      <c r="O24" s="872"/>
      <c r="P24" s="872"/>
      <c r="Q24" s="872"/>
      <c r="R24" s="872"/>
      <c r="S24" s="872"/>
      <c r="T24" s="872"/>
      <c r="U24" s="872"/>
      <c r="V24" s="872"/>
      <c r="W24" s="872"/>
      <c r="X24" s="872"/>
      <c r="Y24" s="872"/>
      <c r="Z24" s="872"/>
    </row>
    <row r="25" spans="1:26" ht="16.5">
      <c r="A25" s="2624"/>
      <c r="B25" s="2642" t="s">
        <v>812</v>
      </c>
      <c r="C25" s="1005"/>
      <c r="D25" s="1005"/>
      <c r="E25" s="1005"/>
      <c r="F25" s="1005"/>
      <c r="G25" s="1005"/>
      <c r="H25" s="1005"/>
      <c r="I25" s="1005"/>
      <c r="J25" s="1005"/>
      <c r="K25" s="1005"/>
      <c r="L25" s="1005"/>
      <c r="M25" s="1169"/>
      <c r="N25" s="872"/>
      <c r="O25" s="872"/>
      <c r="P25" s="872"/>
      <c r="Q25" s="872"/>
      <c r="R25" s="872"/>
      <c r="S25" s="872"/>
      <c r="T25" s="872"/>
      <c r="U25" s="872"/>
      <c r="V25" s="872"/>
      <c r="W25" s="872"/>
      <c r="X25" s="872"/>
      <c r="Y25" s="872"/>
      <c r="Z25" s="872"/>
    </row>
    <row r="26" spans="1:26" ht="16.5">
      <c r="A26" s="2624"/>
      <c r="B26" s="2639"/>
      <c r="C26" s="1014" t="s">
        <v>813</v>
      </c>
      <c r="D26" s="1019"/>
      <c r="E26" s="1001"/>
      <c r="F26" s="1014" t="s">
        <v>814</v>
      </c>
      <c r="G26" s="1020"/>
      <c r="H26" s="1001"/>
      <c r="I26" s="1014" t="s">
        <v>815</v>
      </c>
      <c r="J26" s="1020"/>
      <c r="K26" s="1001"/>
      <c r="L26" s="1005"/>
      <c r="M26" s="1169"/>
      <c r="N26" s="872"/>
      <c r="O26" s="872"/>
      <c r="P26" s="872"/>
      <c r="Q26" s="872"/>
      <c r="R26" s="872"/>
      <c r="S26" s="872"/>
      <c r="T26" s="872"/>
      <c r="U26" s="872"/>
      <c r="V26" s="872"/>
      <c r="W26" s="872"/>
      <c r="X26" s="872"/>
      <c r="Y26" s="872"/>
      <c r="Z26" s="872"/>
    </row>
    <row r="27" spans="1:26" ht="16.5">
      <c r="A27" s="2624"/>
      <c r="B27" s="2639"/>
      <c r="C27" s="1014" t="s">
        <v>816</v>
      </c>
      <c r="D27" s="1015"/>
      <c r="E27" s="1005"/>
      <c r="F27" s="1014" t="s">
        <v>817</v>
      </c>
      <c r="G27" s="1017" t="s">
        <v>809</v>
      </c>
      <c r="H27" s="1005"/>
      <c r="I27" s="1014"/>
      <c r="J27" s="1005"/>
      <c r="K27" s="1001"/>
      <c r="L27" s="1005"/>
      <c r="M27" s="1169"/>
      <c r="N27" s="872"/>
      <c r="O27" s="872"/>
      <c r="P27" s="872"/>
      <c r="Q27" s="872"/>
      <c r="R27" s="872"/>
      <c r="S27" s="872"/>
      <c r="T27" s="872"/>
      <c r="U27" s="872"/>
      <c r="V27" s="872"/>
      <c r="W27" s="872"/>
      <c r="X27" s="872"/>
      <c r="Y27" s="872"/>
      <c r="Z27" s="872"/>
    </row>
    <row r="28" spans="1:26" ht="16.5">
      <c r="A28" s="2624"/>
      <c r="B28" s="2636"/>
      <c r="C28" s="1008"/>
      <c r="D28" s="1008"/>
      <c r="E28" s="1008"/>
      <c r="F28" s="1008"/>
      <c r="G28" s="1008"/>
      <c r="H28" s="1008"/>
      <c r="I28" s="1008"/>
      <c r="J28" s="1008"/>
      <c r="K28" s="1008"/>
      <c r="L28" s="1008"/>
      <c r="M28" s="1170"/>
      <c r="N28" s="872"/>
      <c r="O28" s="872"/>
      <c r="P28" s="872"/>
      <c r="Q28" s="872"/>
      <c r="R28" s="872"/>
      <c r="S28" s="872"/>
      <c r="T28" s="872"/>
      <c r="U28" s="872"/>
      <c r="V28" s="872"/>
      <c r="W28" s="872"/>
      <c r="X28" s="872"/>
      <c r="Y28" s="872"/>
      <c r="Z28" s="872"/>
    </row>
    <row r="29" spans="1:26" ht="16.5">
      <c r="A29" s="2624"/>
      <c r="B29" s="1200" t="s">
        <v>818</v>
      </c>
      <c r="C29" s="1001"/>
      <c r="D29" s="1179"/>
      <c r="E29" s="1001"/>
      <c r="F29" s="1001"/>
      <c r="G29" s="1001"/>
      <c r="H29" s="1001"/>
      <c r="I29" s="1001"/>
      <c r="J29" s="1001"/>
      <c r="K29" s="1001"/>
      <c r="L29" s="1001"/>
      <c r="M29" s="1180"/>
      <c r="N29" s="2609"/>
      <c r="O29" s="872"/>
      <c r="P29" s="872"/>
      <c r="Q29" s="872"/>
      <c r="R29" s="872"/>
      <c r="S29" s="872"/>
      <c r="T29" s="872"/>
      <c r="U29" s="872"/>
      <c r="V29" s="872"/>
      <c r="W29" s="872"/>
      <c r="X29" s="872"/>
      <c r="Y29" s="872"/>
      <c r="Z29" s="872"/>
    </row>
    <row r="30" spans="1:26" ht="16.5">
      <c r="A30" s="2624"/>
      <c r="B30" s="1200"/>
      <c r="C30" s="1022" t="s">
        <v>819</v>
      </c>
      <c r="D30" s="1023" t="s">
        <v>1111</v>
      </c>
      <c r="E30" s="1001"/>
      <c r="F30" s="1014" t="s">
        <v>820</v>
      </c>
      <c r="G30" s="1201" t="s">
        <v>1111</v>
      </c>
      <c r="H30" s="1001"/>
      <c r="I30" s="1014" t="s">
        <v>821</v>
      </c>
      <c r="J30" s="1202"/>
      <c r="K30" s="1024"/>
      <c r="L30" s="1025"/>
      <c r="M30" s="1180"/>
      <c r="N30" s="2609"/>
      <c r="O30" s="872"/>
      <c r="P30" s="872"/>
      <c r="Q30" s="872"/>
      <c r="R30" s="872"/>
      <c r="S30" s="872"/>
      <c r="T30" s="872"/>
      <c r="U30" s="872"/>
      <c r="V30" s="872"/>
      <c r="W30" s="872"/>
      <c r="X30" s="872"/>
      <c r="Y30" s="872"/>
      <c r="Z30" s="872"/>
    </row>
    <row r="31" spans="1:26" ht="16.5">
      <c r="A31" s="2624"/>
      <c r="B31" s="1173"/>
      <c r="C31" s="1007"/>
      <c r="D31" s="1007"/>
      <c r="E31" s="1007"/>
      <c r="F31" s="1007"/>
      <c r="G31" s="1007"/>
      <c r="H31" s="1007"/>
      <c r="I31" s="1007"/>
      <c r="J31" s="1007"/>
      <c r="K31" s="1007"/>
      <c r="L31" s="1007"/>
      <c r="M31" s="1041"/>
      <c r="N31" s="2609"/>
      <c r="O31" s="872"/>
      <c r="P31" s="872"/>
      <c r="Q31" s="872"/>
      <c r="R31" s="872"/>
      <c r="S31" s="872"/>
      <c r="T31" s="872"/>
      <c r="U31" s="872"/>
      <c r="V31" s="872"/>
      <c r="W31" s="872"/>
      <c r="X31" s="872"/>
      <c r="Y31" s="872"/>
      <c r="Z31" s="872"/>
    </row>
    <row r="32" spans="1:26" ht="16.5">
      <c r="A32" s="2624"/>
      <c r="B32" s="2642" t="s">
        <v>822</v>
      </c>
      <c r="C32" s="1026"/>
      <c r="D32" s="1026"/>
      <c r="E32" s="1026"/>
      <c r="F32" s="1026"/>
      <c r="G32" s="1026"/>
      <c r="H32" s="1026"/>
      <c r="I32" s="1026"/>
      <c r="J32" s="1026"/>
      <c r="K32" s="1026"/>
      <c r="L32" s="1005"/>
      <c r="M32" s="1169"/>
      <c r="N32" s="872"/>
      <c r="O32" s="872"/>
      <c r="P32" s="872"/>
      <c r="Q32" s="872"/>
      <c r="R32" s="872"/>
      <c r="S32" s="872"/>
      <c r="T32" s="872"/>
      <c r="U32" s="872"/>
      <c r="V32" s="872"/>
      <c r="W32" s="872"/>
      <c r="X32" s="872"/>
      <c r="Y32" s="872"/>
      <c r="Z32" s="872"/>
    </row>
    <row r="33" spans="1:26" ht="16.5">
      <c r="A33" s="2624"/>
      <c r="B33" s="2639"/>
      <c r="C33" s="1001" t="s">
        <v>823</v>
      </c>
      <c r="D33" s="1027">
        <v>2022</v>
      </c>
      <c r="E33" s="1026"/>
      <c r="F33" s="1001" t="s">
        <v>824</v>
      </c>
      <c r="G33" s="1184">
        <v>2025</v>
      </c>
      <c r="H33" s="1026"/>
      <c r="I33" s="1014"/>
      <c r="J33" s="1026"/>
      <c r="K33" s="1026"/>
      <c r="L33" s="1005"/>
      <c r="M33" s="1169"/>
      <c r="N33" s="872"/>
      <c r="O33" s="872"/>
      <c r="P33" s="872"/>
      <c r="Q33" s="872"/>
      <c r="R33" s="872"/>
      <c r="S33" s="872"/>
      <c r="T33" s="872"/>
      <c r="U33" s="872"/>
      <c r="V33" s="872"/>
      <c r="W33" s="872"/>
      <c r="X33" s="872"/>
      <c r="Y33" s="872"/>
      <c r="Z33" s="872"/>
    </row>
    <row r="34" spans="1:26" ht="16.5">
      <c r="A34" s="2624"/>
      <c r="B34" s="2636"/>
      <c r="C34" s="1007"/>
      <c r="D34" s="1028"/>
      <c r="E34" s="1029"/>
      <c r="F34" s="1007"/>
      <c r="G34" s="1029"/>
      <c r="H34" s="1029"/>
      <c r="I34" s="1030"/>
      <c r="J34" s="1029"/>
      <c r="K34" s="1029"/>
      <c r="L34" s="1008"/>
      <c r="M34" s="1170"/>
      <c r="N34" s="872"/>
      <c r="O34" s="872"/>
      <c r="P34" s="872"/>
      <c r="Q34" s="872"/>
      <c r="R34" s="872"/>
      <c r="S34" s="872"/>
      <c r="T34" s="872"/>
      <c r="U34" s="872"/>
      <c r="V34" s="872"/>
      <c r="W34" s="872"/>
      <c r="X34" s="872"/>
      <c r="Y34" s="872"/>
      <c r="Z34" s="872"/>
    </row>
    <row r="35" spans="1:26" ht="16.5">
      <c r="A35" s="2624"/>
      <c r="B35" s="2642" t="s">
        <v>825</v>
      </c>
      <c r="C35" s="1031"/>
      <c r="D35" s="1031"/>
      <c r="E35" s="1031"/>
      <c r="F35" s="1031"/>
      <c r="G35" s="1031"/>
      <c r="H35" s="1031"/>
      <c r="I35" s="1031"/>
      <c r="J35" s="1031"/>
      <c r="K35" s="1031"/>
      <c r="L35" s="1031"/>
      <c r="M35" s="999"/>
      <c r="N35" s="872"/>
      <c r="O35" s="872"/>
      <c r="P35" s="872"/>
      <c r="Q35" s="872"/>
      <c r="R35" s="872"/>
      <c r="S35" s="872"/>
      <c r="T35" s="872"/>
      <c r="U35" s="872"/>
      <c r="V35" s="872"/>
      <c r="W35" s="872"/>
      <c r="X35" s="872"/>
      <c r="Y35" s="872"/>
      <c r="Z35" s="872"/>
    </row>
    <row r="36" spans="1:26" ht="16.5">
      <c r="A36" s="2624"/>
      <c r="B36" s="2639"/>
      <c r="C36" s="1014"/>
      <c r="D36" s="1179" t="s">
        <v>826</v>
      </c>
      <c r="E36" s="1001"/>
      <c r="F36" s="1179" t="s">
        <v>827</v>
      </c>
      <c r="G36" s="1001"/>
      <c r="H36" s="1179" t="s">
        <v>828</v>
      </c>
      <c r="I36" s="1001"/>
      <c r="J36" s="1179" t="s">
        <v>829</v>
      </c>
      <c r="K36" s="1001"/>
      <c r="L36" s="1179" t="s">
        <v>830</v>
      </c>
      <c r="M36" s="999"/>
      <c r="N36" s="872"/>
      <c r="O36" s="872"/>
      <c r="P36" s="872"/>
      <c r="Q36" s="872"/>
      <c r="R36" s="872"/>
      <c r="S36" s="872"/>
      <c r="T36" s="872"/>
      <c r="U36" s="872"/>
      <c r="V36" s="872"/>
      <c r="W36" s="872"/>
      <c r="X36" s="872"/>
      <c r="Y36" s="872"/>
      <c r="Z36" s="872"/>
    </row>
    <row r="37" spans="1:26" ht="16.5">
      <c r="A37" s="2624"/>
      <c r="B37" s="2639"/>
      <c r="C37" s="1014"/>
      <c r="D37" s="1033">
        <v>1</v>
      </c>
      <c r="E37" s="1203"/>
      <c r="F37" s="1034">
        <v>1</v>
      </c>
      <c r="G37" s="1203"/>
      <c r="H37" s="1034">
        <v>1</v>
      </c>
      <c r="I37" s="1203"/>
      <c r="J37" s="1034">
        <v>1</v>
      </c>
      <c r="K37" s="1203"/>
      <c r="L37" s="1034"/>
      <c r="M37" s="1025"/>
      <c r="N37" s="872"/>
      <c r="O37" s="872"/>
      <c r="P37" s="872"/>
      <c r="Q37" s="872"/>
      <c r="R37" s="872"/>
      <c r="S37" s="872"/>
      <c r="T37" s="872"/>
      <c r="U37" s="872"/>
      <c r="V37" s="872"/>
      <c r="W37" s="872"/>
      <c r="X37" s="872"/>
      <c r="Y37" s="872"/>
      <c r="Z37" s="872"/>
    </row>
    <row r="38" spans="1:26" ht="16.5">
      <c r="A38" s="2624"/>
      <c r="B38" s="2639"/>
      <c r="C38" s="1014"/>
      <c r="D38" s="1001" t="s">
        <v>831</v>
      </c>
      <c r="E38" s="1001"/>
      <c r="F38" s="1001" t="s">
        <v>832</v>
      </c>
      <c r="G38" s="1001"/>
      <c r="H38" s="1001" t="s">
        <v>833</v>
      </c>
      <c r="I38" s="1001"/>
      <c r="J38" s="1001" t="s">
        <v>834</v>
      </c>
      <c r="K38" s="1001"/>
      <c r="L38" s="1001" t="s">
        <v>835</v>
      </c>
      <c r="M38" s="1169"/>
      <c r="N38" s="872"/>
      <c r="O38" s="872"/>
      <c r="P38" s="872"/>
      <c r="Q38" s="872"/>
      <c r="R38" s="872"/>
      <c r="S38" s="872"/>
      <c r="T38" s="872"/>
      <c r="U38" s="872"/>
      <c r="V38" s="872"/>
      <c r="W38" s="872"/>
      <c r="X38" s="872"/>
      <c r="Y38" s="872"/>
      <c r="Z38" s="872"/>
    </row>
    <row r="39" spans="1:26" ht="16.5">
      <c r="A39" s="2624"/>
      <c r="B39" s="2639"/>
      <c r="C39" s="1014"/>
      <c r="D39" s="1186"/>
      <c r="E39" s="1025"/>
      <c r="F39" s="1024"/>
      <c r="G39" s="1025"/>
      <c r="H39" s="1024"/>
      <c r="I39" s="1025"/>
      <c r="J39" s="1024"/>
      <c r="K39" s="1025"/>
      <c r="L39" s="1024"/>
      <c r="M39" s="1025"/>
      <c r="N39" s="872"/>
      <c r="O39" s="872"/>
      <c r="P39" s="872"/>
      <c r="Q39" s="872"/>
      <c r="R39" s="872"/>
      <c r="S39" s="872"/>
      <c r="T39" s="872"/>
      <c r="U39" s="872"/>
      <c r="V39" s="872"/>
      <c r="W39" s="872"/>
      <c r="X39" s="872"/>
      <c r="Y39" s="872"/>
      <c r="Z39" s="872"/>
    </row>
    <row r="40" spans="1:26" ht="16.5">
      <c r="A40" s="2624"/>
      <c r="B40" s="2639"/>
      <c r="C40" s="1014"/>
      <c r="D40" s="1001" t="s">
        <v>836</v>
      </c>
      <c r="E40" s="1001"/>
      <c r="F40" s="1001" t="s">
        <v>837</v>
      </c>
      <c r="G40" s="1001"/>
      <c r="H40" s="1001" t="s">
        <v>838</v>
      </c>
      <c r="I40" s="1001"/>
      <c r="J40" s="1001" t="s">
        <v>839</v>
      </c>
      <c r="K40" s="1001"/>
      <c r="L40" s="1001" t="s">
        <v>840</v>
      </c>
      <c r="M40" s="1169"/>
      <c r="N40" s="872"/>
      <c r="O40" s="872"/>
      <c r="P40" s="872"/>
      <c r="Q40" s="872"/>
      <c r="R40" s="872"/>
      <c r="S40" s="872"/>
      <c r="T40" s="872"/>
      <c r="U40" s="872"/>
      <c r="V40" s="872"/>
      <c r="W40" s="872"/>
      <c r="X40" s="872"/>
      <c r="Y40" s="872"/>
      <c r="Z40" s="872"/>
    </row>
    <row r="41" spans="1:26" ht="16.5">
      <c r="A41" s="2624"/>
      <c r="B41" s="2639"/>
      <c r="C41" s="1014"/>
      <c r="D41" s="1036"/>
      <c r="E41" s="1025"/>
      <c r="F41" s="1037"/>
      <c r="G41" s="1025"/>
      <c r="H41" s="1037"/>
      <c r="I41" s="1025"/>
      <c r="J41" s="1037"/>
      <c r="K41" s="1025"/>
      <c r="L41" s="1037"/>
      <c r="M41" s="1025"/>
      <c r="N41" s="872"/>
      <c r="O41" s="872"/>
      <c r="P41" s="872"/>
      <c r="Q41" s="872"/>
      <c r="R41" s="872"/>
      <c r="S41" s="872"/>
      <c r="T41" s="872"/>
      <c r="U41" s="872"/>
      <c r="V41" s="872"/>
      <c r="W41" s="872"/>
      <c r="X41" s="872"/>
      <c r="Y41" s="872"/>
      <c r="Z41" s="872"/>
    </row>
    <row r="42" spans="1:26" ht="16.5">
      <c r="A42" s="2624"/>
      <c r="B42" s="2639"/>
      <c r="C42" s="1014"/>
      <c r="D42" s="1007" t="s">
        <v>840</v>
      </c>
      <c r="E42" s="1007"/>
      <c r="F42" s="1007" t="s">
        <v>841</v>
      </c>
      <c r="G42" s="1007"/>
      <c r="H42" s="1001"/>
      <c r="I42" s="1001"/>
      <c r="J42" s="1001"/>
      <c r="K42" s="1001"/>
      <c r="L42" s="1039"/>
      <c r="M42" s="1180"/>
      <c r="N42" s="872"/>
      <c r="O42" s="872"/>
      <c r="P42" s="872"/>
      <c r="Q42" s="872"/>
      <c r="R42" s="872"/>
      <c r="S42" s="872"/>
      <c r="T42" s="872"/>
      <c r="U42" s="872"/>
      <c r="V42" s="872"/>
      <c r="W42" s="872"/>
      <c r="X42" s="872"/>
      <c r="Y42" s="872"/>
      <c r="Z42" s="872"/>
    </row>
    <row r="43" spans="1:26" ht="16.5">
      <c r="A43" s="2624"/>
      <c r="B43" s="2639"/>
      <c r="C43" s="1014"/>
      <c r="D43" s="1187"/>
      <c r="E43" s="1041"/>
      <c r="F43" s="2648">
        <v>4</v>
      </c>
      <c r="G43" s="2649"/>
      <c r="H43" s="2610"/>
      <c r="I43" s="2641"/>
      <c r="J43" s="1001"/>
      <c r="K43" s="1001"/>
      <c r="L43" s="1001"/>
      <c r="M43" s="1180"/>
      <c r="N43" s="872"/>
      <c r="O43" s="872"/>
      <c r="P43" s="872"/>
      <c r="Q43" s="872"/>
      <c r="R43" s="872"/>
      <c r="S43" s="872"/>
      <c r="T43" s="872"/>
      <c r="U43" s="872"/>
      <c r="V43" s="872"/>
      <c r="W43" s="872"/>
      <c r="X43" s="872"/>
      <c r="Y43" s="872"/>
      <c r="Z43" s="872"/>
    </row>
    <row r="44" spans="1:26" ht="16.5">
      <c r="A44" s="2624"/>
      <c r="B44" s="2636"/>
      <c r="C44" s="1030"/>
      <c r="D44" s="1043"/>
      <c r="E44" s="1007"/>
      <c r="F44" s="1043"/>
      <c r="G44" s="1007"/>
      <c r="H44" s="1043"/>
      <c r="I44" s="1007"/>
      <c r="J44" s="1043"/>
      <c r="K44" s="1007"/>
      <c r="L44" s="1043"/>
      <c r="M44" s="1041"/>
      <c r="N44" s="872"/>
      <c r="O44" s="872"/>
      <c r="P44" s="872"/>
      <c r="Q44" s="872"/>
      <c r="R44" s="872"/>
      <c r="S44" s="872"/>
      <c r="T44" s="872"/>
      <c r="U44" s="872"/>
      <c r="V44" s="872"/>
      <c r="W44" s="872"/>
      <c r="X44" s="872"/>
      <c r="Y44" s="872"/>
      <c r="Z44" s="872"/>
    </row>
    <row r="45" spans="1:26" ht="18" customHeight="1">
      <c r="A45" s="2624"/>
      <c r="B45" s="2538" t="s">
        <v>842</v>
      </c>
      <c r="C45" s="1005"/>
      <c r="D45" s="1005"/>
      <c r="E45" s="1005"/>
      <c r="F45" s="1005"/>
      <c r="G45" s="1005"/>
      <c r="H45" s="1005"/>
      <c r="I45" s="1005"/>
      <c r="J45" s="1005"/>
      <c r="K45" s="1005"/>
      <c r="L45" s="1005"/>
      <c r="M45" s="1169"/>
      <c r="N45" s="872"/>
      <c r="O45" s="872"/>
      <c r="P45" s="872"/>
      <c r="Q45" s="872"/>
      <c r="R45" s="872"/>
      <c r="S45" s="872"/>
      <c r="T45" s="872"/>
      <c r="U45" s="872"/>
      <c r="V45" s="872"/>
      <c r="W45" s="872"/>
      <c r="X45" s="872"/>
      <c r="Y45" s="872"/>
      <c r="Z45" s="872"/>
    </row>
    <row r="46" spans="1:26" ht="16.5">
      <c r="A46" s="2624"/>
      <c r="B46" s="2639"/>
      <c r="C46" s="1005"/>
      <c r="D46" s="1001" t="s">
        <v>843</v>
      </c>
      <c r="E46" s="1007" t="s">
        <v>844</v>
      </c>
      <c r="F46" s="2613" t="s">
        <v>845</v>
      </c>
      <c r="G46" s="2610"/>
      <c r="H46" s="2641"/>
      <c r="I46" s="2641"/>
      <c r="J46" s="2641"/>
      <c r="K46" s="1031" t="s">
        <v>846</v>
      </c>
      <c r="L46" s="2610"/>
      <c r="M46" s="2641"/>
      <c r="N46" s="872"/>
      <c r="O46" s="872"/>
      <c r="P46" s="872"/>
      <c r="Q46" s="872"/>
      <c r="R46" s="872"/>
      <c r="S46" s="872"/>
      <c r="T46" s="872"/>
      <c r="U46" s="872"/>
      <c r="V46" s="872"/>
      <c r="W46" s="872"/>
      <c r="X46" s="872"/>
      <c r="Y46" s="872"/>
      <c r="Z46" s="872"/>
    </row>
    <row r="47" spans="1:26" ht="16.5">
      <c r="A47" s="2624"/>
      <c r="B47" s="2639"/>
      <c r="C47" s="1005"/>
      <c r="D47" s="1020"/>
      <c r="E47" s="1041" t="s">
        <v>809</v>
      </c>
      <c r="F47" s="2640"/>
      <c r="G47" s="2641"/>
      <c r="H47" s="2641"/>
      <c r="I47" s="2641"/>
      <c r="J47" s="2641"/>
      <c r="K47" s="1005"/>
      <c r="L47" s="2641"/>
      <c r="M47" s="2641"/>
      <c r="N47" s="872"/>
      <c r="O47" s="872"/>
      <c r="P47" s="872"/>
      <c r="Q47" s="872"/>
      <c r="R47" s="872"/>
      <c r="S47" s="872"/>
      <c r="T47" s="872"/>
      <c r="U47" s="872"/>
      <c r="V47" s="872"/>
      <c r="W47" s="872"/>
      <c r="X47" s="872"/>
      <c r="Y47" s="872"/>
      <c r="Z47" s="872"/>
    </row>
    <row r="48" spans="1:26" ht="16.5">
      <c r="A48" s="2624"/>
      <c r="B48" s="2636"/>
      <c r="C48" s="1008"/>
      <c r="D48" s="1008"/>
      <c r="E48" s="1008"/>
      <c r="F48" s="1008"/>
      <c r="G48" s="1008"/>
      <c r="H48" s="1008"/>
      <c r="I48" s="1008"/>
      <c r="J48" s="1008"/>
      <c r="K48" s="1008"/>
      <c r="L48" s="1005"/>
      <c r="M48" s="1169"/>
      <c r="N48" s="872"/>
      <c r="O48" s="872"/>
      <c r="P48" s="872"/>
      <c r="Q48" s="872"/>
      <c r="R48" s="872"/>
      <c r="S48" s="872"/>
      <c r="T48" s="872"/>
      <c r="U48" s="872"/>
      <c r="V48" s="872"/>
      <c r="W48" s="872"/>
      <c r="X48" s="872"/>
      <c r="Y48" s="872"/>
      <c r="Z48" s="872"/>
    </row>
    <row r="49" spans="1:26" ht="46.5" customHeight="1">
      <c r="A49" s="2624"/>
      <c r="B49" s="1173" t="s">
        <v>847</v>
      </c>
      <c r="C49" s="2468" t="s">
        <v>1576</v>
      </c>
      <c r="D49" s="2627"/>
      <c r="E49" s="2627"/>
      <c r="F49" s="2627"/>
      <c r="G49" s="2627"/>
      <c r="H49" s="2627"/>
      <c r="I49" s="2627"/>
      <c r="J49" s="2627"/>
      <c r="K49" s="2627"/>
      <c r="L49" s="2627"/>
      <c r="M49" s="2628"/>
      <c r="N49" s="872"/>
      <c r="O49" s="872"/>
      <c r="P49" s="872"/>
      <c r="Q49" s="872"/>
      <c r="R49" s="872"/>
      <c r="S49" s="872"/>
      <c r="T49" s="872"/>
      <c r="U49" s="872"/>
      <c r="V49" s="872"/>
      <c r="W49" s="872"/>
      <c r="X49" s="872"/>
      <c r="Y49" s="872"/>
      <c r="Z49" s="872"/>
    </row>
    <row r="50" spans="1:26" ht="16.5">
      <c r="A50" s="2624"/>
      <c r="B50" s="1198" t="s">
        <v>1491</v>
      </c>
      <c r="C50" s="2436" t="s">
        <v>1565</v>
      </c>
      <c r="D50" s="2627"/>
      <c r="E50" s="2627"/>
      <c r="F50" s="2627"/>
      <c r="G50" s="2627"/>
      <c r="H50" s="2627"/>
      <c r="I50" s="2627"/>
      <c r="J50" s="2627"/>
      <c r="K50" s="2627"/>
      <c r="L50" s="2627"/>
      <c r="M50" s="2628"/>
      <c r="N50" s="872"/>
      <c r="O50" s="872"/>
      <c r="P50" s="872"/>
      <c r="Q50" s="872"/>
      <c r="R50" s="872"/>
      <c r="S50" s="872"/>
      <c r="T50" s="872"/>
      <c r="U50" s="872"/>
      <c r="V50" s="872"/>
      <c r="W50" s="872"/>
      <c r="X50" s="872"/>
      <c r="Y50" s="872"/>
      <c r="Z50" s="872"/>
    </row>
    <row r="51" spans="1:26" ht="16.5">
      <c r="A51" s="2624"/>
      <c r="B51" s="1198" t="s">
        <v>851</v>
      </c>
      <c r="C51" s="2644">
        <v>30</v>
      </c>
      <c r="D51" s="2604"/>
      <c r="E51" s="2604"/>
      <c r="F51" s="2604"/>
      <c r="G51" s="2604"/>
      <c r="H51" s="2604"/>
      <c r="I51" s="2604"/>
      <c r="J51" s="2604"/>
      <c r="K51" s="2604"/>
      <c r="L51" s="2604"/>
      <c r="M51" s="2605"/>
      <c r="N51" s="872"/>
      <c r="O51" s="872"/>
      <c r="P51" s="872"/>
      <c r="Q51" s="872"/>
      <c r="R51" s="872"/>
      <c r="S51" s="872"/>
      <c r="T51" s="872"/>
      <c r="U51" s="872"/>
      <c r="V51" s="872"/>
      <c r="W51" s="872"/>
      <c r="X51" s="872"/>
      <c r="Y51" s="872"/>
      <c r="Z51" s="872"/>
    </row>
    <row r="52" spans="1:26" ht="16.5">
      <c r="A52" s="2624"/>
      <c r="B52" s="1198" t="s">
        <v>853</v>
      </c>
      <c r="C52" s="2645">
        <v>44407</v>
      </c>
      <c r="D52" s="2646"/>
      <c r="E52" s="2646"/>
      <c r="F52" s="2646"/>
      <c r="G52" s="2646"/>
      <c r="H52" s="2646"/>
      <c r="I52" s="2646"/>
      <c r="J52" s="2646"/>
      <c r="K52" s="2646"/>
      <c r="L52" s="2646"/>
      <c r="M52" s="2647"/>
      <c r="N52" s="1165"/>
      <c r="O52" s="872"/>
      <c r="P52" s="872"/>
      <c r="Q52" s="872"/>
      <c r="R52" s="872"/>
      <c r="S52" s="872"/>
      <c r="T52" s="872"/>
      <c r="U52" s="872"/>
      <c r="V52" s="872"/>
      <c r="W52" s="872"/>
      <c r="X52" s="872"/>
      <c r="Y52" s="872"/>
      <c r="Z52" s="872"/>
    </row>
    <row r="53" spans="1:26" ht="15.75" customHeight="1">
      <c r="A53" s="2615" t="s">
        <v>854</v>
      </c>
      <c r="B53" s="1204" t="s">
        <v>855</v>
      </c>
      <c r="C53" s="2436" t="s">
        <v>1566</v>
      </c>
      <c r="D53" s="2627"/>
      <c r="E53" s="2627"/>
      <c r="F53" s="2627"/>
      <c r="G53" s="2627"/>
      <c r="H53" s="2627"/>
      <c r="I53" s="2627"/>
      <c r="J53" s="2627"/>
      <c r="K53" s="2627"/>
      <c r="L53" s="2627"/>
      <c r="M53" s="2628"/>
      <c r="N53" s="872"/>
      <c r="O53" s="872"/>
      <c r="P53" s="872"/>
      <c r="Q53" s="872"/>
      <c r="R53" s="872"/>
      <c r="S53" s="872"/>
      <c r="T53" s="872"/>
      <c r="U53" s="872"/>
      <c r="V53" s="872"/>
      <c r="W53" s="872"/>
      <c r="X53" s="872"/>
      <c r="Y53" s="872"/>
      <c r="Z53" s="872"/>
    </row>
    <row r="54" spans="1:26" ht="16.5">
      <c r="A54" s="2650"/>
      <c r="B54" s="1204" t="s">
        <v>856</v>
      </c>
      <c r="C54" s="2436" t="s">
        <v>1402</v>
      </c>
      <c r="D54" s="2627"/>
      <c r="E54" s="2627"/>
      <c r="F54" s="2627"/>
      <c r="G54" s="2627"/>
      <c r="H54" s="2627"/>
      <c r="I54" s="2627"/>
      <c r="J54" s="2627"/>
      <c r="K54" s="2627"/>
      <c r="L54" s="2627"/>
      <c r="M54" s="2628"/>
      <c r="N54" s="872"/>
      <c r="O54" s="872"/>
      <c r="P54" s="872"/>
      <c r="Q54" s="872"/>
      <c r="R54" s="872"/>
      <c r="S54" s="872"/>
      <c r="T54" s="872"/>
      <c r="U54" s="872"/>
      <c r="V54" s="872"/>
      <c r="W54" s="872"/>
      <c r="X54" s="872"/>
      <c r="Y54" s="872"/>
      <c r="Z54" s="872"/>
    </row>
    <row r="55" spans="1:26" ht="16.5">
      <c r="A55" s="2650"/>
      <c r="B55" s="1204" t="s">
        <v>858</v>
      </c>
      <c r="C55" s="2436" t="s">
        <v>1503</v>
      </c>
      <c r="D55" s="2627"/>
      <c r="E55" s="2627"/>
      <c r="F55" s="2627"/>
      <c r="G55" s="2627"/>
      <c r="H55" s="2627"/>
      <c r="I55" s="2627"/>
      <c r="J55" s="2627"/>
      <c r="K55" s="2627"/>
      <c r="L55" s="2627"/>
      <c r="M55" s="2628"/>
      <c r="N55" s="872"/>
      <c r="O55" s="872"/>
      <c r="P55" s="872"/>
      <c r="Q55" s="872"/>
      <c r="R55" s="872"/>
      <c r="S55" s="872"/>
      <c r="T55" s="872"/>
      <c r="U55" s="872"/>
      <c r="V55" s="872"/>
      <c r="W55" s="872"/>
      <c r="X55" s="872"/>
      <c r="Y55" s="872"/>
      <c r="Z55" s="872"/>
    </row>
    <row r="56" spans="1:26" ht="16.5">
      <c r="A56" s="2650"/>
      <c r="B56" s="1205" t="s">
        <v>859</v>
      </c>
      <c r="C56" s="2436" t="s">
        <v>1568</v>
      </c>
      <c r="D56" s="2627"/>
      <c r="E56" s="2627"/>
      <c r="F56" s="2627"/>
      <c r="G56" s="2627"/>
      <c r="H56" s="2627"/>
      <c r="I56" s="2627"/>
      <c r="J56" s="2627"/>
      <c r="K56" s="2627"/>
      <c r="L56" s="2627"/>
      <c r="M56" s="2628"/>
      <c r="N56" s="872"/>
      <c r="O56" s="872"/>
      <c r="P56" s="872"/>
      <c r="Q56" s="872"/>
      <c r="R56" s="872"/>
      <c r="S56" s="872"/>
      <c r="T56" s="872"/>
      <c r="U56" s="872"/>
      <c r="V56" s="872"/>
      <c r="W56" s="872"/>
      <c r="X56" s="872"/>
      <c r="Y56" s="872"/>
      <c r="Z56" s="872"/>
    </row>
    <row r="57" spans="1:26" ht="16.5">
      <c r="A57" s="2650"/>
      <c r="B57" s="1204" t="s">
        <v>860</v>
      </c>
      <c r="C57" s="2652" t="s">
        <v>487</v>
      </c>
      <c r="D57" s="2627"/>
      <c r="E57" s="2627"/>
      <c r="F57" s="2627"/>
      <c r="G57" s="2627"/>
      <c r="H57" s="2627"/>
      <c r="I57" s="2627"/>
      <c r="J57" s="2627"/>
      <c r="K57" s="2627"/>
      <c r="L57" s="2627"/>
      <c r="M57" s="2628"/>
      <c r="N57" s="872"/>
      <c r="O57" s="872"/>
      <c r="P57" s="872"/>
      <c r="Q57" s="872"/>
      <c r="R57" s="872"/>
      <c r="S57" s="872"/>
      <c r="T57" s="872"/>
      <c r="U57" s="872"/>
      <c r="V57" s="872"/>
      <c r="W57" s="872"/>
      <c r="X57" s="872"/>
      <c r="Y57" s="872"/>
      <c r="Z57" s="872"/>
    </row>
    <row r="58" spans="1:26" ht="16.5">
      <c r="A58" s="2651"/>
      <c r="B58" s="1204" t="s">
        <v>861</v>
      </c>
      <c r="C58" s="2438">
        <v>3795750</v>
      </c>
      <c r="D58" s="2649"/>
      <c r="E58" s="2649"/>
      <c r="F58" s="2649"/>
      <c r="G58" s="2649"/>
      <c r="H58" s="2649"/>
      <c r="I58" s="2649"/>
      <c r="J58" s="2649"/>
      <c r="K58" s="2649"/>
      <c r="L58" s="2649"/>
      <c r="M58" s="2653"/>
      <c r="N58" s="872"/>
      <c r="O58" s="872"/>
      <c r="P58" s="872"/>
      <c r="Q58" s="872"/>
      <c r="R58" s="872"/>
      <c r="S58" s="872"/>
      <c r="T58" s="872"/>
      <c r="U58" s="872"/>
      <c r="V58" s="872"/>
      <c r="W58" s="872"/>
      <c r="X58" s="872"/>
      <c r="Y58" s="872"/>
      <c r="Z58" s="872"/>
    </row>
    <row r="59" spans="1:26" ht="16.5">
      <c r="A59" s="2615" t="s">
        <v>863</v>
      </c>
      <c r="B59" s="1204" t="s">
        <v>864</v>
      </c>
      <c r="C59" s="2436" t="s">
        <v>1569</v>
      </c>
      <c r="D59" s="2627"/>
      <c r="E59" s="2627"/>
      <c r="F59" s="2627"/>
      <c r="G59" s="2627"/>
      <c r="H59" s="2627"/>
      <c r="I59" s="2627"/>
      <c r="J59" s="2627"/>
      <c r="K59" s="2627"/>
      <c r="L59" s="2627"/>
      <c r="M59" s="2628"/>
      <c r="N59" s="872"/>
      <c r="O59" s="872"/>
      <c r="P59" s="872"/>
      <c r="Q59" s="872"/>
      <c r="R59" s="872"/>
      <c r="S59" s="872"/>
      <c r="T59" s="872"/>
      <c r="U59" s="872"/>
      <c r="V59" s="872"/>
      <c r="W59" s="872"/>
      <c r="X59" s="872"/>
      <c r="Y59" s="872"/>
      <c r="Z59" s="872"/>
    </row>
    <row r="60" spans="1:26" ht="16.5">
      <c r="A60" s="2650"/>
      <c r="B60" s="1204" t="s">
        <v>866</v>
      </c>
      <c r="C60" s="2436" t="s">
        <v>936</v>
      </c>
      <c r="D60" s="2627"/>
      <c r="E60" s="2627"/>
      <c r="F60" s="2627"/>
      <c r="G60" s="2627"/>
      <c r="H60" s="2627"/>
      <c r="I60" s="2627"/>
      <c r="J60" s="2627"/>
      <c r="K60" s="2627"/>
      <c r="L60" s="2627"/>
      <c r="M60" s="2628"/>
      <c r="N60" s="872"/>
      <c r="O60" s="872"/>
      <c r="P60" s="872"/>
      <c r="Q60" s="872"/>
      <c r="R60" s="872"/>
      <c r="S60" s="872"/>
      <c r="T60" s="872"/>
      <c r="U60" s="872"/>
      <c r="V60" s="872"/>
      <c r="W60" s="872"/>
      <c r="X60" s="872"/>
      <c r="Y60" s="872"/>
      <c r="Z60" s="872"/>
    </row>
    <row r="61" spans="1:26" ht="16.5">
      <c r="A61" s="2650"/>
      <c r="B61" s="1206" t="s">
        <v>39</v>
      </c>
      <c r="C61" s="2436" t="s">
        <v>1567</v>
      </c>
      <c r="D61" s="2627"/>
      <c r="E61" s="2627"/>
      <c r="F61" s="2627"/>
      <c r="G61" s="2627"/>
      <c r="H61" s="2627"/>
      <c r="I61" s="2627"/>
      <c r="J61" s="2627"/>
      <c r="K61" s="2627"/>
      <c r="L61" s="2627"/>
      <c r="M61" s="2628"/>
      <c r="N61" s="872"/>
      <c r="O61" s="872"/>
      <c r="P61" s="872"/>
      <c r="Q61" s="872"/>
      <c r="R61" s="872"/>
      <c r="S61" s="872"/>
      <c r="T61" s="872"/>
      <c r="U61" s="872"/>
      <c r="V61" s="872"/>
      <c r="W61" s="872"/>
      <c r="X61" s="872"/>
      <c r="Y61" s="872"/>
      <c r="Z61" s="872"/>
    </row>
    <row r="62" spans="1:26" ht="69.95" customHeight="1">
      <c r="A62" s="1192" t="s">
        <v>869</v>
      </c>
      <c r="B62" s="1103"/>
      <c r="C62" s="2455" t="s">
        <v>1577</v>
      </c>
      <c r="D62" s="2634"/>
      <c r="E62" s="2634"/>
      <c r="F62" s="2634"/>
      <c r="G62" s="2634"/>
      <c r="H62" s="2634"/>
      <c r="I62" s="2634"/>
      <c r="J62" s="2634"/>
      <c r="K62" s="2634"/>
      <c r="L62" s="2634"/>
      <c r="M62" s="2635"/>
      <c r="N62" s="872"/>
      <c r="O62" s="872"/>
      <c r="P62" s="872"/>
      <c r="Q62" s="872"/>
      <c r="R62" s="872"/>
      <c r="S62" s="872"/>
      <c r="T62" s="872"/>
      <c r="U62" s="872"/>
      <c r="V62" s="872"/>
      <c r="W62" s="872"/>
      <c r="X62" s="872"/>
      <c r="Y62" s="872"/>
      <c r="Z62" s="872"/>
    </row>
    <row r="63" spans="1:26" ht="16.5">
      <c r="A63" s="872"/>
      <c r="B63" s="1048"/>
      <c r="C63" s="872"/>
      <c r="D63" s="872"/>
      <c r="E63" s="872"/>
      <c r="F63" s="872"/>
      <c r="G63" s="872"/>
      <c r="H63" s="872"/>
      <c r="I63" s="872"/>
      <c r="J63" s="872"/>
      <c r="K63" s="872"/>
      <c r="L63" s="872"/>
      <c r="M63" s="872"/>
      <c r="N63" s="872"/>
      <c r="O63" s="872"/>
      <c r="P63" s="872"/>
      <c r="Q63" s="872"/>
      <c r="R63" s="872"/>
      <c r="S63" s="872"/>
      <c r="T63" s="872"/>
      <c r="U63" s="872"/>
      <c r="V63" s="872"/>
      <c r="W63" s="872"/>
      <c r="X63" s="872"/>
      <c r="Y63" s="872"/>
      <c r="Z63" s="872"/>
    </row>
    <row r="64" spans="1:26" ht="16.5">
      <c r="A64" s="872"/>
      <c r="B64" s="1048"/>
      <c r="C64" s="872"/>
      <c r="D64" s="872"/>
      <c r="E64" s="872"/>
      <c r="F64" s="872"/>
      <c r="G64" s="872"/>
      <c r="H64" s="872"/>
      <c r="I64" s="872"/>
      <c r="J64" s="872"/>
      <c r="K64" s="872"/>
      <c r="L64" s="872"/>
      <c r="M64" s="872"/>
      <c r="N64" s="872"/>
      <c r="O64" s="872"/>
      <c r="P64" s="872"/>
      <c r="Q64" s="872"/>
      <c r="R64" s="872"/>
      <c r="S64" s="872"/>
      <c r="T64" s="872"/>
      <c r="U64" s="872"/>
      <c r="V64" s="872"/>
      <c r="W64" s="872"/>
      <c r="X64" s="872"/>
      <c r="Y64" s="872"/>
      <c r="Z64" s="872"/>
    </row>
    <row r="65" spans="1:26" ht="16.5">
      <c r="A65" s="872"/>
      <c r="B65" s="1048"/>
      <c r="C65" s="872"/>
      <c r="D65" s="872"/>
      <c r="E65" s="872"/>
      <c r="F65" s="872"/>
      <c r="G65" s="872"/>
      <c r="H65" s="872"/>
      <c r="I65" s="872"/>
      <c r="J65" s="872"/>
      <c r="K65" s="872"/>
      <c r="L65" s="872"/>
      <c r="M65" s="872"/>
      <c r="N65" s="872"/>
      <c r="O65" s="872"/>
      <c r="P65" s="872"/>
      <c r="Q65" s="872"/>
      <c r="R65" s="872"/>
      <c r="S65" s="872"/>
      <c r="T65" s="872"/>
      <c r="U65" s="872"/>
      <c r="V65" s="872"/>
      <c r="W65" s="872"/>
      <c r="X65" s="872"/>
      <c r="Y65" s="872"/>
      <c r="Z65" s="872"/>
    </row>
    <row r="66" spans="1:26" ht="16.5">
      <c r="A66" s="872"/>
      <c r="B66" s="1048"/>
      <c r="C66" s="872"/>
      <c r="D66" s="872"/>
      <c r="E66" s="872"/>
      <c r="F66" s="872"/>
      <c r="G66" s="872"/>
      <c r="H66" s="872"/>
      <c r="I66" s="872"/>
      <c r="J66" s="872"/>
      <c r="K66" s="872"/>
      <c r="L66" s="872"/>
      <c r="M66" s="872"/>
      <c r="N66" s="872"/>
      <c r="O66" s="872"/>
      <c r="P66" s="872"/>
      <c r="Q66" s="872"/>
      <c r="R66" s="872"/>
      <c r="S66" s="872"/>
      <c r="T66" s="872"/>
      <c r="U66" s="872"/>
      <c r="V66" s="872"/>
      <c r="W66" s="872"/>
      <c r="X66" s="872"/>
      <c r="Y66" s="872"/>
      <c r="Z66" s="872"/>
    </row>
    <row r="67" spans="1:26" ht="16.5">
      <c r="A67" s="872"/>
      <c r="B67" s="1048"/>
      <c r="C67" s="872"/>
      <c r="D67" s="872"/>
      <c r="E67" s="872"/>
      <c r="F67" s="872"/>
      <c r="G67" s="872"/>
      <c r="H67" s="872"/>
      <c r="I67" s="872"/>
      <c r="J67" s="872"/>
      <c r="K67" s="872"/>
      <c r="L67" s="872"/>
      <c r="M67" s="872"/>
      <c r="N67" s="872"/>
      <c r="O67" s="872"/>
      <c r="P67" s="872"/>
      <c r="Q67" s="872"/>
      <c r="R67" s="872"/>
      <c r="S67" s="872"/>
      <c r="T67" s="872"/>
      <c r="U67" s="872"/>
      <c r="V67" s="872"/>
      <c r="W67" s="872"/>
      <c r="X67" s="872"/>
      <c r="Y67" s="872"/>
      <c r="Z67" s="872"/>
    </row>
    <row r="68" spans="1:26" ht="16.5">
      <c r="A68" s="872"/>
      <c r="B68" s="1048"/>
      <c r="C68" s="872"/>
      <c r="D68" s="872"/>
      <c r="E68" s="872"/>
      <c r="F68" s="872"/>
      <c r="G68" s="872"/>
      <c r="H68" s="872"/>
      <c r="I68" s="872"/>
      <c r="J68" s="872"/>
      <c r="K68" s="872"/>
      <c r="L68" s="872"/>
      <c r="M68" s="872"/>
      <c r="N68" s="872"/>
      <c r="O68" s="872"/>
      <c r="P68" s="872"/>
      <c r="Q68" s="872"/>
      <c r="R68" s="872"/>
      <c r="S68" s="872"/>
      <c r="T68" s="872"/>
      <c r="U68" s="872"/>
      <c r="V68" s="872"/>
      <c r="W68" s="872"/>
      <c r="X68" s="872"/>
      <c r="Y68" s="872"/>
      <c r="Z68" s="872"/>
    </row>
    <row r="69" spans="1:26" ht="16.5">
      <c r="A69" s="872"/>
      <c r="B69" s="1048"/>
      <c r="C69" s="872"/>
      <c r="D69" s="872"/>
      <c r="E69" s="872"/>
      <c r="F69" s="872"/>
      <c r="G69" s="872"/>
      <c r="H69" s="872"/>
      <c r="I69" s="872"/>
      <c r="J69" s="872"/>
      <c r="K69" s="872"/>
      <c r="L69" s="872"/>
      <c r="M69" s="872"/>
      <c r="N69" s="872"/>
      <c r="O69" s="872"/>
      <c r="P69" s="872"/>
      <c r="Q69" s="872"/>
      <c r="R69" s="872"/>
      <c r="S69" s="872"/>
      <c r="T69" s="872"/>
      <c r="U69" s="872"/>
      <c r="V69" s="872"/>
      <c r="W69" s="872"/>
      <c r="X69" s="872"/>
      <c r="Y69" s="872"/>
      <c r="Z69" s="872"/>
    </row>
    <row r="70" spans="1:26" ht="16.5">
      <c r="A70" s="872"/>
      <c r="B70" s="1048"/>
      <c r="C70" s="872"/>
      <c r="D70" s="872"/>
      <c r="E70" s="872"/>
      <c r="F70" s="872"/>
      <c r="G70" s="872"/>
      <c r="H70" s="872"/>
      <c r="I70" s="872"/>
      <c r="J70" s="872"/>
      <c r="K70" s="872"/>
      <c r="L70" s="872"/>
      <c r="M70" s="872"/>
      <c r="N70" s="872"/>
      <c r="O70" s="872"/>
      <c r="P70" s="872"/>
      <c r="Q70" s="872"/>
      <c r="R70" s="872"/>
      <c r="S70" s="872"/>
      <c r="T70" s="872"/>
      <c r="U70" s="872"/>
      <c r="V70" s="872"/>
      <c r="W70" s="872"/>
      <c r="X70" s="872"/>
      <c r="Y70" s="872"/>
      <c r="Z70" s="872"/>
    </row>
    <row r="71" spans="1:26" ht="16.5">
      <c r="A71" s="872"/>
      <c r="B71" s="1048"/>
      <c r="C71" s="872"/>
      <c r="D71" s="872"/>
      <c r="E71" s="872"/>
      <c r="F71" s="872"/>
      <c r="G71" s="872"/>
      <c r="H71" s="872"/>
      <c r="I71" s="872"/>
      <c r="J71" s="872"/>
      <c r="K71" s="872"/>
      <c r="L71" s="872"/>
      <c r="M71" s="872"/>
      <c r="N71" s="872"/>
      <c r="O71" s="872"/>
      <c r="P71" s="872"/>
      <c r="Q71" s="872"/>
      <c r="R71" s="872"/>
      <c r="S71" s="872"/>
      <c r="T71" s="872"/>
      <c r="U71" s="872"/>
      <c r="V71" s="872"/>
      <c r="W71" s="872"/>
      <c r="X71" s="872"/>
      <c r="Y71" s="872"/>
      <c r="Z71" s="872"/>
    </row>
    <row r="72" spans="1:26" ht="16.5">
      <c r="A72" s="872"/>
      <c r="B72" s="1048"/>
      <c r="C72" s="872"/>
      <c r="D72" s="872"/>
      <c r="E72" s="872"/>
      <c r="F72" s="872"/>
      <c r="G72" s="872"/>
      <c r="H72" s="872"/>
      <c r="I72" s="872"/>
      <c r="J72" s="872"/>
      <c r="K72" s="872"/>
      <c r="L72" s="872"/>
      <c r="M72" s="872"/>
      <c r="N72" s="872"/>
      <c r="O72" s="872"/>
      <c r="P72" s="872"/>
      <c r="Q72" s="872"/>
      <c r="R72" s="872"/>
      <c r="S72" s="872"/>
      <c r="T72" s="872"/>
      <c r="U72" s="872"/>
      <c r="V72" s="872"/>
      <c r="W72" s="872"/>
      <c r="X72" s="872"/>
      <c r="Y72" s="872"/>
      <c r="Z72" s="872"/>
    </row>
    <row r="73" spans="1:26" ht="16.5">
      <c r="A73" s="872"/>
      <c r="B73" s="1048"/>
      <c r="C73" s="872"/>
      <c r="D73" s="872"/>
      <c r="E73" s="872"/>
      <c r="F73" s="872"/>
      <c r="G73" s="872"/>
      <c r="H73" s="872"/>
      <c r="I73" s="872"/>
      <c r="J73" s="872"/>
      <c r="K73" s="872"/>
      <c r="L73" s="872"/>
      <c r="M73" s="872"/>
      <c r="N73" s="872"/>
      <c r="O73" s="872"/>
      <c r="P73" s="872"/>
      <c r="Q73" s="872"/>
      <c r="R73" s="872"/>
      <c r="S73" s="872"/>
      <c r="T73" s="872"/>
      <c r="U73" s="872"/>
      <c r="V73" s="872"/>
      <c r="W73" s="872"/>
      <c r="X73" s="872"/>
      <c r="Y73" s="872"/>
      <c r="Z73" s="872"/>
    </row>
    <row r="74" spans="1:26" ht="16.5">
      <c r="A74" s="872"/>
      <c r="B74" s="1048"/>
      <c r="C74" s="872"/>
      <c r="D74" s="872"/>
      <c r="E74" s="872"/>
      <c r="F74" s="872"/>
      <c r="G74" s="872"/>
      <c r="H74" s="872"/>
      <c r="I74" s="872"/>
      <c r="J74" s="872"/>
      <c r="K74" s="872"/>
      <c r="L74" s="872"/>
      <c r="M74" s="872"/>
      <c r="N74" s="872"/>
      <c r="O74" s="872"/>
      <c r="P74" s="872"/>
      <c r="Q74" s="872"/>
      <c r="R74" s="872"/>
      <c r="S74" s="872"/>
      <c r="T74" s="872"/>
      <c r="U74" s="872"/>
      <c r="V74" s="872"/>
      <c r="W74" s="872"/>
      <c r="X74" s="872"/>
      <c r="Y74" s="872"/>
      <c r="Z74" s="872"/>
    </row>
    <row r="75" spans="1:26" ht="16.5">
      <c r="A75" s="872"/>
      <c r="B75" s="1048"/>
      <c r="C75" s="872"/>
      <c r="D75" s="872"/>
      <c r="E75" s="872"/>
      <c r="F75" s="872"/>
      <c r="G75" s="872"/>
      <c r="H75" s="872"/>
      <c r="I75" s="872"/>
      <c r="J75" s="872"/>
      <c r="K75" s="872"/>
      <c r="L75" s="872"/>
      <c r="M75" s="872"/>
      <c r="N75" s="872"/>
      <c r="O75" s="872"/>
      <c r="P75" s="872"/>
      <c r="Q75" s="872"/>
      <c r="R75" s="872"/>
      <c r="S75" s="872"/>
      <c r="T75" s="872"/>
      <c r="U75" s="872"/>
      <c r="V75" s="872"/>
      <c r="W75" s="872"/>
      <c r="X75" s="872"/>
      <c r="Y75" s="872"/>
      <c r="Z75" s="872"/>
    </row>
    <row r="76" spans="1:26" ht="16.5">
      <c r="A76" s="872"/>
      <c r="B76" s="1048"/>
      <c r="C76" s="872"/>
      <c r="D76" s="872"/>
      <c r="E76" s="872"/>
      <c r="F76" s="872"/>
      <c r="G76" s="872"/>
      <c r="H76" s="872"/>
      <c r="I76" s="872"/>
      <c r="J76" s="872"/>
      <c r="K76" s="872"/>
      <c r="L76" s="872"/>
      <c r="M76" s="872"/>
      <c r="N76" s="872"/>
      <c r="O76" s="872"/>
      <c r="P76" s="872"/>
      <c r="Q76" s="872"/>
      <c r="R76" s="872"/>
      <c r="S76" s="872"/>
      <c r="T76" s="872"/>
      <c r="U76" s="872"/>
      <c r="V76" s="872"/>
      <c r="W76" s="872"/>
      <c r="X76" s="872"/>
      <c r="Y76" s="872"/>
      <c r="Z76" s="872"/>
    </row>
    <row r="77" spans="1:26" ht="16.5">
      <c r="A77" s="872"/>
      <c r="B77" s="1048"/>
      <c r="C77" s="872"/>
      <c r="D77" s="872"/>
      <c r="E77" s="872"/>
      <c r="F77" s="872"/>
      <c r="G77" s="872"/>
      <c r="H77" s="872"/>
      <c r="I77" s="872"/>
      <c r="J77" s="872"/>
      <c r="K77" s="872"/>
      <c r="L77" s="872"/>
      <c r="M77" s="872"/>
      <c r="N77" s="872"/>
      <c r="O77" s="872"/>
      <c r="P77" s="872"/>
      <c r="Q77" s="872"/>
      <c r="R77" s="872"/>
      <c r="S77" s="872"/>
      <c r="T77" s="872"/>
      <c r="U77" s="872"/>
      <c r="V77" s="872"/>
      <c r="W77" s="872"/>
      <c r="X77" s="872"/>
      <c r="Y77" s="872"/>
      <c r="Z77" s="872"/>
    </row>
    <row r="78" spans="1:26" ht="16.5">
      <c r="A78" s="872"/>
      <c r="B78" s="1048"/>
      <c r="C78" s="872"/>
      <c r="D78" s="872"/>
      <c r="E78" s="872"/>
      <c r="F78" s="872"/>
      <c r="G78" s="872"/>
      <c r="H78" s="872"/>
      <c r="I78" s="872"/>
      <c r="J78" s="872"/>
      <c r="K78" s="872"/>
      <c r="L78" s="872"/>
      <c r="M78" s="872"/>
      <c r="N78" s="872"/>
      <c r="O78" s="872"/>
      <c r="P78" s="872"/>
      <c r="Q78" s="872"/>
      <c r="R78" s="872"/>
      <c r="S78" s="872"/>
      <c r="T78" s="872"/>
      <c r="U78" s="872"/>
      <c r="V78" s="872"/>
      <c r="W78" s="872"/>
      <c r="X78" s="872"/>
      <c r="Y78" s="872"/>
      <c r="Z78" s="872"/>
    </row>
    <row r="79" spans="1:26" ht="16.5">
      <c r="A79" s="872"/>
      <c r="B79" s="1048"/>
      <c r="C79" s="872"/>
      <c r="D79" s="872"/>
      <c r="E79" s="872"/>
      <c r="F79" s="872"/>
      <c r="G79" s="872"/>
      <c r="H79" s="872"/>
      <c r="I79" s="872"/>
      <c r="J79" s="872"/>
      <c r="K79" s="872"/>
      <c r="L79" s="872"/>
      <c r="M79" s="872"/>
      <c r="N79" s="872"/>
      <c r="O79" s="872"/>
      <c r="P79" s="872"/>
      <c r="Q79" s="872"/>
      <c r="R79" s="872"/>
      <c r="S79" s="872"/>
      <c r="T79" s="872"/>
      <c r="U79" s="872"/>
      <c r="V79" s="872"/>
      <c r="W79" s="872"/>
      <c r="X79" s="872"/>
      <c r="Y79" s="872"/>
      <c r="Z79" s="872"/>
    </row>
    <row r="80" spans="1:26" ht="16.5">
      <c r="A80" s="872"/>
      <c r="B80" s="1048"/>
      <c r="C80" s="872"/>
      <c r="D80" s="872"/>
      <c r="E80" s="872"/>
      <c r="F80" s="872"/>
      <c r="G80" s="872"/>
      <c r="H80" s="872"/>
      <c r="I80" s="872"/>
      <c r="J80" s="872"/>
      <c r="K80" s="872"/>
      <c r="L80" s="872"/>
      <c r="M80" s="872"/>
      <c r="N80" s="872"/>
      <c r="O80" s="872"/>
      <c r="P80" s="872"/>
      <c r="Q80" s="872"/>
      <c r="R80" s="872"/>
      <c r="S80" s="872"/>
      <c r="T80" s="872"/>
      <c r="U80" s="872"/>
      <c r="V80" s="872"/>
      <c r="W80" s="872"/>
      <c r="X80" s="872"/>
      <c r="Y80" s="872"/>
      <c r="Z80" s="872"/>
    </row>
    <row r="81" spans="1:26" ht="16.5">
      <c r="A81" s="872"/>
      <c r="B81" s="1048"/>
      <c r="C81" s="872"/>
      <c r="D81" s="872"/>
      <c r="E81" s="872"/>
      <c r="F81" s="872"/>
      <c r="G81" s="872"/>
      <c r="H81" s="872"/>
      <c r="I81" s="872"/>
      <c r="J81" s="872"/>
      <c r="K81" s="872"/>
      <c r="L81" s="872"/>
      <c r="M81" s="872"/>
      <c r="N81" s="872"/>
      <c r="O81" s="872"/>
      <c r="P81" s="872"/>
      <c r="Q81" s="872"/>
      <c r="R81" s="872"/>
      <c r="S81" s="872"/>
      <c r="T81" s="872"/>
      <c r="U81" s="872"/>
      <c r="V81" s="872"/>
      <c r="W81" s="872"/>
      <c r="X81" s="872"/>
      <c r="Y81" s="872"/>
      <c r="Z81" s="872"/>
    </row>
    <row r="82" spans="1:26" ht="16.5">
      <c r="A82" s="872"/>
      <c r="B82" s="1048"/>
      <c r="C82" s="872"/>
      <c r="D82" s="872"/>
      <c r="E82" s="872"/>
      <c r="F82" s="872"/>
      <c r="G82" s="872"/>
      <c r="H82" s="872"/>
      <c r="I82" s="872"/>
      <c r="J82" s="872"/>
      <c r="K82" s="872"/>
      <c r="L82" s="872"/>
      <c r="M82" s="872"/>
      <c r="N82" s="872"/>
      <c r="O82" s="872"/>
      <c r="P82" s="872"/>
      <c r="Q82" s="872"/>
      <c r="R82" s="872"/>
      <c r="S82" s="872"/>
      <c r="T82" s="872"/>
      <c r="U82" s="872"/>
      <c r="V82" s="872"/>
      <c r="W82" s="872"/>
      <c r="X82" s="872"/>
      <c r="Y82" s="872"/>
      <c r="Z82" s="872"/>
    </row>
    <row r="83" spans="1:26" ht="16.5">
      <c r="A83" s="872"/>
      <c r="B83" s="1048"/>
      <c r="C83" s="872"/>
      <c r="D83" s="872"/>
      <c r="E83" s="872"/>
      <c r="F83" s="872"/>
      <c r="G83" s="872"/>
      <c r="H83" s="872"/>
      <c r="I83" s="872"/>
      <c r="J83" s="872"/>
      <c r="K83" s="872"/>
      <c r="L83" s="872"/>
      <c r="M83" s="872"/>
      <c r="N83" s="872"/>
      <c r="O83" s="872"/>
      <c r="P83" s="872"/>
      <c r="Q83" s="872"/>
      <c r="R83" s="872"/>
      <c r="S83" s="872"/>
      <c r="T83" s="872"/>
      <c r="U83" s="872"/>
      <c r="V83" s="872"/>
      <c r="W83" s="872"/>
      <c r="X83" s="872"/>
      <c r="Y83" s="872"/>
      <c r="Z83" s="872"/>
    </row>
    <row r="84" spans="1:26" ht="16.5">
      <c r="A84" s="872"/>
      <c r="B84" s="1048"/>
      <c r="C84" s="872"/>
      <c r="D84" s="872"/>
      <c r="E84" s="872"/>
      <c r="F84" s="872"/>
      <c r="G84" s="872"/>
      <c r="H84" s="872"/>
      <c r="I84" s="872"/>
      <c r="J84" s="872"/>
      <c r="K84" s="872"/>
      <c r="L84" s="872"/>
      <c r="M84" s="872"/>
      <c r="N84" s="872"/>
      <c r="O84" s="872"/>
      <c r="P84" s="872"/>
      <c r="Q84" s="872"/>
      <c r="R84" s="872"/>
      <c r="S84" s="872"/>
      <c r="T84" s="872"/>
      <c r="U84" s="872"/>
      <c r="V84" s="872"/>
      <c r="W84" s="872"/>
      <c r="X84" s="872"/>
      <c r="Y84" s="872"/>
      <c r="Z84" s="872"/>
    </row>
    <row r="85" spans="1:26" ht="16.5">
      <c r="A85" s="872"/>
      <c r="B85" s="1048"/>
      <c r="C85" s="872"/>
      <c r="D85" s="872"/>
      <c r="E85" s="872"/>
      <c r="F85" s="872"/>
      <c r="G85" s="872"/>
      <c r="H85" s="872"/>
      <c r="I85" s="872"/>
      <c r="J85" s="872"/>
      <c r="K85" s="872"/>
      <c r="L85" s="872"/>
      <c r="M85" s="872"/>
      <c r="N85" s="872"/>
      <c r="O85" s="872"/>
      <c r="P85" s="872"/>
      <c r="Q85" s="872"/>
      <c r="R85" s="872"/>
      <c r="S85" s="872"/>
      <c r="T85" s="872"/>
      <c r="U85" s="872"/>
      <c r="V85" s="872"/>
      <c r="W85" s="872"/>
      <c r="X85" s="872"/>
      <c r="Y85" s="872"/>
      <c r="Z85" s="872"/>
    </row>
    <row r="86" spans="1:26" ht="16.5">
      <c r="A86" s="872"/>
      <c r="B86" s="1048"/>
      <c r="C86" s="872"/>
      <c r="D86" s="872"/>
      <c r="E86" s="872"/>
      <c r="F86" s="872"/>
      <c r="G86" s="872"/>
      <c r="H86" s="872"/>
      <c r="I86" s="872"/>
      <c r="J86" s="872"/>
      <c r="K86" s="872"/>
      <c r="L86" s="872"/>
      <c r="M86" s="872"/>
      <c r="N86" s="872"/>
      <c r="O86" s="872"/>
      <c r="P86" s="872"/>
      <c r="Q86" s="872"/>
      <c r="R86" s="872"/>
      <c r="S86" s="872"/>
      <c r="T86" s="872"/>
      <c r="U86" s="872"/>
      <c r="V86" s="872"/>
      <c r="W86" s="872"/>
      <c r="X86" s="872"/>
      <c r="Y86" s="872"/>
      <c r="Z86" s="872"/>
    </row>
    <row r="87" spans="1:26" ht="16.5">
      <c r="A87" s="872"/>
      <c r="B87" s="1048"/>
      <c r="C87" s="872"/>
      <c r="D87" s="872"/>
      <c r="E87" s="872"/>
      <c r="F87" s="872"/>
      <c r="G87" s="872"/>
      <c r="H87" s="872"/>
      <c r="I87" s="872"/>
      <c r="J87" s="872"/>
      <c r="K87" s="872"/>
      <c r="L87" s="872"/>
      <c r="M87" s="872"/>
      <c r="N87" s="872"/>
      <c r="O87" s="872"/>
      <c r="P87" s="872"/>
      <c r="Q87" s="872"/>
      <c r="R87" s="872"/>
      <c r="S87" s="872"/>
      <c r="T87" s="872"/>
      <c r="U87" s="872"/>
      <c r="V87" s="872"/>
      <c r="W87" s="872"/>
      <c r="X87" s="872"/>
      <c r="Y87" s="872"/>
      <c r="Z87" s="872"/>
    </row>
    <row r="88" spans="1:26" ht="16.5">
      <c r="A88" s="872"/>
      <c r="B88" s="1048"/>
      <c r="C88" s="872"/>
      <c r="D88" s="872"/>
      <c r="E88" s="872"/>
      <c r="F88" s="872"/>
      <c r="G88" s="872"/>
      <c r="H88" s="872"/>
      <c r="I88" s="872"/>
      <c r="J88" s="872"/>
      <c r="K88" s="872"/>
      <c r="L88" s="872"/>
      <c r="M88" s="872"/>
      <c r="N88" s="872"/>
      <c r="O88" s="872"/>
      <c r="P88" s="872"/>
      <c r="Q88" s="872"/>
      <c r="R88" s="872"/>
      <c r="S88" s="872"/>
      <c r="T88" s="872"/>
      <c r="U88" s="872"/>
      <c r="V88" s="872"/>
      <c r="W88" s="872"/>
      <c r="X88" s="872"/>
      <c r="Y88" s="872"/>
      <c r="Z88" s="872"/>
    </row>
    <row r="89" spans="1:26" ht="16.5">
      <c r="A89" s="872"/>
      <c r="B89" s="1048"/>
      <c r="C89" s="872"/>
      <c r="D89" s="872"/>
      <c r="E89" s="872"/>
      <c r="F89" s="872"/>
      <c r="G89" s="872"/>
      <c r="H89" s="872"/>
      <c r="I89" s="872"/>
      <c r="J89" s="872"/>
      <c r="K89" s="872"/>
      <c r="L89" s="872"/>
      <c r="M89" s="872"/>
      <c r="N89" s="872"/>
      <c r="O89" s="872"/>
      <c r="P89" s="872"/>
      <c r="Q89" s="872"/>
      <c r="R89" s="872"/>
      <c r="S89" s="872"/>
      <c r="T89" s="872"/>
      <c r="U89" s="872"/>
      <c r="V89" s="872"/>
      <c r="W89" s="872"/>
      <c r="X89" s="872"/>
      <c r="Y89" s="872"/>
      <c r="Z89" s="872"/>
    </row>
    <row r="90" spans="1:26" ht="16.5">
      <c r="A90" s="872"/>
      <c r="B90" s="1048"/>
      <c r="C90" s="872"/>
      <c r="D90" s="872"/>
      <c r="E90" s="872"/>
      <c r="F90" s="872"/>
      <c r="G90" s="872"/>
      <c r="H90" s="872"/>
      <c r="I90" s="872"/>
      <c r="J90" s="872"/>
      <c r="K90" s="872"/>
      <c r="L90" s="872"/>
      <c r="M90" s="872"/>
      <c r="N90" s="872"/>
      <c r="O90" s="872"/>
      <c r="P90" s="872"/>
      <c r="Q90" s="872"/>
      <c r="R90" s="872"/>
      <c r="S90" s="872"/>
      <c r="T90" s="872"/>
      <c r="U90" s="872"/>
      <c r="V90" s="872"/>
      <c r="W90" s="872"/>
      <c r="X90" s="872"/>
      <c r="Y90" s="872"/>
      <c r="Z90" s="872"/>
    </row>
    <row r="91" spans="1:26" ht="16.5">
      <c r="A91" s="872"/>
      <c r="B91" s="1048"/>
      <c r="C91" s="872"/>
      <c r="D91" s="872"/>
      <c r="E91" s="872"/>
      <c r="F91" s="872"/>
      <c r="G91" s="872"/>
      <c r="H91" s="872"/>
      <c r="I91" s="872"/>
      <c r="J91" s="872"/>
      <c r="K91" s="872"/>
      <c r="L91" s="872"/>
      <c r="M91" s="872"/>
      <c r="N91" s="872"/>
      <c r="O91" s="872"/>
      <c r="P91" s="872"/>
      <c r="Q91" s="872"/>
      <c r="R91" s="872"/>
      <c r="S91" s="872"/>
      <c r="T91" s="872"/>
      <c r="U91" s="872"/>
      <c r="V91" s="872"/>
      <c r="W91" s="872"/>
      <c r="X91" s="872"/>
      <c r="Y91" s="872"/>
      <c r="Z91" s="872"/>
    </row>
    <row r="92" spans="1:26" ht="16.5">
      <c r="A92" s="872"/>
      <c r="B92" s="1048"/>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row>
    <row r="93" spans="1:26" ht="16.5">
      <c r="A93" s="872"/>
      <c r="B93" s="1048"/>
      <c r="C93" s="872"/>
      <c r="D93" s="872"/>
      <c r="E93" s="872"/>
      <c r="F93" s="872"/>
      <c r="G93" s="872"/>
      <c r="H93" s="872"/>
      <c r="I93" s="872"/>
      <c r="J93" s="872"/>
      <c r="K93" s="872"/>
      <c r="L93" s="872"/>
      <c r="M93" s="872"/>
      <c r="N93" s="872"/>
      <c r="O93" s="872"/>
      <c r="P93" s="872"/>
      <c r="Q93" s="872"/>
      <c r="R93" s="872"/>
      <c r="S93" s="872"/>
      <c r="T93" s="872"/>
      <c r="U93" s="872"/>
      <c r="V93" s="872"/>
      <c r="W93" s="872"/>
      <c r="X93" s="872"/>
      <c r="Y93" s="872"/>
      <c r="Z93" s="872"/>
    </row>
    <row r="94" spans="1:26" ht="16.5">
      <c r="A94" s="872"/>
      <c r="B94" s="1048"/>
      <c r="C94" s="872"/>
      <c r="D94" s="872"/>
      <c r="E94" s="872"/>
      <c r="F94" s="872"/>
      <c r="G94" s="872"/>
      <c r="H94" s="872"/>
      <c r="I94" s="872"/>
      <c r="J94" s="872"/>
      <c r="K94" s="872"/>
      <c r="L94" s="872"/>
      <c r="M94" s="872"/>
      <c r="N94" s="872"/>
      <c r="O94" s="872"/>
      <c r="P94" s="872"/>
      <c r="Q94" s="872"/>
      <c r="R94" s="872"/>
      <c r="S94" s="872"/>
      <c r="T94" s="872"/>
      <c r="U94" s="872"/>
      <c r="V94" s="872"/>
      <c r="W94" s="872"/>
      <c r="X94" s="872"/>
      <c r="Y94" s="872"/>
      <c r="Z94" s="872"/>
    </row>
    <row r="95" spans="1:26" ht="16.5">
      <c r="A95" s="872"/>
      <c r="B95" s="1048"/>
      <c r="C95" s="872"/>
      <c r="D95" s="872"/>
      <c r="E95" s="872"/>
      <c r="F95" s="872"/>
      <c r="G95" s="872"/>
      <c r="H95" s="872"/>
      <c r="I95" s="872"/>
      <c r="J95" s="872"/>
      <c r="K95" s="872"/>
      <c r="L95" s="872"/>
      <c r="M95" s="872"/>
      <c r="N95" s="872"/>
      <c r="O95" s="872"/>
      <c r="P95" s="872"/>
      <c r="Q95" s="872"/>
      <c r="R95" s="872"/>
      <c r="S95" s="872"/>
      <c r="T95" s="872"/>
      <c r="U95" s="872"/>
      <c r="V95" s="872"/>
      <c r="W95" s="872"/>
      <c r="X95" s="872"/>
      <c r="Y95" s="872"/>
      <c r="Z95" s="872"/>
    </row>
    <row r="96" spans="1:26" ht="16.5">
      <c r="A96" s="872"/>
      <c r="B96" s="1048"/>
      <c r="C96" s="872"/>
      <c r="D96" s="872"/>
      <c r="E96" s="872"/>
      <c r="F96" s="872"/>
      <c r="G96" s="872"/>
      <c r="H96" s="872"/>
      <c r="I96" s="872"/>
      <c r="J96" s="872"/>
      <c r="K96" s="872"/>
      <c r="L96" s="872"/>
      <c r="M96" s="872"/>
      <c r="N96" s="872"/>
      <c r="O96" s="872"/>
      <c r="P96" s="872"/>
      <c r="Q96" s="872"/>
      <c r="R96" s="872"/>
      <c r="S96" s="872"/>
      <c r="T96" s="872"/>
      <c r="U96" s="872"/>
      <c r="V96" s="872"/>
      <c r="W96" s="872"/>
      <c r="X96" s="872"/>
      <c r="Y96" s="872"/>
      <c r="Z96" s="872"/>
    </row>
    <row r="97" spans="1:26" ht="16.5">
      <c r="A97" s="872"/>
      <c r="B97" s="1048"/>
      <c r="C97" s="872"/>
      <c r="D97" s="872"/>
      <c r="E97" s="872"/>
      <c r="F97" s="872"/>
      <c r="G97" s="872"/>
      <c r="H97" s="872"/>
      <c r="I97" s="872"/>
      <c r="J97" s="872"/>
      <c r="K97" s="872"/>
      <c r="L97" s="872"/>
      <c r="M97" s="872"/>
      <c r="N97" s="872"/>
      <c r="O97" s="872"/>
      <c r="P97" s="872"/>
      <c r="Q97" s="872"/>
      <c r="R97" s="872"/>
      <c r="S97" s="872"/>
      <c r="T97" s="872"/>
      <c r="U97" s="872"/>
      <c r="V97" s="872"/>
      <c r="W97" s="872"/>
      <c r="X97" s="872"/>
      <c r="Y97" s="872"/>
      <c r="Z97" s="872"/>
    </row>
    <row r="98" spans="1:26" ht="16.5">
      <c r="A98" s="872"/>
      <c r="B98" s="1048"/>
      <c r="C98" s="872"/>
      <c r="D98" s="872"/>
      <c r="E98" s="872"/>
      <c r="F98" s="872"/>
      <c r="G98" s="872"/>
      <c r="H98" s="872"/>
      <c r="I98" s="872"/>
      <c r="J98" s="872"/>
      <c r="K98" s="872"/>
      <c r="L98" s="872"/>
      <c r="M98" s="872"/>
      <c r="N98" s="872"/>
      <c r="O98" s="872"/>
      <c r="P98" s="872"/>
      <c r="Q98" s="872"/>
      <c r="R98" s="872"/>
      <c r="S98" s="872"/>
      <c r="T98" s="872"/>
      <c r="U98" s="872"/>
      <c r="V98" s="872"/>
      <c r="W98" s="872"/>
      <c r="X98" s="872"/>
      <c r="Y98" s="872"/>
      <c r="Z98" s="872"/>
    </row>
    <row r="99" spans="1:26" ht="16.5">
      <c r="A99" s="872"/>
      <c r="B99" s="1048"/>
      <c r="C99" s="872"/>
      <c r="D99" s="872"/>
      <c r="E99" s="872"/>
      <c r="F99" s="872"/>
      <c r="G99" s="872"/>
      <c r="H99" s="872"/>
      <c r="I99" s="872"/>
      <c r="J99" s="872"/>
      <c r="K99" s="872"/>
      <c r="L99" s="872"/>
      <c r="M99" s="872"/>
      <c r="N99" s="872"/>
      <c r="O99" s="872"/>
      <c r="P99" s="872"/>
      <c r="Q99" s="872"/>
      <c r="R99" s="872"/>
      <c r="S99" s="872"/>
      <c r="T99" s="872"/>
      <c r="U99" s="872"/>
      <c r="V99" s="872"/>
      <c r="W99" s="872"/>
      <c r="X99" s="872"/>
      <c r="Y99" s="872"/>
      <c r="Z99" s="872"/>
    </row>
    <row r="100" spans="1:26" ht="16.5">
      <c r="A100" s="872"/>
      <c r="B100" s="1048"/>
      <c r="C100" s="872"/>
      <c r="D100" s="872"/>
      <c r="E100" s="872"/>
      <c r="F100" s="872"/>
      <c r="G100" s="872"/>
      <c r="H100" s="872"/>
      <c r="I100" s="872"/>
      <c r="J100" s="872"/>
      <c r="K100" s="872"/>
      <c r="L100" s="872"/>
      <c r="M100" s="872"/>
      <c r="N100" s="872"/>
      <c r="O100" s="872"/>
      <c r="P100" s="872"/>
      <c r="Q100" s="872"/>
      <c r="R100" s="872"/>
      <c r="S100" s="872"/>
      <c r="T100" s="872"/>
      <c r="U100" s="872"/>
      <c r="V100" s="872"/>
      <c r="W100" s="872"/>
      <c r="X100" s="872"/>
      <c r="Y100" s="872"/>
      <c r="Z100" s="872"/>
    </row>
    <row r="101" spans="1:26" ht="16.5">
      <c r="A101" s="872"/>
      <c r="B101" s="1048"/>
      <c r="C101" s="872"/>
      <c r="D101" s="872"/>
      <c r="E101" s="872"/>
      <c r="F101" s="872"/>
      <c r="G101" s="872"/>
      <c r="H101" s="872"/>
      <c r="I101" s="872"/>
      <c r="J101" s="872"/>
      <c r="K101" s="872"/>
      <c r="L101" s="872"/>
      <c r="M101" s="872"/>
      <c r="N101" s="872"/>
      <c r="O101" s="872"/>
      <c r="P101" s="872"/>
      <c r="Q101" s="872"/>
      <c r="R101" s="872"/>
      <c r="S101" s="872"/>
      <c r="T101" s="872"/>
      <c r="U101" s="872"/>
      <c r="V101" s="872"/>
      <c r="W101" s="872"/>
      <c r="X101" s="872"/>
      <c r="Y101" s="872"/>
      <c r="Z101" s="872"/>
    </row>
    <row r="102" spans="1:26" ht="16.5">
      <c r="A102" s="872"/>
      <c r="B102" s="1048"/>
      <c r="C102" s="872"/>
      <c r="D102" s="872"/>
      <c r="E102" s="872"/>
      <c r="F102" s="872"/>
      <c r="G102" s="872"/>
      <c r="H102" s="872"/>
      <c r="I102" s="872"/>
      <c r="J102" s="872"/>
      <c r="K102" s="872"/>
      <c r="L102" s="872"/>
      <c r="M102" s="872"/>
      <c r="N102" s="872"/>
      <c r="O102" s="872"/>
      <c r="P102" s="872"/>
      <c r="Q102" s="872"/>
      <c r="R102" s="872"/>
      <c r="S102" s="872"/>
      <c r="T102" s="872"/>
      <c r="U102" s="872"/>
      <c r="V102" s="872"/>
      <c r="W102" s="872"/>
      <c r="X102" s="872"/>
      <c r="Y102" s="872"/>
      <c r="Z102" s="872"/>
    </row>
    <row r="103" spans="1:26" ht="16.5">
      <c r="A103" s="872"/>
      <c r="B103" s="1048"/>
      <c r="C103" s="872"/>
      <c r="D103" s="872"/>
      <c r="E103" s="872"/>
      <c r="F103" s="872"/>
      <c r="G103" s="872"/>
      <c r="H103" s="872"/>
      <c r="I103" s="872"/>
      <c r="J103" s="872"/>
      <c r="K103" s="872"/>
      <c r="L103" s="872"/>
      <c r="M103" s="872"/>
      <c r="N103" s="872"/>
      <c r="O103" s="872"/>
      <c r="P103" s="872"/>
      <c r="Q103" s="872"/>
      <c r="R103" s="872"/>
      <c r="S103" s="872"/>
      <c r="T103" s="872"/>
      <c r="U103" s="872"/>
      <c r="V103" s="872"/>
      <c r="W103" s="872"/>
      <c r="X103" s="872"/>
      <c r="Y103" s="872"/>
      <c r="Z103" s="872"/>
    </row>
    <row r="104" spans="1:26" ht="16.5">
      <c r="A104" s="872"/>
      <c r="B104" s="1048"/>
      <c r="C104" s="872"/>
      <c r="D104" s="872"/>
      <c r="E104" s="872"/>
      <c r="F104" s="872"/>
      <c r="G104" s="872"/>
      <c r="H104" s="872"/>
      <c r="I104" s="872"/>
      <c r="J104" s="872"/>
      <c r="K104" s="872"/>
      <c r="L104" s="872"/>
      <c r="M104" s="872"/>
      <c r="N104" s="872"/>
      <c r="O104" s="872"/>
      <c r="P104" s="872"/>
      <c r="Q104" s="872"/>
      <c r="R104" s="872"/>
      <c r="S104" s="872"/>
      <c r="T104" s="872"/>
      <c r="U104" s="872"/>
      <c r="V104" s="872"/>
      <c r="W104" s="872"/>
      <c r="X104" s="872"/>
      <c r="Y104" s="872"/>
      <c r="Z104" s="872"/>
    </row>
    <row r="105" spans="1:26" ht="16.5">
      <c r="A105" s="872"/>
      <c r="B105" s="1048"/>
      <c r="C105" s="872"/>
      <c r="D105" s="872"/>
      <c r="E105" s="872"/>
      <c r="F105" s="872"/>
      <c r="G105" s="872"/>
      <c r="H105" s="872"/>
      <c r="I105" s="872"/>
      <c r="J105" s="872"/>
      <c r="K105" s="872"/>
      <c r="L105" s="872"/>
      <c r="M105" s="872"/>
      <c r="N105" s="872"/>
      <c r="O105" s="872"/>
      <c r="P105" s="872"/>
      <c r="Q105" s="872"/>
      <c r="R105" s="872"/>
      <c r="S105" s="872"/>
      <c r="T105" s="872"/>
      <c r="U105" s="872"/>
      <c r="V105" s="872"/>
      <c r="W105" s="872"/>
      <c r="X105" s="872"/>
      <c r="Y105" s="872"/>
      <c r="Z105" s="872"/>
    </row>
    <row r="106" spans="1:26" ht="16.5">
      <c r="A106" s="872"/>
      <c r="B106" s="1048"/>
      <c r="C106" s="872"/>
      <c r="D106" s="872"/>
      <c r="E106" s="872"/>
      <c r="F106" s="872"/>
      <c r="G106" s="872"/>
      <c r="H106" s="872"/>
      <c r="I106" s="872"/>
      <c r="J106" s="872"/>
      <c r="K106" s="872"/>
      <c r="L106" s="872"/>
      <c r="M106" s="872"/>
      <c r="N106" s="872"/>
      <c r="O106" s="872"/>
      <c r="P106" s="872"/>
      <c r="Q106" s="872"/>
      <c r="R106" s="872"/>
      <c r="S106" s="872"/>
      <c r="T106" s="872"/>
      <c r="U106" s="872"/>
      <c r="V106" s="872"/>
      <c r="W106" s="872"/>
      <c r="X106" s="872"/>
      <c r="Y106" s="872"/>
      <c r="Z106" s="872"/>
    </row>
    <row r="107" spans="1:26" ht="16.5">
      <c r="A107" s="872"/>
      <c r="B107" s="1048"/>
      <c r="C107" s="872"/>
      <c r="D107" s="872"/>
      <c r="E107" s="872"/>
      <c r="F107" s="872"/>
      <c r="G107" s="872"/>
      <c r="H107" s="872"/>
      <c r="I107" s="872"/>
      <c r="J107" s="872"/>
      <c r="K107" s="872"/>
      <c r="L107" s="872"/>
      <c r="M107" s="872"/>
      <c r="N107" s="872"/>
      <c r="O107" s="872"/>
      <c r="P107" s="872"/>
      <c r="Q107" s="872"/>
      <c r="R107" s="872"/>
      <c r="S107" s="872"/>
      <c r="T107" s="872"/>
      <c r="U107" s="872"/>
      <c r="V107" s="872"/>
      <c r="W107" s="872"/>
      <c r="X107" s="872"/>
      <c r="Y107" s="872"/>
      <c r="Z107" s="872"/>
    </row>
    <row r="108" spans="1:26" ht="16.5">
      <c r="A108" s="872"/>
      <c r="B108" s="1048"/>
      <c r="C108" s="872"/>
      <c r="D108" s="872"/>
      <c r="E108" s="872"/>
      <c r="F108" s="872"/>
      <c r="G108" s="872"/>
      <c r="H108" s="872"/>
      <c r="I108" s="872"/>
      <c r="J108" s="872"/>
      <c r="K108" s="872"/>
      <c r="L108" s="872"/>
      <c r="M108" s="872"/>
      <c r="N108" s="872"/>
      <c r="O108" s="872"/>
      <c r="P108" s="872"/>
      <c r="Q108" s="872"/>
      <c r="R108" s="872"/>
      <c r="S108" s="872"/>
      <c r="T108" s="872"/>
      <c r="U108" s="872"/>
      <c r="V108" s="872"/>
      <c r="W108" s="872"/>
      <c r="X108" s="872"/>
      <c r="Y108" s="872"/>
      <c r="Z108" s="872"/>
    </row>
    <row r="109" spans="1:26" ht="16.5">
      <c r="A109" s="872"/>
      <c r="B109" s="1048"/>
      <c r="C109" s="872"/>
      <c r="D109" s="872"/>
      <c r="E109" s="872"/>
      <c r="F109" s="872"/>
      <c r="G109" s="872"/>
      <c r="H109" s="872"/>
      <c r="I109" s="872"/>
      <c r="J109" s="872"/>
      <c r="K109" s="872"/>
      <c r="L109" s="872"/>
      <c r="M109" s="872"/>
      <c r="N109" s="872"/>
      <c r="O109" s="872"/>
      <c r="P109" s="872"/>
      <c r="Q109" s="872"/>
      <c r="R109" s="872"/>
      <c r="S109" s="872"/>
      <c r="T109" s="872"/>
      <c r="U109" s="872"/>
      <c r="V109" s="872"/>
      <c r="W109" s="872"/>
      <c r="X109" s="872"/>
      <c r="Y109" s="872"/>
      <c r="Z109" s="872"/>
    </row>
    <row r="110" spans="1:26" ht="16.5">
      <c r="A110" s="872"/>
      <c r="B110" s="1048"/>
      <c r="C110" s="872"/>
      <c r="D110" s="872"/>
      <c r="E110" s="872"/>
      <c r="F110" s="872"/>
      <c r="G110" s="872"/>
      <c r="H110" s="872"/>
      <c r="I110" s="872"/>
      <c r="J110" s="872"/>
      <c r="K110" s="872"/>
      <c r="L110" s="872"/>
      <c r="M110" s="872"/>
      <c r="N110" s="872"/>
      <c r="O110" s="872"/>
      <c r="P110" s="872"/>
      <c r="Q110" s="872"/>
      <c r="R110" s="872"/>
      <c r="S110" s="872"/>
      <c r="T110" s="872"/>
      <c r="U110" s="872"/>
      <c r="V110" s="872"/>
      <c r="W110" s="872"/>
      <c r="X110" s="872"/>
      <c r="Y110" s="872"/>
      <c r="Z110" s="872"/>
    </row>
    <row r="111" spans="1:26" ht="16.5">
      <c r="A111" s="872"/>
      <c r="B111" s="1048"/>
      <c r="C111" s="872"/>
      <c r="D111" s="872"/>
      <c r="E111" s="872"/>
      <c r="F111" s="872"/>
      <c r="G111" s="872"/>
      <c r="H111" s="872"/>
      <c r="I111" s="872"/>
      <c r="J111" s="872"/>
      <c r="K111" s="872"/>
      <c r="L111" s="872"/>
      <c r="M111" s="872"/>
      <c r="N111" s="872"/>
      <c r="O111" s="872"/>
      <c r="P111" s="872"/>
      <c r="Q111" s="872"/>
      <c r="R111" s="872"/>
      <c r="S111" s="872"/>
      <c r="T111" s="872"/>
      <c r="U111" s="872"/>
      <c r="V111" s="872"/>
      <c r="W111" s="872"/>
      <c r="X111" s="872"/>
      <c r="Y111" s="872"/>
      <c r="Z111" s="872"/>
    </row>
    <row r="112" spans="1:26" ht="16.5">
      <c r="A112" s="872"/>
      <c r="B112" s="1048"/>
      <c r="C112" s="872"/>
      <c r="D112" s="872"/>
      <c r="E112" s="872"/>
      <c r="F112" s="872"/>
      <c r="G112" s="872"/>
      <c r="H112" s="872"/>
      <c r="I112" s="872"/>
      <c r="J112" s="872"/>
      <c r="K112" s="872"/>
      <c r="L112" s="872"/>
      <c r="M112" s="872"/>
      <c r="N112" s="872"/>
      <c r="O112" s="872"/>
      <c r="P112" s="872"/>
      <c r="Q112" s="872"/>
      <c r="R112" s="872"/>
      <c r="S112" s="872"/>
      <c r="T112" s="872"/>
      <c r="U112" s="872"/>
      <c r="V112" s="872"/>
      <c r="W112" s="872"/>
      <c r="X112" s="872"/>
      <c r="Y112" s="872"/>
      <c r="Z112" s="872"/>
    </row>
    <row r="113" spans="1:26" ht="16.5">
      <c r="A113" s="872"/>
      <c r="B113" s="1048"/>
      <c r="C113" s="872"/>
      <c r="D113" s="872"/>
      <c r="E113" s="872"/>
      <c r="F113" s="872"/>
      <c r="G113" s="872"/>
      <c r="H113" s="872"/>
      <c r="I113" s="872"/>
      <c r="J113" s="872"/>
      <c r="K113" s="872"/>
      <c r="L113" s="872"/>
      <c r="M113" s="872"/>
      <c r="N113" s="872"/>
      <c r="O113" s="872"/>
      <c r="P113" s="872"/>
      <c r="Q113" s="872"/>
      <c r="R113" s="872"/>
      <c r="S113" s="872"/>
      <c r="T113" s="872"/>
      <c r="U113" s="872"/>
      <c r="V113" s="872"/>
      <c r="W113" s="872"/>
      <c r="X113" s="872"/>
      <c r="Y113" s="872"/>
      <c r="Z113" s="872"/>
    </row>
    <row r="114" spans="1:26" ht="16.5">
      <c r="A114" s="872"/>
      <c r="B114" s="1048"/>
      <c r="C114" s="872"/>
      <c r="D114" s="872"/>
      <c r="E114" s="872"/>
      <c r="F114" s="872"/>
      <c r="G114" s="872"/>
      <c r="H114" s="872"/>
      <c r="I114" s="872"/>
      <c r="J114" s="872"/>
      <c r="K114" s="872"/>
      <c r="L114" s="872"/>
      <c r="M114" s="872"/>
      <c r="N114" s="872"/>
      <c r="O114" s="872"/>
      <c r="P114" s="872"/>
      <c r="Q114" s="872"/>
      <c r="R114" s="872"/>
      <c r="S114" s="872"/>
      <c r="T114" s="872"/>
      <c r="U114" s="872"/>
      <c r="V114" s="872"/>
      <c r="W114" s="872"/>
      <c r="X114" s="872"/>
      <c r="Y114" s="872"/>
      <c r="Z114" s="872"/>
    </row>
    <row r="115" spans="1:26" ht="16.5">
      <c r="A115" s="872"/>
      <c r="B115" s="1048"/>
      <c r="C115" s="872"/>
      <c r="D115" s="872"/>
      <c r="E115" s="872"/>
      <c r="F115" s="872"/>
      <c r="G115" s="872"/>
      <c r="H115" s="872"/>
      <c r="I115" s="872"/>
      <c r="J115" s="872"/>
      <c r="K115" s="872"/>
      <c r="L115" s="872"/>
      <c r="M115" s="872"/>
      <c r="N115" s="872"/>
      <c r="O115" s="872"/>
      <c r="P115" s="872"/>
      <c r="Q115" s="872"/>
      <c r="R115" s="872"/>
      <c r="S115" s="872"/>
      <c r="T115" s="872"/>
      <c r="U115" s="872"/>
      <c r="V115" s="872"/>
      <c r="W115" s="872"/>
      <c r="X115" s="872"/>
      <c r="Y115" s="872"/>
      <c r="Z115" s="872"/>
    </row>
    <row r="116" spans="1:26" ht="16.5">
      <c r="A116" s="872"/>
      <c r="B116" s="1048"/>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row>
    <row r="117" spans="1:26" ht="16.5">
      <c r="A117" s="872"/>
      <c r="B117" s="1048"/>
      <c r="C117" s="872"/>
      <c r="D117" s="872"/>
      <c r="E117" s="872"/>
      <c r="F117" s="872"/>
      <c r="G117" s="872"/>
      <c r="H117" s="872"/>
      <c r="I117" s="872"/>
      <c r="J117" s="872"/>
      <c r="K117" s="872"/>
      <c r="L117" s="872"/>
      <c r="M117" s="872"/>
      <c r="N117" s="872"/>
      <c r="O117" s="872"/>
      <c r="P117" s="872"/>
      <c r="Q117" s="872"/>
      <c r="R117" s="872"/>
      <c r="S117" s="872"/>
      <c r="T117" s="872"/>
      <c r="U117" s="872"/>
      <c r="V117" s="872"/>
      <c r="W117" s="872"/>
      <c r="X117" s="872"/>
      <c r="Y117" s="872"/>
      <c r="Z117" s="872"/>
    </row>
    <row r="118" spans="1:26" ht="16.5">
      <c r="A118" s="872"/>
      <c r="B118" s="1048"/>
      <c r="C118" s="872"/>
      <c r="D118" s="872"/>
      <c r="E118" s="872"/>
      <c r="F118" s="872"/>
      <c r="G118" s="872"/>
      <c r="H118" s="872"/>
      <c r="I118" s="872"/>
      <c r="J118" s="872"/>
      <c r="K118" s="872"/>
      <c r="L118" s="872"/>
      <c r="M118" s="872"/>
      <c r="N118" s="872"/>
      <c r="O118" s="872"/>
      <c r="P118" s="872"/>
      <c r="Q118" s="872"/>
      <c r="R118" s="872"/>
      <c r="S118" s="872"/>
      <c r="T118" s="872"/>
      <c r="U118" s="872"/>
      <c r="V118" s="872"/>
      <c r="W118" s="872"/>
      <c r="X118" s="872"/>
      <c r="Y118" s="872"/>
      <c r="Z118" s="872"/>
    </row>
    <row r="119" spans="1:26" ht="16.5">
      <c r="A119" s="872"/>
      <c r="B119" s="1048"/>
      <c r="C119" s="872"/>
      <c r="D119" s="872"/>
      <c r="E119" s="872"/>
      <c r="F119" s="872"/>
      <c r="G119" s="872"/>
      <c r="H119" s="872"/>
      <c r="I119" s="872"/>
      <c r="J119" s="872"/>
      <c r="K119" s="872"/>
      <c r="L119" s="872"/>
      <c r="M119" s="872"/>
      <c r="N119" s="872"/>
      <c r="O119" s="872"/>
      <c r="P119" s="872"/>
      <c r="Q119" s="872"/>
      <c r="R119" s="872"/>
      <c r="S119" s="872"/>
      <c r="T119" s="872"/>
      <c r="U119" s="872"/>
      <c r="V119" s="872"/>
      <c r="W119" s="872"/>
      <c r="X119" s="872"/>
      <c r="Y119" s="872"/>
      <c r="Z119" s="872"/>
    </row>
    <row r="120" spans="1:26" ht="16.5">
      <c r="A120" s="872"/>
      <c r="B120" s="1048"/>
      <c r="C120" s="872"/>
      <c r="D120" s="872"/>
      <c r="E120" s="872"/>
      <c r="F120" s="872"/>
      <c r="G120" s="872"/>
      <c r="H120" s="872"/>
      <c r="I120" s="872"/>
      <c r="J120" s="872"/>
      <c r="K120" s="872"/>
      <c r="L120" s="872"/>
      <c r="M120" s="872"/>
      <c r="N120" s="872"/>
      <c r="O120" s="872"/>
      <c r="P120" s="872"/>
      <c r="Q120" s="872"/>
      <c r="R120" s="872"/>
      <c r="S120" s="872"/>
      <c r="T120" s="872"/>
      <c r="U120" s="872"/>
      <c r="V120" s="872"/>
      <c r="W120" s="872"/>
      <c r="X120" s="872"/>
      <c r="Y120" s="872"/>
      <c r="Z120" s="872"/>
    </row>
    <row r="121" spans="1:26" ht="16.5">
      <c r="A121" s="872"/>
      <c r="B121" s="1048"/>
      <c r="C121" s="872"/>
      <c r="D121" s="872"/>
      <c r="E121" s="872"/>
      <c r="F121" s="872"/>
      <c r="G121" s="872"/>
      <c r="H121" s="872"/>
      <c r="I121" s="872"/>
      <c r="J121" s="872"/>
      <c r="K121" s="872"/>
      <c r="L121" s="872"/>
      <c r="M121" s="872"/>
      <c r="N121" s="872"/>
      <c r="O121" s="872"/>
      <c r="P121" s="872"/>
      <c r="Q121" s="872"/>
      <c r="R121" s="872"/>
      <c r="S121" s="872"/>
      <c r="T121" s="872"/>
      <c r="U121" s="872"/>
      <c r="V121" s="872"/>
      <c r="W121" s="872"/>
      <c r="X121" s="872"/>
      <c r="Y121" s="872"/>
      <c r="Z121" s="872"/>
    </row>
    <row r="122" spans="1:26" ht="16.5">
      <c r="A122" s="872"/>
      <c r="B122" s="1048"/>
      <c r="C122" s="872"/>
      <c r="D122" s="872"/>
      <c r="E122" s="872"/>
      <c r="F122" s="872"/>
      <c r="G122" s="872"/>
      <c r="H122" s="872"/>
      <c r="I122" s="872"/>
      <c r="J122" s="872"/>
      <c r="K122" s="872"/>
      <c r="L122" s="872"/>
      <c r="M122" s="872"/>
      <c r="N122" s="872"/>
      <c r="O122" s="872"/>
      <c r="P122" s="872"/>
      <c r="Q122" s="872"/>
      <c r="R122" s="872"/>
      <c r="S122" s="872"/>
      <c r="T122" s="872"/>
      <c r="U122" s="872"/>
      <c r="V122" s="872"/>
      <c r="W122" s="872"/>
      <c r="X122" s="872"/>
      <c r="Y122" s="872"/>
      <c r="Z122" s="872"/>
    </row>
    <row r="123" spans="1:26" ht="16.5">
      <c r="A123" s="872"/>
      <c r="B123" s="1048"/>
      <c r="C123" s="872"/>
      <c r="D123" s="872"/>
      <c r="E123" s="872"/>
      <c r="F123" s="872"/>
      <c r="G123" s="872"/>
      <c r="H123" s="872"/>
      <c r="I123" s="872"/>
      <c r="J123" s="872"/>
      <c r="K123" s="872"/>
      <c r="L123" s="872"/>
      <c r="M123" s="872"/>
      <c r="N123" s="872"/>
      <c r="O123" s="872"/>
      <c r="P123" s="872"/>
      <c r="Q123" s="872"/>
      <c r="R123" s="872"/>
      <c r="S123" s="872"/>
      <c r="T123" s="872"/>
      <c r="U123" s="872"/>
      <c r="V123" s="872"/>
      <c r="W123" s="872"/>
      <c r="X123" s="872"/>
      <c r="Y123" s="872"/>
      <c r="Z123" s="872"/>
    </row>
    <row r="124" spans="1:26" ht="16.5">
      <c r="A124" s="872"/>
      <c r="B124" s="1048"/>
      <c r="C124" s="872"/>
      <c r="D124" s="872"/>
      <c r="E124" s="872"/>
      <c r="F124" s="872"/>
      <c r="G124" s="872"/>
      <c r="H124" s="872"/>
      <c r="I124" s="872"/>
      <c r="J124" s="872"/>
      <c r="K124" s="872"/>
      <c r="L124" s="872"/>
      <c r="M124" s="872"/>
      <c r="N124" s="872"/>
      <c r="O124" s="872"/>
      <c r="P124" s="872"/>
      <c r="Q124" s="872"/>
      <c r="R124" s="872"/>
      <c r="S124" s="872"/>
      <c r="T124" s="872"/>
      <c r="U124" s="872"/>
      <c r="V124" s="872"/>
      <c r="W124" s="872"/>
      <c r="X124" s="872"/>
      <c r="Y124" s="872"/>
      <c r="Z124" s="872"/>
    </row>
    <row r="125" spans="1:26" ht="16.5">
      <c r="A125" s="872"/>
      <c r="B125" s="1048"/>
      <c r="C125" s="872"/>
      <c r="D125" s="872"/>
      <c r="E125" s="872"/>
      <c r="F125" s="872"/>
      <c r="G125" s="872"/>
      <c r="H125" s="872"/>
      <c r="I125" s="872"/>
      <c r="J125" s="872"/>
      <c r="K125" s="872"/>
      <c r="L125" s="872"/>
      <c r="M125" s="872"/>
      <c r="N125" s="872"/>
      <c r="O125" s="872"/>
      <c r="P125" s="872"/>
      <c r="Q125" s="872"/>
      <c r="R125" s="872"/>
      <c r="S125" s="872"/>
      <c r="T125" s="872"/>
      <c r="U125" s="872"/>
      <c r="V125" s="872"/>
      <c r="W125" s="872"/>
      <c r="X125" s="872"/>
      <c r="Y125" s="872"/>
      <c r="Z125" s="872"/>
    </row>
    <row r="126" spans="1:26" ht="16.5">
      <c r="A126" s="872"/>
      <c r="B126" s="1048"/>
      <c r="C126" s="872"/>
      <c r="D126" s="872"/>
      <c r="E126" s="872"/>
      <c r="F126" s="872"/>
      <c r="G126" s="872"/>
      <c r="H126" s="872"/>
      <c r="I126" s="872"/>
      <c r="J126" s="872"/>
      <c r="K126" s="872"/>
      <c r="L126" s="872"/>
      <c r="M126" s="872"/>
      <c r="N126" s="872"/>
      <c r="O126" s="872"/>
      <c r="P126" s="872"/>
      <c r="Q126" s="872"/>
      <c r="R126" s="872"/>
      <c r="S126" s="872"/>
      <c r="T126" s="872"/>
      <c r="U126" s="872"/>
      <c r="V126" s="872"/>
      <c r="W126" s="872"/>
      <c r="X126" s="872"/>
      <c r="Y126" s="872"/>
      <c r="Z126" s="872"/>
    </row>
    <row r="127" spans="1:26" ht="16.5">
      <c r="A127" s="872"/>
      <c r="B127" s="1048"/>
      <c r="C127" s="872"/>
      <c r="D127" s="872"/>
      <c r="E127" s="872"/>
      <c r="F127" s="872"/>
      <c r="G127" s="872"/>
      <c r="H127" s="872"/>
      <c r="I127" s="872"/>
      <c r="J127" s="872"/>
      <c r="K127" s="872"/>
      <c r="L127" s="872"/>
      <c r="M127" s="872"/>
      <c r="N127" s="872"/>
      <c r="O127" s="872"/>
      <c r="P127" s="872"/>
      <c r="Q127" s="872"/>
      <c r="R127" s="872"/>
      <c r="S127" s="872"/>
      <c r="T127" s="872"/>
      <c r="U127" s="872"/>
      <c r="V127" s="872"/>
      <c r="W127" s="872"/>
      <c r="X127" s="872"/>
      <c r="Y127" s="872"/>
      <c r="Z127" s="872"/>
    </row>
    <row r="128" spans="1:26" ht="16.5">
      <c r="A128" s="872"/>
      <c r="B128" s="1048"/>
      <c r="C128" s="872"/>
      <c r="D128" s="872"/>
      <c r="E128" s="872"/>
      <c r="F128" s="872"/>
      <c r="G128" s="872"/>
      <c r="H128" s="872"/>
      <c r="I128" s="872"/>
      <c r="J128" s="872"/>
      <c r="K128" s="872"/>
      <c r="L128" s="872"/>
      <c r="M128" s="872"/>
      <c r="N128" s="872"/>
      <c r="O128" s="872"/>
      <c r="P128" s="872"/>
      <c r="Q128" s="872"/>
      <c r="R128" s="872"/>
      <c r="S128" s="872"/>
      <c r="T128" s="872"/>
      <c r="U128" s="872"/>
      <c r="V128" s="872"/>
      <c r="W128" s="872"/>
      <c r="X128" s="872"/>
      <c r="Y128" s="872"/>
      <c r="Z128" s="872"/>
    </row>
    <row r="129" spans="1:26" ht="16.5">
      <c r="A129" s="872"/>
      <c r="B129" s="1048"/>
      <c r="C129" s="872"/>
      <c r="D129" s="872"/>
      <c r="E129" s="872"/>
      <c r="F129" s="872"/>
      <c r="G129" s="872"/>
      <c r="H129" s="872"/>
      <c r="I129" s="872"/>
      <c r="J129" s="872"/>
      <c r="K129" s="872"/>
      <c r="L129" s="872"/>
      <c r="M129" s="872"/>
      <c r="N129" s="872"/>
      <c r="O129" s="872"/>
      <c r="P129" s="872"/>
      <c r="Q129" s="872"/>
      <c r="R129" s="872"/>
      <c r="S129" s="872"/>
      <c r="T129" s="872"/>
      <c r="U129" s="872"/>
      <c r="V129" s="872"/>
      <c r="W129" s="872"/>
      <c r="X129" s="872"/>
      <c r="Y129" s="872"/>
      <c r="Z129" s="872"/>
    </row>
    <row r="130" spans="1:26" ht="16.5">
      <c r="A130" s="872"/>
      <c r="B130" s="1048"/>
      <c r="C130" s="872"/>
      <c r="D130" s="872"/>
      <c r="E130" s="872"/>
      <c r="F130" s="872"/>
      <c r="G130" s="872"/>
      <c r="H130" s="872"/>
      <c r="I130" s="872"/>
      <c r="J130" s="872"/>
      <c r="K130" s="872"/>
      <c r="L130" s="872"/>
      <c r="M130" s="872"/>
      <c r="N130" s="872"/>
      <c r="O130" s="872"/>
      <c r="P130" s="872"/>
      <c r="Q130" s="872"/>
      <c r="R130" s="872"/>
      <c r="S130" s="872"/>
      <c r="T130" s="872"/>
      <c r="U130" s="872"/>
      <c r="V130" s="872"/>
      <c r="W130" s="872"/>
      <c r="X130" s="872"/>
      <c r="Y130" s="872"/>
      <c r="Z130" s="872"/>
    </row>
    <row r="131" spans="1:26" ht="16.5">
      <c r="A131" s="872"/>
      <c r="B131" s="1048"/>
      <c r="C131" s="872"/>
      <c r="D131" s="872"/>
      <c r="E131" s="872"/>
      <c r="F131" s="872"/>
      <c r="G131" s="872"/>
      <c r="H131" s="872"/>
      <c r="I131" s="872"/>
      <c r="J131" s="872"/>
      <c r="K131" s="872"/>
      <c r="L131" s="872"/>
      <c r="M131" s="872"/>
      <c r="N131" s="872"/>
      <c r="O131" s="872"/>
      <c r="P131" s="872"/>
      <c r="Q131" s="872"/>
      <c r="R131" s="872"/>
      <c r="S131" s="872"/>
      <c r="T131" s="872"/>
      <c r="U131" s="872"/>
      <c r="V131" s="872"/>
      <c r="W131" s="872"/>
      <c r="X131" s="872"/>
      <c r="Y131" s="872"/>
      <c r="Z131" s="872"/>
    </row>
    <row r="132" spans="1:26" ht="16.5">
      <c r="A132" s="872"/>
      <c r="B132" s="1048"/>
      <c r="C132" s="872"/>
      <c r="D132" s="872"/>
      <c r="E132" s="872"/>
      <c r="F132" s="872"/>
      <c r="G132" s="872"/>
      <c r="H132" s="872"/>
      <c r="I132" s="872"/>
      <c r="J132" s="872"/>
      <c r="K132" s="872"/>
      <c r="L132" s="872"/>
      <c r="M132" s="872"/>
      <c r="N132" s="872"/>
      <c r="O132" s="872"/>
      <c r="P132" s="872"/>
      <c r="Q132" s="872"/>
      <c r="R132" s="872"/>
      <c r="S132" s="872"/>
      <c r="T132" s="872"/>
      <c r="U132" s="872"/>
      <c r="V132" s="872"/>
      <c r="W132" s="872"/>
      <c r="X132" s="872"/>
      <c r="Y132" s="872"/>
      <c r="Z132" s="872"/>
    </row>
    <row r="133" spans="1:26" ht="16.5">
      <c r="A133" s="872"/>
      <c r="B133" s="1048"/>
      <c r="C133" s="872"/>
      <c r="D133" s="872"/>
      <c r="E133" s="872"/>
      <c r="F133" s="872"/>
      <c r="G133" s="872"/>
      <c r="H133" s="872"/>
      <c r="I133" s="872"/>
      <c r="J133" s="872"/>
      <c r="K133" s="872"/>
      <c r="L133" s="872"/>
      <c r="M133" s="872"/>
      <c r="N133" s="872"/>
      <c r="O133" s="872"/>
      <c r="P133" s="872"/>
      <c r="Q133" s="872"/>
      <c r="R133" s="872"/>
      <c r="S133" s="872"/>
      <c r="T133" s="872"/>
      <c r="U133" s="872"/>
      <c r="V133" s="872"/>
      <c r="W133" s="872"/>
      <c r="X133" s="872"/>
      <c r="Y133" s="872"/>
      <c r="Z133" s="872"/>
    </row>
    <row r="134" spans="1:26" ht="16.5">
      <c r="A134" s="872"/>
      <c r="B134" s="1048"/>
      <c r="C134" s="872"/>
      <c r="D134" s="872"/>
      <c r="E134" s="872"/>
      <c r="F134" s="872"/>
      <c r="G134" s="872"/>
      <c r="H134" s="872"/>
      <c r="I134" s="872"/>
      <c r="J134" s="872"/>
      <c r="K134" s="872"/>
      <c r="L134" s="872"/>
      <c r="M134" s="872"/>
      <c r="N134" s="872"/>
      <c r="O134" s="872"/>
      <c r="P134" s="872"/>
      <c r="Q134" s="872"/>
      <c r="R134" s="872"/>
      <c r="S134" s="872"/>
      <c r="T134" s="872"/>
      <c r="U134" s="872"/>
      <c r="V134" s="872"/>
      <c r="W134" s="872"/>
      <c r="X134" s="872"/>
      <c r="Y134" s="872"/>
      <c r="Z134" s="872"/>
    </row>
    <row r="135" spans="1:26" ht="16.5">
      <c r="A135" s="872"/>
      <c r="B135" s="1048"/>
      <c r="C135" s="872"/>
      <c r="D135" s="872"/>
      <c r="E135" s="872"/>
      <c r="F135" s="872"/>
      <c r="G135" s="872"/>
      <c r="H135" s="872"/>
      <c r="I135" s="872"/>
      <c r="J135" s="872"/>
      <c r="K135" s="872"/>
      <c r="L135" s="872"/>
      <c r="M135" s="872"/>
      <c r="N135" s="872"/>
      <c r="O135" s="872"/>
      <c r="P135" s="872"/>
      <c r="Q135" s="872"/>
      <c r="R135" s="872"/>
      <c r="S135" s="872"/>
      <c r="T135" s="872"/>
      <c r="U135" s="872"/>
      <c r="V135" s="872"/>
      <c r="W135" s="872"/>
      <c r="X135" s="872"/>
      <c r="Y135" s="872"/>
      <c r="Z135" s="872"/>
    </row>
    <row r="136" spans="1:26" ht="16.5">
      <c r="A136" s="872"/>
      <c r="B136" s="1048"/>
      <c r="C136" s="872"/>
      <c r="D136" s="872"/>
      <c r="E136" s="872"/>
      <c r="F136" s="872"/>
      <c r="G136" s="872"/>
      <c r="H136" s="872"/>
      <c r="I136" s="872"/>
      <c r="J136" s="872"/>
      <c r="K136" s="872"/>
      <c r="L136" s="872"/>
      <c r="M136" s="872"/>
      <c r="N136" s="872"/>
      <c r="O136" s="872"/>
      <c r="P136" s="872"/>
      <c r="Q136" s="872"/>
      <c r="R136" s="872"/>
      <c r="S136" s="872"/>
      <c r="T136" s="872"/>
      <c r="U136" s="872"/>
      <c r="V136" s="872"/>
      <c r="W136" s="872"/>
      <c r="X136" s="872"/>
      <c r="Y136" s="872"/>
      <c r="Z136" s="872"/>
    </row>
    <row r="137" spans="1:26" ht="16.5">
      <c r="A137" s="872"/>
      <c r="B137" s="1048"/>
      <c r="C137" s="872"/>
      <c r="D137" s="872"/>
      <c r="E137" s="872"/>
      <c r="F137" s="872"/>
      <c r="G137" s="872"/>
      <c r="H137" s="872"/>
      <c r="I137" s="872"/>
      <c r="J137" s="872"/>
      <c r="K137" s="872"/>
      <c r="L137" s="872"/>
      <c r="M137" s="872"/>
      <c r="N137" s="872"/>
      <c r="O137" s="872"/>
      <c r="P137" s="872"/>
      <c r="Q137" s="872"/>
      <c r="R137" s="872"/>
      <c r="S137" s="872"/>
      <c r="T137" s="872"/>
      <c r="U137" s="872"/>
      <c r="V137" s="872"/>
      <c r="W137" s="872"/>
      <c r="X137" s="872"/>
      <c r="Y137" s="872"/>
      <c r="Z137" s="872"/>
    </row>
    <row r="138" spans="1:26" ht="16.5">
      <c r="A138" s="872"/>
      <c r="B138" s="1048"/>
      <c r="C138" s="872"/>
      <c r="D138" s="872"/>
      <c r="E138" s="872"/>
      <c r="F138" s="872"/>
      <c r="G138" s="872"/>
      <c r="H138" s="872"/>
      <c r="I138" s="872"/>
      <c r="J138" s="872"/>
      <c r="K138" s="872"/>
      <c r="L138" s="872"/>
      <c r="M138" s="872"/>
      <c r="N138" s="872"/>
      <c r="O138" s="872"/>
      <c r="P138" s="872"/>
      <c r="Q138" s="872"/>
      <c r="R138" s="872"/>
      <c r="S138" s="872"/>
      <c r="T138" s="872"/>
      <c r="U138" s="872"/>
      <c r="V138" s="872"/>
      <c r="W138" s="872"/>
      <c r="X138" s="872"/>
      <c r="Y138" s="872"/>
      <c r="Z138" s="872"/>
    </row>
    <row r="139" spans="1:26" ht="16.5">
      <c r="A139" s="872"/>
      <c r="B139" s="1048"/>
      <c r="C139" s="872"/>
      <c r="D139" s="872"/>
      <c r="E139" s="872"/>
      <c r="F139" s="872"/>
      <c r="G139" s="872"/>
      <c r="H139" s="872"/>
      <c r="I139" s="872"/>
      <c r="J139" s="872"/>
      <c r="K139" s="872"/>
      <c r="L139" s="872"/>
      <c r="M139" s="872"/>
      <c r="N139" s="872"/>
      <c r="O139" s="872"/>
      <c r="P139" s="872"/>
      <c r="Q139" s="872"/>
      <c r="R139" s="872"/>
      <c r="S139" s="872"/>
      <c r="T139" s="872"/>
      <c r="U139" s="872"/>
      <c r="V139" s="872"/>
      <c r="W139" s="872"/>
      <c r="X139" s="872"/>
      <c r="Y139" s="872"/>
      <c r="Z139" s="872"/>
    </row>
    <row r="140" spans="1:26" ht="16.5">
      <c r="A140" s="872"/>
      <c r="B140" s="1048"/>
      <c r="C140" s="872"/>
      <c r="D140" s="872"/>
      <c r="E140" s="872"/>
      <c r="F140" s="872"/>
      <c r="G140" s="872"/>
      <c r="H140" s="872"/>
      <c r="I140" s="872"/>
      <c r="J140" s="872"/>
      <c r="K140" s="872"/>
      <c r="L140" s="872"/>
      <c r="M140" s="872"/>
      <c r="N140" s="872"/>
      <c r="O140" s="872"/>
      <c r="P140" s="872"/>
      <c r="Q140" s="872"/>
      <c r="R140" s="872"/>
      <c r="S140" s="872"/>
      <c r="T140" s="872"/>
      <c r="U140" s="872"/>
      <c r="V140" s="872"/>
      <c r="W140" s="872"/>
      <c r="X140" s="872"/>
      <c r="Y140" s="872"/>
      <c r="Z140" s="872"/>
    </row>
    <row r="141" spans="1:26" ht="16.5">
      <c r="A141" s="872"/>
      <c r="B141" s="1048"/>
      <c r="C141" s="872"/>
      <c r="D141" s="872"/>
      <c r="E141" s="872"/>
      <c r="F141" s="872"/>
      <c r="G141" s="872"/>
      <c r="H141" s="872"/>
      <c r="I141" s="872"/>
      <c r="J141" s="872"/>
      <c r="K141" s="872"/>
      <c r="L141" s="872"/>
      <c r="M141" s="872"/>
      <c r="N141" s="872"/>
      <c r="O141" s="872"/>
      <c r="P141" s="872"/>
      <c r="Q141" s="872"/>
      <c r="R141" s="872"/>
      <c r="S141" s="872"/>
      <c r="T141" s="872"/>
      <c r="U141" s="872"/>
      <c r="V141" s="872"/>
      <c r="W141" s="872"/>
      <c r="X141" s="872"/>
      <c r="Y141" s="872"/>
      <c r="Z141" s="872"/>
    </row>
    <row r="142" spans="1:26" ht="16.5">
      <c r="A142" s="872"/>
      <c r="B142" s="1048"/>
      <c r="C142" s="872"/>
      <c r="D142" s="872"/>
      <c r="E142" s="872"/>
      <c r="F142" s="872"/>
      <c r="G142" s="872"/>
      <c r="H142" s="872"/>
      <c r="I142" s="872"/>
      <c r="J142" s="872"/>
      <c r="K142" s="872"/>
      <c r="L142" s="872"/>
      <c r="M142" s="872"/>
      <c r="N142" s="872"/>
      <c r="O142" s="872"/>
      <c r="P142" s="872"/>
      <c r="Q142" s="872"/>
      <c r="R142" s="872"/>
      <c r="S142" s="872"/>
      <c r="T142" s="872"/>
      <c r="U142" s="872"/>
      <c r="V142" s="872"/>
      <c r="W142" s="872"/>
      <c r="X142" s="872"/>
      <c r="Y142" s="872"/>
      <c r="Z142" s="872"/>
    </row>
    <row r="143" spans="1:26" ht="16.5">
      <c r="A143" s="872"/>
      <c r="B143" s="1048"/>
      <c r="C143" s="872"/>
      <c r="D143" s="872"/>
      <c r="E143" s="872"/>
      <c r="F143" s="872"/>
      <c r="G143" s="872"/>
      <c r="H143" s="872"/>
      <c r="I143" s="872"/>
      <c r="J143" s="872"/>
      <c r="K143" s="872"/>
      <c r="L143" s="872"/>
      <c r="M143" s="872"/>
      <c r="N143" s="872"/>
      <c r="O143" s="872"/>
      <c r="P143" s="872"/>
      <c r="Q143" s="872"/>
      <c r="R143" s="872"/>
      <c r="S143" s="872"/>
      <c r="T143" s="872"/>
      <c r="U143" s="872"/>
      <c r="V143" s="872"/>
      <c r="W143" s="872"/>
      <c r="X143" s="872"/>
      <c r="Y143" s="872"/>
      <c r="Z143" s="872"/>
    </row>
    <row r="144" spans="1:26" ht="16.5">
      <c r="A144" s="872"/>
      <c r="B144" s="1048"/>
      <c r="C144" s="872"/>
      <c r="D144" s="872"/>
      <c r="E144" s="872"/>
      <c r="F144" s="872"/>
      <c r="G144" s="872"/>
      <c r="H144" s="872"/>
      <c r="I144" s="872"/>
      <c r="J144" s="872"/>
      <c r="K144" s="872"/>
      <c r="L144" s="872"/>
      <c r="M144" s="872"/>
      <c r="N144" s="872"/>
      <c r="O144" s="872"/>
      <c r="P144" s="872"/>
      <c r="Q144" s="872"/>
      <c r="R144" s="872"/>
      <c r="S144" s="872"/>
      <c r="T144" s="872"/>
      <c r="U144" s="872"/>
      <c r="V144" s="872"/>
      <c r="W144" s="872"/>
      <c r="X144" s="872"/>
      <c r="Y144" s="872"/>
      <c r="Z144" s="872"/>
    </row>
    <row r="145" spans="1:26" ht="16.5">
      <c r="A145" s="872"/>
      <c r="B145" s="1048"/>
      <c r="C145" s="872"/>
      <c r="D145" s="872"/>
      <c r="E145" s="872"/>
      <c r="F145" s="872"/>
      <c r="G145" s="872"/>
      <c r="H145" s="872"/>
      <c r="I145" s="872"/>
      <c r="J145" s="872"/>
      <c r="K145" s="872"/>
      <c r="L145" s="872"/>
      <c r="M145" s="872"/>
      <c r="N145" s="872"/>
      <c r="O145" s="872"/>
      <c r="P145" s="872"/>
      <c r="Q145" s="872"/>
      <c r="R145" s="872"/>
      <c r="S145" s="872"/>
      <c r="T145" s="872"/>
      <c r="U145" s="872"/>
      <c r="V145" s="872"/>
      <c r="W145" s="872"/>
      <c r="X145" s="872"/>
      <c r="Y145" s="872"/>
      <c r="Z145" s="872"/>
    </row>
    <row r="146" spans="1:26" ht="16.5">
      <c r="A146" s="872"/>
      <c r="B146" s="1048"/>
      <c r="C146" s="872"/>
      <c r="D146" s="872"/>
      <c r="E146" s="872"/>
      <c r="F146" s="872"/>
      <c r="G146" s="872"/>
      <c r="H146" s="872"/>
      <c r="I146" s="872"/>
      <c r="J146" s="872"/>
      <c r="K146" s="872"/>
      <c r="L146" s="872"/>
      <c r="M146" s="872"/>
      <c r="N146" s="872"/>
      <c r="O146" s="872"/>
      <c r="P146" s="872"/>
      <c r="Q146" s="872"/>
      <c r="R146" s="872"/>
      <c r="S146" s="872"/>
      <c r="T146" s="872"/>
      <c r="U146" s="872"/>
      <c r="V146" s="872"/>
      <c r="W146" s="872"/>
      <c r="X146" s="872"/>
      <c r="Y146" s="872"/>
      <c r="Z146" s="872"/>
    </row>
    <row r="147" spans="1:26" ht="16.5">
      <c r="A147" s="872"/>
      <c r="B147" s="1048"/>
      <c r="C147" s="872"/>
      <c r="D147" s="872"/>
      <c r="E147" s="872"/>
      <c r="F147" s="872"/>
      <c r="G147" s="872"/>
      <c r="H147" s="872"/>
      <c r="I147" s="872"/>
      <c r="J147" s="872"/>
      <c r="K147" s="872"/>
      <c r="L147" s="872"/>
      <c r="M147" s="872"/>
      <c r="N147" s="872"/>
      <c r="O147" s="872"/>
      <c r="P147" s="872"/>
      <c r="Q147" s="872"/>
      <c r="R147" s="872"/>
      <c r="S147" s="872"/>
      <c r="T147" s="872"/>
      <c r="U147" s="872"/>
      <c r="V147" s="872"/>
      <c r="W147" s="872"/>
      <c r="X147" s="872"/>
      <c r="Y147" s="872"/>
      <c r="Z147" s="872"/>
    </row>
    <row r="148" spans="1:26" ht="16.5">
      <c r="A148" s="872"/>
      <c r="B148" s="1048"/>
      <c r="C148" s="872"/>
      <c r="D148" s="872"/>
      <c r="E148" s="872"/>
      <c r="F148" s="872"/>
      <c r="G148" s="872"/>
      <c r="H148" s="872"/>
      <c r="I148" s="872"/>
      <c r="J148" s="872"/>
      <c r="K148" s="872"/>
      <c r="L148" s="872"/>
      <c r="M148" s="872"/>
      <c r="N148" s="872"/>
      <c r="O148" s="872"/>
      <c r="P148" s="872"/>
      <c r="Q148" s="872"/>
      <c r="R148" s="872"/>
      <c r="S148" s="872"/>
      <c r="T148" s="872"/>
      <c r="U148" s="872"/>
      <c r="V148" s="872"/>
      <c r="W148" s="872"/>
      <c r="X148" s="872"/>
      <c r="Y148" s="872"/>
      <c r="Z148" s="872"/>
    </row>
    <row r="149" spans="1:26" ht="16.5">
      <c r="A149" s="872"/>
      <c r="B149" s="1048"/>
      <c r="C149" s="872"/>
      <c r="D149" s="872"/>
      <c r="E149" s="872"/>
      <c r="F149" s="872"/>
      <c r="G149" s="872"/>
      <c r="H149" s="872"/>
      <c r="I149" s="872"/>
      <c r="J149" s="872"/>
      <c r="K149" s="872"/>
      <c r="L149" s="872"/>
      <c r="M149" s="872"/>
      <c r="N149" s="872"/>
      <c r="O149" s="872"/>
      <c r="P149" s="872"/>
      <c r="Q149" s="872"/>
      <c r="R149" s="872"/>
      <c r="S149" s="872"/>
      <c r="T149" s="872"/>
      <c r="U149" s="872"/>
      <c r="V149" s="872"/>
      <c r="W149" s="872"/>
      <c r="X149" s="872"/>
      <c r="Y149" s="872"/>
      <c r="Z149" s="872"/>
    </row>
    <row r="150" spans="1:26" ht="16.5">
      <c r="A150" s="872"/>
      <c r="B150" s="1048"/>
      <c r="C150" s="872"/>
      <c r="D150" s="872"/>
      <c r="E150" s="872"/>
      <c r="F150" s="872"/>
      <c r="G150" s="872"/>
      <c r="H150" s="872"/>
      <c r="I150" s="872"/>
      <c r="J150" s="872"/>
      <c r="K150" s="872"/>
      <c r="L150" s="872"/>
      <c r="M150" s="872"/>
      <c r="N150" s="872"/>
      <c r="O150" s="872"/>
      <c r="P150" s="872"/>
      <c r="Q150" s="872"/>
      <c r="R150" s="872"/>
      <c r="S150" s="872"/>
      <c r="T150" s="872"/>
      <c r="U150" s="872"/>
      <c r="V150" s="872"/>
      <c r="W150" s="872"/>
      <c r="X150" s="872"/>
      <c r="Y150" s="872"/>
      <c r="Z150" s="872"/>
    </row>
    <row r="151" spans="1:26" ht="16.5">
      <c r="A151" s="872"/>
      <c r="B151" s="1048"/>
      <c r="C151" s="872"/>
      <c r="D151" s="872"/>
      <c r="E151" s="872"/>
      <c r="F151" s="872"/>
      <c r="G151" s="872"/>
      <c r="H151" s="872"/>
      <c r="I151" s="872"/>
      <c r="J151" s="872"/>
      <c r="K151" s="872"/>
      <c r="L151" s="872"/>
      <c r="M151" s="872"/>
      <c r="N151" s="872"/>
      <c r="O151" s="872"/>
      <c r="P151" s="872"/>
      <c r="Q151" s="872"/>
      <c r="R151" s="872"/>
      <c r="S151" s="872"/>
      <c r="T151" s="872"/>
      <c r="U151" s="872"/>
      <c r="V151" s="872"/>
      <c r="W151" s="872"/>
      <c r="X151" s="872"/>
      <c r="Y151" s="872"/>
      <c r="Z151" s="872"/>
    </row>
    <row r="152" spans="1:26" ht="16.5">
      <c r="A152" s="872"/>
      <c r="B152" s="1048"/>
      <c r="C152" s="872"/>
      <c r="D152" s="872"/>
      <c r="E152" s="872"/>
      <c r="F152" s="872"/>
      <c r="G152" s="872"/>
      <c r="H152" s="872"/>
      <c r="I152" s="872"/>
      <c r="J152" s="872"/>
      <c r="K152" s="872"/>
      <c r="L152" s="872"/>
      <c r="M152" s="872"/>
      <c r="N152" s="872"/>
      <c r="O152" s="872"/>
      <c r="P152" s="872"/>
      <c r="Q152" s="872"/>
      <c r="R152" s="872"/>
      <c r="S152" s="872"/>
      <c r="T152" s="872"/>
      <c r="U152" s="872"/>
      <c r="V152" s="872"/>
      <c r="W152" s="872"/>
      <c r="X152" s="872"/>
      <c r="Y152" s="872"/>
      <c r="Z152" s="872"/>
    </row>
    <row r="153" spans="1:26" ht="16.5">
      <c r="A153" s="872"/>
      <c r="B153" s="1048"/>
      <c r="C153" s="872"/>
      <c r="D153" s="872"/>
      <c r="E153" s="872"/>
      <c r="F153" s="872"/>
      <c r="G153" s="872"/>
      <c r="H153" s="872"/>
      <c r="I153" s="872"/>
      <c r="J153" s="872"/>
      <c r="K153" s="872"/>
      <c r="L153" s="872"/>
      <c r="M153" s="872"/>
      <c r="N153" s="872"/>
      <c r="O153" s="872"/>
      <c r="P153" s="872"/>
      <c r="Q153" s="872"/>
      <c r="R153" s="872"/>
      <c r="S153" s="872"/>
      <c r="T153" s="872"/>
      <c r="U153" s="872"/>
      <c r="V153" s="872"/>
      <c r="W153" s="872"/>
      <c r="X153" s="872"/>
      <c r="Y153" s="872"/>
      <c r="Z153" s="872"/>
    </row>
    <row r="154" spans="1:26" ht="16.5">
      <c r="A154" s="872"/>
      <c r="B154" s="1048"/>
      <c r="C154" s="872"/>
      <c r="D154" s="872"/>
      <c r="E154" s="872"/>
      <c r="F154" s="872"/>
      <c r="G154" s="872"/>
      <c r="H154" s="872"/>
      <c r="I154" s="872"/>
      <c r="J154" s="872"/>
      <c r="K154" s="872"/>
      <c r="L154" s="872"/>
      <c r="M154" s="872"/>
      <c r="N154" s="872"/>
      <c r="O154" s="872"/>
      <c r="P154" s="872"/>
      <c r="Q154" s="872"/>
      <c r="R154" s="872"/>
      <c r="S154" s="872"/>
      <c r="T154" s="872"/>
      <c r="U154" s="872"/>
      <c r="V154" s="872"/>
      <c r="W154" s="872"/>
      <c r="X154" s="872"/>
      <c r="Y154" s="872"/>
      <c r="Z154" s="872"/>
    </row>
    <row r="155" spans="1:26" ht="16.5">
      <c r="A155" s="872"/>
      <c r="B155" s="1048"/>
      <c r="C155" s="872"/>
      <c r="D155" s="872"/>
      <c r="E155" s="872"/>
      <c r="F155" s="872"/>
      <c r="G155" s="872"/>
      <c r="H155" s="872"/>
      <c r="I155" s="872"/>
      <c r="J155" s="872"/>
      <c r="K155" s="872"/>
      <c r="L155" s="872"/>
      <c r="M155" s="872"/>
      <c r="N155" s="872"/>
      <c r="O155" s="872"/>
      <c r="P155" s="872"/>
      <c r="Q155" s="872"/>
      <c r="R155" s="872"/>
      <c r="S155" s="872"/>
      <c r="T155" s="872"/>
      <c r="U155" s="872"/>
      <c r="V155" s="872"/>
      <c r="W155" s="872"/>
      <c r="X155" s="872"/>
      <c r="Y155" s="872"/>
      <c r="Z155" s="872"/>
    </row>
    <row r="156" spans="1:26" ht="16.5">
      <c r="A156" s="872"/>
      <c r="B156" s="1048"/>
      <c r="C156" s="872"/>
      <c r="D156" s="872"/>
      <c r="E156" s="872"/>
      <c r="F156" s="872"/>
      <c r="G156" s="872"/>
      <c r="H156" s="872"/>
      <c r="I156" s="872"/>
      <c r="J156" s="872"/>
      <c r="K156" s="872"/>
      <c r="L156" s="872"/>
      <c r="M156" s="872"/>
      <c r="N156" s="872"/>
      <c r="O156" s="872"/>
      <c r="P156" s="872"/>
      <c r="Q156" s="872"/>
      <c r="R156" s="872"/>
      <c r="S156" s="872"/>
      <c r="T156" s="872"/>
      <c r="U156" s="872"/>
      <c r="V156" s="872"/>
      <c r="W156" s="872"/>
      <c r="X156" s="872"/>
      <c r="Y156" s="872"/>
      <c r="Z156" s="872"/>
    </row>
    <row r="157" spans="1:26" ht="16.5">
      <c r="A157" s="872"/>
      <c r="B157" s="1048"/>
      <c r="C157" s="872"/>
      <c r="D157" s="872"/>
      <c r="E157" s="872"/>
      <c r="F157" s="872"/>
      <c r="G157" s="872"/>
      <c r="H157" s="872"/>
      <c r="I157" s="872"/>
      <c r="J157" s="872"/>
      <c r="K157" s="872"/>
      <c r="L157" s="872"/>
      <c r="M157" s="872"/>
      <c r="N157" s="872"/>
      <c r="O157" s="872"/>
      <c r="P157" s="872"/>
      <c r="Q157" s="872"/>
      <c r="R157" s="872"/>
      <c r="S157" s="872"/>
      <c r="T157" s="872"/>
      <c r="U157" s="872"/>
      <c r="V157" s="872"/>
      <c r="W157" s="872"/>
      <c r="X157" s="872"/>
      <c r="Y157" s="872"/>
      <c r="Z157" s="872"/>
    </row>
    <row r="158" spans="1:26" ht="16.5">
      <c r="A158" s="872"/>
      <c r="B158" s="1048"/>
      <c r="C158" s="872"/>
      <c r="D158" s="872"/>
      <c r="E158" s="872"/>
      <c r="F158" s="872"/>
      <c r="G158" s="872"/>
      <c r="H158" s="872"/>
      <c r="I158" s="872"/>
      <c r="J158" s="872"/>
      <c r="K158" s="872"/>
      <c r="L158" s="872"/>
      <c r="M158" s="872"/>
      <c r="N158" s="872"/>
      <c r="O158" s="872"/>
      <c r="P158" s="872"/>
      <c r="Q158" s="872"/>
      <c r="R158" s="872"/>
      <c r="S158" s="872"/>
      <c r="T158" s="872"/>
      <c r="U158" s="872"/>
      <c r="V158" s="872"/>
      <c r="W158" s="872"/>
      <c r="X158" s="872"/>
      <c r="Y158" s="872"/>
      <c r="Z158" s="872"/>
    </row>
    <row r="159" spans="1:26" ht="16.5">
      <c r="A159" s="872"/>
      <c r="B159" s="1048"/>
      <c r="C159" s="872"/>
      <c r="D159" s="872"/>
      <c r="E159" s="872"/>
      <c r="F159" s="872"/>
      <c r="G159" s="872"/>
      <c r="H159" s="872"/>
      <c r="I159" s="872"/>
      <c r="J159" s="872"/>
      <c r="K159" s="872"/>
      <c r="L159" s="872"/>
      <c r="M159" s="872"/>
      <c r="N159" s="872"/>
      <c r="O159" s="872"/>
      <c r="P159" s="872"/>
      <c r="Q159" s="872"/>
      <c r="R159" s="872"/>
      <c r="S159" s="872"/>
      <c r="T159" s="872"/>
      <c r="U159" s="872"/>
      <c r="V159" s="872"/>
      <c r="W159" s="872"/>
      <c r="X159" s="872"/>
      <c r="Y159" s="872"/>
      <c r="Z159" s="872"/>
    </row>
    <row r="160" spans="1:26" ht="16.5">
      <c r="A160" s="872"/>
      <c r="B160" s="1048"/>
      <c r="C160" s="872"/>
      <c r="D160" s="872"/>
      <c r="E160" s="872"/>
      <c r="F160" s="872"/>
      <c r="G160" s="872"/>
      <c r="H160" s="872"/>
      <c r="I160" s="872"/>
      <c r="J160" s="872"/>
      <c r="K160" s="872"/>
      <c r="L160" s="872"/>
      <c r="M160" s="872"/>
      <c r="N160" s="872"/>
      <c r="O160" s="872"/>
      <c r="P160" s="872"/>
      <c r="Q160" s="872"/>
      <c r="R160" s="872"/>
      <c r="S160" s="872"/>
      <c r="T160" s="872"/>
      <c r="U160" s="872"/>
      <c r="V160" s="872"/>
      <c r="W160" s="872"/>
      <c r="X160" s="872"/>
      <c r="Y160" s="872"/>
      <c r="Z160" s="872"/>
    </row>
    <row r="161" spans="1:26" ht="16.5">
      <c r="A161" s="872"/>
      <c r="B161" s="1048"/>
      <c r="C161" s="872"/>
      <c r="D161" s="872"/>
      <c r="E161" s="872"/>
      <c r="F161" s="872"/>
      <c r="G161" s="872"/>
      <c r="H161" s="872"/>
      <c r="I161" s="872"/>
      <c r="J161" s="872"/>
      <c r="K161" s="872"/>
      <c r="L161" s="872"/>
      <c r="M161" s="872"/>
      <c r="N161" s="872"/>
      <c r="O161" s="872"/>
      <c r="P161" s="872"/>
      <c r="Q161" s="872"/>
      <c r="R161" s="872"/>
      <c r="S161" s="872"/>
      <c r="T161" s="872"/>
      <c r="U161" s="872"/>
      <c r="V161" s="872"/>
      <c r="W161" s="872"/>
      <c r="X161" s="872"/>
      <c r="Y161" s="872"/>
      <c r="Z161" s="872"/>
    </row>
    <row r="162" spans="1:26" ht="16.5">
      <c r="A162" s="872"/>
      <c r="B162" s="1048"/>
      <c r="C162" s="872"/>
      <c r="D162" s="872"/>
      <c r="E162" s="872"/>
      <c r="F162" s="872"/>
      <c r="G162" s="872"/>
      <c r="H162" s="872"/>
      <c r="I162" s="872"/>
      <c r="J162" s="872"/>
      <c r="K162" s="872"/>
      <c r="L162" s="872"/>
      <c r="M162" s="872"/>
      <c r="N162" s="872"/>
      <c r="O162" s="872"/>
      <c r="P162" s="872"/>
      <c r="Q162" s="872"/>
      <c r="R162" s="872"/>
      <c r="S162" s="872"/>
      <c r="T162" s="872"/>
      <c r="U162" s="872"/>
      <c r="V162" s="872"/>
      <c r="W162" s="872"/>
      <c r="X162" s="872"/>
      <c r="Y162" s="872"/>
      <c r="Z162" s="872"/>
    </row>
    <row r="163" spans="1:26" ht="16.5">
      <c r="A163" s="872"/>
      <c r="B163" s="1048"/>
      <c r="C163" s="872"/>
      <c r="D163" s="872"/>
      <c r="E163" s="872"/>
      <c r="F163" s="872"/>
      <c r="G163" s="872"/>
      <c r="H163" s="872"/>
      <c r="I163" s="872"/>
      <c r="J163" s="872"/>
      <c r="K163" s="872"/>
      <c r="L163" s="872"/>
      <c r="M163" s="872"/>
      <c r="N163" s="872"/>
      <c r="O163" s="872"/>
      <c r="P163" s="872"/>
      <c r="Q163" s="872"/>
      <c r="R163" s="872"/>
      <c r="S163" s="872"/>
      <c r="T163" s="872"/>
      <c r="U163" s="872"/>
      <c r="V163" s="872"/>
      <c r="W163" s="872"/>
      <c r="X163" s="872"/>
      <c r="Y163" s="872"/>
      <c r="Z163" s="872"/>
    </row>
    <row r="164" spans="1:26" ht="16.5">
      <c r="A164" s="872"/>
      <c r="B164" s="1048"/>
      <c r="C164" s="872"/>
      <c r="D164" s="872"/>
      <c r="E164" s="872"/>
      <c r="F164" s="872"/>
      <c r="G164" s="872"/>
      <c r="H164" s="872"/>
      <c r="I164" s="872"/>
      <c r="J164" s="872"/>
      <c r="K164" s="872"/>
      <c r="L164" s="872"/>
      <c r="M164" s="872"/>
      <c r="N164" s="872"/>
      <c r="O164" s="872"/>
      <c r="P164" s="872"/>
      <c r="Q164" s="872"/>
      <c r="R164" s="872"/>
      <c r="S164" s="872"/>
      <c r="T164" s="872"/>
      <c r="U164" s="872"/>
      <c r="V164" s="872"/>
      <c r="W164" s="872"/>
      <c r="X164" s="872"/>
      <c r="Y164" s="872"/>
      <c r="Z164" s="872"/>
    </row>
    <row r="165" spans="1:26" ht="16.5">
      <c r="A165" s="872"/>
      <c r="B165" s="1048"/>
      <c r="C165" s="872"/>
      <c r="D165" s="872"/>
      <c r="E165" s="872"/>
      <c r="F165" s="872"/>
      <c r="G165" s="872"/>
      <c r="H165" s="872"/>
      <c r="I165" s="872"/>
      <c r="J165" s="872"/>
      <c r="K165" s="872"/>
      <c r="L165" s="872"/>
      <c r="M165" s="872"/>
      <c r="N165" s="872"/>
      <c r="O165" s="872"/>
      <c r="P165" s="872"/>
      <c r="Q165" s="872"/>
      <c r="R165" s="872"/>
      <c r="S165" s="872"/>
      <c r="T165" s="872"/>
      <c r="U165" s="872"/>
      <c r="V165" s="872"/>
      <c r="W165" s="872"/>
      <c r="X165" s="872"/>
      <c r="Y165" s="872"/>
      <c r="Z165" s="872"/>
    </row>
    <row r="166" spans="1:26" ht="16.5">
      <c r="A166" s="872"/>
      <c r="B166" s="1048"/>
      <c r="C166" s="872"/>
      <c r="D166" s="872"/>
      <c r="E166" s="872"/>
      <c r="F166" s="872"/>
      <c r="G166" s="872"/>
      <c r="H166" s="872"/>
      <c r="I166" s="872"/>
      <c r="J166" s="872"/>
      <c r="K166" s="872"/>
      <c r="L166" s="872"/>
      <c r="M166" s="872"/>
      <c r="N166" s="872"/>
      <c r="O166" s="872"/>
      <c r="P166" s="872"/>
      <c r="Q166" s="872"/>
      <c r="R166" s="872"/>
      <c r="S166" s="872"/>
      <c r="T166" s="872"/>
      <c r="U166" s="872"/>
      <c r="V166" s="872"/>
      <c r="W166" s="872"/>
      <c r="X166" s="872"/>
      <c r="Y166" s="872"/>
      <c r="Z166" s="872"/>
    </row>
    <row r="167" spans="1:26" ht="16.5">
      <c r="A167" s="872"/>
      <c r="B167" s="1048"/>
      <c r="C167" s="872"/>
      <c r="D167" s="872"/>
      <c r="E167" s="872"/>
      <c r="F167" s="872"/>
      <c r="G167" s="872"/>
      <c r="H167" s="872"/>
      <c r="I167" s="872"/>
      <c r="J167" s="872"/>
      <c r="K167" s="872"/>
      <c r="L167" s="872"/>
      <c r="M167" s="872"/>
      <c r="N167" s="872"/>
      <c r="O167" s="872"/>
      <c r="P167" s="872"/>
      <c r="Q167" s="872"/>
      <c r="R167" s="872"/>
      <c r="S167" s="872"/>
      <c r="T167" s="872"/>
      <c r="U167" s="872"/>
      <c r="V167" s="872"/>
      <c r="W167" s="872"/>
      <c r="X167" s="872"/>
      <c r="Y167" s="872"/>
      <c r="Z167" s="872"/>
    </row>
    <row r="168" spans="1:26" ht="16.5">
      <c r="A168" s="872"/>
      <c r="B168" s="1048"/>
      <c r="C168" s="872"/>
      <c r="D168" s="872"/>
      <c r="E168" s="872"/>
      <c r="F168" s="872"/>
      <c r="G168" s="872"/>
      <c r="H168" s="872"/>
      <c r="I168" s="872"/>
      <c r="J168" s="872"/>
      <c r="K168" s="872"/>
      <c r="L168" s="872"/>
      <c r="M168" s="872"/>
      <c r="N168" s="872"/>
      <c r="O168" s="872"/>
      <c r="P168" s="872"/>
      <c r="Q168" s="872"/>
      <c r="R168" s="872"/>
      <c r="S168" s="872"/>
      <c r="T168" s="872"/>
      <c r="U168" s="872"/>
      <c r="V168" s="872"/>
      <c r="W168" s="872"/>
      <c r="X168" s="872"/>
      <c r="Y168" s="872"/>
      <c r="Z168" s="872"/>
    </row>
    <row r="169" spans="1:26" ht="16.5">
      <c r="A169" s="872"/>
      <c r="B169" s="1048"/>
      <c r="C169" s="872"/>
      <c r="D169" s="872"/>
      <c r="E169" s="872"/>
      <c r="F169" s="872"/>
      <c r="G169" s="872"/>
      <c r="H169" s="872"/>
      <c r="I169" s="872"/>
      <c r="J169" s="872"/>
      <c r="K169" s="872"/>
      <c r="L169" s="872"/>
      <c r="M169" s="872"/>
      <c r="N169" s="872"/>
      <c r="O169" s="872"/>
      <c r="P169" s="872"/>
      <c r="Q169" s="872"/>
      <c r="R169" s="872"/>
      <c r="S169" s="872"/>
      <c r="T169" s="872"/>
      <c r="U169" s="872"/>
      <c r="V169" s="872"/>
      <c r="W169" s="872"/>
      <c r="X169" s="872"/>
      <c r="Y169" s="872"/>
      <c r="Z169" s="872"/>
    </row>
    <row r="170" spans="1:26" ht="16.5">
      <c r="A170" s="872"/>
      <c r="B170" s="1048"/>
      <c r="C170" s="872"/>
      <c r="D170" s="872"/>
      <c r="E170" s="872"/>
      <c r="F170" s="872"/>
      <c r="G170" s="872"/>
      <c r="H170" s="872"/>
      <c r="I170" s="872"/>
      <c r="J170" s="872"/>
      <c r="K170" s="872"/>
      <c r="L170" s="872"/>
      <c r="M170" s="872"/>
      <c r="N170" s="872"/>
      <c r="O170" s="872"/>
      <c r="P170" s="872"/>
      <c r="Q170" s="872"/>
      <c r="R170" s="872"/>
      <c r="S170" s="872"/>
      <c r="T170" s="872"/>
      <c r="U170" s="872"/>
      <c r="V170" s="872"/>
      <c r="W170" s="872"/>
      <c r="X170" s="872"/>
      <c r="Y170" s="872"/>
      <c r="Z170" s="872"/>
    </row>
    <row r="171" spans="1:26" ht="16.5">
      <c r="A171" s="872"/>
      <c r="B171" s="1048"/>
      <c r="C171" s="872"/>
      <c r="D171" s="872"/>
      <c r="E171" s="872"/>
      <c r="F171" s="872"/>
      <c r="G171" s="872"/>
      <c r="H171" s="872"/>
      <c r="I171" s="872"/>
      <c r="J171" s="872"/>
      <c r="K171" s="872"/>
      <c r="L171" s="872"/>
      <c r="M171" s="872"/>
      <c r="N171" s="872"/>
      <c r="O171" s="872"/>
      <c r="P171" s="872"/>
      <c r="Q171" s="872"/>
      <c r="R171" s="872"/>
      <c r="S171" s="872"/>
      <c r="T171" s="872"/>
      <c r="U171" s="872"/>
      <c r="V171" s="872"/>
      <c r="W171" s="872"/>
      <c r="X171" s="872"/>
      <c r="Y171" s="872"/>
      <c r="Z171" s="872"/>
    </row>
    <row r="172" spans="1:26" ht="16.5">
      <c r="A172" s="872"/>
      <c r="B172" s="1048"/>
      <c r="C172" s="872"/>
      <c r="D172" s="872"/>
      <c r="E172" s="872"/>
      <c r="F172" s="872"/>
      <c r="G172" s="872"/>
      <c r="H172" s="872"/>
      <c r="I172" s="872"/>
      <c r="J172" s="872"/>
      <c r="K172" s="872"/>
      <c r="L172" s="872"/>
      <c r="M172" s="872"/>
      <c r="N172" s="872"/>
      <c r="O172" s="872"/>
      <c r="P172" s="872"/>
      <c r="Q172" s="872"/>
      <c r="R172" s="872"/>
      <c r="S172" s="872"/>
      <c r="T172" s="872"/>
      <c r="U172" s="872"/>
      <c r="V172" s="872"/>
      <c r="W172" s="872"/>
      <c r="X172" s="872"/>
      <c r="Y172" s="872"/>
      <c r="Z172" s="872"/>
    </row>
    <row r="173" spans="1:26" ht="16.5">
      <c r="A173" s="872"/>
      <c r="B173" s="1048"/>
      <c r="C173" s="872"/>
      <c r="D173" s="872"/>
      <c r="E173" s="872"/>
      <c r="F173" s="872"/>
      <c r="G173" s="872"/>
      <c r="H173" s="872"/>
      <c r="I173" s="872"/>
      <c r="J173" s="872"/>
      <c r="K173" s="872"/>
      <c r="L173" s="872"/>
      <c r="M173" s="872"/>
      <c r="N173" s="872"/>
      <c r="O173" s="872"/>
      <c r="P173" s="872"/>
      <c r="Q173" s="872"/>
      <c r="R173" s="872"/>
      <c r="S173" s="872"/>
      <c r="T173" s="872"/>
      <c r="U173" s="872"/>
      <c r="V173" s="872"/>
      <c r="W173" s="872"/>
      <c r="X173" s="872"/>
      <c r="Y173" s="872"/>
      <c r="Z173" s="872"/>
    </row>
    <row r="174" spans="1:26" ht="16.5">
      <c r="A174" s="872"/>
      <c r="B174" s="1048"/>
      <c r="C174" s="872"/>
      <c r="D174" s="872"/>
      <c r="E174" s="872"/>
      <c r="F174" s="872"/>
      <c r="G174" s="872"/>
      <c r="H174" s="872"/>
      <c r="I174" s="872"/>
      <c r="J174" s="872"/>
      <c r="K174" s="872"/>
      <c r="L174" s="872"/>
      <c r="M174" s="872"/>
      <c r="N174" s="872"/>
      <c r="O174" s="872"/>
      <c r="P174" s="872"/>
      <c r="Q174" s="872"/>
      <c r="R174" s="872"/>
      <c r="S174" s="872"/>
      <c r="T174" s="872"/>
      <c r="U174" s="872"/>
      <c r="V174" s="872"/>
      <c r="W174" s="872"/>
      <c r="X174" s="872"/>
      <c r="Y174" s="872"/>
      <c r="Z174" s="872"/>
    </row>
    <row r="175" spans="1:26" ht="16.5">
      <c r="A175" s="872"/>
      <c r="B175" s="1048"/>
      <c r="C175" s="872"/>
      <c r="D175" s="872"/>
      <c r="E175" s="872"/>
      <c r="F175" s="872"/>
      <c r="G175" s="872"/>
      <c r="H175" s="872"/>
      <c r="I175" s="872"/>
      <c r="J175" s="872"/>
      <c r="K175" s="872"/>
      <c r="L175" s="872"/>
      <c r="M175" s="872"/>
      <c r="N175" s="872"/>
      <c r="O175" s="872"/>
      <c r="P175" s="872"/>
      <c r="Q175" s="872"/>
      <c r="R175" s="872"/>
      <c r="S175" s="872"/>
      <c r="T175" s="872"/>
      <c r="U175" s="872"/>
      <c r="V175" s="872"/>
      <c r="W175" s="872"/>
      <c r="X175" s="872"/>
      <c r="Y175" s="872"/>
      <c r="Z175" s="872"/>
    </row>
    <row r="176" spans="1:26" ht="16.5">
      <c r="A176" s="872"/>
      <c r="B176" s="1048"/>
      <c r="C176" s="872"/>
      <c r="D176" s="872"/>
      <c r="E176" s="872"/>
      <c r="F176" s="872"/>
      <c r="G176" s="872"/>
      <c r="H176" s="872"/>
      <c r="I176" s="872"/>
      <c r="J176" s="872"/>
      <c r="K176" s="872"/>
      <c r="L176" s="872"/>
      <c r="M176" s="872"/>
      <c r="N176" s="872"/>
      <c r="O176" s="872"/>
      <c r="P176" s="872"/>
      <c r="Q176" s="872"/>
      <c r="R176" s="872"/>
      <c r="S176" s="872"/>
      <c r="T176" s="872"/>
      <c r="U176" s="872"/>
      <c r="V176" s="872"/>
      <c r="W176" s="872"/>
      <c r="X176" s="872"/>
      <c r="Y176" s="872"/>
      <c r="Z176" s="872"/>
    </row>
    <row r="177" spans="1:26" ht="16.5">
      <c r="A177" s="872"/>
      <c r="B177" s="1048"/>
      <c r="C177" s="872"/>
      <c r="D177" s="872"/>
      <c r="E177" s="872"/>
      <c r="F177" s="872"/>
      <c r="G177" s="872"/>
      <c r="H177" s="872"/>
      <c r="I177" s="872"/>
      <c r="J177" s="872"/>
      <c r="K177" s="872"/>
      <c r="L177" s="872"/>
      <c r="M177" s="872"/>
      <c r="N177" s="872"/>
      <c r="O177" s="872"/>
      <c r="P177" s="872"/>
      <c r="Q177" s="872"/>
      <c r="R177" s="872"/>
      <c r="S177" s="872"/>
      <c r="T177" s="872"/>
      <c r="U177" s="872"/>
      <c r="V177" s="872"/>
      <c r="W177" s="872"/>
      <c r="X177" s="872"/>
      <c r="Y177" s="872"/>
      <c r="Z177" s="872"/>
    </row>
    <row r="178" spans="1:26" ht="16.5">
      <c r="A178" s="872"/>
      <c r="B178" s="1048"/>
      <c r="C178" s="872"/>
      <c r="D178" s="872"/>
      <c r="E178" s="872"/>
      <c r="F178" s="872"/>
      <c r="G178" s="872"/>
      <c r="H178" s="872"/>
      <c r="I178" s="872"/>
      <c r="J178" s="872"/>
      <c r="K178" s="872"/>
      <c r="L178" s="872"/>
      <c r="M178" s="872"/>
      <c r="N178" s="872"/>
      <c r="O178" s="872"/>
      <c r="P178" s="872"/>
      <c r="Q178" s="872"/>
      <c r="R178" s="872"/>
      <c r="S178" s="872"/>
      <c r="T178" s="872"/>
      <c r="U178" s="872"/>
      <c r="V178" s="872"/>
      <c r="W178" s="872"/>
      <c r="X178" s="872"/>
      <c r="Y178" s="872"/>
      <c r="Z178" s="872"/>
    </row>
    <row r="179" spans="1:26" ht="16.5">
      <c r="A179" s="872"/>
      <c r="B179" s="1048"/>
      <c r="C179" s="872"/>
      <c r="D179" s="872"/>
      <c r="E179" s="872"/>
      <c r="F179" s="872"/>
      <c r="G179" s="872"/>
      <c r="H179" s="872"/>
      <c r="I179" s="872"/>
      <c r="J179" s="872"/>
      <c r="K179" s="872"/>
      <c r="L179" s="872"/>
      <c r="M179" s="872"/>
      <c r="N179" s="872"/>
      <c r="O179" s="872"/>
      <c r="P179" s="872"/>
      <c r="Q179" s="872"/>
      <c r="R179" s="872"/>
      <c r="S179" s="872"/>
      <c r="T179" s="872"/>
      <c r="U179" s="872"/>
      <c r="V179" s="872"/>
      <c r="W179" s="872"/>
      <c r="X179" s="872"/>
      <c r="Y179" s="872"/>
      <c r="Z179" s="872"/>
    </row>
    <row r="180" spans="1:26" ht="16.5">
      <c r="A180" s="872"/>
      <c r="B180" s="1048"/>
      <c r="C180" s="872"/>
      <c r="D180" s="872"/>
      <c r="E180" s="872"/>
      <c r="F180" s="872"/>
      <c r="G180" s="872"/>
      <c r="H180" s="872"/>
      <c r="I180" s="872"/>
      <c r="J180" s="872"/>
      <c r="K180" s="872"/>
      <c r="L180" s="872"/>
      <c r="M180" s="872"/>
      <c r="N180" s="872"/>
      <c r="O180" s="872"/>
      <c r="P180" s="872"/>
      <c r="Q180" s="872"/>
      <c r="R180" s="872"/>
      <c r="S180" s="872"/>
      <c r="T180" s="872"/>
      <c r="U180" s="872"/>
      <c r="V180" s="872"/>
      <c r="W180" s="872"/>
      <c r="X180" s="872"/>
      <c r="Y180" s="872"/>
      <c r="Z180" s="872"/>
    </row>
    <row r="181" spans="1:26" ht="16.5">
      <c r="A181" s="872"/>
      <c r="B181" s="1048"/>
      <c r="C181" s="872"/>
      <c r="D181" s="872"/>
      <c r="E181" s="872"/>
      <c r="F181" s="872"/>
      <c r="G181" s="872"/>
      <c r="H181" s="872"/>
      <c r="I181" s="872"/>
      <c r="J181" s="872"/>
      <c r="K181" s="872"/>
      <c r="L181" s="872"/>
      <c r="M181" s="872"/>
      <c r="N181" s="872"/>
      <c r="O181" s="872"/>
      <c r="P181" s="872"/>
      <c r="Q181" s="872"/>
      <c r="R181" s="872"/>
      <c r="S181" s="872"/>
      <c r="T181" s="872"/>
      <c r="U181" s="872"/>
      <c r="V181" s="872"/>
      <c r="W181" s="872"/>
      <c r="X181" s="872"/>
      <c r="Y181" s="872"/>
      <c r="Z181" s="872"/>
    </row>
    <row r="182" spans="1:26" ht="16.5">
      <c r="A182" s="872"/>
      <c r="B182" s="1048"/>
      <c r="C182" s="872"/>
      <c r="D182" s="872"/>
      <c r="E182" s="872"/>
      <c r="F182" s="872"/>
      <c r="G182" s="872"/>
      <c r="H182" s="872"/>
      <c r="I182" s="872"/>
      <c r="J182" s="872"/>
      <c r="K182" s="872"/>
      <c r="L182" s="872"/>
      <c r="M182" s="872"/>
      <c r="N182" s="872"/>
      <c r="O182" s="872"/>
      <c r="P182" s="872"/>
      <c r="Q182" s="872"/>
      <c r="R182" s="872"/>
      <c r="S182" s="872"/>
      <c r="T182" s="872"/>
      <c r="U182" s="872"/>
      <c r="V182" s="872"/>
      <c r="W182" s="872"/>
      <c r="X182" s="872"/>
      <c r="Y182" s="872"/>
      <c r="Z182" s="872"/>
    </row>
    <row r="183" spans="1:26" ht="16.5">
      <c r="A183" s="872"/>
      <c r="B183" s="1048"/>
      <c r="C183" s="872"/>
      <c r="D183" s="872"/>
      <c r="E183" s="872"/>
      <c r="F183" s="872"/>
      <c r="G183" s="872"/>
      <c r="H183" s="872"/>
      <c r="I183" s="872"/>
      <c r="J183" s="872"/>
      <c r="K183" s="872"/>
      <c r="L183" s="872"/>
      <c r="M183" s="872"/>
      <c r="N183" s="872"/>
      <c r="O183" s="872"/>
      <c r="P183" s="872"/>
      <c r="Q183" s="872"/>
      <c r="R183" s="872"/>
      <c r="S183" s="872"/>
      <c r="T183" s="872"/>
      <c r="U183" s="872"/>
      <c r="V183" s="872"/>
      <c r="W183" s="872"/>
      <c r="X183" s="872"/>
      <c r="Y183" s="872"/>
      <c r="Z183" s="872"/>
    </row>
    <row r="184" spans="1:26" ht="16.5">
      <c r="A184" s="872"/>
      <c r="B184" s="1048"/>
      <c r="C184" s="872"/>
      <c r="D184" s="872"/>
      <c r="E184" s="872"/>
      <c r="F184" s="872"/>
      <c r="G184" s="872"/>
      <c r="H184" s="872"/>
      <c r="I184" s="872"/>
      <c r="J184" s="872"/>
      <c r="K184" s="872"/>
      <c r="L184" s="872"/>
      <c r="M184" s="872"/>
      <c r="N184" s="872"/>
      <c r="O184" s="872"/>
      <c r="P184" s="872"/>
      <c r="Q184" s="872"/>
      <c r="R184" s="872"/>
      <c r="S184" s="872"/>
      <c r="T184" s="872"/>
      <c r="U184" s="872"/>
      <c r="V184" s="872"/>
      <c r="W184" s="872"/>
      <c r="X184" s="872"/>
      <c r="Y184" s="872"/>
      <c r="Z184" s="872"/>
    </row>
    <row r="185" spans="1:26" ht="16.5">
      <c r="A185" s="872"/>
      <c r="B185" s="1048"/>
      <c r="C185" s="872"/>
      <c r="D185" s="872"/>
      <c r="E185" s="872"/>
      <c r="F185" s="872"/>
      <c r="G185" s="872"/>
      <c r="H185" s="872"/>
      <c r="I185" s="872"/>
      <c r="J185" s="872"/>
      <c r="K185" s="872"/>
      <c r="L185" s="872"/>
      <c r="M185" s="872"/>
      <c r="N185" s="872"/>
      <c r="O185" s="872"/>
      <c r="P185" s="872"/>
      <c r="Q185" s="872"/>
      <c r="R185" s="872"/>
      <c r="S185" s="872"/>
      <c r="T185" s="872"/>
      <c r="U185" s="872"/>
      <c r="V185" s="872"/>
      <c r="W185" s="872"/>
      <c r="X185" s="872"/>
      <c r="Y185" s="872"/>
      <c r="Z185" s="872"/>
    </row>
    <row r="186" spans="1:26" ht="16.5">
      <c r="A186" s="872"/>
      <c r="B186" s="1048"/>
      <c r="C186" s="872"/>
      <c r="D186" s="872"/>
      <c r="E186" s="872"/>
      <c r="F186" s="872"/>
      <c r="G186" s="872"/>
      <c r="H186" s="872"/>
      <c r="I186" s="872"/>
      <c r="J186" s="872"/>
      <c r="K186" s="872"/>
      <c r="L186" s="872"/>
      <c r="M186" s="872"/>
      <c r="N186" s="872"/>
      <c r="O186" s="872"/>
      <c r="P186" s="872"/>
      <c r="Q186" s="872"/>
      <c r="R186" s="872"/>
      <c r="S186" s="872"/>
      <c r="T186" s="872"/>
      <c r="U186" s="872"/>
      <c r="V186" s="872"/>
      <c r="W186" s="872"/>
      <c r="X186" s="872"/>
      <c r="Y186" s="872"/>
      <c r="Z186" s="872"/>
    </row>
    <row r="187" spans="1:26" ht="16.5">
      <c r="A187" s="872"/>
      <c r="B187" s="1048"/>
      <c r="C187" s="872"/>
      <c r="D187" s="872"/>
      <c r="E187" s="872"/>
      <c r="F187" s="872"/>
      <c r="G187" s="872"/>
      <c r="H187" s="872"/>
      <c r="I187" s="872"/>
      <c r="J187" s="872"/>
      <c r="K187" s="872"/>
      <c r="L187" s="872"/>
      <c r="M187" s="872"/>
      <c r="N187" s="872"/>
      <c r="O187" s="872"/>
      <c r="P187" s="872"/>
      <c r="Q187" s="872"/>
      <c r="R187" s="872"/>
      <c r="S187" s="872"/>
      <c r="T187" s="872"/>
      <c r="U187" s="872"/>
      <c r="V187" s="872"/>
      <c r="W187" s="872"/>
      <c r="X187" s="872"/>
      <c r="Y187" s="872"/>
      <c r="Z187" s="872"/>
    </row>
    <row r="188" spans="1:26" ht="16.5">
      <c r="A188" s="872"/>
      <c r="B188" s="1048"/>
      <c r="C188" s="872"/>
      <c r="D188" s="872"/>
      <c r="E188" s="872"/>
      <c r="F188" s="872"/>
      <c r="G188" s="872"/>
      <c r="H188" s="872"/>
      <c r="I188" s="872"/>
      <c r="J188" s="872"/>
      <c r="K188" s="872"/>
      <c r="L188" s="872"/>
      <c r="M188" s="872"/>
      <c r="N188" s="872"/>
      <c r="O188" s="872"/>
      <c r="P188" s="872"/>
      <c r="Q188" s="872"/>
      <c r="R188" s="872"/>
      <c r="S188" s="872"/>
      <c r="T188" s="872"/>
      <c r="U188" s="872"/>
      <c r="V188" s="872"/>
      <c r="W188" s="872"/>
      <c r="X188" s="872"/>
      <c r="Y188" s="872"/>
      <c r="Z188" s="872"/>
    </row>
    <row r="189" spans="1:26" ht="16.5">
      <c r="A189" s="872"/>
      <c r="B189" s="1048"/>
      <c r="C189" s="872"/>
      <c r="D189" s="872"/>
      <c r="E189" s="872"/>
      <c r="F189" s="872"/>
      <c r="G189" s="872"/>
      <c r="H189" s="872"/>
      <c r="I189" s="872"/>
      <c r="J189" s="872"/>
      <c r="K189" s="872"/>
      <c r="L189" s="872"/>
      <c r="M189" s="872"/>
      <c r="N189" s="872"/>
      <c r="O189" s="872"/>
      <c r="P189" s="872"/>
      <c r="Q189" s="872"/>
      <c r="R189" s="872"/>
      <c r="S189" s="872"/>
      <c r="T189" s="872"/>
      <c r="U189" s="872"/>
      <c r="V189" s="872"/>
      <c r="W189" s="872"/>
      <c r="X189" s="872"/>
      <c r="Y189" s="872"/>
      <c r="Z189" s="872"/>
    </row>
    <row r="190" spans="1:26" ht="16.5">
      <c r="A190" s="872"/>
      <c r="B190" s="1048"/>
      <c r="C190" s="872"/>
      <c r="D190" s="872"/>
      <c r="E190" s="872"/>
      <c r="F190" s="872"/>
      <c r="G190" s="872"/>
      <c r="H190" s="872"/>
      <c r="I190" s="872"/>
      <c r="J190" s="872"/>
      <c r="K190" s="872"/>
      <c r="L190" s="872"/>
      <c r="M190" s="872"/>
      <c r="N190" s="872"/>
      <c r="O190" s="872"/>
      <c r="P190" s="872"/>
      <c r="Q190" s="872"/>
      <c r="R190" s="872"/>
      <c r="S190" s="872"/>
      <c r="T190" s="872"/>
      <c r="U190" s="872"/>
      <c r="V190" s="872"/>
      <c r="W190" s="872"/>
      <c r="X190" s="872"/>
      <c r="Y190" s="872"/>
      <c r="Z190" s="872"/>
    </row>
    <row r="191" spans="1:26" ht="16.5">
      <c r="A191" s="872"/>
      <c r="B191" s="1048"/>
      <c r="C191" s="872"/>
      <c r="D191" s="872"/>
      <c r="E191" s="872"/>
      <c r="F191" s="872"/>
      <c r="G191" s="872"/>
      <c r="H191" s="872"/>
      <c r="I191" s="872"/>
      <c r="J191" s="872"/>
      <c r="K191" s="872"/>
      <c r="L191" s="872"/>
      <c r="M191" s="872"/>
      <c r="N191" s="872"/>
      <c r="O191" s="872"/>
      <c r="P191" s="872"/>
      <c r="Q191" s="872"/>
      <c r="R191" s="872"/>
      <c r="S191" s="872"/>
      <c r="T191" s="872"/>
      <c r="U191" s="872"/>
      <c r="V191" s="872"/>
      <c r="W191" s="872"/>
      <c r="X191" s="872"/>
      <c r="Y191" s="872"/>
      <c r="Z191" s="872"/>
    </row>
    <row r="192" spans="1:26" ht="16.5">
      <c r="A192" s="872"/>
      <c r="B192" s="1048"/>
      <c r="C192" s="872"/>
      <c r="D192" s="872"/>
      <c r="E192" s="872"/>
      <c r="F192" s="872"/>
      <c r="G192" s="872"/>
      <c r="H192" s="872"/>
      <c r="I192" s="872"/>
      <c r="J192" s="872"/>
      <c r="K192" s="872"/>
      <c r="L192" s="872"/>
      <c r="M192" s="872"/>
      <c r="N192" s="872"/>
      <c r="O192" s="872"/>
      <c r="P192" s="872"/>
      <c r="Q192" s="872"/>
      <c r="R192" s="872"/>
      <c r="S192" s="872"/>
      <c r="T192" s="872"/>
      <c r="U192" s="872"/>
      <c r="V192" s="872"/>
      <c r="W192" s="872"/>
      <c r="X192" s="872"/>
      <c r="Y192" s="872"/>
      <c r="Z192" s="872"/>
    </row>
    <row r="193" spans="1:26" ht="16.5">
      <c r="A193" s="872"/>
      <c r="B193" s="1048"/>
      <c r="C193" s="872"/>
      <c r="D193" s="872"/>
      <c r="E193" s="872"/>
      <c r="F193" s="872"/>
      <c r="G193" s="872"/>
      <c r="H193" s="872"/>
      <c r="I193" s="872"/>
      <c r="J193" s="872"/>
      <c r="K193" s="872"/>
      <c r="L193" s="872"/>
      <c r="M193" s="872"/>
      <c r="N193" s="872"/>
      <c r="O193" s="872"/>
      <c r="P193" s="872"/>
      <c r="Q193" s="872"/>
      <c r="R193" s="872"/>
      <c r="S193" s="872"/>
      <c r="T193" s="872"/>
      <c r="U193" s="872"/>
      <c r="V193" s="872"/>
      <c r="W193" s="872"/>
      <c r="X193" s="872"/>
      <c r="Y193" s="872"/>
      <c r="Z193" s="872"/>
    </row>
    <row r="194" spans="1:26" ht="16.5">
      <c r="A194" s="872"/>
      <c r="B194" s="1048"/>
      <c r="C194" s="872"/>
      <c r="D194" s="872"/>
      <c r="E194" s="872"/>
      <c r="F194" s="872"/>
      <c r="G194" s="872"/>
      <c r="H194" s="872"/>
      <c r="I194" s="872"/>
      <c r="J194" s="872"/>
      <c r="K194" s="872"/>
      <c r="L194" s="872"/>
      <c r="M194" s="872"/>
      <c r="N194" s="872"/>
      <c r="O194" s="872"/>
      <c r="P194" s="872"/>
      <c r="Q194" s="872"/>
      <c r="R194" s="872"/>
      <c r="S194" s="872"/>
      <c r="T194" s="872"/>
      <c r="U194" s="872"/>
      <c r="V194" s="872"/>
      <c r="W194" s="872"/>
      <c r="X194" s="872"/>
      <c r="Y194" s="872"/>
      <c r="Z194" s="872"/>
    </row>
    <row r="195" spans="1:26" ht="16.5">
      <c r="A195" s="872"/>
      <c r="B195" s="1048"/>
      <c r="C195" s="872"/>
      <c r="D195" s="872"/>
      <c r="E195" s="872"/>
      <c r="F195" s="872"/>
      <c r="G195" s="872"/>
      <c r="H195" s="872"/>
      <c r="I195" s="872"/>
      <c r="J195" s="872"/>
      <c r="K195" s="872"/>
      <c r="L195" s="872"/>
      <c r="M195" s="872"/>
      <c r="N195" s="872"/>
      <c r="O195" s="872"/>
      <c r="P195" s="872"/>
      <c r="Q195" s="872"/>
      <c r="R195" s="872"/>
      <c r="S195" s="872"/>
      <c r="T195" s="872"/>
      <c r="U195" s="872"/>
      <c r="V195" s="872"/>
      <c r="W195" s="872"/>
      <c r="X195" s="872"/>
      <c r="Y195" s="872"/>
      <c r="Z195" s="872"/>
    </row>
    <row r="196" spans="1:26" ht="16.5">
      <c r="A196" s="872"/>
      <c r="B196" s="1048"/>
      <c r="C196" s="872"/>
      <c r="D196" s="872"/>
      <c r="E196" s="872"/>
      <c r="F196" s="872"/>
      <c r="G196" s="872"/>
      <c r="H196" s="872"/>
      <c r="I196" s="872"/>
      <c r="J196" s="872"/>
      <c r="K196" s="872"/>
      <c r="L196" s="872"/>
      <c r="M196" s="872"/>
      <c r="N196" s="872"/>
      <c r="O196" s="872"/>
      <c r="P196" s="872"/>
      <c r="Q196" s="872"/>
      <c r="R196" s="872"/>
      <c r="S196" s="872"/>
      <c r="T196" s="872"/>
      <c r="U196" s="872"/>
      <c r="V196" s="872"/>
      <c r="W196" s="872"/>
      <c r="X196" s="872"/>
      <c r="Y196" s="872"/>
      <c r="Z196" s="872"/>
    </row>
    <row r="197" spans="1:26" ht="16.5">
      <c r="A197" s="872"/>
      <c r="B197" s="1048"/>
      <c r="C197" s="872"/>
      <c r="D197" s="872"/>
      <c r="E197" s="872"/>
      <c r="F197" s="872"/>
      <c r="G197" s="872"/>
      <c r="H197" s="872"/>
      <c r="I197" s="872"/>
      <c r="J197" s="872"/>
      <c r="K197" s="872"/>
      <c r="L197" s="872"/>
      <c r="M197" s="872"/>
      <c r="N197" s="872"/>
      <c r="O197" s="872"/>
      <c r="P197" s="872"/>
      <c r="Q197" s="872"/>
      <c r="R197" s="872"/>
      <c r="S197" s="872"/>
      <c r="T197" s="872"/>
      <c r="U197" s="872"/>
      <c r="V197" s="872"/>
      <c r="W197" s="872"/>
      <c r="X197" s="872"/>
      <c r="Y197" s="872"/>
      <c r="Z197" s="872"/>
    </row>
    <row r="198" spans="1:26" ht="16.5">
      <c r="A198" s="872"/>
      <c r="B198" s="1048"/>
      <c r="C198" s="872"/>
      <c r="D198" s="872"/>
      <c r="E198" s="872"/>
      <c r="F198" s="872"/>
      <c r="G198" s="872"/>
      <c r="H198" s="872"/>
      <c r="I198" s="872"/>
      <c r="J198" s="872"/>
      <c r="K198" s="872"/>
      <c r="L198" s="872"/>
      <c r="M198" s="872"/>
      <c r="N198" s="872"/>
      <c r="O198" s="872"/>
      <c r="P198" s="872"/>
      <c r="Q198" s="872"/>
      <c r="R198" s="872"/>
      <c r="S198" s="872"/>
      <c r="T198" s="872"/>
      <c r="U198" s="872"/>
      <c r="V198" s="872"/>
      <c r="W198" s="872"/>
      <c r="X198" s="872"/>
      <c r="Y198" s="872"/>
      <c r="Z198" s="872"/>
    </row>
    <row r="199" spans="1:26" ht="16.5">
      <c r="A199" s="872"/>
      <c r="B199" s="1048"/>
      <c r="C199" s="872"/>
      <c r="D199" s="872"/>
      <c r="E199" s="872"/>
      <c r="F199" s="872"/>
      <c r="G199" s="872"/>
      <c r="H199" s="872"/>
      <c r="I199" s="872"/>
      <c r="J199" s="872"/>
      <c r="K199" s="872"/>
      <c r="L199" s="872"/>
      <c r="M199" s="872"/>
      <c r="N199" s="872"/>
      <c r="O199" s="872"/>
      <c r="P199" s="872"/>
      <c r="Q199" s="872"/>
      <c r="R199" s="872"/>
      <c r="S199" s="872"/>
      <c r="T199" s="872"/>
      <c r="U199" s="872"/>
      <c r="V199" s="872"/>
      <c r="W199" s="872"/>
      <c r="X199" s="872"/>
      <c r="Y199" s="872"/>
      <c r="Z199" s="872"/>
    </row>
    <row r="200" spans="1:26" ht="16.5">
      <c r="A200" s="872"/>
      <c r="B200" s="1048"/>
      <c r="C200" s="872"/>
      <c r="D200" s="872"/>
      <c r="E200" s="872"/>
      <c r="F200" s="872"/>
      <c r="G200" s="872"/>
      <c r="H200" s="872"/>
      <c r="I200" s="872"/>
      <c r="J200" s="872"/>
      <c r="K200" s="872"/>
      <c r="L200" s="872"/>
      <c r="M200" s="872"/>
      <c r="N200" s="872"/>
      <c r="O200" s="872"/>
      <c r="P200" s="872"/>
      <c r="Q200" s="872"/>
      <c r="R200" s="872"/>
      <c r="S200" s="872"/>
      <c r="T200" s="872"/>
      <c r="U200" s="872"/>
      <c r="V200" s="872"/>
      <c r="W200" s="872"/>
      <c r="X200" s="872"/>
      <c r="Y200" s="872"/>
      <c r="Z200" s="872"/>
    </row>
    <row r="201" spans="1:26" ht="16.5">
      <c r="A201" s="872"/>
      <c r="B201" s="1048"/>
      <c r="C201" s="872"/>
      <c r="D201" s="872"/>
      <c r="E201" s="872"/>
      <c r="F201" s="872"/>
      <c r="G201" s="872"/>
      <c r="H201" s="872"/>
      <c r="I201" s="872"/>
      <c r="J201" s="872"/>
      <c r="K201" s="872"/>
      <c r="L201" s="872"/>
      <c r="M201" s="872"/>
      <c r="N201" s="872"/>
      <c r="O201" s="872"/>
      <c r="P201" s="872"/>
      <c r="Q201" s="872"/>
      <c r="R201" s="872"/>
      <c r="S201" s="872"/>
      <c r="T201" s="872"/>
      <c r="U201" s="872"/>
      <c r="V201" s="872"/>
      <c r="W201" s="872"/>
      <c r="X201" s="872"/>
      <c r="Y201" s="872"/>
      <c r="Z201" s="872"/>
    </row>
    <row r="202" spans="1:26" ht="16.5">
      <c r="A202" s="872"/>
      <c r="B202" s="1048"/>
      <c r="C202" s="872"/>
      <c r="D202" s="872"/>
      <c r="E202" s="872"/>
      <c r="F202" s="872"/>
      <c r="G202" s="872"/>
      <c r="H202" s="872"/>
      <c r="I202" s="872"/>
      <c r="J202" s="872"/>
      <c r="K202" s="872"/>
      <c r="L202" s="872"/>
      <c r="M202" s="872"/>
      <c r="N202" s="872"/>
      <c r="O202" s="872"/>
      <c r="P202" s="872"/>
      <c r="Q202" s="872"/>
      <c r="R202" s="872"/>
      <c r="S202" s="872"/>
      <c r="T202" s="872"/>
      <c r="U202" s="872"/>
      <c r="V202" s="872"/>
      <c r="W202" s="872"/>
      <c r="X202" s="872"/>
      <c r="Y202" s="872"/>
      <c r="Z202" s="872"/>
    </row>
    <row r="203" spans="1:26" ht="16.5">
      <c r="A203" s="872"/>
      <c r="B203" s="1048"/>
      <c r="C203" s="872"/>
      <c r="D203" s="872"/>
      <c r="E203" s="872"/>
      <c r="F203" s="872"/>
      <c r="G203" s="872"/>
      <c r="H203" s="872"/>
      <c r="I203" s="872"/>
      <c r="J203" s="872"/>
      <c r="K203" s="872"/>
      <c r="L203" s="872"/>
      <c r="M203" s="872"/>
      <c r="N203" s="872"/>
      <c r="O203" s="872"/>
      <c r="P203" s="872"/>
      <c r="Q203" s="872"/>
      <c r="R203" s="872"/>
      <c r="S203" s="872"/>
      <c r="T203" s="872"/>
      <c r="U203" s="872"/>
      <c r="V203" s="872"/>
      <c r="W203" s="872"/>
      <c r="X203" s="872"/>
      <c r="Y203" s="872"/>
      <c r="Z203" s="872"/>
    </row>
    <row r="204" spans="1:26" ht="16.5">
      <c r="A204" s="872"/>
      <c r="B204" s="1048"/>
      <c r="C204" s="872"/>
      <c r="D204" s="872"/>
      <c r="E204" s="872"/>
      <c r="F204" s="872"/>
      <c r="G204" s="872"/>
      <c r="H204" s="872"/>
      <c r="I204" s="872"/>
      <c r="J204" s="872"/>
      <c r="K204" s="872"/>
      <c r="L204" s="872"/>
      <c r="M204" s="872"/>
      <c r="N204" s="872"/>
      <c r="O204" s="872"/>
      <c r="P204" s="872"/>
      <c r="Q204" s="872"/>
      <c r="R204" s="872"/>
      <c r="S204" s="872"/>
      <c r="T204" s="872"/>
      <c r="U204" s="872"/>
      <c r="V204" s="872"/>
      <c r="W204" s="872"/>
      <c r="X204" s="872"/>
      <c r="Y204" s="872"/>
      <c r="Z204" s="872"/>
    </row>
    <row r="205" spans="1:26" ht="16.5">
      <c r="A205" s="872"/>
      <c r="B205" s="1048"/>
      <c r="C205" s="872"/>
      <c r="D205" s="872"/>
      <c r="E205" s="872"/>
      <c r="F205" s="872"/>
      <c r="G205" s="872"/>
      <c r="H205" s="872"/>
      <c r="I205" s="872"/>
      <c r="J205" s="872"/>
      <c r="K205" s="872"/>
      <c r="L205" s="872"/>
      <c r="M205" s="872"/>
      <c r="N205" s="872"/>
      <c r="O205" s="872"/>
      <c r="P205" s="872"/>
      <c r="Q205" s="872"/>
      <c r="R205" s="872"/>
      <c r="S205" s="872"/>
      <c r="T205" s="872"/>
      <c r="U205" s="872"/>
      <c r="V205" s="872"/>
      <c r="W205" s="872"/>
      <c r="X205" s="872"/>
      <c r="Y205" s="872"/>
      <c r="Z205" s="872"/>
    </row>
    <row r="206" spans="1:26" ht="16.5">
      <c r="A206" s="872"/>
      <c r="B206" s="1048"/>
      <c r="C206" s="872"/>
      <c r="D206" s="872"/>
      <c r="E206" s="872"/>
      <c r="F206" s="872"/>
      <c r="G206" s="872"/>
      <c r="H206" s="872"/>
      <c r="I206" s="872"/>
      <c r="J206" s="872"/>
      <c r="K206" s="872"/>
      <c r="L206" s="872"/>
      <c r="M206" s="872"/>
      <c r="N206" s="872"/>
      <c r="O206" s="872"/>
      <c r="P206" s="872"/>
      <c r="Q206" s="872"/>
      <c r="R206" s="872"/>
      <c r="S206" s="872"/>
      <c r="T206" s="872"/>
      <c r="U206" s="872"/>
      <c r="V206" s="872"/>
      <c r="W206" s="872"/>
      <c r="X206" s="872"/>
      <c r="Y206" s="872"/>
      <c r="Z206" s="872"/>
    </row>
    <row r="207" spans="1:26" ht="16.5">
      <c r="A207" s="872"/>
      <c r="B207" s="1048"/>
      <c r="C207" s="872"/>
      <c r="D207" s="872"/>
      <c r="E207" s="872"/>
      <c r="F207" s="872"/>
      <c r="G207" s="872"/>
      <c r="H207" s="872"/>
      <c r="I207" s="872"/>
      <c r="J207" s="872"/>
      <c r="K207" s="872"/>
      <c r="L207" s="872"/>
      <c r="M207" s="872"/>
      <c r="N207" s="872"/>
      <c r="O207" s="872"/>
      <c r="P207" s="872"/>
      <c r="Q207" s="872"/>
      <c r="R207" s="872"/>
      <c r="S207" s="872"/>
      <c r="T207" s="872"/>
      <c r="U207" s="872"/>
      <c r="V207" s="872"/>
      <c r="W207" s="872"/>
      <c r="X207" s="872"/>
      <c r="Y207" s="872"/>
      <c r="Z207" s="872"/>
    </row>
    <row r="208" spans="1:26" ht="16.5">
      <c r="A208" s="872"/>
      <c r="B208" s="1048"/>
      <c r="C208" s="872"/>
      <c r="D208" s="872"/>
      <c r="E208" s="872"/>
      <c r="F208" s="872"/>
      <c r="G208" s="872"/>
      <c r="H208" s="872"/>
      <c r="I208" s="872"/>
      <c r="J208" s="872"/>
      <c r="K208" s="872"/>
      <c r="L208" s="872"/>
      <c r="M208" s="872"/>
      <c r="N208" s="872"/>
      <c r="O208" s="872"/>
      <c r="P208" s="872"/>
      <c r="Q208" s="872"/>
      <c r="R208" s="872"/>
      <c r="S208" s="872"/>
      <c r="T208" s="872"/>
      <c r="U208" s="872"/>
      <c r="V208" s="872"/>
      <c r="W208" s="872"/>
      <c r="X208" s="872"/>
      <c r="Y208" s="872"/>
      <c r="Z208" s="872"/>
    </row>
    <row r="209" spans="1:26" ht="16.5">
      <c r="A209" s="872"/>
      <c r="B209" s="1048"/>
      <c r="C209" s="872"/>
      <c r="D209" s="872"/>
      <c r="E209" s="872"/>
      <c r="F209" s="872"/>
      <c r="G209" s="872"/>
      <c r="H209" s="872"/>
      <c r="I209" s="872"/>
      <c r="J209" s="872"/>
      <c r="K209" s="872"/>
      <c r="L209" s="872"/>
      <c r="M209" s="872"/>
      <c r="N209" s="872"/>
      <c r="O209" s="872"/>
      <c r="P209" s="872"/>
      <c r="Q209" s="872"/>
      <c r="R209" s="872"/>
      <c r="S209" s="872"/>
      <c r="T209" s="872"/>
      <c r="U209" s="872"/>
      <c r="V209" s="872"/>
      <c r="W209" s="872"/>
      <c r="X209" s="872"/>
      <c r="Y209" s="872"/>
      <c r="Z209" s="872"/>
    </row>
    <row r="210" spans="1:26" ht="16.5">
      <c r="A210" s="872"/>
      <c r="B210" s="1048"/>
      <c r="C210" s="872"/>
      <c r="D210" s="872"/>
      <c r="E210" s="872"/>
      <c r="F210" s="872"/>
      <c r="G210" s="872"/>
      <c r="H210" s="872"/>
      <c r="I210" s="872"/>
      <c r="J210" s="872"/>
      <c r="K210" s="872"/>
      <c r="L210" s="872"/>
      <c r="M210" s="872"/>
      <c r="N210" s="872"/>
      <c r="O210" s="872"/>
      <c r="P210" s="872"/>
      <c r="Q210" s="872"/>
      <c r="R210" s="872"/>
      <c r="S210" s="872"/>
      <c r="T210" s="872"/>
      <c r="U210" s="872"/>
      <c r="V210" s="872"/>
      <c r="W210" s="872"/>
      <c r="X210" s="872"/>
      <c r="Y210" s="872"/>
      <c r="Z210" s="872"/>
    </row>
    <row r="211" spans="1:26" ht="16.5">
      <c r="A211" s="872"/>
      <c r="B211" s="1048"/>
      <c r="C211" s="872"/>
      <c r="D211" s="872"/>
      <c r="E211" s="872"/>
      <c r="F211" s="872"/>
      <c r="G211" s="872"/>
      <c r="H211" s="872"/>
      <c r="I211" s="872"/>
      <c r="J211" s="872"/>
      <c r="K211" s="872"/>
      <c r="L211" s="872"/>
      <c r="M211" s="872"/>
      <c r="N211" s="872"/>
      <c r="O211" s="872"/>
      <c r="P211" s="872"/>
      <c r="Q211" s="872"/>
      <c r="R211" s="872"/>
      <c r="S211" s="872"/>
      <c r="T211" s="872"/>
      <c r="U211" s="872"/>
      <c r="V211" s="872"/>
      <c r="W211" s="872"/>
      <c r="X211" s="872"/>
      <c r="Y211" s="872"/>
      <c r="Z211" s="872"/>
    </row>
    <row r="212" spans="1:26" ht="16.5">
      <c r="A212" s="872"/>
      <c r="B212" s="1048"/>
      <c r="C212" s="872"/>
      <c r="D212" s="872"/>
      <c r="E212" s="872"/>
      <c r="F212" s="872"/>
      <c r="G212" s="872"/>
      <c r="H212" s="872"/>
      <c r="I212" s="872"/>
      <c r="J212" s="872"/>
      <c r="K212" s="872"/>
      <c r="L212" s="872"/>
      <c r="M212" s="872"/>
      <c r="N212" s="872"/>
      <c r="O212" s="872"/>
      <c r="P212" s="872"/>
      <c r="Q212" s="872"/>
      <c r="R212" s="872"/>
      <c r="S212" s="872"/>
      <c r="T212" s="872"/>
      <c r="U212" s="872"/>
      <c r="V212" s="872"/>
      <c r="W212" s="872"/>
      <c r="X212" s="872"/>
      <c r="Y212" s="872"/>
      <c r="Z212" s="872"/>
    </row>
    <row r="213" spans="1:26" ht="16.5">
      <c r="A213" s="872"/>
      <c r="B213" s="1048"/>
      <c r="C213" s="872"/>
      <c r="D213" s="872"/>
      <c r="E213" s="872"/>
      <c r="F213" s="872"/>
      <c r="G213" s="872"/>
      <c r="H213" s="872"/>
      <c r="I213" s="872"/>
      <c r="J213" s="872"/>
      <c r="K213" s="872"/>
      <c r="L213" s="872"/>
      <c r="M213" s="872"/>
      <c r="N213" s="872"/>
      <c r="O213" s="872"/>
      <c r="P213" s="872"/>
      <c r="Q213" s="872"/>
      <c r="R213" s="872"/>
      <c r="S213" s="872"/>
      <c r="T213" s="872"/>
      <c r="U213" s="872"/>
      <c r="V213" s="872"/>
      <c r="W213" s="872"/>
      <c r="X213" s="872"/>
      <c r="Y213" s="872"/>
      <c r="Z213" s="872"/>
    </row>
    <row r="214" spans="1:26" ht="16.5">
      <c r="A214" s="872"/>
      <c r="B214" s="1048"/>
      <c r="C214" s="872"/>
      <c r="D214" s="872"/>
      <c r="E214" s="872"/>
      <c r="F214" s="872"/>
      <c r="G214" s="872"/>
      <c r="H214" s="872"/>
      <c r="I214" s="872"/>
      <c r="J214" s="872"/>
      <c r="K214" s="872"/>
      <c r="L214" s="872"/>
      <c r="M214" s="872"/>
      <c r="N214" s="872"/>
      <c r="O214" s="872"/>
      <c r="P214" s="872"/>
      <c r="Q214" s="872"/>
      <c r="R214" s="872"/>
      <c r="S214" s="872"/>
      <c r="T214" s="872"/>
      <c r="U214" s="872"/>
      <c r="V214" s="872"/>
      <c r="W214" s="872"/>
      <c r="X214" s="872"/>
      <c r="Y214" s="872"/>
      <c r="Z214" s="872"/>
    </row>
    <row r="215" spans="1:26" ht="16.5">
      <c r="A215" s="872"/>
      <c r="B215" s="1048"/>
      <c r="C215" s="872"/>
      <c r="D215" s="872"/>
      <c r="E215" s="872"/>
      <c r="F215" s="872"/>
      <c r="G215" s="872"/>
      <c r="H215" s="872"/>
      <c r="I215" s="872"/>
      <c r="J215" s="872"/>
      <c r="K215" s="872"/>
      <c r="L215" s="872"/>
      <c r="M215" s="872"/>
      <c r="N215" s="872"/>
      <c r="O215" s="872"/>
      <c r="P215" s="872"/>
      <c r="Q215" s="872"/>
      <c r="R215" s="872"/>
      <c r="S215" s="872"/>
      <c r="T215" s="872"/>
      <c r="U215" s="872"/>
      <c r="V215" s="872"/>
      <c r="W215" s="872"/>
      <c r="X215" s="872"/>
      <c r="Y215" s="872"/>
      <c r="Z215" s="872"/>
    </row>
    <row r="216" spans="1:26" ht="16.5">
      <c r="A216" s="872"/>
      <c r="B216" s="1048"/>
      <c r="C216" s="872"/>
      <c r="D216" s="872"/>
      <c r="E216" s="872"/>
      <c r="F216" s="872"/>
      <c r="G216" s="872"/>
      <c r="H216" s="872"/>
      <c r="I216" s="872"/>
      <c r="J216" s="872"/>
      <c r="K216" s="872"/>
      <c r="L216" s="872"/>
      <c r="M216" s="872"/>
      <c r="N216" s="872"/>
      <c r="O216" s="872"/>
      <c r="P216" s="872"/>
      <c r="Q216" s="872"/>
      <c r="R216" s="872"/>
      <c r="S216" s="872"/>
      <c r="T216" s="872"/>
      <c r="U216" s="872"/>
      <c r="V216" s="872"/>
      <c r="W216" s="872"/>
      <c r="X216" s="872"/>
      <c r="Y216" s="872"/>
      <c r="Z216" s="872"/>
    </row>
    <row r="217" spans="1:26" ht="16.5">
      <c r="A217" s="872"/>
      <c r="B217" s="1048"/>
      <c r="C217" s="872"/>
      <c r="D217" s="872"/>
      <c r="E217" s="872"/>
      <c r="F217" s="872"/>
      <c r="G217" s="872"/>
      <c r="H217" s="872"/>
      <c r="I217" s="872"/>
      <c r="J217" s="872"/>
      <c r="K217" s="872"/>
      <c r="L217" s="872"/>
      <c r="M217" s="872"/>
      <c r="N217" s="872"/>
      <c r="O217" s="872"/>
      <c r="P217" s="872"/>
      <c r="Q217" s="872"/>
      <c r="R217" s="872"/>
      <c r="S217" s="872"/>
      <c r="T217" s="872"/>
      <c r="U217" s="872"/>
      <c r="V217" s="872"/>
      <c r="W217" s="872"/>
      <c r="X217" s="872"/>
      <c r="Y217" s="872"/>
      <c r="Z217" s="872"/>
    </row>
    <row r="218" spans="1:26" ht="16.5">
      <c r="A218" s="872"/>
      <c r="B218" s="1048"/>
      <c r="C218" s="872"/>
      <c r="D218" s="872"/>
      <c r="E218" s="872"/>
      <c r="F218" s="872"/>
      <c r="G218" s="872"/>
      <c r="H218" s="872"/>
      <c r="I218" s="872"/>
      <c r="J218" s="872"/>
      <c r="K218" s="872"/>
      <c r="L218" s="872"/>
      <c r="M218" s="872"/>
      <c r="N218" s="872"/>
      <c r="O218" s="872"/>
      <c r="P218" s="872"/>
      <c r="Q218" s="872"/>
      <c r="R218" s="872"/>
      <c r="S218" s="872"/>
      <c r="T218" s="872"/>
      <c r="U218" s="872"/>
      <c r="V218" s="872"/>
      <c r="W218" s="872"/>
      <c r="X218" s="872"/>
      <c r="Y218" s="872"/>
      <c r="Z218" s="872"/>
    </row>
    <row r="219" spans="1:26" ht="16.5">
      <c r="A219" s="872"/>
      <c r="B219" s="1048"/>
      <c r="C219" s="872"/>
      <c r="D219" s="872"/>
      <c r="E219" s="872"/>
      <c r="F219" s="872"/>
      <c r="G219" s="872"/>
      <c r="H219" s="872"/>
      <c r="I219" s="872"/>
      <c r="J219" s="872"/>
      <c r="K219" s="872"/>
      <c r="L219" s="872"/>
      <c r="M219" s="872"/>
      <c r="N219" s="872"/>
      <c r="O219" s="872"/>
      <c r="P219" s="872"/>
      <c r="Q219" s="872"/>
      <c r="R219" s="872"/>
      <c r="S219" s="872"/>
      <c r="T219" s="872"/>
      <c r="U219" s="872"/>
      <c r="V219" s="872"/>
      <c r="W219" s="872"/>
      <c r="X219" s="872"/>
      <c r="Y219" s="872"/>
      <c r="Z219" s="872"/>
    </row>
    <row r="220" spans="1:26" ht="16.5">
      <c r="A220" s="872"/>
      <c r="B220" s="1048"/>
      <c r="C220" s="872"/>
      <c r="D220" s="872"/>
      <c r="E220" s="872"/>
      <c r="F220" s="872"/>
      <c r="G220" s="872"/>
      <c r="H220" s="872"/>
      <c r="I220" s="872"/>
      <c r="J220" s="872"/>
      <c r="K220" s="872"/>
      <c r="L220" s="872"/>
      <c r="M220" s="872"/>
      <c r="N220" s="872"/>
      <c r="O220" s="872"/>
      <c r="P220" s="872"/>
      <c r="Q220" s="872"/>
      <c r="R220" s="872"/>
      <c r="S220" s="872"/>
      <c r="T220" s="872"/>
      <c r="U220" s="872"/>
      <c r="V220" s="872"/>
      <c r="W220" s="872"/>
      <c r="X220" s="872"/>
      <c r="Y220" s="872"/>
      <c r="Z220" s="872"/>
    </row>
    <row r="221" spans="1:26" ht="16.5">
      <c r="A221" s="872"/>
      <c r="B221" s="1048"/>
      <c r="C221" s="872"/>
      <c r="D221" s="872"/>
      <c r="E221" s="872"/>
      <c r="F221" s="872"/>
      <c r="G221" s="872"/>
      <c r="H221" s="872"/>
      <c r="I221" s="872"/>
      <c r="J221" s="872"/>
      <c r="K221" s="872"/>
      <c r="L221" s="872"/>
      <c r="M221" s="872"/>
      <c r="N221" s="872"/>
      <c r="O221" s="872"/>
      <c r="P221" s="872"/>
      <c r="Q221" s="872"/>
      <c r="R221" s="872"/>
      <c r="S221" s="872"/>
      <c r="T221" s="872"/>
      <c r="U221" s="872"/>
      <c r="V221" s="872"/>
      <c r="W221" s="872"/>
      <c r="X221" s="872"/>
      <c r="Y221" s="872"/>
      <c r="Z221" s="872"/>
    </row>
    <row r="222" spans="1:26" ht="16.5">
      <c r="A222" s="872"/>
      <c r="B222" s="1048"/>
      <c r="C222" s="872"/>
      <c r="D222" s="872"/>
      <c r="E222" s="872"/>
      <c r="F222" s="872"/>
      <c r="G222" s="872"/>
      <c r="H222" s="872"/>
      <c r="I222" s="872"/>
      <c r="J222" s="872"/>
      <c r="K222" s="872"/>
      <c r="L222" s="872"/>
      <c r="M222" s="872"/>
      <c r="N222" s="872"/>
      <c r="O222" s="872"/>
      <c r="P222" s="872"/>
      <c r="Q222" s="872"/>
      <c r="R222" s="872"/>
      <c r="S222" s="872"/>
      <c r="T222" s="872"/>
      <c r="U222" s="872"/>
      <c r="V222" s="872"/>
      <c r="W222" s="872"/>
      <c r="X222" s="872"/>
      <c r="Y222" s="872"/>
      <c r="Z222" s="872"/>
    </row>
    <row r="223" spans="1:26" ht="16.5">
      <c r="A223" s="872"/>
      <c r="B223" s="1048"/>
      <c r="C223" s="872"/>
      <c r="D223" s="872"/>
      <c r="E223" s="872"/>
      <c r="F223" s="872"/>
      <c r="G223" s="872"/>
      <c r="H223" s="872"/>
      <c r="I223" s="872"/>
      <c r="J223" s="872"/>
      <c r="K223" s="872"/>
      <c r="L223" s="872"/>
      <c r="M223" s="872"/>
      <c r="N223" s="872"/>
      <c r="O223" s="872"/>
      <c r="P223" s="872"/>
      <c r="Q223" s="872"/>
      <c r="R223" s="872"/>
      <c r="S223" s="872"/>
      <c r="T223" s="872"/>
      <c r="U223" s="872"/>
      <c r="V223" s="872"/>
      <c r="W223" s="872"/>
      <c r="X223" s="872"/>
      <c r="Y223" s="872"/>
      <c r="Z223" s="872"/>
    </row>
    <row r="224" spans="1:26" ht="16.5">
      <c r="A224" s="872"/>
      <c r="B224" s="1048"/>
      <c r="C224" s="872"/>
      <c r="D224" s="872"/>
      <c r="E224" s="872"/>
      <c r="F224" s="872"/>
      <c r="G224" s="872"/>
      <c r="H224" s="872"/>
      <c r="I224" s="872"/>
      <c r="J224" s="872"/>
      <c r="K224" s="872"/>
      <c r="L224" s="872"/>
      <c r="M224" s="872"/>
      <c r="N224" s="872"/>
      <c r="O224" s="872"/>
      <c r="P224" s="872"/>
      <c r="Q224" s="872"/>
      <c r="R224" s="872"/>
      <c r="S224" s="872"/>
      <c r="T224" s="872"/>
      <c r="U224" s="872"/>
      <c r="V224" s="872"/>
      <c r="W224" s="872"/>
      <c r="X224" s="872"/>
      <c r="Y224" s="872"/>
      <c r="Z224" s="872"/>
    </row>
    <row r="225" spans="1:26" ht="16.5">
      <c r="A225" s="872"/>
      <c r="B225" s="1048"/>
      <c r="C225" s="872"/>
      <c r="D225" s="872"/>
      <c r="E225" s="872"/>
      <c r="F225" s="872"/>
      <c r="G225" s="872"/>
      <c r="H225" s="872"/>
      <c r="I225" s="872"/>
      <c r="J225" s="872"/>
      <c r="K225" s="872"/>
      <c r="L225" s="872"/>
      <c r="M225" s="872"/>
      <c r="N225" s="872"/>
      <c r="O225" s="872"/>
      <c r="P225" s="872"/>
      <c r="Q225" s="872"/>
      <c r="R225" s="872"/>
      <c r="S225" s="872"/>
      <c r="T225" s="872"/>
      <c r="U225" s="872"/>
      <c r="V225" s="872"/>
      <c r="W225" s="872"/>
      <c r="X225" s="872"/>
      <c r="Y225" s="872"/>
      <c r="Z225" s="872"/>
    </row>
    <row r="226" spans="1:26" ht="16.5">
      <c r="A226" s="872"/>
      <c r="B226" s="1048"/>
      <c r="C226" s="872"/>
      <c r="D226" s="872"/>
      <c r="E226" s="872"/>
      <c r="F226" s="872"/>
      <c r="G226" s="872"/>
      <c r="H226" s="872"/>
      <c r="I226" s="872"/>
      <c r="J226" s="872"/>
      <c r="K226" s="872"/>
      <c r="L226" s="872"/>
      <c r="M226" s="872"/>
      <c r="N226" s="872"/>
      <c r="O226" s="872"/>
      <c r="P226" s="872"/>
      <c r="Q226" s="872"/>
      <c r="R226" s="872"/>
      <c r="S226" s="872"/>
      <c r="T226" s="872"/>
      <c r="U226" s="872"/>
      <c r="V226" s="872"/>
      <c r="W226" s="872"/>
      <c r="X226" s="872"/>
      <c r="Y226" s="872"/>
      <c r="Z226" s="872"/>
    </row>
    <row r="227" spans="1:26" ht="16.5">
      <c r="A227" s="872"/>
      <c r="B227" s="1048"/>
      <c r="C227" s="872"/>
      <c r="D227" s="872"/>
      <c r="E227" s="872"/>
      <c r="F227" s="872"/>
      <c r="G227" s="872"/>
      <c r="H227" s="872"/>
      <c r="I227" s="872"/>
      <c r="J227" s="872"/>
      <c r="K227" s="872"/>
      <c r="L227" s="872"/>
      <c r="M227" s="872"/>
      <c r="N227" s="872"/>
      <c r="O227" s="872"/>
      <c r="P227" s="872"/>
      <c r="Q227" s="872"/>
      <c r="R227" s="872"/>
      <c r="S227" s="872"/>
      <c r="T227" s="872"/>
      <c r="U227" s="872"/>
      <c r="V227" s="872"/>
      <c r="W227" s="872"/>
      <c r="X227" s="872"/>
      <c r="Y227" s="872"/>
      <c r="Z227" s="872"/>
    </row>
    <row r="228" spans="1:26" ht="16.5">
      <c r="A228" s="872"/>
      <c r="B228" s="1048"/>
      <c r="C228" s="872"/>
      <c r="D228" s="872"/>
      <c r="E228" s="872"/>
      <c r="F228" s="872"/>
      <c r="G228" s="872"/>
      <c r="H228" s="872"/>
      <c r="I228" s="872"/>
      <c r="J228" s="872"/>
      <c r="K228" s="872"/>
      <c r="L228" s="872"/>
      <c r="M228" s="872"/>
      <c r="N228" s="872"/>
      <c r="O228" s="872"/>
      <c r="P228" s="872"/>
      <c r="Q228" s="872"/>
      <c r="R228" s="872"/>
      <c r="S228" s="872"/>
      <c r="T228" s="872"/>
      <c r="U228" s="872"/>
      <c r="V228" s="872"/>
      <c r="W228" s="872"/>
      <c r="X228" s="872"/>
      <c r="Y228" s="872"/>
      <c r="Z228" s="872"/>
    </row>
    <row r="229" spans="1:26" ht="16.5">
      <c r="A229" s="872"/>
      <c r="B229" s="1048"/>
      <c r="C229" s="872"/>
      <c r="D229" s="872"/>
      <c r="E229" s="872"/>
      <c r="F229" s="872"/>
      <c r="G229" s="872"/>
      <c r="H229" s="872"/>
      <c r="I229" s="872"/>
      <c r="J229" s="872"/>
      <c r="K229" s="872"/>
      <c r="L229" s="872"/>
      <c r="M229" s="872"/>
      <c r="N229" s="872"/>
      <c r="O229" s="872"/>
      <c r="P229" s="872"/>
      <c r="Q229" s="872"/>
      <c r="R229" s="872"/>
      <c r="S229" s="872"/>
      <c r="T229" s="872"/>
      <c r="U229" s="872"/>
      <c r="V229" s="872"/>
      <c r="W229" s="872"/>
      <c r="X229" s="872"/>
      <c r="Y229" s="872"/>
      <c r="Z229" s="872"/>
    </row>
    <row r="230" spans="1:26" ht="16.5">
      <c r="A230" s="872"/>
      <c r="B230" s="1048"/>
      <c r="C230" s="872"/>
      <c r="D230" s="872"/>
      <c r="E230" s="872"/>
      <c r="F230" s="872"/>
      <c r="G230" s="872"/>
      <c r="H230" s="872"/>
      <c r="I230" s="872"/>
      <c r="J230" s="872"/>
      <c r="K230" s="872"/>
      <c r="L230" s="872"/>
      <c r="M230" s="872"/>
      <c r="N230" s="872"/>
      <c r="O230" s="872"/>
      <c r="P230" s="872"/>
      <c r="Q230" s="872"/>
      <c r="R230" s="872"/>
      <c r="S230" s="872"/>
      <c r="T230" s="872"/>
      <c r="U230" s="872"/>
      <c r="V230" s="872"/>
      <c r="W230" s="872"/>
      <c r="X230" s="872"/>
      <c r="Y230" s="872"/>
      <c r="Z230" s="872"/>
    </row>
    <row r="231" spans="1:26" ht="16.5">
      <c r="A231" s="872"/>
      <c r="B231" s="1048"/>
      <c r="C231" s="872"/>
      <c r="D231" s="872"/>
      <c r="E231" s="872"/>
      <c r="F231" s="872"/>
      <c r="G231" s="872"/>
      <c r="H231" s="872"/>
      <c r="I231" s="872"/>
      <c r="J231" s="872"/>
      <c r="K231" s="872"/>
      <c r="L231" s="872"/>
      <c r="M231" s="872"/>
      <c r="N231" s="872"/>
      <c r="O231" s="872"/>
      <c r="P231" s="872"/>
      <c r="Q231" s="872"/>
      <c r="R231" s="872"/>
      <c r="S231" s="872"/>
      <c r="T231" s="872"/>
      <c r="U231" s="872"/>
      <c r="V231" s="872"/>
      <c r="W231" s="872"/>
      <c r="X231" s="872"/>
      <c r="Y231" s="872"/>
      <c r="Z231" s="872"/>
    </row>
    <row r="232" spans="1:26" ht="16.5">
      <c r="A232" s="872"/>
      <c r="B232" s="1048"/>
      <c r="C232" s="872"/>
      <c r="D232" s="872"/>
      <c r="E232" s="872"/>
      <c r="F232" s="872"/>
      <c r="G232" s="872"/>
      <c r="H232" s="872"/>
      <c r="I232" s="872"/>
      <c r="J232" s="872"/>
      <c r="K232" s="872"/>
      <c r="L232" s="872"/>
      <c r="M232" s="872"/>
      <c r="N232" s="872"/>
      <c r="O232" s="872"/>
      <c r="P232" s="872"/>
      <c r="Q232" s="872"/>
      <c r="R232" s="872"/>
      <c r="S232" s="872"/>
      <c r="T232" s="872"/>
      <c r="U232" s="872"/>
      <c r="V232" s="872"/>
      <c r="W232" s="872"/>
      <c r="X232" s="872"/>
      <c r="Y232" s="872"/>
      <c r="Z232" s="872"/>
    </row>
    <row r="233" spans="1:26" ht="16.5">
      <c r="A233" s="872"/>
      <c r="B233" s="1048"/>
      <c r="C233" s="872"/>
      <c r="D233" s="872"/>
      <c r="E233" s="872"/>
      <c r="F233" s="872"/>
      <c r="G233" s="872"/>
      <c r="H233" s="872"/>
      <c r="I233" s="872"/>
      <c r="J233" s="872"/>
      <c r="K233" s="872"/>
      <c r="L233" s="872"/>
      <c r="M233" s="872"/>
      <c r="N233" s="872"/>
      <c r="O233" s="872"/>
      <c r="P233" s="872"/>
      <c r="Q233" s="872"/>
      <c r="R233" s="872"/>
      <c r="S233" s="872"/>
      <c r="T233" s="872"/>
      <c r="U233" s="872"/>
      <c r="V233" s="872"/>
      <c r="W233" s="872"/>
      <c r="X233" s="872"/>
      <c r="Y233" s="872"/>
      <c r="Z233" s="872"/>
    </row>
    <row r="234" spans="1:26" ht="16.5">
      <c r="A234" s="872"/>
      <c r="B234" s="1048"/>
      <c r="C234" s="872"/>
      <c r="D234" s="872"/>
      <c r="E234" s="872"/>
      <c r="F234" s="872"/>
      <c r="G234" s="872"/>
      <c r="H234" s="872"/>
      <c r="I234" s="872"/>
      <c r="J234" s="872"/>
      <c r="K234" s="872"/>
      <c r="L234" s="872"/>
      <c r="M234" s="872"/>
      <c r="N234" s="872"/>
      <c r="O234" s="872"/>
      <c r="P234" s="872"/>
      <c r="Q234" s="872"/>
      <c r="R234" s="872"/>
      <c r="S234" s="872"/>
      <c r="T234" s="872"/>
      <c r="U234" s="872"/>
      <c r="V234" s="872"/>
      <c r="W234" s="872"/>
      <c r="X234" s="872"/>
      <c r="Y234" s="872"/>
      <c r="Z234" s="872"/>
    </row>
    <row r="235" spans="1:26" ht="16.5">
      <c r="A235" s="872"/>
      <c r="B235" s="1048"/>
      <c r="C235" s="872"/>
      <c r="D235" s="872"/>
      <c r="E235" s="872"/>
      <c r="F235" s="872"/>
      <c r="G235" s="872"/>
      <c r="H235" s="872"/>
      <c r="I235" s="872"/>
      <c r="J235" s="872"/>
      <c r="K235" s="872"/>
      <c r="L235" s="872"/>
      <c r="M235" s="872"/>
      <c r="N235" s="872"/>
      <c r="O235" s="872"/>
      <c r="P235" s="872"/>
      <c r="Q235" s="872"/>
      <c r="R235" s="872"/>
      <c r="S235" s="872"/>
      <c r="T235" s="872"/>
      <c r="U235" s="872"/>
      <c r="V235" s="872"/>
      <c r="W235" s="872"/>
      <c r="X235" s="872"/>
      <c r="Y235" s="872"/>
      <c r="Z235" s="872"/>
    </row>
    <row r="236" spans="1:26" ht="16.5">
      <c r="A236" s="872"/>
      <c r="B236" s="1048"/>
      <c r="C236" s="872"/>
      <c r="D236" s="872"/>
      <c r="E236" s="872"/>
      <c r="F236" s="872"/>
      <c r="G236" s="872"/>
      <c r="H236" s="872"/>
      <c r="I236" s="872"/>
      <c r="J236" s="872"/>
      <c r="K236" s="872"/>
      <c r="L236" s="872"/>
      <c r="M236" s="872"/>
      <c r="N236" s="872"/>
      <c r="O236" s="872"/>
      <c r="P236" s="872"/>
      <c r="Q236" s="872"/>
      <c r="R236" s="872"/>
      <c r="S236" s="872"/>
      <c r="T236" s="872"/>
      <c r="U236" s="872"/>
      <c r="V236" s="872"/>
      <c r="W236" s="872"/>
      <c r="X236" s="872"/>
      <c r="Y236" s="872"/>
      <c r="Z236" s="872"/>
    </row>
    <row r="237" spans="1:26" ht="16.5">
      <c r="A237" s="872"/>
      <c r="B237" s="1048"/>
      <c r="C237" s="872"/>
      <c r="D237" s="872"/>
      <c r="E237" s="872"/>
      <c r="F237" s="872"/>
      <c r="G237" s="872"/>
      <c r="H237" s="872"/>
      <c r="I237" s="872"/>
      <c r="J237" s="872"/>
      <c r="K237" s="872"/>
      <c r="L237" s="872"/>
      <c r="M237" s="872"/>
      <c r="N237" s="872"/>
      <c r="O237" s="872"/>
      <c r="P237" s="872"/>
      <c r="Q237" s="872"/>
      <c r="R237" s="872"/>
      <c r="S237" s="872"/>
      <c r="T237" s="872"/>
      <c r="U237" s="872"/>
      <c r="V237" s="872"/>
      <c r="W237" s="872"/>
      <c r="X237" s="872"/>
      <c r="Y237" s="872"/>
      <c r="Z237" s="872"/>
    </row>
    <row r="238" spans="1:26" ht="16.5">
      <c r="A238" s="872"/>
      <c r="B238" s="1048"/>
      <c r="C238" s="872"/>
      <c r="D238" s="872"/>
      <c r="E238" s="872"/>
      <c r="F238" s="872"/>
      <c r="G238" s="872"/>
      <c r="H238" s="872"/>
      <c r="I238" s="872"/>
      <c r="J238" s="872"/>
      <c r="K238" s="872"/>
      <c r="L238" s="872"/>
      <c r="M238" s="872"/>
      <c r="N238" s="872"/>
      <c r="O238" s="872"/>
      <c r="P238" s="872"/>
      <c r="Q238" s="872"/>
      <c r="R238" s="872"/>
      <c r="S238" s="872"/>
      <c r="T238" s="872"/>
      <c r="U238" s="872"/>
      <c r="V238" s="872"/>
      <c r="W238" s="872"/>
      <c r="X238" s="872"/>
      <c r="Y238" s="872"/>
      <c r="Z238" s="872"/>
    </row>
    <row r="239" spans="1:26" ht="16.5">
      <c r="A239" s="872"/>
      <c r="B239" s="1048"/>
      <c r="C239" s="872"/>
      <c r="D239" s="872"/>
      <c r="E239" s="872"/>
      <c r="F239" s="872"/>
      <c r="G239" s="872"/>
      <c r="H239" s="872"/>
      <c r="I239" s="872"/>
      <c r="J239" s="872"/>
      <c r="K239" s="872"/>
      <c r="L239" s="872"/>
      <c r="M239" s="872"/>
      <c r="N239" s="872"/>
      <c r="O239" s="872"/>
      <c r="P239" s="872"/>
      <c r="Q239" s="872"/>
      <c r="R239" s="872"/>
      <c r="S239" s="872"/>
      <c r="T239" s="872"/>
      <c r="U239" s="872"/>
      <c r="V239" s="872"/>
      <c r="W239" s="872"/>
      <c r="X239" s="872"/>
      <c r="Y239" s="872"/>
      <c r="Z239" s="872"/>
    </row>
    <row r="240" spans="1:26" ht="16.5">
      <c r="A240" s="872"/>
      <c r="B240" s="1048"/>
      <c r="C240" s="872"/>
      <c r="D240" s="872"/>
      <c r="E240" s="872"/>
      <c r="F240" s="872"/>
      <c r="G240" s="872"/>
      <c r="H240" s="872"/>
      <c r="I240" s="872"/>
      <c r="J240" s="872"/>
      <c r="K240" s="872"/>
      <c r="L240" s="872"/>
      <c r="M240" s="872"/>
      <c r="N240" s="872"/>
      <c r="O240" s="872"/>
      <c r="P240" s="872"/>
      <c r="Q240" s="872"/>
      <c r="R240" s="872"/>
      <c r="S240" s="872"/>
      <c r="T240" s="872"/>
      <c r="U240" s="872"/>
      <c r="V240" s="872"/>
      <c r="W240" s="872"/>
      <c r="X240" s="872"/>
      <c r="Y240" s="872"/>
      <c r="Z240" s="872"/>
    </row>
    <row r="241" spans="1:26" ht="16.5">
      <c r="A241" s="872"/>
      <c r="B241" s="1048"/>
      <c r="C241" s="872"/>
      <c r="D241" s="872"/>
      <c r="E241" s="872"/>
      <c r="F241" s="872"/>
      <c r="G241" s="872"/>
      <c r="H241" s="872"/>
      <c r="I241" s="872"/>
      <c r="J241" s="872"/>
      <c r="K241" s="872"/>
      <c r="L241" s="872"/>
      <c r="M241" s="872"/>
      <c r="N241" s="872"/>
      <c r="O241" s="872"/>
      <c r="P241" s="872"/>
      <c r="Q241" s="872"/>
      <c r="R241" s="872"/>
      <c r="S241" s="872"/>
      <c r="T241" s="872"/>
      <c r="U241" s="872"/>
      <c r="V241" s="872"/>
      <c r="W241" s="872"/>
      <c r="X241" s="872"/>
      <c r="Y241" s="872"/>
      <c r="Z241" s="872"/>
    </row>
    <row r="242" spans="1:26" ht="16.5">
      <c r="A242" s="872"/>
      <c r="B242" s="1048"/>
      <c r="C242" s="872"/>
      <c r="D242" s="872"/>
      <c r="E242" s="872"/>
      <c r="F242" s="872"/>
      <c r="G242" s="872"/>
      <c r="H242" s="872"/>
      <c r="I242" s="872"/>
      <c r="J242" s="872"/>
      <c r="K242" s="872"/>
      <c r="L242" s="872"/>
      <c r="M242" s="872"/>
      <c r="N242" s="872"/>
      <c r="O242" s="872"/>
      <c r="P242" s="872"/>
      <c r="Q242" s="872"/>
      <c r="R242" s="872"/>
      <c r="S242" s="872"/>
      <c r="T242" s="872"/>
      <c r="U242" s="872"/>
      <c r="V242" s="872"/>
      <c r="W242" s="872"/>
      <c r="X242" s="872"/>
      <c r="Y242" s="872"/>
      <c r="Z242" s="872"/>
    </row>
    <row r="243" spans="1:26" ht="16.5">
      <c r="A243" s="872"/>
      <c r="B243" s="1048"/>
      <c r="C243" s="872"/>
      <c r="D243" s="872"/>
      <c r="E243" s="872"/>
      <c r="F243" s="872"/>
      <c r="G243" s="872"/>
      <c r="H243" s="872"/>
      <c r="I243" s="872"/>
      <c r="J243" s="872"/>
      <c r="K243" s="872"/>
      <c r="L243" s="872"/>
      <c r="M243" s="872"/>
      <c r="N243" s="872"/>
      <c r="O243" s="872"/>
      <c r="P243" s="872"/>
      <c r="Q243" s="872"/>
      <c r="R243" s="872"/>
      <c r="S243" s="872"/>
      <c r="T243" s="872"/>
      <c r="U243" s="872"/>
      <c r="V243" s="872"/>
      <c r="W243" s="872"/>
      <c r="X243" s="872"/>
      <c r="Y243" s="872"/>
      <c r="Z243" s="872"/>
    </row>
    <row r="244" spans="1:26" ht="16.5">
      <c r="A244" s="872"/>
      <c r="B244" s="1048"/>
      <c r="C244" s="872"/>
      <c r="D244" s="872"/>
      <c r="E244" s="872"/>
      <c r="F244" s="872"/>
      <c r="G244" s="872"/>
      <c r="H244" s="872"/>
      <c r="I244" s="872"/>
      <c r="J244" s="872"/>
      <c r="K244" s="872"/>
      <c r="L244" s="872"/>
      <c r="M244" s="872"/>
      <c r="N244" s="872"/>
      <c r="O244" s="872"/>
      <c r="P244" s="872"/>
      <c r="Q244" s="872"/>
      <c r="R244" s="872"/>
      <c r="S244" s="872"/>
      <c r="T244" s="872"/>
      <c r="U244" s="872"/>
      <c r="V244" s="872"/>
      <c r="W244" s="872"/>
      <c r="X244" s="872"/>
      <c r="Y244" s="872"/>
      <c r="Z244" s="872"/>
    </row>
    <row r="245" spans="1:26" ht="16.5">
      <c r="A245" s="872"/>
      <c r="B245" s="1048"/>
      <c r="C245" s="872"/>
      <c r="D245" s="872"/>
      <c r="E245" s="872"/>
      <c r="F245" s="872"/>
      <c r="G245" s="872"/>
      <c r="H245" s="872"/>
      <c r="I245" s="872"/>
      <c r="J245" s="872"/>
      <c r="K245" s="872"/>
      <c r="L245" s="872"/>
      <c r="M245" s="872"/>
      <c r="N245" s="872"/>
      <c r="O245" s="872"/>
      <c r="P245" s="872"/>
      <c r="Q245" s="872"/>
      <c r="R245" s="872"/>
      <c r="S245" s="872"/>
      <c r="T245" s="872"/>
      <c r="U245" s="872"/>
      <c r="V245" s="872"/>
      <c r="W245" s="872"/>
      <c r="X245" s="872"/>
      <c r="Y245" s="872"/>
      <c r="Z245" s="872"/>
    </row>
    <row r="246" spans="1:26" ht="16.5">
      <c r="A246" s="872"/>
      <c r="B246" s="1048"/>
      <c r="C246" s="872"/>
      <c r="D246" s="872"/>
      <c r="E246" s="872"/>
      <c r="F246" s="872"/>
      <c r="G246" s="872"/>
      <c r="H246" s="872"/>
      <c r="I246" s="872"/>
      <c r="J246" s="872"/>
      <c r="K246" s="872"/>
      <c r="L246" s="872"/>
      <c r="M246" s="872"/>
      <c r="N246" s="872"/>
      <c r="O246" s="872"/>
      <c r="P246" s="872"/>
      <c r="Q246" s="872"/>
      <c r="R246" s="872"/>
      <c r="S246" s="872"/>
      <c r="T246" s="872"/>
      <c r="U246" s="872"/>
      <c r="V246" s="872"/>
      <c r="W246" s="872"/>
      <c r="X246" s="872"/>
      <c r="Y246" s="872"/>
      <c r="Z246" s="872"/>
    </row>
    <row r="247" spans="1:26" ht="16.5">
      <c r="A247" s="872"/>
      <c r="B247" s="1048"/>
      <c r="C247" s="872"/>
      <c r="D247" s="872"/>
      <c r="E247" s="872"/>
      <c r="F247" s="872"/>
      <c r="G247" s="872"/>
      <c r="H247" s="872"/>
      <c r="I247" s="872"/>
      <c r="J247" s="872"/>
      <c r="K247" s="872"/>
      <c r="L247" s="872"/>
      <c r="M247" s="872"/>
      <c r="N247" s="872"/>
      <c r="O247" s="872"/>
      <c r="P247" s="872"/>
      <c r="Q247" s="872"/>
      <c r="R247" s="872"/>
      <c r="S247" s="872"/>
      <c r="T247" s="872"/>
      <c r="U247" s="872"/>
      <c r="V247" s="872"/>
      <c r="W247" s="872"/>
      <c r="X247" s="872"/>
      <c r="Y247" s="872"/>
      <c r="Z247" s="872"/>
    </row>
    <row r="248" spans="1:26" ht="16.5">
      <c r="A248" s="872"/>
      <c r="B248" s="1048"/>
      <c r="C248" s="872"/>
      <c r="D248" s="872"/>
      <c r="E248" s="872"/>
      <c r="F248" s="872"/>
      <c r="G248" s="872"/>
      <c r="H248" s="872"/>
      <c r="I248" s="872"/>
      <c r="J248" s="872"/>
      <c r="K248" s="872"/>
      <c r="L248" s="872"/>
      <c r="M248" s="872"/>
      <c r="N248" s="872"/>
      <c r="O248" s="872"/>
      <c r="P248" s="872"/>
      <c r="Q248" s="872"/>
      <c r="R248" s="872"/>
      <c r="S248" s="872"/>
      <c r="T248" s="872"/>
      <c r="U248" s="872"/>
      <c r="V248" s="872"/>
      <c r="W248" s="872"/>
      <c r="X248" s="872"/>
      <c r="Y248" s="872"/>
      <c r="Z248" s="872"/>
    </row>
    <row r="249" spans="1:26" ht="16.5">
      <c r="A249" s="872"/>
      <c r="B249" s="1048"/>
      <c r="C249" s="872"/>
      <c r="D249" s="872"/>
      <c r="E249" s="872"/>
      <c r="F249" s="872"/>
      <c r="G249" s="872"/>
      <c r="H249" s="872"/>
      <c r="I249" s="872"/>
      <c r="J249" s="872"/>
      <c r="K249" s="872"/>
      <c r="L249" s="872"/>
      <c r="M249" s="872"/>
      <c r="N249" s="872"/>
      <c r="O249" s="872"/>
      <c r="P249" s="872"/>
      <c r="Q249" s="872"/>
      <c r="R249" s="872"/>
      <c r="S249" s="872"/>
      <c r="T249" s="872"/>
      <c r="U249" s="872"/>
      <c r="V249" s="872"/>
      <c r="W249" s="872"/>
      <c r="X249" s="872"/>
      <c r="Y249" s="872"/>
      <c r="Z249" s="872"/>
    </row>
    <row r="250" spans="1:26" ht="16.5">
      <c r="A250" s="872"/>
      <c r="B250" s="1048"/>
      <c r="C250" s="872"/>
      <c r="D250" s="872"/>
      <c r="E250" s="872"/>
      <c r="F250" s="872"/>
      <c r="G250" s="872"/>
      <c r="H250" s="872"/>
      <c r="I250" s="872"/>
      <c r="J250" s="872"/>
      <c r="K250" s="872"/>
      <c r="L250" s="872"/>
      <c r="M250" s="872"/>
      <c r="N250" s="872"/>
      <c r="O250" s="872"/>
      <c r="P250" s="872"/>
      <c r="Q250" s="872"/>
      <c r="R250" s="872"/>
      <c r="S250" s="872"/>
      <c r="T250" s="872"/>
      <c r="U250" s="872"/>
      <c r="V250" s="872"/>
      <c r="W250" s="872"/>
      <c r="X250" s="872"/>
      <c r="Y250" s="872"/>
      <c r="Z250" s="872"/>
    </row>
    <row r="251" spans="1:26" ht="16.5">
      <c r="A251" s="872"/>
      <c r="B251" s="1048"/>
      <c r="C251" s="872"/>
      <c r="D251" s="872"/>
      <c r="E251" s="872"/>
      <c r="F251" s="872"/>
      <c r="G251" s="872"/>
      <c r="H251" s="872"/>
      <c r="I251" s="872"/>
      <c r="J251" s="872"/>
      <c r="K251" s="872"/>
      <c r="L251" s="872"/>
      <c r="M251" s="872"/>
      <c r="N251" s="872"/>
      <c r="O251" s="872"/>
      <c r="P251" s="872"/>
      <c r="Q251" s="872"/>
      <c r="R251" s="872"/>
      <c r="S251" s="872"/>
      <c r="T251" s="872"/>
      <c r="U251" s="872"/>
      <c r="V251" s="872"/>
      <c r="W251" s="872"/>
      <c r="X251" s="872"/>
      <c r="Y251" s="872"/>
      <c r="Z251" s="872"/>
    </row>
    <row r="252" spans="1:26" ht="16.5">
      <c r="A252" s="872"/>
      <c r="B252" s="1048"/>
      <c r="C252" s="872"/>
      <c r="D252" s="872"/>
      <c r="E252" s="872"/>
      <c r="F252" s="872"/>
      <c r="G252" s="872"/>
      <c r="H252" s="872"/>
      <c r="I252" s="872"/>
      <c r="J252" s="872"/>
      <c r="K252" s="872"/>
      <c r="L252" s="872"/>
      <c r="M252" s="872"/>
      <c r="N252" s="872"/>
      <c r="O252" s="872"/>
      <c r="P252" s="872"/>
      <c r="Q252" s="872"/>
      <c r="R252" s="872"/>
      <c r="S252" s="872"/>
      <c r="T252" s="872"/>
      <c r="U252" s="872"/>
      <c r="V252" s="872"/>
      <c r="W252" s="872"/>
      <c r="X252" s="872"/>
      <c r="Y252" s="872"/>
      <c r="Z252" s="872"/>
    </row>
    <row r="253" spans="1:26" ht="16.5">
      <c r="A253" s="872"/>
      <c r="B253" s="1048"/>
      <c r="C253" s="872"/>
      <c r="D253" s="872"/>
      <c r="E253" s="872"/>
      <c r="F253" s="872"/>
      <c r="G253" s="872"/>
      <c r="H253" s="872"/>
      <c r="I253" s="872"/>
      <c r="J253" s="872"/>
      <c r="K253" s="872"/>
      <c r="L253" s="872"/>
      <c r="M253" s="872"/>
      <c r="N253" s="872"/>
      <c r="O253" s="872"/>
      <c r="P253" s="872"/>
      <c r="Q253" s="872"/>
      <c r="R253" s="872"/>
      <c r="S253" s="872"/>
      <c r="T253" s="872"/>
      <c r="U253" s="872"/>
      <c r="V253" s="872"/>
      <c r="W253" s="872"/>
      <c r="X253" s="872"/>
      <c r="Y253" s="872"/>
      <c r="Z253" s="872"/>
    </row>
    <row r="254" spans="1:26" ht="16.5">
      <c r="A254" s="872"/>
      <c r="B254" s="1048"/>
      <c r="C254" s="872"/>
      <c r="D254" s="872"/>
      <c r="E254" s="872"/>
      <c r="F254" s="872"/>
      <c r="G254" s="872"/>
      <c r="H254" s="872"/>
      <c r="I254" s="872"/>
      <c r="J254" s="872"/>
      <c r="K254" s="872"/>
      <c r="L254" s="872"/>
      <c r="M254" s="872"/>
      <c r="N254" s="872"/>
      <c r="O254" s="872"/>
      <c r="P254" s="872"/>
      <c r="Q254" s="872"/>
      <c r="R254" s="872"/>
      <c r="S254" s="872"/>
      <c r="T254" s="872"/>
      <c r="U254" s="872"/>
      <c r="V254" s="872"/>
      <c r="W254" s="872"/>
      <c r="X254" s="872"/>
      <c r="Y254" s="872"/>
      <c r="Z254" s="872"/>
    </row>
    <row r="255" spans="1:26" ht="16.5">
      <c r="A255" s="872"/>
      <c r="B255" s="1048"/>
      <c r="C255" s="872"/>
      <c r="D255" s="872"/>
      <c r="E255" s="872"/>
      <c r="F255" s="872"/>
      <c r="G255" s="872"/>
      <c r="H255" s="872"/>
      <c r="I255" s="872"/>
      <c r="J255" s="872"/>
      <c r="K255" s="872"/>
      <c r="L255" s="872"/>
      <c r="M255" s="872"/>
      <c r="N255" s="872"/>
      <c r="O255" s="872"/>
      <c r="P255" s="872"/>
      <c r="Q255" s="872"/>
      <c r="R255" s="872"/>
      <c r="S255" s="872"/>
      <c r="T255" s="872"/>
      <c r="U255" s="872"/>
      <c r="V255" s="872"/>
      <c r="W255" s="872"/>
      <c r="X255" s="872"/>
      <c r="Y255" s="872"/>
      <c r="Z255" s="872"/>
    </row>
    <row r="256" spans="1:26" ht="16.5">
      <c r="A256" s="872"/>
      <c r="B256" s="1048"/>
      <c r="C256" s="872"/>
      <c r="D256" s="872"/>
      <c r="E256" s="872"/>
      <c r="F256" s="872"/>
      <c r="G256" s="872"/>
      <c r="H256" s="872"/>
      <c r="I256" s="872"/>
      <c r="J256" s="872"/>
      <c r="K256" s="872"/>
      <c r="L256" s="872"/>
      <c r="M256" s="872"/>
      <c r="N256" s="872"/>
      <c r="O256" s="872"/>
      <c r="P256" s="872"/>
      <c r="Q256" s="872"/>
      <c r="R256" s="872"/>
      <c r="S256" s="872"/>
      <c r="T256" s="872"/>
      <c r="U256" s="872"/>
      <c r="V256" s="872"/>
      <c r="W256" s="872"/>
      <c r="X256" s="872"/>
      <c r="Y256" s="872"/>
      <c r="Z256" s="872"/>
    </row>
    <row r="257" spans="1:26" ht="16.5">
      <c r="A257" s="872"/>
      <c r="B257" s="1048"/>
      <c r="C257" s="872"/>
      <c r="D257" s="872"/>
      <c r="E257" s="872"/>
      <c r="F257" s="872"/>
      <c r="G257" s="872"/>
      <c r="H257" s="872"/>
      <c r="I257" s="872"/>
      <c r="J257" s="872"/>
      <c r="K257" s="872"/>
      <c r="L257" s="872"/>
      <c r="M257" s="872"/>
      <c r="N257" s="872"/>
      <c r="O257" s="872"/>
      <c r="P257" s="872"/>
      <c r="Q257" s="872"/>
      <c r="R257" s="872"/>
      <c r="S257" s="872"/>
      <c r="T257" s="872"/>
      <c r="U257" s="872"/>
      <c r="V257" s="872"/>
      <c r="W257" s="872"/>
      <c r="X257" s="872"/>
      <c r="Y257" s="872"/>
      <c r="Z257" s="872"/>
    </row>
    <row r="258" spans="1:26" ht="16.5">
      <c r="A258" s="872"/>
      <c r="B258" s="1048"/>
      <c r="C258" s="872"/>
      <c r="D258" s="872"/>
      <c r="E258" s="872"/>
      <c r="F258" s="872"/>
      <c r="G258" s="872"/>
      <c r="H258" s="872"/>
      <c r="I258" s="872"/>
      <c r="J258" s="872"/>
      <c r="K258" s="872"/>
      <c r="L258" s="872"/>
      <c r="M258" s="872"/>
      <c r="N258" s="872"/>
      <c r="O258" s="872"/>
      <c r="P258" s="872"/>
      <c r="Q258" s="872"/>
      <c r="R258" s="872"/>
      <c r="S258" s="872"/>
      <c r="T258" s="872"/>
      <c r="U258" s="872"/>
      <c r="V258" s="872"/>
      <c r="W258" s="872"/>
      <c r="X258" s="872"/>
      <c r="Y258" s="872"/>
      <c r="Z258" s="872"/>
    </row>
    <row r="259" spans="1:26" ht="16.5">
      <c r="A259" s="872"/>
      <c r="B259" s="1048"/>
      <c r="C259" s="872"/>
      <c r="D259" s="872"/>
      <c r="E259" s="872"/>
      <c r="F259" s="872"/>
      <c r="G259" s="872"/>
      <c r="H259" s="872"/>
      <c r="I259" s="872"/>
      <c r="J259" s="872"/>
      <c r="K259" s="872"/>
      <c r="L259" s="872"/>
      <c r="M259" s="872"/>
      <c r="N259" s="872"/>
      <c r="O259" s="872"/>
      <c r="P259" s="872"/>
      <c r="Q259" s="872"/>
      <c r="R259" s="872"/>
      <c r="S259" s="872"/>
      <c r="T259" s="872"/>
      <c r="U259" s="872"/>
      <c r="V259" s="872"/>
      <c r="W259" s="872"/>
      <c r="X259" s="872"/>
      <c r="Y259" s="872"/>
      <c r="Z259" s="872"/>
    </row>
    <row r="260" spans="1:26" ht="16.5">
      <c r="A260" s="872"/>
      <c r="B260" s="1048"/>
      <c r="C260" s="872"/>
      <c r="D260" s="872"/>
      <c r="E260" s="872"/>
      <c r="F260" s="872"/>
      <c r="G260" s="872"/>
      <c r="H260" s="872"/>
      <c r="I260" s="872"/>
      <c r="J260" s="872"/>
      <c r="K260" s="872"/>
      <c r="L260" s="872"/>
      <c r="M260" s="872"/>
      <c r="N260" s="872"/>
      <c r="O260" s="872"/>
      <c r="P260" s="872"/>
      <c r="Q260" s="872"/>
      <c r="R260" s="872"/>
      <c r="S260" s="872"/>
      <c r="T260" s="872"/>
      <c r="U260" s="872"/>
      <c r="V260" s="872"/>
      <c r="W260" s="872"/>
      <c r="X260" s="872"/>
      <c r="Y260" s="872"/>
      <c r="Z260" s="872"/>
    </row>
    <row r="261" spans="1:26" ht="16.5">
      <c r="A261" s="872"/>
      <c r="B261" s="1048"/>
      <c r="C261" s="872"/>
      <c r="D261" s="872"/>
      <c r="E261" s="872"/>
      <c r="F261" s="872"/>
      <c r="G261" s="872"/>
      <c r="H261" s="872"/>
      <c r="I261" s="872"/>
      <c r="J261" s="872"/>
      <c r="K261" s="872"/>
      <c r="L261" s="872"/>
      <c r="M261" s="872"/>
      <c r="N261" s="872"/>
      <c r="O261" s="872"/>
      <c r="P261" s="872"/>
      <c r="Q261" s="872"/>
      <c r="R261" s="872"/>
      <c r="S261" s="872"/>
      <c r="T261" s="872"/>
      <c r="U261" s="872"/>
      <c r="V261" s="872"/>
      <c r="W261" s="872"/>
      <c r="X261" s="872"/>
      <c r="Y261" s="872"/>
      <c r="Z261" s="872"/>
    </row>
    <row r="262" spans="1:26" ht="16.5">
      <c r="A262" s="872"/>
      <c r="B262" s="1048"/>
      <c r="C262" s="872"/>
      <c r="D262" s="872"/>
      <c r="E262" s="872"/>
      <c r="F262" s="872"/>
      <c r="G262" s="872"/>
      <c r="H262" s="872"/>
      <c r="I262" s="872"/>
      <c r="J262" s="872"/>
      <c r="K262" s="872"/>
      <c r="L262" s="872"/>
      <c r="M262" s="872"/>
      <c r="N262" s="872"/>
      <c r="O262" s="872"/>
      <c r="P262" s="872"/>
      <c r="Q262" s="872"/>
      <c r="R262" s="872"/>
      <c r="S262" s="872"/>
      <c r="T262" s="872"/>
      <c r="U262" s="872"/>
      <c r="V262" s="872"/>
      <c r="W262" s="872"/>
      <c r="X262" s="872"/>
      <c r="Y262" s="872"/>
      <c r="Z262" s="872"/>
    </row>
    <row r="263" spans="1:26" ht="16.5">
      <c r="A263" s="872"/>
      <c r="B263" s="1048"/>
      <c r="C263" s="872"/>
      <c r="D263" s="872"/>
      <c r="E263" s="872"/>
      <c r="F263" s="872"/>
      <c r="G263" s="872"/>
      <c r="H263" s="872"/>
      <c r="I263" s="872"/>
      <c r="J263" s="872"/>
      <c r="K263" s="872"/>
      <c r="L263" s="872"/>
      <c r="M263" s="872"/>
      <c r="N263" s="872"/>
      <c r="O263" s="872"/>
      <c r="P263" s="872"/>
      <c r="Q263" s="872"/>
      <c r="R263" s="872"/>
      <c r="S263" s="872"/>
      <c r="T263" s="872"/>
      <c r="U263" s="872"/>
      <c r="V263" s="872"/>
      <c r="W263" s="872"/>
      <c r="X263" s="872"/>
      <c r="Y263" s="872"/>
      <c r="Z263" s="872"/>
    </row>
    <row r="264" spans="1:26" ht="16.5">
      <c r="A264" s="872"/>
      <c r="B264" s="1048"/>
      <c r="C264" s="872"/>
      <c r="D264" s="872"/>
      <c r="E264" s="872"/>
      <c r="F264" s="872"/>
      <c r="G264" s="872"/>
      <c r="H264" s="872"/>
      <c r="I264" s="872"/>
      <c r="J264" s="872"/>
      <c r="K264" s="872"/>
      <c r="L264" s="872"/>
      <c r="M264" s="872"/>
      <c r="N264" s="872"/>
      <c r="O264" s="872"/>
      <c r="P264" s="872"/>
      <c r="Q264" s="872"/>
      <c r="R264" s="872"/>
      <c r="S264" s="872"/>
      <c r="T264" s="872"/>
      <c r="U264" s="872"/>
      <c r="V264" s="872"/>
      <c r="W264" s="872"/>
      <c r="X264" s="872"/>
      <c r="Y264" s="872"/>
      <c r="Z264" s="872"/>
    </row>
    <row r="265" spans="1:26" ht="16.5">
      <c r="A265" s="872"/>
      <c r="B265" s="1048"/>
      <c r="C265" s="872"/>
      <c r="D265" s="872"/>
      <c r="E265" s="872"/>
      <c r="F265" s="872"/>
      <c r="G265" s="872"/>
      <c r="H265" s="872"/>
      <c r="I265" s="872"/>
      <c r="J265" s="872"/>
      <c r="K265" s="872"/>
      <c r="L265" s="872"/>
      <c r="M265" s="872"/>
      <c r="N265" s="872"/>
      <c r="O265" s="872"/>
      <c r="P265" s="872"/>
      <c r="Q265" s="872"/>
      <c r="R265" s="872"/>
      <c r="S265" s="872"/>
      <c r="T265" s="872"/>
      <c r="U265" s="872"/>
      <c r="V265" s="872"/>
      <c r="W265" s="872"/>
      <c r="X265" s="872"/>
      <c r="Y265" s="872"/>
      <c r="Z265" s="872"/>
    </row>
    <row r="266" spans="1:26" ht="16.5">
      <c r="A266" s="872"/>
      <c r="B266" s="1048"/>
      <c r="C266" s="872"/>
      <c r="D266" s="872"/>
      <c r="E266" s="872"/>
      <c r="F266" s="872"/>
      <c r="G266" s="872"/>
      <c r="H266" s="872"/>
      <c r="I266" s="872"/>
      <c r="J266" s="872"/>
      <c r="K266" s="872"/>
      <c r="L266" s="872"/>
      <c r="M266" s="872"/>
      <c r="N266" s="872"/>
      <c r="O266" s="872"/>
      <c r="P266" s="872"/>
      <c r="Q266" s="872"/>
      <c r="R266" s="872"/>
      <c r="S266" s="872"/>
      <c r="T266" s="872"/>
      <c r="U266" s="872"/>
      <c r="V266" s="872"/>
      <c r="W266" s="872"/>
      <c r="X266" s="872"/>
      <c r="Y266" s="872"/>
      <c r="Z266" s="872"/>
    </row>
    <row r="267" spans="1:26" ht="16.5">
      <c r="A267" s="872"/>
      <c r="B267" s="1048"/>
      <c r="C267" s="872"/>
      <c r="D267" s="872"/>
      <c r="E267" s="872"/>
      <c r="F267" s="872"/>
      <c r="G267" s="872"/>
      <c r="H267" s="872"/>
      <c r="I267" s="872"/>
      <c r="J267" s="872"/>
      <c r="K267" s="872"/>
      <c r="L267" s="872"/>
      <c r="M267" s="872"/>
      <c r="N267" s="872"/>
      <c r="O267" s="872"/>
      <c r="P267" s="872"/>
      <c r="Q267" s="872"/>
      <c r="R267" s="872"/>
      <c r="S267" s="872"/>
      <c r="T267" s="872"/>
      <c r="U267" s="872"/>
      <c r="V267" s="872"/>
      <c r="W267" s="872"/>
      <c r="X267" s="872"/>
      <c r="Y267" s="872"/>
      <c r="Z267" s="872"/>
    </row>
    <row r="268" spans="1:26" ht="16.5">
      <c r="A268" s="872"/>
      <c r="B268" s="1048"/>
      <c r="C268" s="872"/>
      <c r="D268" s="872"/>
      <c r="E268" s="872"/>
      <c r="F268" s="872"/>
      <c r="G268" s="872"/>
      <c r="H268" s="872"/>
      <c r="I268" s="872"/>
      <c r="J268" s="872"/>
      <c r="K268" s="872"/>
      <c r="L268" s="872"/>
      <c r="M268" s="872"/>
      <c r="N268" s="872"/>
      <c r="O268" s="872"/>
      <c r="P268" s="872"/>
      <c r="Q268" s="872"/>
      <c r="R268" s="872"/>
      <c r="S268" s="872"/>
      <c r="T268" s="872"/>
      <c r="U268" s="872"/>
      <c r="V268" s="872"/>
      <c r="W268" s="872"/>
      <c r="X268" s="872"/>
      <c r="Y268" s="872"/>
      <c r="Z268" s="872"/>
    </row>
    <row r="269" spans="1:26" ht="16.5">
      <c r="A269" s="872"/>
      <c r="B269" s="1048"/>
      <c r="C269" s="872"/>
      <c r="D269" s="872"/>
      <c r="E269" s="872"/>
      <c r="F269" s="872"/>
      <c r="G269" s="872"/>
      <c r="H269" s="872"/>
      <c r="I269" s="872"/>
      <c r="J269" s="872"/>
      <c r="K269" s="872"/>
      <c r="L269" s="872"/>
      <c r="M269" s="872"/>
      <c r="N269" s="872"/>
      <c r="O269" s="872"/>
      <c r="P269" s="872"/>
      <c r="Q269" s="872"/>
      <c r="R269" s="872"/>
      <c r="S269" s="872"/>
      <c r="T269" s="872"/>
      <c r="U269" s="872"/>
      <c r="V269" s="872"/>
      <c r="W269" s="872"/>
      <c r="X269" s="872"/>
      <c r="Y269" s="872"/>
      <c r="Z269" s="872"/>
    </row>
    <row r="270" spans="1:26" ht="16.5">
      <c r="A270" s="872"/>
      <c r="B270" s="1048"/>
      <c r="C270" s="872"/>
      <c r="D270" s="872"/>
      <c r="E270" s="872"/>
      <c r="F270" s="872"/>
      <c r="G270" s="872"/>
      <c r="H270" s="872"/>
      <c r="I270" s="872"/>
      <c r="J270" s="872"/>
      <c r="K270" s="872"/>
      <c r="L270" s="872"/>
      <c r="M270" s="872"/>
      <c r="N270" s="872"/>
      <c r="O270" s="872"/>
      <c r="P270" s="872"/>
      <c r="Q270" s="872"/>
      <c r="R270" s="872"/>
      <c r="S270" s="872"/>
      <c r="T270" s="872"/>
      <c r="U270" s="872"/>
      <c r="V270" s="872"/>
      <c r="W270" s="872"/>
      <c r="X270" s="872"/>
      <c r="Y270" s="872"/>
      <c r="Z270" s="872"/>
    </row>
    <row r="271" spans="1:26" ht="16.5">
      <c r="A271" s="872"/>
      <c r="B271" s="1048"/>
      <c r="C271" s="872"/>
      <c r="D271" s="872"/>
      <c r="E271" s="872"/>
      <c r="F271" s="872"/>
      <c r="G271" s="872"/>
      <c r="H271" s="872"/>
      <c r="I271" s="872"/>
      <c r="J271" s="872"/>
      <c r="K271" s="872"/>
      <c r="L271" s="872"/>
      <c r="M271" s="872"/>
      <c r="N271" s="872"/>
      <c r="O271" s="872"/>
      <c r="P271" s="872"/>
      <c r="Q271" s="872"/>
      <c r="R271" s="872"/>
      <c r="S271" s="872"/>
      <c r="T271" s="872"/>
      <c r="U271" s="872"/>
      <c r="V271" s="872"/>
      <c r="W271" s="872"/>
      <c r="X271" s="872"/>
      <c r="Y271" s="872"/>
      <c r="Z271" s="872"/>
    </row>
    <row r="272" spans="1:26" ht="16.5">
      <c r="A272" s="872"/>
      <c r="B272" s="1048"/>
      <c r="C272" s="872"/>
      <c r="D272" s="872"/>
      <c r="E272" s="872"/>
      <c r="F272" s="872"/>
      <c r="G272" s="872"/>
      <c r="H272" s="872"/>
      <c r="I272" s="872"/>
      <c r="J272" s="872"/>
      <c r="K272" s="872"/>
      <c r="L272" s="872"/>
      <c r="M272" s="872"/>
      <c r="N272" s="872"/>
      <c r="O272" s="872"/>
      <c r="P272" s="872"/>
      <c r="Q272" s="872"/>
      <c r="R272" s="872"/>
      <c r="S272" s="872"/>
      <c r="T272" s="872"/>
      <c r="U272" s="872"/>
      <c r="V272" s="872"/>
      <c r="W272" s="872"/>
      <c r="X272" s="872"/>
      <c r="Y272" s="872"/>
      <c r="Z272" s="872"/>
    </row>
    <row r="273" spans="1:26" ht="16.5">
      <c r="A273" s="872"/>
      <c r="B273" s="1048"/>
      <c r="C273" s="872"/>
      <c r="D273" s="872"/>
      <c r="E273" s="872"/>
      <c r="F273" s="872"/>
      <c r="G273" s="872"/>
      <c r="H273" s="872"/>
      <c r="I273" s="872"/>
      <c r="J273" s="872"/>
      <c r="K273" s="872"/>
      <c r="L273" s="872"/>
      <c r="M273" s="872"/>
      <c r="N273" s="872"/>
      <c r="O273" s="872"/>
      <c r="P273" s="872"/>
      <c r="Q273" s="872"/>
      <c r="R273" s="872"/>
      <c r="S273" s="872"/>
      <c r="T273" s="872"/>
      <c r="U273" s="872"/>
      <c r="V273" s="872"/>
      <c r="W273" s="872"/>
      <c r="X273" s="872"/>
      <c r="Y273" s="872"/>
      <c r="Z273" s="872"/>
    </row>
    <row r="274" spans="1:26" ht="16.5">
      <c r="A274" s="872"/>
      <c r="B274" s="1048"/>
      <c r="C274" s="872"/>
      <c r="D274" s="872"/>
      <c r="E274" s="872"/>
      <c r="F274" s="872"/>
      <c r="G274" s="872"/>
      <c r="H274" s="872"/>
      <c r="I274" s="872"/>
      <c r="J274" s="872"/>
      <c r="K274" s="872"/>
      <c r="L274" s="872"/>
      <c r="M274" s="872"/>
      <c r="N274" s="872"/>
      <c r="O274" s="872"/>
      <c r="P274" s="872"/>
      <c r="Q274" s="872"/>
      <c r="R274" s="872"/>
      <c r="S274" s="872"/>
      <c r="T274" s="872"/>
      <c r="U274" s="872"/>
      <c r="V274" s="872"/>
      <c r="W274" s="872"/>
      <c r="X274" s="872"/>
      <c r="Y274" s="872"/>
      <c r="Z274" s="872"/>
    </row>
    <row r="275" spans="1:26" ht="16.5">
      <c r="A275" s="872"/>
      <c r="B275" s="1048"/>
      <c r="C275" s="872"/>
      <c r="D275" s="872"/>
      <c r="E275" s="872"/>
      <c r="F275" s="872"/>
      <c r="G275" s="872"/>
      <c r="H275" s="872"/>
      <c r="I275" s="872"/>
      <c r="J275" s="872"/>
      <c r="K275" s="872"/>
      <c r="L275" s="872"/>
      <c r="M275" s="872"/>
      <c r="N275" s="872"/>
      <c r="O275" s="872"/>
      <c r="P275" s="872"/>
      <c r="Q275" s="872"/>
      <c r="R275" s="872"/>
      <c r="S275" s="872"/>
      <c r="T275" s="872"/>
      <c r="U275" s="872"/>
      <c r="V275" s="872"/>
      <c r="W275" s="872"/>
      <c r="X275" s="872"/>
      <c r="Y275" s="872"/>
      <c r="Z275" s="872"/>
    </row>
    <row r="276" spans="1:26" ht="16.5">
      <c r="A276" s="872"/>
      <c r="B276" s="1048"/>
      <c r="C276" s="872"/>
      <c r="D276" s="872"/>
      <c r="E276" s="872"/>
      <c r="F276" s="872"/>
      <c r="G276" s="872"/>
      <c r="H276" s="872"/>
      <c r="I276" s="872"/>
      <c r="J276" s="872"/>
      <c r="K276" s="872"/>
      <c r="L276" s="872"/>
      <c r="M276" s="872"/>
      <c r="N276" s="872"/>
      <c r="O276" s="872"/>
      <c r="P276" s="872"/>
      <c r="Q276" s="872"/>
      <c r="R276" s="872"/>
      <c r="S276" s="872"/>
      <c r="T276" s="872"/>
      <c r="U276" s="872"/>
      <c r="V276" s="872"/>
      <c r="W276" s="872"/>
      <c r="X276" s="872"/>
      <c r="Y276" s="872"/>
      <c r="Z276" s="872"/>
    </row>
    <row r="277" spans="1:26" ht="16.5">
      <c r="A277" s="872"/>
      <c r="B277" s="1048"/>
      <c r="C277" s="872"/>
      <c r="D277" s="872"/>
      <c r="E277" s="872"/>
      <c r="F277" s="872"/>
      <c r="G277" s="872"/>
      <c r="H277" s="872"/>
      <c r="I277" s="872"/>
      <c r="J277" s="872"/>
      <c r="K277" s="872"/>
      <c r="L277" s="872"/>
      <c r="M277" s="872"/>
      <c r="N277" s="872"/>
      <c r="O277" s="872"/>
      <c r="P277" s="872"/>
      <c r="Q277" s="872"/>
      <c r="R277" s="872"/>
      <c r="S277" s="872"/>
      <c r="T277" s="872"/>
      <c r="U277" s="872"/>
      <c r="V277" s="872"/>
      <c r="W277" s="872"/>
      <c r="X277" s="872"/>
      <c r="Y277" s="872"/>
      <c r="Z277" s="872"/>
    </row>
    <row r="278" spans="1:26" ht="16.5">
      <c r="A278" s="872"/>
      <c r="B278" s="1048"/>
      <c r="C278" s="872"/>
      <c r="D278" s="872"/>
      <c r="E278" s="872"/>
      <c r="F278" s="872"/>
      <c r="G278" s="872"/>
      <c r="H278" s="872"/>
      <c r="I278" s="872"/>
      <c r="J278" s="872"/>
      <c r="K278" s="872"/>
      <c r="L278" s="872"/>
      <c r="M278" s="872"/>
      <c r="N278" s="872"/>
      <c r="O278" s="872"/>
      <c r="P278" s="872"/>
      <c r="Q278" s="872"/>
      <c r="R278" s="872"/>
      <c r="S278" s="872"/>
      <c r="T278" s="872"/>
      <c r="U278" s="872"/>
      <c r="V278" s="872"/>
      <c r="W278" s="872"/>
      <c r="X278" s="872"/>
      <c r="Y278" s="872"/>
      <c r="Z278" s="872"/>
    </row>
    <row r="279" spans="1:26" ht="16.5">
      <c r="A279" s="872"/>
      <c r="B279" s="1048"/>
      <c r="C279" s="872"/>
      <c r="D279" s="872"/>
      <c r="E279" s="872"/>
      <c r="F279" s="872"/>
      <c r="G279" s="872"/>
      <c r="H279" s="872"/>
      <c r="I279" s="872"/>
      <c r="J279" s="872"/>
      <c r="K279" s="872"/>
      <c r="L279" s="872"/>
      <c r="M279" s="872"/>
      <c r="N279" s="872"/>
      <c r="O279" s="872"/>
      <c r="P279" s="872"/>
      <c r="Q279" s="872"/>
      <c r="R279" s="872"/>
      <c r="S279" s="872"/>
      <c r="T279" s="872"/>
      <c r="U279" s="872"/>
      <c r="V279" s="872"/>
      <c r="W279" s="872"/>
      <c r="X279" s="872"/>
      <c r="Y279" s="872"/>
      <c r="Z279" s="872"/>
    </row>
    <row r="280" spans="1:26" ht="16.5">
      <c r="A280" s="872"/>
      <c r="B280" s="1048"/>
      <c r="C280" s="872"/>
      <c r="D280" s="872"/>
      <c r="E280" s="872"/>
      <c r="F280" s="872"/>
      <c r="G280" s="872"/>
      <c r="H280" s="872"/>
      <c r="I280" s="872"/>
      <c r="J280" s="872"/>
      <c r="K280" s="872"/>
      <c r="L280" s="872"/>
      <c r="M280" s="872"/>
      <c r="N280" s="872"/>
      <c r="O280" s="872"/>
      <c r="P280" s="872"/>
      <c r="Q280" s="872"/>
      <c r="R280" s="872"/>
      <c r="S280" s="872"/>
      <c r="T280" s="872"/>
      <c r="U280" s="872"/>
      <c r="V280" s="872"/>
      <c r="W280" s="872"/>
      <c r="X280" s="872"/>
      <c r="Y280" s="872"/>
      <c r="Z280" s="872"/>
    </row>
    <row r="281" spans="1:26" ht="16.5">
      <c r="A281" s="872"/>
      <c r="B281" s="1048"/>
      <c r="C281" s="872"/>
      <c r="D281" s="872"/>
      <c r="E281" s="872"/>
      <c r="F281" s="872"/>
      <c r="G281" s="872"/>
      <c r="H281" s="872"/>
      <c r="I281" s="872"/>
      <c r="J281" s="872"/>
      <c r="K281" s="872"/>
      <c r="L281" s="872"/>
      <c r="M281" s="872"/>
      <c r="N281" s="872"/>
      <c r="O281" s="872"/>
      <c r="P281" s="872"/>
      <c r="Q281" s="872"/>
      <c r="R281" s="872"/>
      <c r="S281" s="872"/>
      <c r="T281" s="872"/>
      <c r="U281" s="872"/>
      <c r="V281" s="872"/>
      <c r="W281" s="872"/>
      <c r="X281" s="872"/>
      <c r="Y281" s="872"/>
      <c r="Z281" s="872"/>
    </row>
    <row r="282" spans="1:26" ht="16.5">
      <c r="A282" s="872"/>
      <c r="B282" s="1048"/>
      <c r="C282" s="872"/>
      <c r="D282" s="872"/>
      <c r="E282" s="872"/>
      <c r="F282" s="872"/>
      <c r="G282" s="872"/>
      <c r="H282" s="872"/>
      <c r="I282" s="872"/>
      <c r="J282" s="872"/>
      <c r="K282" s="872"/>
      <c r="L282" s="872"/>
      <c r="M282" s="872"/>
      <c r="N282" s="872"/>
      <c r="O282" s="872"/>
      <c r="P282" s="872"/>
      <c r="Q282" s="872"/>
      <c r="R282" s="872"/>
      <c r="S282" s="872"/>
      <c r="T282" s="872"/>
      <c r="U282" s="872"/>
      <c r="V282" s="872"/>
      <c r="W282" s="872"/>
      <c r="X282" s="872"/>
      <c r="Y282" s="872"/>
      <c r="Z282" s="872"/>
    </row>
    <row r="283" spans="1:26" ht="16.5">
      <c r="A283" s="872"/>
      <c r="B283" s="1048"/>
      <c r="C283" s="872"/>
      <c r="D283" s="872"/>
      <c r="E283" s="872"/>
      <c r="F283" s="872"/>
      <c r="G283" s="872"/>
      <c r="H283" s="872"/>
      <c r="I283" s="872"/>
      <c r="J283" s="872"/>
      <c r="K283" s="872"/>
      <c r="L283" s="872"/>
      <c r="M283" s="872"/>
      <c r="N283" s="872"/>
      <c r="O283" s="872"/>
      <c r="P283" s="872"/>
      <c r="Q283" s="872"/>
      <c r="R283" s="872"/>
      <c r="S283" s="872"/>
      <c r="T283" s="872"/>
      <c r="U283" s="872"/>
      <c r="V283" s="872"/>
      <c r="W283" s="872"/>
      <c r="X283" s="872"/>
      <c r="Y283" s="872"/>
      <c r="Z283" s="872"/>
    </row>
    <row r="284" spans="1:26" ht="16.5">
      <c r="A284" s="872"/>
      <c r="B284" s="1048"/>
      <c r="C284" s="872"/>
      <c r="D284" s="872"/>
      <c r="E284" s="872"/>
      <c r="F284" s="872"/>
      <c r="G284" s="872"/>
      <c r="H284" s="872"/>
      <c r="I284" s="872"/>
      <c r="J284" s="872"/>
      <c r="K284" s="872"/>
      <c r="L284" s="872"/>
      <c r="M284" s="872"/>
      <c r="N284" s="872"/>
      <c r="O284" s="872"/>
      <c r="P284" s="872"/>
      <c r="Q284" s="872"/>
      <c r="R284" s="872"/>
      <c r="S284" s="872"/>
      <c r="T284" s="872"/>
      <c r="U284" s="872"/>
      <c r="V284" s="872"/>
      <c r="W284" s="872"/>
      <c r="X284" s="872"/>
      <c r="Y284" s="872"/>
      <c r="Z284" s="872"/>
    </row>
    <row r="285" spans="1:26" ht="16.5">
      <c r="A285" s="872"/>
      <c r="B285" s="1048"/>
      <c r="C285" s="872"/>
      <c r="D285" s="872"/>
      <c r="E285" s="872"/>
      <c r="F285" s="872"/>
      <c r="G285" s="872"/>
      <c r="H285" s="872"/>
      <c r="I285" s="872"/>
      <c r="J285" s="872"/>
      <c r="K285" s="872"/>
      <c r="L285" s="872"/>
      <c r="M285" s="872"/>
      <c r="N285" s="872"/>
      <c r="O285" s="872"/>
      <c r="P285" s="872"/>
      <c r="Q285" s="872"/>
      <c r="R285" s="872"/>
      <c r="S285" s="872"/>
      <c r="T285" s="872"/>
      <c r="U285" s="872"/>
      <c r="V285" s="872"/>
      <c r="W285" s="872"/>
      <c r="X285" s="872"/>
      <c r="Y285" s="872"/>
      <c r="Z285" s="872"/>
    </row>
    <row r="286" spans="1:26" ht="16.5">
      <c r="A286" s="872"/>
      <c r="B286" s="1048"/>
      <c r="C286" s="872"/>
      <c r="D286" s="872"/>
      <c r="E286" s="872"/>
      <c r="F286" s="872"/>
      <c r="G286" s="872"/>
      <c r="H286" s="872"/>
      <c r="I286" s="872"/>
      <c r="J286" s="872"/>
      <c r="K286" s="872"/>
      <c r="L286" s="872"/>
      <c r="M286" s="872"/>
      <c r="N286" s="872"/>
      <c r="O286" s="872"/>
      <c r="P286" s="872"/>
      <c r="Q286" s="872"/>
      <c r="R286" s="872"/>
      <c r="S286" s="872"/>
      <c r="T286" s="872"/>
      <c r="U286" s="872"/>
      <c r="V286" s="872"/>
      <c r="W286" s="872"/>
      <c r="X286" s="872"/>
      <c r="Y286" s="872"/>
      <c r="Z286" s="872"/>
    </row>
    <row r="287" spans="1:26" ht="16.5">
      <c r="A287" s="872"/>
      <c r="B287" s="1048"/>
      <c r="C287" s="872"/>
      <c r="D287" s="872"/>
      <c r="E287" s="872"/>
      <c r="F287" s="872"/>
      <c r="G287" s="872"/>
      <c r="H287" s="872"/>
      <c r="I287" s="872"/>
      <c r="J287" s="872"/>
      <c r="K287" s="872"/>
      <c r="L287" s="872"/>
      <c r="M287" s="872"/>
      <c r="N287" s="872"/>
      <c r="O287" s="872"/>
      <c r="P287" s="872"/>
      <c r="Q287" s="872"/>
      <c r="R287" s="872"/>
      <c r="S287" s="872"/>
      <c r="T287" s="872"/>
      <c r="U287" s="872"/>
      <c r="V287" s="872"/>
      <c r="W287" s="872"/>
      <c r="X287" s="872"/>
      <c r="Y287" s="872"/>
      <c r="Z287" s="872"/>
    </row>
    <row r="288" spans="1:26" ht="16.5">
      <c r="A288" s="872"/>
      <c r="B288" s="1048"/>
      <c r="C288" s="872"/>
      <c r="D288" s="872"/>
      <c r="E288" s="872"/>
      <c r="F288" s="872"/>
      <c r="G288" s="872"/>
      <c r="H288" s="872"/>
      <c r="I288" s="872"/>
      <c r="J288" s="872"/>
      <c r="K288" s="872"/>
      <c r="L288" s="872"/>
      <c r="M288" s="872"/>
      <c r="N288" s="872"/>
      <c r="O288" s="872"/>
      <c r="P288" s="872"/>
      <c r="Q288" s="872"/>
      <c r="R288" s="872"/>
      <c r="S288" s="872"/>
      <c r="T288" s="872"/>
      <c r="U288" s="872"/>
      <c r="V288" s="872"/>
      <c r="W288" s="872"/>
      <c r="X288" s="872"/>
      <c r="Y288" s="872"/>
      <c r="Z288" s="872"/>
    </row>
    <row r="289" spans="1:26" ht="16.5">
      <c r="A289" s="872"/>
      <c r="B289" s="1048"/>
      <c r="C289" s="872"/>
      <c r="D289" s="872"/>
      <c r="E289" s="872"/>
      <c r="F289" s="872"/>
      <c r="G289" s="872"/>
      <c r="H289" s="872"/>
      <c r="I289" s="872"/>
      <c r="J289" s="872"/>
      <c r="K289" s="872"/>
      <c r="L289" s="872"/>
      <c r="M289" s="872"/>
      <c r="N289" s="872"/>
      <c r="O289" s="872"/>
      <c r="P289" s="872"/>
      <c r="Q289" s="872"/>
      <c r="R289" s="872"/>
      <c r="S289" s="872"/>
      <c r="T289" s="872"/>
      <c r="U289" s="872"/>
      <c r="V289" s="872"/>
      <c r="W289" s="872"/>
      <c r="X289" s="872"/>
      <c r="Y289" s="872"/>
      <c r="Z289" s="872"/>
    </row>
    <row r="290" spans="1:26" ht="16.5">
      <c r="A290" s="872"/>
      <c r="B290" s="1048"/>
      <c r="C290" s="872"/>
      <c r="D290" s="872"/>
      <c r="E290" s="872"/>
      <c r="F290" s="872"/>
      <c r="G290" s="872"/>
      <c r="H290" s="872"/>
      <c r="I290" s="872"/>
      <c r="J290" s="872"/>
      <c r="K290" s="872"/>
      <c r="L290" s="872"/>
      <c r="M290" s="872"/>
      <c r="N290" s="872"/>
      <c r="O290" s="872"/>
      <c r="P290" s="872"/>
      <c r="Q290" s="872"/>
      <c r="R290" s="872"/>
      <c r="S290" s="872"/>
      <c r="T290" s="872"/>
      <c r="U290" s="872"/>
      <c r="V290" s="872"/>
      <c r="W290" s="872"/>
      <c r="X290" s="872"/>
      <c r="Y290" s="872"/>
      <c r="Z290" s="872"/>
    </row>
    <row r="291" spans="1:26" ht="16.5">
      <c r="A291" s="872"/>
      <c r="B291" s="1048"/>
      <c r="C291" s="872"/>
      <c r="D291" s="872"/>
      <c r="E291" s="872"/>
      <c r="F291" s="872"/>
      <c r="G291" s="872"/>
      <c r="H291" s="872"/>
      <c r="I291" s="872"/>
      <c r="J291" s="872"/>
      <c r="K291" s="872"/>
      <c r="L291" s="872"/>
      <c r="M291" s="872"/>
      <c r="N291" s="872"/>
      <c r="O291" s="872"/>
      <c r="P291" s="872"/>
      <c r="Q291" s="872"/>
      <c r="R291" s="872"/>
      <c r="S291" s="872"/>
      <c r="T291" s="872"/>
      <c r="U291" s="872"/>
      <c r="V291" s="872"/>
      <c r="W291" s="872"/>
      <c r="X291" s="872"/>
      <c r="Y291" s="872"/>
      <c r="Z291" s="872"/>
    </row>
    <row r="292" spans="1:26" ht="16.5">
      <c r="A292" s="872"/>
      <c r="B292" s="1048"/>
      <c r="C292" s="872"/>
      <c r="D292" s="872"/>
      <c r="E292" s="872"/>
      <c r="F292" s="872"/>
      <c r="G292" s="872"/>
      <c r="H292" s="872"/>
      <c r="I292" s="872"/>
      <c r="J292" s="872"/>
      <c r="K292" s="872"/>
      <c r="L292" s="872"/>
      <c r="M292" s="872"/>
      <c r="N292" s="872"/>
      <c r="O292" s="872"/>
      <c r="P292" s="872"/>
      <c r="Q292" s="872"/>
      <c r="R292" s="872"/>
      <c r="S292" s="872"/>
      <c r="T292" s="872"/>
      <c r="U292" s="872"/>
      <c r="V292" s="872"/>
      <c r="W292" s="872"/>
      <c r="X292" s="872"/>
      <c r="Y292" s="872"/>
      <c r="Z292" s="872"/>
    </row>
    <row r="293" spans="1:26" ht="16.5">
      <c r="A293" s="872"/>
      <c r="B293" s="1048"/>
      <c r="C293" s="872"/>
      <c r="D293" s="872"/>
      <c r="E293" s="872"/>
      <c r="F293" s="872"/>
      <c r="G293" s="872"/>
      <c r="H293" s="872"/>
      <c r="I293" s="872"/>
      <c r="J293" s="872"/>
      <c r="K293" s="872"/>
      <c r="L293" s="872"/>
      <c r="M293" s="872"/>
      <c r="N293" s="872"/>
      <c r="O293" s="872"/>
      <c r="P293" s="872"/>
      <c r="Q293" s="872"/>
      <c r="R293" s="872"/>
      <c r="S293" s="872"/>
      <c r="T293" s="872"/>
      <c r="U293" s="872"/>
      <c r="V293" s="872"/>
      <c r="W293" s="872"/>
      <c r="X293" s="872"/>
      <c r="Y293" s="872"/>
      <c r="Z293" s="872"/>
    </row>
    <row r="294" spans="1:26" ht="16.5">
      <c r="A294" s="872"/>
      <c r="B294" s="1048"/>
      <c r="C294" s="872"/>
      <c r="D294" s="872"/>
      <c r="E294" s="872"/>
      <c r="F294" s="872"/>
      <c r="G294" s="872"/>
      <c r="H294" s="872"/>
      <c r="I294" s="872"/>
      <c r="J294" s="872"/>
      <c r="K294" s="872"/>
      <c r="L294" s="872"/>
      <c r="M294" s="872"/>
      <c r="N294" s="872"/>
      <c r="O294" s="872"/>
      <c r="P294" s="872"/>
      <c r="Q294" s="872"/>
      <c r="R294" s="872"/>
      <c r="S294" s="872"/>
      <c r="T294" s="872"/>
      <c r="U294" s="872"/>
      <c r="V294" s="872"/>
      <c r="W294" s="872"/>
      <c r="X294" s="872"/>
      <c r="Y294" s="872"/>
      <c r="Z294" s="872"/>
    </row>
    <row r="295" spans="1:26" ht="16.5">
      <c r="A295" s="872"/>
      <c r="B295" s="1048"/>
      <c r="C295" s="872"/>
      <c r="D295" s="872"/>
      <c r="E295" s="872"/>
      <c r="F295" s="872"/>
      <c r="G295" s="872"/>
      <c r="H295" s="872"/>
      <c r="I295" s="872"/>
      <c r="J295" s="872"/>
      <c r="K295" s="872"/>
      <c r="L295" s="872"/>
      <c r="M295" s="872"/>
      <c r="N295" s="872"/>
      <c r="O295" s="872"/>
      <c r="P295" s="872"/>
      <c r="Q295" s="872"/>
      <c r="R295" s="872"/>
      <c r="S295" s="872"/>
      <c r="T295" s="872"/>
      <c r="U295" s="872"/>
      <c r="V295" s="872"/>
      <c r="W295" s="872"/>
      <c r="X295" s="872"/>
      <c r="Y295" s="872"/>
      <c r="Z295" s="872"/>
    </row>
    <row r="296" spans="1:26" ht="16.5">
      <c r="A296" s="872"/>
      <c r="B296" s="1048"/>
      <c r="C296" s="872"/>
      <c r="D296" s="872"/>
      <c r="E296" s="872"/>
      <c r="F296" s="872"/>
      <c r="G296" s="872"/>
      <c r="H296" s="872"/>
      <c r="I296" s="872"/>
      <c r="J296" s="872"/>
      <c r="K296" s="872"/>
      <c r="L296" s="872"/>
      <c r="M296" s="872"/>
      <c r="N296" s="872"/>
      <c r="O296" s="872"/>
      <c r="P296" s="872"/>
      <c r="Q296" s="872"/>
      <c r="R296" s="872"/>
      <c r="S296" s="872"/>
      <c r="T296" s="872"/>
      <c r="U296" s="872"/>
      <c r="V296" s="872"/>
      <c r="W296" s="872"/>
      <c r="X296" s="872"/>
      <c r="Y296" s="872"/>
      <c r="Z296" s="872"/>
    </row>
    <row r="297" spans="1:26" ht="16.5">
      <c r="A297" s="872"/>
      <c r="B297" s="1048"/>
      <c r="C297" s="872"/>
      <c r="D297" s="872"/>
      <c r="E297" s="872"/>
      <c r="F297" s="872"/>
      <c r="G297" s="872"/>
      <c r="H297" s="872"/>
      <c r="I297" s="872"/>
      <c r="J297" s="872"/>
      <c r="K297" s="872"/>
      <c r="L297" s="872"/>
      <c r="M297" s="872"/>
      <c r="N297" s="872"/>
      <c r="O297" s="872"/>
      <c r="P297" s="872"/>
      <c r="Q297" s="872"/>
      <c r="R297" s="872"/>
      <c r="S297" s="872"/>
      <c r="T297" s="872"/>
      <c r="U297" s="872"/>
      <c r="V297" s="872"/>
      <c r="W297" s="872"/>
      <c r="X297" s="872"/>
      <c r="Y297" s="872"/>
      <c r="Z297" s="872"/>
    </row>
    <row r="298" spans="1:26" ht="16.5">
      <c r="A298" s="872"/>
      <c r="B298" s="1048"/>
      <c r="C298" s="872"/>
      <c r="D298" s="872"/>
      <c r="E298" s="872"/>
      <c r="F298" s="872"/>
      <c r="G298" s="872"/>
      <c r="H298" s="872"/>
      <c r="I298" s="872"/>
      <c r="J298" s="872"/>
      <c r="K298" s="872"/>
      <c r="L298" s="872"/>
      <c r="M298" s="872"/>
      <c r="N298" s="872"/>
      <c r="O298" s="872"/>
      <c r="P298" s="872"/>
      <c r="Q298" s="872"/>
      <c r="R298" s="872"/>
      <c r="S298" s="872"/>
      <c r="T298" s="872"/>
      <c r="U298" s="872"/>
      <c r="V298" s="872"/>
      <c r="W298" s="872"/>
      <c r="X298" s="872"/>
      <c r="Y298" s="872"/>
      <c r="Z298" s="872"/>
    </row>
    <row r="299" spans="1:26" ht="16.5">
      <c r="A299" s="872"/>
      <c r="B299" s="1048"/>
      <c r="C299" s="872"/>
      <c r="D299" s="872"/>
      <c r="E299" s="872"/>
      <c r="F299" s="872"/>
      <c r="G299" s="872"/>
      <c r="H299" s="872"/>
      <c r="I299" s="872"/>
      <c r="J299" s="872"/>
      <c r="K299" s="872"/>
      <c r="L299" s="872"/>
      <c r="M299" s="872"/>
      <c r="N299" s="872"/>
      <c r="O299" s="872"/>
      <c r="P299" s="872"/>
      <c r="Q299" s="872"/>
      <c r="R299" s="872"/>
      <c r="S299" s="872"/>
      <c r="T299" s="872"/>
      <c r="U299" s="872"/>
      <c r="V299" s="872"/>
      <c r="W299" s="872"/>
      <c r="X299" s="872"/>
      <c r="Y299" s="872"/>
      <c r="Z299" s="872"/>
    </row>
    <row r="300" spans="1:26" ht="16.5">
      <c r="A300" s="872"/>
      <c r="B300" s="1048"/>
      <c r="C300" s="872"/>
      <c r="D300" s="872"/>
      <c r="E300" s="872"/>
      <c r="F300" s="872"/>
      <c r="G300" s="872"/>
      <c r="H300" s="872"/>
      <c r="I300" s="872"/>
      <c r="J300" s="872"/>
      <c r="K300" s="872"/>
      <c r="L300" s="872"/>
      <c r="M300" s="872"/>
      <c r="N300" s="872"/>
      <c r="O300" s="872"/>
      <c r="P300" s="872"/>
      <c r="Q300" s="872"/>
      <c r="R300" s="872"/>
      <c r="S300" s="872"/>
      <c r="T300" s="872"/>
      <c r="U300" s="872"/>
      <c r="V300" s="872"/>
      <c r="W300" s="872"/>
      <c r="X300" s="872"/>
      <c r="Y300" s="872"/>
      <c r="Z300" s="872"/>
    </row>
    <row r="301" spans="1:26" ht="16.5">
      <c r="A301" s="872"/>
      <c r="B301" s="1048"/>
      <c r="C301" s="872"/>
      <c r="D301" s="872"/>
      <c r="E301" s="872"/>
      <c r="F301" s="872"/>
      <c r="G301" s="872"/>
      <c r="H301" s="872"/>
      <c r="I301" s="872"/>
      <c r="J301" s="872"/>
      <c r="K301" s="872"/>
      <c r="L301" s="872"/>
      <c r="M301" s="872"/>
      <c r="N301" s="872"/>
      <c r="O301" s="872"/>
      <c r="P301" s="872"/>
      <c r="Q301" s="872"/>
      <c r="R301" s="872"/>
      <c r="S301" s="872"/>
      <c r="T301" s="872"/>
      <c r="U301" s="872"/>
      <c r="V301" s="872"/>
      <c r="W301" s="872"/>
      <c r="X301" s="872"/>
      <c r="Y301" s="872"/>
      <c r="Z301" s="872"/>
    </row>
    <row r="302" spans="1:26" ht="16.5">
      <c r="A302" s="872"/>
      <c r="B302" s="1048"/>
      <c r="C302" s="872"/>
      <c r="D302" s="872"/>
      <c r="E302" s="872"/>
      <c r="F302" s="872"/>
      <c r="G302" s="872"/>
      <c r="H302" s="872"/>
      <c r="I302" s="872"/>
      <c r="J302" s="872"/>
      <c r="K302" s="872"/>
      <c r="L302" s="872"/>
      <c r="M302" s="872"/>
      <c r="N302" s="872"/>
      <c r="O302" s="872"/>
      <c r="P302" s="872"/>
      <c r="Q302" s="872"/>
      <c r="R302" s="872"/>
      <c r="S302" s="872"/>
      <c r="T302" s="872"/>
      <c r="U302" s="872"/>
      <c r="V302" s="872"/>
      <c r="W302" s="872"/>
      <c r="X302" s="872"/>
      <c r="Y302" s="872"/>
      <c r="Z302" s="872"/>
    </row>
    <row r="303" spans="1:26" ht="16.5">
      <c r="A303" s="872"/>
      <c r="B303" s="1048"/>
      <c r="C303" s="872"/>
      <c r="D303" s="872"/>
      <c r="E303" s="872"/>
      <c r="F303" s="872"/>
      <c r="G303" s="872"/>
      <c r="H303" s="872"/>
      <c r="I303" s="872"/>
      <c r="J303" s="872"/>
      <c r="K303" s="872"/>
      <c r="L303" s="872"/>
      <c r="M303" s="872"/>
      <c r="N303" s="872"/>
      <c r="O303" s="872"/>
      <c r="P303" s="872"/>
      <c r="Q303" s="872"/>
      <c r="R303" s="872"/>
      <c r="S303" s="872"/>
      <c r="T303" s="872"/>
      <c r="U303" s="872"/>
      <c r="V303" s="872"/>
      <c r="W303" s="872"/>
      <c r="X303" s="872"/>
      <c r="Y303" s="872"/>
      <c r="Z303" s="872"/>
    </row>
    <row r="304" spans="1:26" ht="16.5">
      <c r="A304" s="872"/>
      <c r="B304" s="1048"/>
      <c r="C304" s="872"/>
      <c r="D304" s="872"/>
      <c r="E304" s="872"/>
      <c r="F304" s="872"/>
      <c r="G304" s="872"/>
      <c r="H304" s="872"/>
      <c r="I304" s="872"/>
      <c r="J304" s="872"/>
      <c r="K304" s="872"/>
      <c r="L304" s="872"/>
      <c r="M304" s="872"/>
      <c r="N304" s="872"/>
      <c r="O304" s="872"/>
      <c r="P304" s="872"/>
      <c r="Q304" s="872"/>
      <c r="R304" s="872"/>
      <c r="S304" s="872"/>
      <c r="T304" s="872"/>
      <c r="U304" s="872"/>
      <c r="V304" s="872"/>
      <c r="W304" s="872"/>
      <c r="X304" s="872"/>
      <c r="Y304" s="872"/>
      <c r="Z304" s="872"/>
    </row>
    <row r="305" spans="1:26" ht="16.5">
      <c r="A305" s="872"/>
      <c r="B305" s="1048"/>
      <c r="C305" s="872"/>
      <c r="D305" s="872"/>
      <c r="E305" s="872"/>
      <c r="F305" s="872"/>
      <c r="G305" s="872"/>
      <c r="H305" s="872"/>
      <c r="I305" s="872"/>
      <c r="J305" s="872"/>
      <c r="K305" s="872"/>
      <c r="L305" s="872"/>
      <c r="M305" s="872"/>
      <c r="N305" s="872"/>
      <c r="O305" s="872"/>
      <c r="P305" s="872"/>
      <c r="Q305" s="872"/>
      <c r="R305" s="872"/>
      <c r="S305" s="872"/>
      <c r="T305" s="872"/>
      <c r="U305" s="872"/>
      <c r="V305" s="872"/>
      <c r="W305" s="872"/>
      <c r="X305" s="872"/>
      <c r="Y305" s="872"/>
      <c r="Z305" s="872"/>
    </row>
    <row r="306" spans="1:26" ht="16.5">
      <c r="A306" s="872"/>
      <c r="B306" s="1048"/>
      <c r="C306" s="872"/>
      <c r="D306" s="872"/>
      <c r="E306" s="872"/>
      <c r="F306" s="872"/>
      <c r="G306" s="872"/>
      <c r="H306" s="872"/>
      <c r="I306" s="872"/>
      <c r="J306" s="872"/>
      <c r="K306" s="872"/>
      <c r="L306" s="872"/>
      <c r="M306" s="872"/>
      <c r="N306" s="872"/>
      <c r="O306" s="872"/>
      <c r="P306" s="872"/>
      <c r="Q306" s="872"/>
      <c r="R306" s="872"/>
      <c r="S306" s="872"/>
      <c r="T306" s="872"/>
      <c r="U306" s="872"/>
      <c r="V306" s="872"/>
      <c r="W306" s="872"/>
      <c r="X306" s="872"/>
      <c r="Y306" s="872"/>
      <c r="Z306" s="872"/>
    </row>
    <row r="307" spans="1:26" ht="16.5">
      <c r="A307" s="872"/>
      <c r="B307" s="1048"/>
      <c r="C307" s="872"/>
      <c r="D307" s="872"/>
      <c r="E307" s="872"/>
      <c r="F307" s="872"/>
      <c r="G307" s="872"/>
      <c r="H307" s="872"/>
      <c r="I307" s="872"/>
      <c r="J307" s="872"/>
      <c r="K307" s="872"/>
      <c r="L307" s="872"/>
      <c r="M307" s="872"/>
      <c r="N307" s="872"/>
      <c r="O307" s="872"/>
      <c r="P307" s="872"/>
      <c r="Q307" s="872"/>
      <c r="R307" s="872"/>
      <c r="S307" s="872"/>
      <c r="T307" s="872"/>
      <c r="U307" s="872"/>
      <c r="V307" s="872"/>
      <c r="W307" s="872"/>
      <c r="X307" s="872"/>
      <c r="Y307" s="872"/>
      <c r="Z307" s="872"/>
    </row>
    <row r="308" spans="1:26" ht="16.5">
      <c r="A308" s="872"/>
      <c r="B308" s="1048"/>
      <c r="C308" s="872"/>
      <c r="D308" s="872"/>
      <c r="E308" s="872"/>
      <c r="F308" s="872"/>
      <c r="G308" s="872"/>
      <c r="H308" s="872"/>
      <c r="I308" s="872"/>
      <c r="J308" s="872"/>
      <c r="K308" s="872"/>
      <c r="L308" s="872"/>
      <c r="M308" s="872"/>
      <c r="N308" s="872"/>
      <c r="O308" s="872"/>
      <c r="P308" s="872"/>
      <c r="Q308" s="872"/>
      <c r="R308" s="872"/>
      <c r="S308" s="872"/>
      <c r="T308" s="872"/>
      <c r="U308" s="872"/>
      <c r="V308" s="872"/>
      <c r="W308" s="872"/>
      <c r="X308" s="872"/>
      <c r="Y308" s="872"/>
      <c r="Z308" s="872"/>
    </row>
    <row r="309" spans="1:26" ht="16.5">
      <c r="A309" s="872"/>
      <c r="B309" s="1048"/>
      <c r="C309" s="872"/>
      <c r="D309" s="872"/>
      <c r="E309" s="872"/>
      <c r="F309" s="872"/>
      <c r="G309" s="872"/>
      <c r="H309" s="872"/>
      <c r="I309" s="872"/>
      <c r="J309" s="872"/>
      <c r="K309" s="872"/>
      <c r="L309" s="872"/>
      <c r="M309" s="872"/>
      <c r="N309" s="872"/>
      <c r="O309" s="872"/>
      <c r="P309" s="872"/>
      <c r="Q309" s="872"/>
      <c r="R309" s="872"/>
      <c r="S309" s="872"/>
      <c r="T309" s="872"/>
      <c r="U309" s="872"/>
      <c r="V309" s="872"/>
      <c r="W309" s="872"/>
      <c r="X309" s="872"/>
      <c r="Y309" s="872"/>
      <c r="Z309" s="872"/>
    </row>
    <row r="310" spans="1:26" ht="16.5">
      <c r="A310" s="872"/>
      <c r="B310" s="1048"/>
      <c r="C310" s="872"/>
      <c r="D310" s="872"/>
      <c r="E310" s="872"/>
      <c r="F310" s="872"/>
      <c r="G310" s="872"/>
      <c r="H310" s="872"/>
      <c r="I310" s="872"/>
      <c r="J310" s="872"/>
      <c r="K310" s="872"/>
      <c r="L310" s="872"/>
      <c r="M310" s="872"/>
      <c r="N310" s="872"/>
      <c r="O310" s="872"/>
      <c r="P310" s="872"/>
      <c r="Q310" s="872"/>
      <c r="R310" s="872"/>
      <c r="S310" s="872"/>
      <c r="T310" s="872"/>
      <c r="U310" s="872"/>
      <c r="V310" s="872"/>
      <c r="W310" s="872"/>
      <c r="X310" s="872"/>
      <c r="Y310" s="872"/>
      <c r="Z310" s="872"/>
    </row>
    <row r="311" spans="1:26" ht="16.5">
      <c r="A311" s="872"/>
      <c r="B311" s="1048"/>
      <c r="C311" s="872"/>
      <c r="D311" s="872"/>
      <c r="E311" s="872"/>
      <c r="F311" s="872"/>
      <c r="G311" s="872"/>
      <c r="H311" s="872"/>
      <c r="I311" s="872"/>
      <c r="J311" s="872"/>
      <c r="K311" s="872"/>
      <c r="L311" s="872"/>
      <c r="M311" s="872"/>
      <c r="N311" s="872"/>
      <c r="O311" s="872"/>
      <c r="P311" s="872"/>
      <c r="Q311" s="872"/>
      <c r="R311" s="872"/>
      <c r="S311" s="872"/>
      <c r="T311" s="872"/>
      <c r="U311" s="872"/>
      <c r="V311" s="872"/>
      <c r="W311" s="872"/>
      <c r="X311" s="872"/>
      <c r="Y311" s="872"/>
      <c r="Z311" s="872"/>
    </row>
    <row r="312" spans="1:26" ht="16.5">
      <c r="A312" s="872"/>
      <c r="B312" s="1048"/>
      <c r="C312" s="872"/>
      <c r="D312" s="872"/>
      <c r="E312" s="872"/>
      <c r="F312" s="872"/>
      <c r="G312" s="872"/>
      <c r="H312" s="872"/>
      <c r="I312" s="872"/>
      <c r="J312" s="872"/>
      <c r="K312" s="872"/>
      <c r="L312" s="872"/>
      <c r="M312" s="872"/>
      <c r="N312" s="872"/>
      <c r="O312" s="872"/>
      <c r="P312" s="872"/>
      <c r="Q312" s="872"/>
      <c r="R312" s="872"/>
      <c r="S312" s="872"/>
      <c r="T312" s="872"/>
      <c r="U312" s="872"/>
      <c r="V312" s="872"/>
      <c r="W312" s="872"/>
      <c r="X312" s="872"/>
      <c r="Y312" s="872"/>
      <c r="Z312" s="872"/>
    </row>
    <row r="313" spans="1:26" ht="16.5">
      <c r="A313" s="872"/>
      <c r="B313" s="1048"/>
      <c r="C313" s="872"/>
      <c r="D313" s="872"/>
      <c r="E313" s="872"/>
      <c r="F313" s="872"/>
      <c r="G313" s="872"/>
      <c r="H313" s="872"/>
      <c r="I313" s="872"/>
      <c r="J313" s="872"/>
      <c r="K313" s="872"/>
      <c r="L313" s="872"/>
      <c r="M313" s="872"/>
      <c r="N313" s="872"/>
      <c r="O313" s="872"/>
      <c r="P313" s="872"/>
      <c r="Q313" s="872"/>
      <c r="R313" s="872"/>
      <c r="S313" s="872"/>
      <c r="T313" s="872"/>
      <c r="U313" s="872"/>
      <c r="V313" s="872"/>
      <c r="W313" s="872"/>
      <c r="X313" s="872"/>
      <c r="Y313" s="872"/>
      <c r="Z313" s="872"/>
    </row>
    <row r="314" spans="1:26" ht="16.5">
      <c r="A314" s="872"/>
      <c r="B314" s="1048"/>
      <c r="C314" s="872"/>
      <c r="D314" s="872"/>
      <c r="E314" s="872"/>
      <c r="F314" s="872"/>
      <c r="G314" s="872"/>
      <c r="H314" s="872"/>
      <c r="I314" s="872"/>
      <c r="J314" s="872"/>
      <c r="K314" s="872"/>
      <c r="L314" s="872"/>
      <c r="M314" s="872"/>
      <c r="N314" s="872"/>
      <c r="O314" s="872"/>
      <c r="P314" s="872"/>
      <c r="Q314" s="872"/>
      <c r="R314" s="872"/>
      <c r="S314" s="872"/>
      <c r="T314" s="872"/>
      <c r="U314" s="872"/>
      <c r="V314" s="872"/>
      <c r="W314" s="872"/>
      <c r="X314" s="872"/>
      <c r="Y314" s="872"/>
      <c r="Z314" s="872"/>
    </row>
    <row r="315" spans="1:26" ht="16.5">
      <c r="A315" s="872"/>
      <c r="B315" s="1048"/>
      <c r="C315" s="872"/>
      <c r="D315" s="872"/>
      <c r="E315" s="872"/>
      <c r="F315" s="872"/>
      <c r="G315" s="872"/>
      <c r="H315" s="872"/>
      <c r="I315" s="872"/>
      <c r="J315" s="872"/>
      <c r="K315" s="872"/>
      <c r="L315" s="872"/>
      <c r="M315" s="872"/>
      <c r="N315" s="872"/>
      <c r="O315" s="872"/>
      <c r="P315" s="872"/>
      <c r="Q315" s="872"/>
      <c r="R315" s="872"/>
      <c r="S315" s="872"/>
      <c r="T315" s="872"/>
      <c r="U315" s="872"/>
      <c r="V315" s="872"/>
      <c r="W315" s="872"/>
      <c r="X315" s="872"/>
      <c r="Y315" s="872"/>
      <c r="Z315" s="872"/>
    </row>
    <row r="316" spans="1:26" ht="16.5">
      <c r="A316" s="872"/>
      <c r="B316" s="1048"/>
      <c r="C316" s="872"/>
      <c r="D316" s="872"/>
      <c r="E316" s="872"/>
      <c r="F316" s="872"/>
      <c r="G316" s="872"/>
      <c r="H316" s="872"/>
      <c r="I316" s="872"/>
      <c r="J316" s="872"/>
      <c r="K316" s="872"/>
      <c r="L316" s="872"/>
      <c r="M316" s="872"/>
      <c r="N316" s="872"/>
      <c r="O316" s="872"/>
      <c r="P316" s="872"/>
      <c r="Q316" s="872"/>
      <c r="R316" s="872"/>
      <c r="S316" s="872"/>
      <c r="T316" s="872"/>
      <c r="U316" s="872"/>
      <c r="V316" s="872"/>
      <c r="W316" s="872"/>
      <c r="X316" s="872"/>
      <c r="Y316" s="872"/>
      <c r="Z316" s="872"/>
    </row>
    <row r="317" spans="1:26" ht="16.5">
      <c r="A317" s="872"/>
      <c r="B317" s="1048"/>
      <c r="C317" s="872"/>
      <c r="D317" s="872"/>
      <c r="E317" s="872"/>
      <c r="F317" s="872"/>
      <c r="G317" s="872"/>
      <c r="H317" s="872"/>
      <c r="I317" s="872"/>
      <c r="J317" s="872"/>
      <c r="K317" s="872"/>
      <c r="L317" s="872"/>
      <c r="M317" s="872"/>
      <c r="N317" s="872"/>
      <c r="O317" s="872"/>
      <c r="P317" s="872"/>
      <c r="Q317" s="872"/>
      <c r="R317" s="872"/>
      <c r="S317" s="872"/>
      <c r="T317" s="872"/>
      <c r="U317" s="872"/>
      <c r="V317" s="872"/>
      <c r="W317" s="872"/>
      <c r="X317" s="872"/>
      <c r="Y317" s="872"/>
      <c r="Z317" s="872"/>
    </row>
    <row r="318" spans="1:26" ht="16.5">
      <c r="A318" s="872"/>
      <c r="B318" s="1048"/>
      <c r="C318" s="872"/>
      <c r="D318" s="872"/>
      <c r="E318" s="872"/>
      <c r="F318" s="872"/>
      <c r="G318" s="872"/>
      <c r="H318" s="872"/>
      <c r="I318" s="872"/>
      <c r="J318" s="872"/>
      <c r="K318" s="872"/>
      <c r="L318" s="872"/>
      <c r="M318" s="872"/>
      <c r="N318" s="872"/>
      <c r="O318" s="872"/>
      <c r="P318" s="872"/>
      <c r="Q318" s="872"/>
      <c r="R318" s="872"/>
      <c r="S318" s="872"/>
      <c r="T318" s="872"/>
      <c r="U318" s="872"/>
      <c r="V318" s="872"/>
      <c r="W318" s="872"/>
      <c r="X318" s="872"/>
      <c r="Y318" s="872"/>
      <c r="Z318" s="872"/>
    </row>
    <row r="319" spans="1:26" ht="16.5">
      <c r="A319" s="872"/>
      <c r="B319" s="1048"/>
      <c r="C319" s="872"/>
      <c r="D319" s="872"/>
      <c r="E319" s="872"/>
      <c r="F319" s="872"/>
      <c r="G319" s="872"/>
      <c r="H319" s="872"/>
      <c r="I319" s="872"/>
      <c r="J319" s="872"/>
      <c r="K319" s="872"/>
      <c r="L319" s="872"/>
      <c r="M319" s="872"/>
      <c r="N319" s="872"/>
      <c r="O319" s="872"/>
      <c r="P319" s="872"/>
      <c r="Q319" s="872"/>
      <c r="R319" s="872"/>
      <c r="S319" s="872"/>
      <c r="T319" s="872"/>
      <c r="U319" s="872"/>
      <c r="V319" s="872"/>
      <c r="W319" s="872"/>
      <c r="X319" s="872"/>
      <c r="Y319" s="872"/>
      <c r="Z319" s="872"/>
    </row>
    <row r="320" spans="1:26" ht="16.5">
      <c r="A320" s="872"/>
      <c r="B320" s="1048"/>
      <c r="C320" s="872"/>
      <c r="D320" s="872"/>
      <c r="E320" s="872"/>
      <c r="F320" s="872"/>
      <c r="G320" s="872"/>
      <c r="H320" s="872"/>
      <c r="I320" s="872"/>
      <c r="J320" s="872"/>
      <c r="K320" s="872"/>
      <c r="L320" s="872"/>
      <c r="M320" s="872"/>
      <c r="N320" s="872"/>
      <c r="O320" s="872"/>
      <c r="P320" s="872"/>
      <c r="Q320" s="872"/>
      <c r="R320" s="872"/>
      <c r="S320" s="872"/>
      <c r="T320" s="872"/>
      <c r="U320" s="872"/>
      <c r="V320" s="872"/>
      <c r="W320" s="872"/>
      <c r="X320" s="872"/>
      <c r="Y320" s="872"/>
      <c r="Z320" s="872"/>
    </row>
    <row r="321" spans="1:26" ht="16.5">
      <c r="A321" s="872"/>
      <c r="B321" s="1048"/>
      <c r="C321" s="872"/>
      <c r="D321" s="872"/>
      <c r="E321" s="872"/>
      <c r="F321" s="872"/>
      <c r="G321" s="872"/>
      <c r="H321" s="872"/>
      <c r="I321" s="872"/>
      <c r="J321" s="872"/>
      <c r="K321" s="872"/>
      <c r="L321" s="872"/>
      <c r="M321" s="872"/>
      <c r="N321" s="872"/>
      <c r="O321" s="872"/>
      <c r="P321" s="872"/>
      <c r="Q321" s="872"/>
      <c r="R321" s="872"/>
      <c r="S321" s="872"/>
      <c r="T321" s="872"/>
      <c r="U321" s="872"/>
      <c r="V321" s="872"/>
      <c r="W321" s="872"/>
      <c r="X321" s="872"/>
      <c r="Y321" s="872"/>
      <c r="Z321" s="872"/>
    </row>
    <row r="322" spans="1:26" ht="16.5">
      <c r="A322" s="872"/>
      <c r="B322" s="1048"/>
      <c r="C322" s="872"/>
      <c r="D322" s="872"/>
      <c r="E322" s="872"/>
      <c r="F322" s="872"/>
      <c r="G322" s="872"/>
      <c r="H322" s="872"/>
      <c r="I322" s="872"/>
      <c r="J322" s="872"/>
      <c r="K322" s="872"/>
      <c r="L322" s="872"/>
      <c r="M322" s="872"/>
      <c r="N322" s="872"/>
      <c r="O322" s="872"/>
      <c r="P322" s="872"/>
      <c r="Q322" s="872"/>
      <c r="R322" s="872"/>
      <c r="S322" s="872"/>
      <c r="T322" s="872"/>
      <c r="U322" s="872"/>
      <c r="V322" s="872"/>
      <c r="W322" s="872"/>
      <c r="X322" s="872"/>
      <c r="Y322" s="872"/>
      <c r="Z322" s="872"/>
    </row>
    <row r="323" spans="1:26" ht="16.5">
      <c r="A323" s="872"/>
      <c r="B323" s="1048"/>
      <c r="C323" s="872"/>
      <c r="D323" s="872"/>
      <c r="E323" s="872"/>
      <c r="F323" s="872"/>
      <c r="G323" s="872"/>
      <c r="H323" s="872"/>
      <c r="I323" s="872"/>
      <c r="J323" s="872"/>
      <c r="K323" s="872"/>
      <c r="L323" s="872"/>
      <c r="M323" s="872"/>
      <c r="N323" s="872"/>
      <c r="O323" s="872"/>
      <c r="P323" s="872"/>
      <c r="Q323" s="872"/>
      <c r="R323" s="872"/>
      <c r="S323" s="872"/>
      <c r="T323" s="872"/>
      <c r="U323" s="872"/>
      <c r="V323" s="872"/>
      <c r="W323" s="872"/>
      <c r="X323" s="872"/>
      <c r="Y323" s="872"/>
      <c r="Z323" s="872"/>
    </row>
    <row r="324" spans="1:26" ht="16.5">
      <c r="A324" s="872"/>
      <c r="B324" s="1048"/>
      <c r="C324" s="872"/>
      <c r="D324" s="872"/>
      <c r="E324" s="872"/>
      <c r="F324" s="872"/>
      <c r="G324" s="872"/>
      <c r="H324" s="872"/>
      <c r="I324" s="872"/>
      <c r="J324" s="872"/>
      <c r="K324" s="872"/>
      <c r="L324" s="872"/>
      <c r="M324" s="872"/>
      <c r="N324" s="872"/>
      <c r="O324" s="872"/>
      <c r="P324" s="872"/>
      <c r="Q324" s="872"/>
      <c r="R324" s="872"/>
      <c r="S324" s="872"/>
      <c r="T324" s="872"/>
      <c r="U324" s="872"/>
      <c r="V324" s="872"/>
      <c r="W324" s="872"/>
      <c r="X324" s="872"/>
      <c r="Y324" s="872"/>
      <c r="Z324" s="872"/>
    </row>
    <row r="325" spans="1:26" ht="16.5">
      <c r="A325" s="872"/>
      <c r="B325" s="1048"/>
      <c r="C325" s="872"/>
      <c r="D325" s="872"/>
      <c r="E325" s="872"/>
      <c r="F325" s="872"/>
      <c r="G325" s="872"/>
      <c r="H325" s="872"/>
      <c r="I325" s="872"/>
      <c r="J325" s="872"/>
      <c r="K325" s="872"/>
      <c r="L325" s="872"/>
      <c r="M325" s="872"/>
      <c r="N325" s="872"/>
      <c r="O325" s="872"/>
      <c r="P325" s="872"/>
      <c r="Q325" s="872"/>
      <c r="R325" s="872"/>
      <c r="S325" s="872"/>
      <c r="T325" s="872"/>
      <c r="U325" s="872"/>
      <c r="V325" s="872"/>
      <c r="W325" s="872"/>
      <c r="X325" s="872"/>
      <c r="Y325" s="872"/>
      <c r="Z325" s="872"/>
    </row>
    <row r="326" spans="1:26" ht="16.5">
      <c r="A326" s="872"/>
      <c r="B326" s="1048"/>
      <c r="C326" s="872"/>
      <c r="D326" s="872"/>
      <c r="E326" s="872"/>
      <c r="F326" s="872"/>
      <c r="G326" s="872"/>
      <c r="H326" s="872"/>
      <c r="I326" s="872"/>
      <c r="J326" s="872"/>
      <c r="K326" s="872"/>
      <c r="L326" s="872"/>
      <c r="M326" s="872"/>
      <c r="N326" s="872"/>
      <c r="O326" s="872"/>
      <c r="P326" s="872"/>
      <c r="Q326" s="872"/>
      <c r="R326" s="872"/>
      <c r="S326" s="872"/>
      <c r="T326" s="872"/>
      <c r="U326" s="872"/>
      <c r="V326" s="872"/>
      <c r="W326" s="872"/>
      <c r="X326" s="872"/>
      <c r="Y326" s="872"/>
      <c r="Z326" s="872"/>
    </row>
    <row r="327" spans="1:26" ht="16.5">
      <c r="A327" s="872"/>
      <c r="B327" s="1048"/>
      <c r="C327" s="872"/>
      <c r="D327" s="872"/>
      <c r="E327" s="872"/>
      <c r="F327" s="872"/>
      <c r="G327" s="872"/>
      <c r="H327" s="872"/>
      <c r="I327" s="872"/>
      <c r="J327" s="872"/>
      <c r="K327" s="872"/>
      <c r="L327" s="872"/>
      <c r="M327" s="872"/>
      <c r="N327" s="872"/>
      <c r="O327" s="872"/>
      <c r="P327" s="872"/>
      <c r="Q327" s="872"/>
      <c r="R327" s="872"/>
      <c r="S327" s="872"/>
      <c r="T327" s="872"/>
      <c r="U327" s="872"/>
      <c r="V327" s="872"/>
      <c r="W327" s="872"/>
      <c r="X327" s="872"/>
      <c r="Y327" s="872"/>
      <c r="Z327" s="872"/>
    </row>
    <row r="328" spans="1:26" ht="16.5">
      <c r="A328" s="872"/>
      <c r="B328" s="1048"/>
      <c r="C328" s="872"/>
      <c r="D328" s="872"/>
      <c r="E328" s="872"/>
      <c r="F328" s="872"/>
      <c r="G328" s="872"/>
      <c r="H328" s="872"/>
      <c r="I328" s="872"/>
      <c r="J328" s="872"/>
      <c r="K328" s="872"/>
      <c r="L328" s="872"/>
      <c r="M328" s="872"/>
      <c r="N328" s="872"/>
      <c r="O328" s="872"/>
      <c r="P328" s="872"/>
      <c r="Q328" s="872"/>
      <c r="R328" s="872"/>
      <c r="S328" s="872"/>
      <c r="T328" s="872"/>
      <c r="U328" s="872"/>
      <c r="V328" s="872"/>
      <c r="W328" s="872"/>
      <c r="X328" s="872"/>
      <c r="Y328" s="872"/>
      <c r="Z328" s="872"/>
    </row>
    <row r="329" spans="1:26" ht="16.5">
      <c r="A329" s="872"/>
      <c r="B329" s="1048"/>
      <c r="C329" s="872"/>
      <c r="D329" s="872"/>
      <c r="E329" s="872"/>
      <c r="F329" s="872"/>
      <c r="G329" s="872"/>
      <c r="H329" s="872"/>
      <c r="I329" s="872"/>
      <c r="J329" s="872"/>
      <c r="K329" s="872"/>
      <c r="L329" s="872"/>
      <c r="M329" s="872"/>
      <c r="N329" s="872"/>
      <c r="O329" s="872"/>
      <c r="P329" s="872"/>
      <c r="Q329" s="872"/>
      <c r="R329" s="872"/>
      <c r="S329" s="872"/>
      <c r="T329" s="872"/>
      <c r="U329" s="872"/>
      <c r="V329" s="872"/>
      <c r="W329" s="872"/>
      <c r="X329" s="872"/>
      <c r="Y329" s="872"/>
      <c r="Z329" s="872"/>
    </row>
    <row r="330" spans="1:26" ht="16.5">
      <c r="A330" s="872"/>
      <c r="B330" s="1048"/>
      <c r="C330" s="872"/>
      <c r="D330" s="872"/>
      <c r="E330" s="872"/>
      <c r="F330" s="872"/>
      <c r="G330" s="872"/>
      <c r="H330" s="872"/>
      <c r="I330" s="872"/>
      <c r="J330" s="872"/>
      <c r="K330" s="872"/>
      <c r="L330" s="872"/>
      <c r="M330" s="872"/>
      <c r="N330" s="872"/>
      <c r="O330" s="872"/>
      <c r="P330" s="872"/>
      <c r="Q330" s="872"/>
      <c r="R330" s="872"/>
      <c r="S330" s="872"/>
      <c r="T330" s="872"/>
      <c r="U330" s="872"/>
      <c r="V330" s="872"/>
      <c r="W330" s="872"/>
      <c r="X330" s="872"/>
      <c r="Y330" s="872"/>
      <c r="Z330" s="872"/>
    </row>
    <row r="331" spans="1:26" ht="16.5">
      <c r="A331" s="872"/>
      <c r="B331" s="1048"/>
      <c r="C331" s="872"/>
      <c r="D331" s="872"/>
      <c r="E331" s="872"/>
      <c r="F331" s="872"/>
      <c r="G331" s="872"/>
      <c r="H331" s="872"/>
      <c r="I331" s="872"/>
      <c r="J331" s="872"/>
      <c r="K331" s="872"/>
      <c r="L331" s="872"/>
      <c r="M331" s="872"/>
      <c r="N331" s="872"/>
      <c r="O331" s="872"/>
      <c r="P331" s="872"/>
      <c r="Q331" s="872"/>
      <c r="R331" s="872"/>
      <c r="S331" s="872"/>
      <c r="T331" s="872"/>
      <c r="U331" s="872"/>
      <c r="V331" s="872"/>
      <c r="W331" s="872"/>
      <c r="X331" s="872"/>
      <c r="Y331" s="872"/>
      <c r="Z331" s="872"/>
    </row>
    <row r="332" spans="1:26" ht="16.5">
      <c r="A332" s="872"/>
      <c r="B332" s="1048"/>
      <c r="C332" s="872"/>
      <c r="D332" s="872"/>
      <c r="E332" s="872"/>
      <c r="F332" s="872"/>
      <c r="G332" s="872"/>
      <c r="H332" s="872"/>
      <c r="I332" s="872"/>
      <c r="J332" s="872"/>
      <c r="K332" s="872"/>
      <c r="L332" s="872"/>
      <c r="M332" s="872"/>
      <c r="N332" s="872"/>
      <c r="O332" s="872"/>
      <c r="P332" s="872"/>
      <c r="Q332" s="872"/>
      <c r="R332" s="872"/>
      <c r="S332" s="872"/>
      <c r="T332" s="872"/>
      <c r="U332" s="872"/>
      <c r="V332" s="872"/>
      <c r="W332" s="872"/>
      <c r="X332" s="872"/>
      <c r="Y332" s="872"/>
      <c r="Z332" s="872"/>
    </row>
    <row r="333" spans="1:26" ht="16.5">
      <c r="A333" s="872"/>
      <c r="B333" s="1048"/>
      <c r="C333" s="872"/>
      <c r="D333" s="872"/>
      <c r="E333" s="872"/>
      <c r="F333" s="872"/>
      <c r="G333" s="872"/>
      <c r="H333" s="872"/>
      <c r="I333" s="872"/>
      <c r="J333" s="872"/>
      <c r="K333" s="872"/>
      <c r="L333" s="872"/>
      <c r="M333" s="872"/>
      <c r="N333" s="872"/>
      <c r="O333" s="872"/>
      <c r="P333" s="872"/>
      <c r="Q333" s="872"/>
      <c r="R333" s="872"/>
      <c r="S333" s="872"/>
      <c r="T333" s="872"/>
      <c r="U333" s="872"/>
      <c r="V333" s="872"/>
      <c r="W333" s="872"/>
      <c r="X333" s="872"/>
      <c r="Y333" s="872"/>
      <c r="Z333" s="872"/>
    </row>
    <row r="334" spans="1:26" ht="16.5">
      <c r="A334" s="872"/>
      <c r="B334" s="1048"/>
      <c r="C334" s="872"/>
      <c r="D334" s="872"/>
      <c r="E334" s="872"/>
      <c r="F334" s="872"/>
      <c r="G334" s="872"/>
      <c r="H334" s="872"/>
      <c r="I334" s="872"/>
      <c r="J334" s="872"/>
      <c r="K334" s="872"/>
      <c r="L334" s="872"/>
      <c r="M334" s="872"/>
      <c r="N334" s="872"/>
      <c r="O334" s="872"/>
      <c r="P334" s="872"/>
      <c r="Q334" s="872"/>
      <c r="R334" s="872"/>
      <c r="S334" s="872"/>
      <c r="T334" s="872"/>
      <c r="U334" s="872"/>
      <c r="V334" s="872"/>
      <c r="W334" s="872"/>
      <c r="X334" s="872"/>
      <c r="Y334" s="872"/>
      <c r="Z334" s="872"/>
    </row>
    <row r="335" spans="1:26" ht="16.5">
      <c r="A335" s="872"/>
      <c r="B335" s="1048"/>
      <c r="C335" s="872"/>
      <c r="D335" s="872"/>
      <c r="E335" s="872"/>
      <c r="F335" s="872"/>
      <c r="G335" s="872"/>
      <c r="H335" s="872"/>
      <c r="I335" s="872"/>
      <c r="J335" s="872"/>
      <c r="K335" s="872"/>
      <c r="L335" s="872"/>
      <c r="M335" s="872"/>
      <c r="N335" s="872"/>
      <c r="O335" s="872"/>
      <c r="P335" s="872"/>
      <c r="Q335" s="872"/>
      <c r="R335" s="872"/>
      <c r="S335" s="872"/>
      <c r="T335" s="872"/>
      <c r="U335" s="872"/>
      <c r="V335" s="872"/>
      <c r="W335" s="872"/>
      <c r="X335" s="872"/>
      <c r="Y335" s="872"/>
      <c r="Z335" s="872"/>
    </row>
    <row r="336" spans="1:26" ht="16.5">
      <c r="A336" s="872"/>
      <c r="B336" s="1048"/>
      <c r="C336" s="872"/>
      <c r="D336" s="872"/>
      <c r="E336" s="872"/>
      <c r="F336" s="872"/>
      <c r="G336" s="872"/>
      <c r="H336" s="872"/>
      <c r="I336" s="872"/>
      <c r="J336" s="872"/>
      <c r="K336" s="872"/>
      <c r="L336" s="872"/>
      <c r="M336" s="872"/>
      <c r="N336" s="872"/>
      <c r="O336" s="872"/>
      <c r="P336" s="872"/>
      <c r="Q336" s="872"/>
      <c r="R336" s="872"/>
      <c r="S336" s="872"/>
      <c r="T336" s="872"/>
      <c r="U336" s="872"/>
      <c r="V336" s="872"/>
      <c r="W336" s="872"/>
      <c r="X336" s="872"/>
      <c r="Y336" s="872"/>
      <c r="Z336" s="872"/>
    </row>
    <row r="337" spans="1:26" ht="16.5">
      <c r="A337" s="872"/>
      <c r="B337" s="1048"/>
      <c r="C337" s="872"/>
      <c r="D337" s="872"/>
      <c r="E337" s="872"/>
      <c r="F337" s="872"/>
      <c r="G337" s="872"/>
      <c r="H337" s="872"/>
      <c r="I337" s="872"/>
      <c r="J337" s="872"/>
      <c r="K337" s="872"/>
      <c r="L337" s="872"/>
      <c r="M337" s="872"/>
      <c r="N337" s="872"/>
      <c r="O337" s="872"/>
      <c r="P337" s="872"/>
      <c r="Q337" s="872"/>
      <c r="R337" s="872"/>
      <c r="S337" s="872"/>
      <c r="T337" s="872"/>
      <c r="U337" s="872"/>
      <c r="V337" s="872"/>
      <c r="W337" s="872"/>
      <c r="X337" s="872"/>
      <c r="Y337" s="872"/>
      <c r="Z337" s="872"/>
    </row>
    <row r="338" spans="1:26" ht="16.5">
      <c r="A338" s="872"/>
      <c r="B338" s="1048"/>
      <c r="C338" s="872"/>
      <c r="D338" s="872"/>
      <c r="E338" s="872"/>
      <c r="F338" s="872"/>
      <c r="G338" s="872"/>
      <c r="H338" s="872"/>
      <c r="I338" s="872"/>
      <c r="J338" s="872"/>
      <c r="K338" s="872"/>
      <c r="L338" s="872"/>
      <c r="M338" s="872"/>
      <c r="N338" s="872"/>
      <c r="O338" s="872"/>
      <c r="P338" s="872"/>
      <c r="Q338" s="872"/>
      <c r="R338" s="872"/>
      <c r="S338" s="872"/>
      <c r="T338" s="872"/>
      <c r="U338" s="872"/>
      <c r="V338" s="872"/>
      <c r="W338" s="872"/>
      <c r="X338" s="872"/>
      <c r="Y338" s="872"/>
      <c r="Z338" s="872"/>
    </row>
    <row r="339" spans="1:26" ht="16.5">
      <c r="A339" s="872"/>
      <c r="B339" s="1048"/>
      <c r="C339" s="872"/>
      <c r="D339" s="872"/>
      <c r="E339" s="872"/>
      <c r="F339" s="872"/>
      <c r="G339" s="872"/>
      <c r="H339" s="872"/>
      <c r="I339" s="872"/>
      <c r="J339" s="872"/>
      <c r="K339" s="872"/>
      <c r="L339" s="872"/>
      <c r="M339" s="872"/>
      <c r="N339" s="872"/>
      <c r="O339" s="872"/>
      <c r="P339" s="872"/>
      <c r="Q339" s="872"/>
      <c r="R339" s="872"/>
      <c r="S339" s="872"/>
      <c r="T339" s="872"/>
      <c r="U339" s="872"/>
      <c r="V339" s="872"/>
      <c r="W339" s="872"/>
      <c r="X339" s="872"/>
      <c r="Y339" s="872"/>
      <c r="Z339" s="872"/>
    </row>
    <row r="340" spans="1:26" ht="16.5">
      <c r="A340" s="872"/>
      <c r="B340" s="1048"/>
      <c r="C340" s="872"/>
      <c r="D340" s="872"/>
      <c r="E340" s="872"/>
      <c r="F340" s="872"/>
      <c r="G340" s="872"/>
      <c r="H340" s="872"/>
      <c r="I340" s="872"/>
      <c r="J340" s="872"/>
      <c r="K340" s="872"/>
      <c r="L340" s="872"/>
      <c r="M340" s="872"/>
      <c r="N340" s="872"/>
      <c r="O340" s="872"/>
      <c r="P340" s="872"/>
      <c r="Q340" s="872"/>
      <c r="R340" s="872"/>
      <c r="S340" s="872"/>
      <c r="T340" s="872"/>
      <c r="U340" s="872"/>
      <c r="V340" s="872"/>
      <c r="W340" s="872"/>
      <c r="X340" s="872"/>
      <c r="Y340" s="872"/>
      <c r="Z340" s="872"/>
    </row>
    <row r="341" spans="1:26" ht="16.5">
      <c r="A341" s="872"/>
      <c r="B341" s="1048"/>
      <c r="C341" s="872"/>
      <c r="D341" s="872"/>
      <c r="E341" s="872"/>
      <c r="F341" s="872"/>
      <c r="G341" s="872"/>
      <c r="H341" s="872"/>
      <c r="I341" s="872"/>
      <c r="J341" s="872"/>
      <c r="K341" s="872"/>
      <c r="L341" s="872"/>
      <c r="M341" s="872"/>
      <c r="N341" s="872"/>
      <c r="O341" s="872"/>
      <c r="P341" s="872"/>
      <c r="Q341" s="872"/>
      <c r="R341" s="872"/>
      <c r="S341" s="872"/>
      <c r="T341" s="872"/>
      <c r="U341" s="872"/>
      <c r="V341" s="872"/>
      <c r="W341" s="872"/>
      <c r="X341" s="872"/>
      <c r="Y341" s="872"/>
      <c r="Z341" s="872"/>
    </row>
    <row r="342" spans="1:26" ht="16.5">
      <c r="A342" s="872"/>
      <c r="B342" s="1048"/>
      <c r="C342" s="872"/>
      <c r="D342" s="872"/>
      <c r="E342" s="872"/>
      <c r="F342" s="872"/>
      <c r="G342" s="872"/>
      <c r="H342" s="872"/>
      <c r="I342" s="872"/>
      <c r="J342" s="872"/>
      <c r="K342" s="872"/>
      <c r="L342" s="872"/>
      <c r="M342" s="872"/>
      <c r="N342" s="872"/>
      <c r="O342" s="872"/>
      <c r="P342" s="872"/>
      <c r="Q342" s="872"/>
      <c r="R342" s="872"/>
      <c r="S342" s="872"/>
      <c r="T342" s="872"/>
      <c r="U342" s="872"/>
      <c r="V342" s="872"/>
      <c r="W342" s="872"/>
      <c r="X342" s="872"/>
      <c r="Y342" s="872"/>
      <c r="Z342" s="872"/>
    </row>
    <row r="343" spans="1:26" ht="16.5">
      <c r="A343" s="872"/>
      <c r="B343" s="1048"/>
      <c r="C343" s="872"/>
      <c r="D343" s="872"/>
      <c r="E343" s="872"/>
      <c r="F343" s="872"/>
      <c r="G343" s="872"/>
      <c r="H343" s="872"/>
      <c r="I343" s="872"/>
      <c r="J343" s="872"/>
      <c r="K343" s="872"/>
      <c r="L343" s="872"/>
      <c r="M343" s="872"/>
      <c r="N343" s="872"/>
      <c r="O343" s="872"/>
      <c r="P343" s="872"/>
      <c r="Q343" s="872"/>
      <c r="R343" s="872"/>
      <c r="S343" s="872"/>
      <c r="T343" s="872"/>
      <c r="U343" s="872"/>
      <c r="V343" s="872"/>
      <c r="W343" s="872"/>
      <c r="X343" s="872"/>
      <c r="Y343" s="872"/>
      <c r="Z343" s="872"/>
    </row>
    <row r="344" spans="1:26" ht="16.5">
      <c r="A344" s="872"/>
      <c r="B344" s="1048"/>
      <c r="C344" s="872"/>
      <c r="D344" s="872"/>
      <c r="E344" s="872"/>
      <c r="F344" s="872"/>
      <c r="G344" s="872"/>
      <c r="H344" s="872"/>
      <c r="I344" s="872"/>
      <c r="J344" s="872"/>
      <c r="K344" s="872"/>
      <c r="L344" s="872"/>
      <c r="M344" s="872"/>
      <c r="N344" s="872"/>
      <c r="O344" s="872"/>
      <c r="P344" s="872"/>
      <c r="Q344" s="872"/>
      <c r="R344" s="872"/>
      <c r="S344" s="872"/>
      <c r="T344" s="872"/>
      <c r="U344" s="872"/>
      <c r="V344" s="872"/>
      <c r="W344" s="872"/>
      <c r="X344" s="872"/>
      <c r="Y344" s="872"/>
      <c r="Z344" s="872"/>
    </row>
    <row r="345" spans="1:26" ht="16.5">
      <c r="A345" s="872"/>
      <c r="B345" s="1048"/>
      <c r="C345" s="872"/>
      <c r="D345" s="872"/>
      <c r="E345" s="872"/>
      <c r="F345" s="872"/>
      <c r="G345" s="872"/>
      <c r="H345" s="872"/>
      <c r="I345" s="872"/>
      <c r="J345" s="872"/>
      <c r="K345" s="872"/>
      <c r="L345" s="872"/>
      <c r="M345" s="872"/>
      <c r="N345" s="872"/>
      <c r="O345" s="872"/>
      <c r="P345" s="872"/>
      <c r="Q345" s="872"/>
      <c r="R345" s="872"/>
      <c r="S345" s="872"/>
      <c r="T345" s="872"/>
      <c r="U345" s="872"/>
      <c r="V345" s="872"/>
      <c r="W345" s="872"/>
      <c r="X345" s="872"/>
      <c r="Y345" s="872"/>
      <c r="Z345" s="872"/>
    </row>
    <row r="346" spans="1:26" ht="16.5">
      <c r="A346" s="872"/>
      <c r="B346" s="1048"/>
      <c r="C346" s="872"/>
      <c r="D346" s="872"/>
      <c r="E346" s="872"/>
      <c r="F346" s="872"/>
      <c r="G346" s="872"/>
      <c r="H346" s="872"/>
      <c r="I346" s="872"/>
      <c r="J346" s="872"/>
      <c r="K346" s="872"/>
      <c r="L346" s="872"/>
      <c r="M346" s="872"/>
      <c r="N346" s="872"/>
      <c r="O346" s="872"/>
      <c r="P346" s="872"/>
      <c r="Q346" s="872"/>
      <c r="R346" s="872"/>
      <c r="S346" s="872"/>
      <c r="T346" s="872"/>
      <c r="U346" s="872"/>
      <c r="V346" s="872"/>
      <c r="W346" s="872"/>
      <c r="X346" s="872"/>
      <c r="Y346" s="872"/>
      <c r="Z346" s="872"/>
    </row>
    <row r="347" spans="1:26" ht="16.5">
      <c r="A347" s="872"/>
      <c r="B347" s="1048"/>
      <c r="C347" s="872"/>
      <c r="D347" s="872"/>
      <c r="E347" s="872"/>
      <c r="F347" s="872"/>
      <c r="G347" s="872"/>
      <c r="H347" s="872"/>
      <c r="I347" s="872"/>
      <c r="J347" s="872"/>
      <c r="K347" s="872"/>
      <c r="L347" s="872"/>
      <c r="M347" s="872"/>
      <c r="N347" s="872"/>
      <c r="O347" s="872"/>
      <c r="P347" s="872"/>
      <c r="Q347" s="872"/>
      <c r="R347" s="872"/>
      <c r="S347" s="872"/>
      <c r="T347" s="872"/>
      <c r="U347" s="872"/>
      <c r="V347" s="872"/>
      <c r="W347" s="872"/>
      <c r="X347" s="872"/>
      <c r="Y347" s="872"/>
      <c r="Z347" s="872"/>
    </row>
    <row r="348" spans="1:26" ht="16.5">
      <c r="A348" s="872"/>
      <c r="B348" s="1048"/>
      <c r="C348" s="872"/>
      <c r="D348" s="872"/>
      <c r="E348" s="872"/>
      <c r="F348" s="872"/>
      <c r="G348" s="872"/>
      <c r="H348" s="872"/>
      <c r="I348" s="872"/>
      <c r="J348" s="872"/>
      <c r="K348" s="872"/>
      <c r="L348" s="872"/>
      <c r="M348" s="872"/>
      <c r="N348" s="872"/>
      <c r="O348" s="872"/>
      <c r="P348" s="872"/>
      <c r="Q348" s="872"/>
      <c r="R348" s="872"/>
      <c r="S348" s="872"/>
      <c r="T348" s="872"/>
      <c r="U348" s="872"/>
      <c r="V348" s="872"/>
      <c r="W348" s="872"/>
      <c r="X348" s="872"/>
      <c r="Y348" s="872"/>
      <c r="Z348" s="872"/>
    </row>
    <row r="349" spans="1:26" ht="16.5">
      <c r="A349" s="872"/>
      <c r="B349" s="1048"/>
      <c r="C349" s="872"/>
      <c r="D349" s="872"/>
      <c r="E349" s="872"/>
      <c r="F349" s="872"/>
      <c r="G349" s="872"/>
      <c r="H349" s="872"/>
      <c r="I349" s="872"/>
      <c r="J349" s="872"/>
      <c r="K349" s="872"/>
      <c r="L349" s="872"/>
      <c r="M349" s="872"/>
      <c r="N349" s="872"/>
      <c r="O349" s="872"/>
      <c r="P349" s="872"/>
      <c r="Q349" s="872"/>
      <c r="R349" s="872"/>
      <c r="S349" s="872"/>
      <c r="T349" s="872"/>
      <c r="U349" s="872"/>
      <c r="V349" s="872"/>
      <c r="W349" s="872"/>
      <c r="X349" s="872"/>
      <c r="Y349" s="872"/>
      <c r="Z349" s="872"/>
    </row>
    <row r="350" spans="1:26" ht="16.5">
      <c r="A350" s="872"/>
      <c r="B350" s="1048"/>
      <c r="C350" s="872"/>
      <c r="D350" s="872"/>
      <c r="E350" s="872"/>
      <c r="F350" s="872"/>
      <c r="G350" s="872"/>
      <c r="H350" s="872"/>
      <c r="I350" s="872"/>
      <c r="J350" s="872"/>
      <c r="K350" s="872"/>
      <c r="L350" s="872"/>
      <c r="M350" s="872"/>
      <c r="N350" s="872"/>
      <c r="O350" s="872"/>
      <c r="P350" s="872"/>
      <c r="Q350" s="872"/>
      <c r="R350" s="872"/>
      <c r="S350" s="872"/>
      <c r="T350" s="872"/>
      <c r="U350" s="872"/>
      <c r="V350" s="872"/>
      <c r="W350" s="872"/>
      <c r="X350" s="872"/>
      <c r="Y350" s="872"/>
      <c r="Z350" s="872"/>
    </row>
    <row r="351" spans="1:26" ht="16.5">
      <c r="A351" s="872"/>
      <c r="B351" s="1048"/>
      <c r="C351" s="872"/>
      <c r="D351" s="872"/>
      <c r="E351" s="872"/>
      <c r="F351" s="872"/>
      <c r="G351" s="872"/>
      <c r="H351" s="872"/>
      <c r="I351" s="872"/>
      <c r="J351" s="872"/>
      <c r="K351" s="872"/>
      <c r="L351" s="872"/>
      <c r="M351" s="872"/>
      <c r="N351" s="872"/>
      <c r="O351" s="872"/>
      <c r="P351" s="872"/>
      <c r="Q351" s="872"/>
      <c r="R351" s="872"/>
      <c r="S351" s="872"/>
      <c r="T351" s="872"/>
      <c r="U351" s="872"/>
      <c r="V351" s="872"/>
      <c r="W351" s="872"/>
      <c r="X351" s="872"/>
      <c r="Y351" s="872"/>
      <c r="Z351" s="872"/>
    </row>
    <row r="352" spans="1:26" ht="16.5">
      <c r="A352" s="872"/>
      <c r="B352" s="1048"/>
      <c r="C352" s="872"/>
      <c r="D352" s="872"/>
      <c r="E352" s="872"/>
      <c r="F352" s="872"/>
      <c r="G352" s="872"/>
      <c r="H352" s="872"/>
      <c r="I352" s="872"/>
      <c r="J352" s="872"/>
      <c r="K352" s="872"/>
      <c r="L352" s="872"/>
      <c r="M352" s="872"/>
      <c r="N352" s="872"/>
      <c r="O352" s="872"/>
      <c r="P352" s="872"/>
      <c r="Q352" s="872"/>
      <c r="R352" s="872"/>
      <c r="S352" s="872"/>
      <c r="T352" s="872"/>
      <c r="U352" s="872"/>
      <c r="V352" s="872"/>
      <c r="W352" s="872"/>
      <c r="X352" s="872"/>
      <c r="Y352" s="872"/>
      <c r="Z352" s="872"/>
    </row>
    <row r="353" spans="1:26" ht="16.5">
      <c r="A353" s="872"/>
      <c r="B353" s="1048"/>
      <c r="C353" s="872"/>
      <c r="D353" s="872"/>
      <c r="E353" s="872"/>
      <c r="F353" s="872"/>
      <c r="G353" s="872"/>
      <c r="H353" s="872"/>
      <c r="I353" s="872"/>
      <c r="J353" s="872"/>
      <c r="K353" s="872"/>
      <c r="L353" s="872"/>
      <c r="M353" s="872"/>
      <c r="N353" s="872"/>
      <c r="O353" s="872"/>
      <c r="P353" s="872"/>
      <c r="Q353" s="872"/>
      <c r="R353" s="872"/>
      <c r="S353" s="872"/>
      <c r="T353" s="872"/>
      <c r="U353" s="872"/>
      <c r="V353" s="872"/>
      <c r="W353" s="872"/>
      <c r="X353" s="872"/>
      <c r="Y353" s="872"/>
      <c r="Z353" s="872"/>
    </row>
    <row r="354" spans="1:26" ht="16.5">
      <c r="A354" s="872"/>
      <c r="B354" s="1048"/>
      <c r="C354" s="872"/>
      <c r="D354" s="872"/>
      <c r="E354" s="872"/>
      <c r="F354" s="872"/>
      <c r="G354" s="872"/>
      <c r="H354" s="872"/>
      <c r="I354" s="872"/>
      <c r="J354" s="872"/>
      <c r="K354" s="872"/>
      <c r="L354" s="872"/>
      <c r="M354" s="872"/>
      <c r="N354" s="872"/>
      <c r="O354" s="872"/>
      <c r="P354" s="872"/>
      <c r="Q354" s="872"/>
      <c r="R354" s="872"/>
      <c r="S354" s="872"/>
      <c r="T354" s="872"/>
      <c r="U354" s="872"/>
      <c r="V354" s="872"/>
      <c r="W354" s="872"/>
      <c r="X354" s="872"/>
      <c r="Y354" s="872"/>
      <c r="Z354" s="872"/>
    </row>
    <row r="355" spans="1:26" ht="16.5">
      <c r="A355" s="872"/>
      <c r="B355" s="1048"/>
      <c r="C355" s="872"/>
      <c r="D355" s="872"/>
      <c r="E355" s="872"/>
      <c r="F355" s="872"/>
      <c r="G355" s="872"/>
      <c r="H355" s="872"/>
      <c r="I355" s="872"/>
      <c r="J355" s="872"/>
      <c r="K355" s="872"/>
      <c r="L355" s="872"/>
      <c r="M355" s="872"/>
      <c r="N355" s="872"/>
      <c r="O355" s="872"/>
      <c r="P355" s="872"/>
      <c r="Q355" s="872"/>
      <c r="R355" s="872"/>
      <c r="S355" s="872"/>
      <c r="T355" s="872"/>
      <c r="U355" s="872"/>
      <c r="V355" s="872"/>
      <c r="W355" s="872"/>
      <c r="X355" s="872"/>
      <c r="Y355" s="872"/>
      <c r="Z355" s="872"/>
    </row>
    <row r="356" spans="1:26" ht="16.5">
      <c r="A356" s="872"/>
      <c r="B356" s="1048"/>
      <c r="C356" s="872"/>
      <c r="D356" s="872"/>
      <c r="E356" s="872"/>
      <c r="F356" s="872"/>
      <c r="G356" s="872"/>
      <c r="H356" s="872"/>
      <c r="I356" s="872"/>
      <c r="J356" s="872"/>
      <c r="K356" s="872"/>
      <c r="L356" s="872"/>
      <c r="M356" s="872"/>
      <c r="N356" s="872"/>
      <c r="O356" s="872"/>
      <c r="P356" s="872"/>
      <c r="Q356" s="872"/>
      <c r="R356" s="872"/>
      <c r="S356" s="872"/>
      <c r="T356" s="872"/>
      <c r="U356" s="872"/>
      <c r="V356" s="872"/>
      <c r="W356" s="872"/>
      <c r="X356" s="872"/>
      <c r="Y356" s="872"/>
      <c r="Z356" s="872"/>
    </row>
    <row r="357" spans="1:26" ht="16.5">
      <c r="A357" s="872"/>
      <c r="B357" s="1048"/>
      <c r="C357" s="872"/>
      <c r="D357" s="872"/>
      <c r="E357" s="872"/>
      <c r="F357" s="872"/>
      <c r="G357" s="872"/>
      <c r="H357" s="872"/>
      <c r="I357" s="872"/>
      <c r="J357" s="872"/>
      <c r="K357" s="872"/>
      <c r="L357" s="872"/>
      <c r="M357" s="872"/>
      <c r="N357" s="872"/>
      <c r="O357" s="872"/>
      <c r="P357" s="872"/>
      <c r="Q357" s="872"/>
      <c r="R357" s="872"/>
      <c r="S357" s="872"/>
      <c r="T357" s="872"/>
      <c r="U357" s="872"/>
      <c r="V357" s="872"/>
      <c r="W357" s="872"/>
      <c r="X357" s="872"/>
      <c r="Y357" s="872"/>
      <c r="Z357" s="872"/>
    </row>
    <row r="358" spans="1:26" ht="16.5">
      <c r="A358" s="872"/>
      <c r="B358" s="1048"/>
      <c r="C358" s="872"/>
      <c r="D358" s="872"/>
      <c r="E358" s="872"/>
      <c r="F358" s="872"/>
      <c r="G358" s="872"/>
      <c r="H358" s="872"/>
      <c r="I358" s="872"/>
      <c r="J358" s="872"/>
      <c r="K358" s="872"/>
      <c r="L358" s="872"/>
      <c r="M358" s="872"/>
      <c r="N358" s="872"/>
      <c r="O358" s="872"/>
      <c r="P358" s="872"/>
      <c r="Q358" s="872"/>
      <c r="R358" s="872"/>
      <c r="S358" s="872"/>
      <c r="T358" s="872"/>
      <c r="U358" s="872"/>
      <c r="V358" s="872"/>
      <c r="W358" s="872"/>
      <c r="X358" s="872"/>
      <c r="Y358" s="872"/>
      <c r="Z358" s="872"/>
    </row>
    <row r="359" spans="1:26" ht="16.5">
      <c r="A359" s="872"/>
      <c r="B359" s="1048"/>
      <c r="C359" s="872"/>
      <c r="D359" s="872"/>
      <c r="E359" s="872"/>
      <c r="F359" s="872"/>
      <c r="G359" s="872"/>
      <c r="H359" s="872"/>
      <c r="I359" s="872"/>
      <c r="J359" s="872"/>
      <c r="K359" s="872"/>
      <c r="L359" s="872"/>
      <c r="M359" s="872"/>
      <c r="N359" s="872"/>
      <c r="O359" s="872"/>
      <c r="P359" s="872"/>
      <c r="Q359" s="872"/>
      <c r="R359" s="872"/>
      <c r="S359" s="872"/>
      <c r="T359" s="872"/>
      <c r="U359" s="872"/>
      <c r="V359" s="872"/>
      <c r="W359" s="872"/>
      <c r="X359" s="872"/>
      <c r="Y359" s="872"/>
      <c r="Z359" s="872"/>
    </row>
    <row r="360" spans="1:26" ht="16.5">
      <c r="A360" s="872"/>
      <c r="B360" s="1048"/>
      <c r="C360" s="872"/>
      <c r="D360" s="872"/>
      <c r="E360" s="872"/>
      <c r="F360" s="872"/>
      <c r="G360" s="872"/>
      <c r="H360" s="872"/>
      <c r="I360" s="872"/>
      <c r="J360" s="872"/>
      <c r="K360" s="872"/>
      <c r="L360" s="872"/>
      <c r="M360" s="872"/>
      <c r="N360" s="872"/>
      <c r="O360" s="872"/>
      <c r="P360" s="872"/>
      <c r="Q360" s="872"/>
      <c r="R360" s="872"/>
      <c r="S360" s="872"/>
      <c r="T360" s="872"/>
      <c r="U360" s="872"/>
      <c r="V360" s="872"/>
      <c r="W360" s="872"/>
      <c r="X360" s="872"/>
      <c r="Y360" s="872"/>
      <c r="Z360" s="872"/>
    </row>
    <row r="361" spans="1:26" ht="16.5">
      <c r="A361" s="872"/>
      <c r="B361" s="1048"/>
      <c r="C361" s="872"/>
      <c r="D361" s="872"/>
      <c r="E361" s="872"/>
      <c r="F361" s="872"/>
      <c r="G361" s="872"/>
      <c r="H361" s="872"/>
      <c r="I361" s="872"/>
      <c r="J361" s="872"/>
      <c r="K361" s="872"/>
      <c r="L361" s="872"/>
      <c r="M361" s="872"/>
      <c r="N361" s="872"/>
      <c r="O361" s="872"/>
      <c r="P361" s="872"/>
      <c r="Q361" s="872"/>
      <c r="R361" s="872"/>
      <c r="S361" s="872"/>
      <c r="T361" s="872"/>
      <c r="U361" s="872"/>
      <c r="V361" s="872"/>
      <c r="W361" s="872"/>
      <c r="X361" s="872"/>
      <c r="Y361" s="872"/>
      <c r="Z361" s="872"/>
    </row>
    <row r="362" spans="1:26" ht="16.5">
      <c r="A362" s="872"/>
      <c r="B362" s="1048"/>
      <c r="C362" s="872"/>
      <c r="D362" s="872"/>
      <c r="E362" s="872"/>
      <c r="F362" s="872"/>
      <c r="G362" s="872"/>
      <c r="H362" s="872"/>
      <c r="I362" s="872"/>
      <c r="J362" s="872"/>
      <c r="K362" s="872"/>
      <c r="L362" s="872"/>
      <c r="M362" s="872"/>
      <c r="N362" s="872"/>
      <c r="O362" s="872"/>
      <c r="P362" s="872"/>
      <c r="Q362" s="872"/>
      <c r="R362" s="872"/>
      <c r="S362" s="872"/>
      <c r="T362" s="872"/>
      <c r="U362" s="872"/>
      <c r="V362" s="872"/>
      <c r="W362" s="872"/>
      <c r="X362" s="872"/>
      <c r="Y362" s="872"/>
      <c r="Z362" s="872"/>
    </row>
    <row r="363" spans="1:26" ht="16.5">
      <c r="A363" s="872"/>
      <c r="B363" s="1048"/>
      <c r="C363" s="872"/>
      <c r="D363" s="872"/>
      <c r="E363" s="872"/>
      <c r="F363" s="872"/>
      <c r="G363" s="872"/>
      <c r="H363" s="872"/>
      <c r="I363" s="872"/>
      <c r="J363" s="872"/>
      <c r="K363" s="872"/>
      <c r="L363" s="872"/>
      <c r="M363" s="872"/>
      <c r="N363" s="872"/>
      <c r="O363" s="872"/>
      <c r="P363" s="872"/>
      <c r="Q363" s="872"/>
      <c r="R363" s="872"/>
      <c r="S363" s="872"/>
      <c r="T363" s="872"/>
      <c r="U363" s="872"/>
      <c r="V363" s="872"/>
      <c r="W363" s="872"/>
      <c r="X363" s="872"/>
      <c r="Y363" s="872"/>
      <c r="Z363" s="872"/>
    </row>
    <row r="364" spans="1:26" ht="16.5">
      <c r="A364" s="872"/>
      <c r="B364" s="1048"/>
      <c r="C364" s="872"/>
      <c r="D364" s="872"/>
      <c r="E364" s="872"/>
      <c r="F364" s="872"/>
      <c r="G364" s="872"/>
      <c r="H364" s="872"/>
      <c r="I364" s="872"/>
      <c r="J364" s="872"/>
      <c r="K364" s="872"/>
      <c r="L364" s="872"/>
      <c r="M364" s="872"/>
      <c r="N364" s="872"/>
      <c r="O364" s="872"/>
      <c r="P364" s="872"/>
      <c r="Q364" s="872"/>
      <c r="R364" s="872"/>
      <c r="S364" s="872"/>
      <c r="T364" s="872"/>
      <c r="U364" s="872"/>
      <c r="V364" s="872"/>
      <c r="W364" s="872"/>
      <c r="X364" s="872"/>
      <c r="Y364" s="872"/>
      <c r="Z364" s="872"/>
    </row>
    <row r="365" spans="1:26" ht="16.5">
      <c r="A365" s="872"/>
      <c r="B365" s="1048"/>
      <c r="C365" s="872"/>
      <c r="D365" s="872"/>
      <c r="E365" s="872"/>
      <c r="F365" s="872"/>
      <c r="G365" s="872"/>
      <c r="H365" s="872"/>
      <c r="I365" s="872"/>
      <c r="J365" s="872"/>
      <c r="K365" s="872"/>
      <c r="L365" s="872"/>
      <c r="M365" s="872"/>
      <c r="N365" s="872"/>
      <c r="O365" s="872"/>
      <c r="P365" s="872"/>
      <c r="Q365" s="872"/>
      <c r="R365" s="872"/>
      <c r="S365" s="872"/>
      <c r="T365" s="872"/>
      <c r="U365" s="872"/>
      <c r="V365" s="872"/>
      <c r="W365" s="872"/>
      <c r="X365" s="872"/>
      <c r="Y365" s="872"/>
      <c r="Z365" s="872"/>
    </row>
    <row r="366" spans="1:26" ht="16.5">
      <c r="A366" s="872"/>
      <c r="B366" s="1048"/>
      <c r="C366" s="872"/>
      <c r="D366" s="872"/>
      <c r="E366" s="872"/>
      <c r="F366" s="872"/>
      <c r="G366" s="872"/>
      <c r="H366" s="872"/>
      <c r="I366" s="872"/>
      <c r="J366" s="872"/>
      <c r="K366" s="872"/>
      <c r="L366" s="872"/>
      <c r="M366" s="872"/>
      <c r="N366" s="872"/>
      <c r="O366" s="872"/>
      <c r="P366" s="872"/>
      <c r="Q366" s="872"/>
      <c r="R366" s="872"/>
      <c r="S366" s="872"/>
      <c r="T366" s="872"/>
      <c r="U366" s="872"/>
      <c r="V366" s="872"/>
      <c r="W366" s="872"/>
      <c r="X366" s="872"/>
      <c r="Y366" s="872"/>
      <c r="Z366" s="872"/>
    </row>
    <row r="367" spans="1:26" ht="16.5">
      <c r="A367" s="872"/>
      <c r="B367" s="1048"/>
      <c r="C367" s="872"/>
      <c r="D367" s="872"/>
      <c r="E367" s="872"/>
      <c r="F367" s="872"/>
      <c r="G367" s="872"/>
      <c r="H367" s="872"/>
      <c r="I367" s="872"/>
      <c r="J367" s="872"/>
      <c r="K367" s="872"/>
      <c r="L367" s="872"/>
      <c r="M367" s="872"/>
      <c r="N367" s="872"/>
      <c r="O367" s="872"/>
      <c r="P367" s="872"/>
      <c r="Q367" s="872"/>
      <c r="R367" s="872"/>
      <c r="S367" s="872"/>
      <c r="T367" s="872"/>
      <c r="U367" s="872"/>
      <c r="V367" s="872"/>
      <c r="W367" s="872"/>
      <c r="X367" s="872"/>
      <c r="Y367" s="872"/>
      <c r="Z367" s="872"/>
    </row>
    <row r="368" spans="1:26" ht="16.5">
      <c r="A368" s="872"/>
      <c r="B368" s="1048"/>
      <c r="C368" s="872"/>
      <c r="D368" s="872"/>
      <c r="E368" s="872"/>
      <c r="F368" s="872"/>
      <c r="G368" s="872"/>
      <c r="H368" s="872"/>
      <c r="I368" s="872"/>
      <c r="J368" s="872"/>
      <c r="K368" s="872"/>
      <c r="L368" s="872"/>
      <c r="M368" s="872"/>
      <c r="N368" s="872"/>
      <c r="O368" s="872"/>
      <c r="P368" s="872"/>
      <c r="Q368" s="872"/>
      <c r="R368" s="872"/>
      <c r="S368" s="872"/>
      <c r="T368" s="872"/>
      <c r="U368" s="872"/>
      <c r="V368" s="872"/>
      <c r="W368" s="872"/>
      <c r="X368" s="872"/>
      <c r="Y368" s="872"/>
      <c r="Z368" s="872"/>
    </row>
    <row r="369" spans="1:26" ht="16.5">
      <c r="A369" s="872"/>
      <c r="B369" s="1048"/>
      <c r="C369" s="872"/>
      <c r="D369" s="872"/>
      <c r="E369" s="872"/>
      <c r="F369" s="872"/>
      <c r="G369" s="872"/>
      <c r="H369" s="872"/>
      <c r="I369" s="872"/>
      <c r="J369" s="872"/>
      <c r="K369" s="872"/>
      <c r="L369" s="872"/>
      <c r="M369" s="872"/>
      <c r="N369" s="872"/>
      <c r="O369" s="872"/>
      <c r="P369" s="872"/>
      <c r="Q369" s="872"/>
      <c r="R369" s="872"/>
      <c r="S369" s="872"/>
      <c r="T369" s="872"/>
      <c r="U369" s="872"/>
      <c r="V369" s="872"/>
      <c r="W369" s="872"/>
      <c r="X369" s="872"/>
      <c r="Y369" s="872"/>
      <c r="Z369" s="872"/>
    </row>
    <row r="370" spans="1:26" ht="16.5">
      <c r="A370" s="872"/>
      <c r="B370" s="1048"/>
      <c r="C370" s="872"/>
      <c r="D370" s="872"/>
      <c r="E370" s="872"/>
      <c r="F370" s="872"/>
      <c r="G370" s="872"/>
      <c r="H370" s="872"/>
      <c r="I370" s="872"/>
      <c r="J370" s="872"/>
      <c r="K370" s="872"/>
      <c r="L370" s="872"/>
      <c r="M370" s="872"/>
      <c r="N370" s="872"/>
      <c r="O370" s="872"/>
      <c r="P370" s="872"/>
      <c r="Q370" s="872"/>
      <c r="R370" s="872"/>
      <c r="S370" s="872"/>
      <c r="T370" s="872"/>
      <c r="U370" s="872"/>
      <c r="V370" s="872"/>
      <c r="W370" s="872"/>
      <c r="X370" s="872"/>
      <c r="Y370" s="872"/>
      <c r="Z370" s="872"/>
    </row>
    <row r="371" spans="1:26" ht="16.5">
      <c r="A371" s="872"/>
      <c r="B371" s="1048"/>
      <c r="C371" s="872"/>
      <c r="D371" s="872"/>
      <c r="E371" s="872"/>
      <c r="F371" s="872"/>
      <c r="G371" s="872"/>
      <c r="H371" s="872"/>
      <c r="I371" s="872"/>
      <c r="J371" s="872"/>
      <c r="K371" s="872"/>
      <c r="L371" s="872"/>
      <c r="M371" s="872"/>
      <c r="N371" s="872"/>
      <c r="O371" s="872"/>
      <c r="P371" s="872"/>
      <c r="Q371" s="872"/>
      <c r="R371" s="872"/>
      <c r="S371" s="872"/>
      <c r="T371" s="872"/>
      <c r="U371" s="872"/>
      <c r="V371" s="872"/>
      <c r="W371" s="872"/>
      <c r="X371" s="872"/>
      <c r="Y371" s="872"/>
      <c r="Z371" s="872"/>
    </row>
    <row r="372" spans="1:26" ht="16.5">
      <c r="A372" s="872"/>
      <c r="B372" s="1048"/>
      <c r="C372" s="872"/>
      <c r="D372" s="872"/>
      <c r="E372" s="872"/>
      <c r="F372" s="872"/>
      <c r="G372" s="872"/>
      <c r="H372" s="872"/>
      <c r="I372" s="872"/>
      <c r="J372" s="872"/>
      <c r="K372" s="872"/>
      <c r="L372" s="872"/>
      <c r="M372" s="872"/>
      <c r="N372" s="872"/>
      <c r="O372" s="872"/>
      <c r="P372" s="872"/>
      <c r="Q372" s="872"/>
      <c r="R372" s="872"/>
      <c r="S372" s="872"/>
      <c r="T372" s="872"/>
      <c r="U372" s="872"/>
      <c r="V372" s="872"/>
      <c r="W372" s="872"/>
      <c r="X372" s="872"/>
      <c r="Y372" s="872"/>
      <c r="Z372" s="872"/>
    </row>
    <row r="373" spans="1:26" ht="16.5">
      <c r="A373" s="872"/>
      <c r="B373" s="1048"/>
      <c r="C373" s="872"/>
      <c r="D373" s="872"/>
      <c r="E373" s="872"/>
      <c r="F373" s="872"/>
      <c r="G373" s="872"/>
      <c r="H373" s="872"/>
      <c r="I373" s="872"/>
      <c r="J373" s="872"/>
      <c r="K373" s="872"/>
      <c r="L373" s="872"/>
      <c r="M373" s="872"/>
      <c r="N373" s="872"/>
      <c r="O373" s="872"/>
      <c r="P373" s="872"/>
      <c r="Q373" s="872"/>
      <c r="R373" s="872"/>
      <c r="S373" s="872"/>
      <c r="T373" s="872"/>
      <c r="U373" s="872"/>
      <c r="V373" s="872"/>
      <c r="W373" s="872"/>
      <c r="X373" s="872"/>
      <c r="Y373" s="872"/>
      <c r="Z373" s="872"/>
    </row>
    <row r="374" spans="1:26" ht="16.5">
      <c r="A374" s="872"/>
      <c r="B374" s="1048"/>
      <c r="C374" s="872"/>
      <c r="D374" s="872"/>
      <c r="E374" s="872"/>
      <c r="F374" s="872"/>
      <c r="G374" s="872"/>
      <c r="H374" s="872"/>
      <c r="I374" s="872"/>
      <c r="J374" s="872"/>
      <c r="K374" s="872"/>
      <c r="L374" s="872"/>
      <c r="M374" s="872"/>
      <c r="N374" s="872"/>
      <c r="O374" s="872"/>
      <c r="P374" s="872"/>
      <c r="Q374" s="872"/>
      <c r="R374" s="872"/>
      <c r="S374" s="872"/>
      <c r="T374" s="872"/>
      <c r="U374" s="872"/>
      <c r="V374" s="872"/>
      <c r="W374" s="872"/>
      <c r="X374" s="872"/>
      <c r="Y374" s="872"/>
      <c r="Z374" s="872"/>
    </row>
    <row r="375" spans="1:26" ht="16.5">
      <c r="A375" s="872"/>
      <c r="B375" s="1048"/>
      <c r="C375" s="872"/>
      <c r="D375" s="872"/>
      <c r="E375" s="872"/>
      <c r="F375" s="872"/>
      <c r="G375" s="872"/>
      <c r="H375" s="872"/>
      <c r="I375" s="872"/>
      <c r="J375" s="872"/>
      <c r="K375" s="872"/>
      <c r="L375" s="872"/>
      <c r="M375" s="872"/>
      <c r="N375" s="872"/>
      <c r="O375" s="872"/>
      <c r="P375" s="872"/>
      <c r="Q375" s="872"/>
      <c r="R375" s="872"/>
      <c r="S375" s="872"/>
      <c r="T375" s="872"/>
      <c r="U375" s="872"/>
      <c r="V375" s="872"/>
      <c r="W375" s="872"/>
      <c r="X375" s="872"/>
      <c r="Y375" s="872"/>
      <c r="Z375" s="872"/>
    </row>
    <row r="376" spans="1:26" ht="16.5">
      <c r="A376" s="872"/>
      <c r="B376" s="1048"/>
      <c r="C376" s="872"/>
      <c r="D376" s="872"/>
      <c r="E376" s="872"/>
      <c r="F376" s="872"/>
      <c r="G376" s="872"/>
      <c r="H376" s="872"/>
      <c r="I376" s="872"/>
      <c r="J376" s="872"/>
      <c r="K376" s="872"/>
      <c r="L376" s="872"/>
      <c r="M376" s="872"/>
      <c r="N376" s="872"/>
      <c r="O376" s="872"/>
      <c r="P376" s="872"/>
      <c r="Q376" s="872"/>
      <c r="R376" s="872"/>
      <c r="S376" s="872"/>
      <c r="T376" s="872"/>
      <c r="U376" s="872"/>
      <c r="V376" s="872"/>
      <c r="W376" s="872"/>
      <c r="X376" s="872"/>
      <c r="Y376" s="872"/>
      <c r="Z376" s="872"/>
    </row>
    <row r="377" spans="1:26" ht="16.5">
      <c r="A377" s="872"/>
      <c r="B377" s="1048"/>
      <c r="C377" s="872"/>
      <c r="D377" s="872"/>
      <c r="E377" s="872"/>
      <c r="F377" s="872"/>
      <c r="G377" s="872"/>
      <c r="H377" s="872"/>
      <c r="I377" s="872"/>
      <c r="J377" s="872"/>
      <c r="K377" s="872"/>
      <c r="L377" s="872"/>
      <c r="M377" s="872"/>
      <c r="N377" s="872"/>
      <c r="O377" s="872"/>
      <c r="P377" s="872"/>
      <c r="Q377" s="872"/>
      <c r="R377" s="872"/>
      <c r="S377" s="872"/>
      <c r="T377" s="872"/>
      <c r="U377" s="872"/>
      <c r="V377" s="872"/>
      <c r="W377" s="872"/>
      <c r="X377" s="872"/>
      <c r="Y377" s="872"/>
      <c r="Z377" s="872"/>
    </row>
    <row r="378" spans="1:26" ht="16.5">
      <c r="A378" s="872"/>
      <c r="B378" s="1048"/>
      <c r="C378" s="872"/>
      <c r="D378" s="872"/>
      <c r="E378" s="872"/>
      <c r="F378" s="872"/>
      <c r="G378" s="872"/>
      <c r="H378" s="872"/>
      <c r="I378" s="872"/>
      <c r="J378" s="872"/>
      <c r="K378" s="872"/>
      <c r="L378" s="872"/>
      <c r="M378" s="872"/>
      <c r="N378" s="872"/>
      <c r="O378" s="872"/>
      <c r="P378" s="872"/>
      <c r="Q378" s="872"/>
      <c r="R378" s="872"/>
      <c r="S378" s="872"/>
      <c r="T378" s="872"/>
      <c r="U378" s="872"/>
      <c r="V378" s="872"/>
      <c r="W378" s="872"/>
      <c r="X378" s="872"/>
      <c r="Y378" s="872"/>
      <c r="Z378" s="872"/>
    </row>
    <row r="379" spans="1:26" ht="16.5">
      <c r="A379" s="872"/>
      <c r="B379" s="1048"/>
      <c r="C379" s="872"/>
      <c r="D379" s="872"/>
      <c r="E379" s="872"/>
      <c r="F379" s="872"/>
      <c r="G379" s="872"/>
      <c r="H379" s="872"/>
      <c r="I379" s="872"/>
      <c r="J379" s="872"/>
      <c r="K379" s="872"/>
      <c r="L379" s="872"/>
      <c r="M379" s="872"/>
      <c r="N379" s="872"/>
      <c r="O379" s="872"/>
      <c r="P379" s="872"/>
      <c r="Q379" s="872"/>
      <c r="R379" s="872"/>
      <c r="S379" s="872"/>
      <c r="T379" s="872"/>
      <c r="U379" s="872"/>
      <c r="V379" s="872"/>
      <c r="W379" s="872"/>
      <c r="X379" s="872"/>
      <c r="Y379" s="872"/>
      <c r="Z379" s="872"/>
    </row>
    <row r="380" spans="1:26" ht="16.5">
      <c r="A380" s="872"/>
      <c r="B380" s="1048"/>
      <c r="C380" s="872"/>
      <c r="D380" s="872"/>
      <c r="E380" s="872"/>
      <c r="F380" s="872"/>
      <c r="G380" s="872"/>
      <c r="H380" s="872"/>
      <c r="I380" s="872"/>
      <c r="J380" s="872"/>
      <c r="K380" s="872"/>
      <c r="L380" s="872"/>
      <c r="M380" s="872"/>
      <c r="N380" s="872"/>
      <c r="O380" s="872"/>
      <c r="P380" s="872"/>
      <c r="Q380" s="872"/>
      <c r="R380" s="872"/>
      <c r="S380" s="872"/>
      <c r="T380" s="872"/>
      <c r="U380" s="872"/>
      <c r="V380" s="872"/>
      <c r="W380" s="872"/>
      <c r="X380" s="872"/>
      <c r="Y380" s="872"/>
      <c r="Z380" s="872"/>
    </row>
    <row r="381" spans="1:26" ht="16.5">
      <c r="A381" s="872"/>
      <c r="B381" s="1048"/>
      <c r="C381" s="872"/>
      <c r="D381" s="872"/>
      <c r="E381" s="872"/>
      <c r="F381" s="872"/>
      <c r="G381" s="872"/>
      <c r="H381" s="872"/>
      <c r="I381" s="872"/>
      <c r="J381" s="872"/>
      <c r="K381" s="872"/>
      <c r="L381" s="872"/>
      <c r="M381" s="872"/>
      <c r="N381" s="872"/>
      <c r="O381" s="872"/>
      <c r="P381" s="872"/>
      <c r="Q381" s="872"/>
      <c r="R381" s="872"/>
      <c r="S381" s="872"/>
      <c r="T381" s="872"/>
      <c r="U381" s="872"/>
      <c r="V381" s="872"/>
      <c r="W381" s="872"/>
      <c r="X381" s="872"/>
      <c r="Y381" s="872"/>
      <c r="Z381" s="872"/>
    </row>
    <row r="382" spans="1:26" ht="16.5">
      <c r="A382" s="872"/>
      <c r="B382" s="1048"/>
      <c r="C382" s="872"/>
      <c r="D382" s="872"/>
      <c r="E382" s="872"/>
      <c r="F382" s="872"/>
      <c r="G382" s="872"/>
      <c r="H382" s="872"/>
      <c r="I382" s="872"/>
      <c r="J382" s="872"/>
      <c r="K382" s="872"/>
      <c r="L382" s="872"/>
      <c r="M382" s="872"/>
      <c r="N382" s="872"/>
      <c r="O382" s="872"/>
      <c r="P382" s="872"/>
      <c r="Q382" s="872"/>
      <c r="R382" s="872"/>
      <c r="S382" s="872"/>
      <c r="T382" s="872"/>
      <c r="U382" s="872"/>
      <c r="V382" s="872"/>
      <c r="W382" s="872"/>
      <c r="X382" s="872"/>
      <c r="Y382" s="872"/>
      <c r="Z382" s="872"/>
    </row>
    <row r="383" spans="1:26" ht="16.5">
      <c r="A383" s="872"/>
      <c r="B383" s="1048"/>
      <c r="C383" s="872"/>
      <c r="D383" s="872"/>
      <c r="E383" s="872"/>
      <c r="F383" s="872"/>
      <c r="G383" s="872"/>
      <c r="H383" s="872"/>
      <c r="I383" s="872"/>
      <c r="J383" s="872"/>
      <c r="K383" s="872"/>
      <c r="L383" s="872"/>
      <c r="M383" s="872"/>
      <c r="N383" s="872"/>
      <c r="O383" s="872"/>
      <c r="P383" s="872"/>
      <c r="Q383" s="872"/>
      <c r="R383" s="872"/>
      <c r="S383" s="872"/>
      <c r="T383" s="872"/>
      <c r="U383" s="872"/>
      <c r="V383" s="872"/>
      <c r="W383" s="872"/>
      <c r="X383" s="872"/>
      <c r="Y383" s="872"/>
      <c r="Z383" s="872"/>
    </row>
    <row r="384" spans="1:26" ht="16.5">
      <c r="A384" s="872"/>
      <c r="B384" s="1048"/>
      <c r="C384" s="872"/>
      <c r="D384" s="872"/>
      <c r="E384" s="872"/>
      <c r="F384" s="872"/>
      <c r="G384" s="872"/>
      <c r="H384" s="872"/>
      <c r="I384" s="872"/>
      <c r="J384" s="872"/>
      <c r="K384" s="872"/>
      <c r="L384" s="872"/>
      <c r="M384" s="872"/>
      <c r="N384" s="872"/>
      <c r="O384" s="872"/>
      <c r="P384" s="872"/>
      <c r="Q384" s="872"/>
      <c r="R384" s="872"/>
      <c r="S384" s="872"/>
      <c r="T384" s="872"/>
      <c r="U384" s="872"/>
      <c r="V384" s="872"/>
      <c r="W384" s="872"/>
      <c r="X384" s="872"/>
      <c r="Y384" s="872"/>
      <c r="Z384" s="872"/>
    </row>
    <row r="385" spans="1:26" ht="16.5">
      <c r="A385" s="872"/>
      <c r="B385" s="1048"/>
      <c r="C385" s="872"/>
      <c r="D385" s="872"/>
      <c r="E385" s="872"/>
      <c r="F385" s="872"/>
      <c r="G385" s="872"/>
      <c r="H385" s="872"/>
      <c r="I385" s="872"/>
      <c r="J385" s="872"/>
      <c r="K385" s="872"/>
      <c r="L385" s="872"/>
      <c r="M385" s="872"/>
      <c r="N385" s="872"/>
      <c r="O385" s="872"/>
      <c r="P385" s="872"/>
      <c r="Q385" s="872"/>
      <c r="R385" s="872"/>
      <c r="S385" s="872"/>
      <c r="T385" s="872"/>
      <c r="U385" s="872"/>
      <c r="V385" s="872"/>
      <c r="W385" s="872"/>
      <c r="X385" s="872"/>
      <c r="Y385" s="872"/>
      <c r="Z385" s="872"/>
    </row>
    <row r="386" spans="1:26" ht="16.5">
      <c r="A386" s="872"/>
      <c r="B386" s="1048"/>
      <c r="C386" s="872"/>
      <c r="D386" s="872"/>
      <c r="E386" s="872"/>
      <c r="F386" s="872"/>
      <c r="G386" s="872"/>
      <c r="H386" s="872"/>
      <c r="I386" s="872"/>
      <c r="J386" s="872"/>
      <c r="K386" s="872"/>
      <c r="L386" s="872"/>
      <c r="M386" s="872"/>
      <c r="N386" s="872"/>
      <c r="O386" s="872"/>
      <c r="P386" s="872"/>
      <c r="Q386" s="872"/>
      <c r="R386" s="872"/>
      <c r="S386" s="872"/>
      <c r="T386" s="872"/>
      <c r="U386" s="872"/>
      <c r="V386" s="872"/>
      <c r="W386" s="872"/>
      <c r="X386" s="872"/>
      <c r="Y386" s="872"/>
      <c r="Z386" s="872"/>
    </row>
    <row r="387" spans="1:26" ht="16.5">
      <c r="A387" s="872"/>
      <c r="B387" s="1048"/>
      <c r="C387" s="872"/>
      <c r="D387" s="872"/>
      <c r="E387" s="872"/>
      <c r="F387" s="872"/>
      <c r="G387" s="872"/>
      <c r="H387" s="872"/>
      <c r="I387" s="872"/>
      <c r="J387" s="872"/>
      <c r="K387" s="872"/>
      <c r="L387" s="872"/>
      <c r="M387" s="872"/>
      <c r="N387" s="872"/>
      <c r="O387" s="872"/>
      <c r="P387" s="872"/>
      <c r="Q387" s="872"/>
      <c r="R387" s="872"/>
      <c r="S387" s="872"/>
      <c r="T387" s="872"/>
      <c r="U387" s="872"/>
      <c r="V387" s="872"/>
      <c r="W387" s="872"/>
      <c r="X387" s="872"/>
      <c r="Y387" s="872"/>
      <c r="Z387" s="872"/>
    </row>
    <row r="388" spans="1:26" ht="16.5">
      <c r="A388" s="872"/>
      <c r="B388" s="1048"/>
      <c r="C388" s="872"/>
      <c r="D388" s="872"/>
      <c r="E388" s="872"/>
      <c r="F388" s="872"/>
      <c r="G388" s="872"/>
      <c r="H388" s="872"/>
      <c r="I388" s="872"/>
      <c r="J388" s="872"/>
      <c r="K388" s="872"/>
      <c r="L388" s="872"/>
      <c r="M388" s="872"/>
      <c r="N388" s="872"/>
      <c r="O388" s="872"/>
      <c r="P388" s="872"/>
      <c r="Q388" s="872"/>
      <c r="R388" s="872"/>
      <c r="S388" s="872"/>
      <c r="T388" s="872"/>
      <c r="U388" s="872"/>
      <c r="V388" s="872"/>
      <c r="W388" s="872"/>
      <c r="X388" s="872"/>
      <c r="Y388" s="872"/>
      <c r="Z388" s="872"/>
    </row>
    <row r="389" spans="1:26" ht="16.5">
      <c r="A389" s="872"/>
      <c r="B389" s="1048"/>
      <c r="C389" s="872"/>
      <c r="D389" s="872"/>
      <c r="E389" s="872"/>
      <c r="F389" s="872"/>
      <c r="G389" s="872"/>
      <c r="H389" s="872"/>
      <c r="I389" s="872"/>
      <c r="J389" s="872"/>
      <c r="K389" s="872"/>
      <c r="L389" s="872"/>
      <c r="M389" s="872"/>
      <c r="N389" s="872"/>
      <c r="O389" s="872"/>
      <c r="P389" s="872"/>
      <c r="Q389" s="872"/>
      <c r="R389" s="872"/>
      <c r="S389" s="872"/>
      <c r="T389" s="872"/>
      <c r="U389" s="872"/>
      <c r="V389" s="872"/>
      <c r="W389" s="872"/>
      <c r="X389" s="872"/>
      <c r="Y389" s="872"/>
      <c r="Z389" s="872"/>
    </row>
    <row r="390" spans="1:26" ht="16.5">
      <c r="A390" s="872"/>
      <c r="B390" s="1048"/>
      <c r="C390" s="872"/>
      <c r="D390" s="872"/>
      <c r="E390" s="872"/>
      <c r="F390" s="872"/>
      <c r="G390" s="872"/>
      <c r="H390" s="872"/>
      <c r="I390" s="872"/>
      <c r="J390" s="872"/>
      <c r="K390" s="872"/>
      <c r="L390" s="872"/>
      <c r="M390" s="872"/>
      <c r="N390" s="872"/>
      <c r="O390" s="872"/>
      <c r="P390" s="872"/>
      <c r="Q390" s="872"/>
      <c r="R390" s="872"/>
      <c r="S390" s="872"/>
      <c r="T390" s="872"/>
      <c r="U390" s="872"/>
      <c r="V390" s="872"/>
      <c r="W390" s="872"/>
      <c r="X390" s="872"/>
      <c r="Y390" s="872"/>
      <c r="Z390" s="872"/>
    </row>
    <row r="391" spans="1:26" ht="16.5">
      <c r="A391" s="872"/>
      <c r="B391" s="1048"/>
      <c r="C391" s="872"/>
      <c r="D391" s="872"/>
      <c r="E391" s="872"/>
      <c r="F391" s="872"/>
      <c r="G391" s="872"/>
      <c r="H391" s="872"/>
      <c r="I391" s="872"/>
      <c r="J391" s="872"/>
      <c r="K391" s="872"/>
      <c r="L391" s="872"/>
      <c r="M391" s="872"/>
      <c r="N391" s="872"/>
      <c r="O391" s="872"/>
      <c r="P391" s="872"/>
      <c r="Q391" s="872"/>
      <c r="R391" s="872"/>
      <c r="S391" s="872"/>
      <c r="T391" s="872"/>
      <c r="U391" s="872"/>
      <c r="V391" s="872"/>
      <c r="W391" s="872"/>
      <c r="X391" s="872"/>
      <c r="Y391" s="872"/>
      <c r="Z391" s="872"/>
    </row>
    <row r="392" spans="1:26" ht="16.5">
      <c r="A392" s="872"/>
      <c r="B392" s="1048"/>
      <c r="C392" s="872"/>
      <c r="D392" s="872"/>
      <c r="E392" s="872"/>
      <c r="F392" s="872"/>
      <c r="G392" s="872"/>
      <c r="H392" s="872"/>
      <c r="I392" s="872"/>
      <c r="J392" s="872"/>
      <c r="K392" s="872"/>
      <c r="L392" s="872"/>
      <c r="M392" s="872"/>
      <c r="N392" s="872"/>
      <c r="O392" s="872"/>
      <c r="P392" s="872"/>
      <c r="Q392" s="872"/>
      <c r="R392" s="872"/>
      <c r="S392" s="872"/>
      <c r="T392" s="872"/>
      <c r="U392" s="872"/>
      <c r="V392" s="872"/>
      <c r="W392" s="872"/>
      <c r="X392" s="872"/>
      <c r="Y392" s="872"/>
      <c r="Z392" s="872"/>
    </row>
    <row r="393" spans="1:26" ht="16.5">
      <c r="A393" s="872"/>
      <c r="B393" s="1048"/>
      <c r="C393" s="872"/>
      <c r="D393" s="872"/>
      <c r="E393" s="872"/>
      <c r="F393" s="872"/>
      <c r="G393" s="872"/>
      <c r="H393" s="872"/>
      <c r="I393" s="872"/>
      <c r="J393" s="872"/>
      <c r="K393" s="872"/>
      <c r="L393" s="872"/>
      <c r="M393" s="872"/>
      <c r="N393" s="872"/>
      <c r="O393" s="872"/>
      <c r="P393" s="872"/>
      <c r="Q393" s="872"/>
      <c r="R393" s="872"/>
      <c r="S393" s="872"/>
      <c r="T393" s="872"/>
      <c r="U393" s="872"/>
      <c r="V393" s="872"/>
      <c r="W393" s="872"/>
      <c r="X393" s="872"/>
      <c r="Y393" s="872"/>
      <c r="Z393" s="872"/>
    </row>
    <row r="394" spans="1:26" ht="16.5">
      <c r="A394" s="872"/>
      <c r="B394" s="1048"/>
      <c r="C394" s="872"/>
      <c r="D394" s="872"/>
      <c r="E394" s="872"/>
      <c r="F394" s="872"/>
      <c r="G394" s="872"/>
      <c r="H394" s="872"/>
      <c r="I394" s="872"/>
      <c r="J394" s="872"/>
      <c r="K394" s="872"/>
      <c r="L394" s="872"/>
      <c r="M394" s="872"/>
      <c r="N394" s="872"/>
      <c r="O394" s="872"/>
      <c r="P394" s="872"/>
      <c r="Q394" s="872"/>
      <c r="R394" s="872"/>
      <c r="S394" s="872"/>
      <c r="T394" s="872"/>
      <c r="U394" s="872"/>
      <c r="V394" s="872"/>
      <c r="W394" s="872"/>
      <c r="X394" s="872"/>
      <c r="Y394" s="872"/>
      <c r="Z394" s="872"/>
    </row>
    <row r="395" spans="1:26" ht="16.5">
      <c r="A395" s="872"/>
      <c r="B395" s="1048"/>
      <c r="C395" s="872"/>
      <c r="D395" s="872"/>
      <c r="E395" s="872"/>
      <c r="F395" s="872"/>
      <c r="G395" s="872"/>
      <c r="H395" s="872"/>
      <c r="I395" s="872"/>
      <c r="J395" s="872"/>
      <c r="K395" s="872"/>
      <c r="L395" s="872"/>
      <c r="M395" s="872"/>
      <c r="N395" s="872"/>
      <c r="O395" s="872"/>
      <c r="P395" s="872"/>
      <c r="Q395" s="872"/>
      <c r="R395" s="872"/>
      <c r="S395" s="872"/>
      <c r="T395" s="872"/>
      <c r="U395" s="872"/>
      <c r="V395" s="872"/>
      <c r="W395" s="872"/>
      <c r="X395" s="872"/>
      <c r="Y395" s="872"/>
      <c r="Z395" s="872"/>
    </row>
    <row r="396" spans="1:26" ht="16.5">
      <c r="A396" s="872"/>
      <c r="B396" s="1048"/>
      <c r="C396" s="872"/>
      <c r="D396" s="872"/>
      <c r="E396" s="872"/>
      <c r="F396" s="872"/>
      <c r="G396" s="872"/>
      <c r="H396" s="872"/>
      <c r="I396" s="872"/>
      <c r="J396" s="872"/>
      <c r="K396" s="872"/>
      <c r="L396" s="872"/>
      <c r="M396" s="872"/>
      <c r="N396" s="872"/>
      <c r="O396" s="872"/>
      <c r="P396" s="872"/>
      <c r="Q396" s="872"/>
      <c r="R396" s="872"/>
      <c r="S396" s="872"/>
      <c r="T396" s="872"/>
      <c r="U396" s="872"/>
      <c r="V396" s="872"/>
      <c r="W396" s="872"/>
      <c r="X396" s="872"/>
      <c r="Y396" s="872"/>
      <c r="Z396" s="872"/>
    </row>
    <row r="397" spans="1:26" ht="16.5">
      <c r="A397" s="872"/>
      <c r="B397" s="1048"/>
      <c r="C397" s="872"/>
      <c r="D397" s="872"/>
      <c r="E397" s="872"/>
      <c r="F397" s="872"/>
      <c r="G397" s="872"/>
      <c r="H397" s="872"/>
      <c r="I397" s="872"/>
      <c r="J397" s="872"/>
      <c r="K397" s="872"/>
      <c r="L397" s="872"/>
      <c r="M397" s="872"/>
      <c r="N397" s="872"/>
      <c r="O397" s="872"/>
      <c r="P397" s="872"/>
      <c r="Q397" s="872"/>
      <c r="R397" s="872"/>
      <c r="S397" s="872"/>
      <c r="T397" s="872"/>
      <c r="U397" s="872"/>
      <c r="V397" s="872"/>
      <c r="W397" s="872"/>
      <c r="X397" s="872"/>
      <c r="Y397" s="872"/>
      <c r="Z397" s="872"/>
    </row>
    <row r="398" spans="1:26" ht="16.5">
      <c r="A398" s="872"/>
      <c r="B398" s="1048"/>
      <c r="C398" s="872"/>
      <c r="D398" s="872"/>
      <c r="E398" s="872"/>
      <c r="F398" s="872"/>
      <c r="G398" s="872"/>
      <c r="H398" s="872"/>
      <c r="I398" s="872"/>
      <c r="J398" s="872"/>
      <c r="K398" s="872"/>
      <c r="L398" s="872"/>
      <c r="M398" s="872"/>
      <c r="N398" s="872"/>
      <c r="O398" s="872"/>
      <c r="P398" s="872"/>
      <c r="Q398" s="872"/>
      <c r="R398" s="872"/>
      <c r="S398" s="872"/>
      <c r="T398" s="872"/>
      <c r="U398" s="872"/>
      <c r="V398" s="872"/>
      <c r="W398" s="872"/>
      <c r="X398" s="872"/>
      <c r="Y398" s="872"/>
      <c r="Z398" s="872"/>
    </row>
    <row r="399" spans="1:26" ht="16.5">
      <c r="A399" s="872"/>
      <c r="B399" s="1048"/>
      <c r="C399" s="872"/>
      <c r="D399" s="872"/>
      <c r="E399" s="872"/>
      <c r="F399" s="872"/>
      <c r="G399" s="872"/>
      <c r="H399" s="872"/>
      <c r="I399" s="872"/>
      <c r="J399" s="872"/>
      <c r="K399" s="872"/>
      <c r="L399" s="872"/>
      <c r="M399" s="872"/>
      <c r="N399" s="872"/>
      <c r="O399" s="872"/>
      <c r="P399" s="872"/>
      <c r="Q399" s="872"/>
      <c r="R399" s="872"/>
      <c r="S399" s="872"/>
      <c r="T399" s="872"/>
      <c r="U399" s="872"/>
      <c r="V399" s="872"/>
      <c r="W399" s="872"/>
      <c r="X399" s="872"/>
      <c r="Y399" s="872"/>
      <c r="Z399" s="872"/>
    </row>
    <row r="400" spans="1:26" ht="16.5">
      <c r="A400" s="872"/>
      <c r="B400" s="1048"/>
      <c r="C400" s="872"/>
      <c r="D400" s="872"/>
      <c r="E400" s="872"/>
      <c r="F400" s="872"/>
      <c r="G400" s="872"/>
      <c r="H400" s="872"/>
      <c r="I400" s="872"/>
      <c r="J400" s="872"/>
      <c r="K400" s="872"/>
      <c r="L400" s="872"/>
      <c r="M400" s="872"/>
      <c r="N400" s="872"/>
      <c r="O400" s="872"/>
      <c r="P400" s="872"/>
      <c r="Q400" s="872"/>
      <c r="R400" s="872"/>
      <c r="S400" s="872"/>
      <c r="T400" s="872"/>
      <c r="U400" s="872"/>
      <c r="V400" s="872"/>
      <c r="W400" s="872"/>
      <c r="X400" s="872"/>
      <c r="Y400" s="872"/>
      <c r="Z400" s="872"/>
    </row>
    <row r="401" spans="1:26" ht="16.5">
      <c r="A401" s="872"/>
      <c r="B401" s="1048"/>
      <c r="C401" s="872"/>
      <c r="D401" s="872"/>
      <c r="E401" s="872"/>
      <c r="F401" s="872"/>
      <c r="G401" s="872"/>
      <c r="H401" s="872"/>
      <c r="I401" s="872"/>
      <c r="J401" s="872"/>
      <c r="K401" s="872"/>
      <c r="L401" s="872"/>
      <c r="M401" s="872"/>
      <c r="N401" s="872"/>
      <c r="O401" s="872"/>
      <c r="P401" s="872"/>
      <c r="Q401" s="872"/>
      <c r="R401" s="872"/>
      <c r="S401" s="872"/>
      <c r="T401" s="872"/>
      <c r="U401" s="872"/>
      <c r="V401" s="872"/>
      <c r="W401" s="872"/>
      <c r="X401" s="872"/>
      <c r="Y401" s="872"/>
      <c r="Z401" s="872"/>
    </row>
    <row r="402" spans="1:26" ht="16.5">
      <c r="A402" s="872"/>
      <c r="B402" s="1048"/>
      <c r="C402" s="872"/>
      <c r="D402" s="872"/>
      <c r="E402" s="872"/>
      <c r="F402" s="872"/>
      <c r="G402" s="872"/>
      <c r="H402" s="872"/>
      <c r="I402" s="872"/>
      <c r="J402" s="872"/>
      <c r="K402" s="872"/>
      <c r="L402" s="872"/>
      <c r="M402" s="872"/>
      <c r="N402" s="872"/>
      <c r="O402" s="872"/>
      <c r="P402" s="872"/>
      <c r="Q402" s="872"/>
      <c r="R402" s="872"/>
      <c r="S402" s="872"/>
      <c r="T402" s="872"/>
      <c r="U402" s="872"/>
      <c r="V402" s="872"/>
      <c r="W402" s="872"/>
      <c r="X402" s="872"/>
      <c r="Y402" s="872"/>
      <c r="Z402" s="872"/>
    </row>
    <row r="403" spans="1:26" ht="16.5">
      <c r="A403" s="872"/>
      <c r="B403" s="1048"/>
      <c r="C403" s="872"/>
      <c r="D403" s="872"/>
      <c r="E403" s="872"/>
      <c r="F403" s="872"/>
      <c r="G403" s="872"/>
      <c r="H403" s="872"/>
      <c r="I403" s="872"/>
      <c r="J403" s="872"/>
      <c r="K403" s="872"/>
      <c r="L403" s="872"/>
      <c r="M403" s="872"/>
      <c r="N403" s="872"/>
      <c r="O403" s="872"/>
      <c r="P403" s="872"/>
      <c r="Q403" s="872"/>
      <c r="R403" s="872"/>
      <c r="S403" s="872"/>
      <c r="T403" s="872"/>
      <c r="U403" s="872"/>
      <c r="V403" s="872"/>
      <c r="W403" s="872"/>
      <c r="X403" s="872"/>
      <c r="Y403" s="872"/>
      <c r="Z403" s="872"/>
    </row>
    <row r="404" spans="1:26" ht="16.5">
      <c r="A404" s="872"/>
      <c r="B404" s="1048"/>
      <c r="C404" s="872"/>
      <c r="D404" s="872"/>
      <c r="E404" s="872"/>
      <c r="F404" s="872"/>
      <c r="G404" s="872"/>
      <c r="H404" s="872"/>
      <c r="I404" s="872"/>
      <c r="J404" s="872"/>
      <c r="K404" s="872"/>
      <c r="L404" s="872"/>
      <c r="M404" s="872"/>
      <c r="N404" s="872"/>
      <c r="O404" s="872"/>
      <c r="P404" s="872"/>
      <c r="Q404" s="872"/>
      <c r="R404" s="872"/>
      <c r="S404" s="872"/>
      <c r="T404" s="872"/>
      <c r="U404" s="872"/>
      <c r="V404" s="872"/>
      <c r="W404" s="872"/>
      <c r="X404" s="872"/>
      <c r="Y404" s="872"/>
      <c r="Z404" s="872"/>
    </row>
    <row r="405" spans="1:26" ht="16.5">
      <c r="A405" s="872"/>
      <c r="B405" s="1048"/>
      <c r="C405" s="872"/>
      <c r="D405" s="872"/>
      <c r="E405" s="872"/>
      <c r="F405" s="872"/>
      <c r="G405" s="872"/>
      <c r="H405" s="872"/>
      <c r="I405" s="872"/>
      <c r="J405" s="872"/>
      <c r="K405" s="872"/>
      <c r="L405" s="872"/>
      <c r="M405" s="872"/>
      <c r="N405" s="872"/>
      <c r="O405" s="872"/>
      <c r="P405" s="872"/>
      <c r="Q405" s="872"/>
      <c r="R405" s="872"/>
      <c r="S405" s="872"/>
      <c r="T405" s="872"/>
      <c r="U405" s="872"/>
      <c r="V405" s="872"/>
      <c r="W405" s="872"/>
      <c r="X405" s="872"/>
      <c r="Y405" s="872"/>
      <c r="Z405" s="872"/>
    </row>
    <row r="406" spans="1:26" ht="16.5">
      <c r="A406" s="872"/>
      <c r="B406" s="1048"/>
      <c r="C406" s="872"/>
      <c r="D406" s="872"/>
      <c r="E406" s="872"/>
      <c r="F406" s="872"/>
      <c r="G406" s="872"/>
      <c r="H406" s="872"/>
      <c r="I406" s="872"/>
      <c r="J406" s="872"/>
      <c r="K406" s="872"/>
      <c r="L406" s="872"/>
      <c r="M406" s="872"/>
      <c r="N406" s="872"/>
      <c r="O406" s="872"/>
      <c r="P406" s="872"/>
      <c r="Q406" s="872"/>
      <c r="R406" s="872"/>
      <c r="S406" s="872"/>
      <c r="T406" s="872"/>
      <c r="U406" s="872"/>
      <c r="V406" s="872"/>
      <c r="W406" s="872"/>
      <c r="X406" s="872"/>
      <c r="Y406" s="872"/>
      <c r="Z406" s="872"/>
    </row>
    <row r="407" spans="1:26" ht="16.5">
      <c r="A407" s="872"/>
      <c r="B407" s="1048"/>
      <c r="C407" s="872"/>
      <c r="D407" s="872"/>
      <c r="E407" s="872"/>
      <c r="F407" s="872"/>
      <c r="G407" s="872"/>
      <c r="H407" s="872"/>
      <c r="I407" s="872"/>
      <c r="J407" s="872"/>
      <c r="K407" s="872"/>
      <c r="L407" s="872"/>
      <c r="M407" s="872"/>
      <c r="N407" s="872"/>
      <c r="O407" s="872"/>
      <c r="P407" s="872"/>
      <c r="Q407" s="872"/>
      <c r="R407" s="872"/>
      <c r="S407" s="872"/>
      <c r="T407" s="872"/>
      <c r="U407" s="872"/>
      <c r="V407" s="872"/>
      <c r="W407" s="872"/>
      <c r="X407" s="872"/>
      <c r="Y407" s="872"/>
      <c r="Z407" s="872"/>
    </row>
    <row r="408" spans="1:26" ht="16.5">
      <c r="A408" s="872"/>
      <c r="B408" s="1048"/>
      <c r="C408" s="872"/>
      <c r="D408" s="872"/>
      <c r="E408" s="872"/>
      <c r="F408" s="872"/>
      <c r="G408" s="872"/>
      <c r="H408" s="872"/>
      <c r="I408" s="872"/>
      <c r="J408" s="872"/>
      <c r="K408" s="872"/>
      <c r="L408" s="872"/>
      <c r="M408" s="872"/>
      <c r="N408" s="872"/>
      <c r="O408" s="872"/>
      <c r="P408" s="872"/>
      <c r="Q408" s="872"/>
      <c r="R408" s="872"/>
      <c r="S408" s="872"/>
      <c r="T408" s="872"/>
      <c r="U408" s="872"/>
      <c r="V408" s="872"/>
      <c r="W408" s="872"/>
      <c r="X408" s="872"/>
      <c r="Y408" s="872"/>
      <c r="Z408" s="872"/>
    </row>
    <row r="409" spans="1:26" ht="16.5">
      <c r="A409" s="872"/>
      <c r="B409" s="1048"/>
      <c r="C409" s="872"/>
      <c r="D409" s="872"/>
      <c r="E409" s="872"/>
      <c r="F409" s="872"/>
      <c r="G409" s="872"/>
      <c r="H409" s="872"/>
      <c r="I409" s="872"/>
      <c r="J409" s="872"/>
      <c r="K409" s="872"/>
      <c r="L409" s="872"/>
      <c r="M409" s="872"/>
      <c r="N409" s="872"/>
      <c r="O409" s="872"/>
      <c r="P409" s="872"/>
      <c r="Q409" s="872"/>
      <c r="R409" s="872"/>
      <c r="S409" s="872"/>
      <c r="T409" s="872"/>
      <c r="U409" s="872"/>
      <c r="V409" s="872"/>
      <c r="W409" s="872"/>
      <c r="X409" s="872"/>
      <c r="Y409" s="872"/>
      <c r="Z409" s="872"/>
    </row>
    <row r="410" spans="1:26" ht="16.5">
      <c r="A410" s="872"/>
      <c r="B410" s="1048"/>
      <c r="C410" s="872"/>
      <c r="D410" s="872"/>
      <c r="E410" s="872"/>
      <c r="F410" s="872"/>
      <c r="G410" s="872"/>
      <c r="H410" s="872"/>
      <c r="I410" s="872"/>
      <c r="J410" s="872"/>
      <c r="K410" s="872"/>
      <c r="L410" s="872"/>
      <c r="M410" s="872"/>
      <c r="N410" s="872"/>
      <c r="O410" s="872"/>
      <c r="P410" s="872"/>
      <c r="Q410" s="872"/>
      <c r="R410" s="872"/>
      <c r="S410" s="872"/>
      <c r="T410" s="872"/>
      <c r="U410" s="872"/>
      <c r="V410" s="872"/>
      <c r="W410" s="872"/>
      <c r="X410" s="872"/>
      <c r="Y410" s="872"/>
      <c r="Z410" s="872"/>
    </row>
    <row r="411" spans="1:26" ht="16.5">
      <c r="A411" s="872"/>
      <c r="B411" s="1048"/>
      <c r="C411" s="872"/>
      <c r="D411" s="872"/>
      <c r="E411" s="872"/>
      <c r="F411" s="872"/>
      <c r="G411" s="872"/>
      <c r="H411" s="872"/>
      <c r="I411" s="872"/>
      <c r="J411" s="872"/>
      <c r="K411" s="872"/>
      <c r="L411" s="872"/>
      <c r="M411" s="872"/>
      <c r="N411" s="872"/>
      <c r="O411" s="872"/>
      <c r="P411" s="872"/>
      <c r="Q411" s="872"/>
      <c r="R411" s="872"/>
      <c r="S411" s="872"/>
      <c r="T411" s="872"/>
      <c r="U411" s="872"/>
      <c r="V411" s="872"/>
      <c r="W411" s="872"/>
      <c r="X411" s="872"/>
      <c r="Y411" s="872"/>
      <c r="Z411" s="872"/>
    </row>
    <row r="412" spans="1:26" ht="16.5">
      <c r="A412" s="872"/>
      <c r="B412" s="1048"/>
      <c r="C412" s="872"/>
      <c r="D412" s="872"/>
      <c r="E412" s="872"/>
      <c r="F412" s="872"/>
      <c r="G412" s="872"/>
      <c r="H412" s="872"/>
      <c r="I412" s="872"/>
      <c r="J412" s="872"/>
      <c r="K412" s="872"/>
      <c r="L412" s="872"/>
      <c r="M412" s="872"/>
      <c r="N412" s="872"/>
      <c r="O412" s="872"/>
      <c r="P412" s="872"/>
      <c r="Q412" s="872"/>
      <c r="R412" s="872"/>
      <c r="S412" s="872"/>
      <c r="T412" s="872"/>
      <c r="U412" s="872"/>
      <c r="V412" s="872"/>
      <c r="W412" s="872"/>
      <c r="X412" s="872"/>
      <c r="Y412" s="872"/>
      <c r="Z412" s="872"/>
    </row>
    <row r="413" spans="1:26" ht="16.5">
      <c r="A413" s="872"/>
      <c r="B413" s="1048"/>
      <c r="C413" s="872"/>
      <c r="D413" s="872"/>
      <c r="E413" s="872"/>
      <c r="F413" s="872"/>
      <c r="G413" s="872"/>
      <c r="H413" s="872"/>
      <c r="I413" s="872"/>
      <c r="J413" s="872"/>
      <c r="K413" s="872"/>
      <c r="L413" s="872"/>
      <c r="M413" s="872"/>
      <c r="N413" s="872"/>
      <c r="O413" s="872"/>
      <c r="P413" s="872"/>
      <c r="Q413" s="872"/>
      <c r="R413" s="872"/>
      <c r="S413" s="872"/>
      <c r="T413" s="872"/>
      <c r="U413" s="872"/>
      <c r="V413" s="872"/>
      <c r="W413" s="872"/>
      <c r="X413" s="872"/>
      <c r="Y413" s="872"/>
      <c r="Z413" s="872"/>
    </row>
    <row r="414" spans="1:26" ht="16.5">
      <c r="A414" s="872"/>
      <c r="B414" s="1048"/>
      <c r="C414" s="872"/>
      <c r="D414" s="872"/>
      <c r="E414" s="872"/>
      <c r="F414" s="872"/>
      <c r="G414" s="872"/>
      <c r="H414" s="872"/>
      <c r="I414" s="872"/>
      <c r="J414" s="872"/>
      <c r="K414" s="872"/>
      <c r="L414" s="872"/>
      <c r="M414" s="872"/>
      <c r="N414" s="872"/>
      <c r="O414" s="872"/>
      <c r="P414" s="872"/>
      <c r="Q414" s="872"/>
      <c r="R414" s="872"/>
      <c r="S414" s="872"/>
      <c r="T414" s="872"/>
      <c r="U414" s="872"/>
      <c r="V414" s="872"/>
      <c r="W414" s="872"/>
      <c r="X414" s="872"/>
      <c r="Y414" s="872"/>
      <c r="Z414" s="872"/>
    </row>
    <row r="415" spans="1:26" ht="16.5">
      <c r="A415" s="872"/>
      <c r="B415" s="1048"/>
      <c r="C415" s="872"/>
      <c r="D415" s="872"/>
      <c r="E415" s="872"/>
      <c r="F415" s="872"/>
      <c r="G415" s="872"/>
      <c r="H415" s="872"/>
      <c r="I415" s="872"/>
      <c r="J415" s="872"/>
      <c r="K415" s="872"/>
      <c r="L415" s="872"/>
      <c r="M415" s="872"/>
      <c r="N415" s="872"/>
      <c r="O415" s="872"/>
      <c r="P415" s="872"/>
      <c r="Q415" s="872"/>
      <c r="R415" s="872"/>
      <c r="S415" s="872"/>
      <c r="T415" s="872"/>
      <c r="U415" s="872"/>
      <c r="V415" s="872"/>
      <c r="W415" s="872"/>
      <c r="X415" s="872"/>
      <c r="Y415" s="872"/>
      <c r="Z415" s="872"/>
    </row>
    <row r="416" spans="1:26" ht="16.5">
      <c r="A416" s="872"/>
      <c r="B416" s="1048"/>
      <c r="C416" s="872"/>
      <c r="D416" s="872"/>
      <c r="E416" s="872"/>
      <c r="F416" s="872"/>
      <c r="G416" s="872"/>
      <c r="H416" s="872"/>
      <c r="I416" s="872"/>
      <c r="J416" s="872"/>
      <c r="K416" s="872"/>
      <c r="L416" s="872"/>
      <c r="M416" s="872"/>
      <c r="N416" s="872"/>
      <c r="O416" s="872"/>
      <c r="P416" s="872"/>
      <c r="Q416" s="872"/>
      <c r="R416" s="872"/>
      <c r="S416" s="872"/>
      <c r="T416" s="872"/>
      <c r="U416" s="872"/>
      <c r="V416" s="872"/>
      <c r="W416" s="872"/>
      <c r="X416" s="872"/>
      <c r="Y416" s="872"/>
      <c r="Z416" s="872"/>
    </row>
    <row r="417" spans="1:26" ht="16.5">
      <c r="A417" s="872"/>
      <c r="B417" s="1048"/>
      <c r="C417" s="872"/>
      <c r="D417" s="872"/>
      <c r="E417" s="872"/>
      <c r="F417" s="872"/>
      <c r="G417" s="872"/>
      <c r="H417" s="872"/>
      <c r="I417" s="872"/>
      <c r="J417" s="872"/>
      <c r="K417" s="872"/>
      <c r="L417" s="872"/>
      <c r="M417" s="872"/>
      <c r="N417" s="872"/>
      <c r="O417" s="872"/>
      <c r="P417" s="872"/>
      <c r="Q417" s="872"/>
      <c r="R417" s="872"/>
      <c r="S417" s="872"/>
      <c r="T417" s="872"/>
      <c r="U417" s="872"/>
      <c r="V417" s="872"/>
      <c r="W417" s="872"/>
      <c r="X417" s="872"/>
      <c r="Y417" s="872"/>
      <c r="Z417" s="872"/>
    </row>
    <row r="418" spans="1:26" ht="16.5">
      <c r="A418" s="872"/>
      <c r="B418" s="1048"/>
      <c r="C418" s="872"/>
      <c r="D418" s="872"/>
      <c r="E418" s="872"/>
      <c r="F418" s="872"/>
      <c r="G418" s="872"/>
      <c r="H418" s="872"/>
      <c r="I418" s="872"/>
      <c r="J418" s="872"/>
      <c r="K418" s="872"/>
      <c r="L418" s="872"/>
      <c r="M418" s="872"/>
      <c r="N418" s="872"/>
      <c r="O418" s="872"/>
      <c r="P418" s="872"/>
      <c r="Q418" s="872"/>
      <c r="R418" s="872"/>
      <c r="S418" s="872"/>
      <c r="T418" s="872"/>
      <c r="U418" s="872"/>
      <c r="V418" s="872"/>
      <c r="W418" s="872"/>
      <c r="X418" s="872"/>
      <c r="Y418" s="872"/>
      <c r="Z418" s="872"/>
    </row>
    <row r="419" spans="1:26" ht="16.5">
      <c r="A419" s="872"/>
      <c r="B419" s="1048"/>
      <c r="C419" s="872"/>
      <c r="D419" s="872"/>
      <c r="E419" s="872"/>
      <c r="F419" s="872"/>
      <c r="G419" s="872"/>
      <c r="H419" s="872"/>
      <c r="I419" s="872"/>
      <c r="J419" s="872"/>
      <c r="K419" s="872"/>
      <c r="L419" s="872"/>
      <c r="M419" s="872"/>
      <c r="N419" s="872"/>
      <c r="O419" s="872"/>
      <c r="P419" s="872"/>
      <c r="Q419" s="872"/>
      <c r="R419" s="872"/>
      <c r="S419" s="872"/>
      <c r="T419" s="872"/>
      <c r="U419" s="872"/>
      <c r="V419" s="872"/>
      <c r="W419" s="872"/>
      <c r="X419" s="872"/>
      <c r="Y419" s="872"/>
      <c r="Z419" s="872"/>
    </row>
    <row r="420" spans="1:26" ht="16.5">
      <c r="A420" s="872"/>
      <c r="B420" s="1048"/>
      <c r="C420" s="872"/>
      <c r="D420" s="872"/>
      <c r="E420" s="872"/>
      <c r="F420" s="872"/>
      <c r="G420" s="872"/>
      <c r="H420" s="872"/>
      <c r="I420" s="872"/>
      <c r="J420" s="872"/>
      <c r="K420" s="872"/>
      <c r="L420" s="872"/>
      <c r="M420" s="872"/>
      <c r="N420" s="872"/>
      <c r="O420" s="872"/>
      <c r="P420" s="872"/>
      <c r="Q420" s="872"/>
      <c r="R420" s="872"/>
      <c r="S420" s="872"/>
      <c r="T420" s="872"/>
      <c r="U420" s="872"/>
      <c r="V420" s="872"/>
      <c r="W420" s="872"/>
      <c r="X420" s="872"/>
      <c r="Y420" s="872"/>
      <c r="Z420" s="872"/>
    </row>
    <row r="421" spans="1:26" ht="16.5">
      <c r="A421" s="872"/>
      <c r="B421" s="1048"/>
      <c r="C421" s="872"/>
      <c r="D421" s="872"/>
      <c r="E421" s="872"/>
      <c r="F421" s="872"/>
      <c r="G421" s="872"/>
      <c r="H421" s="872"/>
      <c r="I421" s="872"/>
      <c r="J421" s="872"/>
      <c r="K421" s="872"/>
      <c r="L421" s="872"/>
      <c r="M421" s="872"/>
      <c r="N421" s="872"/>
      <c r="O421" s="872"/>
      <c r="P421" s="872"/>
      <c r="Q421" s="872"/>
      <c r="R421" s="872"/>
      <c r="S421" s="872"/>
      <c r="T421" s="872"/>
      <c r="U421" s="872"/>
      <c r="V421" s="872"/>
      <c r="W421" s="872"/>
      <c r="X421" s="872"/>
      <c r="Y421" s="872"/>
      <c r="Z421" s="872"/>
    </row>
    <row r="422" spans="1:26" ht="16.5">
      <c r="A422" s="872"/>
      <c r="B422" s="1048"/>
      <c r="C422" s="872"/>
      <c r="D422" s="872"/>
      <c r="E422" s="872"/>
      <c r="F422" s="872"/>
      <c r="G422" s="872"/>
      <c r="H422" s="872"/>
      <c r="I422" s="872"/>
      <c r="J422" s="872"/>
      <c r="K422" s="872"/>
      <c r="L422" s="872"/>
      <c r="M422" s="872"/>
      <c r="N422" s="872"/>
      <c r="O422" s="872"/>
      <c r="P422" s="872"/>
      <c r="Q422" s="872"/>
      <c r="R422" s="872"/>
      <c r="S422" s="872"/>
      <c r="T422" s="872"/>
      <c r="U422" s="872"/>
      <c r="V422" s="872"/>
      <c r="W422" s="872"/>
      <c r="X422" s="872"/>
      <c r="Y422" s="872"/>
      <c r="Z422" s="872"/>
    </row>
    <row r="423" spans="1:26" ht="16.5">
      <c r="A423" s="872"/>
      <c r="B423" s="1048"/>
      <c r="C423" s="872"/>
      <c r="D423" s="872"/>
      <c r="E423" s="872"/>
      <c r="F423" s="872"/>
      <c r="G423" s="872"/>
      <c r="H423" s="872"/>
      <c r="I423" s="872"/>
      <c r="J423" s="872"/>
      <c r="K423" s="872"/>
      <c r="L423" s="872"/>
      <c r="M423" s="872"/>
      <c r="N423" s="872"/>
      <c r="O423" s="872"/>
      <c r="P423" s="872"/>
      <c r="Q423" s="872"/>
      <c r="R423" s="872"/>
      <c r="S423" s="872"/>
      <c r="T423" s="872"/>
      <c r="U423" s="872"/>
      <c r="V423" s="872"/>
      <c r="W423" s="872"/>
      <c r="X423" s="872"/>
      <c r="Y423" s="872"/>
      <c r="Z423" s="872"/>
    </row>
    <row r="424" spans="1:26" ht="16.5">
      <c r="A424" s="872"/>
      <c r="B424" s="1048"/>
      <c r="C424" s="872"/>
      <c r="D424" s="872"/>
      <c r="E424" s="872"/>
      <c r="F424" s="872"/>
      <c r="G424" s="872"/>
      <c r="H424" s="872"/>
      <c r="I424" s="872"/>
      <c r="J424" s="872"/>
      <c r="K424" s="872"/>
      <c r="L424" s="872"/>
      <c r="M424" s="872"/>
      <c r="N424" s="872"/>
      <c r="O424" s="872"/>
      <c r="P424" s="872"/>
      <c r="Q424" s="872"/>
      <c r="R424" s="872"/>
      <c r="S424" s="872"/>
      <c r="T424" s="872"/>
      <c r="U424" s="872"/>
      <c r="V424" s="872"/>
      <c r="W424" s="872"/>
      <c r="X424" s="872"/>
      <c r="Y424" s="872"/>
      <c r="Z424" s="872"/>
    </row>
    <row r="425" spans="1:26" ht="16.5">
      <c r="A425" s="872"/>
      <c r="B425" s="1048"/>
      <c r="C425" s="872"/>
      <c r="D425" s="872"/>
      <c r="E425" s="872"/>
      <c r="F425" s="872"/>
      <c r="G425" s="872"/>
      <c r="H425" s="872"/>
      <c r="I425" s="872"/>
      <c r="J425" s="872"/>
      <c r="K425" s="872"/>
      <c r="L425" s="872"/>
      <c r="M425" s="872"/>
      <c r="N425" s="872"/>
      <c r="O425" s="872"/>
      <c r="P425" s="872"/>
      <c r="Q425" s="872"/>
      <c r="R425" s="872"/>
      <c r="S425" s="872"/>
      <c r="T425" s="872"/>
      <c r="U425" s="872"/>
      <c r="V425" s="872"/>
      <c r="W425" s="872"/>
      <c r="X425" s="872"/>
      <c r="Y425" s="872"/>
      <c r="Z425" s="872"/>
    </row>
    <row r="426" spans="1:26" ht="16.5">
      <c r="A426" s="872"/>
      <c r="B426" s="1048"/>
      <c r="C426" s="872"/>
      <c r="D426" s="872"/>
      <c r="E426" s="872"/>
      <c r="F426" s="872"/>
      <c r="G426" s="872"/>
      <c r="H426" s="872"/>
      <c r="I426" s="872"/>
      <c r="J426" s="872"/>
      <c r="K426" s="872"/>
      <c r="L426" s="872"/>
      <c r="M426" s="872"/>
      <c r="N426" s="872"/>
      <c r="O426" s="872"/>
      <c r="P426" s="872"/>
      <c r="Q426" s="872"/>
      <c r="R426" s="872"/>
      <c r="S426" s="872"/>
      <c r="T426" s="872"/>
      <c r="U426" s="872"/>
      <c r="V426" s="872"/>
      <c r="W426" s="872"/>
      <c r="X426" s="872"/>
      <c r="Y426" s="872"/>
      <c r="Z426" s="872"/>
    </row>
    <row r="427" spans="1:26" ht="16.5">
      <c r="A427" s="872"/>
      <c r="B427" s="1048"/>
      <c r="C427" s="872"/>
      <c r="D427" s="872"/>
      <c r="E427" s="872"/>
      <c r="F427" s="872"/>
      <c r="G427" s="872"/>
      <c r="H427" s="872"/>
      <c r="I427" s="872"/>
      <c r="J427" s="872"/>
      <c r="K427" s="872"/>
      <c r="L427" s="872"/>
      <c r="M427" s="872"/>
      <c r="N427" s="872"/>
      <c r="O427" s="872"/>
      <c r="P427" s="872"/>
      <c r="Q427" s="872"/>
      <c r="R427" s="872"/>
      <c r="S427" s="872"/>
      <c r="T427" s="872"/>
      <c r="U427" s="872"/>
      <c r="V427" s="872"/>
      <c r="W427" s="872"/>
      <c r="X427" s="872"/>
      <c r="Y427" s="872"/>
      <c r="Z427" s="872"/>
    </row>
    <row r="428" spans="1:26" ht="16.5">
      <c r="A428" s="872"/>
      <c r="B428" s="1048"/>
      <c r="C428" s="872"/>
      <c r="D428" s="872"/>
      <c r="E428" s="872"/>
      <c r="F428" s="872"/>
      <c r="G428" s="872"/>
      <c r="H428" s="872"/>
      <c r="I428" s="872"/>
      <c r="J428" s="872"/>
      <c r="K428" s="872"/>
      <c r="L428" s="872"/>
      <c r="M428" s="872"/>
      <c r="N428" s="872"/>
      <c r="O428" s="872"/>
      <c r="P428" s="872"/>
      <c r="Q428" s="872"/>
      <c r="R428" s="872"/>
      <c r="S428" s="872"/>
      <c r="T428" s="872"/>
      <c r="U428" s="872"/>
      <c r="V428" s="872"/>
      <c r="W428" s="872"/>
      <c r="X428" s="872"/>
      <c r="Y428" s="872"/>
      <c r="Z428" s="872"/>
    </row>
    <row r="429" spans="1:26" ht="16.5">
      <c r="A429" s="872"/>
      <c r="B429" s="1048"/>
      <c r="C429" s="872"/>
      <c r="D429" s="872"/>
      <c r="E429" s="872"/>
      <c r="F429" s="872"/>
      <c r="G429" s="872"/>
      <c r="H429" s="872"/>
      <c r="I429" s="872"/>
      <c r="J429" s="872"/>
      <c r="K429" s="872"/>
      <c r="L429" s="872"/>
      <c r="M429" s="872"/>
      <c r="N429" s="872"/>
      <c r="O429" s="872"/>
      <c r="P429" s="872"/>
      <c r="Q429" s="872"/>
      <c r="R429" s="872"/>
      <c r="S429" s="872"/>
      <c r="T429" s="872"/>
      <c r="U429" s="872"/>
      <c r="V429" s="872"/>
      <c r="W429" s="872"/>
      <c r="X429" s="872"/>
      <c r="Y429" s="872"/>
      <c r="Z429" s="872"/>
    </row>
    <row r="430" spans="1:26" ht="16.5">
      <c r="A430" s="872"/>
      <c r="B430" s="1048"/>
      <c r="C430" s="872"/>
      <c r="D430" s="872"/>
      <c r="E430" s="872"/>
      <c r="F430" s="872"/>
      <c r="G430" s="872"/>
      <c r="H430" s="872"/>
      <c r="I430" s="872"/>
      <c r="J430" s="872"/>
      <c r="K430" s="872"/>
      <c r="L430" s="872"/>
      <c r="M430" s="872"/>
      <c r="N430" s="872"/>
      <c r="O430" s="872"/>
      <c r="P430" s="872"/>
      <c r="Q430" s="872"/>
      <c r="R430" s="872"/>
      <c r="S430" s="872"/>
      <c r="T430" s="872"/>
      <c r="U430" s="872"/>
      <c r="V430" s="872"/>
      <c r="W430" s="872"/>
      <c r="X430" s="872"/>
      <c r="Y430" s="872"/>
      <c r="Z430" s="872"/>
    </row>
    <row r="431" spans="1:26" ht="16.5">
      <c r="A431" s="872"/>
      <c r="B431" s="1048"/>
      <c r="C431" s="872"/>
      <c r="D431" s="872"/>
      <c r="E431" s="872"/>
      <c r="F431" s="872"/>
      <c r="G431" s="872"/>
      <c r="H431" s="872"/>
      <c r="I431" s="872"/>
      <c r="J431" s="872"/>
      <c r="K431" s="872"/>
      <c r="L431" s="872"/>
      <c r="M431" s="872"/>
      <c r="N431" s="872"/>
      <c r="O431" s="872"/>
      <c r="P431" s="872"/>
      <c r="Q431" s="872"/>
      <c r="R431" s="872"/>
      <c r="S431" s="872"/>
      <c r="T431" s="872"/>
      <c r="U431" s="872"/>
      <c r="V431" s="872"/>
      <c r="W431" s="872"/>
      <c r="X431" s="872"/>
      <c r="Y431" s="872"/>
      <c r="Z431" s="872"/>
    </row>
    <row r="432" spans="1:26" ht="16.5">
      <c r="A432" s="872"/>
      <c r="B432" s="1048"/>
      <c r="C432" s="872"/>
      <c r="D432" s="872"/>
      <c r="E432" s="872"/>
      <c r="F432" s="872"/>
      <c r="G432" s="872"/>
      <c r="H432" s="872"/>
      <c r="I432" s="872"/>
      <c r="J432" s="872"/>
      <c r="K432" s="872"/>
      <c r="L432" s="872"/>
      <c r="M432" s="872"/>
      <c r="N432" s="872"/>
      <c r="O432" s="872"/>
      <c r="P432" s="872"/>
      <c r="Q432" s="872"/>
      <c r="R432" s="872"/>
      <c r="S432" s="872"/>
      <c r="T432" s="872"/>
      <c r="U432" s="872"/>
      <c r="V432" s="872"/>
      <c r="W432" s="872"/>
      <c r="X432" s="872"/>
      <c r="Y432" s="872"/>
      <c r="Z432" s="872"/>
    </row>
    <row r="433" spans="1:26" ht="16.5">
      <c r="A433" s="872"/>
      <c r="B433" s="1048"/>
      <c r="C433" s="872"/>
      <c r="D433" s="872"/>
      <c r="E433" s="872"/>
      <c r="F433" s="872"/>
      <c r="G433" s="872"/>
      <c r="H433" s="872"/>
      <c r="I433" s="872"/>
      <c r="J433" s="872"/>
      <c r="K433" s="872"/>
      <c r="L433" s="872"/>
      <c r="M433" s="872"/>
      <c r="N433" s="872"/>
      <c r="O433" s="872"/>
      <c r="P433" s="872"/>
      <c r="Q433" s="872"/>
      <c r="R433" s="872"/>
      <c r="S433" s="872"/>
      <c r="T433" s="872"/>
      <c r="U433" s="872"/>
      <c r="V433" s="872"/>
      <c r="W433" s="872"/>
      <c r="X433" s="872"/>
      <c r="Y433" s="872"/>
      <c r="Z433" s="872"/>
    </row>
    <row r="434" spans="1:26" ht="16.5">
      <c r="A434" s="872"/>
      <c r="B434" s="1048"/>
      <c r="C434" s="872"/>
      <c r="D434" s="872"/>
      <c r="E434" s="872"/>
      <c r="F434" s="872"/>
      <c r="G434" s="872"/>
      <c r="H434" s="872"/>
      <c r="I434" s="872"/>
      <c r="J434" s="872"/>
      <c r="K434" s="872"/>
      <c r="L434" s="872"/>
      <c r="M434" s="872"/>
      <c r="N434" s="872"/>
      <c r="O434" s="872"/>
      <c r="P434" s="872"/>
      <c r="Q434" s="872"/>
      <c r="R434" s="872"/>
      <c r="S434" s="872"/>
      <c r="T434" s="872"/>
      <c r="U434" s="872"/>
      <c r="V434" s="872"/>
      <c r="W434" s="872"/>
      <c r="X434" s="872"/>
      <c r="Y434" s="872"/>
      <c r="Z434" s="872"/>
    </row>
    <row r="435" spans="1:26" ht="16.5">
      <c r="A435" s="872"/>
      <c r="B435" s="1048"/>
      <c r="C435" s="872"/>
      <c r="D435" s="872"/>
      <c r="E435" s="872"/>
      <c r="F435" s="872"/>
      <c r="G435" s="872"/>
      <c r="H435" s="872"/>
      <c r="I435" s="872"/>
      <c r="J435" s="872"/>
      <c r="K435" s="872"/>
      <c r="L435" s="872"/>
      <c r="M435" s="872"/>
      <c r="N435" s="872"/>
      <c r="O435" s="872"/>
      <c r="P435" s="872"/>
      <c r="Q435" s="872"/>
      <c r="R435" s="872"/>
      <c r="S435" s="872"/>
      <c r="T435" s="872"/>
      <c r="U435" s="872"/>
      <c r="V435" s="872"/>
      <c r="W435" s="872"/>
      <c r="X435" s="872"/>
      <c r="Y435" s="872"/>
      <c r="Z435" s="872"/>
    </row>
    <row r="436" spans="1:26" ht="16.5">
      <c r="A436" s="872"/>
      <c r="B436" s="1048"/>
      <c r="C436" s="872"/>
      <c r="D436" s="872"/>
      <c r="E436" s="872"/>
      <c r="F436" s="872"/>
      <c r="G436" s="872"/>
      <c r="H436" s="872"/>
      <c r="I436" s="872"/>
      <c r="J436" s="872"/>
      <c r="K436" s="872"/>
      <c r="L436" s="872"/>
      <c r="M436" s="872"/>
      <c r="N436" s="872"/>
      <c r="O436" s="872"/>
      <c r="P436" s="872"/>
      <c r="Q436" s="872"/>
      <c r="R436" s="872"/>
      <c r="S436" s="872"/>
      <c r="T436" s="872"/>
      <c r="U436" s="872"/>
      <c r="V436" s="872"/>
      <c r="W436" s="872"/>
      <c r="X436" s="872"/>
      <c r="Y436" s="872"/>
      <c r="Z436" s="872"/>
    </row>
    <row r="437" spans="1:26" ht="16.5">
      <c r="A437" s="872"/>
      <c r="B437" s="1048"/>
      <c r="C437" s="872"/>
      <c r="D437" s="872"/>
      <c r="E437" s="872"/>
      <c r="F437" s="872"/>
      <c r="G437" s="872"/>
      <c r="H437" s="872"/>
      <c r="I437" s="872"/>
      <c r="J437" s="872"/>
      <c r="K437" s="872"/>
      <c r="L437" s="872"/>
      <c r="M437" s="872"/>
      <c r="N437" s="872"/>
      <c r="O437" s="872"/>
      <c r="P437" s="872"/>
      <c r="Q437" s="872"/>
      <c r="R437" s="872"/>
      <c r="S437" s="872"/>
      <c r="T437" s="872"/>
      <c r="U437" s="872"/>
      <c r="V437" s="872"/>
      <c r="W437" s="872"/>
      <c r="X437" s="872"/>
      <c r="Y437" s="872"/>
      <c r="Z437" s="872"/>
    </row>
    <row r="438" spans="1:26" ht="16.5">
      <c r="A438" s="872"/>
      <c r="B438" s="1048"/>
      <c r="C438" s="872"/>
      <c r="D438" s="872"/>
      <c r="E438" s="872"/>
      <c r="F438" s="872"/>
      <c r="G438" s="872"/>
      <c r="H438" s="872"/>
      <c r="I438" s="872"/>
      <c r="J438" s="872"/>
      <c r="K438" s="872"/>
      <c r="L438" s="872"/>
      <c r="M438" s="872"/>
      <c r="N438" s="872"/>
      <c r="O438" s="872"/>
      <c r="P438" s="872"/>
      <c r="Q438" s="872"/>
      <c r="R438" s="872"/>
      <c r="S438" s="872"/>
      <c r="T438" s="872"/>
      <c r="U438" s="872"/>
      <c r="V438" s="872"/>
      <c r="W438" s="872"/>
      <c r="X438" s="872"/>
      <c r="Y438" s="872"/>
      <c r="Z438" s="872"/>
    </row>
    <row r="439" spans="1:26" ht="16.5">
      <c r="A439" s="872"/>
      <c r="B439" s="1048"/>
      <c r="C439" s="872"/>
      <c r="D439" s="872"/>
      <c r="E439" s="872"/>
      <c r="F439" s="872"/>
      <c r="G439" s="872"/>
      <c r="H439" s="872"/>
      <c r="I439" s="872"/>
      <c r="J439" s="872"/>
      <c r="K439" s="872"/>
      <c r="L439" s="872"/>
      <c r="M439" s="872"/>
      <c r="N439" s="872"/>
      <c r="O439" s="872"/>
      <c r="P439" s="872"/>
      <c r="Q439" s="872"/>
      <c r="R439" s="872"/>
      <c r="S439" s="872"/>
      <c r="T439" s="872"/>
      <c r="U439" s="872"/>
      <c r="V439" s="872"/>
      <c r="W439" s="872"/>
      <c r="X439" s="872"/>
      <c r="Y439" s="872"/>
      <c r="Z439" s="872"/>
    </row>
    <row r="440" spans="1:26" ht="16.5">
      <c r="A440" s="872"/>
      <c r="B440" s="1048"/>
      <c r="C440" s="872"/>
      <c r="D440" s="872"/>
      <c r="E440" s="872"/>
      <c r="F440" s="872"/>
      <c r="G440" s="872"/>
      <c r="H440" s="872"/>
      <c r="I440" s="872"/>
      <c r="J440" s="872"/>
      <c r="K440" s="872"/>
      <c r="L440" s="872"/>
      <c r="M440" s="872"/>
      <c r="N440" s="872"/>
      <c r="O440" s="872"/>
      <c r="P440" s="872"/>
      <c r="Q440" s="872"/>
      <c r="R440" s="872"/>
      <c r="S440" s="872"/>
      <c r="T440" s="872"/>
      <c r="U440" s="872"/>
      <c r="V440" s="872"/>
      <c r="W440" s="872"/>
      <c r="X440" s="872"/>
      <c r="Y440" s="872"/>
      <c r="Z440" s="872"/>
    </row>
    <row r="441" spans="1:26" ht="16.5">
      <c r="A441" s="872"/>
      <c r="B441" s="1048"/>
      <c r="C441" s="872"/>
      <c r="D441" s="872"/>
      <c r="E441" s="872"/>
      <c r="F441" s="872"/>
      <c r="G441" s="872"/>
      <c r="H441" s="872"/>
      <c r="I441" s="872"/>
      <c r="J441" s="872"/>
      <c r="K441" s="872"/>
      <c r="L441" s="872"/>
      <c r="M441" s="872"/>
      <c r="N441" s="872"/>
      <c r="O441" s="872"/>
      <c r="P441" s="872"/>
      <c r="Q441" s="872"/>
      <c r="R441" s="872"/>
      <c r="S441" s="872"/>
      <c r="T441" s="872"/>
      <c r="U441" s="872"/>
      <c r="V441" s="872"/>
      <c r="W441" s="872"/>
      <c r="X441" s="872"/>
      <c r="Y441" s="872"/>
      <c r="Z441" s="872"/>
    </row>
    <row r="442" spans="1:26" ht="16.5">
      <c r="A442" s="872"/>
      <c r="B442" s="1048"/>
      <c r="C442" s="872"/>
      <c r="D442" s="872"/>
      <c r="E442" s="872"/>
      <c r="F442" s="872"/>
      <c r="G442" s="872"/>
      <c r="H442" s="872"/>
      <c r="I442" s="872"/>
      <c r="J442" s="872"/>
      <c r="K442" s="872"/>
      <c r="L442" s="872"/>
      <c r="M442" s="872"/>
      <c r="N442" s="872"/>
      <c r="O442" s="872"/>
      <c r="P442" s="872"/>
      <c r="Q442" s="872"/>
      <c r="R442" s="872"/>
      <c r="S442" s="872"/>
      <c r="T442" s="872"/>
      <c r="U442" s="872"/>
      <c r="V442" s="872"/>
      <c r="W442" s="872"/>
      <c r="X442" s="872"/>
      <c r="Y442" s="872"/>
      <c r="Z442" s="872"/>
    </row>
    <row r="443" spans="1:26" ht="16.5">
      <c r="A443" s="872"/>
      <c r="B443" s="1048"/>
      <c r="C443" s="872"/>
      <c r="D443" s="872"/>
      <c r="E443" s="872"/>
      <c r="F443" s="872"/>
      <c r="G443" s="872"/>
      <c r="H443" s="872"/>
      <c r="I443" s="872"/>
      <c r="J443" s="872"/>
      <c r="K443" s="872"/>
      <c r="L443" s="872"/>
      <c r="M443" s="872"/>
      <c r="N443" s="872"/>
      <c r="O443" s="872"/>
      <c r="P443" s="872"/>
      <c r="Q443" s="872"/>
      <c r="R443" s="872"/>
      <c r="S443" s="872"/>
      <c r="T443" s="872"/>
      <c r="U443" s="872"/>
      <c r="V443" s="872"/>
      <c r="W443" s="872"/>
      <c r="X443" s="872"/>
      <c r="Y443" s="872"/>
      <c r="Z443" s="872"/>
    </row>
    <row r="444" spans="1:26" ht="16.5">
      <c r="A444" s="872"/>
      <c r="B444" s="1048"/>
      <c r="C444" s="872"/>
      <c r="D444" s="872"/>
      <c r="E444" s="872"/>
      <c r="F444" s="872"/>
      <c r="G444" s="872"/>
      <c r="H444" s="872"/>
      <c r="I444" s="872"/>
      <c r="J444" s="872"/>
      <c r="K444" s="872"/>
      <c r="L444" s="872"/>
      <c r="M444" s="872"/>
      <c r="N444" s="872"/>
      <c r="O444" s="872"/>
      <c r="P444" s="872"/>
      <c r="Q444" s="872"/>
      <c r="R444" s="872"/>
      <c r="S444" s="872"/>
      <c r="T444" s="872"/>
      <c r="U444" s="872"/>
      <c r="V444" s="872"/>
      <c r="W444" s="872"/>
      <c r="X444" s="872"/>
      <c r="Y444" s="872"/>
      <c r="Z444" s="872"/>
    </row>
    <row r="445" spans="1:26" ht="16.5">
      <c r="A445" s="872"/>
      <c r="B445" s="1048"/>
      <c r="C445" s="872"/>
      <c r="D445" s="872"/>
      <c r="E445" s="872"/>
      <c r="F445" s="872"/>
      <c r="G445" s="872"/>
      <c r="H445" s="872"/>
      <c r="I445" s="872"/>
      <c r="J445" s="872"/>
      <c r="K445" s="872"/>
      <c r="L445" s="872"/>
      <c r="M445" s="872"/>
      <c r="N445" s="872"/>
      <c r="O445" s="872"/>
      <c r="P445" s="872"/>
      <c r="Q445" s="872"/>
      <c r="R445" s="872"/>
      <c r="S445" s="872"/>
      <c r="T445" s="872"/>
      <c r="U445" s="872"/>
      <c r="V445" s="872"/>
      <c r="W445" s="872"/>
      <c r="X445" s="872"/>
      <c r="Y445" s="872"/>
      <c r="Z445" s="872"/>
    </row>
    <row r="446" spans="1:26" ht="16.5">
      <c r="A446" s="872"/>
      <c r="B446" s="1048"/>
      <c r="C446" s="872"/>
      <c r="D446" s="872"/>
      <c r="E446" s="872"/>
      <c r="F446" s="872"/>
      <c r="G446" s="872"/>
      <c r="H446" s="872"/>
      <c r="I446" s="872"/>
      <c r="J446" s="872"/>
      <c r="K446" s="872"/>
      <c r="L446" s="872"/>
      <c r="M446" s="872"/>
      <c r="N446" s="872"/>
      <c r="O446" s="872"/>
      <c r="P446" s="872"/>
      <c r="Q446" s="872"/>
      <c r="R446" s="872"/>
      <c r="S446" s="872"/>
      <c r="T446" s="872"/>
      <c r="U446" s="872"/>
      <c r="V446" s="872"/>
      <c r="W446" s="872"/>
      <c r="X446" s="872"/>
      <c r="Y446" s="872"/>
      <c r="Z446" s="872"/>
    </row>
    <row r="447" spans="1:26" ht="16.5">
      <c r="A447" s="872"/>
      <c r="B447" s="1048"/>
      <c r="C447" s="872"/>
      <c r="D447" s="872"/>
      <c r="E447" s="872"/>
      <c r="F447" s="872"/>
      <c r="G447" s="872"/>
      <c r="H447" s="872"/>
      <c r="I447" s="872"/>
      <c r="J447" s="872"/>
      <c r="K447" s="872"/>
      <c r="L447" s="872"/>
      <c r="M447" s="872"/>
      <c r="N447" s="872"/>
      <c r="O447" s="872"/>
      <c r="P447" s="872"/>
      <c r="Q447" s="872"/>
      <c r="R447" s="872"/>
      <c r="S447" s="872"/>
      <c r="T447" s="872"/>
      <c r="U447" s="872"/>
      <c r="V447" s="872"/>
      <c r="W447" s="872"/>
      <c r="X447" s="872"/>
      <c r="Y447" s="872"/>
      <c r="Z447" s="872"/>
    </row>
    <row r="448" spans="1:26" ht="16.5">
      <c r="A448" s="872"/>
      <c r="B448" s="1048"/>
      <c r="C448" s="872"/>
      <c r="D448" s="872"/>
      <c r="E448" s="872"/>
      <c r="F448" s="872"/>
      <c r="G448" s="872"/>
      <c r="H448" s="872"/>
      <c r="I448" s="872"/>
      <c r="J448" s="872"/>
      <c r="K448" s="872"/>
      <c r="L448" s="872"/>
      <c r="M448" s="872"/>
      <c r="N448" s="872"/>
      <c r="O448" s="872"/>
      <c r="P448" s="872"/>
      <c r="Q448" s="872"/>
      <c r="R448" s="872"/>
      <c r="S448" s="872"/>
      <c r="T448" s="872"/>
      <c r="U448" s="872"/>
      <c r="V448" s="872"/>
      <c r="W448" s="872"/>
      <c r="X448" s="872"/>
      <c r="Y448" s="872"/>
      <c r="Z448" s="872"/>
    </row>
    <row r="449" spans="1:26" ht="16.5">
      <c r="A449" s="872"/>
      <c r="B449" s="1048"/>
      <c r="C449" s="872"/>
      <c r="D449" s="872"/>
      <c r="E449" s="872"/>
      <c r="F449" s="872"/>
      <c r="G449" s="872"/>
      <c r="H449" s="872"/>
      <c r="I449" s="872"/>
      <c r="J449" s="872"/>
      <c r="K449" s="872"/>
      <c r="L449" s="872"/>
      <c r="M449" s="872"/>
      <c r="N449" s="872"/>
      <c r="O449" s="872"/>
      <c r="P449" s="872"/>
      <c r="Q449" s="872"/>
      <c r="R449" s="872"/>
      <c r="S449" s="872"/>
      <c r="T449" s="872"/>
      <c r="U449" s="872"/>
      <c r="V449" s="872"/>
      <c r="W449" s="872"/>
      <c r="X449" s="872"/>
      <c r="Y449" s="872"/>
      <c r="Z449" s="872"/>
    </row>
    <row r="450" spans="1:26" ht="16.5">
      <c r="A450" s="872"/>
      <c r="B450" s="1048"/>
      <c r="C450" s="872"/>
      <c r="D450" s="872"/>
      <c r="E450" s="872"/>
      <c r="F450" s="872"/>
      <c r="G450" s="872"/>
      <c r="H450" s="872"/>
      <c r="I450" s="872"/>
      <c r="J450" s="872"/>
      <c r="K450" s="872"/>
      <c r="L450" s="872"/>
      <c r="M450" s="872"/>
      <c r="N450" s="872"/>
      <c r="O450" s="872"/>
      <c r="P450" s="872"/>
      <c r="Q450" s="872"/>
      <c r="R450" s="872"/>
      <c r="S450" s="872"/>
      <c r="T450" s="872"/>
      <c r="U450" s="872"/>
      <c r="V450" s="872"/>
      <c r="W450" s="872"/>
      <c r="X450" s="872"/>
      <c r="Y450" s="872"/>
      <c r="Z450" s="872"/>
    </row>
    <row r="451" spans="1:26" ht="16.5">
      <c r="A451" s="872"/>
      <c r="B451" s="1048"/>
      <c r="C451" s="872"/>
      <c r="D451" s="872"/>
      <c r="E451" s="872"/>
      <c r="F451" s="872"/>
      <c r="G451" s="872"/>
      <c r="H451" s="872"/>
      <c r="I451" s="872"/>
      <c r="J451" s="872"/>
      <c r="K451" s="872"/>
      <c r="L451" s="872"/>
      <c r="M451" s="872"/>
      <c r="N451" s="872"/>
      <c r="O451" s="872"/>
      <c r="P451" s="872"/>
      <c r="Q451" s="872"/>
      <c r="R451" s="872"/>
      <c r="S451" s="872"/>
      <c r="T451" s="872"/>
      <c r="U451" s="872"/>
      <c r="V451" s="872"/>
      <c r="W451" s="872"/>
      <c r="X451" s="872"/>
      <c r="Y451" s="872"/>
      <c r="Z451" s="872"/>
    </row>
    <row r="452" spans="1:26" ht="16.5">
      <c r="A452" s="872"/>
      <c r="B452" s="1048"/>
      <c r="C452" s="872"/>
      <c r="D452" s="872"/>
      <c r="E452" s="872"/>
      <c r="F452" s="872"/>
      <c r="G452" s="872"/>
      <c r="H452" s="872"/>
      <c r="I452" s="872"/>
      <c r="J452" s="872"/>
      <c r="K452" s="872"/>
      <c r="L452" s="872"/>
      <c r="M452" s="872"/>
      <c r="N452" s="872"/>
      <c r="O452" s="872"/>
      <c r="P452" s="872"/>
      <c r="Q452" s="872"/>
      <c r="R452" s="872"/>
      <c r="S452" s="872"/>
      <c r="T452" s="872"/>
      <c r="U452" s="872"/>
      <c r="V452" s="872"/>
      <c r="W452" s="872"/>
      <c r="X452" s="872"/>
      <c r="Y452" s="872"/>
      <c r="Z452" s="872"/>
    </row>
    <row r="453" spans="1:26" ht="16.5">
      <c r="A453" s="872"/>
      <c r="B453" s="1048"/>
      <c r="C453" s="872"/>
      <c r="D453" s="872"/>
      <c r="E453" s="872"/>
      <c r="F453" s="872"/>
      <c r="G453" s="872"/>
      <c r="H453" s="872"/>
      <c r="I453" s="872"/>
      <c r="J453" s="872"/>
      <c r="K453" s="872"/>
      <c r="L453" s="872"/>
      <c r="M453" s="872"/>
      <c r="N453" s="872"/>
      <c r="O453" s="872"/>
      <c r="P453" s="872"/>
      <c r="Q453" s="872"/>
      <c r="R453" s="872"/>
      <c r="S453" s="872"/>
      <c r="T453" s="872"/>
      <c r="U453" s="872"/>
      <c r="V453" s="872"/>
      <c r="W453" s="872"/>
      <c r="X453" s="872"/>
      <c r="Y453" s="872"/>
      <c r="Z453" s="872"/>
    </row>
    <row r="454" spans="1:26" ht="16.5">
      <c r="A454" s="872"/>
      <c r="B454" s="1048"/>
      <c r="C454" s="872"/>
      <c r="D454" s="872"/>
      <c r="E454" s="872"/>
      <c r="F454" s="872"/>
      <c r="G454" s="872"/>
      <c r="H454" s="872"/>
      <c r="I454" s="872"/>
      <c r="J454" s="872"/>
      <c r="K454" s="872"/>
      <c r="L454" s="872"/>
      <c r="M454" s="872"/>
      <c r="N454" s="872"/>
      <c r="O454" s="872"/>
      <c r="P454" s="872"/>
      <c r="Q454" s="872"/>
      <c r="R454" s="872"/>
      <c r="S454" s="872"/>
      <c r="T454" s="872"/>
      <c r="U454" s="872"/>
      <c r="V454" s="872"/>
      <c r="W454" s="872"/>
      <c r="X454" s="872"/>
      <c r="Y454" s="872"/>
      <c r="Z454" s="872"/>
    </row>
    <row r="455" spans="1:26" ht="16.5">
      <c r="A455" s="872"/>
      <c r="B455" s="1048"/>
      <c r="C455" s="872"/>
      <c r="D455" s="872"/>
      <c r="E455" s="872"/>
      <c r="F455" s="872"/>
      <c r="G455" s="872"/>
      <c r="H455" s="872"/>
      <c r="I455" s="872"/>
      <c r="J455" s="872"/>
      <c r="K455" s="872"/>
      <c r="L455" s="872"/>
      <c r="M455" s="872"/>
      <c r="N455" s="872"/>
      <c r="O455" s="872"/>
      <c r="P455" s="872"/>
      <c r="Q455" s="872"/>
      <c r="R455" s="872"/>
      <c r="S455" s="872"/>
      <c r="T455" s="872"/>
      <c r="U455" s="872"/>
      <c r="V455" s="872"/>
      <c r="W455" s="872"/>
      <c r="X455" s="872"/>
      <c r="Y455" s="872"/>
      <c r="Z455" s="872"/>
    </row>
    <row r="456" spans="1:26" ht="16.5">
      <c r="A456" s="872"/>
      <c r="B456" s="1048"/>
      <c r="C456" s="872"/>
      <c r="D456" s="872"/>
      <c r="E456" s="872"/>
      <c r="F456" s="872"/>
      <c r="G456" s="872"/>
      <c r="H456" s="872"/>
      <c r="I456" s="872"/>
      <c r="J456" s="872"/>
      <c r="K456" s="872"/>
      <c r="L456" s="872"/>
      <c r="M456" s="872"/>
      <c r="N456" s="872"/>
      <c r="O456" s="872"/>
      <c r="P456" s="872"/>
      <c r="Q456" s="872"/>
      <c r="R456" s="872"/>
      <c r="S456" s="872"/>
      <c r="T456" s="872"/>
      <c r="U456" s="872"/>
      <c r="V456" s="872"/>
      <c r="W456" s="872"/>
      <c r="X456" s="872"/>
      <c r="Y456" s="872"/>
      <c r="Z456" s="872"/>
    </row>
    <row r="457" spans="1:26" ht="16.5">
      <c r="A457" s="872"/>
      <c r="B457" s="1048"/>
      <c r="C457" s="872"/>
      <c r="D457" s="872"/>
      <c r="E457" s="872"/>
      <c r="F457" s="872"/>
      <c r="G457" s="872"/>
      <c r="H457" s="872"/>
      <c r="I457" s="872"/>
      <c r="J457" s="872"/>
      <c r="K457" s="872"/>
      <c r="L457" s="872"/>
      <c r="M457" s="872"/>
      <c r="N457" s="872"/>
      <c r="O457" s="872"/>
      <c r="P457" s="872"/>
      <c r="Q457" s="872"/>
      <c r="R457" s="872"/>
      <c r="S457" s="872"/>
      <c r="T457" s="872"/>
      <c r="U457" s="872"/>
      <c r="V457" s="872"/>
      <c r="W457" s="872"/>
      <c r="X457" s="872"/>
      <c r="Y457" s="872"/>
      <c r="Z457" s="872"/>
    </row>
    <row r="458" spans="1:26" ht="16.5">
      <c r="A458" s="872"/>
      <c r="B458" s="1048"/>
      <c r="C458" s="872"/>
      <c r="D458" s="872"/>
      <c r="E458" s="872"/>
      <c r="F458" s="872"/>
      <c r="G458" s="872"/>
      <c r="H458" s="872"/>
      <c r="I458" s="872"/>
      <c r="J458" s="872"/>
      <c r="K458" s="872"/>
      <c r="L458" s="872"/>
      <c r="M458" s="872"/>
      <c r="N458" s="872"/>
      <c r="O458" s="872"/>
      <c r="P458" s="872"/>
      <c r="Q458" s="872"/>
      <c r="R458" s="872"/>
      <c r="S458" s="872"/>
      <c r="T458" s="872"/>
      <c r="U458" s="872"/>
      <c r="V458" s="872"/>
      <c r="W458" s="872"/>
      <c r="X458" s="872"/>
      <c r="Y458" s="872"/>
      <c r="Z458" s="872"/>
    </row>
    <row r="459" spans="1:26" ht="16.5">
      <c r="A459" s="872"/>
      <c r="B459" s="1048"/>
      <c r="C459" s="872"/>
      <c r="D459" s="872"/>
      <c r="E459" s="872"/>
      <c r="F459" s="872"/>
      <c r="G459" s="872"/>
      <c r="H459" s="872"/>
      <c r="I459" s="872"/>
      <c r="J459" s="872"/>
      <c r="K459" s="872"/>
      <c r="L459" s="872"/>
      <c r="M459" s="872"/>
      <c r="N459" s="872"/>
      <c r="O459" s="872"/>
      <c r="P459" s="872"/>
      <c r="Q459" s="872"/>
      <c r="R459" s="872"/>
      <c r="S459" s="872"/>
      <c r="T459" s="872"/>
      <c r="U459" s="872"/>
      <c r="V459" s="872"/>
      <c r="W459" s="872"/>
      <c r="X459" s="872"/>
      <c r="Y459" s="872"/>
      <c r="Z459" s="872"/>
    </row>
    <row r="460" spans="1:26" ht="16.5">
      <c r="A460" s="872"/>
      <c r="B460" s="1048"/>
      <c r="C460" s="872"/>
      <c r="D460" s="872"/>
      <c r="E460" s="872"/>
      <c r="F460" s="872"/>
      <c r="G460" s="872"/>
      <c r="H460" s="872"/>
      <c r="I460" s="872"/>
      <c r="J460" s="872"/>
      <c r="K460" s="872"/>
      <c r="L460" s="872"/>
      <c r="M460" s="872"/>
      <c r="N460" s="872"/>
      <c r="O460" s="872"/>
      <c r="P460" s="872"/>
      <c r="Q460" s="872"/>
      <c r="R460" s="872"/>
      <c r="S460" s="872"/>
      <c r="T460" s="872"/>
      <c r="U460" s="872"/>
      <c r="V460" s="872"/>
      <c r="W460" s="872"/>
      <c r="X460" s="872"/>
      <c r="Y460" s="872"/>
      <c r="Z460" s="872"/>
    </row>
    <row r="461" spans="1:26" ht="16.5">
      <c r="A461" s="872"/>
      <c r="B461" s="1048"/>
      <c r="C461" s="872"/>
      <c r="D461" s="872"/>
      <c r="E461" s="872"/>
      <c r="F461" s="872"/>
      <c r="G461" s="872"/>
      <c r="H461" s="872"/>
      <c r="I461" s="872"/>
      <c r="J461" s="872"/>
      <c r="K461" s="872"/>
      <c r="L461" s="872"/>
      <c r="M461" s="872"/>
      <c r="N461" s="872"/>
      <c r="O461" s="872"/>
      <c r="P461" s="872"/>
      <c r="Q461" s="872"/>
      <c r="R461" s="872"/>
      <c r="S461" s="872"/>
      <c r="T461" s="872"/>
      <c r="U461" s="872"/>
      <c r="V461" s="872"/>
      <c r="W461" s="872"/>
      <c r="X461" s="872"/>
      <c r="Y461" s="872"/>
      <c r="Z461" s="872"/>
    </row>
    <row r="462" spans="1:26" ht="16.5">
      <c r="A462" s="872"/>
      <c r="B462" s="1048"/>
      <c r="C462" s="872"/>
      <c r="D462" s="872"/>
      <c r="E462" s="872"/>
      <c r="F462" s="872"/>
      <c r="G462" s="872"/>
      <c r="H462" s="872"/>
      <c r="I462" s="872"/>
      <c r="J462" s="872"/>
      <c r="K462" s="872"/>
      <c r="L462" s="872"/>
      <c r="M462" s="872"/>
      <c r="N462" s="872"/>
      <c r="O462" s="872"/>
      <c r="P462" s="872"/>
      <c r="Q462" s="872"/>
      <c r="R462" s="872"/>
      <c r="S462" s="872"/>
      <c r="T462" s="872"/>
      <c r="U462" s="872"/>
      <c r="V462" s="872"/>
      <c r="W462" s="872"/>
      <c r="X462" s="872"/>
      <c r="Y462" s="872"/>
      <c r="Z462" s="872"/>
    </row>
    <row r="463" spans="1:26" ht="16.5">
      <c r="A463" s="872"/>
      <c r="B463" s="1048"/>
      <c r="C463" s="872"/>
      <c r="D463" s="872"/>
      <c r="E463" s="872"/>
      <c r="F463" s="872"/>
      <c r="G463" s="872"/>
      <c r="H463" s="872"/>
      <c r="I463" s="872"/>
      <c r="J463" s="872"/>
      <c r="K463" s="872"/>
      <c r="L463" s="872"/>
      <c r="M463" s="872"/>
      <c r="N463" s="872"/>
      <c r="O463" s="872"/>
      <c r="P463" s="872"/>
      <c r="Q463" s="872"/>
      <c r="R463" s="872"/>
      <c r="S463" s="872"/>
      <c r="T463" s="872"/>
      <c r="U463" s="872"/>
      <c r="V463" s="872"/>
      <c r="W463" s="872"/>
      <c r="X463" s="872"/>
      <c r="Y463" s="872"/>
      <c r="Z463" s="872"/>
    </row>
    <row r="464" spans="1:26" ht="16.5">
      <c r="A464" s="872"/>
      <c r="B464" s="1048"/>
      <c r="C464" s="872"/>
      <c r="D464" s="872"/>
      <c r="E464" s="872"/>
      <c r="F464" s="872"/>
      <c r="G464" s="872"/>
      <c r="H464" s="872"/>
      <c r="I464" s="872"/>
      <c r="J464" s="872"/>
      <c r="K464" s="872"/>
      <c r="L464" s="872"/>
      <c r="M464" s="872"/>
      <c r="N464" s="872"/>
      <c r="O464" s="872"/>
      <c r="P464" s="872"/>
      <c r="Q464" s="872"/>
      <c r="R464" s="872"/>
      <c r="S464" s="872"/>
      <c r="T464" s="872"/>
      <c r="U464" s="872"/>
      <c r="V464" s="872"/>
      <c r="W464" s="872"/>
      <c r="X464" s="872"/>
      <c r="Y464" s="872"/>
      <c r="Z464" s="872"/>
    </row>
    <row r="465" spans="1:26" ht="16.5">
      <c r="A465" s="872"/>
      <c r="B465" s="1048"/>
      <c r="C465" s="872"/>
      <c r="D465" s="872"/>
      <c r="E465" s="872"/>
      <c r="F465" s="872"/>
      <c r="G465" s="872"/>
      <c r="H465" s="872"/>
      <c r="I465" s="872"/>
      <c r="J465" s="872"/>
      <c r="K465" s="872"/>
      <c r="L465" s="872"/>
      <c r="M465" s="872"/>
      <c r="N465" s="872"/>
      <c r="O465" s="872"/>
      <c r="P465" s="872"/>
      <c r="Q465" s="872"/>
      <c r="R465" s="872"/>
      <c r="S465" s="872"/>
      <c r="T465" s="872"/>
      <c r="U465" s="872"/>
      <c r="V465" s="872"/>
      <c r="W465" s="872"/>
      <c r="X465" s="872"/>
      <c r="Y465" s="872"/>
      <c r="Z465" s="872"/>
    </row>
    <row r="466" spans="1:26" ht="16.5">
      <c r="A466" s="872"/>
      <c r="B466" s="1048"/>
      <c r="C466" s="872"/>
      <c r="D466" s="872"/>
      <c r="E466" s="872"/>
      <c r="F466" s="872"/>
      <c r="G466" s="872"/>
      <c r="H466" s="872"/>
      <c r="I466" s="872"/>
      <c r="J466" s="872"/>
      <c r="K466" s="872"/>
      <c r="L466" s="872"/>
      <c r="M466" s="872"/>
      <c r="N466" s="872"/>
      <c r="O466" s="872"/>
      <c r="P466" s="872"/>
      <c r="Q466" s="872"/>
      <c r="R466" s="872"/>
      <c r="S466" s="872"/>
      <c r="T466" s="872"/>
      <c r="U466" s="872"/>
      <c r="V466" s="872"/>
      <c r="W466" s="872"/>
      <c r="X466" s="872"/>
      <c r="Y466" s="872"/>
      <c r="Z466" s="872"/>
    </row>
    <row r="467" spans="1:26" ht="16.5">
      <c r="A467" s="872"/>
      <c r="B467" s="1048"/>
      <c r="C467" s="872"/>
      <c r="D467" s="872"/>
      <c r="E467" s="872"/>
      <c r="F467" s="872"/>
      <c r="G467" s="872"/>
      <c r="H467" s="872"/>
      <c r="I467" s="872"/>
      <c r="J467" s="872"/>
      <c r="K467" s="872"/>
      <c r="L467" s="872"/>
      <c r="M467" s="872"/>
      <c r="N467" s="872"/>
      <c r="O467" s="872"/>
      <c r="P467" s="872"/>
      <c r="Q467" s="872"/>
      <c r="R467" s="872"/>
      <c r="S467" s="872"/>
      <c r="T467" s="872"/>
      <c r="U467" s="872"/>
      <c r="V467" s="872"/>
      <c r="W467" s="872"/>
      <c r="X467" s="872"/>
      <c r="Y467" s="872"/>
      <c r="Z467" s="872"/>
    </row>
    <row r="468" spans="1:26" ht="16.5">
      <c r="A468" s="872"/>
      <c r="B468" s="1048"/>
      <c r="C468" s="872"/>
      <c r="D468" s="872"/>
      <c r="E468" s="872"/>
      <c r="F468" s="872"/>
      <c r="G468" s="872"/>
      <c r="H468" s="872"/>
      <c r="I468" s="872"/>
      <c r="J468" s="872"/>
      <c r="K468" s="872"/>
      <c r="L468" s="872"/>
      <c r="M468" s="872"/>
      <c r="N468" s="872"/>
      <c r="O468" s="872"/>
      <c r="P468" s="872"/>
      <c r="Q468" s="872"/>
      <c r="R468" s="872"/>
      <c r="S468" s="872"/>
      <c r="T468" s="872"/>
      <c r="U468" s="872"/>
      <c r="V468" s="872"/>
      <c r="W468" s="872"/>
      <c r="X468" s="872"/>
      <c r="Y468" s="872"/>
      <c r="Z468" s="872"/>
    </row>
    <row r="469" spans="1:26" ht="16.5">
      <c r="A469" s="872"/>
      <c r="B469" s="1048"/>
      <c r="C469" s="872"/>
      <c r="D469" s="872"/>
      <c r="E469" s="872"/>
      <c r="F469" s="872"/>
      <c r="G469" s="872"/>
      <c r="H469" s="872"/>
      <c r="I469" s="872"/>
      <c r="J469" s="872"/>
      <c r="K469" s="872"/>
      <c r="L469" s="872"/>
      <c r="M469" s="872"/>
      <c r="N469" s="872"/>
      <c r="O469" s="872"/>
      <c r="P469" s="872"/>
      <c r="Q469" s="872"/>
      <c r="R469" s="872"/>
      <c r="S469" s="872"/>
      <c r="T469" s="872"/>
      <c r="U469" s="872"/>
      <c r="V469" s="872"/>
      <c r="W469" s="872"/>
      <c r="X469" s="872"/>
      <c r="Y469" s="872"/>
      <c r="Z469" s="872"/>
    </row>
    <row r="470" spans="1:26" ht="16.5">
      <c r="A470" s="872"/>
      <c r="B470" s="1048"/>
      <c r="C470" s="872"/>
      <c r="D470" s="872"/>
      <c r="E470" s="872"/>
      <c r="F470" s="872"/>
      <c r="G470" s="872"/>
      <c r="H470" s="872"/>
      <c r="I470" s="872"/>
      <c r="J470" s="872"/>
      <c r="K470" s="872"/>
      <c r="L470" s="872"/>
      <c r="M470" s="872"/>
      <c r="N470" s="872"/>
      <c r="O470" s="872"/>
      <c r="P470" s="872"/>
      <c r="Q470" s="872"/>
      <c r="R470" s="872"/>
      <c r="S470" s="872"/>
      <c r="T470" s="872"/>
      <c r="U470" s="872"/>
      <c r="V470" s="872"/>
      <c r="W470" s="872"/>
      <c r="X470" s="872"/>
      <c r="Y470" s="872"/>
      <c r="Z470" s="872"/>
    </row>
    <row r="471" spans="1:26" ht="16.5">
      <c r="A471" s="872"/>
      <c r="B471" s="1048"/>
      <c r="C471" s="872"/>
      <c r="D471" s="872"/>
      <c r="E471" s="872"/>
      <c r="F471" s="872"/>
      <c r="G471" s="872"/>
      <c r="H471" s="872"/>
      <c r="I471" s="872"/>
      <c r="J471" s="872"/>
      <c r="K471" s="872"/>
      <c r="L471" s="872"/>
      <c r="M471" s="872"/>
      <c r="N471" s="872"/>
      <c r="O471" s="872"/>
      <c r="P471" s="872"/>
      <c r="Q471" s="872"/>
      <c r="R471" s="872"/>
      <c r="S471" s="872"/>
      <c r="T471" s="872"/>
      <c r="U471" s="872"/>
      <c r="V471" s="872"/>
      <c r="W471" s="872"/>
      <c r="X471" s="872"/>
      <c r="Y471" s="872"/>
      <c r="Z471" s="872"/>
    </row>
    <row r="472" spans="1:26" ht="16.5">
      <c r="A472" s="872"/>
      <c r="B472" s="1048"/>
      <c r="C472" s="872"/>
      <c r="D472" s="872"/>
      <c r="E472" s="872"/>
      <c r="F472" s="872"/>
      <c r="G472" s="872"/>
      <c r="H472" s="872"/>
      <c r="I472" s="872"/>
      <c r="J472" s="872"/>
      <c r="K472" s="872"/>
      <c r="L472" s="872"/>
      <c r="M472" s="872"/>
      <c r="N472" s="872"/>
      <c r="O472" s="872"/>
      <c r="P472" s="872"/>
      <c r="Q472" s="872"/>
      <c r="R472" s="872"/>
      <c r="S472" s="872"/>
      <c r="T472" s="872"/>
      <c r="U472" s="872"/>
      <c r="V472" s="872"/>
      <c r="W472" s="872"/>
      <c r="X472" s="872"/>
      <c r="Y472" s="872"/>
      <c r="Z472" s="872"/>
    </row>
    <row r="473" spans="1:26" ht="16.5">
      <c r="A473" s="872"/>
      <c r="B473" s="1048"/>
      <c r="C473" s="872"/>
      <c r="D473" s="872"/>
      <c r="E473" s="872"/>
      <c r="F473" s="872"/>
      <c r="G473" s="872"/>
      <c r="H473" s="872"/>
      <c r="I473" s="872"/>
      <c r="J473" s="872"/>
      <c r="K473" s="872"/>
      <c r="L473" s="872"/>
      <c r="M473" s="872"/>
      <c r="N473" s="872"/>
      <c r="O473" s="872"/>
      <c r="P473" s="872"/>
      <c r="Q473" s="872"/>
      <c r="R473" s="872"/>
      <c r="S473" s="872"/>
      <c r="T473" s="872"/>
      <c r="U473" s="872"/>
      <c r="V473" s="872"/>
      <c r="W473" s="872"/>
      <c r="X473" s="872"/>
      <c r="Y473" s="872"/>
      <c r="Z473" s="872"/>
    </row>
    <row r="474" spans="1:26" ht="16.5">
      <c r="A474" s="872"/>
      <c r="B474" s="1048"/>
      <c r="C474" s="872"/>
      <c r="D474" s="872"/>
      <c r="E474" s="872"/>
      <c r="F474" s="872"/>
      <c r="G474" s="872"/>
      <c r="H474" s="872"/>
      <c r="I474" s="872"/>
      <c r="J474" s="872"/>
      <c r="K474" s="872"/>
      <c r="L474" s="872"/>
      <c r="M474" s="872"/>
      <c r="N474" s="872"/>
      <c r="O474" s="872"/>
      <c r="P474" s="872"/>
      <c r="Q474" s="872"/>
      <c r="R474" s="872"/>
      <c r="S474" s="872"/>
      <c r="T474" s="872"/>
      <c r="U474" s="872"/>
      <c r="V474" s="872"/>
      <c r="W474" s="872"/>
      <c r="X474" s="872"/>
      <c r="Y474" s="872"/>
      <c r="Z474" s="872"/>
    </row>
    <row r="475" spans="1:26" ht="16.5">
      <c r="A475" s="872"/>
      <c r="B475" s="1048"/>
      <c r="C475" s="872"/>
      <c r="D475" s="872"/>
      <c r="E475" s="872"/>
      <c r="F475" s="872"/>
      <c r="G475" s="872"/>
      <c r="H475" s="872"/>
      <c r="I475" s="872"/>
      <c r="J475" s="872"/>
      <c r="K475" s="872"/>
      <c r="L475" s="872"/>
      <c r="M475" s="872"/>
      <c r="N475" s="872"/>
      <c r="O475" s="872"/>
      <c r="P475" s="872"/>
      <c r="Q475" s="872"/>
      <c r="R475" s="872"/>
      <c r="S475" s="872"/>
      <c r="T475" s="872"/>
      <c r="U475" s="872"/>
      <c r="V475" s="872"/>
      <c r="W475" s="872"/>
      <c r="X475" s="872"/>
      <c r="Y475" s="872"/>
      <c r="Z475" s="872"/>
    </row>
    <row r="476" spans="1:26" ht="16.5">
      <c r="A476" s="872"/>
      <c r="B476" s="1048"/>
      <c r="C476" s="872"/>
      <c r="D476" s="872"/>
      <c r="E476" s="872"/>
      <c r="F476" s="872"/>
      <c r="G476" s="872"/>
      <c r="H476" s="872"/>
      <c r="I476" s="872"/>
      <c r="J476" s="872"/>
      <c r="K476" s="872"/>
      <c r="L476" s="872"/>
      <c r="M476" s="872"/>
      <c r="N476" s="872"/>
      <c r="O476" s="872"/>
      <c r="P476" s="872"/>
      <c r="Q476" s="872"/>
      <c r="R476" s="872"/>
      <c r="S476" s="872"/>
      <c r="T476" s="872"/>
      <c r="U476" s="872"/>
      <c r="V476" s="872"/>
      <c r="W476" s="872"/>
      <c r="X476" s="872"/>
      <c r="Y476" s="872"/>
      <c r="Z476" s="872"/>
    </row>
    <row r="477" spans="1:26" ht="16.5">
      <c r="A477" s="872"/>
      <c r="B477" s="1048"/>
      <c r="C477" s="872"/>
      <c r="D477" s="872"/>
      <c r="E477" s="872"/>
      <c r="F477" s="872"/>
      <c r="G477" s="872"/>
      <c r="H477" s="872"/>
      <c r="I477" s="872"/>
      <c r="J477" s="872"/>
      <c r="K477" s="872"/>
      <c r="L477" s="872"/>
      <c r="M477" s="872"/>
      <c r="N477" s="872"/>
      <c r="O477" s="872"/>
      <c r="P477" s="872"/>
      <c r="Q477" s="872"/>
      <c r="R477" s="872"/>
      <c r="S477" s="872"/>
      <c r="T477" s="872"/>
      <c r="U477" s="872"/>
      <c r="V477" s="872"/>
      <c r="W477" s="872"/>
      <c r="X477" s="872"/>
      <c r="Y477" s="872"/>
      <c r="Z477" s="872"/>
    </row>
    <row r="478" spans="1:26" ht="16.5">
      <c r="A478" s="872"/>
      <c r="B478" s="1048"/>
      <c r="C478" s="872"/>
      <c r="D478" s="872"/>
      <c r="E478" s="872"/>
      <c r="F478" s="872"/>
      <c r="G478" s="872"/>
      <c r="H478" s="872"/>
      <c r="I478" s="872"/>
      <c r="J478" s="872"/>
      <c r="K478" s="872"/>
      <c r="L478" s="872"/>
      <c r="M478" s="872"/>
      <c r="N478" s="872"/>
      <c r="O478" s="872"/>
      <c r="P478" s="872"/>
      <c r="Q478" s="872"/>
      <c r="R478" s="872"/>
      <c r="S478" s="872"/>
      <c r="T478" s="872"/>
      <c r="U478" s="872"/>
      <c r="V478" s="872"/>
      <c r="W478" s="872"/>
      <c r="X478" s="872"/>
      <c r="Y478" s="872"/>
      <c r="Z478" s="872"/>
    </row>
    <row r="479" spans="1:26" ht="16.5">
      <c r="A479" s="872"/>
      <c r="B479" s="1048"/>
      <c r="C479" s="872"/>
      <c r="D479" s="872"/>
      <c r="E479" s="872"/>
      <c r="F479" s="872"/>
      <c r="G479" s="872"/>
      <c r="H479" s="872"/>
      <c r="I479" s="872"/>
      <c r="J479" s="872"/>
      <c r="K479" s="872"/>
      <c r="L479" s="872"/>
      <c r="M479" s="872"/>
      <c r="N479" s="872"/>
      <c r="O479" s="872"/>
      <c r="P479" s="872"/>
      <c r="Q479" s="872"/>
      <c r="R479" s="872"/>
      <c r="S479" s="872"/>
      <c r="T479" s="872"/>
      <c r="U479" s="872"/>
      <c r="V479" s="872"/>
      <c r="W479" s="872"/>
      <c r="X479" s="872"/>
      <c r="Y479" s="872"/>
      <c r="Z479" s="872"/>
    </row>
    <row r="480" spans="1:26" ht="16.5">
      <c r="A480" s="872"/>
      <c r="B480" s="1048"/>
      <c r="C480" s="872"/>
      <c r="D480" s="872"/>
      <c r="E480" s="872"/>
      <c r="F480" s="872"/>
      <c r="G480" s="872"/>
      <c r="H480" s="872"/>
      <c r="I480" s="872"/>
      <c r="J480" s="872"/>
      <c r="K480" s="872"/>
      <c r="L480" s="872"/>
      <c r="M480" s="872"/>
      <c r="N480" s="872"/>
      <c r="O480" s="872"/>
      <c r="P480" s="872"/>
      <c r="Q480" s="872"/>
      <c r="R480" s="872"/>
      <c r="S480" s="872"/>
      <c r="T480" s="872"/>
      <c r="U480" s="872"/>
      <c r="V480" s="872"/>
      <c r="W480" s="872"/>
      <c r="X480" s="872"/>
      <c r="Y480" s="872"/>
      <c r="Z480" s="872"/>
    </row>
    <row r="481" spans="1:26" ht="16.5">
      <c r="A481" s="872"/>
      <c r="B481" s="1048"/>
      <c r="C481" s="872"/>
      <c r="D481" s="872"/>
      <c r="E481" s="872"/>
      <c r="F481" s="872"/>
      <c r="G481" s="872"/>
      <c r="H481" s="872"/>
      <c r="I481" s="872"/>
      <c r="J481" s="872"/>
      <c r="K481" s="872"/>
      <c r="L481" s="872"/>
      <c r="M481" s="872"/>
      <c r="N481" s="872"/>
      <c r="O481" s="872"/>
      <c r="P481" s="872"/>
      <c r="Q481" s="872"/>
      <c r="R481" s="872"/>
      <c r="S481" s="872"/>
      <c r="T481" s="872"/>
      <c r="U481" s="872"/>
      <c r="V481" s="872"/>
      <c r="W481" s="872"/>
      <c r="X481" s="872"/>
      <c r="Y481" s="872"/>
      <c r="Z481" s="872"/>
    </row>
    <row r="482" spans="1:26" ht="16.5">
      <c r="A482" s="872"/>
      <c r="B482" s="1048"/>
      <c r="C482" s="872"/>
      <c r="D482" s="872"/>
      <c r="E482" s="872"/>
      <c r="F482" s="872"/>
      <c r="G482" s="872"/>
      <c r="H482" s="872"/>
      <c r="I482" s="872"/>
      <c r="J482" s="872"/>
      <c r="K482" s="872"/>
      <c r="L482" s="872"/>
      <c r="M482" s="872"/>
      <c r="N482" s="872"/>
      <c r="O482" s="872"/>
      <c r="P482" s="872"/>
      <c r="Q482" s="872"/>
      <c r="R482" s="872"/>
      <c r="S482" s="872"/>
      <c r="T482" s="872"/>
      <c r="U482" s="872"/>
      <c r="V482" s="872"/>
      <c r="W482" s="872"/>
      <c r="X482" s="872"/>
      <c r="Y482" s="872"/>
      <c r="Z482" s="872"/>
    </row>
    <row r="483" spans="1:26" ht="16.5">
      <c r="A483" s="872"/>
      <c r="B483" s="1048"/>
      <c r="C483" s="872"/>
      <c r="D483" s="872"/>
      <c r="E483" s="872"/>
      <c r="F483" s="872"/>
      <c r="G483" s="872"/>
      <c r="H483" s="872"/>
      <c r="I483" s="872"/>
      <c r="J483" s="872"/>
      <c r="K483" s="872"/>
      <c r="L483" s="872"/>
      <c r="M483" s="872"/>
      <c r="N483" s="872"/>
      <c r="O483" s="872"/>
      <c r="P483" s="872"/>
      <c r="Q483" s="872"/>
      <c r="R483" s="872"/>
      <c r="S483" s="872"/>
      <c r="T483" s="872"/>
      <c r="U483" s="872"/>
      <c r="V483" s="872"/>
      <c r="W483" s="872"/>
      <c r="X483" s="872"/>
      <c r="Y483" s="872"/>
      <c r="Z483" s="872"/>
    </row>
    <row r="484" spans="1:26" ht="16.5">
      <c r="A484" s="872"/>
      <c r="B484" s="1048"/>
      <c r="C484" s="872"/>
      <c r="D484" s="872"/>
      <c r="E484" s="872"/>
      <c r="F484" s="872"/>
      <c r="G484" s="872"/>
      <c r="H484" s="872"/>
      <c r="I484" s="872"/>
      <c r="J484" s="872"/>
      <c r="K484" s="872"/>
      <c r="L484" s="872"/>
      <c r="M484" s="872"/>
      <c r="N484" s="872"/>
      <c r="O484" s="872"/>
      <c r="P484" s="872"/>
      <c r="Q484" s="872"/>
      <c r="R484" s="872"/>
      <c r="S484" s="872"/>
      <c r="T484" s="872"/>
      <c r="U484" s="872"/>
      <c r="V484" s="872"/>
      <c r="W484" s="872"/>
      <c r="X484" s="872"/>
      <c r="Y484" s="872"/>
      <c r="Z484" s="872"/>
    </row>
    <row r="485" spans="1:26" ht="16.5">
      <c r="A485" s="872"/>
      <c r="B485" s="1048"/>
      <c r="C485" s="872"/>
      <c r="D485" s="872"/>
      <c r="E485" s="872"/>
      <c r="F485" s="872"/>
      <c r="G485" s="872"/>
      <c r="H485" s="872"/>
      <c r="I485" s="872"/>
      <c r="J485" s="872"/>
      <c r="K485" s="872"/>
      <c r="L485" s="872"/>
      <c r="M485" s="872"/>
      <c r="N485" s="872"/>
      <c r="O485" s="872"/>
      <c r="P485" s="872"/>
      <c r="Q485" s="872"/>
      <c r="R485" s="872"/>
      <c r="S485" s="872"/>
      <c r="T485" s="872"/>
      <c r="U485" s="872"/>
      <c r="V485" s="872"/>
      <c r="W485" s="872"/>
      <c r="X485" s="872"/>
      <c r="Y485" s="872"/>
      <c r="Z485" s="872"/>
    </row>
    <row r="486" spans="1:26" ht="16.5">
      <c r="A486" s="872"/>
      <c r="B486" s="1048"/>
      <c r="C486" s="872"/>
      <c r="D486" s="872"/>
      <c r="E486" s="872"/>
      <c r="F486" s="872"/>
      <c r="G486" s="872"/>
      <c r="H486" s="872"/>
      <c r="I486" s="872"/>
      <c r="J486" s="872"/>
      <c r="K486" s="872"/>
      <c r="L486" s="872"/>
      <c r="M486" s="872"/>
      <c r="N486" s="872"/>
      <c r="O486" s="872"/>
      <c r="P486" s="872"/>
      <c r="Q486" s="872"/>
      <c r="R486" s="872"/>
      <c r="S486" s="872"/>
      <c r="T486" s="872"/>
      <c r="U486" s="872"/>
      <c r="V486" s="872"/>
      <c r="W486" s="872"/>
      <c r="X486" s="872"/>
      <c r="Y486" s="872"/>
      <c r="Z486" s="872"/>
    </row>
    <row r="487" spans="1:26" ht="16.5">
      <c r="A487" s="872"/>
      <c r="B487" s="1048"/>
      <c r="C487" s="872"/>
      <c r="D487" s="872"/>
      <c r="E487" s="872"/>
      <c r="F487" s="872"/>
      <c r="G487" s="872"/>
      <c r="H487" s="872"/>
      <c r="I487" s="872"/>
      <c r="J487" s="872"/>
      <c r="K487" s="872"/>
      <c r="L487" s="872"/>
      <c r="M487" s="872"/>
      <c r="N487" s="872"/>
      <c r="O487" s="872"/>
      <c r="P487" s="872"/>
      <c r="Q487" s="872"/>
      <c r="R487" s="872"/>
      <c r="S487" s="872"/>
      <c r="T487" s="872"/>
      <c r="U487" s="872"/>
      <c r="V487" s="872"/>
      <c r="W487" s="872"/>
      <c r="X487" s="872"/>
      <c r="Y487" s="872"/>
      <c r="Z487" s="872"/>
    </row>
    <row r="488" spans="1:26" ht="16.5">
      <c r="A488" s="872"/>
      <c r="B488" s="1048"/>
      <c r="C488" s="872"/>
      <c r="D488" s="872"/>
      <c r="E488" s="872"/>
      <c r="F488" s="872"/>
      <c r="G488" s="872"/>
      <c r="H488" s="872"/>
      <c r="I488" s="872"/>
      <c r="J488" s="872"/>
      <c r="K488" s="872"/>
      <c r="L488" s="872"/>
      <c r="M488" s="872"/>
      <c r="N488" s="872"/>
      <c r="O488" s="872"/>
      <c r="P488" s="872"/>
      <c r="Q488" s="872"/>
      <c r="R488" s="872"/>
      <c r="S488" s="872"/>
      <c r="T488" s="872"/>
      <c r="U488" s="872"/>
      <c r="V488" s="872"/>
      <c r="W488" s="872"/>
      <c r="X488" s="872"/>
      <c r="Y488" s="872"/>
      <c r="Z488" s="872"/>
    </row>
    <row r="489" spans="1:26" ht="16.5">
      <c r="A489" s="872"/>
      <c r="B489" s="1048"/>
      <c r="C489" s="872"/>
      <c r="D489" s="872"/>
      <c r="E489" s="872"/>
      <c r="F489" s="872"/>
      <c r="G489" s="872"/>
      <c r="H489" s="872"/>
      <c r="I489" s="872"/>
      <c r="J489" s="872"/>
      <c r="K489" s="872"/>
      <c r="L489" s="872"/>
      <c r="M489" s="872"/>
      <c r="N489" s="872"/>
      <c r="O489" s="872"/>
      <c r="P489" s="872"/>
      <c r="Q489" s="872"/>
      <c r="R489" s="872"/>
      <c r="S489" s="872"/>
      <c r="T489" s="872"/>
      <c r="U489" s="872"/>
      <c r="V489" s="872"/>
      <c r="W489" s="872"/>
      <c r="X489" s="872"/>
      <c r="Y489" s="872"/>
      <c r="Z489" s="872"/>
    </row>
    <row r="490" spans="1:26" ht="16.5">
      <c r="A490" s="872"/>
      <c r="B490" s="1048"/>
      <c r="C490" s="872"/>
      <c r="D490" s="872"/>
      <c r="E490" s="872"/>
      <c r="F490" s="872"/>
      <c r="G490" s="872"/>
      <c r="H490" s="872"/>
      <c r="I490" s="872"/>
      <c r="J490" s="872"/>
      <c r="K490" s="872"/>
      <c r="L490" s="872"/>
      <c r="M490" s="872"/>
      <c r="N490" s="872"/>
      <c r="O490" s="872"/>
      <c r="P490" s="872"/>
      <c r="Q490" s="872"/>
      <c r="R490" s="872"/>
      <c r="S490" s="872"/>
      <c r="T490" s="872"/>
      <c r="U490" s="872"/>
      <c r="V490" s="872"/>
      <c r="W490" s="872"/>
      <c r="X490" s="872"/>
      <c r="Y490" s="872"/>
      <c r="Z490" s="872"/>
    </row>
    <row r="491" spans="1:26" ht="16.5">
      <c r="A491" s="872"/>
      <c r="B491" s="1048"/>
      <c r="C491" s="872"/>
      <c r="D491" s="872"/>
      <c r="E491" s="872"/>
      <c r="F491" s="872"/>
      <c r="G491" s="872"/>
      <c r="H491" s="872"/>
      <c r="I491" s="872"/>
      <c r="J491" s="872"/>
      <c r="K491" s="872"/>
      <c r="L491" s="872"/>
      <c r="M491" s="872"/>
      <c r="N491" s="872"/>
      <c r="O491" s="872"/>
      <c r="P491" s="872"/>
      <c r="Q491" s="872"/>
      <c r="R491" s="872"/>
      <c r="S491" s="872"/>
      <c r="T491" s="872"/>
      <c r="U491" s="872"/>
      <c r="V491" s="872"/>
      <c r="W491" s="872"/>
      <c r="X491" s="872"/>
      <c r="Y491" s="872"/>
      <c r="Z491" s="872"/>
    </row>
    <row r="492" spans="1:26" ht="16.5">
      <c r="A492" s="872"/>
      <c r="B492" s="1048"/>
      <c r="C492" s="872"/>
      <c r="D492" s="872"/>
      <c r="E492" s="872"/>
      <c r="F492" s="872"/>
      <c r="G492" s="872"/>
      <c r="H492" s="872"/>
      <c r="I492" s="872"/>
      <c r="J492" s="872"/>
      <c r="K492" s="872"/>
      <c r="L492" s="872"/>
      <c r="M492" s="872"/>
      <c r="N492" s="872"/>
      <c r="O492" s="872"/>
      <c r="P492" s="872"/>
      <c r="Q492" s="872"/>
      <c r="R492" s="872"/>
      <c r="S492" s="872"/>
      <c r="T492" s="872"/>
      <c r="U492" s="872"/>
      <c r="V492" s="872"/>
      <c r="W492" s="872"/>
      <c r="X492" s="872"/>
      <c r="Y492" s="872"/>
      <c r="Z492" s="872"/>
    </row>
    <row r="493" spans="1:26" ht="16.5">
      <c r="A493" s="872"/>
      <c r="B493" s="1048"/>
      <c r="C493" s="872"/>
      <c r="D493" s="872"/>
      <c r="E493" s="872"/>
      <c r="F493" s="872"/>
      <c r="G493" s="872"/>
      <c r="H493" s="872"/>
      <c r="I493" s="872"/>
      <c r="J493" s="872"/>
      <c r="K493" s="872"/>
      <c r="L493" s="872"/>
      <c r="M493" s="872"/>
      <c r="N493" s="872"/>
      <c r="O493" s="872"/>
      <c r="P493" s="872"/>
      <c r="Q493" s="872"/>
      <c r="R493" s="872"/>
      <c r="S493" s="872"/>
      <c r="T493" s="872"/>
      <c r="U493" s="872"/>
      <c r="V493" s="872"/>
      <c r="W493" s="872"/>
      <c r="X493" s="872"/>
      <c r="Y493" s="872"/>
      <c r="Z493" s="872"/>
    </row>
    <row r="494" spans="1:26" ht="16.5">
      <c r="A494" s="872"/>
      <c r="B494" s="1048"/>
      <c r="C494" s="872"/>
      <c r="D494" s="872"/>
      <c r="E494" s="872"/>
      <c r="F494" s="872"/>
      <c r="G494" s="872"/>
      <c r="H494" s="872"/>
      <c r="I494" s="872"/>
      <c r="J494" s="872"/>
      <c r="K494" s="872"/>
      <c r="L494" s="872"/>
      <c r="M494" s="872"/>
      <c r="N494" s="872"/>
      <c r="O494" s="872"/>
      <c r="P494" s="872"/>
      <c r="Q494" s="872"/>
      <c r="R494" s="872"/>
      <c r="S494" s="872"/>
      <c r="T494" s="872"/>
      <c r="U494" s="872"/>
      <c r="V494" s="872"/>
      <c r="W494" s="872"/>
      <c r="X494" s="872"/>
      <c r="Y494" s="872"/>
      <c r="Z494" s="872"/>
    </row>
    <row r="495" spans="1:26" ht="16.5">
      <c r="A495" s="872"/>
      <c r="B495" s="1048"/>
      <c r="C495" s="872"/>
      <c r="D495" s="872"/>
      <c r="E495" s="872"/>
      <c r="F495" s="872"/>
      <c r="G495" s="872"/>
      <c r="H495" s="872"/>
      <c r="I495" s="872"/>
      <c r="J495" s="872"/>
      <c r="K495" s="872"/>
      <c r="L495" s="872"/>
      <c r="M495" s="872"/>
      <c r="N495" s="872"/>
      <c r="O495" s="872"/>
      <c r="P495" s="872"/>
      <c r="Q495" s="872"/>
      <c r="R495" s="872"/>
      <c r="S495" s="872"/>
      <c r="T495" s="872"/>
      <c r="U495" s="872"/>
      <c r="V495" s="872"/>
      <c r="W495" s="872"/>
      <c r="X495" s="872"/>
      <c r="Y495" s="872"/>
      <c r="Z495" s="872"/>
    </row>
    <row r="496" spans="1:26" ht="16.5">
      <c r="A496" s="872"/>
      <c r="B496" s="1048"/>
      <c r="C496" s="872"/>
      <c r="D496" s="872"/>
      <c r="E496" s="872"/>
      <c r="F496" s="872"/>
      <c r="G496" s="872"/>
      <c r="H496" s="872"/>
      <c r="I496" s="872"/>
      <c r="J496" s="872"/>
      <c r="K496" s="872"/>
      <c r="L496" s="872"/>
      <c r="M496" s="872"/>
      <c r="N496" s="872"/>
      <c r="O496" s="872"/>
      <c r="P496" s="872"/>
      <c r="Q496" s="872"/>
      <c r="R496" s="872"/>
      <c r="S496" s="872"/>
      <c r="T496" s="872"/>
      <c r="U496" s="872"/>
      <c r="V496" s="872"/>
      <c r="W496" s="872"/>
      <c r="X496" s="872"/>
      <c r="Y496" s="872"/>
      <c r="Z496" s="872"/>
    </row>
    <row r="497" spans="1:26" ht="16.5">
      <c r="A497" s="872"/>
      <c r="B497" s="1048"/>
      <c r="C497" s="872"/>
      <c r="D497" s="872"/>
      <c r="E497" s="872"/>
      <c r="F497" s="872"/>
      <c r="G497" s="872"/>
      <c r="H497" s="872"/>
      <c r="I497" s="872"/>
      <c r="J497" s="872"/>
      <c r="K497" s="872"/>
      <c r="L497" s="872"/>
      <c r="M497" s="872"/>
      <c r="N497" s="872"/>
      <c r="O497" s="872"/>
      <c r="P497" s="872"/>
      <c r="Q497" s="872"/>
      <c r="R497" s="872"/>
      <c r="S497" s="872"/>
      <c r="T497" s="872"/>
      <c r="U497" s="872"/>
      <c r="V497" s="872"/>
      <c r="W497" s="872"/>
      <c r="X497" s="872"/>
      <c r="Y497" s="872"/>
      <c r="Z497" s="872"/>
    </row>
    <row r="498" spans="1:26" ht="16.5">
      <c r="A498" s="872"/>
      <c r="B498" s="1048"/>
      <c r="C498" s="872"/>
      <c r="D498" s="872"/>
      <c r="E498" s="872"/>
      <c r="F498" s="872"/>
      <c r="G498" s="872"/>
      <c r="H498" s="872"/>
      <c r="I498" s="872"/>
      <c r="J498" s="872"/>
      <c r="K498" s="872"/>
      <c r="L498" s="872"/>
      <c r="M498" s="872"/>
      <c r="N498" s="872"/>
      <c r="O498" s="872"/>
      <c r="P498" s="872"/>
      <c r="Q498" s="872"/>
      <c r="R498" s="872"/>
      <c r="S498" s="872"/>
      <c r="T498" s="872"/>
      <c r="U498" s="872"/>
      <c r="V498" s="872"/>
      <c r="W498" s="872"/>
      <c r="X498" s="872"/>
      <c r="Y498" s="872"/>
      <c r="Z498" s="872"/>
    </row>
    <row r="499" spans="1:26" ht="16.5">
      <c r="A499" s="872"/>
      <c r="B499" s="1048"/>
      <c r="C499" s="872"/>
      <c r="D499" s="872"/>
      <c r="E499" s="872"/>
      <c r="F499" s="872"/>
      <c r="G499" s="872"/>
      <c r="H499" s="872"/>
      <c r="I499" s="872"/>
      <c r="J499" s="872"/>
      <c r="K499" s="872"/>
      <c r="L499" s="872"/>
      <c r="M499" s="872"/>
      <c r="N499" s="872"/>
      <c r="O499" s="872"/>
      <c r="P499" s="872"/>
      <c r="Q499" s="872"/>
      <c r="R499" s="872"/>
      <c r="S499" s="872"/>
      <c r="T499" s="872"/>
      <c r="U499" s="872"/>
      <c r="V499" s="872"/>
      <c r="W499" s="872"/>
      <c r="X499" s="872"/>
      <c r="Y499" s="872"/>
      <c r="Z499" s="872"/>
    </row>
    <row r="500" spans="1:26" ht="16.5">
      <c r="A500" s="872"/>
      <c r="B500" s="1048"/>
      <c r="C500" s="872"/>
      <c r="D500" s="872"/>
      <c r="E500" s="872"/>
      <c r="F500" s="872"/>
      <c r="G500" s="872"/>
      <c r="H500" s="872"/>
      <c r="I500" s="872"/>
      <c r="J500" s="872"/>
      <c r="K500" s="872"/>
      <c r="L500" s="872"/>
      <c r="M500" s="872"/>
      <c r="N500" s="872"/>
      <c r="O500" s="872"/>
      <c r="P500" s="872"/>
      <c r="Q500" s="872"/>
      <c r="R500" s="872"/>
      <c r="S500" s="872"/>
      <c r="T500" s="872"/>
      <c r="U500" s="872"/>
      <c r="V500" s="872"/>
      <c r="W500" s="872"/>
      <c r="X500" s="872"/>
      <c r="Y500" s="872"/>
      <c r="Z500" s="872"/>
    </row>
    <row r="501" spans="1:26" ht="16.5">
      <c r="A501" s="872"/>
      <c r="B501" s="1048"/>
      <c r="C501" s="872"/>
      <c r="D501" s="872"/>
      <c r="E501" s="872"/>
      <c r="F501" s="872"/>
      <c r="G501" s="872"/>
      <c r="H501" s="872"/>
      <c r="I501" s="872"/>
      <c r="J501" s="872"/>
      <c r="K501" s="872"/>
      <c r="L501" s="872"/>
      <c r="M501" s="872"/>
      <c r="N501" s="872"/>
      <c r="O501" s="872"/>
      <c r="P501" s="872"/>
      <c r="Q501" s="872"/>
      <c r="R501" s="872"/>
      <c r="S501" s="872"/>
      <c r="T501" s="872"/>
      <c r="U501" s="872"/>
      <c r="V501" s="872"/>
      <c r="W501" s="872"/>
      <c r="X501" s="872"/>
      <c r="Y501" s="872"/>
      <c r="Z501" s="872"/>
    </row>
    <row r="502" spans="1:26" ht="16.5">
      <c r="A502" s="872"/>
      <c r="B502" s="1048"/>
      <c r="C502" s="872"/>
      <c r="D502" s="872"/>
      <c r="E502" s="872"/>
      <c r="F502" s="872"/>
      <c r="G502" s="872"/>
      <c r="H502" s="872"/>
      <c r="I502" s="872"/>
      <c r="J502" s="872"/>
      <c r="K502" s="872"/>
      <c r="L502" s="872"/>
      <c r="M502" s="872"/>
      <c r="N502" s="872"/>
      <c r="O502" s="872"/>
      <c r="P502" s="872"/>
      <c r="Q502" s="872"/>
      <c r="R502" s="872"/>
      <c r="S502" s="872"/>
      <c r="T502" s="872"/>
      <c r="U502" s="872"/>
      <c r="V502" s="872"/>
      <c r="W502" s="872"/>
      <c r="X502" s="872"/>
      <c r="Y502" s="872"/>
      <c r="Z502" s="872"/>
    </row>
    <row r="503" spans="1:26" ht="16.5">
      <c r="A503" s="872"/>
      <c r="B503" s="1048"/>
      <c r="C503" s="872"/>
      <c r="D503" s="872"/>
      <c r="E503" s="872"/>
      <c r="F503" s="872"/>
      <c r="G503" s="872"/>
      <c r="H503" s="872"/>
      <c r="I503" s="872"/>
      <c r="J503" s="872"/>
      <c r="K503" s="872"/>
      <c r="L503" s="872"/>
      <c r="M503" s="872"/>
      <c r="N503" s="872"/>
      <c r="O503" s="872"/>
      <c r="P503" s="872"/>
      <c r="Q503" s="872"/>
      <c r="R503" s="872"/>
      <c r="S503" s="872"/>
      <c r="T503" s="872"/>
      <c r="U503" s="872"/>
      <c r="V503" s="872"/>
      <c r="W503" s="872"/>
      <c r="X503" s="872"/>
      <c r="Y503" s="872"/>
      <c r="Z503" s="872"/>
    </row>
    <row r="504" spans="1:26" ht="16.5">
      <c r="A504" s="872"/>
      <c r="B504" s="1048"/>
      <c r="C504" s="872"/>
      <c r="D504" s="872"/>
      <c r="E504" s="872"/>
      <c r="F504" s="872"/>
      <c r="G504" s="872"/>
      <c r="H504" s="872"/>
      <c r="I504" s="872"/>
      <c r="J504" s="872"/>
      <c r="K504" s="872"/>
      <c r="L504" s="872"/>
      <c r="M504" s="872"/>
      <c r="N504" s="872"/>
      <c r="O504" s="872"/>
      <c r="P504" s="872"/>
      <c r="Q504" s="872"/>
      <c r="R504" s="872"/>
      <c r="S504" s="872"/>
      <c r="T504" s="872"/>
      <c r="U504" s="872"/>
      <c r="V504" s="872"/>
      <c r="W504" s="872"/>
      <c r="X504" s="872"/>
      <c r="Y504" s="872"/>
      <c r="Z504" s="872"/>
    </row>
    <row r="505" spans="1:26" ht="16.5">
      <c r="A505" s="872"/>
      <c r="B505" s="1048"/>
      <c r="C505" s="872"/>
      <c r="D505" s="872"/>
      <c r="E505" s="872"/>
      <c r="F505" s="872"/>
      <c r="G505" s="872"/>
      <c r="H505" s="872"/>
      <c r="I505" s="872"/>
      <c r="J505" s="872"/>
      <c r="K505" s="872"/>
      <c r="L505" s="872"/>
      <c r="M505" s="872"/>
      <c r="N505" s="872"/>
      <c r="O505" s="872"/>
      <c r="P505" s="872"/>
      <c r="Q505" s="872"/>
      <c r="R505" s="872"/>
      <c r="S505" s="872"/>
      <c r="T505" s="872"/>
      <c r="U505" s="872"/>
      <c r="V505" s="872"/>
      <c r="W505" s="872"/>
      <c r="X505" s="872"/>
      <c r="Y505" s="872"/>
      <c r="Z505" s="872"/>
    </row>
    <row r="506" spans="1:26" ht="16.5">
      <c r="A506" s="872"/>
      <c r="B506" s="1048"/>
      <c r="C506" s="872"/>
      <c r="D506" s="872"/>
      <c r="E506" s="872"/>
      <c r="F506" s="872"/>
      <c r="G506" s="872"/>
      <c r="H506" s="872"/>
      <c r="I506" s="872"/>
      <c r="J506" s="872"/>
      <c r="K506" s="872"/>
      <c r="L506" s="872"/>
      <c r="M506" s="872"/>
      <c r="N506" s="872"/>
      <c r="O506" s="872"/>
      <c r="P506" s="872"/>
      <c r="Q506" s="872"/>
      <c r="R506" s="872"/>
      <c r="S506" s="872"/>
      <c r="T506" s="872"/>
      <c r="U506" s="872"/>
      <c r="V506" s="872"/>
      <c r="W506" s="872"/>
      <c r="X506" s="872"/>
      <c r="Y506" s="872"/>
      <c r="Z506" s="872"/>
    </row>
    <row r="507" spans="1:26" ht="16.5">
      <c r="A507" s="872"/>
      <c r="B507" s="1048"/>
      <c r="C507" s="872"/>
      <c r="D507" s="872"/>
      <c r="E507" s="872"/>
      <c r="F507" s="872"/>
      <c r="G507" s="872"/>
      <c r="H507" s="872"/>
      <c r="I507" s="872"/>
      <c r="J507" s="872"/>
      <c r="K507" s="872"/>
      <c r="L507" s="872"/>
      <c r="M507" s="872"/>
      <c r="N507" s="872"/>
      <c r="O507" s="872"/>
      <c r="P507" s="872"/>
      <c r="Q507" s="872"/>
      <c r="R507" s="872"/>
      <c r="S507" s="872"/>
      <c r="T507" s="872"/>
      <c r="U507" s="872"/>
      <c r="V507" s="872"/>
      <c r="W507" s="872"/>
      <c r="X507" s="872"/>
      <c r="Y507" s="872"/>
      <c r="Z507" s="872"/>
    </row>
    <row r="508" spans="1:26" ht="16.5">
      <c r="A508" s="872"/>
      <c r="B508" s="1048"/>
      <c r="C508" s="872"/>
      <c r="D508" s="872"/>
      <c r="E508" s="872"/>
      <c r="F508" s="872"/>
      <c r="G508" s="872"/>
      <c r="H508" s="872"/>
      <c r="I508" s="872"/>
      <c r="J508" s="872"/>
      <c r="K508" s="872"/>
      <c r="L508" s="872"/>
      <c r="M508" s="872"/>
      <c r="N508" s="872"/>
      <c r="O508" s="872"/>
      <c r="P508" s="872"/>
      <c r="Q508" s="872"/>
      <c r="R508" s="872"/>
      <c r="S508" s="872"/>
      <c r="T508" s="872"/>
      <c r="U508" s="872"/>
      <c r="V508" s="872"/>
      <c r="W508" s="872"/>
      <c r="X508" s="872"/>
      <c r="Y508" s="872"/>
      <c r="Z508" s="872"/>
    </row>
    <row r="509" spans="1:26" ht="16.5">
      <c r="A509" s="872"/>
      <c r="B509" s="1048"/>
      <c r="C509" s="872"/>
      <c r="D509" s="872"/>
      <c r="E509" s="872"/>
      <c r="F509" s="872"/>
      <c r="G509" s="872"/>
      <c r="H509" s="872"/>
      <c r="I509" s="872"/>
      <c r="J509" s="872"/>
      <c r="K509" s="872"/>
      <c r="L509" s="872"/>
      <c r="M509" s="872"/>
      <c r="N509" s="872"/>
      <c r="O509" s="872"/>
      <c r="P509" s="872"/>
      <c r="Q509" s="872"/>
      <c r="R509" s="872"/>
      <c r="S509" s="872"/>
      <c r="T509" s="872"/>
      <c r="U509" s="872"/>
      <c r="V509" s="872"/>
      <c r="W509" s="872"/>
      <c r="X509" s="872"/>
      <c r="Y509" s="872"/>
      <c r="Z509" s="872"/>
    </row>
    <row r="510" spans="1:26" ht="16.5">
      <c r="A510" s="872"/>
      <c r="B510" s="1048"/>
      <c r="C510" s="872"/>
      <c r="D510" s="872"/>
      <c r="E510" s="872"/>
      <c r="F510" s="872"/>
      <c r="G510" s="872"/>
      <c r="H510" s="872"/>
      <c r="I510" s="872"/>
      <c r="J510" s="872"/>
      <c r="K510" s="872"/>
      <c r="L510" s="872"/>
      <c r="M510" s="872"/>
      <c r="N510" s="872"/>
      <c r="O510" s="872"/>
      <c r="P510" s="872"/>
      <c r="Q510" s="872"/>
      <c r="R510" s="872"/>
      <c r="S510" s="872"/>
      <c r="T510" s="872"/>
      <c r="U510" s="872"/>
      <c r="V510" s="872"/>
      <c r="W510" s="872"/>
      <c r="X510" s="872"/>
      <c r="Y510" s="872"/>
      <c r="Z510" s="872"/>
    </row>
    <row r="511" spans="1:26" ht="16.5">
      <c r="A511" s="872"/>
      <c r="B511" s="1048"/>
      <c r="C511" s="872"/>
      <c r="D511" s="872"/>
      <c r="E511" s="872"/>
      <c r="F511" s="872"/>
      <c r="G511" s="872"/>
      <c r="H511" s="872"/>
      <c r="I511" s="872"/>
      <c r="J511" s="872"/>
      <c r="K511" s="872"/>
      <c r="L511" s="872"/>
      <c r="M511" s="872"/>
      <c r="N511" s="872"/>
      <c r="O511" s="872"/>
      <c r="P511" s="872"/>
      <c r="Q511" s="872"/>
      <c r="R511" s="872"/>
      <c r="S511" s="872"/>
      <c r="T511" s="872"/>
      <c r="U511" s="872"/>
      <c r="V511" s="872"/>
      <c r="W511" s="872"/>
      <c r="X511" s="872"/>
      <c r="Y511" s="872"/>
      <c r="Z511" s="872"/>
    </row>
    <row r="512" spans="1:26" ht="16.5">
      <c r="A512" s="872"/>
      <c r="B512" s="1048"/>
      <c r="C512" s="872"/>
      <c r="D512" s="872"/>
      <c r="E512" s="872"/>
      <c r="F512" s="872"/>
      <c r="G512" s="872"/>
      <c r="H512" s="872"/>
      <c r="I512" s="872"/>
      <c r="J512" s="872"/>
      <c r="K512" s="872"/>
      <c r="L512" s="872"/>
      <c r="M512" s="872"/>
      <c r="N512" s="872"/>
      <c r="O512" s="872"/>
      <c r="P512" s="872"/>
      <c r="Q512" s="872"/>
      <c r="R512" s="872"/>
      <c r="S512" s="872"/>
      <c r="T512" s="872"/>
      <c r="U512" s="872"/>
      <c r="V512" s="872"/>
      <c r="W512" s="872"/>
      <c r="X512" s="872"/>
      <c r="Y512" s="872"/>
      <c r="Z512" s="872"/>
    </row>
    <row r="513" spans="1:26" ht="16.5">
      <c r="A513" s="872"/>
      <c r="B513" s="1048"/>
      <c r="C513" s="872"/>
      <c r="D513" s="872"/>
      <c r="E513" s="872"/>
      <c r="F513" s="872"/>
      <c r="G513" s="872"/>
      <c r="H513" s="872"/>
      <c r="I513" s="872"/>
      <c r="J513" s="872"/>
      <c r="K513" s="872"/>
      <c r="L513" s="872"/>
      <c r="M513" s="872"/>
      <c r="N513" s="872"/>
      <c r="O513" s="872"/>
      <c r="P513" s="872"/>
      <c r="Q513" s="872"/>
      <c r="R513" s="872"/>
      <c r="S513" s="872"/>
      <c r="T513" s="872"/>
      <c r="U513" s="872"/>
      <c r="V513" s="872"/>
      <c r="W513" s="872"/>
      <c r="X513" s="872"/>
      <c r="Y513" s="872"/>
      <c r="Z513" s="872"/>
    </row>
    <row r="514" spans="1:26" ht="16.5">
      <c r="A514" s="872"/>
      <c r="B514" s="1048"/>
      <c r="C514" s="872"/>
      <c r="D514" s="872"/>
      <c r="E514" s="872"/>
      <c r="F514" s="872"/>
      <c r="G514" s="872"/>
      <c r="H514" s="872"/>
      <c r="I514" s="872"/>
      <c r="J514" s="872"/>
      <c r="K514" s="872"/>
      <c r="L514" s="872"/>
      <c r="M514" s="872"/>
      <c r="N514" s="872"/>
      <c r="O514" s="872"/>
      <c r="P514" s="872"/>
      <c r="Q514" s="872"/>
      <c r="R514" s="872"/>
      <c r="S514" s="872"/>
      <c r="T514" s="872"/>
      <c r="U514" s="872"/>
      <c r="V514" s="872"/>
      <c r="W514" s="872"/>
      <c r="X514" s="872"/>
      <c r="Y514" s="872"/>
      <c r="Z514" s="872"/>
    </row>
    <row r="515" spans="1:26" ht="16.5">
      <c r="A515" s="872"/>
      <c r="B515" s="1048"/>
      <c r="C515" s="872"/>
      <c r="D515" s="872"/>
      <c r="E515" s="872"/>
      <c r="F515" s="872"/>
      <c r="G515" s="872"/>
      <c r="H515" s="872"/>
      <c r="I515" s="872"/>
      <c r="J515" s="872"/>
      <c r="K515" s="872"/>
      <c r="L515" s="872"/>
      <c r="M515" s="872"/>
      <c r="N515" s="872"/>
      <c r="O515" s="872"/>
      <c r="P515" s="872"/>
      <c r="Q515" s="872"/>
      <c r="R515" s="872"/>
      <c r="S515" s="872"/>
      <c r="T515" s="872"/>
      <c r="U515" s="872"/>
      <c r="V515" s="872"/>
      <c r="W515" s="872"/>
      <c r="X515" s="872"/>
      <c r="Y515" s="872"/>
      <c r="Z515" s="872"/>
    </row>
    <row r="516" spans="1:26" ht="16.5">
      <c r="A516" s="872"/>
      <c r="B516" s="1048"/>
      <c r="C516" s="872"/>
      <c r="D516" s="872"/>
      <c r="E516" s="872"/>
      <c r="F516" s="872"/>
      <c r="G516" s="872"/>
      <c r="H516" s="872"/>
      <c r="I516" s="872"/>
      <c r="J516" s="872"/>
      <c r="K516" s="872"/>
      <c r="L516" s="872"/>
      <c r="M516" s="872"/>
      <c r="N516" s="872"/>
      <c r="O516" s="872"/>
      <c r="P516" s="872"/>
      <c r="Q516" s="872"/>
      <c r="R516" s="872"/>
      <c r="S516" s="872"/>
      <c r="T516" s="872"/>
      <c r="U516" s="872"/>
      <c r="V516" s="872"/>
      <c r="W516" s="872"/>
      <c r="X516" s="872"/>
      <c r="Y516" s="872"/>
      <c r="Z516" s="872"/>
    </row>
    <row r="517" spans="1:26" ht="16.5">
      <c r="A517" s="872"/>
      <c r="B517" s="1048"/>
      <c r="C517" s="872"/>
      <c r="D517" s="872"/>
      <c r="E517" s="872"/>
      <c r="F517" s="872"/>
      <c r="G517" s="872"/>
      <c r="H517" s="872"/>
      <c r="I517" s="872"/>
      <c r="J517" s="872"/>
      <c r="K517" s="872"/>
      <c r="L517" s="872"/>
      <c r="M517" s="872"/>
      <c r="N517" s="872"/>
      <c r="O517" s="872"/>
      <c r="P517" s="872"/>
      <c r="Q517" s="872"/>
      <c r="R517" s="872"/>
      <c r="S517" s="872"/>
      <c r="T517" s="872"/>
      <c r="U517" s="872"/>
      <c r="V517" s="872"/>
      <c r="W517" s="872"/>
      <c r="X517" s="872"/>
      <c r="Y517" s="872"/>
      <c r="Z517" s="872"/>
    </row>
    <row r="518" spans="1:26" ht="16.5">
      <c r="A518" s="872"/>
      <c r="B518" s="1048"/>
      <c r="C518" s="872"/>
      <c r="D518" s="872"/>
      <c r="E518" s="872"/>
      <c r="F518" s="872"/>
      <c r="G518" s="872"/>
      <c r="H518" s="872"/>
      <c r="I518" s="872"/>
      <c r="J518" s="872"/>
      <c r="K518" s="872"/>
      <c r="L518" s="872"/>
      <c r="M518" s="872"/>
      <c r="N518" s="872"/>
      <c r="O518" s="872"/>
      <c r="P518" s="872"/>
      <c r="Q518" s="872"/>
      <c r="R518" s="872"/>
      <c r="S518" s="872"/>
      <c r="T518" s="872"/>
      <c r="U518" s="872"/>
      <c r="V518" s="872"/>
      <c r="W518" s="872"/>
      <c r="X518" s="872"/>
      <c r="Y518" s="872"/>
      <c r="Z518" s="872"/>
    </row>
    <row r="519" spans="1:26" ht="16.5">
      <c r="A519" s="872"/>
      <c r="B519" s="1048"/>
      <c r="C519" s="872"/>
      <c r="D519" s="872"/>
      <c r="E519" s="872"/>
      <c r="F519" s="872"/>
      <c r="G519" s="872"/>
      <c r="H519" s="872"/>
      <c r="I519" s="872"/>
      <c r="J519" s="872"/>
      <c r="K519" s="872"/>
      <c r="L519" s="872"/>
      <c r="M519" s="872"/>
      <c r="N519" s="872"/>
      <c r="O519" s="872"/>
      <c r="P519" s="872"/>
      <c r="Q519" s="872"/>
      <c r="R519" s="872"/>
      <c r="S519" s="872"/>
      <c r="T519" s="872"/>
      <c r="U519" s="872"/>
      <c r="V519" s="872"/>
      <c r="W519" s="872"/>
      <c r="X519" s="872"/>
      <c r="Y519" s="872"/>
      <c r="Z519" s="872"/>
    </row>
    <row r="520" spans="1:26" ht="16.5">
      <c r="A520" s="872"/>
      <c r="B520" s="1048"/>
      <c r="C520" s="872"/>
      <c r="D520" s="872"/>
      <c r="E520" s="872"/>
      <c r="F520" s="872"/>
      <c r="G520" s="872"/>
      <c r="H520" s="872"/>
      <c r="I520" s="872"/>
      <c r="J520" s="872"/>
      <c r="K520" s="872"/>
      <c r="L520" s="872"/>
      <c r="M520" s="872"/>
      <c r="N520" s="872"/>
      <c r="O520" s="872"/>
      <c r="P520" s="872"/>
      <c r="Q520" s="872"/>
      <c r="R520" s="872"/>
      <c r="S520" s="872"/>
      <c r="T520" s="872"/>
      <c r="U520" s="872"/>
      <c r="V520" s="872"/>
      <c r="W520" s="872"/>
      <c r="X520" s="872"/>
      <c r="Y520" s="872"/>
      <c r="Z520" s="872"/>
    </row>
    <row r="521" spans="1:26" ht="16.5">
      <c r="A521" s="872"/>
      <c r="B521" s="1048"/>
      <c r="C521" s="872"/>
      <c r="D521" s="872"/>
      <c r="E521" s="872"/>
      <c r="F521" s="872"/>
      <c r="G521" s="872"/>
      <c r="H521" s="872"/>
      <c r="I521" s="872"/>
      <c r="J521" s="872"/>
      <c r="K521" s="872"/>
      <c r="L521" s="872"/>
      <c r="M521" s="872"/>
      <c r="N521" s="872"/>
      <c r="O521" s="872"/>
      <c r="P521" s="872"/>
      <c r="Q521" s="872"/>
      <c r="R521" s="872"/>
      <c r="S521" s="872"/>
      <c r="T521" s="872"/>
      <c r="U521" s="872"/>
      <c r="V521" s="872"/>
      <c r="W521" s="872"/>
      <c r="X521" s="872"/>
      <c r="Y521" s="872"/>
      <c r="Z521" s="872"/>
    </row>
    <row r="522" spans="1:26" ht="16.5">
      <c r="A522" s="872"/>
      <c r="B522" s="1048"/>
      <c r="C522" s="872"/>
      <c r="D522" s="872"/>
      <c r="E522" s="872"/>
      <c r="F522" s="872"/>
      <c r="G522" s="872"/>
      <c r="H522" s="872"/>
      <c r="I522" s="872"/>
      <c r="J522" s="872"/>
      <c r="K522" s="872"/>
      <c r="L522" s="872"/>
      <c r="M522" s="872"/>
      <c r="N522" s="872"/>
      <c r="O522" s="872"/>
      <c r="P522" s="872"/>
      <c r="Q522" s="872"/>
      <c r="R522" s="872"/>
      <c r="S522" s="872"/>
      <c r="T522" s="872"/>
      <c r="U522" s="872"/>
      <c r="V522" s="872"/>
      <c r="W522" s="872"/>
      <c r="X522" s="872"/>
      <c r="Y522" s="872"/>
      <c r="Z522" s="872"/>
    </row>
    <row r="523" spans="1:26" ht="16.5">
      <c r="A523" s="872"/>
      <c r="B523" s="1048"/>
      <c r="C523" s="872"/>
      <c r="D523" s="872"/>
      <c r="E523" s="872"/>
      <c r="F523" s="872"/>
      <c r="G523" s="872"/>
      <c r="H523" s="872"/>
      <c r="I523" s="872"/>
      <c r="J523" s="872"/>
      <c r="K523" s="872"/>
      <c r="L523" s="872"/>
      <c r="M523" s="872"/>
      <c r="N523" s="872"/>
      <c r="O523" s="872"/>
      <c r="P523" s="872"/>
      <c r="Q523" s="872"/>
      <c r="R523" s="872"/>
      <c r="S523" s="872"/>
      <c r="T523" s="872"/>
      <c r="U523" s="872"/>
      <c r="V523" s="872"/>
      <c r="W523" s="872"/>
      <c r="X523" s="872"/>
      <c r="Y523" s="872"/>
      <c r="Z523" s="872"/>
    </row>
    <row r="524" spans="1:26" ht="16.5">
      <c r="A524" s="872"/>
      <c r="B524" s="1048"/>
      <c r="C524" s="872"/>
      <c r="D524" s="872"/>
      <c r="E524" s="872"/>
      <c r="F524" s="872"/>
      <c r="G524" s="872"/>
      <c r="H524" s="872"/>
      <c r="I524" s="872"/>
      <c r="J524" s="872"/>
      <c r="K524" s="872"/>
      <c r="L524" s="872"/>
      <c r="M524" s="872"/>
      <c r="N524" s="872"/>
      <c r="O524" s="872"/>
      <c r="P524" s="872"/>
      <c r="Q524" s="872"/>
      <c r="R524" s="872"/>
      <c r="S524" s="872"/>
      <c r="T524" s="872"/>
      <c r="U524" s="872"/>
      <c r="V524" s="872"/>
      <c r="W524" s="872"/>
      <c r="X524" s="872"/>
      <c r="Y524" s="872"/>
      <c r="Z524" s="872"/>
    </row>
    <row r="525" spans="1:26" ht="16.5">
      <c r="A525" s="872"/>
      <c r="B525" s="1048"/>
      <c r="C525" s="872"/>
      <c r="D525" s="872"/>
      <c r="E525" s="872"/>
      <c r="F525" s="872"/>
      <c r="G525" s="872"/>
      <c r="H525" s="872"/>
      <c r="I525" s="872"/>
      <c r="J525" s="872"/>
      <c r="K525" s="872"/>
      <c r="L525" s="872"/>
      <c r="M525" s="872"/>
      <c r="N525" s="872"/>
      <c r="O525" s="872"/>
      <c r="P525" s="872"/>
      <c r="Q525" s="872"/>
      <c r="R525" s="872"/>
      <c r="S525" s="872"/>
      <c r="T525" s="872"/>
      <c r="U525" s="872"/>
      <c r="V525" s="872"/>
      <c r="W525" s="872"/>
      <c r="X525" s="872"/>
      <c r="Y525" s="872"/>
      <c r="Z525" s="872"/>
    </row>
    <row r="526" spans="1:26" ht="16.5">
      <c r="A526" s="872"/>
      <c r="B526" s="1048"/>
      <c r="C526" s="872"/>
      <c r="D526" s="872"/>
      <c r="E526" s="872"/>
      <c r="F526" s="872"/>
      <c r="G526" s="872"/>
      <c r="H526" s="872"/>
      <c r="I526" s="872"/>
      <c r="J526" s="872"/>
      <c r="K526" s="872"/>
      <c r="L526" s="872"/>
      <c r="M526" s="872"/>
      <c r="N526" s="872"/>
      <c r="O526" s="872"/>
      <c r="P526" s="872"/>
      <c r="Q526" s="872"/>
      <c r="R526" s="872"/>
      <c r="S526" s="872"/>
      <c r="T526" s="872"/>
      <c r="U526" s="872"/>
      <c r="V526" s="872"/>
      <c r="W526" s="872"/>
      <c r="X526" s="872"/>
      <c r="Y526" s="872"/>
      <c r="Z526" s="872"/>
    </row>
    <row r="527" spans="1:26" ht="16.5">
      <c r="A527" s="872"/>
      <c r="B527" s="1048"/>
      <c r="C527" s="872"/>
      <c r="D527" s="872"/>
      <c r="E527" s="872"/>
      <c r="F527" s="872"/>
      <c r="G527" s="872"/>
      <c r="H527" s="872"/>
      <c r="I527" s="872"/>
      <c r="J527" s="872"/>
      <c r="K527" s="872"/>
      <c r="L527" s="872"/>
      <c r="M527" s="872"/>
      <c r="N527" s="872"/>
      <c r="O527" s="872"/>
      <c r="P527" s="872"/>
      <c r="Q527" s="872"/>
      <c r="R527" s="872"/>
      <c r="S527" s="872"/>
      <c r="T527" s="872"/>
      <c r="U527" s="872"/>
      <c r="V527" s="872"/>
      <c r="W527" s="872"/>
      <c r="X527" s="872"/>
      <c r="Y527" s="872"/>
      <c r="Z527" s="872"/>
    </row>
    <row r="528" spans="1:26" ht="16.5">
      <c r="A528" s="872"/>
      <c r="B528" s="1048"/>
      <c r="C528" s="872"/>
      <c r="D528" s="872"/>
      <c r="E528" s="872"/>
      <c r="F528" s="872"/>
      <c r="G528" s="872"/>
      <c r="H528" s="872"/>
      <c r="I528" s="872"/>
      <c r="J528" s="872"/>
      <c r="K528" s="872"/>
      <c r="L528" s="872"/>
      <c r="M528" s="872"/>
      <c r="N528" s="872"/>
      <c r="O528" s="872"/>
      <c r="P528" s="872"/>
      <c r="Q528" s="872"/>
      <c r="R528" s="872"/>
      <c r="S528" s="872"/>
      <c r="T528" s="872"/>
      <c r="U528" s="872"/>
      <c r="V528" s="872"/>
      <c r="W528" s="872"/>
      <c r="X528" s="872"/>
      <c r="Y528" s="872"/>
      <c r="Z528" s="872"/>
    </row>
    <row r="529" spans="1:26" ht="16.5">
      <c r="A529" s="872"/>
      <c r="B529" s="1048"/>
      <c r="C529" s="872"/>
      <c r="D529" s="872"/>
      <c r="E529" s="872"/>
      <c r="F529" s="872"/>
      <c r="G529" s="872"/>
      <c r="H529" s="872"/>
      <c r="I529" s="872"/>
      <c r="J529" s="872"/>
      <c r="K529" s="872"/>
      <c r="L529" s="872"/>
      <c r="M529" s="872"/>
      <c r="N529" s="872"/>
      <c r="O529" s="872"/>
      <c r="P529" s="872"/>
      <c r="Q529" s="872"/>
      <c r="R529" s="872"/>
      <c r="S529" s="872"/>
      <c r="T529" s="872"/>
      <c r="U529" s="872"/>
      <c r="V529" s="872"/>
      <c r="W529" s="872"/>
      <c r="X529" s="872"/>
      <c r="Y529" s="872"/>
      <c r="Z529" s="872"/>
    </row>
    <row r="530" spans="1:26" ht="16.5">
      <c r="A530" s="872"/>
      <c r="B530" s="1048"/>
      <c r="C530" s="872"/>
      <c r="D530" s="872"/>
      <c r="E530" s="872"/>
      <c r="F530" s="872"/>
      <c r="G530" s="872"/>
      <c r="H530" s="872"/>
      <c r="I530" s="872"/>
      <c r="J530" s="872"/>
      <c r="K530" s="872"/>
      <c r="L530" s="872"/>
      <c r="M530" s="872"/>
      <c r="N530" s="872"/>
      <c r="O530" s="872"/>
      <c r="P530" s="872"/>
      <c r="Q530" s="872"/>
      <c r="R530" s="872"/>
      <c r="S530" s="872"/>
      <c r="T530" s="872"/>
      <c r="U530" s="872"/>
      <c r="V530" s="872"/>
      <c r="W530" s="872"/>
      <c r="X530" s="872"/>
      <c r="Y530" s="872"/>
      <c r="Z530" s="872"/>
    </row>
    <row r="531" spans="1:26" ht="16.5">
      <c r="A531" s="872"/>
      <c r="B531" s="1048"/>
      <c r="C531" s="872"/>
      <c r="D531" s="872"/>
      <c r="E531" s="872"/>
      <c r="F531" s="872"/>
      <c r="G531" s="872"/>
      <c r="H531" s="872"/>
      <c r="I531" s="872"/>
      <c r="J531" s="872"/>
      <c r="K531" s="872"/>
      <c r="L531" s="872"/>
      <c r="M531" s="872"/>
      <c r="N531" s="872"/>
      <c r="O531" s="872"/>
      <c r="P531" s="872"/>
      <c r="Q531" s="872"/>
      <c r="R531" s="872"/>
      <c r="S531" s="872"/>
      <c r="T531" s="872"/>
      <c r="U531" s="872"/>
      <c r="V531" s="872"/>
      <c r="W531" s="872"/>
      <c r="X531" s="872"/>
      <c r="Y531" s="872"/>
      <c r="Z531" s="872"/>
    </row>
    <row r="532" spans="1:26" ht="16.5">
      <c r="A532" s="872"/>
      <c r="B532" s="1048"/>
      <c r="C532" s="872"/>
      <c r="D532" s="872"/>
      <c r="E532" s="872"/>
      <c r="F532" s="872"/>
      <c r="G532" s="872"/>
      <c r="H532" s="872"/>
      <c r="I532" s="872"/>
      <c r="J532" s="872"/>
      <c r="K532" s="872"/>
      <c r="L532" s="872"/>
      <c r="M532" s="872"/>
      <c r="N532" s="872"/>
      <c r="O532" s="872"/>
      <c r="P532" s="872"/>
      <c r="Q532" s="872"/>
      <c r="R532" s="872"/>
      <c r="S532" s="872"/>
      <c r="T532" s="872"/>
      <c r="U532" s="872"/>
      <c r="V532" s="872"/>
      <c r="W532" s="872"/>
      <c r="X532" s="872"/>
      <c r="Y532" s="872"/>
      <c r="Z532" s="872"/>
    </row>
    <row r="533" spans="1:26" ht="16.5">
      <c r="A533" s="872"/>
      <c r="B533" s="1048"/>
      <c r="C533" s="872"/>
      <c r="D533" s="872"/>
      <c r="E533" s="872"/>
      <c r="F533" s="872"/>
      <c r="G533" s="872"/>
      <c r="H533" s="872"/>
      <c r="I533" s="872"/>
      <c r="J533" s="872"/>
      <c r="K533" s="872"/>
      <c r="L533" s="872"/>
      <c r="M533" s="872"/>
      <c r="N533" s="872"/>
      <c r="O533" s="872"/>
      <c r="P533" s="872"/>
      <c r="Q533" s="872"/>
      <c r="R533" s="872"/>
      <c r="S533" s="872"/>
      <c r="T533" s="872"/>
      <c r="U533" s="872"/>
      <c r="V533" s="872"/>
      <c r="W533" s="872"/>
      <c r="X533" s="872"/>
      <c r="Y533" s="872"/>
      <c r="Z533" s="872"/>
    </row>
    <row r="534" spans="1:26" ht="16.5">
      <c r="A534" s="872"/>
      <c r="B534" s="1048"/>
      <c r="C534" s="872"/>
      <c r="D534" s="872"/>
      <c r="E534" s="872"/>
      <c r="F534" s="872"/>
      <c r="G534" s="872"/>
      <c r="H534" s="872"/>
      <c r="I534" s="872"/>
      <c r="J534" s="872"/>
      <c r="K534" s="872"/>
      <c r="L534" s="872"/>
      <c r="M534" s="872"/>
      <c r="N534" s="872"/>
      <c r="O534" s="872"/>
      <c r="P534" s="872"/>
      <c r="Q534" s="872"/>
      <c r="R534" s="872"/>
      <c r="S534" s="872"/>
      <c r="T534" s="872"/>
      <c r="U534" s="872"/>
      <c r="V534" s="872"/>
      <c r="W534" s="872"/>
      <c r="X534" s="872"/>
      <c r="Y534" s="872"/>
      <c r="Z534" s="872"/>
    </row>
    <row r="535" spans="1:26" ht="16.5">
      <c r="A535" s="872"/>
      <c r="B535" s="1048"/>
      <c r="C535" s="872"/>
      <c r="D535" s="872"/>
      <c r="E535" s="872"/>
      <c r="F535" s="872"/>
      <c r="G535" s="872"/>
      <c r="H535" s="872"/>
      <c r="I535" s="872"/>
      <c r="J535" s="872"/>
      <c r="K535" s="872"/>
      <c r="L535" s="872"/>
      <c r="M535" s="872"/>
      <c r="N535" s="872"/>
      <c r="O535" s="872"/>
      <c r="P535" s="872"/>
      <c r="Q535" s="872"/>
      <c r="R535" s="872"/>
      <c r="S535" s="872"/>
      <c r="T535" s="872"/>
      <c r="U535" s="872"/>
      <c r="V535" s="872"/>
      <c r="W535" s="872"/>
      <c r="X535" s="872"/>
      <c r="Y535" s="872"/>
      <c r="Z535" s="872"/>
    </row>
    <row r="536" spans="1:26" ht="16.5">
      <c r="A536" s="872"/>
      <c r="B536" s="1048"/>
      <c r="C536" s="872"/>
      <c r="D536" s="872"/>
      <c r="E536" s="872"/>
      <c r="F536" s="872"/>
      <c r="G536" s="872"/>
      <c r="H536" s="872"/>
      <c r="I536" s="872"/>
      <c r="J536" s="872"/>
      <c r="K536" s="872"/>
      <c r="L536" s="872"/>
      <c r="M536" s="872"/>
      <c r="N536" s="872"/>
      <c r="O536" s="872"/>
      <c r="P536" s="872"/>
      <c r="Q536" s="872"/>
      <c r="R536" s="872"/>
      <c r="S536" s="872"/>
      <c r="T536" s="872"/>
      <c r="U536" s="872"/>
      <c r="V536" s="872"/>
      <c r="W536" s="872"/>
      <c r="X536" s="872"/>
      <c r="Y536" s="872"/>
      <c r="Z536" s="872"/>
    </row>
    <row r="537" spans="1:26" ht="16.5">
      <c r="A537" s="872"/>
      <c r="B537" s="1048"/>
      <c r="C537" s="872"/>
      <c r="D537" s="872"/>
      <c r="E537" s="872"/>
      <c r="F537" s="872"/>
      <c r="G537" s="872"/>
      <c r="H537" s="872"/>
      <c r="I537" s="872"/>
      <c r="J537" s="872"/>
      <c r="K537" s="872"/>
      <c r="L537" s="872"/>
      <c r="M537" s="872"/>
      <c r="N537" s="872"/>
      <c r="O537" s="872"/>
      <c r="P537" s="872"/>
      <c r="Q537" s="872"/>
      <c r="R537" s="872"/>
      <c r="S537" s="872"/>
      <c r="T537" s="872"/>
      <c r="U537" s="872"/>
      <c r="V537" s="872"/>
      <c r="W537" s="872"/>
      <c r="X537" s="872"/>
      <c r="Y537" s="872"/>
      <c r="Z537" s="872"/>
    </row>
    <row r="538" spans="1:26" ht="16.5">
      <c r="A538" s="872"/>
      <c r="B538" s="1048"/>
      <c r="C538" s="872"/>
      <c r="D538" s="872"/>
      <c r="E538" s="872"/>
      <c r="F538" s="872"/>
      <c r="G538" s="872"/>
      <c r="H538" s="872"/>
      <c r="I538" s="872"/>
      <c r="J538" s="872"/>
      <c r="K538" s="872"/>
      <c r="L538" s="872"/>
      <c r="M538" s="872"/>
      <c r="N538" s="872"/>
      <c r="O538" s="872"/>
      <c r="P538" s="872"/>
      <c r="Q538" s="872"/>
      <c r="R538" s="872"/>
      <c r="S538" s="872"/>
      <c r="T538" s="872"/>
      <c r="U538" s="872"/>
      <c r="V538" s="872"/>
      <c r="W538" s="872"/>
      <c r="X538" s="872"/>
      <c r="Y538" s="872"/>
      <c r="Z538" s="872"/>
    </row>
    <row r="539" spans="1:26" ht="16.5">
      <c r="A539" s="872"/>
      <c r="B539" s="1048"/>
      <c r="C539" s="872"/>
      <c r="D539" s="872"/>
      <c r="E539" s="872"/>
      <c r="F539" s="872"/>
      <c r="G539" s="872"/>
      <c r="H539" s="872"/>
      <c r="I539" s="872"/>
      <c r="J539" s="872"/>
      <c r="K539" s="872"/>
      <c r="L539" s="872"/>
      <c r="M539" s="872"/>
      <c r="N539" s="872"/>
      <c r="O539" s="872"/>
      <c r="P539" s="872"/>
      <c r="Q539" s="872"/>
      <c r="R539" s="872"/>
      <c r="S539" s="872"/>
      <c r="T539" s="872"/>
      <c r="U539" s="872"/>
      <c r="V539" s="872"/>
      <c r="W539" s="872"/>
      <c r="X539" s="872"/>
      <c r="Y539" s="872"/>
      <c r="Z539" s="872"/>
    </row>
    <row r="540" spans="1:26" ht="16.5">
      <c r="A540" s="872"/>
      <c r="B540" s="1048"/>
      <c r="C540" s="872"/>
      <c r="D540" s="872"/>
      <c r="E540" s="872"/>
      <c r="F540" s="872"/>
      <c r="G540" s="872"/>
      <c r="H540" s="872"/>
      <c r="I540" s="872"/>
      <c r="J540" s="872"/>
      <c r="K540" s="872"/>
      <c r="L540" s="872"/>
      <c r="M540" s="872"/>
      <c r="N540" s="872"/>
      <c r="O540" s="872"/>
      <c r="P540" s="872"/>
      <c r="Q540" s="872"/>
      <c r="R540" s="872"/>
      <c r="S540" s="872"/>
      <c r="T540" s="872"/>
      <c r="U540" s="872"/>
      <c r="V540" s="872"/>
      <c r="W540" s="872"/>
      <c r="X540" s="872"/>
      <c r="Y540" s="872"/>
      <c r="Z540" s="872"/>
    </row>
    <row r="541" spans="1:26" ht="16.5">
      <c r="A541" s="872"/>
      <c r="B541" s="1048"/>
      <c r="C541" s="872"/>
      <c r="D541" s="872"/>
      <c r="E541" s="872"/>
      <c r="F541" s="872"/>
      <c r="G541" s="872"/>
      <c r="H541" s="872"/>
      <c r="I541" s="872"/>
      <c r="J541" s="872"/>
      <c r="K541" s="872"/>
      <c r="L541" s="872"/>
      <c r="M541" s="872"/>
      <c r="N541" s="872"/>
      <c r="O541" s="872"/>
      <c r="P541" s="872"/>
      <c r="Q541" s="872"/>
      <c r="R541" s="872"/>
      <c r="S541" s="872"/>
      <c r="T541" s="872"/>
      <c r="U541" s="872"/>
      <c r="V541" s="872"/>
      <c r="W541" s="872"/>
      <c r="X541" s="872"/>
      <c r="Y541" s="872"/>
      <c r="Z541" s="872"/>
    </row>
    <row r="542" spans="1:26" ht="16.5">
      <c r="A542" s="872"/>
      <c r="B542" s="1048"/>
      <c r="C542" s="872"/>
      <c r="D542" s="872"/>
      <c r="E542" s="872"/>
      <c r="F542" s="872"/>
      <c r="G542" s="872"/>
      <c r="H542" s="872"/>
      <c r="I542" s="872"/>
      <c r="J542" s="872"/>
      <c r="K542" s="872"/>
      <c r="L542" s="872"/>
      <c r="M542" s="872"/>
      <c r="N542" s="872"/>
      <c r="O542" s="872"/>
      <c r="P542" s="872"/>
      <c r="Q542" s="872"/>
      <c r="R542" s="872"/>
      <c r="S542" s="872"/>
      <c r="T542" s="872"/>
      <c r="U542" s="872"/>
      <c r="V542" s="872"/>
      <c r="W542" s="872"/>
      <c r="X542" s="872"/>
      <c r="Y542" s="872"/>
      <c r="Z542" s="872"/>
    </row>
    <row r="543" spans="1:26" ht="16.5">
      <c r="A543" s="872"/>
      <c r="B543" s="1048"/>
      <c r="C543" s="872"/>
      <c r="D543" s="872"/>
      <c r="E543" s="872"/>
      <c r="F543" s="872"/>
      <c r="G543" s="872"/>
      <c r="H543" s="872"/>
      <c r="I543" s="872"/>
      <c r="J543" s="872"/>
      <c r="K543" s="872"/>
      <c r="L543" s="872"/>
      <c r="M543" s="872"/>
      <c r="N543" s="872"/>
      <c r="O543" s="872"/>
      <c r="P543" s="872"/>
      <c r="Q543" s="872"/>
      <c r="R543" s="872"/>
      <c r="S543" s="872"/>
      <c r="T543" s="872"/>
      <c r="U543" s="872"/>
      <c r="V543" s="872"/>
      <c r="W543" s="872"/>
      <c r="X543" s="872"/>
      <c r="Y543" s="872"/>
      <c r="Z543" s="872"/>
    </row>
    <row r="544" spans="1:26" ht="16.5">
      <c r="A544" s="872"/>
      <c r="B544" s="1048"/>
      <c r="C544" s="872"/>
      <c r="D544" s="872"/>
      <c r="E544" s="872"/>
      <c r="F544" s="872"/>
      <c r="G544" s="872"/>
      <c r="H544" s="872"/>
      <c r="I544" s="872"/>
      <c r="J544" s="872"/>
      <c r="K544" s="872"/>
      <c r="L544" s="872"/>
      <c r="M544" s="872"/>
      <c r="N544" s="872"/>
      <c r="O544" s="872"/>
      <c r="P544" s="872"/>
      <c r="Q544" s="872"/>
      <c r="R544" s="872"/>
      <c r="S544" s="872"/>
      <c r="T544" s="872"/>
      <c r="U544" s="872"/>
      <c r="V544" s="872"/>
      <c r="W544" s="872"/>
      <c r="X544" s="872"/>
      <c r="Y544" s="872"/>
      <c r="Z544" s="872"/>
    </row>
    <row r="545" spans="1:26" ht="16.5">
      <c r="A545" s="872"/>
      <c r="B545" s="1048"/>
      <c r="C545" s="872"/>
      <c r="D545" s="872"/>
      <c r="E545" s="872"/>
      <c r="F545" s="872"/>
      <c r="G545" s="872"/>
      <c r="H545" s="872"/>
      <c r="I545" s="872"/>
      <c r="J545" s="872"/>
      <c r="K545" s="872"/>
      <c r="L545" s="872"/>
      <c r="M545" s="872"/>
      <c r="N545" s="872"/>
      <c r="O545" s="872"/>
      <c r="P545" s="872"/>
      <c r="Q545" s="872"/>
      <c r="R545" s="872"/>
      <c r="S545" s="872"/>
      <c r="T545" s="872"/>
      <c r="U545" s="872"/>
      <c r="V545" s="872"/>
      <c r="W545" s="872"/>
      <c r="X545" s="872"/>
      <c r="Y545" s="872"/>
      <c r="Z545" s="872"/>
    </row>
    <row r="546" spans="1:26" ht="16.5">
      <c r="A546" s="872"/>
      <c r="B546" s="1048"/>
      <c r="C546" s="872"/>
      <c r="D546" s="872"/>
      <c r="E546" s="872"/>
      <c r="F546" s="872"/>
      <c r="G546" s="872"/>
      <c r="H546" s="872"/>
      <c r="I546" s="872"/>
      <c r="J546" s="872"/>
      <c r="K546" s="872"/>
      <c r="L546" s="872"/>
      <c r="M546" s="872"/>
      <c r="N546" s="872"/>
      <c r="O546" s="872"/>
      <c r="P546" s="872"/>
      <c r="Q546" s="872"/>
      <c r="R546" s="872"/>
      <c r="S546" s="872"/>
      <c r="T546" s="872"/>
      <c r="U546" s="872"/>
      <c r="V546" s="872"/>
      <c r="W546" s="872"/>
      <c r="X546" s="872"/>
      <c r="Y546" s="872"/>
      <c r="Z546" s="872"/>
    </row>
    <row r="547" spans="1:26" ht="16.5">
      <c r="A547" s="872"/>
      <c r="B547" s="1048"/>
      <c r="C547" s="872"/>
      <c r="D547" s="872"/>
      <c r="E547" s="872"/>
      <c r="F547" s="872"/>
      <c r="G547" s="872"/>
      <c r="H547" s="872"/>
      <c r="I547" s="872"/>
      <c r="J547" s="872"/>
      <c r="K547" s="872"/>
      <c r="L547" s="872"/>
      <c r="M547" s="872"/>
      <c r="N547" s="872"/>
      <c r="O547" s="872"/>
      <c r="P547" s="872"/>
      <c r="Q547" s="872"/>
      <c r="R547" s="872"/>
      <c r="S547" s="872"/>
      <c r="T547" s="872"/>
      <c r="U547" s="872"/>
      <c r="V547" s="872"/>
      <c r="W547" s="872"/>
      <c r="X547" s="872"/>
      <c r="Y547" s="872"/>
      <c r="Z547" s="872"/>
    </row>
    <row r="548" spans="1:26" ht="16.5">
      <c r="A548" s="872"/>
      <c r="B548" s="1048"/>
      <c r="C548" s="872"/>
      <c r="D548" s="872"/>
      <c r="E548" s="872"/>
      <c r="F548" s="872"/>
      <c r="G548" s="872"/>
      <c r="H548" s="872"/>
      <c r="I548" s="872"/>
      <c r="J548" s="872"/>
      <c r="K548" s="872"/>
      <c r="L548" s="872"/>
      <c r="M548" s="872"/>
      <c r="N548" s="872"/>
      <c r="O548" s="872"/>
      <c r="P548" s="872"/>
      <c r="Q548" s="872"/>
      <c r="R548" s="872"/>
      <c r="S548" s="872"/>
      <c r="T548" s="872"/>
      <c r="U548" s="872"/>
      <c r="V548" s="872"/>
      <c r="W548" s="872"/>
      <c r="X548" s="872"/>
      <c r="Y548" s="872"/>
      <c r="Z548" s="872"/>
    </row>
    <row r="549" spans="1:26" ht="16.5">
      <c r="A549" s="872"/>
      <c r="B549" s="1048"/>
      <c r="C549" s="872"/>
      <c r="D549" s="872"/>
      <c r="E549" s="872"/>
      <c r="F549" s="872"/>
      <c r="G549" s="872"/>
      <c r="H549" s="872"/>
      <c r="I549" s="872"/>
      <c r="J549" s="872"/>
      <c r="K549" s="872"/>
      <c r="L549" s="872"/>
      <c r="M549" s="872"/>
      <c r="N549" s="872"/>
      <c r="O549" s="872"/>
      <c r="P549" s="872"/>
      <c r="Q549" s="872"/>
      <c r="R549" s="872"/>
      <c r="S549" s="872"/>
      <c r="T549" s="872"/>
      <c r="U549" s="872"/>
      <c r="V549" s="872"/>
      <c r="W549" s="872"/>
      <c r="X549" s="872"/>
      <c r="Y549" s="872"/>
      <c r="Z549" s="872"/>
    </row>
    <row r="550" spans="1:26" ht="16.5">
      <c r="A550" s="872"/>
      <c r="B550" s="1048"/>
      <c r="C550" s="872"/>
      <c r="D550" s="872"/>
      <c r="E550" s="872"/>
      <c r="F550" s="872"/>
      <c r="G550" s="872"/>
      <c r="H550" s="872"/>
      <c r="I550" s="872"/>
      <c r="J550" s="872"/>
      <c r="K550" s="872"/>
      <c r="L550" s="872"/>
      <c r="M550" s="872"/>
      <c r="N550" s="872"/>
      <c r="O550" s="872"/>
      <c r="P550" s="872"/>
      <c r="Q550" s="872"/>
      <c r="R550" s="872"/>
      <c r="S550" s="872"/>
      <c r="T550" s="872"/>
      <c r="U550" s="872"/>
      <c r="V550" s="872"/>
      <c r="W550" s="872"/>
      <c r="X550" s="872"/>
      <c r="Y550" s="872"/>
      <c r="Z550" s="872"/>
    </row>
    <row r="551" spans="1:26" ht="16.5">
      <c r="A551" s="872"/>
      <c r="B551" s="1048"/>
      <c r="C551" s="872"/>
      <c r="D551" s="872"/>
      <c r="E551" s="872"/>
      <c r="F551" s="872"/>
      <c r="G551" s="872"/>
      <c r="H551" s="872"/>
      <c r="I551" s="872"/>
      <c r="J551" s="872"/>
      <c r="K551" s="872"/>
      <c r="L551" s="872"/>
      <c r="M551" s="872"/>
      <c r="N551" s="872"/>
      <c r="O551" s="872"/>
      <c r="P551" s="872"/>
      <c r="Q551" s="872"/>
      <c r="R551" s="872"/>
      <c r="S551" s="872"/>
      <c r="T551" s="872"/>
      <c r="U551" s="872"/>
      <c r="V551" s="872"/>
      <c r="W551" s="872"/>
      <c r="X551" s="872"/>
      <c r="Y551" s="872"/>
      <c r="Z551" s="872"/>
    </row>
    <row r="552" spans="1:26" ht="16.5">
      <c r="A552" s="872"/>
      <c r="B552" s="1048"/>
      <c r="C552" s="872"/>
      <c r="D552" s="872"/>
      <c r="E552" s="872"/>
      <c r="F552" s="872"/>
      <c r="G552" s="872"/>
      <c r="H552" s="872"/>
      <c r="I552" s="872"/>
      <c r="J552" s="872"/>
      <c r="K552" s="872"/>
      <c r="L552" s="872"/>
      <c r="M552" s="872"/>
      <c r="N552" s="872"/>
      <c r="O552" s="872"/>
      <c r="P552" s="872"/>
      <c r="Q552" s="872"/>
      <c r="R552" s="872"/>
      <c r="S552" s="872"/>
      <c r="T552" s="872"/>
      <c r="U552" s="872"/>
      <c r="V552" s="872"/>
      <c r="W552" s="872"/>
      <c r="X552" s="872"/>
      <c r="Y552" s="872"/>
      <c r="Z552" s="872"/>
    </row>
    <row r="553" spans="1:26" ht="16.5">
      <c r="A553" s="872"/>
      <c r="B553" s="1048"/>
      <c r="C553" s="872"/>
      <c r="D553" s="872"/>
      <c r="E553" s="872"/>
      <c r="F553" s="872"/>
      <c r="G553" s="872"/>
      <c r="H553" s="872"/>
      <c r="I553" s="872"/>
      <c r="J553" s="872"/>
      <c r="K553" s="872"/>
      <c r="L553" s="872"/>
      <c r="M553" s="872"/>
      <c r="N553" s="872"/>
      <c r="O553" s="872"/>
      <c r="P553" s="872"/>
      <c r="Q553" s="872"/>
      <c r="R553" s="872"/>
      <c r="S553" s="872"/>
      <c r="T553" s="872"/>
      <c r="U553" s="872"/>
      <c r="V553" s="872"/>
      <c r="W553" s="872"/>
      <c r="X553" s="872"/>
      <c r="Y553" s="872"/>
      <c r="Z553" s="872"/>
    </row>
    <row r="554" spans="1:26" ht="16.5">
      <c r="A554" s="872"/>
      <c r="B554" s="1048"/>
      <c r="C554" s="872"/>
      <c r="D554" s="872"/>
      <c r="E554" s="872"/>
      <c r="F554" s="872"/>
      <c r="G554" s="872"/>
      <c r="H554" s="872"/>
      <c r="I554" s="872"/>
      <c r="J554" s="872"/>
      <c r="K554" s="872"/>
      <c r="L554" s="872"/>
      <c r="M554" s="872"/>
      <c r="N554" s="872"/>
      <c r="O554" s="872"/>
      <c r="P554" s="872"/>
      <c r="Q554" s="872"/>
      <c r="R554" s="872"/>
      <c r="S554" s="872"/>
      <c r="T554" s="872"/>
      <c r="U554" s="872"/>
      <c r="V554" s="872"/>
      <c r="W554" s="872"/>
      <c r="X554" s="872"/>
      <c r="Y554" s="872"/>
      <c r="Z554" s="872"/>
    </row>
    <row r="555" spans="1:26" ht="16.5">
      <c r="A555" s="872"/>
      <c r="B555" s="1048"/>
      <c r="C555" s="872"/>
      <c r="D555" s="872"/>
      <c r="E555" s="872"/>
      <c r="F555" s="872"/>
      <c r="G555" s="872"/>
      <c r="H555" s="872"/>
      <c r="I555" s="872"/>
      <c r="J555" s="872"/>
      <c r="K555" s="872"/>
      <c r="L555" s="872"/>
      <c r="M555" s="872"/>
      <c r="N555" s="872"/>
      <c r="O555" s="872"/>
      <c r="P555" s="872"/>
      <c r="Q555" s="872"/>
      <c r="R555" s="872"/>
      <c r="S555" s="872"/>
      <c r="T555" s="872"/>
      <c r="U555" s="872"/>
      <c r="V555" s="872"/>
      <c r="W555" s="872"/>
      <c r="X555" s="872"/>
      <c r="Y555" s="872"/>
      <c r="Z555" s="872"/>
    </row>
    <row r="556" spans="1:26" ht="16.5">
      <c r="A556" s="872"/>
      <c r="B556" s="1048"/>
      <c r="C556" s="872"/>
      <c r="D556" s="872"/>
      <c r="E556" s="872"/>
      <c r="F556" s="872"/>
      <c r="G556" s="872"/>
      <c r="H556" s="872"/>
      <c r="I556" s="872"/>
      <c r="J556" s="872"/>
      <c r="K556" s="872"/>
      <c r="L556" s="872"/>
      <c r="M556" s="872"/>
      <c r="N556" s="872"/>
      <c r="O556" s="872"/>
      <c r="P556" s="872"/>
      <c r="Q556" s="872"/>
      <c r="R556" s="872"/>
      <c r="S556" s="872"/>
      <c r="T556" s="872"/>
      <c r="U556" s="872"/>
      <c r="V556" s="872"/>
      <c r="W556" s="872"/>
      <c r="X556" s="872"/>
      <c r="Y556" s="872"/>
      <c r="Z556" s="872"/>
    </row>
    <row r="557" spans="1:26" ht="16.5">
      <c r="A557" s="872"/>
      <c r="B557" s="1048"/>
      <c r="C557" s="872"/>
      <c r="D557" s="872"/>
      <c r="E557" s="872"/>
      <c r="F557" s="872"/>
      <c r="G557" s="872"/>
      <c r="H557" s="872"/>
      <c r="I557" s="872"/>
      <c r="J557" s="872"/>
      <c r="K557" s="872"/>
      <c r="L557" s="872"/>
      <c r="M557" s="872"/>
      <c r="N557" s="872"/>
      <c r="O557" s="872"/>
      <c r="P557" s="872"/>
      <c r="Q557" s="872"/>
      <c r="R557" s="872"/>
      <c r="S557" s="872"/>
      <c r="T557" s="872"/>
      <c r="U557" s="872"/>
      <c r="V557" s="872"/>
      <c r="W557" s="872"/>
      <c r="X557" s="872"/>
      <c r="Y557" s="872"/>
      <c r="Z557" s="872"/>
    </row>
    <row r="558" spans="1:26" ht="16.5">
      <c r="A558" s="872"/>
      <c r="B558" s="1048"/>
      <c r="C558" s="872"/>
      <c r="D558" s="872"/>
      <c r="E558" s="872"/>
      <c r="F558" s="872"/>
      <c r="G558" s="872"/>
      <c r="H558" s="872"/>
      <c r="I558" s="872"/>
      <c r="J558" s="872"/>
      <c r="K558" s="872"/>
      <c r="L558" s="872"/>
      <c r="M558" s="872"/>
      <c r="N558" s="872"/>
      <c r="O558" s="872"/>
      <c r="P558" s="872"/>
      <c r="Q558" s="872"/>
      <c r="R558" s="872"/>
      <c r="S558" s="872"/>
      <c r="T558" s="872"/>
      <c r="U558" s="872"/>
      <c r="V558" s="872"/>
      <c r="W558" s="872"/>
      <c r="X558" s="872"/>
      <c r="Y558" s="872"/>
      <c r="Z558" s="872"/>
    </row>
    <row r="559" spans="1:26" ht="16.5">
      <c r="A559" s="872"/>
      <c r="B559" s="1048"/>
      <c r="C559" s="872"/>
      <c r="D559" s="872"/>
      <c r="E559" s="872"/>
      <c r="F559" s="872"/>
      <c r="G559" s="872"/>
      <c r="H559" s="872"/>
      <c r="I559" s="872"/>
      <c r="J559" s="872"/>
      <c r="K559" s="872"/>
      <c r="L559" s="872"/>
      <c r="M559" s="872"/>
      <c r="N559" s="872"/>
      <c r="O559" s="872"/>
      <c r="P559" s="872"/>
      <c r="Q559" s="872"/>
      <c r="R559" s="872"/>
      <c r="S559" s="872"/>
      <c r="T559" s="872"/>
      <c r="U559" s="872"/>
      <c r="V559" s="872"/>
      <c r="W559" s="872"/>
      <c r="X559" s="872"/>
      <c r="Y559" s="872"/>
      <c r="Z559" s="872"/>
    </row>
    <row r="560" spans="1:26" ht="16.5">
      <c r="A560" s="872"/>
      <c r="B560" s="1048"/>
      <c r="C560" s="872"/>
      <c r="D560" s="872"/>
      <c r="E560" s="872"/>
      <c r="F560" s="872"/>
      <c r="G560" s="872"/>
      <c r="H560" s="872"/>
      <c r="I560" s="872"/>
      <c r="J560" s="872"/>
      <c r="K560" s="872"/>
      <c r="L560" s="872"/>
      <c r="M560" s="872"/>
      <c r="N560" s="872"/>
      <c r="O560" s="872"/>
      <c r="P560" s="872"/>
      <c r="Q560" s="872"/>
      <c r="R560" s="872"/>
      <c r="S560" s="872"/>
      <c r="T560" s="872"/>
      <c r="U560" s="872"/>
      <c r="V560" s="872"/>
      <c r="W560" s="872"/>
      <c r="X560" s="872"/>
      <c r="Y560" s="872"/>
      <c r="Z560" s="872"/>
    </row>
    <row r="561" spans="1:26" ht="16.5">
      <c r="A561" s="872"/>
      <c r="B561" s="1048"/>
      <c r="C561" s="872"/>
      <c r="D561" s="872"/>
      <c r="E561" s="872"/>
      <c r="F561" s="872"/>
      <c r="G561" s="872"/>
      <c r="H561" s="872"/>
      <c r="I561" s="872"/>
      <c r="J561" s="872"/>
      <c r="K561" s="872"/>
      <c r="L561" s="872"/>
      <c r="M561" s="872"/>
      <c r="N561" s="872"/>
      <c r="O561" s="872"/>
      <c r="P561" s="872"/>
      <c r="Q561" s="872"/>
      <c r="R561" s="872"/>
      <c r="S561" s="872"/>
      <c r="T561" s="872"/>
      <c r="U561" s="872"/>
      <c r="V561" s="872"/>
      <c r="W561" s="872"/>
      <c r="X561" s="872"/>
      <c r="Y561" s="872"/>
      <c r="Z561" s="872"/>
    </row>
    <row r="562" spans="1:26" ht="16.5">
      <c r="A562" s="872"/>
      <c r="B562" s="1048"/>
      <c r="C562" s="872"/>
      <c r="D562" s="872"/>
      <c r="E562" s="872"/>
      <c r="F562" s="872"/>
      <c r="G562" s="872"/>
      <c r="H562" s="872"/>
      <c r="I562" s="872"/>
      <c r="J562" s="872"/>
      <c r="K562" s="872"/>
      <c r="L562" s="872"/>
      <c r="M562" s="872"/>
      <c r="N562" s="872"/>
      <c r="O562" s="872"/>
      <c r="P562" s="872"/>
      <c r="Q562" s="872"/>
      <c r="R562" s="872"/>
      <c r="S562" s="872"/>
      <c r="T562" s="872"/>
      <c r="U562" s="872"/>
      <c r="V562" s="872"/>
      <c r="W562" s="872"/>
      <c r="X562" s="872"/>
      <c r="Y562" s="872"/>
      <c r="Z562" s="872"/>
    </row>
    <row r="563" spans="1:26" ht="16.5">
      <c r="A563" s="872"/>
      <c r="B563" s="1048"/>
      <c r="C563" s="872"/>
      <c r="D563" s="872"/>
      <c r="E563" s="872"/>
      <c r="F563" s="872"/>
      <c r="G563" s="872"/>
      <c r="H563" s="872"/>
      <c r="I563" s="872"/>
      <c r="J563" s="872"/>
      <c r="K563" s="872"/>
      <c r="L563" s="872"/>
      <c r="M563" s="872"/>
      <c r="N563" s="872"/>
      <c r="O563" s="872"/>
      <c r="P563" s="872"/>
      <c r="Q563" s="872"/>
      <c r="R563" s="872"/>
      <c r="S563" s="872"/>
      <c r="T563" s="872"/>
      <c r="U563" s="872"/>
      <c r="V563" s="872"/>
      <c r="W563" s="872"/>
      <c r="X563" s="872"/>
      <c r="Y563" s="872"/>
      <c r="Z563" s="872"/>
    </row>
    <row r="564" spans="1:26" ht="16.5">
      <c r="A564" s="872"/>
      <c r="B564" s="1048"/>
      <c r="C564" s="872"/>
      <c r="D564" s="872"/>
      <c r="E564" s="872"/>
      <c r="F564" s="872"/>
      <c r="G564" s="872"/>
      <c r="H564" s="872"/>
      <c r="I564" s="872"/>
      <c r="J564" s="872"/>
      <c r="K564" s="872"/>
      <c r="L564" s="872"/>
      <c r="M564" s="872"/>
      <c r="N564" s="872"/>
      <c r="O564" s="872"/>
      <c r="P564" s="872"/>
      <c r="Q564" s="872"/>
      <c r="R564" s="872"/>
      <c r="S564" s="872"/>
      <c r="T564" s="872"/>
      <c r="U564" s="872"/>
      <c r="V564" s="872"/>
      <c r="W564" s="872"/>
      <c r="X564" s="872"/>
      <c r="Y564" s="872"/>
      <c r="Z564" s="872"/>
    </row>
    <row r="565" spans="1:26" ht="16.5">
      <c r="A565" s="872"/>
      <c r="B565" s="1048"/>
      <c r="C565" s="872"/>
      <c r="D565" s="872"/>
      <c r="E565" s="872"/>
      <c r="F565" s="872"/>
      <c r="G565" s="872"/>
      <c r="H565" s="872"/>
      <c r="I565" s="872"/>
      <c r="J565" s="872"/>
      <c r="K565" s="872"/>
      <c r="L565" s="872"/>
      <c r="M565" s="872"/>
      <c r="N565" s="872"/>
      <c r="O565" s="872"/>
      <c r="P565" s="872"/>
      <c r="Q565" s="872"/>
      <c r="R565" s="872"/>
      <c r="S565" s="872"/>
      <c r="T565" s="872"/>
      <c r="U565" s="872"/>
      <c r="V565" s="872"/>
      <c r="W565" s="872"/>
      <c r="X565" s="872"/>
      <c r="Y565" s="872"/>
      <c r="Z565" s="872"/>
    </row>
    <row r="566" spans="1:26" ht="16.5">
      <c r="A566" s="872"/>
      <c r="B566" s="1048"/>
      <c r="C566" s="872"/>
      <c r="D566" s="872"/>
      <c r="E566" s="872"/>
      <c r="F566" s="872"/>
      <c r="G566" s="872"/>
      <c r="H566" s="872"/>
      <c r="I566" s="872"/>
      <c r="J566" s="872"/>
      <c r="K566" s="872"/>
      <c r="L566" s="872"/>
      <c r="M566" s="872"/>
      <c r="N566" s="872"/>
      <c r="O566" s="872"/>
      <c r="P566" s="872"/>
      <c r="Q566" s="872"/>
      <c r="R566" s="872"/>
      <c r="S566" s="872"/>
      <c r="T566" s="872"/>
      <c r="U566" s="872"/>
      <c r="V566" s="872"/>
      <c r="W566" s="872"/>
      <c r="X566" s="872"/>
      <c r="Y566" s="872"/>
      <c r="Z566" s="872"/>
    </row>
    <row r="567" spans="1:26" ht="16.5">
      <c r="A567" s="872"/>
      <c r="B567" s="1048"/>
      <c r="C567" s="872"/>
      <c r="D567" s="872"/>
      <c r="E567" s="872"/>
      <c r="F567" s="872"/>
      <c r="G567" s="872"/>
      <c r="H567" s="872"/>
      <c r="I567" s="872"/>
      <c r="J567" s="872"/>
      <c r="K567" s="872"/>
      <c r="L567" s="872"/>
      <c r="M567" s="872"/>
      <c r="N567" s="872"/>
      <c r="O567" s="872"/>
      <c r="P567" s="872"/>
      <c r="Q567" s="872"/>
      <c r="R567" s="872"/>
      <c r="S567" s="872"/>
      <c r="T567" s="872"/>
      <c r="U567" s="872"/>
      <c r="V567" s="872"/>
      <c r="W567" s="872"/>
      <c r="X567" s="872"/>
      <c r="Y567" s="872"/>
      <c r="Z567" s="872"/>
    </row>
    <row r="568" spans="1:26" ht="16.5">
      <c r="A568" s="872"/>
      <c r="B568" s="1048"/>
      <c r="C568" s="872"/>
      <c r="D568" s="872"/>
      <c r="E568" s="872"/>
      <c r="F568" s="872"/>
      <c r="G568" s="872"/>
      <c r="H568" s="872"/>
      <c r="I568" s="872"/>
      <c r="J568" s="872"/>
      <c r="K568" s="872"/>
      <c r="L568" s="872"/>
      <c r="M568" s="872"/>
      <c r="N568" s="872"/>
      <c r="O568" s="872"/>
      <c r="P568" s="872"/>
      <c r="Q568" s="872"/>
      <c r="R568" s="872"/>
      <c r="S568" s="872"/>
      <c r="T568" s="872"/>
      <c r="U568" s="872"/>
      <c r="V568" s="872"/>
      <c r="W568" s="872"/>
      <c r="X568" s="872"/>
      <c r="Y568" s="872"/>
      <c r="Z568" s="872"/>
    </row>
    <row r="569" spans="1:26" ht="16.5">
      <c r="A569" s="872"/>
      <c r="B569" s="1048"/>
      <c r="C569" s="872"/>
      <c r="D569" s="872"/>
      <c r="E569" s="872"/>
      <c r="F569" s="872"/>
      <c r="G569" s="872"/>
      <c r="H569" s="872"/>
      <c r="I569" s="872"/>
      <c r="J569" s="872"/>
      <c r="K569" s="872"/>
      <c r="L569" s="872"/>
      <c r="M569" s="872"/>
      <c r="N569" s="872"/>
      <c r="O569" s="872"/>
      <c r="P569" s="872"/>
      <c r="Q569" s="872"/>
      <c r="R569" s="872"/>
      <c r="S569" s="872"/>
      <c r="T569" s="872"/>
      <c r="U569" s="872"/>
      <c r="V569" s="872"/>
      <c r="W569" s="872"/>
      <c r="X569" s="872"/>
      <c r="Y569" s="872"/>
      <c r="Z569" s="872"/>
    </row>
    <row r="570" spans="1:26" ht="16.5">
      <c r="A570" s="872"/>
      <c r="B570" s="1048"/>
      <c r="C570" s="872"/>
      <c r="D570" s="872"/>
      <c r="E570" s="872"/>
      <c r="F570" s="872"/>
      <c r="G570" s="872"/>
      <c r="H570" s="872"/>
      <c r="I570" s="872"/>
      <c r="J570" s="872"/>
      <c r="K570" s="872"/>
      <c r="L570" s="872"/>
      <c r="M570" s="872"/>
      <c r="N570" s="872"/>
      <c r="O570" s="872"/>
      <c r="P570" s="872"/>
      <c r="Q570" s="872"/>
      <c r="R570" s="872"/>
      <c r="S570" s="872"/>
      <c r="T570" s="872"/>
      <c r="U570" s="872"/>
      <c r="V570" s="872"/>
      <c r="W570" s="872"/>
      <c r="X570" s="872"/>
      <c r="Y570" s="872"/>
      <c r="Z570" s="872"/>
    </row>
    <row r="571" spans="1:26" ht="16.5">
      <c r="A571" s="872"/>
      <c r="B571" s="1048"/>
      <c r="C571" s="872"/>
      <c r="D571" s="872"/>
      <c r="E571" s="872"/>
      <c r="F571" s="872"/>
      <c r="G571" s="872"/>
      <c r="H571" s="872"/>
      <c r="I571" s="872"/>
      <c r="J571" s="872"/>
      <c r="K571" s="872"/>
      <c r="L571" s="872"/>
      <c r="M571" s="872"/>
      <c r="N571" s="872"/>
      <c r="O571" s="872"/>
      <c r="P571" s="872"/>
      <c r="Q571" s="872"/>
      <c r="R571" s="872"/>
      <c r="S571" s="872"/>
      <c r="T571" s="872"/>
      <c r="U571" s="872"/>
      <c r="V571" s="872"/>
      <c r="W571" s="872"/>
      <c r="X571" s="872"/>
      <c r="Y571" s="872"/>
      <c r="Z571" s="872"/>
    </row>
    <row r="572" spans="1:26" ht="16.5">
      <c r="A572" s="872"/>
      <c r="B572" s="1048"/>
      <c r="C572" s="872"/>
      <c r="D572" s="872"/>
      <c r="E572" s="872"/>
      <c r="F572" s="872"/>
      <c r="G572" s="872"/>
      <c r="H572" s="872"/>
      <c r="I572" s="872"/>
      <c r="J572" s="872"/>
      <c r="K572" s="872"/>
      <c r="L572" s="872"/>
      <c r="M572" s="872"/>
      <c r="N572" s="872"/>
      <c r="O572" s="872"/>
      <c r="P572" s="872"/>
      <c r="Q572" s="872"/>
      <c r="R572" s="872"/>
      <c r="S572" s="872"/>
      <c r="T572" s="872"/>
      <c r="U572" s="872"/>
      <c r="V572" s="872"/>
      <c r="W572" s="872"/>
      <c r="X572" s="872"/>
      <c r="Y572" s="872"/>
      <c r="Z572" s="872"/>
    </row>
    <row r="573" spans="1:26" ht="16.5">
      <c r="A573" s="872"/>
      <c r="B573" s="1048"/>
      <c r="C573" s="872"/>
      <c r="D573" s="872"/>
      <c r="E573" s="872"/>
      <c r="F573" s="872"/>
      <c r="G573" s="872"/>
      <c r="H573" s="872"/>
      <c r="I573" s="872"/>
      <c r="J573" s="872"/>
      <c r="K573" s="872"/>
      <c r="L573" s="872"/>
      <c r="M573" s="872"/>
      <c r="N573" s="872"/>
      <c r="O573" s="872"/>
      <c r="P573" s="872"/>
      <c r="Q573" s="872"/>
      <c r="R573" s="872"/>
      <c r="S573" s="872"/>
      <c r="T573" s="872"/>
      <c r="U573" s="872"/>
      <c r="V573" s="872"/>
      <c r="W573" s="872"/>
      <c r="X573" s="872"/>
      <c r="Y573" s="872"/>
      <c r="Z573" s="872"/>
    </row>
    <row r="574" spans="1:26" ht="16.5">
      <c r="A574" s="872"/>
      <c r="B574" s="1048"/>
      <c r="C574" s="872"/>
      <c r="D574" s="872"/>
      <c r="E574" s="872"/>
      <c r="F574" s="872"/>
      <c r="G574" s="872"/>
      <c r="H574" s="872"/>
      <c r="I574" s="872"/>
      <c r="J574" s="872"/>
      <c r="K574" s="872"/>
      <c r="L574" s="872"/>
      <c r="M574" s="872"/>
      <c r="N574" s="872"/>
      <c r="O574" s="872"/>
      <c r="P574" s="872"/>
      <c r="Q574" s="872"/>
      <c r="R574" s="872"/>
      <c r="S574" s="872"/>
      <c r="T574" s="872"/>
      <c r="U574" s="872"/>
      <c r="V574" s="872"/>
      <c r="W574" s="872"/>
      <c r="X574" s="872"/>
      <c r="Y574" s="872"/>
      <c r="Z574" s="872"/>
    </row>
    <row r="575" spans="1:26" ht="16.5">
      <c r="A575" s="872"/>
      <c r="B575" s="1048"/>
      <c r="C575" s="872"/>
      <c r="D575" s="872"/>
      <c r="E575" s="872"/>
      <c r="F575" s="872"/>
      <c r="G575" s="872"/>
      <c r="H575" s="872"/>
      <c r="I575" s="872"/>
      <c r="J575" s="872"/>
      <c r="K575" s="872"/>
      <c r="L575" s="872"/>
      <c r="M575" s="872"/>
      <c r="N575" s="872"/>
      <c r="O575" s="872"/>
      <c r="P575" s="872"/>
      <c r="Q575" s="872"/>
      <c r="R575" s="872"/>
      <c r="S575" s="872"/>
      <c r="T575" s="872"/>
      <c r="U575" s="872"/>
      <c r="V575" s="872"/>
      <c r="W575" s="872"/>
      <c r="X575" s="872"/>
      <c r="Y575" s="872"/>
      <c r="Z575" s="872"/>
    </row>
    <row r="576" spans="1:26" ht="16.5">
      <c r="A576" s="872"/>
      <c r="B576" s="1048"/>
      <c r="C576" s="872"/>
      <c r="D576" s="872"/>
      <c r="E576" s="872"/>
      <c r="F576" s="872"/>
      <c r="G576" s="872"/>
      <c r="H576" s="872"/>
      <c r="I576" s="872"/>
      <c r="J576" s="872"/>
      <c r="K576" s="872"/>
      <c r="L576" s="872"/>
      <c r="M576" s="872"/>
      <c r="N576" s="872"/>
      <c r="O576" s="872"/>
      <c r="P576" s="872"/>
      <c r="Q576" s="872"/>
      <c r="R576" s="872"/>
      <c r="S576" s="872"/>
      <c r="T576" s="872"/>
      <c r="U576" s="872"/>
      <c r="V576" s="872"/>
      <c r="W576" s="872"/>
      <c r="X576" s="872"/>
      <c r="Y576" s="872"/>
      <c r="Z576" s="872"/>
    </row>
    <row r="577" spans="1:26" ht="16.5">
      <c r="A577" s="872"/>
      <c r="B577" s="1048"/>
      <c r="C577" s="872"/>
      <c r="D577" s="872"/>
      <c r="E577" s="872"/>
      <c r="F577" s="872"/>
      <c r="G577" s="872"/>
      <c r="H577" s="872"/>
      <c r="I577" s="872"/>
      <c r="J577" s="872"/>
      <c r="K577" s="872"/>
      <c r="L577" s="872"/>
      <c r="M577" s="872"/>
      <c r="N577" s="872"/>
      <c r="O577" s="872"/>
      <c r="P577" s="872"/>
      <c r="Q577" s="872"/>
      <c r="R577" s="872"/>
      <c r="S577" s="872"/>
      <c r="T577" s="872"/>
      <c r="U577" s="872"/>
      <c r="V577" s="872"/>
      <c r="W577" s="872"/>
      <c r="X577" s="872"/>
      <c r="Y577" s="872"/>
      <c r="Z577" s="872"/>
    </row>
    <row r="578" spans="1:26" ht="16.5">
      <c r="A578" s="872"/>
      <c r="B578" s="1048"/>
      <c r="C578" s="872"/>
      <c r="D578" s="872"/>
      <c r="E578" s="872"/>
      <c r="F578" s="872"/>
      <c r="G578" s="872"/>
      <c r="H578" s="872"/>
      <c r="I578" s="872"/>
      <c r="J578" s="872"/>
      <c r="K578" s="872"/>
      <c r="L578" s="872"/>
      <c r="M578" s="872"/>
      <c r="N578" s="872"/>
      <c r="O578" s="872"/>
      <c r="P578" s="872"/>
      <c r="Q578" s="872"/>
      <c r="R578" s="872"/>
      <c r="S578" s="872"/>
      <c r="T578" s="872"/>
      <c r="U578" s="872"/>
      <c r="V578" s="872"/>
      <c r="W578" s="872"/>
      <c r="X578" s="872"/>
      <c r="Y578" s="872"/>
      <c r="Z578" s="872"/>
    </row>
    <row r="579" spans="1:26" ht="16.5">
      <c r="A579" s="872"/>
      <c r="B579" s="1048"/>
      <c r="C579" s="872"/>
      <c r="D579" s="872"/>
      <c r="E579" s="872"/>
      <c r="F579" s="872"/>
      <c r="G579" s="872"/>
      <c r="H579" s="872"/>
      <c r="I579" s="872"/>
      <c r="J579" s="872"/>
      <c r="K579" s="872"/>
      <c r="L579" s="872"/>
      <c r="M579" s="872"/>
      <c r="N579" s="872"/>
      <c r="O579" s="872"/>
      <c r="P579" s="872"/>
      <c r="Q579" s="872"/>
      <c r="R579" s="872"/>
      <c r="S579" s="872"/>
      <c r="T579" s="872"/>
      <c r="U579" s="872"/>
      <c r="V579" s="872"/>
      <c r="W579" s="872"/>
      <c r="X579" s="872"/>
      <c r="Y579" s="872"/>
      <c r="Z579" s="872"/>
    </row>
    <row r="580" spans="1:26" ht="16.5">
      <c r="A580" s="872"/>
      <c r="B580" s="1048"/>
      <c r="C580" s="872"/>
      <c r="D580" s="872"/>
      <c r="E580" s="872"/>
      <c r="F580" s="872"/>
      <c r="G580" s="872"/>
      <c r="H580" s="872"/>
      <c r="I580" s="872"/>
      <c r="J580" s="872"/>
      <c r="K580" s="872"/>
      <c r="L580" s="872"/>
      <c r="M580" s="872"/>
      <c r="N580" s="872"/>
      <c r="O580" s="872"/>
      <c r="P580" s="872"/>
      <c r="Q580" s="872"/>
      <c r="R580" s="872"/>
      <c r="S580" s="872"/>
      <c r="T580" s="872"/>
      <c r="U580" s="872"/>
      <c r="V580" s="872"/>
      <c r="W580" s="872"/>
      <c r="X580" s="872"/>
      <c r="Y580" s="872"/>
      <c r="Z580" s="872"/>
    </row>
    <row r="581" spans="1:26" ht="16.5">
      <c r="A581" s="872"/>
      <c r="B581" s="1048"/>
      <c r="C581" s="872"/>
      <c r="D581" s="872"/>
      <c r="E581" s="872"/>
      <c r="F581" s="872"/>
      <c r="G581" s="872"/>
      <c r="H581" s="872"/>
      <c r="I581" s="872"/>
      <c r="J581" s="872"/>
      <c r="K581" s="872"/>
      <c r="L581" s="872"/>
      <c r="M581" s="872"/>
      <c r="N581" s="872"/>
      <c r="O581" s="872"/>
      <c r="P581" s="872"/>
      <c r="Q581" s="872"/>
      <c r="R581" s="872"/>
      <c r="S581" s="872"/>
      <c r="T581" s="872"/>
      <c r="U581" s="872"/>
      <c r="V581" s="872"/>
      <c r="W581" s="872"/>
      <c r="X581" s="872"/>
      <c r="Y581" s="872"/>
      <c r="Z581" s="872"/>
    </row>
    <row r="582" spans="1:26" ht="16.5">
      <c r="A582" s="872"/>
      <c r="B582" s="1048"/>
      <c r="C582" s="872"/>
      <c r="D582" s="872"/>
      <c r="E582" s="872"/>
      <c r="F582" s="872"/>
      <c r="G582" s="872"/>
      <c r="H582" s="872"/>
      <c r="I582" s="872"/>
      <c r="J582" s="872"/>
      <c r="K582" s="872"/>
      <c r="L582" s="872"/>
      <c r="M582" s="872"/>
      <c r="N582" s="872"/>
      <c r="O582" s="872"/>
      <c r="P582" s="872"/>
      <c r="Q582" s="872"/>
      <c r="R582" s="872"/>
      <c r="S582" s="872"/>
      <c r="T582" s="872"/>
      <c r="U582" s="872"/>
      <c r="V582" s="872"/>
      <c r="W582" s="872"/>
      <c r="X582" s="872"/>
      <c r="Y582" s="872"/>
      <c r="Z582" s="872"/>
    </row>
    <row r="583" spans="1:26" ht="16.5">
      <c r="A583" s="872"/>
      <c r="B583" s="1048"/>
      <c r="C583" s="872"/>
      <c r="D583" s="872"/>
      <c r="E583" s="872"/>
      <c r="F583" s="872"/>
      <c r="G583" s="872"/>
      <c r="H583" s="872"/>
      <c r="I583" s="872"/>
      <c r="J583" s="872"/>
      <c r="K583" s="872"/>
      <c r="L583" s="872"/>
      <c r="M583" s="872"/>
      <c r="N583" s="872"/>
      <c r="O583" s="872"/>
      <c r="P583" s="872"/>
      <c r="Q583" s="872"/>
      <c r="R583" s="872"/>
      <c r="S583" s="872"/>
      <c r="T583" s="872"/>
      <c r="U583" s="872"/>
      <c r="V583" s="872"/>
      <c r="W583" s="872"/>
      <c r="X583" s="872"/>
      <c r="Y583" s="872"/>
      <c r="Z583" s="872"/>
    </row>
    <row r="584" spans="1:26" ht="16.5">
      <c r="A584" s="872"/>
      <c r="B584" s="1048"/>
      <c r="C584" s="872"/>
      <c r="D584" s="872"/>
      <c r="E584" s="872"/>
      <c r="F584" s="872"/>
      <c r="G584" s="872"/>
      <c r="H584" s="872"/>
      <c r="I584" s="872"/>
      <c r="J584" s="872"/>
      <c r="K584" s="872"/>
      <c r="L584" s="872"/>
      <c r="M584" s="872"/>
      <c r="N584" s="872"/>
      <c r="O584" s="872"/>
      <c r="P584" s="872"/>
      <c r="Q584" s="872"/>
      <c r="R584" s="872"/>
      <c r="S584" s="872"/>
      <c r="T584" s="872"/>
      <c r="U584" s="872"/>
      <c r="V584" s="872"/>
      <c r="W584" s="872"/>
      <c r="X584" s="872"/>
      <c r="Y584" s="872"/>
      <c r="Z584" s="872"/>
    </row>
    <row r="585" spans="1:26" ht="16.5">
      <c r="A585" s="872"/>
      <c r="B585" s="1048"/>
      <c r="C585" s="872"/>
      <c r="D585" s="872"/>
      <c r="E585" s="872"/>
      <c r="F585" s="872"/>
      <c r="G585" s="872"/>
      <c r="H585" s="872"/>
      <c r="I585" s="872"/>
      <c r="J585" s="872"/>
      <c r="K585" s="872"/>
      <c r="L585" s="872"/>
      <c r="M585" s="872"/>
      <c r="N585" s="872"/>
      <c r="O585" s="872"/>
      <c r="P585" s="872"/>
      <c r="Q585" s="872"/>
      <c r="R585" s="872"/>
      <c r="S585" s="872"/>
      <c r="T585" s="872"/>
      <c r="U585" s="872"/>
      <c r="V585" s="872"/>
      <c r="W585" s="872"/>
      <c r="X585" s="872"/>
      <c r="Y585" s="872"/>
      <c r="Z585" s="872"/>
    </row>
    <row r="586" spans="1:26" ht="16.5">
      <c r="A586" s="872"/>
      <c r="B586" s="1048"/>
      <c r="C586" s="872"/>
      <c r="D586" s="872"/>
      <c r="E586" s="872"/>
      <c r="F586" s="872"/>
      <c r="G586" s="872"/>
      <c r="H586" s="872"/>
      <c r="I586" s="872"/>
      <c r="J586" s="872"/>
      <c r="K586" s="872"/>
      <c r="L586" s="872"/>
      <c r="M586" s="872"/>
      <c r="N586" s="872"/>
      <c r="O586" s="872"/>
      <c r="P586" s="872"/>
      <c r="Q586" s="872"/>
      <c r="R586" s="872"/>
      <c r="S586" s="872"/>
      <c r="T586" s="872"/>
      <c r="U586" s="872"/>
      <c r="V586" s="872"/>
      <c r="W586" s="872"/>
      <c r="X586" s="872"/>
      <c r="Y586" s="872"/>
      <c r="Z586" s="872"/>
    </row>
    <row r="587" spans="1:26" ht="16.5">
      <c r="A587" s="872"/>
      <c r="B587" s="1048"/>
      <c r="C587" s="872"/>
      <c r="D587" s="872"/>
      <c r="E587" s="872"/>
      <c r="F587" s="872"/>
      <c r="G587" s="872"/>
      <c r="H587" s="872"/>
      <c r="I587" s="872"/>
      <c r="J587" s="872"/>
      <c r="K587" s="872"/>
      <c r="L587" s="872"/>
      <c r="M587" s="872"/>
      <c r="N587" s="872"/>
      <c r="O587" s="872"/>
      <c r="P587" s="872"/>
      <c r="Q587" s="872"/>
      <c r="R587" s="872"/>
      <c r="S587" s="872"/>
      <c r="T587" s="872"/>
      <c r="U587" s="872"/>
      <c r="V587" s="872"/>
      <c r="W587" s="872"/>
      <c r="X587" s="872"/>
      <c r="Y587" s="872"/>
      <c r="Z587" s="872"/>
    </row>
    <row r="588" spans="1:26" ht="16.5">
      <c r="A588" s="872"/>
      <c r="B588" s="1048"/>
      <c r="C588" s="872"/>
      <c r="D588" s="872"/>
      <c r="E588" s="872"/>
      <c r="F588" s="872"/>
      <c r="G588" s="872"/>
      <c r="H588" s="872"/>
      <c r="I588" s="872"/>
      <c r="J588" s="872"/>
      <c r="K588" s="872"/>
      <c r="L588" s="872"/>
      <c r="M588" s="872"/>
      <c r="N588" s="872"/>
      <c r="O588" s="872"/>
      <c r="P588" s="872"/>
      <c r="Q588" s="872"/>
      <c r="R588" s="872"/>
      <c r="S588" s="872"/>
      <c r="T588" s="872"/>
      <c r="U588" s="872"/>
      <c r="V588" s="872"/>
      <c r="W588" s="872"/>
      <c r="X588" s="872"/>
      <c r="Y588" s="872"/>
      <c r="Z588" s="872"/>
    </row>
    <row r="589" spans="1:26" ht="16.5">
      <c r="A589" s="872"/>
      <c r="B589" s="1048"/>
      <c r="C589" s="872"/>
      <c r="D589" s="872"/>
      <c r="E589" s="872"/>
      <c r="F589" s="872"/>
      <c r="G589" s="872"/>
      <c r="H589" s="872"/>
      <c r="I589" s="872"/>
      <c r="J589" s="872"/>
      <c r="K589" s="872"/>
      <c r="L589" s="872"/>
      <c r="M589" s="872"/>
      <c r="N589" s="872"/>
      <c r="O589" s="872"/>
      <c r="P589" s="872"/>
      <c r="Q589" s="872"/>
      <c r="R589" s="872"/>
      <c r="S589" s="872"/>
      <c r="T589" s="872"/>
      <c r="U589" s="872"/>
      <c r="V589" s="872"/>
      <c r="W589" s="872"/>
      <c r="X589" s="872"/>
      <c r="Y589" s="872"/>
      <c r="Z589" s="872"/>
    </row>
    <row r="590" spans="1:26" ht="16.5">
      <c r="A590" s="872"/>
      <c r="B590" s="1048"/>
      <c r="C590" s="872"/>
      <c r="D590" s="872"/>
      <c r="E590" s="872"/>
      <c r="F590" s="872"/>
      <c r="G590" s="872"/>
      <c r="H590" s="872"/>
      <c r="I590" s="872"/>
      <c r="J590" s="872"/>
      <c r="K590" s="872"/>
      <c r="L590" s="872"/>
      <c r="M590" s="872"/>
      <c r="N590" s="872"/>
      <c r="O590" s="872"/>
      <c r="P590" s="872"/>
      <c r="Q590" s="872"/>
      <c r="R590" s="872"/>
      <c r="S590" s="872"/>
      <c r="T590" s="872"/>
      <c r="U590" s="872"/>
      <c r="V590" s="872"/>
      <c r="W590" s="872"/>
      <c r="X590" s="872"/>
      <c r="Y590" s="872"/>
      <c r="Z590" s="872"/>
    </row>
    <row r="591" spans="1:26" ht="16.5">
      <c r="A591" s="872"/>
      <c r="B591" s="1048"/>
      <c r="C591" s="872"/>
      <c r="D591" s="872"/>
      <c r="E591" s="872"/>
      <c r="F591" s="872"/>
      <c r="G591" s="872"/>
      <c r="H591" s="872"/>
      <c r="I591" s="872"/>
      <c r="J591" s="872"/>
      <c r="K591" s="872"/>
      <c r="L591" s="872"/>
      <c r="M591" s="872"/>
      <c r="N591" s="872"/>
      <c r="O591" s="872"/>
      <c r="P591" s="872"/>
      <c r="Q591" s="872"/>
      <c r="R591" s="872"/>
      <c r="S591" s="872"/>
      <c r="T591" s="872"/>
      <c r="U591" s="872"/>
      <c r="V591" s="872"/>
      <c r="W591" s="872"/>
      <c r="X591" s="872"/>
      <c r="Y591" s="872"/>
      <c r="Z591" s="872"/>
    </row>
    <row r="592" spans="1:26" ht="16.5">
      <c r="A592" s="872"/>
      <c r="B592" s="1048"/>
      <c r="C592" s="872"/>
      <c r="D592" s="872"/>
      <c r="E592" s="872"/>
      <c r="F592" s="872"/>
      <c r="G592" s="872"/>
      <c r="H592" s="872"/>
      <c r="I592" s="872"/>
      <c r="J592" s="872"/>
      <c r="K592" s="872"/>
      <c r="L592" s="872"/>
      <c r="M592" s="872"/>
      <c r="N592" s="872"/>
      <c r="O592" s="872"/>
      <c r="P592" s="872"/>
      <c r="Q592" s="872"/>
      <c r="R592" s="872"/>
      <c r="S592" s="872"/>
      <c r="T592" s="872"/>
      <c r="U592" s="872"/>
      <c r="V592" s="872"/>
      <c r="W592" s="872"/>
      <c r="X592" s="872"/>
      <c r="Y592" s="872"/>
      <c r="Z592" s="872"/>
    </row>
    <row r="593" spans="1:26" ht="16.5">
      <c r="A593" s="872"/>
      <c r="B593" s="1048"/>
      <c r="C593" s="872"/>
      <c r="D593" s="872"/>
      <c r="E593" s="872"/>
      <c r="F593" s="872"/>
      <c r="G593" s="872"/>
      <c r="H593" s="872"/>
      <c r="I593" s="872"/>
      <c r="J593" s="872"/>
      <c r="K593" s="872"/>
      <c r="L593" s="872"/>
      <c r="M593" s="872"/>
      <c r="N593" s="872"/>
      <c r="O593" s="872"/>
      <c r="P593" s="872"/>
      <c r="Q593" s="872"/>
      <c r="R593" s="872"/>
      <c r="S593" s="872"/>
      <c r="T593" s="872"/>
      <c r="U593" s="872"/>
      <c r="V593" s="872"/>
      <c r="W593" s="872"/>
      <c r="X593" s="872"/>
      <c r="Y593" s="872"/>
      <c r="Z593" s="872"/>
    </row>
    <row r="594" spans="1:26" ht="16.5">
      <c r="A594" s="872"/>
      <c r="B594" s="1048"/>
      <c r="C594" s="872"/>
      <c r="D594" s="872"/>
      <c r="E594" s="872"/>
      <c r="F594" s="872"/>
      <c r="G594" s="872"/>
      <c r="H594" s="872"/>
      <c r="I594" s="872"/>
      <c r="J594" s="872"/>
      <c r="K594" s="872"/>
      <c r="L594" s="872"/>
      <c r="M594" s="872"/>
      <c r="N594" s="872"/>
      <c r="O594" s="872"/>
      <c r="P594" s="872"/>
      <c r="Q594" s="872"/>
      <c r="R594" s="872"/>
      <c r="S594" s="872"/>
      <c r="T594" s="872"/>
      <c r="U594" s="872"/>
      <c r="V594" s="872"/>
      <c r="W594" s="872"/>
      <c r="X594" s="872"/>
      <c r="Y594" s="872"/>
      <c r="Z594" s="872"/>
    </row>
    <row r="595" spans="1:26" ht="16.5">
      <c r="A595" s="872"/>
      <c r="B595" s="1048"/>
      <c r="C595" s="872"/>
      <c r="D595" s="872"/>
      <c r="E595" s="872"/>
      <c r="F595" s="872"/>
      <c r="G595" s="872"/>
      <c r="H595" s="872"/>
      <c r="I595" s="872"/>
      <c r="J595" s="872"/>
      <c r="K595" s="872"/>
      <c r="L595" s="872"/>
      <c r="M595" s="872"/>
      <c r="N595" s="872"/>
      <c r="O595" s="872"/>
      <c r="P595" s="872"/>
      <c r="Q595" s="872"/>
      <c r="R595" s="872"/>
      <c r="S595" s="872"/>
      <c r="T595" s="872"/>
      <c r="U595" s="872"/>
      <c r="V595" s="872"/>
      <c r="W595" s="872"/>
      <c r="X595" s="872"/>
      <c r="Y595" s="872"/>
      <c r="Z595" s="872"/>
    </row>
    <row r="596" spans="1:26" ht="16.5">
      <c r="A596" s="872"/>
      <c r="B596" s="1048"/>
      <c r="C596" s="872"/>
      <c r="D596" s="872"/>
      <c r="E596" s="872"/>
      <c r="F596" s="872"/>
      <c r="G596" s="872"/>
      <c r="H596" s="872"/>
      <c r="I596" s="872"/>
      <c r="J596" s="872"/>
      <c r="K596" s="872"/>
      <c r="L596" s="872"/>
      <c r="M596" s="872"/>
      <c r="N596" s="872"/>
      <c r="O596" s="872"/>
      <c r="P596" s="872"/>
      <c r="Q596" s="872"/>
      <c r="R596" s="872"/>
      <c r="S596" s="872"/>
      <c r="T596" s="872"/>
      <c r="U596" s="872"/>
      <c r="V596" s="872"/>
      <c r="W596" s="872"/>
      <c r="X596" s="872"/>
      <c r="Y596" s="872"/>
      <c r="Z596" s="872"/>
    </row>
    <row r="597" spans="1:26" ht="16.5">
      <c r="A597" s="872"/>
      <c r="B597" s="1048"/>
      <c r="C597" s="872"/>
      <c r="D597" s="872"/>
      <c r="E597" s="872"/>
      <c r="F597" s="872"/>
      <c r="G597" s="872"/>
      <c r="H597" s="872"/>
      <c r="I597" s="872"/>
      <c r="J597" s="872"/>
      <c r="K597" s="872"/>
      <c r="L597" s="872"/>
      <c r="M597" s="872"/>
      <c r="N597" s="872"/>
      <c r="O597" s="872"/>
      <c r="P597" s="872"/>
      <c r="Q597" s="872"/>
      <c r="R597" s="872"/>
      <c r="S597" s="872"/>
      <c r="T597" s="872"/>
      <c r="U597" s="872"/>
      <c r="V597" s="872"/>
      <c r="W597" s="872"/>
      <c r="X597" s="872"/>
      <c r="Y597" s="872"/>
      <c r="Z597" s="872"/>
    </row>
    <row r="598" spans="1:26" ht="16.5">
      <c r="A598" s="872"/>
      <c r="B598" s="1048"/>
      <c r="C598" s="872"/>
      <c r="D598" s="872"/>
      <c r="E598" s="872"/>
      <c r="F598" s="872"/>
      <c r="G598" s="872"/>
      <c r="H598" s="872"/>
      <c r="I598" s="872"/>
      <c r="J598" s="872"/>
      <c r="K598" s="872"/>
      <c r="L598" s="872"/>
      <c r="M598" s="872"/>
      <c r="N598" s="872"/>
      <c r="O598" s="872"/>
      <c r="P598" s="872"/>
      <c r="Q598" s="872"/>
      <c r="R598" s="872"/>
      <c r="S598" s="872"/>
      <c r="T598" s="872"/>
      <c r="U598" s="872"/>
      <c r="V598" s="872"/>
      <c r="W598" s="872"/>
      <c r="X598" s="872"/>
      <c r="Y598" s="872"/>
      <c r="Z598" s="872"/>
    </row>
    <row r="599" spans="1:26" ht="16.5">
      <c r="A599" s="872"/>
      <c r="B599" s="1048"/>
      <c r="C599" s="872"/>
      <c r="D599" s="872"/>
      <c r="E599" s="872"/>
      <c r="F599" s="872"/>
      <c r="G599" s="872"/>
      <c r="H599" s="872"/>
      <c r="I599" s="872"/>
      <c r="J599" s="872"/>
      <c r="K599" s="872"/>
      <c r="L599" s="872"/>
      <c r="M599" s="872"/>
      <c r="N599" s="872"/>
      <c r="O599" s="872"/>
      <c r="P599" s="872"/>
      <c r="Q599" s="872"/>
      <c r="R599" s="872"/>
      <c r="S599" s="872"/>
      <c r="T599" s="872"/>
      <c r="U599" s="872"/>
      <c r="V599" s="872"/>
      <c r="W599" s="872"/>
      <c r="X599" s="872"/>
      <c r="Y599" s="872"/>
      <c r="Z599" s="872"/>
    </row>
    <row r="600" spans="1:26" ht="16.5">
      <c r="A600" s="872"/>
      <c r="B600" s="1048"/>
      <c r="C600" s="872"/>
      <c r="D600" s="872"/>
      <c r="E600" s="872"/>
      <c r="F600" s="872"/>
      <c r="G600" s="872"/>
      <c r="H600" s="872"/>
      <c r="I600" s="872"/>
      <c r="J600" s="872"/>
      <c r="K600" s="872"/>
      <c r="L600" s="872"/>
      <c r="M600" s="872"/>
      <c r="N600" s="872"/>
      <c r="O600" s="872"/>
      <c r="P600" s="872"/>
      <c r="Q600" s="872"/>
      <c r="R600" s="872"/>
      <c r="S600" s="872"/>
      <c r="T600" s="872"/>
      <c r="U600" s="872"/>
      <c r="V600" s="872"/>
      <c r="W600" s="872"/>
      <c r="X600" s="872"/>
      <c r="Y600" s="872"/>
      <c r="Z600" s="872"/>
    </row>
    <row r="601" spans="1:26" ht="16.5">
      <c r="A601" s="872"/>
      <c r="B601" s="1048"/>
      <c r="C601" s="872"/>
      <c r="D601" s="872"/>
      <c r="E601" s="872"/>
      <c r="F601" s="872"/>
      <c r="G601" s="872"/>
      <c r="H601" s="872"/>
      <c r="I601" s="872"/>
      <c r="J601" s="872"/>
      <c r="K601" s="872"/>
      <c r="L601" s="872"/>
      <c r="M601" s="872"/>
      <c r="N601" s="872"/>
      <c r="O601" s="872"/>
      <c r="P601" s="872"/>
      <c r="Q601" s="872"/>
      <c r="R601" s="872"/>
      <c r="S601" s="872"/>
      <c r="T601" s="872"/>
      <c r="U601" s="872"/>
      <c r="V601" s="872"/>
      <c r="W601" s="872"/>
      <c r="X601" s="872"/>
      <c r="Y601" s="872"/>
      <c r="Z601" s="872"/>
    </row>
    <row r="602" spans="1:26" ht="16.5">
      <c r="A602" s="872"/>
      <c r="B602" s="1048"/>
      <c r="C602" s="872"/>
      <c r="D602" s="872"/>
      <c r="E602" s="872"/>
      <c r="F602" s="872"/>
      <c r="G602" s="872"/>
      <c r="H602" s="872"/>
      <c r="I602" s="872"/>
      <c r="J602" s="872"/>
      <c r="K602" s="872"/>
      <c r="L602" s="872"/>
      <c r="M602" s="872"/>
      <c r="N602" s="872"/>
      <c r="O602" s="872"/>
      <c r="P602" s="872"/>
      <c r="Q602" s="872"/>
      <c r="R602" s="872"/>
      <c r="S602" s="872"/>
      <c r="T602" s="872"/>
      <c r="U602" s="872"/>
      <c r="V602" s="872"/>
      <c r="W602" s="872"/>
      <c r="X602" s="872"/>
      <c r="Y602" s="872"/>
      <c r="Z602" s="872"/>
    </row>
    <row r="603" spans="1:26" ht="16.5">
      <c r="A603" s="872"/>
      <c r="B603" s="1048"/>
      <c r="C603" s="872"/>
      <c r="D603" s="872"/>
      <c r="E603" s="872"/>
      <c r="F603" s="872"/>
      <c r="G603" s="872"/>
      <c r="H603" s="872"/>
      <c r="I603" s="872"/>
      <c r="J603" s="872"/>
      <c r="K603" s="872"/>
      <c r="L603" s="872"/>
      <c r="M603" s="872"/>
      <c r="N603" s="872"/>
      <c r="O603" s="872"/>
      <c r="P603" s="872"/>
      <c r="Q603" s="872"/>
      <c r="R603" s="872"/>
      <c r="S603" s="872"/>
      <c r="T603" s="872"/>
      <c r="U603" s="872"/>
      <c r="V603" s="872"/>
      <c r="W603" s="872"/>
      <c r="X603" s="872"/>
      <c r="Y603" s="872"/>
      <c r="Z603" s="872"/>
    </row>
    <row r="604" spans="1:26" ht="16.5">
      <c r="A604" s="872"/>
      <c r="B604" s="1048"/>
      <c r="C604" s="872"/>
      <c r="D604" s="872"/>
      <c r="E604" s="872"/>
      <c r="F604" s="872"/>
      <c r="G604" s="872"/>
      <c r="H604" s="872"/>
      <c r="I604" s="872"/>
      <c r="J604" s="872"/>
      <c r="K604" s="872"/>
      <c r="L604" s="872"/>
      <c r="M604" s="872"/>
      <c r="N604" s="872"/>
      <c r="O604" s="872"/>
      <c r="P604" s="872"/>
      <c r="Q604" s="872"/>
      <c r="R604" s="872"/>
      <c r="S604" s="872"/>
      <c r="T604" s="872"/>
      <c r="U604" s="872"/>
      <c r="V604" s="872"/>
      <c r="W604" s="872"/>
      <c r="X604" s="872"/>
      <c r="Y604" s="872"/>
      <c r="Z604" s="872"/>
    </row>
    <row r="605" spans="1:26" ht="16.5">
      <c r="A605" s="872"/>
      <c r="B605" s="1048"/>
      <c r="C605" s="872"/>
      <c r="D605" s="872"/>
      <c r="E605" s="872"/>
      <c r="F605" s="872"/>
      <c r="G605" s="872"/>
      <c r="H605" s="872"/>
      <c r="I605" s="872"/>
      <c r="J605" s="872"/>
      <c r="K605" s="872"/>
      <c r="L605" s="872"/>
      <c r="M605" s="872"/>
      <c r="N605" s="872"/>
      <c r="O605" s="872"/>
      <c r="P605" s="872"/>
      <c r="Q605" s="872"/>
      <c r="R605" s="872"/>
      <c r="S605" s="872"/>
      <c r="T605" s="872"/>
      <c r="U605" s="872"/>
      <c r="V605" s="872"/>
      <c r="W605" s="872"/>
      <c r="X605" s="872"/>
      <c r="Y605" s="872"/>
      <c r="Z605" s="872"/>
    </row>
    <row r="606" spans="1:26" ht="16.5">
      <c r="A606" s="872"/>
      <c r="B606" s="1048"/>
      <c r="C606" s="872"/>
      <c r="D606" s="872"/>
      <c r="E606" s="872"/>
      <c r="F606" s="872"/>
      <c r="G606" s="872"/>
      <c r="H606" s="872"/>
      <c r="I606" s="872"/>
      <c r="J606" s="872"/>
      <c r="K606" s="872"/>
      <c r="L606" s="872"/>
      <c r="M606" s="872"/>
      <c r="N606" s="872"/>
      <c r="O606" s="872"/>
      <c r="P606" s="872"/>
      <c r="Q606" s="872"/>
      <c r="R606" s="872"/>
      <c r="S606" s="872"/>
      <c r="T606" s="872"/>
      <c r="U606" s="872"/>
      <c r="V606" s="872"/>
      <c r="W606" s="872"/>
      <c r="X606" s="872"/>
      <c r="Y606" s="872"/>
      <c r="Z606" s="872"/>
    </row>
    <row r="607" spans="1:26" ht="16.5">
      <c r="A607" s="872"/>
      <c r="B607" s="1048"/>
      <c r="C607" s="872"/>
      <c r="D607" s="872"/>
      <c r="E607" s="872"/>
      <c r="F607" s="872"/>
      <c r="G607" s="872"/>
      <c r="H607" s="872"/>
      <c r="I607" s="872"/>
      <c r="J607" s="872"/>
      <c r="K607" s="872"/>
      <c r="L607" s="872"/>
      <c r="M607" s="872"/>
      <c r="N607" s="872"/>
      <c r="O607" s="872"/>
      <c r="P607" s="872"/>
      <c r="Q607" s="872"/>
      <c r="R607" s="872"/>
      <c r="S607" s="872"/>
      <c r="T607" s="872"/>
      <c r="U607" s="872"/>
      <c r="V607" s="872"/>
      <c r="W607" s="872"/>
      <c r="X607" s="872"/>
      <c r="Y607" s="872"/>
      <c r="Z607" s="872"/>
    </row>
    <row r="608" spans="1:26" ht="16.5">
      <c r="A608" s="872"/>
      <c r="B608" s="1048"/>
      <c r="C608" s="872"/>
      <c r="D608" s="872"/>
      <c r="E608" s="872"/>
      <c r="F608" s="872"/>
      <c r="G608" s="872"/>
      <c r="H608" s="872"/>
      <c r="I608" s="872"/>
      <c r="J608" s="872"/>
      <c r="K608" s="872"/>
      <c r="L608" s="872"/>
      <c r="M608" s="872"/>
      <c r="N608" s="872"/>
      <c r="O608" s="872"/>
      <c r="P608" s="872"/>
      <c r="Q608" s="872"/>
      <c r="R608" s="872"/>
      <c r="S608" s="872"/>
      <c r="T608" s="872"/>
      <c r="U608" s="872"/>
      <c r="V608" s="872"/>
      <c r="W608" s="872"/>
      <c r="X608" s="872"/>
      <c r="Y608" s="872"/>
      <c r="Z608" s="872"/>
    </row>
    <row r="609" spans="1:26" ht="16.5">
      <c r="A609" s="872"/>
      <c r="B609" s="1048"/>
      <c r="C609" s="872"/>
      <c r="D609" s="872"/>
      <c r="E609" s="872"/>
      <c r="F609" s="872"/>
      <c r="G609" s="872"/>
      <c r="H609" s="872"/>
      <c r="I609" s="872"/>
      <c r="J609" s="872"/>
      <c r="K609" s="872"/>
      <c r="L609" s="872"/>
      <c r="M609" s="872"/>
      <c r="N609" s="872"/>
      <c r="O609" s="872"/>
      <c r="P609" s="872"/>
      <c r="Q609" s="872"/>
      <c r="R609" s="872"/>
      <c r="S609" s="872"/>
      <c r="T609" s="872"/>
      <c r="U609" s="872"/>
      <c r="V609" s="872"/>
      <c r="W609" s="872"/>
      <c r="X609" s="872"/>
      <c r="Y609" s="872"/>
      <c r="Z609" s="872"/>
    </row>
    <row r="610" spans="1:26" ht="16.5">
      <c r="A610" s="872"/>
      <c r="B610" s="1048"/>
      <c r="C610" s="872"/>
      <c r="D610" s="872"/>
      <c r="E610" s="872"/>
      <c r="F610" s="872"/>
      <c r="G610" s="872"/>
      <c r="H610" s="872"/>
      <c r="I610" s="872"/>
      <c r="J610" s="872"/>
      <c r="K610" s="872"/>
      <c r="L610" s="872"/>
      <c r="M610" s="872"/>
      <c r="N610" s="872"/>
      <c r="O610" s="872"/>
      <c r="P610" s="872"/>
      <c r="Q610" s="872"/>
      <c r="R610" s="872"/>
      <c r="S610" s="872"/>
      <c r="T610" s="872"/>
      <c r="U610" s="872"/>
      <c r="V610" s="872"/>
      <c r="W610" s="872"/>
      <c r="X610" s="872"/>
      <c r="Y610" s="872"/>
      <c r="Z610" s="872"/>
    </row>
    <row r="611" spans="1:26" ht="16.5">
      <c r="A611" s="872"/>
      <c r="B611" s="1048"/>
      <c r="C611" s="872"/>
      <c r="D611" s="872"/>
      <c r="E611" s="872"/>
      <c r="F611" s="872"/>
      <c r="G611" s="872"/>
      <c r="H611" s="872"/>
      <c r="I611" s="872"/>
      <c r="J611" s="872"/>
      <c r="K611" s="872"/>
      <c r="L611" s="872"/>
      <c r="M611" s="872"/>
      <c r="N611" s="872"/>
      <c r="O611" s="872"/>
      <c r="P611" s="872"/>
      <c r="Q611" s="872"/>
      <c r="R611" s="872"/>
      <c r="S611" s="872"/>
      <c r="T611" s="872"/>
      <c r="U611" s="872"/>
      <c r="V611" s="872"/>
      <c r="W611" s="872"/>
      <c r="X611" s="872"/>
      <c r="Y611" s="872"/>
      <c r="Z611" s="872"/>
    </row>
    <row r="612" spans="1:26" ht="16.5">
      <c r="A612" s="872"/>
      <c r="B612" s="1048"/>
      <c r="C612" s="872"/>
      <c r="D612" s="872"/>
      <c r="E612" s="872"/>
      <c r="F612" s="872"/>
      <c r="G612" s="872"/>
      <c r="H612" s="872"/>
      <c r="I612" s="872"/>
      <c r="J612" s="872"/>
      <c r="K612" s="872"/>
      <c r="L612" s="872"/>
      <c r="M612" s="872"/>
      <c r="N612" s="872"/>
      <c r="O612" s="872"/>
      <c r="P612" s="872"/>
      <c r="Q612" s="872"/>
      <c r="R612" s="872"/>
      <c r="S612" s="872"/>
      <c r="T612" s="872"/>
      <c r="U612" s="872"/>
      <c r="V612" s="872"/>
      <c r="W612" s="872"/>
      <c r="X612" s="872"/>
      <c r="Y612" s="872"/>
      <c r="Z612" s="872"/>
    </row>
    <row r="613" spans="1:26" ht="16.5">
      <c r="A613" s="872"/>
      <c r="B613" s="1048"/>
      <c r="C613" s="872"/>
      <c r="D613" s="872"/>
      <c r="E613" s="872"/>
      <c r="F613" s="872"/>
      <c r="G613" s="872"/>
      <c r="H613" s="872"/>
      <c r="I613" s="872"/>
      <c r="J613" s="872"/>
      <c r="K613" s="872"/>
      <c r="L613" s="872"/>
      <c r="M613" s="872"/>
      <c r="N613" s="872"/>
      <c r="O613" s="872"/>
      <c r="P613" s="872"/>
      <c r="Q613" s="872"/>
      <c r="R613" s="872"/>
      <c r="S613" s="872"/>
      <c r="T613" s="872"/>
      <c r="U613" s="872"/>
      <c r="V613" s="872"/>
      <c r="W613" s="872"/>
      <c r="X613" s="872"/>
      <c r="Y613" s="872"/>
      <c r="Z613" s="872"/>
    </row>
    <row r="614" spans="1:26" ht="16.5">
      <c r="A614" s="872"/>
      <c r="B614" s="1048"/>
      <c r="C614" s="872"/>
      <c r="D614" s="872"/>
      <c r="E614" s="872"/>
      <c r="F614" s="872"/>
      <c r="G614" s="872"/>
      <c r="H614" s="872"/>
      <c r="I614" s="872"/>
      <c r="J614" s="872"/>
      <c r="K614" s="872"/>
      <c r="L614" s="872"/>
      <c r="M614" s="872"/>
      <c r="N614" s="872"/>
      <c r="O614" s="872"/>
      <c r="P614" s="872"/>
      <c r="Q614" s="872"/>
      <c r="R614" s="872"/>
      <c r="S614" s="872"/>
      <c r="T614" s="872"/>
      <c r="U614" s="872"/>
      <c r="V614" s="872"/>
      <c r="W614" s="872"/>
      <c r="X614" s="872"/>
      <c r="Y614" s="872"/>
      <c r="Z614" s="872"/>
    </row>
    <row r="615" spans="1:26" ht="16.5">
      <c r="A615" s="872"/>
      <c r="B615" s="1048"/>
      <c r="C615" s="872"/>
      <c r="D615" s="872"/>
      <c r="E615" s="872"/>
      <c r="F615" s="872"/>
      <c r="G615" s="872"/>
      <c r="H615" s="872"/>
      <c r="I615" s="872"/>
      <c r="J615" s="872"/>
      <c r="K615" s="872"/>
      <c r="L615" s="872"/>
      <c r="M615" s="872"/>
      <c r="N615" s="872"/>
      <c r="O615" s="872"/>
      <c r="P615" s="872"/>
      <c r="Q615" s="872"/>
      <c r="R615" s="872"/>
      <c r="S615" s="872"/>
      <c r="T615" s="872"/>
      <c r="U615" s="872"/>
      <c r="V615" s="872"/>
      <c r="W615" s="872"/>
      <c r="X615" s="872"/>
      <c r="Y615" s="872"/>
      <c r="Z615" s="872"/>
    </row>
    <row r="616" spans="1:26" ht="16.5">
      <c r="A616" s="872"/>
      <c r="B616" s="1048"/>
      <c r="C616" s="872"/>
      <c r="D616" s="872"/>
      <c r="E616" s="872"/>
      <c r="F616" s="872"/>
      <c r="G616" s="872"/>
      <c r="H616" s="872"/>
      <c r="I616" s="872"/>
      <c r="J616" s="872"/>
      <c r="K616" s="872"/>
      <c r="L616" s="872"/>
      <c r="M616" s="872"/>
      <c r="N616" s="872"/>
      <c r="O616" s="872"/>
      <c r="P616" s="872"/>
      <c r="Q616" s="872"/>
      <c r="R616" s="872"/>
      <c r="S616" s="872"/>
      <c r="T616" s="872"/>
      <c r="U616" s="872"/>
      <c r="V616" s="872"/>
      <c r="W616" s="872"/>
      <c r="X616" s="872"/>
      <c r="Y616" s="872"/>
      <c r="Z616" s="872"/>
    </row>
    <row r="617" spans="1:26" ht="16.5">
      <c r="A617" s="872"/>
      <c r="B617" s="1048"/>
      <c r="C617" s="872"/>
      <c r="D617" s="872"/>
      <c r="E617" s="872"/>
      <c r="F617" s="872"/>
      <c r="G617" s="872"/>
      <c r="H617" s="872"/>
      <c r="I617" s="872"/>
      <c r="J617" s="872"/>
      <c r="K617" s="872"/>
      <c r="L617" s="872"/>
      <c r="M617" s="872"/>
      <c r="N617" s="872"/>
      <c r="O617" s="872"/>
      <c r="P617" s="872"/>
      <c r="Q617" s="872"/>
      <c r="R617" s="872"/>
      <c r="S617" s="872"/>
      <c r="T617" s="872"/>
      <c r="U617" s="872"/>
      <c r="V617" s="872"/>
      <c r="W617" s="872"/>
      <c r="X617" s="872"/>
      <c r="Y617" s="872"/>
      <c r="Z617" s="872"/>
    </row>
    <row r="618" spans="1:26" ht="16.5">
      <c r="A618" s="872"/>
      <c r="B618" s="1048"/>
      <c r="C618" s="872"/>
      <c r="D618" s="872"/>
      <c r="E618" s="872"/>
      <c r="F618" s="872"/>
      <c r="G618" s="872"/>
      <c r="H618" s="872"/>
      <c r="I618" s="872"/>
      <c r="J618" s="872"/>
      <c r="K618" s="872"/>
      <c r="L618" s="872"/>
      <c r="M618" s="872"/>
      <c r="N618" s="872"/>
      <c r="O618" s="872"/>
      <c r="P618" s="872"/>
      <c r="Q618" s="872"/>
      <c r="R618" s="872"/>
      <c r="S618" s="872"/>
      <c r="T618" s="872"/>
      <c r="U618" s="872"/>
      <c r="V618" s="872"/>
      <c r="W618" s="872"/>
      <c r="X618" s="872"/>
      <c r="Y618" s="872"/>
      <c r="Z618" s="872"/>
    </row>
    <row r="619" spans="1:26" ht="16.5">
      <c r="A619" s="872"/>
      <c r="B619" s="1048"/>
      <c r="C619" s="872"/>
      <c r="D619" s="872"/>
      <c r="E619" s="872"/>
      <c r="F619" s="872"/>
      <c r="G619" s="872"/>
      <c r="H619" s="872"/>
      <c r="I619" s="872"/>
      <c r="J619" s="872"/>
      <c r="K619" s="872"/>
      <c r="L619" s="872"/>
      <c r="M619" s="872"/>
      <c r="N619" s="872"/>
      <c r="O619" s="872"/>
      <c r="P619" s="872"/>
      <c r="Q619" s="872"/>
      <c r="R619" s="872"/>
      <c r="S619" s="872"/>
      <c r="T619" s="872"/>
      <c r="U619" s="872"/>
      <c r="V619" s="872"/>
      <c r="W619" s="872"/>
      <c r="X619" s="872"/>
      <c r="Y619" s="872"/>
      <c r="Z619" s="872"/>
    </row>
    <row r="620" spans="1:26" ht="16.5">
      <c r="A620" s="872"/>
      <c r="B620" s="1048"/>
      <c r="C620" s="872"/>
      <c r="D620" s="872"/>
      <c r="E620" s="872"/>
      <c r="F620" s="872"/>
      <c r="G620" s="872"/>
      <c r="H620" s="872"/>
      <c r="I620" s="872"/>
      <c r="J620" s="872"/>
      <c r="K620" s="872"/>
      <c r="L620" s="872"/>
      <c r="M620" s="872"/>
      <c r="N620" s="872"/>
      <c r="O620" s="872"/>
      <c r="P620" s="872"/>
      <c r="Q620" s="872"/>
      <c r="R620" s="872"/>
      <c r="S620" s="872"/>
      <c r="T620" s="872"/>
      <c r="U620" s="872"/>
      <c r="V620" s="872"/>
      <c r="W620" s="872"/>
      <c r="X620" s="872"/>
      <c r="Y620" s="872"/>
      <c r="Z620" s="872"/>
    </row>
    <row r="621" spans="1:26" ht="16.5">
      <c r="A621" s="872"/>
      <c r="B621" s="1048"/>
      <c r="C621" s="872"/>
      <c r="D621" s="872"/>
      <c r="E621" s="872"/>
      <c r="F621" s="872"/>
      <c r="G621" s="872"/>
      <c r="H621" s="872"/>
      <c r="I621" s="872"/>
      <c r="J621" s="872"/>
      <c r="K621" s="872"/>
      <c r="L621" s="872"/>
      <c r="M621" s="872"/>
      <c r="N621" s="872"/>
      <c r="O621" s="872"/>
      <c r="P621" s="872"/>
      <c r="Q621" s="872"/>
      <c r="R621" s="872"/>
      <c r="S621" s="872"/>
      <c r="T621" s="872"/>
      <c r="U621" s="872"/>
      <c r="V621" s="872"/>
      <c r="W621" s="872"/>
      <c r="X621" s="872"/>
      <c r="Y621" s="872"/>
      <c r="Z621" s="872"/>
    </row>
    <row r="622" spans="1:26" ht="16.5">
      <c r="A622" s="872"/>
      <c r="B622" s="1048"/>
      <c r="C622" s="872"/>
      <c r="D622" s="872"/>
      <c r="E622" s="872"/>
      <c r="F622" s="872"/>
      <c r="G622" s="872"/>
      <c r="H622" s="872"/>
      <c r="I622" s="872"/>
      <c r="J622" s="872"/>
      <c r="K622" s="872"/>
      <c r="L622" s="872"/>
      <c r="M622" s="872"/>
      <c r="N622" s="872"/>
      <c r="O622" s="872"/>
      <c r="P622" s="872"/>
      <c r="Q622" s="872"/>
      <c r="R622" s="872"/>
      <c r="S622" s="872"/>
      <c r="T622" s="872"/>
      <c r="U622" s="872"/>
      <c r="V622" s="872"/>
      <c r="W622" s="872"/>
      <c r="X622" s="872"/>
      <c r="Y622" s="872"/>
      <c r="Z622" s="872"/>
    </row>
    <row r="623" spans="1:26" ht="16.5">
      <c r="A623" s="872"/>
      <c r="B623" s="1048"/>
      <c r="C623" s="872"/>
      <c r="D623" s="872"/>
      <c r="E623" s="872"/>
      <c r="F623" s="872"/>
      <c r="G623" s="872"/>
      <c r="H623" s="872"/>
      <c r="I623" s="872"/>
      <c r="J623" s="872"/>
      <c r="K623" s="872"/>
      <c r="L623" s="872"/>
      <c r="M623" s="872"/>
      <c r="N623" s="872"/>
      <c r="O623" s="872"/>
      <c r="P623" s="872"/>
      <c r="Q623" s="872"/>
      <c r="R623" s="872"/>
      <c r="S623" s="872"/>
      <c r="T623" s="872"/>
      <c r="U623" s="872"/>
      <c r="V623" s="872"/>
      <c r="W623" s="872"/>
      <c r="X623" s="872"/>
      <c r="Y623" s="872"/>
      <c r="Z623" s="872"/>
    </row>
    <row r="624" spans="1:26" ht="16.5">
      <c r="A624" s="872"/>
      <c r="B624" s="1048"/>
      <c r="C624" s="872"/>
      <c r="D624" s="872"/>
      <c r="E624" s="872"/>
      <c r="F624" s="872"/>
      <c r="G624" s="872"/>
      <c r="H624" s="872"/>
      <c r="I624" s="872"/>
      <c r="J624" s="872"/>
      <c r="K624" s="872"/>
      <c r="L624" s="872"/>
      <c r="M624" s="872"/>
      <c r="N624" s="872"/>
      <c r="O624" s="872"/>
      <c r="P624" s="872"/>
      <c r="Q624" s="872"/>
      <c r="R624" s="872"/>
      <c r="S624" s="872"/>
      <c r="T624" s="872"/>
      <c r="U624" s="872"/>
      <c r="V624" s="872"/>
      <c r="W624" s="872"/>
      <c r="X624" s="872"/>
      <c r="Y624" s="872"/>
      <c r="Z624" s="872"/>
    </row>
    <row r="625" spans="1:26" ht="16.5">
      <c r="A625" s="872"/>
      <c r="B625" s="1048"/>
      <c r="C625" s="872"/>
      <c r="D625" s="872"/>
      <c r="E625" s="872"/>
      <c r="F625" s="872"/>
      <c r="G625" s="872"/>
      <c r="H625" s="872"/>
      <c r="I625" s="872"/>
      <c r="J625" s="872"/>
      <c r="K625" s="872"/>
      <c r="L625" s="872"/>
      <c r="M625" s="872"/>
      <c r="N625" s="872"/>
      <c r="O625" s="872"/>
      <c r="P625" s="872"/>
      <c r="Q625" s="872"/>
      <c r="R625" s="872"/>
      <c r="S625" s="872"/>
      <c r="T625" s="872"/>
      <c r="U625" s="872"/>
      <c r="V625" s="872"/>
      <c r="W625" s="872"/>
      <c r="X625" s="872"/>
      <c r="Y625" s="872"/>
      <c r="Z625" s="872"/>
    </row>
    <row r="626" spans="1:26" ht="16.5">
      <c r="A626" s="872"/>
      <c r="B626" s="1048"/>
      <c r="C626" s="872"/>
      <c r="D626" s="872"/>
      <c r="E626" s="872"/>
      <c r="F626" s="872"/>
      <c r="G626" s="872"/>
      <c r="H626" s="872"/>
      <c r="I626" s="872"/>
      <c r="J626" s="872"/>
      <c r="K626" s="872"/>
      <c r="L626" s="872"/>
      <c r="M626" s="872"/>
      <c r="N626" s="872"/>
      <c r="O626" s="872"/>
      <c r="P626" s="872"/>
      <c r="Q626" s="872"/>
      <c r="R626" s="872"/>
      <c r="S626" s="872"/>
      <c r="T626" s="872"/>
      <c r="U626" s="872"/>
      <c r="V626" s="872"/>
      <c r="W626" s="872"/>
      <c r="X626" s="872"/>
      <c r="Y626" s="872"/>
      <c r="Z626" s="872"/>
    </row>
    <row r="627" spans="1:26" ht="16.5">
      <c r="A627" s="872"/>
      <c r="B627" s="1048"/>
      <c r="C627" s="872"/>
      <c r="D627" s="872"/>
      <c r="E627" s="872"/>
      <c r="F627" s="872"/>
      <c r="G627" s="872"/>
      <c r="H627" s="872"/>
      <c r="I627" s="872"/>
      <c r="J627" s="872"/>
      <c r="K627" s="872"/>
      <c r="L627" s="872"/>
      <c r="M627" s="872"/>
      <c r="N627" s="872"/>
      <c r="O627" s="872"/>
      <c r="P627" s="872"/>
      <c r="Q627" s="872"/>
      <c r="R627" s="872"/>
      <c r="S627" s="872"/>
      <c r="T627" s="872"/>
      <c r="U627" s="872"/>
      <c r="V627" s="872"/>
      <c r="W627" s="872"/>
      <c r="X627" s="872"/>
      <c r="Y627" s="872"/>
      <c r="Z627" s="872"/>
    </row>
    <row r="628" spans="1:26" ht="16.5">
      <c r="A628" s="872"/>
      <c r="B628" s="1048"/>
      <c r="C628" s="872"/>
      <c r="D628" s="872"/>
      <c r="E628" s="872"/>
      <c r="F628" s="872"/>
      <c r="G628" s="872"/>
      <c r="H628" s="872"/>
      <c r="I628" s="872"/>
      <c r="J628" s="872"/>
      <c r="K628" s="872"/>
      <c r="L628" s="872"/>
      <c r="M628" s="872"/>
      <c r="N628" s="872"/>
      <c r="O628" s="872"/>
      <c r="P628" s="872"/>
      <c r="Q628" s="872"/>
      <c r="R628" s="872"/>
      <c r="S628" s="872"/>
      <c r="T628" s="872"/>
      <c r="U628" s="872"/>
      <c r="V628" s="872"/>
      <c r="W628" s="872"/>
      <c r="X628" s="872"/>
      <c r="Y628" s="872"/>
      <c r="Z628" s="872"/>
    </row>
    <row r="629" spans="1:26" ht="16.5">
      <c r="A629" s="872"/>
      <c r="B629" s="1048"/>
      <c r="C629" s="872"/>
      <c r="D629" s="872"/>
      <c r="E629" s="872"/>
      <c r="F629" s="872"/>
      <c r="G629" s="872"/>
      <c r="H629" s="872"/>
      <c r="I629" s="872"/>
      <c r="J629" s="872"/>
      <c r="K629" s="872"/>
      <c r="L629" s="872"/>
      <c r="M629" s="872"/>
      <c r="N629" s="872"/>
      <c r="O629" s="872"/>
      <c r="P629" s="872"/>
      <c r="Q629" s="872"/>
      <c r="R629" s="872"/>
      <c r="S629" s="872"/>
      <c r="T629" s="872"/>
      <c r="U629" s="872"/>
      <c r="V629" s="872"/>
      <c r="W629" s="872"/>
      <c r="X629" s="872"/>
      <c r="Y629" s="872"/>
      <c r="Z629" s="872"/>
    </row>
    <row r="630" spans="1:26" ht="16.5">
      <c r="A630" s="872"/>
      <c r="B630" s="1048"/>
      <c r="C630" s="872"/>
      <c r="D630" s="872"/>
      <c r="E630" s="872"/>
      <c r="F630" s="872"/>
      <c r="G630" s="872"/>
      <c r="H630" s="872"/>
      <c r="I630" s="872"/>
      <c r="J630" s="872"/>
      <c r="K630" s="872"/>
      <c r="L630" s="872"/>
      <c r="M630" s="872"/>
      <c r="N630" s="872"/>
      <c r="O630" s="872"/>
      <c r="P630" s="872"/>
      <c r="Q630" s="872"/>
      <c r="R630" s="872"/>
      <c r="S630" s="872"/>
      <c r="T630" s="872"/>
      <c r="U630" s="872"/>
      <c r="V630" s="872"/>
      <c r="W630" s="872"/>
      <c r="X630" s="872"/>
      <c r="Y630" s="872"/>
      <c r="Z630" s="872"/>
    </row>
    <row r="631" spans="1:26" ht="16.5">
      <c r="A631" s="872"/>
      <c r="B631" s="1048"/>
      <c r="C631" s="872"/>
      <c r="D631" s="872"/>
      <c r="E631" s="872"/>
      <c r="F631" s="872"/>
      <c r="G631" s="872"/>
      <c r="H631" s="872"/>
      <c r="I631" s="872"/>
      <c r="J631" s="872"/>
      <c r="K631" s="872"/>
      <c r="L631" s="872"/>
      <c r="M631" s="872"/>
      <c r="N631" s="872"/>
      <c r="O631" s="872"/>
      <c r="P631" s="872"/>
      <c r="Q631" s="872"/>
      <c r="R631" s="872"/>
      <c r="S631" s="872"/>
      <c r="T631" s="872"/>
      <c r="U631" s="872"/>
      <c r="V631" s="872"/>
      <c r="W631" s="872"/>
      <c r="X631" s="872"/>
      <c r="Y631" s="872"/>
      <c r="Z631" s="872"/>
    </row>
    <row r="632" spans="1:26" ht="16.5">
      <c r="A632" s="872"/>
      <c r="B632" s="1048"/>
      <c r="C632" s="872"/>
      <c r="D632" s="872"/>
      <c r="E632" s="872"/>
      <c r="F632" s="872"/>
      <c r="G632" s="872"/>
      <c r="H632" s="872"/>
      <c r="I632" s="872"/>
      <c r="J632" s="872"/>
      <c r="K632" s="872"/>
      <c r="L632" s="872"/>
      <c r="M632" s="872"/>
      <c r="N632" s="872"/>
      <c r="O632" s="872"/>
      <c r="P632" s="872"/>
      <c r="Q632" s="872"/>
      <c r="R632" s="872"/>
      <c r="S632" s="872"/>
      <c r="T632" s="872"/>
      <c r="U632" s="872"/>
      <c r="V632" s="872"/>
      <c r="W632" s="872"/>
      <c r="X632" s="872"/>
      <c r="Y632" s="872"/>
      <c r="Z632" s="872"/>
    </row>
    <row r="633" spans="1:26" ht="16.5">
      <c r="A633" s="872"/>
      <c r="B633" s="1048"/>
      <c r="C633" s="872"/>
      <c r="D633" s="872"/>
      <c r="E633" s="872"/>
      <c r="F633" s="872"/>
      <c r="G633" s="872"/>
      <c r="H633" s="872"/>
      <c r="I633" s="872"/>
      <c r="J633" s="872"/>
      <c r="K633" s="872"/>
      <c r="L633" s="872"/>
      <c r="M633" s="872"/>
      <c r="N633" s="872"/>
      <c r="O633" s="872"/>
      <c r="P633" s="872"/>
      <c r="Q633" s="872"/>
      <c r="R633" s="872"/>
      <c r="S633" s="872"/>
      <c r="T633" s="872"/>
      <c r="U633" s="872"/>
      <c r="V633" s="872"/>
      <c r="W633" s="872"/>
      <c r="X633" s="872"/>
      <c r="Y633" s="872"/>
      <c r="Z633" s="872"/>
    </row>
    <row r="634" spans="1:26" ht="16.5">
      <c r="A634" s="872"/>
      <c r="B634" s="1048"/>
      <c r="C634" s="872"/>
      <c r="D634" s="872"/>
      <c r="E634" s="872"/>
      <c r="F634" s="872"/>
      <c r="G634" s="872"/>
      <c r="H634" s="872"/>
      <c r="I634" s="872"/>
      <c r="J634" s="872"/>
      <c r="K634" s="872"/>
      <c r="L634" s="872"/>
      <c r="M634" s="872"/>
      <c r="N634" s="872"/>
      <c r="O634" s="872"/>
      <c r="P634" s="872"/>
      <c r="Q634" s="872"/>
      <c r="R634" s="872"/>
      <c r="S634" s="872"/>
      <c r="T634" s="872"/>
      <c r="U634" s="872"/>
      <c r="V634" s="872"/>
      <c r="W634" s="872"/>
      <c r="X634" s="872"/>
      <c r="Y634" s="872"/>
      <c r="Z634" s="872"/>
    </row>
    <row r="635" spans="1:26" ht="16.5">
      <c r="A635" s="872"/>
      <c r="B635" s="1048"/>
      <c r="C635" s="872"/>
      <c r="D635" s="872"/>
      <c r="E635" s="872"/>
      <c r="F635" s="872"/>
      <c r="G635" s="872"/>
      <c r="H635" s="872"/>
      <c r="I635" s="872"/>
      <c r="J635" s="872"/>
      <c r="K635" s="872"/>
      <c r="L635" s="872"/>
      <c r="M635" s="872"/>
      <c r="N635" s="872"/>
      <c r="O635" s="872"/>
      <c r="P635" s="872"/>
      <c r="Q635" s="872"/>
      <c r="R635" s="872"/>
      <c r="S635" s="872"/>
      <c r="T635" s="872"/>
      <c r="U635" s="872"/>
      <c r="V635" s="872"/>
      <c r="W635" s="872"/>
      <c r="X635" s="872"/>
      <c r="Y635" s="872"/>
      <c r="Z635" s="872"/>
    </row>
    <row r="636" spans="1:26" ht="16.5">
      <c r="A636" s="872"/>
      <c r="B636" s="1048"/>
      <c r="C636" s="872"/>
      <c r="D636" s="872"/>
      <c r="E636" s="872"/>
      <c r="F636" s="872"/>
      <c r="G636" s="872"/>
      <c r="H636" s="872"/>
      <c r="I636" s="872"/>
      <c r="J636" s="872"/>
      <c r="K636" s="872"/>
      <c r="L636" s="872"/>
      <c r="M636" s="872"/>
      <c r="N636" s="872"/>
      <c r="O636" s="872"/>
      <c r="P636" s="872"/>
      <c r="Q636" s="872"/>
      <c r="R636" s="872"/>
      <c r="S636" s="872"/>
      <c r="T636" s="872"/>
      <c r="U636" s="872"/>
      <c r="V636" s="872"/>
      <c r="W636" s="872"/>
      <c r="X636" s="872"/>
      <c r="Y636" s="872"/>
      <c r="Z636" s="872"/>
    </row>
    <row r="637" spans="1:26" ht="16.5">
      <c r="A637" s="872"/>
      <c r="B637" s="1048"/>
      <c r="C637" s="872"/>
      <c r="D637" s="872"/>
      <c r="E637" s="872"/>
      <c r="F637" s="872"/>
      <c r="G637" s="872"/>
      <c r="H637" s="872"/>
      <c r="I637" s="872"/>
      <c r="J637" s="872"/>
      <c r="K637" s="872"/>
      <c r="L637" s="872"/>
      <c r="M637" s="872"/>
      <c r="N637" s="872"/>
      <c r="O637" s="872"/>
      <c r="P637" s="872"/>
      <c r="Q637" s="872"/>
      <c r="R637" s="872"/>
      <c r="S637" s="872"/>
      <c r="T637" s="872"/>
      <c r="U637" s="872"/>
      <c r="V637" s="872"/>
      <c r="W637" s="872"/>
      <c r="X637" s="872"/>
      <c r="Y637" s="872"/>
      <c r="Z637" s="872"/>
    </row>
    <row r="638" spans="1:26" ht="16.5">
      <c r="A638" s="872"/>
      <c r="B638" s="1048"/>
      <c r="C638" s="872"/>
      <c r="D638" s="872"/>
      <c r="E638" s="872"/>
      <c r="F638" s="872"/>
      <c r="G638" s="872"/>
      <c r="H638" s="872"/>
      <c r="I638" s="872"/>
      <c r="J638" s="872"/>
      <c r="K638" s="872"/>
      <c r="L638" s="872"/>
      <c r="M638" s="872"/>
      <c r="N638" s="872"/>
      <c r="O638" s="872"/>
      <c r="P638" s="872"/>
      <c r="Q638" s="872"/>
      <c r="R638" s="872"/>
      <c r="S638" s="872"/>
      <c r="T638" s="872"/>
      <c r="U638" s="872"/>
      <c r="V638" s="872"/>
      <c r="W638" s="872"/>
      <c r="X638" s="872"/>
      <c r="Y638" s="872"/>
      <c r="Z638" s="872"/>
    </row>
    <row r="639" spans="1:26" ht="16.5">
      <c r="A639" s="872"/>
      <c r="B639" s="1048"/>
      <c r="C639" s="872"/>
      <c r="D639" s="872"/>
      <c r="E639" s="872"/>
      <c r="F639" s="872"/>
      <c r="G639" s="872"/>
      <c r="H639" s="872"/>
      <c r="I639" s="872"/>
      <c r="J639" s="872"/>
      <c r="K639" s="872"/>
      <c r="L639" s="872"/>
      <c r="M639" s="872"/>
      <c r="N639" s="872"/>
      <c r="O639" s="872"/>
      <c r="P639" s="872"/>
      <c r="Q639" s="872"/>
      <c r="R639" s="872"/>
      <c r="S639" s="872"/>
      <c r="T639" s="872"/>
      <c r="U639" s="872"/>
      <c r="V639" s="872"/>
      <c r="W639" s="872"/>
      <c r="X639" s="872"/>
      <c r="Y639" s="872"/>
      <c r="Z639" s="872"/>
    </row>
    <row r="640" spans="1:26" ht="16.5">
      <c r="A640" s="872"/>
      <c r="B640" s="1048"/>
      <c r="C640" s="872"/>
      <c r="D640" s="872"/>
      <c r="E640" s="872"/>
      <c r="F640" s="872"/>
      <c r="G640" s="872"/>
      <c r="H640" s="872"/>
      <c r="I640" s="872"/>
      <c r="J640" s="872"/>
      <c r="K640" s="872"/>
      <c r="L640" s="872"/>
      <c r="M640" s="872"/>
      <c r="N640" s="872"/>
      <c r="O640" s="872"/>
      <c r="P640" s="872"/>
      <c r="Q640" s="872"/>
      <c r="R640" s="872"/>
      <c r="S640" s="872"/>
      <c r="T640" s="872"/>
      <c r="U640" s="872"/>
      <c r="V640" s="872"/>
      <c r="W640" s="872"/>
      <c r="X640" s="872"/>
      <c r="Y640" s="872"/>
      <c r="Z640" s="872"/>
    </row>
    <row r="641" spans="1:26" ht="16.5">
      <c r="A641" s="872"/>
      <c r="B641" s="1048"/>
      <c r="C641" s="872"/>
      <c r="D641" s="872"/>
      <c r="E641" s="872"/>
      <c r="F641" s="872"/>
      <c r="G641" s="872"/>
      <c r="H641" s="872"/>
      <c r="I641" s="872"/>
      <c r="J641" s="872"/>
      <c r="K641" s="872"/>
      <c r="L641" s="872"/>
      <c r="M641" s="872"/>
      <c r="N641" s="872"/>
      <c r="O641" s="872"/>
      <c r="P641" s="872"/>
      <c r="Q641" s="872"/>
      <c r="R641" s="872"/>
      <c r="S641" s="872"/>
      <c r="T641" s="872"/>
      <c r="U641" s="872"/>
      <c r="V641" s="872"/>
      <c r="W641" s="872"/>
      <c r="X641" s="872"/>
      <c r="Y641" s="872"/>
      <c r="Z641" s="872"/>
    </row>
    <row r="642" spans="1:26" ht="16.5">
      <c r="A642" s="872"/>
      <c r="B642" s="1048"/>
      <c r="C642" s="872"/>
      <c r="D642" s="872"/>
      <c r="E642" s="872"/>
      <c r="F642" s="872"/>
      <c r="G642" s="872"/>
      <c r="H642" s="872"/>
      <c r="I642" s="872"/>
      <c r="J642" s="872"/>
      <c r="K642" s="872"/>
      <c r="L642" s="872"/>
      <c r="M642" s="872"/>
      <c r="N642" s="872"/>
      <c r="O642" s="872"/>
      <c r="P642" s="872"/>
      <c r="Q642" s="872"/>
      <c r="R642" s="872"/>
      <c r="S642" s="872"/>
      <c r="T642" s="872"/>
      <c r="U642" s="872"/>
      <c r="V642" s="872"/>
      <c r="W642" s="872"/>
      <c r="X642" s="872"/>
      <c r="Y642" s="872"/>
      <c r="Z642" s="872"/>
    </row>
    <row r="643" spans="1:26" ht="16.5">
      <c r="A643" s="872"/>
      <c r="B643" s="1048"/>
      <c r="C643" s="872"/>
      <c r="D643" s="872"/>
      <c r="E643" s="872"/>
      <c r="F643" s="872"/>
      <c r="G643" s="872"/>
      <c r="H643" s="872"/>
      <c r="I643" s="872"/>
      <c r="J643" s="872"/>
      <c r="K643" s="872"/>
      <c r="L643" s="872"/>
      <c r="M643" s="872"/>
      <c r="N643" s="872"/>
      <c r="O643" s="872"/>
      <c r="P643" s="872"/>
      <c r="Q643" s="872"/>
      <c r="R643" s="872"/>
      <c r="S643" s="872"/>
      <c r="T643" s="872"/>
      <c r="U643" s="872"/>
      <c r="V643" s="872"/>
      <c r="W643" s="872"/>
      <c r="X643" s="872"/>
      <c r="Y643" s="872"/>
      <c r="Z643" s="872"/>
    </row>
    <row r="644" spans="1:26" ht="16.5">
      <c r="A644" s="872"/>
      <c r="B644" s="1048"/>
      <c r="C644" s="872"/>
      <c r="D644" s="872"/>
      <c r="E644" s="872"/>
      <c r="F644" s="872"/>
      <c r="G644" s="872"/>
      <c r="H644" s="872"/>
      <c r="I644" s="872"/>
      <c r="J644" s="872"/>
      <c r="K644" s="872"/>
      <c r="L644" s="872"/>
      <c r="M644" s="872"/>
      <c r="N644" s="872"/>
      <c r="O644" s="872"/>
      <c r="P644" s="872"/>
      <c r="Q644" s="872"/>
      <c r="R644" s="872"/>
      <c r="S644" s="872"/>
      <c r="T644" s="872"/>
      <c r="U644" s="872"/>
      <c r="V644" s="872"/>
      <c r="W644" s="872"/>
      <c r="X644" s="872"/>
      <c r="Y644" s="872"/>
      <c r="Z644" s="872"/>
    </row>
    <row r="645" spans="1:26" ht="16.5">
      <c r="A645" s="872"/>
      <c r="B645" s="1048"/>
      <c r="C645" s="872"/>
      <c r="D645" s="872"/>
      <c r="E645" s="872"/>
      <c r="F645" s="872"/>
      <c r="G645" s="872"/>
      <c r="H645" s="872"/>
      <c r="I645" s="872"/>
      <c r="J645" s="872"/>
      <c r="K645" s="872"/>
      <c r="L645" s="872"/>
      <c r="M645" s="872"/>
      <c r="N645" s="872"/>
      <c r="O645" s="872"/>
      <c r="P645" s="872"/>
      <c r="Q645" s="872"/>
      <c r="R645" s="872"/>
      <c r="S645" s="872"/>
      <c r="T645" s="872"/>
      <c r="U645" s="872"/>
      <c r="V645" s="872"/>
      <c r="W645" s="872"/>
      <c r="X645" s="872"/>
      <c r="Y645" s="872"/>
      <c r="Z645" s="872"/>
    </row>
    <row r="646" spans="1:26" ht="16.5">
      <c r="A646" s="872"/>
      <c r="B646" s="1048"/>
      <c r="C646" s="872"/>
      <c r="D646" s="872"/>
      <c r="E646" s="872"/>
      <c r="F646" s="872"/>
      <c r="G646" s="872"/>
      <c r="H646" s="872"/>
      <c r="I646" s="872"/>
      <c r="J646" s="872"/>
      <c r="K646" s="872"/>
      <c r="L646" s="872"/>
      <c r="M646" s="872"/>
      <c r="N646" s="872"/>
      <c r="O646" s="872"/>
      <c r="P646" s="872"/>
      <c r="Q646" s="872"/>
      <c r="R646" s="872"/>
      <c r="S646" s="872"/>
      <c r="T646" s="872"/>
      <c r="U646" s="872"/>
      <c r="V646" s="872"/>
      <c r="W646" s="872"/>
      <c r="X646" s="872"/>
      <c r="Y646" s="872"/>
      <c r="Z646" s="872"/>
    </row>
    <row r="647" spans="1:26" ht="16.5">
      <c r="A647" s="872"/>
      <c r="B647" s="1048"/>
      <c r="C647" s="872"/>
      <c r="D647" s="872"/>
      <c r="E647" s="872"/>
      <c r="F647" s="872"/>
      <c r="G647" s="872"/>
      <c r="H647" s="872"/>
      <c r="I647" s="872"/>
      <c r="J647" s="872"/>
      <c r="K647" s="872"/>
      <c r="L647" s="872"/>
      <c r="M647" s="872"/>
      <c r="N647" s="872"/>
      <c r="O647" s="872"/>
      <c r="P647" s="872"/>
      <c r="Q647" s="872"/>
      <c r="R647" s="872"/>
      <c r="S647" s="872"/>
      <c r="T647" s="872"/>
      <c r="U647" s="872"/>
      <c r="V647" s="872"/>
      <c r="W647" s="872"/>
      <c r="X647" s="872"/>
      <c r="Y647" s="872"/>
      <c r="Z647" s="872"/>
    </row>
    <row r="648" spans="1:26" ht="16.5">
      <c r="A648" s="872"/>
      <c r="B648" s="1048"/>
      <c r="C648" s="872"/>
      <c r="D648" s="872"/>
      <c r="E648" s="872"/>
      <c r="F648" s="872"/>
      <c r="G648" s="872"/>
      <c r="H648" s="872"/>
      <c r="I648" s="872"/>
      <c r="J648" s="872"/>
      <c r="K648" s="872"/>
      <c r="L648" s="872"/>
      <c r="M648" s="872"/>
      <c r="N648" s="872"/>
      <c r="O648" s="872"/>
      <c r="P648" s="872"/>
      <c r="Q648" s="872"/>
      <c r="R648" s="872"/>
      <c r="S648" s="872"/>
      <c r="T648" s="872"/>
      <c r="U648" s="872"/>
      <c r="V648" s="872"/>
      <c r="W648" s="872"/>
      <c r="X648" s="872"/>
      <c r="Y648" s="872"/>
      <c r="Z648" s="872"/>
    </row>
    <row r="649" spans="1:26" ht="16.5">
      <c r="A649" s="872"/>
      <c r="B649" s="1048"/>
      <c r="C649" s="872"/>
      <c r="D649" s="872"/>
      <c r="E649" s="872"/>
      <c r="F649" s="872"/>
      <c r="G649" s="872"/>
      <c r="H649" s="872"/>
      <c r="I649" s="872"/>
      <c r="J649" s="872"/>
      <c r="K649" s="872"/>
      <c r="L649" s="872"/>
      <c r="M649" s="872"/>
      <c r="N649" s="872"/>
      <c r="O649" s="872"/>
      <c r="P649" s="872"/>
      <c r="Q649" s="872"/>
      <c r="R649" s="872"/>
      <c r="S649" s="872"/>
      <c r="T649" s="872"/>
      <c r="U649" s="872"/>
      <c r="V649" s="872"/>
      <c r="W649" s="872"/>
      <c r="X649" s="872"/>
      <c r="Y649" s="872"/>
      <c r="Z649" s="872"/>
    </row>
    <row r="650" spans="1:26" ht="16.5">
      <c r="A650" s="872"/>
      <c r="B650" s="1048"/>
      <c r="C650" s="872"/>
      <c r="D650" s="872"/>
      <c r="E650" s="872"/>
      <c r="F650" s="872"/>
      <c r="G650" s="872"/>
      <c r="H650" s="872"/>
      <c r="I650" s="872"/>
      <c r="J650" s="872"/>
      <c r="K650" s="872"/>
      <c r="L650" s="872"/>
      <c r="M650" s="872"/>
      <c r="N650" s="872"/>
      <c r="O650" s="872"/>
      <c r="P650" s="872"/>
      <c r="Q650" s="872"/>
      <c r="R650" s="872"/>
      <c r="S650" s="872"/>
      <c r="T650" s="872"/>
      <c r="U650" s="872"/>
      <c r="V650" s="872"/>
      <c r="W650" s="872"/>
      <c r="X650" s="872"/>
      <c r="Y650" s="872"/>
      <c r="Z650" s="872"/>
    </row>
    <row r="651" spans="1:26" ht="16.5">
      <c r="A651" s="872"/>
      <c r="B651" s="1048"/>
      <c r="C651" s="872"/>
      <c r="D651" s="872"/>
      <c r="E651" s="872"/>
      <c r="F651" s="872"/>
      <c r="G651" s="872"/>
      <c r="H651" s="872"/>
      <c r="I651" s="872"/>
      <c r="J651" s="872"/>
      <c r="K651" s="872"/>
      <c r="L651" s="872"/>
      <c r="M651" s="872"/>
      <c r="N651" s="872"/>
      <c r="O651" s="872"/>
      <c r="P651" s="872"/>
      <c r="Q651" s="872"/>
      <c r="R651" s="872"/>
      <c r="S651" s="872"/>
      <c r="T651" s="872"/>
      <c r="U651" s="872"/>
      <c r="V651" s="872"/>
      <c r="W651" s="872"/>
      <c r="X651" s="872"/>
      <c r="Y651" s="872"/>
      <c r="Z651" s="872"/>
    </row>
    <row r="652" spans="1:26" ht="16.5">
      <c r="A652" s="872"/>
      <c r="B652" s="1048"/>
      <c r="C652" s="872"/>
      <c r="D652" s="872"/>
      <c r="E652" s="872"/>
      <c r="F652" s="872"/>
      <c r="G652" s="872"/>
      <c r="H652" s="872"/>
      <c r="I652" s="872"/>
      <c r="J652" s="872"/>
      <c r="K652" s="872"/>
      <c r="L652" s="872"/>
      <c r="M652" s="872"/>
      <c r="N652" s="872"/>
      <c r="O652" s="872"/>
      <c r="P652" s="872"/>
      <c r="Q652" s="872"/>
      <c r="R652" s="872"/>
      <c r="S652" s="872"/>
      <c r="T652" s="872"/>
      <c r="U652" s="872"/>
      <c r="V652" s="872"/>
      <c r="W652" s="872"/>
      <c r="X652" s="872"/>
      <c r="Y652" s="872"/>
      <c r="Z652" s="872"/>
    </row>
    <row r="653" spans="1:26" ht="16.5">
      <c r="A653" s="872"/>
      <c r="B653" s="1048"/>
      <c r="C653" s="872"/>
      <c r="D653" s="872"/>
      <c r="E653" s="872"/>
      <c r="F653" s="872"/>
      <c r="G653" s="872"/>
      <c r="H653" s="872"/>
      <c r="I653" s="872"/>
      <c r="J653" s="872"/>
      <c r="K653" s="872"/>
      <c r="L653" s="872"/>
      <c r="M653" s="872"/>
      <c r="N653" s="872"/>
      <c r="O653" s="872"/>
      <c r="P653" s="872"/>
      <c r="Q653" s="872"/>
      <c r="R653" s="872"/>
      <c r="S653" s="872"/>
      <c r="T653" s="872"/>
      <c r="U653" s="872"/>
      <c r="V653" s="872"/>
      <c r="W653" s="872"/>
      <c r="X653" s="872"/>
      <c r="Y653" s="872"/>
      <c r="Z653" s="872"/>
    </row>
    <row r="654" spans="1:26" ht="16.5">
      <c r="A654" s="872"/>
      <c r="B654" s="1048"/>
      <c r="C654" s="872"/>
      <c r="D654" s="872"/>
      <c r="E654" s="872"/>
      <c r="F654" s="872"/>
      <c r="G654" s="872"/>
      <c r="H654" s="872"/>
      <c r="I654" s="872"/>
      <c r="J654" s="872"/>
      <c r="K654" s="872"/>
      <c r="L654" s="872"/>
      <c r="M654" s="872"/>
      <c r="N654" s="872"/>
      <c r="O654" s="872"/>
      <c r="P654" s="872"/>
      <c r="Q654" s="872"/>
      <c r="R654" s="872"/>
      <c r="S654" s="872"/>
      <c r="T654" s="872"/>
      <c r="U654" s="872"/>
      <c r="V654" s="872"/>
      <c r="W654" s="872"/>
      <c r="X654" s="872"/>
      <c r="Y654" s="872"/>
      <c r="Z654" s="872"/>
    </row>
    <row r="655" spans="1:26" ht="16.5">
      <c r="A655" s="872"/>
      <c r="B655" s="1048"/>
      <c r="C655" s="872"/>
      <c r="D655" s="872"/>
      <c r="E655" s="872"/>
      <c r="F655" s="872"/>
      <c r="G655" s="872"/>
      <c r="H655" s="872"/>
      <c r="I655" s="872"/>
      <c r="J655" s="872"/>
      <c r="K655" s="872"/>
      <c r="L655" s="872"/>
      <c r="M655" s="872"/>
      <c r="N655" s="872"/>
      <c r="O655" s="872"/>
      <c r="P655" s="872"/>
      <c r="Q655" s="872"/>
      <c r="R655" s="872"/>
      <c r="S655" s="872"/>
      <c r="T655" s="872"/>
      <c r="U655" s="872"/>
      <c r="V655" s="872"/>
      <c r="W655" s="872"/>
      <c r="X655" s="872"/>
      <c r="Y655" s="872"/>
      <c r="Z655" s="872"/>
    </row>
    <row r="656" spans="1:26" ht="16.5">
      <c r="A656" s="872"/>
      <c r="B656" s="1048"/>
      <c r="C656" s="872"/>
      <c r="D656" s="872"/>
      <c r="E656" s="872"/>
      <c r="F656" s="872"/>
      <c r="G656" s="872"/>
      <c r="H656" s="872"/>
      <c r="I656" s="872"/>
      <c r="J656" s="872"/>
      <c r="K656" s="872"/>
      <c r="L656" s="872"/>
      <c r="M656" s="872"/>
      <c r="N656" s="872"/>
      <c r="O656" s="872"/>
      <c r="P656" s="872"/>
      <c r="Q656" s="872"/>
      <c r="R656" s="872"/>
      <c r="S656" s="872"/>
      <c r="T656" s="872"/>
      <c r="U656" s="872"/>
      <c r="V656" s="872"/>
      <c r="W656" s="872"/>
      <c r="X656" s="872"/>
      <c r="Y656" s="872"/>
      <c r="Z656" s="872"/>
    </row>
    <row r="657" spans="1:26" ht="16.5">
      <c r="A657" s="872"/>
      <c r="B657" s="1048"/>
      <c r="C657" s="872"/>
      <c r="D657" s="872"/>
      <c r="E657" s="872"/>
      <c r="F657" s="872"/>
      <c r="G657" s="872"/>
      <c r="H657" s="872"/>
      <c r="I657" s="872"/>
      <c r="J657" s="872"/>
      <c r="K657" s="872"/>
      <c r="L657" s="872"/>
      <c r="M657" s="872"/>
      <c r="N657" s="872"/>
      <c r="O657" s="872"/>
      <c r="P657" s="872"/>
      <c r="Q657" s="872"/>
      <c r="R657" s="872"/>
      <c r="S657" s="872"/>
      <c r="T657" s="872"/>
      <c r="U657" s="872"/>
      <c r="V657" s="872"/>
      <c r="W657" s="872"/>
      <c r="X657" s="872"/>
      <c r="Y657" s="872"/>
      <c r="Z657" s="872"/>
    </row>
    <row r="658" spans="1:26" ht="16.5">
      <c r="A658" s="872"/>
      <c r="B658" s="1048"/>
      <c r="C658" s="872"/>
      <c r="D658" s="872"/>
      <c r="E658" s="872"/>
      <c r="F658" s="872"/>
      <c r="G658" s="872"/>
      <c r="H658" s="872"/>
      <c r="I658" s="872"/>
      <c r="J658" s="872"/>
      <c r="K658" s="872"/>
      <c r="L658" s="872"/>
      <c r="M658" s="872"/>
      <c r="N658" s="872"/>
      <c r="O658" s="872"/>
      <c r="P658" s="872"/>
      <c r="Q658" s="872"/>
      <c r="R658" s="872"/>
      <c r="S658" s="872"/>
      <c r="T658" s="872"/>
      <c r="U658" s="872"/>
      <c r="V658" s="872"/>
      <c r="W658" s="872"/>
      <c r="X658" s="872"/>
      <c r="Y658" s="872"/>
      <c r="Z658" s="872"/>
    </row>
    <row r="659" spans="1:26" ht="16.5">
      <c r="A659" s="872"/>
      <c r="B659" s="1048"/>
      <c r="C659" s="872"/>
      <c r="D659" s="872"/>
      <c r="E659" s="872"/>
      <c r="F659" s="872"/>
      <c r="G659" s="872"/>
      <c r="H659" s="872"/>
      <c r="I659" s="872"/>
      <c r="J659" s="872"/>
      <c r="K659" s="872"/>
      <c r="L659" s="872"/>
      <c r="M659" s="872"/>
      <c r="N659" s="872"/>
      <c r="O659" s="872"/>
      <c r="P659" s="872"/>
      <c r="Q659" s="872"/>
      <c r="R659" s="872"/>
      <c r="S659" s="872"/>
      <c r="T659" s="872"/>
      <c r="U659" s="872"/>
      <c r="V659" s="872"/>
      <c r="W659" s="872"/>
      <c r="X659" s="872"/>
      <c r="Y659" s="872"/>
      <c r="Z659" s="872"/>
    </row>
    <row r="660" spans="1:26" ht="16.5">
      <c r="A660" s="872"/>
      <c r="B660" s="1048"/>
      <c r="C660" s="872"/>
      <c r="D660" s="872"/>
      <c r="E660" s="872"/>
      <c r="F660" s="872"/>
      <c r="G660" s="872"/>
      <c r="H660" s="872"/>
      <c r="I660" s="872"/>
      <c r="J660" s="872"/>
      <c r="K660" s="872"/>
      <c r="L660" s="872"/>
      <c r="M660" s="872"/>
      <c r="N660" s="872"/>
      <c r="O660" s="872"/>
      <c r="P660" s="872"/>
      <c r="Q660" s="872"/>
      <c r="R660" s="872"/>
      <c r="S660" s="872"/>
      <c r="T660" s="872"/>
      <c r="U660" s="872"/>
      <c r="V660" s="872"/>
      <c r="W660" s="872"/>
      <c r="X660" s="872"/>
      <c r="Y660" s="872"/>
      <c r="Z660" s="872"/>
    </row>
    <row r="661" spans="1:26" ht="16.5">
      <c r="A661" s="872"/>
      <c r="B661" s="1048"/>
      <c r="C661" s="872"/>
      <c r="D661" s="872"/>
      <c r="E661" s="872"/>
      <c r="F661" s="872"/>
      <c r="G661" s="872"/>
      <c r="H661" s="872"/>
      <c r="I661" s="872"/>
      <c r="J661" s="872"/>
      <c r="K661" s="872"/>
      <c r="L661" s="872"/>
      <c r="M661" s="872"/>
      <c r="N661" s="872"/>
      <c r="O661" s="872"/>
      <c r="P661" s="872"/>
      <c r="Q661" s="872"/>
      <c r="R661" s="872"/>
      <c r="S661" s="872"/>
      <c r="T661" s="872"/>
      <c r="U661" s="872"/>
      <c r="V661" s="872"/>
      <c r="W661" s="872"/>
      <c r="X661" s="872"/>
      <c r="Y661" s="872"/>
      <c r="Z661" s="872"/>
    </row>
    <row r="662" spans="1:26" ht="16.5">
      <c r="A662" s="872"/>
      <c r="B662" s="1048"/>
      <c r="C662" s="872"/>
      <c r="D662" s="872"/>
      <c r="E662" s="872"/>
      <c r="F662" s="872"/>
      <c r="G662" s="872"/>
      <c r="H662" s="872"/>
      <c r="I662" s="872"/>
      <c r="J662" s="872"/>
      <c r="K662" s="872"/>
      <c r="L662" s="872"/>
      <c r="M662" s="872"/>
      <c r="N662" s="872"/>
      <c r="O662" s="872"/>
      <c r="P662" s="872"/>
      <c r="Q662" s="872"/>
      <c r="R662" s="872"/>
      <c r="S662" s="872"/>
      <c r="T662" s="872"/>
      <c r="U662" s="872"/>
      <c r="V662" s="872"/>
      <c r="W662" s="872"/>
      <c r="X662" s="872"/>
      <c r="Y662" s="872"/>
      <c r="Z662" s="872"/>
    </row>
    <row r="663" spans="1:26" ht="16.5">
      <c r="A663" s="872"/>
      <c r="B663" s="1048"/>
      <c r="C663" s="872"/>
      <c r="D663" s="872"/>
      <c r="E663" s="872"/>
      <c r="F663" s="872"/>
      <c r="G663" s="872"/>
      <c r="H663" s="872"/>
      <c r="I663" s="872"/>
      <c r="J663" s="872"/>
      <c r="K663" s="872"/>
      <c r="L663" s="872"/>
      <c r="M663" s="872"/>
      <c r="N663" s="872"/>
      <c r="O663" s="872"/>
      <c r="P663" s="872"/>
      <c r="Q663" s="872"/>
      <c r="R663" s="872"/>
      <c r="S663" s="872"/>
      <c r="T663" s="872"/>
      <c r="U663" s="872"/>
      <c r="V663" s="872"/>
      <c r="W663" s="872"/>
      <c r="X663" s="872"/>
      <c r="Y663" s="872"/>
      <c r="Z663" s="872"/>
    </row>
    <row r="664" spans="1:26" ht="16.5">
      <c r="A664" s="872"/>
      <c r="B664" s="1048"/>
      <c r="C664" s="872"/>
      <c r="D664" s="872"/>
      <c r="E664" s="872"/>
      <c r="F664" s="872"/>
      <c r="G664" s="872"/>
      <c r="H664" s="872"/>
      <c r="I664" s="872"/>
      <c r="J664" s="872"/>
      <c r="K664" s="872"/>
      <c r="L664" s="872"/>
      <c r="M664" s="872"/>
      <c r="N664" s="872"/>
      <c r="O664" s="872"/>
      <c r="P664" s="872"/>
      <c r="Q664" s="872"/>
      <c r="R664" s="872"/>
      <c r="S664" s="872"/>
      <c r="T664" s="872"/>
      <c r="U664" s="872"/>
      <c r="V664" s="872"/>
      <c r="W664" s="872"/>
      <c r="X664" s="872"/>
      <c r="Y664" s="872"/>
      <c r="Z664" s="872"/>
    </row>
    <row r="665" spans="1:26" ht="16.5">
      <c r="A665" s="872"/>
      <c r="B665" s="1048"/>
      <c r="C665" s="872"/>
      <c r="D665" s="872"/>
      <c r="E665" s="872"/>
      <c r="F665" s="872"/>
      <c r="G665" s="872"/>
      <c r="H665" s="872"/>
      <c r="I665" s="872"/>
      <c r="J665" s="872"/>
      <c r="K665" s="872"/>
      <c r="L665" s="872"/>
      <c r="M665" s="872"/>
      <c r="N665" s="872"/>
      <c r="O665" s="872"/>
      <c r="P665" s="872"/>
      <c r="Q665" s="872"/>
      <c r="R665" s="872"/>
      <c r="S665" s="872"/>
      <c r="T665" s="872"/>
      <c r="U665" s="872"/>
      <c r="V665" s="872"/>
      <c r="W665" s="872"/>
      <c r="X665" s="872"/>
      <c r="Y665" s="872"/>
      <c r="Z665" s="872"/>
    </row>
    <row r="666" spans="1:26" ht="16.5">
      <c r="A666" s="872"/>
      <c r="B666" s="1048"/>
      <c r="C666" s="872"/>
      <c r="D666" s="872"/>
      <c r="E666" s="872"/>
      <c r="F666" s="872"/>
      <c r="G666" s="872"/>
      <c r="H666" s="872"/>
      <c r="I666" s="872"/>
      <c r="J666" s="872"/>
      <c r="K666" s="872"/>
      <c r="L666" s="872"/>
      <c r="M666" s="872"/>
      <c r="N666" s="872"/>
      <c r="O666" s="872"/>
      <c r="P666" s="872"/>
      <c r="Q666" s="872"/>
      <c r="R666" s="872"/>
      <c r="S666" s="872"/>
      <c r="T666" s="872"/>
      <c r="U666" s="872"/>
      <c r="V666" s="872"/>
      <c r="W666" s="872"/>
      <c r="X666" s="872"/>
      <c r="Y666" s="872"/>
      <c r="Z666" s="872"/>
    </row>
    <row r="667" spans="1:26" ht="16.5">
      <c r="A667" s="872"/>
      <c r="B667" s="1048"/>
      <c r="C667" s="872"/>
      <c r="D667" s="872"/>
      <c r="E667" s="872"/>
      <c r="F667" s="872"/>
      <c r="G667" s="872"/>
      <c r="H667" s="872"/>
      <c r="I667" s="872"/>
      <c r="J667" s="872"/>
      <c r="K667" s="872"/>
      <c r="L667" s="872"/>
      <c r="M667" s="872"/>
      <c r="N667" s="872"/>
      <c r="O667" s="872"/>
      <c r="P667" s="872"/>
      <c r="Q667" s="872"/>
      <c r="R667" s="872"/>
      <c r="S667" s="872"/>
      <c r="T667" s="872"/>
      <c r="U667" s="872"/>
      <c r="V667" s="872"/>
      <c r="W667" s="872"/>
      <c r="X667" s="872"/>
      <c r="Y667" s="872"/>
      <c r="Z667" s="872"/>
    </row>
    <row r="668" spans="1:26" ht="16.5">
      <c r="A668" s="872"/>
      <c r="B668" s="1048"/>
      <c r="C668" s="872"/>
      <c r="D668" s="872"/>
      <c r="E668" s="872"/>
      <c r="F668" s="872"/>
      <c r="G668" s="872"/>
      <c r="H668" s="872"/>
      <c r="I668" s="872"/>
      <c r="J668" s="872"/>
      <c r="K668" s="872"/>
      <c r="L668" s="872"/>
      <c r="M668" s="872"/>
      <c r="N668" s="872"/>
      <c r="O668" s="872"/>
      <c r="P668" s="872"/>
      <c r="Q668" s="872"/>
      <c r="R668" s="872"/>
      <c r="S668" s="872"/>
      <c r="T668" s="872"/>
      <c r="U668" s="872"/>
      <c r="V668" s="872"/>
      <c r="W668" s="872"/>
      <c r="X668" s="872"/>
      <c r="Y668" s="872"/>
      <c r="Z668" s="872"/>
    </row>
    <row r="669" spans="1:26" ht="16.5">
      <c r="A669" s="872"/>
      <c r="B669" s="1048"/>
      <c r="C669" s="872"/>
      <c r="D669" s="872"/>
      <c r="E669" s="872"/>
      <c r="F669" s="872"/>
      <c r="G669" s="872"/>
      <c r="H669" s="872"/>
      <c r="I669" s="872"/>
      <c r="J669" s="872"/>
      <c r="K669" s="872"/>
      <c r="L669" s="872"/>
      <c r="M669" s="872"/>
      <c r="N669" s="872"/>
      <c r="O669" s="872"/>
      <c r="P669" s="872"/>
      <c r="Q669" s="872"/>
      <c r="R669" s="872"/>
      <c r="S669" s="872"/>
      <c r="T669" s="872"/>
      <c r="U669" s="872"/>
      <c r="V669" s="872"/>
      <c r="W669" s="872"/>
      <c r="X669" s="872"/>
      <c r="Y669" s="872"/>
      <c r="Z669" s="872"/>
    </row>
    <row r="670" spans="1:26" ht="16.5">
      <c r="A670" s="872"/>
      <c r="B670" s="1048"/>
      <c r="C670" s="872"/>
      <c r="D670" s="872"/>
      <c r="E670" s="872"/>
      <c r="F670" s="872"/>
      <c r="G670" s="872"/>
      <c r="H670" s="872"/>
      <c r="I670" s="872"/>
      <c r="J670" s="872"/>
      <c r="K670" s="872"/>
      <c r="L670" s="872"/>
      <c r="M670" s="872"/>
      <c r="N670" s="872"/>
      <c r="O670" s="872"/>
      <c r="P670" s="872"/>
      <c r="Q670" s="872"/>
      <c r="R670" s="872"/>
      <c r="S670" s="872"/>
      <c r="T670" s="872"/>
      <c r="U670" s="872"/>
      <c r="V670" s="872"/>
      <c r="W670" s="872"/>
      <c r="X670" s="872"/>
      <c r="Y670" s="872"/>
      <c r="Z670" s="872"/>
    </row>
    <row r="671" spans="1:26" ht="16.5">
      <c r="A671" s="872"/>
      <c r="B671" s="1048"/>
      <c r="C671" s="872"/>
      <c r="D671" s="872"/>
      <c r="E671" s="872"/>
      <c r="F671" s="872"/>
      <c r="G671" s="872"/>
      <c r="H671" s="872"/>
      <c r="I671" s="872"/>
      <c r="J671" s="872"/>
      <c r="K671" s="872"/>
      <c r="L671" s="872"/>
      <c r="M671" s="872"/>
      <c r="N671" s="872"/>
      <c r="O671" s="872"/>
      <c r="P671" s="872"/>
      <c r="Q671" s="872"/>
      <c r="R671" s="872"/>
      <c r="S671" s="872"/>
      <c r="T671" s="872"/>
      <c r="U671" s="872"/>
      <c r="V671" s="872"/>
      <c r="W671" s="872"/>
      <c r="X671" s="872"/>
      <c r="Y671" s="872"/>
      <c r="Z671" s="872"/>
    </row>
    <row r="672" spans="1:26" ht="16.5">
      <c r="A672" s="872"/>
      <c r="B672" s="1048"/>
      <c r="C672" s="872"/>
      <c r="D672" s="872"/>
      <c r="E672" s="872"/>
      <c r="F672" s="872"/>
      <c r="G672" s="872"/>
      <c r="H672" s="872"/>
      <c r="I672" s="872"/>
      <c r="J672" s="872"/>
      <c r="K672" s="872"/>
      <c r="L672" s="872"/>
      <c r="M672" s="872"/>
      <c r="N672" s="872"/>
      <c r="O672" s="872"/>
      <c r="P672" s="872"/>
      <c r="Q672" s="872"/>
      <c r="R672" s="872"/>
      <c r="S672" s="872"/>
      <c r="T672" s="872"/>
      <c r="U672" s="872"/>
      <c r="V672" s="872"/>
      <c r="W672" s="872"/>
      <c r="X672" s="872"/>
      <c r="Y672" s="872"/>
      <c r="Z672" s="872"/>
    </row>
    <row r="673" spans="1:26" ht="16.5">
      <c r="A673" s="872"/>
      <c r="B673" s="1048"/>
      <c r="C673" s="872"/>
      <c r="D673" s="872"/>
      <c r="E673" s="872"/>
      <c r="F673" s="872"/>
      <c r="G673" s="872"/>
      <c r="H673" s="872"/>
      <c r="I673" s="872"/>
      <c r="J673" s="872"/>
      <c r="K673" s="872"/>
      <c r="L673" s="872"/>
      <c r="M673" s="872"/>
      <c r="N673" s="872"/>
      <c r="O673" s="872"/>
      <c r="P673" s="872"/>
      <c r="Q673" s="872"/>
      <c r="R673" s="872"/>
      <c r="S673" s="872"/>
      <c r="T673" s="872"/>
      <c r="U673" s="872"/>
      <c r="V673" s="872"/>
      <c r="W673" s="872"/>
      <c r="X673" s="872"/>
      <c r="Y673" s="872"/>
      <c r="Z673" s="872"/>
    </row>
    <row r="674" spans="1:26" ht="16.5">
      <c r="A674" s="872"/>
      <c r="B674" s="1048"/>
      <c r="C674" s="872"/>
      <c r="D674" s="872"/>
      <c r="E674" s="872"/>
      <c r="F674" s="872"/>
      <c r="G674" s="872"/>
      <c r="H674" s="872"/>
      <c r="I674" s="872"/>
      <c r="J674" s="872"/>
      <c r="K674" s="872"/>
      <c r="L674" s="872"/>
      <c r="M674" s="872"/>
      <c r="N674" s="872"/>
      <c r="O674" s="872"/>
      <c r="P674" s="872"/>
      <c r="Q674" s="872"/>
      <c r="R674" s="872"/>
      <c r="S674" s="872"/>
      <c r="T674" s="872"/>
      <c r="U674" s="872"/>
      <c r="V674" s="872"/>
      <c r="W674" s="872"/>
      <c r="X674" s="872"/>
      <c r="Y674" s="872"/>
      <c r="Z674" s="872"/>
    </row>
    <row r="675" spans="1:26" ht="16.5">
      <c r="A675" s="872"/>
      <c r="B675" s="1048"/>
      <c r="C675" s="872"/>
      <c r="D675" s="872"/>
      <c r="E675" s="872"/>
      <c r="F675" s="872"/>
      <c r="G675" s="872"/>
      <c r="H675" s="872"/>
      <c r="I675" s="872"/>
      <c r="J675" s="872"/>
      <c r="K675" s="872"/>
      <c r="L675" s="872"/>
      <c r="M675" s="872"/>
      <c r="N675" s="872"/>
      <c r="O675" s="872"/>
      <c r="P675" s="872"/>
      <c r="Q675" s="872"/>
      <c r="R675" s="872"/>
      <c r="S675" s="872"/>
      <c r="T675" s="872"/>
      <c r="U675" s="872"/>
      <c r="V675" s="872"/>
      <c r="W675" s="872"/>
      <c r="X675" s="872"/>
      <c r="Y675" s="872"/>
      <c r="Z675" s="872"/>
    </row>
    <row r="676" spans="1:26" ht="16.5">
      <c r="A676" s="872"/>
      <c r="B676" s="1048"/>
      <c r="C676" s="872"/>
      <c r="D676" s="872"/>
      <c r="E676" s="872"/>
      <c r="F676" s="872"/>
      <c r="G676" s="872"/>
      <c r="H676" s="872"/>
      <c r="I676" s="872"/>
      <c r="J676" s="872"/>
      <c r="K676" s="872"/>
      <c r="L676" s="872"/>
      <c r="M676" s="872"/>
      <c r="N676" s="872"/>
      <c r="O676" s="872"/>
      <c r="P676" s="872"/>
      <c r="Q676" s="872"/>
      <c r="R676" s="872"/>
      <c r="S676" s="872"/>
      <c r="T676" s="872"/>
      <c r="U676" s="872"/>
      <c r="V676" s="872"/>
      <c r="W676" s="872"/>
      <c r="X676" s="872"/>
      <c r="Y676" s="872"/>
      <c r="Z676" s="872"/>
    </row>
    <row r="677" spans="1:26" ht="16.5">
      <c r="A677" s="872"/>
      <c r="B677" s="1048"/>
      <c r="C677" s="872"/>
      <c r="D677" s="872"/>
      <c r="E677" s="872"/>
      <c r="F677" s="872"/>
      <c r="G677" s="872"/>
      <c r="H677" s="872"/>
      <c r="I677" s="872"/>
      <c r="J677" s="872"/>
      <c r="K677" s="872"/>
      <c r="L677" s="872"/>
      <c r="M677" s="872"/>
      <c r="N677" s="872"/>
      <c r="O677" s="872"/>
      <c r="P677" s="872"/>
      <c r="Q677" s="872"/>
      <c r="R677" s="872"/>
      <c r="S677" s="872"/>
      <c r="T677" s="872"/>
      <c r="U677" s="872"/>
      <c r="V677" s="872"/>
      <c r="W677" s="872"/>
      <c r="X677" s="872"/>
      <c r="Y677" s="872"/>
      <c r="Z677" s="872"/>
    </row>
    <row r="678" spans="1:26" ht="16.5">
      <c r="A678" s="872"/>
      <c r="B678" s="1048"/>
      <c r="C678" s="872"/>
      <c r="D678" s="872"/>
      <c r="E678" s="872"/>
      <c r="F678" s="872"/>
      <c r="G678" s="872"/>
      <c r="H678" s="872"/>
      <c r="I678" s="872"/>
      <c r="J678" s="872"/>
      <c r="K678" s="872"/>
      <c r="L678" s="872"/>
      <c r="M678" s="872"/>
      <c r="N678" s="872"/>
      <c r="O678" s="872"/>
      <c r="P678" s="872"/>
      <c r="Q678" s="872"/>
      <c r="R678" s="872"/>
      <c r="S678" s="872"/>
      <c r="T678" s="872"/>
      <c r="U678" s="872"/>
      <c r="V678" s="872"/>
      <c r="W678" s="872"/>
      <c r="X678" s="872"/>
      <c r="Y678" s="872"/>
      <c r="Z678" s="872"/>
    </row>
    <row r="679" spans="1:26" ht="16.5">
      <c r="A679" s="872"/>
      <c r="B679" s="1048"/>
      <c r="C679" s="872"/>
      <c r="D679" s="872"/>
      <c r="E679" s="872"/>
      <c r="F679" s="872"/>
      <c r="G679" s="872"/>
      <c r="H679" s="872"/>
      <c r="I679" s="872"/>
      <c r="J679" s="872"/>
      <c r="K679" s="872"/>
      <c r="L679" s="872"/>
      <c r="M679" s="872"/>
      <c r="N679" s="872"/>
      <c r="O679" s="872"/>
      <c r="P679" s="872"/>
      <c r="Q679" s="872"/>
      <c r="R679" s="872"/>
      <c r="S679" s="872"/>
      <c r="T679" s="872"/>
      <c r="U679" s="872"/>
      <c r="V679" s="872"/>
      <c r="W679" s="872"/>
      <c r="X679" s="872"/>
      <c r="Y679" s="872"/>
      <c r="Z679" s="872"/>
    </row>
    <row r="680" spans="1:26" ht="16.5">
      <c r="A680" s="872"/>
      <c r="B680" s="1048"/>
      <c r="C680" s="872"/>
      <c r="D680" s="872"/>
      <c r="E680" s="872"/>
      <c r="F680" s="872"/>
      <c r="G680" s="872"/>
      <c r="H680" s="872"/>
      <c r="I680" s="872"/>
      <c r="J680" s="872"/>
      <c r="K680" s="872"/>
      <c r="L680" s="872"/>
      <c r="M680" s="872"/>
      <c r="N680" s="872"/>
      <c r="O680" s="872"/>
      <c r="P680" s="872"/>
      <c r="Q680" s="872"/>
      <c r="R680" s="872"/>
      <c r="S680" s="872"/>
      <c r="T680" s="872"/>
      <c r="U680" s="872"/>
      <c r="V680" s="872"/>
      <c r="W680" s="872"/>
      <c r="X680" s="872"/>
      <c r="Y680" s="872"/>
      <c r="Z680" s="872"/>
    </row>
    <row r="681" spans="1:26" ht="16.5">
      <c r="A681" s="872"/>
      <c r="B681" s="1048"/>
      <c r="C681" s="872"/>
      <c r="D681" s="872"/>
      <c r="E681" s="872"/>
      <c r="F681" s="872"/>
      <c r="G681" s="872"/>
      <c r="H681" s="872"/>
      <c r="I681" s="872"/>
      <c r="J681" s="872"/>
      <c r="K681" s="872"/>
      <c r="L681" s="872"/>
      <c r="M681" s="872"/>
      <c r="N681" s="872"/>
      <c r="O681" s="872"/>
      <c r="P681" s="872"/>
      <c r="Q681" s="872"/>
      <c r="R681" s="872"/>
      <c r="S681" s="872"/>
      <c r="T681" s="872"/>
      <c r="U681" s="872"/>
      <c r="V681" s="872"/>
      <c r="W681" s="872"/>
      <c r="X681" s="872"/>
      <c r="Y681" s="872"/>
      <c r="Z681" s="872"/>
    </row>
    <row r="682" spans="1:26" ht="16.5">
      <c r="A682" s="872"/>
      <c r="B682" s="1048"/>
      <c r="C682" s="872"/>
      <c r="D682" s="872"/>
      <c r="E682" s="872"/>
      <c r="F682" s="872"/>
      <c r="G682" s="872"/>
      <c r="H682" s="872"/>
      <c r="I682" s="872"/>
      <c r="J682" s="872"/>
      <c r="K682" s="872"/>
      <c r="L682" s="872"/>
      <c r="M682" s="872"/>
      <c r="N682" s="872"/>
      <c r="O682" s="872"/>
      <c r="P682" s="872"/>
      <c r="Q682" s="872"/>
      <c r="R682" s="872"/>
      <c r="S682" s="872"/>
      <c r="T682" s="872"/>
      <c r="U682" s="872"/>
      <c r="V682" s="872"/>
      <c r="W682" s="872"/>
      <c r="X682" s="872"/>
      <c r="Y682" s="872"/>
      <c r="Z682" s="872"/>
    </row>
    <row r="683" spans="1:26" ht="16.5">
      <c r="A683" s="872"/>
      <c r="B683" s="1048"/>
      <c r="C683" s="872"/>
      <c r="D683" s="872"/>
      <c r="E683" s="872"/>
      <c r="F683" s="872"/>
      <c r="G683" s="872"/>
      <c r="H683" s="872"/>
      <c r="I683" s="872"/>
      <c r="J683" s="872"/>
      <c r="K683" s="872"/>
      <c r="L683" s="872"/>
      <c r="M683" s="872"/>
      <c r="N683" s="872"/>
      <c r="O683" s="872"/>
      <c r="P683" s="872"/>
      <c r="Q683" s="872"/>
      <c r="R683" s="872"/>
      <c r="S683" s="872"/>
      <c r="T683" s="872"/>
      <c r="U683" s="872"/>
      <c r="V683" s="872"/>
      <c r="W683" s="872"/>
      <c r="X683" s="872"/>
      <c r="Y683" s="872"/>
      <c r="Z683" s="872"/>
    </row>
    <row r="684" spans="1:26" ht="16.5">
      <c r="A684" s="872"/>
      <c r="B684" s="1048"/>
      <c r="C684" s="872"/>
      <c r="D684" s="872"/>
      <c r="E684" s="872"/>
      <c r="F684" s="872"/>
      <c r="G684" s="872"/>
      <c r="H684" s="872"/>
      <c r="I684" s="872"/>
      <c r="J684" s="872"/>
      <c r="K684" s="872"/>
      <c r="L684" s="872"/>
      <c r="M684" s="872"/>
      <c r="N684" s="872"/>
      <c r="O684" s="872"/>
      <c r="P684" s="872"/>
      <c r="Q684" s="872"/>
      <c r="R684" s="872"/>
      <c r="S684" s="872"/>
      <c r="T684" s="872"/>
      <c r="U684" s="872"/>
      <c r="V684" s="872"/>
      <c r="W684" s="872"/>
      <c r="X684" s="872"/>
      <c r="Y684" s="872"/>
      <c r="Z684" s="872"/>
    </row>
    <row r="685" spans="1:26" ht="16.5">
      <c r="A685" s="872"/>
      <c r="B685" s="1048"/>
      <c r="C685" s="872"/>
      <c r="D685" s="872"/>
      <c r="E685" s="872"/>
      <c r="F685" s="872"/>
      <c r="G685" s="872"/>
      <c r="H685" s="872"/>
      <c r="I685" s="872"/>
      <c r="J685" s="872"/>
      <c r="K685" s="872"/>
      <c r="L685" s="872"/>
      <c r="M685" s="872"/>
      <c r="N685" s="872"/>
      <c r="O685" s="872"/>
      <c r="P685" s="872"/>
      <c r="Q685" s="872"/>
      <c r="R685" s="872"/>
      <c r="S685" s="872"/>
      <c r="T685" s="872"/>
      <c r="U685" s="872"/>
      <c r="V685" s="872"/>
      <c r="W685" s="872"/>
      <c r="X685" s="872"/>
      <c r="Y685" s="872"/>
      <c r="Z685" s="872"/>
    </row>
    <row r="686" spans="1:26" ht="16.5">
      <c r="A686" s="872"/>
      <c r="B686" s="1048"/>
      <c r="C686" s="872"/>
      <c r="D686" s="872"/>
      <c r="E686" s="872"/>
      <c r="F686" s="872"/>
      <c r="G686" s="872"/>
      <c r="H686" s="872"/>
      <c r="I686" s="872"/>
      <c r="J686" s="872"/>
      <c r="K686" s="872"/>
      <c r="L686" s="872"/>
      <c r="M686" s="872"/>
      <c r="N686" s="872"/>
      <c r="O686" s="872"/>
      <c r="P686" s="872"/>
      <c r="Q686" s="872"/>
      <c r="R686" s="872"/>
      <c r="S686" s="872"/>
      <c r="T686" s="872"/>
      <c r="U686" s="872"/>
      <c r="V686" s="872"/>
      <c r="W686" s="872"/>
      <c r="X686" s="872"/>
      <c r="Y686" s="872"/>
      <c r="Z686" s="872"/>
    </row>
    <row r="687" spans="1:26" ht="16.5">
      <c r="A687" s="872"/>
      <c r="B687" s="1048"/>
      <c r="C687" s="872"/>
      <c r="D687" s="872"/>
      <c r="E687" s="872"/>
      <c r="F687" s="872"/>
      <c r="G687" s="872"/>
      <c r="H687" s="872"/>
      <c r="I687" s="872"/>
      <c r="J687" s="872"/>
      <c r="K687" s="872"/>
      <c r="L687" s="872"/>
      <c r="M687" s="872"/>
      <c r="N687" s="872"/>
      <c r="O687" s="872"/>
      <c r="P687" s="872"/>
      <c r="Q687" s="872"/>
      <c r="R687" s="872"/>
      <c r="S687" s="872"/>
      <c r="T687" s="872"/>
      <c r="U687" s="872"/>
      <c r="V687" s="872"/>
      <c r="W687" s="872"/>
      <c r="X687" s="872"/>
      <c r="Y687" s="872"/>
      <c r="Z687" s="872"/>
    </row>
    <row r="688" spans="1:26" ht="16.5">
      <c r="A688" s="872"/>
      <c r="B688" s="1048"/>
      <c r="C688" s="872"/>
      <c r="D688" s="872"/>
      <c r="E688" s="872"/>
      <c r="F688" s="872"/>
      <c r="G688" s="872"/>
      <c r="H688" s="872"/>
      <c r="I688" s="872"/>
      <c r="J688" s="872"/>
      <c r="K688" s="872"/>
      <c r="L688" s="872"/>
      <c r="M688" s="872"/>
      <c r="N688" s="872"/>
      <c r="O688" s="872"/>
      <c r="P688" s="872"/>
      <c r="Q688" s="872"/>
      <c r="R688" s="872"/>
      <c r="S688" s="872"/>
      <c r="T688" s="872"/>
      <c r="U688" s="872"/>
      <c r="V688" s="872"/>
      <c r="W688" s="872"/>
      <c r="X688" s="872"/>
      <c r="Y688" s="872"/>
      <c r="Z688" s="872"/>
    </row>
    <row r="689" spans="1:26" ht="16.5">
      <c r="A689" s="872"/>
      <c r="B689" s="1048"/>
      <c r="C689" s="872"/>
      <c r="D689" s="872"/>
      <c r="E689" s="872"/>
      <c r="F689" s="872"/>
      <c r="G689" s="872"/>
      <c r="H689" s="872"/>
      <c r="I689" s="872"/>
      <c r="J689" s="872"/>
      <c r="K689" s="872"/>
      <c r="L689" s="872"/>
      <c r="M689" s="872"/>
      <c r="N689" s="872"/>
      <c r="O689" s="872"/>
      <c r="P689" s="872"/>
      <c r="Q689" s="872"/>
      <c r="R689" s="872"/>
      <c r="S689" s="872"/>
      <c r="T689" s="872"/>
      <c r="U689" s="872"/>
      <c r="V689" s="872"/>
      <c r="W689" s="872"/>
      <c r="X689" s="872"/>
      <c r="Y689" s="872"/>
      <c r="Z689" s="872"/>
    </row>
    <row r="690" spans="1:26" ht="16.5">
      <c r="A690" s="872"/>
      <c r="B690" s="1048"/>
      <c r="C690" s="872"/>
      <c r="D690" s="872"/>
      <c r="E690" s="872"/>
      <c r="F690" s="872"/>
      <c r="G690" s="872"/>
      <c r="H690" s="872"/>
      <c r="I690" s="872"/>
      <c r="J690" s="872"/>
      <c r="K690" s="872"/>
      <c r="L690" s="872"/>
      <c r="M690" s="872"/>
      <c r="N690" s="872"/>
      <c r="O690" s="872"/>
      <c r="P690" s="872"/>
      <c r="Q690" s="872"/>
      <c r="R690" s="872"/>
      <c r="S690" s="872"/>
      <c r="T690" s="872"/>
      <c r="U690" s="872"/>
      <c r="V690" s="872"/>
      <c r="W690" s="872"/>
      <c r="X690" s="872"/>
      <c r="Y690" s="872"/>
      <c r="Z690" s="872"/>
    </row>
    <row r="691" spans="1:26" ht="16.5">
      <c r="A691" s="872"/>
      <c r="B691" s="1048"/>
      <c r="C691" s="872"/>
      <c r="D691" s="872"/>
      <c r="E691" s="872"/>
      <c r="F691" s="872"/>
      <c r="G691" s="872"/>
      <c r="H691" s="872"/>
      <c r="I691" s="872"/>
      <c r="J691" s="872"/>
      <c r="K691" s="872"/>
      <c r="L691" s="872"/>
      <c r="M691" s="872"/>
      <c r="N691" s="872"/>
      <c r="O691" s="872"/>
      <c r="P691" s="872"/>
      <c r="Q691" s="872"/>
      <c r="R691" s="872"/>
      <c r="S691" s="872"/>
      <c r="T691" s="872"/>
      <c r="U691" s="872"/>
      <c r="V691" s="872"/>
      <c r="W691" s="872"/>
      <c r="X691" s="872"/>
      <c r="Y691" s="872"/>
      <c r="Z691" s="872"/>
    </row>
    <row r="692" spans="1:26" ht="16.5">
      <c r="A692" s="872"/>
      <c r="B692" s="1048"/>
      <c r="C692" s="872"/>
      <c r="D692" s="872"/>
      <c r="E692" s="872"/>
      <c r="F692" s="872"/>
      <c r="G692" s="872"/>
      <c r="H692" s="872"/>
      <c r="I692" s="872"/>
      <c r="J692" s="872"/>
      <c r="K692" s="872"/>
      <c r="L692" s="872"/>
      <c r="M692" s="872"/>
      <c r="N692" s="872"/>
      <c r="O692" s="872"/>
      <c r="P692" s="872"/>
      <c r="Q692" s="872"/>
      <c r="R692" s="872"/>
      <c r="S692" s="872"/>
      <c r="T692" s="872"/>
      <c r="U692" s="872"/>
      <c r="V692" s="872"/>
      <c r="W692" s="872"/>
      <c r="X692" s="872"/>
      <c r="Y692" s="872"/>
      <c r="Z692" s="872"/>
    </row>
    <row r="693" spans="1:26" ht="16.5">
      <c r="A693" s="872"/>
      <c r="B693" s="1048"/>
      <c r="C693" s="872"/>
      <c r="D693" s="872"/>
      <c r="E693" s="872"/>
      <c r="F693" s="872"/>
      <c r="G693" s="872"/>
      <c r="H693" s="872"/>
      <c r="I693" s="872"/>
      <c r="J693" s="872"/>
      <c r="K693" s="872"/>
      <c r="L693" s="872"/>
      <c r="M693" s="872"/>
      <c r="N693" s="872"/>
      <c r="O693" s="872"/>
      <c r="P693" s="872"/>
      <c r="Q693" s="872"/>
      <c r="R693" s="872"/>
      <c r="S693" s="872"/>
      <c r="T693" s="872"/>
      <c r="U693" s="872"/>
      <c r="V693" s="872"/>
      <c r="W693" s="872"/>
      <c r="X693" s="872"/>
      <c r="Y693" s="872"/>
      <c r="Z693" s="872"/>
    </row>
    <row r="694" spans="1:26" ht="16.5">
      <c r="A694" s="872"/>
      <c r="B694" s="1048"/>
      <c r="C694" s="872"/>
      <c r="D694" s="872"/>
      <c r="E694" s="872"/>
      <c r="F694" s="872"/>
      <c r="G694" s="872"/>
      <c r="H694" s="872"/>
      <c r="I694" s="872"/>
      <c r="J694" s="872"/>
      <c r="K694" s="872"/>
      <c r="L694" s="872"/>
      <c r="M694" s="872"/>
      <c r="N694" s="872"/>
      <c r="O694" s="872"/>
      <c r="P694" s="872"/>
      <c r="Q694" s="872"/>
      <c r="R694" s="872"/>
      <c r="S694" s="872"/>
      <c r="T694" s="872"/>
      <c r="U694" s="872"/>
      <c r="V694" s="872"/>
      <c r="W694" s="872"/>
      <c r="X694" s="872"/>
      <c r="Y694" s="872"/>
      <c r="Z694" s="872"/>
    </row>
    <row r="695" spans="1:26" ht="16.5">
      <c r="A695" s="872"/>
      <c r="B695" s="1048"/>
      <c r="C695" s="872"/>
      <c r="D695" s="872"/>
      <c r="E695" s="872"/>
      <c r="F695" s="872"/>
      <c r="G695" s="872"/>
      <c r="H695" s="872"/>
      <c r="I695" s="872"/>
      <c r="J695" s="872"/>
      <c r="K695" s="872"/>
      <c r="L695" s="872"/>
      <c r="M695" s="872"/>
      <c r="N695" s="872"/>
      <c r="O695" s="872"/>
      <c r="P695" s="872"/>
      <c r="Q695" s="872"/>
      <c r="R695" s="872"/>
      <c r="S695" s="872"/>
      <c r="T695" s="872"/>
      <c r="U695" s="872"/>
      <c r="V695" s="872"/>
      <c r="W695" s="872"/>
      <c r="X695" s="872"/>
      <c r="Y695" s="872"/>
      <c r="Z695" s="872"/>
    </row>
    <row r="696" spans="1:26" ht="16.5">
      <c r="A696" s="872"/>
      <c r="B696" s="1048"/>
      <c r="C696" s="872"/>
      <c r="D696" s="872"/>
      <c r="E696" s="872"/>
      <c r="F696" s="872"/>
      <c r="G696" s="872"/>
      <c r="H696" s="872"/>
      <c r="I696" s="872"/>
      <c r="J696" s="872"/>
      <c r="K696" s="872"/>
      <c r="L696" s="872"/>
      <c r="M696" s="872"/>
      <c r="N696" s="872"/>
      <c r="O696" s="872"/>
      <c r="P696" s="872"/>
      <c r="Q696" s="872"/>
      <c r="R696" s="872"/>
      <c r="S696" s="872"/>
      <c r="T696" s="872"/>
      <c r="U696" s="872"/>
      <c r="V696" s="872"/>
      <c r="W696" s="872"/>
      <c r="X696" s="872"/>
      <c r="Y696" s="872"/>
      <c r="Z696" s="872"/>
    </row>
    <row r="697" spans="1:26" ht="16.5">
      <c r="A697" s="872"/>
      <c r="B697" s="1048"/>
      <c r="C697" s="872"/>
      <c r="D697" s="872"/>
      <c r="E697" s="872"/>
      <c r="F697" s="872"/>
      <c r="G697" s="872"/>
      <c r="H697" s="872"/>
      <c r="I697" s="872"/>
      <c r="J697" s="872"/>
      <c r="K697" s="872"/>
      <c r="L697" s="872"/>
      <c r="M697" s="872"/>
      <c r="N697" s="872"/>
      <c r="O697" s="872"/>
      <c r="P697" s="872"/>
      <c r="Q697" s="872"/>
      <c r="R697" s="872"/>
      <c r="S697" s="872"/>
      <c r="T697" s="872"/>
      <c r="U697" s="872"/>
      <c r="V697" s="872"/>
      <c r="W697" s="872"/>
      <c r="X697" s="872"/>
      <c r="Y697" s="872"/>
      <c r="Z697" s="872"/>
    </row>
    <row r="698" spans="1:26" ht="16.5">
      <c r="A698" s="872"/>
      <c r="B698" s="1048"/>
      <c r="C698" s="872"/>
      <c r="D698" s="872"/>
      <c r="E698" s="872"/>
      <c r="F698" s="872"/>
      <c r="G698" s="872"/>
      <c r="H698" s="872"/>
      <c r="I698" s="872"/>
      <c r="J698" s="872"/>
      <c r="K698" s="872"/>
      <c r="L698" s="872"/>
      <c r="M698" s="872"/>
      <c r="N698" s="872"/>
      <c r="O698" s="872"/>
      <c r="P698" s="872"/>
      <c r="Q698" s="872"/>
      <c r="R698" s="872"/>
      <c r="S698" s="872"/>
      <c r="T698" s="872"/>
      <c r="U698" s="872"/>
      <c r="V698" s="872"/>
      <c r="W698" s="872"/>
      <c r="X698" s="872"/>
      <c r="Y698" s="872"/>
      <c r="Z698" s="872"/>
    </row>
    <row r="699" spans="1:26" ht="16.5">
      <c r="A699" s="872"/>
      <c r="B699" s="1048"/>
      <c r="C699" s="872"/>
      <c r="D699" s="872"/>
      <c r="E699" s="872"/>
      <c r="F699" s="872"/>
      <c r="G699" s="872"/>
      <c r="H699" s="872"/>
      <c r="I699" s="872"/>
      <c r="J699" s="872"/>
      <c r="K699" s="872"/>
      <c r="L699" s="872"/>
      <c r="M699" s="872"/>
      <c r="N699" s="872"/>
      <c r="O699" s="872"/>
      <c r="P699" s="872"/>
      <c r="Q699" s="872"/>
      <c r="R699" s="872"/>
      <c r="S699" s="872"/>
      <c r="T699" s="872"/>
      <c r="U699" s="872"/>
      <c r="V699" s="872"/>
      <c r="W699" s="872"/>
      <c r="X699" s="872"/>
      <c r="Y699" s="872"/>
      <c r="Z699" s="872"/>
    </row>
    <row r="700" spans="1:26" ht="16.5">
      <c r="A700" s="872"/>
      <c r="B700" s="1048"/>
      <c r="C700" s="872"/>
      <c r="D700" s="872"/>
      <c r="E700" s="872"/>
      <c r="F700" s="872"/>
      <c r="G700" s="872"/>
      <c r="H700" s="872"/>
      <c r="I700" s="872"/>
      <c r="J700" s="872"/>
      <c r="K700" s="872"/>
      <c r="L700" s="872"/>
      <c r="M700" s="872"/>
      <c r="N700" s="872"/>
      <c r="O700" s="872"/>
      <c r="P700" s="872"/>
      <c r="Q700" s="872"/>
      <c r="R700" s="872"/>
      <c r="S700" s="872"/>
      <c r="T700" s="872"/>
      <c r="U700" s="872"/>
      <c r="V700" s="872"/>
      <c r="W700" s="872"/>
      <c r="X700" s="872"/>
      <c r="Y700" s="872"/>
      <c r="Z700" s="872"/>
    </row>
    <row r="701" spans="1:26" ht="16.5">
      <c r="A701" s="872"/>
      <c r="B701" s="1048"/>
      <c r="C701" s="872"/>
      <c r="D701" s="872"/>
      <c r="E701" s="872"/>
      <c r="F701" s="872"/>
      <c r="G701" s="872"/>
      <c r="H701" s="872"/>
      <c r="I701" s="872"/>
      <c r="J701" s="872"/>
      <c r="K701" s="872"/>
      <c r="L701" s="872"/>
      <c r="M701" s="872"/>
      <c r="N701" s="872"/>
      <c r="O701" s="872"/>
      <c r="P701" s="872"/>
      <c r="Q701" s="872"/>
      <c r="R701" s="872"/>
      <c r="S701" s="872"/>
      <c r="T701" s="872"/>
      <c r="U701" s="872"/>
      <c r="V701" s="872"/>
      <c r="W701" s="872"/>
      <c r="X701" s="872"/>
      <c r="Y701" s="872"/>
      <c r="Z701" s="872"/>
    </row>
    <row r="702" spans="1:26" ht="16.5">
      <c r="A702" s="872"/>
      <c r="B702" s="1048"/>
      <c r="C702" s="872"/>
      <c r="D702" s="872"/>
      <c r="E702" s="872"/>
      <c r="F702" s="872"/>
      <c r="G702" s="872"/>
      <c r="H702" s="872"/>
      <c r="I702" s="872"/>
      <c r="J702" s="872"/>
      <c r="K702" s="872"/>
      <c r="L702" s="872"/>
      <c r="M702" s="872"/>
      <c r="N702" s="872"/>
      <c r="O702" s="872"/>
      <c r="P702" s="872"/>
      <c r="Q702" s="872"/>
      <c r="R702" s="872"/>
      <c r="S702" s="872"/>
      <c r="T702" s="872"/>
      <c r="U702" s="872"/>
      <c r="V702" s="872"/>
      <c r="W702" s="872"/>
      <c r="X702" s="872"/>
      <c r="Y702" s="872"/>
      <c r="Z702" s="872"/>
    </row>
    <row r="703" spans="1:26" ht="16.5">
      <c r="A703" s="872"/>
      <c r="B703" s="1048"/>
      <c r="C703" s="872"/>
      <c r="D703" s="872"/>
      <c r="E703" s="872"/>
      <c r="F703" s="872"/>
      <c r="G703" s="872"/>
      <c r="H703" s="872"/>
      <c r="I703" s="872"/>
      <c r="J703" s="872"/>
      <c r="K703" s="872"/>
      <c r="L703" s="872"/>
      <c r="M703" s="872"/>
      <c r="N703" s="872"/>
      <c r="O703" s="872"/>
      <c r="P703" s="872"/>
      <c r="Q703" s="872"/>
      <c r="R703" s="872"/>
      <c r="S703" s="872"/>
      <c r="T703" s="872"/>
      <c r="U703" s="872"/>
      <c r="V703" s="872"/>
      <c r="W703" s="872"/>
      <c r="X703" s="872"/>
      <c r="Y703" s="872"/>
      <c r="Z703" s="872"/>
    </row>
    <row r="704" spans="1:26" ht="16.5">
      <c r="A704" s="872"/>
      <c r="B704" s="1048"/>
      <c r="C704" s="872"/>
      <c r="D704" s="872"/>
      <c r="E704" s="872"/>
      <c r="F704" s="872"/>
      <c r="G704" s="872"/>
      <c r="H704" s="872"/>
      <c r="I704" s="872"/>
      <c r="J704" s="872"/>
      <c r="K704" s="872"/>
      <c r="L704" s="872"/>
      <c r="M704" s="872"/>
      <c r="N704" s="872"/>
      <c r="O704" s="872"/>
      <c r="P704" s="872"/>
      <c r="Q704" s="872"/>
      <c r="R704" s="872"/>
      <c r="S704" s="872"/>
      <c r="T704" s="872"/>
      <c r="U704" s="872"/>
      <c r="V704" s="872"/>
      <c r="W704" s="872"/>
      <c r="X704" s="872"/>
      <c r="Y704" s="872"/>
      <c r="Z704" s="872"/>
    </row>
    <row r="705" spans="1:26" ht="16.5">
      <c r="A705" s="872"/>
      <c r="B705" s="1048"/>
      <c r="C705" s="872"/>
      <c r="D705" s="872"/>
      <c r="E705" s="872"/>
      <c r="F705" s="872"/>
      <c r="G705" s="872"/>
      <c r="H705" s="872"/>
      <c r="I705" s="872"/>
      <c r="J705" s="872"/>
      <c r="K705" s="872"/>
      <c r="L705" s="872"/>
      <c r="M705" s="872"/>
      <c r="N705" s="872"/>
      <c r="O705" s="872"/>
      <c r="P705" s="872"/>
      <c r="Q705" s="872"/>
      <c r="R705" s="872"/>
      <c r="S705" s="872"/>
      <c r="T705" s="872"/>
      <c r="U705" s="872"/>
      <c r="V705" s="872"/>
      <c r="W705" s="872"/>
      <c r="X705" s="872"/>
      <c r="Y705" s="872"/>
      <c r="Z705" s="872"/>
    </row>
    <row r="706" spans="1:26" ht="16.5">
      <c r="A706" s="872"/>
      <c r="B706" s="1048"/>
      <c r="C706" s="872"/>
      <c r="D706" s="872"/>
      <c r="E706" s="872"/>
      <c r="F706" s="872"/>
      <c r="G706" s="872"/>
      <c r="H706" s="872"/>
      <c r="I706" s="872"/>
      <c r="J706" s="872"/>
      <c r="K706" s="872"/>
      <c r="L706" s="872"/>
      <c r="M706" s="872"/>
      <c r="N706" s="872"/>
      <c r="O706" s="872"/>
      <c r="P706" s="872"/>
      <c r="Q706" s="872"/>
      <c r="R706" s="872"/>
      <c r="S706" s="872"/>
      <c r="T706" s="872"/>
      <c r="U706" s="872"/>
      <c r="V706" s="872"/>
      <c r="W706" s="872"/>
      <c r="X706" s="872"/>
      <c r="Y706" s="872"/>
      <c r="Z706" s="872"/>
    </row>
    <row r="707" spans="1:26" ht="16.5">
      <c r="A707" s="872"/>
      <c r="B707" s="1048"/>
      <c r="C707" s="872"/>
      <c r="D707" s="872"/>
      <c r="E707" s="872"/>
      <c r="F707" s="872"/>
      <c r="G707" s="872"/>
      <c r="H707" s="872"/>
      <c r="I707" s="872"/>
      <c r="J707" s="872"/>
      <c r="K707" s="872"/>
      <c r="L707" s="872"/>
      <c r="M707" s="872"/>
      <c r="N707" s="872"/>
      <c r="O707" s="872"/>
      <c r="P707" s="872"/>
      <c r="Q707" s="872"/>
      <c r="R707" s="872"/>
      <c r="S707" s="872"/>
      <c r="T707" s="872"/>
      <c r="U707" s="872"/>
      <c r="V707" s="872"/>
      <c r="W707" s="872"/>
      <c r="X707" s="872"/>
      <c r="Y707" s="872"/>
      <c r="Z707" s="872"/>
    </row>
    <row r="708" spans="1:26" ht="16.5">
      <c r="A708" s="872"/>
      <c r="B708" s="1048"/>
      <c r="C708" s="872"/>
      <c r="D708" s="872"/>
      <c r="E708" s="872"/>
      <c r="F708" s="872"/>
      <c r="G708" s="872"/>
      <c r="H708" s="872"/>
      <c r="I708" s="872"/>
      <c r="J708" s="872"/>
      <c r="K708" s="872"/>
      <c r="L708" s="872"/>
      <c r="M708" s="872"/>
      <c r="N708" s="872"/>
      <c r="O708" s="872"/>
      <c r="P708" s="872"/>
      <c r="Q708" s="872"/>
      <c r="R708" s="872"/>
      <c r="S708" s="872"/>
      <c r="T708" s="872"/>
      <c r="U708" s="872"/>
      <c r="V708" s="872"/>
      <c r="W708" s="872"/>
      <c r="X708" s="872"/>
      <c r="Y708" s="872"/>
      <c r="Z708" s="872"/>
    </row>
    <row r="709" spans="1:26" ht="16.5">
      <c r="A709" s="872"/>
      <c r="B709" s="1048"/>
      <c r="C709" s="872"/>
      <c r="D709" s="872"/>
      <c r="E709" s="872"/>
      <c r="F709" s="872"/>
      <c r="G709" s="872"/>
      <c r="H709" s="872"/>
      <c r="I709" s="872"/>
      <c r="J709" s="872"/>
      <c r="K709" s="872"/>
      <c r="L709" s="872"/>
      <c r="M709" s="872"/>
      <c r="N709" s="872"/>
      <c r="O709" s="872"/>
      <c r="P709" s="872"/>
      <c r="Q709" s="872"/>
      <c r="R709" s="872"/>
      <c r="S709" s="872"/>
      <c r="T709" s="872"/>
      <c r="U709" s="872"/>
      <c r="V709" s="872"/>
      <c r="W709" s="872"/>
      <c r="X709" s="872"/>
      <c r="Y709" s="872"/>
      <c r="Z709" s="872"/>
    </row>
    <row r="710" spans="1:26" ht="16.5">
      <c r="A710" s="872"/>
      <c r="B710" s="1048"/>
      <c r="C710" s="872"/>
      <c r="D710" s="872"/>
      <c r="E710" s="872"/>
      <c r="F710" s="872"/>
      <c r="G710" s="872"/>
      <c r="H710" s="872"/>
      <c r="I710" s="872"/>
      <c r="J710" s="872"/>
      <c r="K710" s="872"/>
      <c r="L710" s="872"/>
      <c r="M710" s="872"/>
      <c r="N710" s="872"/>
      <c r="O710" s="872"/>
      <c r="P710" s="872"/>
      <c r="Q710" s="872"/>
      <c r="R710" s="872"/>
      <c r="S710" s="872"/>
      <c r="T710" s="872"/>
      <c r="U710" s="872"/>
      <c r="V710" s="872"/>
      <c r="W710" s="872"/>
      <c r="X710" s="872"/>
      <c r="Y710" s="872"/>
      <c r="Z710" s="872"/>
    </row>
    <row r="711" spans="1:26" ht="16.5">
      <c r="A711" s="872"/>
      <c r="B711" s="1048"/>
      <c r="C711" s="872"/>
      <c r="D711" s="872"/>
      <c r="E711" s="872"/>
      <c r="F711" s="872"/>
      <c r="G711" s="872"/>
      <c r="H711" s="872"/>
      <c r="I711" s="872"/>
      <c r="J711" s="872"/>
      <c r="K711" s="872"/>
      <c r="L711" s="872"/>
      <c r="M711" s="872"/>
      <c r="N711" s="872"/>
      <c r="O711" s="872"/>
      <c r="P711" s="872"/>
      <c r="Q711" s="872"/>
      <c r="R711" s="872"/>
      <c r="S711" s="872"/>
      <c r="T711" s="872"/>
      <c r="U711" s="872"/>
      <c r="V711" s="872"/>
      <c r="W711" s="872"/>
      <c r="X711" s="872"/>
      <c r="Y711" s="872"/>
      <c r="Z711" s="872"/>
    </row>
    <row r="712" spans="1:26" ht="16.5">
      <c r="A712" s="872"/>
      <c r="B712" s="1048"/>
      <c r="C712" s="872"/>
      <c r="D712" s="872"/>
      <c r="E712" s="872"/>
      <c r="F712" s="872"/>
      <c r="G712" s="872"/>
      <c r="H712" s="872"/>
      <c r="I712" s="872"/>
      <c r="J712" s="872"/>
      <c r="K712" s="872"/>
      <c r="L712" s="872"/>
      <c r="M712" s="872"/>
      <c r="N712" s="872"/>
      <c r="O712" s="872"/>
      <c r="P712" s="872"/>
      <c r="Q712" s="872"/>
      <c r="R712" s="872"/>
      <c r="S712" s="872"/>
      <c r="T712" s="872"/>
      <c r="U712" s="872"/>
      <c r="V712" s="872"/>
      <c r="W712" s="872"/>
      <c r="X712" s="872"/>
      <c r="Y712" s="872"/>
      <c r="Z712" s="872"/>
    </row>
    <row r="713" spans="1:26" ht="16.5">
      <c r="A713" s="872"/>
      <c r="B713" s="1048"/>
      <c r="C713" s="872"/>
      <c r="D713" s="872"/>
      <c r="E713" s="872"/>
      <c r="F713" s="872"/>
      <c r="G713" s="872"/>
      <c r="H713" s="872"/>
      <c r="I713" s="872"/>
      <c r="J713" s="872"/>
      <c r="K713" s="872"/>
      <c r="L713" s="872"/>
      <c r="M713" s="872"/>
      <c r="N713" s="872"/>
      <c r="O713" s="872"/>
      <c r="P713" s="872"/>
      <c r="Q713" s="872"/>
      <c r="R713" s="872"/>
      <c r="S713" s="872"/>
      <c r="T713" s="872"/>
      <c r="U713" s="872"/>
      <c r="V713" s="872"/>
      <c r="W713" s="872"/>
      <c r="X713" s="872"/>
      <c r="Y713" s="872"/>
      <c r="Z713" s="872"/>
    </row>
    <row r="714" spans="1:26" ht="16.5">
      <c r="A714" s="872"/>
      <c r="B714" s="1048"/>
      <c r="C714" s="872"/>
      <c r="D714" s="872"/>
      <c r="E714" s="872"/>
      <c r="F714" s="872"/>
      <c r="G714" s="872"/>
      <c r="H714" s="872"/>
      <c r="I714" s="872"/>
      <c r="J714" s="872"/>
      <c r="K714" s="872"/>
      <c r="L714" s="872"/>
      <c r="M714" s="872"/>
      <c r="N714" s="872"/>
      <c r="O714" s="872"/>
      <c r="P714" s="872"/>
      <c r="Q714" s="872"/>
      <c r="R714" s="872"/>
      <c r="S714" s="872"/>
      <c r="T714" s="872"/>
      <c r="U714" s="872"/>
      <c r="V714" s="872"/>
      <c r="W714" s="872"/>
      <c r="X714" s="872"/>
      <c r="Y714" s="872"/>
      <c r="Z714" s="872"/>
    </row>
    <row r="715" spans="1:26" ht="16.5">
      <c r="A715" s="872"/>
      <c r="B715" s="1048"/>
      <c r="C715" s="872"/>
      <c r="D715" s="872"/>
      <c r="E715" s="872"/>
      <c r="F715" s="872"/>
      <c r="G715" s="872"/>
      <c r="H715" s="872"/>
      <c r="I715" s="872"/>
      <c r="J715" s="872"/>
      <c r="K715" s="872"/>
      <c r="L715" s="872"/>
      <c r="M715" s="872"/>
      <c r="N715" s="872"/>
      <c r="O715" s="872"/>
      <c r="P715" s="872"/>
      <c r="Q715" s="872"/>
      <c r="R715" s="872"/>
      <c r="S715" s="872"/>
      <c r="T715" s="872"/>
      <c r="U715" s="872"/>
      <c r="V715" s="872"/>
      <c r="W715" s="872"/>
      <c r="X715" s="872"/>
      <c r="Y715" s="872"/>
      <c r="Z715" s="872"/>
    </row>
    <row r="716" spans="1:26" ht="16.5">
      <c r="A716" s="872"/>
      <c r="B716" s="1048"/>
      <c r="C716" s="872"/>
      <c r="D716" s="872"/>
      <c r="E716" s="872"/>
      <c r="F716" s="872"/>
      <c r="G716" s="872"/>
      <c r="H716" s="872"/>
      <c r="I716" s="872"/>
      <c r="J716" s="872"/>
      <c r="K716" s="872"/>
      <c r="L716" s="872"/>
      <c r="M716" s="872"/>
      <c r="N716" s="872"/>
      <c r="O716" s="872"/>
      <c r="P716" s="872"/>
      <c r="Q716" s="872"/>
      <c r="R716" s="872"/>
      <c r="S716" s="872"/>
      <c r="T716" s="872"/>
      <c r="U716" s="872"/>
      <c r="V716" s="872"/>
      <c r="W716" s="872"/>
      <c r="X716" s="872"/>
      <c r="Y716" s="872"/>
      <c r="Z716" s="872"/>
    </row>
    <row r="717" spans="1:26" ht="16.5">
      <c r="A717" s="872"/>
      <c r="B717" s="1048"/>
      <c r="C717" s="872"/>
      <c r="D717" s="872"/>
      <c r="E717" s="872"/>
      <c r="F717" s="872"/>
      <c r="G717" s="872"/>
      <c r="H717" s="872"/>
      <c r="I717" s="872"/>
      <c r="J717" s="872"/>
      <c r="K717" s="872"/>
      <c r="L717" s="872"/>
      <c r="M717" s="872"/>
      <c r="N717" s="872"/>
      <c r="O717" s="872"/>
      <c r="P717" s="872"/>
      <c r="Q717" s="872"/>
      <c r="R717" s="872"/>
      <c r="S717" s="872"/>
      <c r="T717" s="872"/>
      <c r="U717" s="872"/>
      <c r="V717" s="872"/>
      <c r="W717" s="872"/>
      <c r="X717" s="872"/>
      <c r="Y717" s="872"/>
      <c r="Z717" s="872"/>
    </row>
    <row r="718" spans="1:26" ht="16.5">
      <c r="A718" s="872"/>
      <c r="B718" s="1048"/>
      <c r="C718" s="872"/>
      <c r="D718" s="872"/>
      <c r="E718" s="872"/>
      <c r="F718" s="872"/>
      <c r="G718" s="872"/>
      <c r="H718" s="872"/>
      <c r="I718" s="872"/>
      <c r="J718" s="872"/>
      <c r="K718" s="872"/>
      <c r="L718" s="872"/>
      <c r="M718" s="872"/>
      <c r="N718" s="872"/>
      <c r="O718" s="872"/>
      <c r="P718" s="872"/>
      <c r="Q718" s="872"/>
      <c r="R718" s="872"/>
      <c r="S718" s="872"/>
      <c r="T718" s="872"/>
      <c r="U718" s="872"/>
      <c r="V718" s="872"/>
      <c r="W718" s="872"/>
      <c r="X718" s="872"/>
      <c r="Y718" s="872"/>
      <c r="Z718" s="872"/>
    </row>
    <row r="719" spans="1:26" ht="16.5">
      <c r="A719" s="872"/>
      <c r="B719" s="1048"/>
      <c r="C719" s="872"/>
      <c r="D719" s="872"/>
      <c r="E719" s="872"/>
      <c r="F719" s="872"/>
      <c r="G719" s="872"/>
      <c r="H719" s="872"/>
      <c r="I719" s="872"/>
      <c r="J719" s="872"/>
      <c r="K719" s="872"/>
      <c r="L719" s="872"/>
      <c r="M719" s="872"/>
      <c r="N719" s="872"/>
      <c r="O719" s="872"/>
      <c r="P719" s="872"/>
      <c r="Q719" s="872"/>
      <c r="R719" s="872"/>
      <c r="S719" s="872"/>
      <c r="T719" s="872"/>
      <c r="U719" s="872"/>
      <c r="V719" s="872"/>
      <c r="W719" s="872"/>
      <c r="X719" s="872"/>
      <c r="Y719" s="872"/>
      <c r="Z719" s="872"/>
    </row>
    <row r="720" spans="1:26" ht="16.5">
      <c r="A720" s="872"/>
      <c r="B720" s="1048"/>
      <c r="C720" s="872"/>
      <c r="D720" s="872"/>
      <c r="E720" s="872"/>
      <c r="F720" s="872"/>
      <c r="G720" s="872"/>
      <c r="H720" s="872"/>
      <c r="I720" s="872"/>
      <c r="J720" s="872"/>
      <c r="K720" s="872"/>
      <c r="L720" s="872"/>
      <c r="M720" s="872"/>
      <c r="N720" s="872"/>
      <c r="O720" s="872"/>
      <c r="P720" s="872"/>
      <c r="Q720" s="872"/>
      <c r="R720" s="872"/>
      <c r="S720" s="872"/>
      <c r="T720" s="872"/>
      <c r="U720" s="872"/>
      <c r="V720" s="872"/>
      <c r="W720" s="872"/>
      <c r="X720" s="872"/>
      <c r="Y720" s="872"/>
      <c r="Z720" s="872"/>
    </row>
    <row r="721" spans="1:26" ht="16.5">
      <c r="A721" s="872"/>
      <c r="B721" s="1048"/>
      <c r="C721" s="872"/>
      <c r="D721" s="872"/>
      <c r="E721" s="872"/>
      <c r="F721" s="872"/>
      <c r="G721" s="872"/>
      <c r="H721" s="872"/>
      <c r="I721" s="872"/>
      <c r="J721" s="872"/>
      <c r="K721" s="872"/>
      <c r="L721" s="872"/>
      <c r="M721" s="872"/>
      <c r="N721" s="872"/>
      <c r="O721" s="872"/>
      <c r="P721" s="872"/>
      <c r="Q721" s="872"/>
      <c r="R721" s="872"/>
      <c r="S721" s="872"/>
      <c r="T721" s="872"/>
      <c r="U721" s="872"/>
      <c r="V721" s="872"/>
      <c r="W721" s="872"/>
      <c r="X721" s="872"/>
      <c r="Y721" s="872"/>
      <c r="Z721" s="872"/>
    </row>
    <row r="722" spans="1:26" ht="16.5">
      <c r="A722" s="872"/>
      <c r="B722" s="1048"/>
      <c r="C722" s="872"/>
      <c r="D722" s="872"/>
      <c r="E722" s="872"/>
      <c r="F722" s="872"/>
      <c r="G722" s="872"/>
      <c r="H722" s="872"/>
      <c r="I722" s="872"/>
      <c r="J722" s="872"/>
      <c r="K722" s="872"/>
      <c r="L722" s="872"/>
      <c r="M722" s="872"/>
      <c r="N722" s="872"/>
      <c r="O722" s="872"/>
      <c r="P722" s="872"/>
      <c r="Q722" s="872"/>
      <c r="R722" s="872"/>
      <c r="S722" s="872"/>
      <c r="T722" s="872"/>
      <c r="U722" s="872"/>
      <c r="V722" s="872"/>
      <c r="W722" s="872"/>
      <c r="X722" s="872"/>
      <c r="Y722" s="872"/>
      <c r="Z722" s="872"/>
    </row>
    <row r="723" spans="1:26" ht="16.5">
      <c r="A723" s="872"/>
      <c r="B723" s="1048"/>
      <c r="C723" s="872"/>
      <c r="D723" s="872"/>
      <c r="E723" s="872"/>
      <c r="F723" s="872"/>
      <c r="G723" s="872"/>
      <c r="H723" s="872"/>
      <c r="I723" s="872"/>
      <c r="J723" s="872"/>
      <c r="K723" s="872"/>
      <c r="L723" s="872"/>
      <c r="M723" s="872"/>
      <c r="N723" s="872"/>
      <c r="O723" s="872"/>
      <c r="P723" s="872"/>
      <c r="Q723" s="872"/>
      <c r="R723" s="872"/>
      <c r="S723" s="872"/>
      <c r="T723" s="872"/>
      <c r="U723" s="872"/>
      <c r="V723" s="872"/>
      <c r="W723" s="872"/>
      <c r="X723" s="872"/>
      <c r="Y723" s="872"/>
      <c r="Z723" s="872"/>
    </row>
    <row r="724" spans="1:26" ht="16.5">
      <c r="A724" s="872"/>
      <c r="B724" s="1048"/>
      <c r="C724" s="872"/>
      <c r="D724" s="872"/>
      <c r="E724" s="872"/>
      <c r="F724" s="872"/>
      <c r="G724" s="872"/>
      <c r="H724" s="872"/>
      <c r="I724" s="872"/>
      <c r="J724" s="872"/>
      <c r="K724" s="872"/>
      <c r="L724" s="872"/>
      <c r="M724" s="872"/>
      <c r="N724" s="872"/>
      <c r="O724" s="872"/>
      <c r="P724" s="872"/>
      <c r="Q724" s="872"/>
      <c r="R724" s="872"/>
      <c r="S724" s="872"/>
      <c r="T724" s="872"/>
      <c r="U724" s="872"/>
      <c r="V724" s="872"/>
      <c r="W724" s="872"/>
      <c r="X724" s="872"/>
      <c r="Y724" s="872"/>
      <c r="Z724" s="872"/>
    </row>
    <row r="725" spans="1:26" ht="16.5">
      <c r="A725" s="872"/>
      <c r="B725" s="1048"/>
      <c r="C725" s="872"/>
      <c r="D725" s="872"/>
      <c r="E725" s="872"/>
      <c r="F725" s="872"/>
      <c r="G725" s="872"/>
      <c r="H725" s="872"/>
      <c r="I725" s="872"/>
      <c r="J725" s="872"/>
      <c r="K725" s="872"/>
      <c r="L725" s="872"/>
      <c r="M725" s="872"/>
      <c r="N725" s="872"/>
      <c r="O725" s="872"/>
      <c r="P725" s="872"/>
      <c r="Q725" s="872"/>
      <c r="R725" s="872"/>
      <c r="S725" s="872"/>
      <c r="T725" s="872"/>
      <c r="U725" s="872"/>
      <c r="V725" s="872"/>
      <c r="W725" s="872"/>
      <c r="X725" s="872"/>
      <c r="Y725" s="872"/>
      <c r="Z725" s="872"/>
    </row>
    <row r="726" spans="1:26" ht="16.5">
      <c r="A726" s="872"/>
      <c r="B726" s="1048"/>
      <c r="C726" s="872"/>
      <c r="D726" s="872"/>
      <c r="E726" s="872"/>
      <c r="F726" s="872"/>
      <c r="G726" s="872"/>
      <c r="H726" s="872"/>
      <c r="I726" s="872"/>
      <c r="J726" s="872"/>
      <c r="K726" s="872"/>
      <c r="L726" s="872"/>
      <c r="M726" s="872"/>
      <c r="N726" s="872"/>
      <c r="O726" s="872"/>
      <c r="P726" s="872"/>
      <c r="Q726" s="872"/>
      <c r="R726" s="872"/>
      <c r="S726" s="872"/>
      <c r="T726" s="872"/>
      <c r="U726" s="872"/>
      <c r="V726" s="872"/>
      <c r="W726" s="872"/>
      <c r="X726" s="872"/>
      <c r="Y726" s="872"/>
      <c r="Z726" s="872"/>
    </row>
    <row r="727" spans="1:26" ht="16.5">
      <c r="A727" s="872"/>
      <c r="B727" s="1048"/>
      <c r="C727" s="872"/>
      <c r="D727" s="872"/>
      <c r="E727" s="872"/>
      <c r="F727" s="872"/>
      <c r="G727" s="872"/>
      <c r="H727" s="872"/>
      <c r="I727" s="872"/>
      <c r="J727" s="872"/>
      <c r="K727" s="872"/>
      <c r="L727" s="872"/>
      <c r="M727" s="872"/>
      <c r="N727" s="872"/>
      <c r="O727" s="872"/>
      <c r="P727" s="872"/>
      <c r="Q727" s="872"/>
      <c r="R727" s="872"/>
      <c r="S727" s="872"/>
      <c r="T727" s="872"/>
      <c r="U727" s="872"/>
      <c r="V727" s="872"/>
      <c r="W727" s="872"/>
      <c r="X727" s="872"/>
      <c r="Y727" s="872"/>
      <c r="Z727" s="872"/>
    </row>
    <row r="728" spans="1:26" ht="16.5">
      <c r="A728" s="872"/>
      <c r="B728" s="1048"/>
      <c r="C728" s="872"/>
      <c r="D728" s="872"/>
      <c r="E728" s="872"/>
      <c r="F728" s="872"/>
      <c r="G728" s="872"/>
      <c r="H728" s="872"/>
      <c r="I728" s="872"/>
      <c r="J728" s="872"/>
      <c r="K728" s="872"/>
      <c r="L728" s="872"/>
      <c r="M728" s="872"/>
      <c r="N728" s="872"/>
      <c r="O728" s="872"/>
      <c r="P728" s="872"/>
      <c r="Q728" s="872"/>
      <c r="R728" s="872"/>
      <c r="S728" s="872"/>
      <c r="T728" s="872"/>
      <c r="U728" s="872"/>
      <c r="V728" s="872"/>
      <c r="W728" s="872"/>
      <c r="X728" s="872"/>
      <c r="Y728" s="872"/>
      <c r="Z728" s="872"/>
    </row>
    <row r="729" spans="1:26" ht="16.5">
      <c r="A729" s="872"/>
      <c r="B729" s="1048"/>
      <c r="C729" s="872"/>
      <c r="D729" s="872"/>
      <c r="E729" s="872"/>
      <c r="F729" s="872"/>
      <c r="G729" s="872"/>
      <c r="H729" s="872"/>
      <c r="I729" s="872"/>
      <c r="J729" s="872"/>
      <c r="K729" s="872"/>
      <c r="L729" s="872"/>
      <c r="M729" s="872"/>
      <c r="N729" s="872"/>
      <c r="O729" s="872"/>
      <c r="P729" s="872"/>
      <c r="Q729" s="872"/>
      <c r="R729" s="872"/>
      <c r="S729" s="872"/>
      <c r="T729" s="872"/>
      <c r="U729" s="872"/>
      <c r="V729" s="872"/>
      <c r="W729" s="872"/>
      <c r="X729" s="872"/>
      <c r="Y729" s="872"/>
      <c r="Z729" s="872"/>
    </row>
    <row r="730" spans="1:26" ht="16.5">
      <c r="A730" s="872"/>
      <c r="B730" s="1048"/>
      <c r="C730" s="872"/>
      <c r="D730" s="872"/>
      <c r="E730" s="872"/>
      <c r="F730" s="872"/>
      <c r="G730" s="872"/>
      <c r="H730" s="872"/>
      <c r="I730" s="872"/>
      <c r="J730" s="872"/>
      <c r="K730" s="872"/>
      <c r="L730" s="872"/>
      <c r="M730" s="872"/>
      <c r="N730" s="872"/>
      <c r="O730" s="872"/>
      <c r="P730" s="872"/>
      <c r="Q730" s="872"/>
      <c r="R730" s="872"/>
      <c r="S730" s="872"/>
      <c r="T730" s="872"/>
      <c r="U730" s="872"/>
      <c r="V730" s="872"/>
      <c r="W730" s="872"/>
      <c r="X730" s="872"/>
      <c r="Y730" s="872"/>
      <c r="Z730" s="872"/>
    </row>
    <row r="731" spans="1:26" ht="16.5">
      <c r="A731" s="872"/>
      <c r="B731" s="1048"/>
      <c r="C731" s="872"/>
      <c r="D731" s="872"/>
      <c r="E731" s="872"/>
      <c r="F731" s="872"/>
      <c r="G731" s="872"/>
      <c r="H731" s="872"/>
      <c r="I731" s="872"/>
      <c r="J731" s="872"/>
      <c r="K731" s="872"/>
      <c r="L731" s="872"/>
      <c r="M731" s="872"/>
      <c r="N731" s="872"/>
      <c r="O731" s="872"/>
      <c r="P731" s="872"/>
      <c r="Q731" s="872"/>
      <c r="R731" s="872"/>
      <c r="S731" s="872"/>
      <c r="T731" s="872"/>
      <c r="U731" s="872"/>
      <c r="V731" s="872"/>
      <c r="W731" s="872"/>
      <c r="X731" s="872"/>
      <c r="Y731" s="872"/>
      <c r="Z731" s="872"/>
    </row>
    <row r="732" spans="1:26" ht="16.5">
      <c r="A732" s="872"/>
      <c r="B732" s="1048"/>
      <c r="C732" s="872"/>
      <c r="D732" s="872"/>
      <c r="E732" s="872"/>
      <c r="F732" s="872"/>
      <c r="G732" s="872"/>
      <c r="H732" s="872"/>
      <c r="I732" s="872"/>
      <c r="J732" s="872"/>
      <c r="K732" s="872"/>
      <c r="L732" s="872"/>
      <c r="M732" s="872"/>
      <c r="N732" s="872"/>
      <c r="O732" s="872"/>
      <c r="P732" s="872"/>
      <c r="Q732" s="872"/>
      <c r="R732" s="872"/>
      <c r="S732" s="872"/>
      <c r="T732" s="872"/>
      <c r="U732" s="872"/>
      <c r="V732" s="872"/>
      <c r="W732" s="872"/>
      <c r="X732" s="872"/>
      <c r="Y732" s="872"/>
      <c r="Z732" s="872"/>
    </row>
    <row r="733" spans="1:26" ht="16.5">
      <c r="A733" s="872"/>
      <c r="B733" s="1048"/>
      <c r="C733" s="872"/>
      <c r="D733" s="872"/>
      <c r="E733" s="872"/>
      <c r="F733" s="872"/>
      <c r="G733" s="872"/>
      <c r="H733" s="872"/>
      <c r="I733" s="872"/>
      <c r="J733" s="872"/>
      <c r="K733" s="872"/>
      <c r="L733" s="872"/>
      <c r="M733" s="872"/>
      <c r="N733" s="872"/>
      <c r="O733" s="872"/>
      <c r="P733" s="872"/>
      <c r="Q733" s="872"/>
      <c r="R733" s="872"/>
      <c r="S733" s="872"/>
      <c r="T733" s="872"/>
      <c r="U733" s="872"/>
      <c r="V733" s="872"/>
      <c r="W733" s="872"/>
      <c r="X733" s="872"/>
      <c r="Y733" s="872"/>
      <c r="Z733" s="872"/>
    </row>
    <row r="734" spans="1:26" ht="16.5">
      <c r="A734" s="872"/>
      <c r="B734" s="1048"/>
      <c r="C734" s="872"/>
      <c r="D734" s="872"/>
      <c r="E734" s="872"/>
      <c r="F734" s="872"/>
      <c r="G734" s="872"/>
      <c r="H734" s="872"/>
      <c r="I734" s="872"/>
      <c r="J734" s="872"/>
      <c r="K734" s="872"/>
      <c r="L734" s="872"/>
      <c r="M734" s="872"/>
      <c r="N734" s="872"/>
      <c r="O734" s="872"/>
      <c r="P734" s="872"/>
      <c r="Q734" s="872"/>
      <c r="R734" s="872"/>
      <c r="S734" s="872"/>
      <c r="T734" s="872"/>
      <c r="U734" s="872"/>
      <c r="V734" s="872"/>
      <c r="W734" s="872"/>
      <c r="X734" s="872"/>
      <c r="Y734" s="872"/>
      <c r="Z734" s="872"/>
    </row>
    <row r="735" spans="1:26" ht="16.5">
      <c r="A735" s="872"/>
      <c r="B735" s="1048"/>
      <c r="C735" s="872"/>
      <c r="D735" s="872"/>
      <c r="E735" s="872"/>
      <c r="F735" s="872"/>
      <c r="G735" s="872"/>
      <c r="H735" s="872"/>
      <c r="I735" s="872"/>
      <c r="J735" s="872"/>
      <c r="K735" s="872"/>
      <c r="L735" s="872"/>
      <c r="M735" s="872"/>
      <c r="N735" s="872"/>
      <c r="O735" s="872"/>
      <c r="P735" s="872"/>
      <c r="Q735" s="872"/>
      <c r="R735" s="872"/>
      <c r="S735" s="872"/>
      <c r="T735" s="872"/>
      <c r="U735" s="872"/>
      <c r="V735" s="872"/>
      <c r="W735" s="872"/>
      <c r="X735" s="872"/>
      <c r="Y735" s="872"/>
      <c r="Z735" s="872"/>
    </row>
    <row r="736" spans="1:26" ht="16.5">
      <c r="A736" s="872"/>
      <c r="B736" s="1048"/>
      <c r="C736" s="872"/>
      <c r="D736" s="872"/>
      <c r="E736" s="872"/>
      <c r="F736" s="872"/>
      <c r="G736" s="872"/>
      <c r="H736" s="872"/>
      <c r="I736" s="872"/>
      <c r="J736" s="872"/>
      <c r="K736" s="872"/>
      <c r="L736" s="872"/>
      <c r="M736" s="872"/>
      <c r="N736" s="872"/>
      <c r="O736" s="872"/>
      <c r="P736" s="872"/>
      <c r="Q736" s="872"/>
      <c r="R736" s="872"/>
      <c r="S736" s="872"/>
      <c r="T736" s="872"/>
      <c r="U736" s="872"/>
      <c r="V736" s="872"/>
      <c r="W736" s="872"/>
      <c r="X736" s="872"/>
      <c r="Y736" s="872"/>
      <c r="Z736" s="872"/>
    </row>
    <row r="737" spans="1:26" ht="16.5">
      <c r="A737" s="872"/>
      <c r="B737" s="1048"/>
      <c r="C737" s="872"/>
      <c r="D737" s="872"/>
      <c r="E737" s="872"/>
      <c r="F737" s="872"/>
      <c r="G737" s="872"/>
      <c r="H737" s="872"/>
      <c r="I737" s="872"/>
      <c r="J737" s="872"/>
      <c r="K737" s="872"/>
      <c r="L737" s="872"/>
      <c r="M737" s="872"/>
      <c r="N737" s="872"/>
      <c r="O737" s="872"/>
      <c r="P737" s="872"/>
      <c r="Q737" s="872"/>
      <c r="R737" s="872"/>
      <c r="S737" s="872"/>
      <c r="T737" s="872"/>
      <c r="U737" s="872"/>
      <c r="V737" s="872"/>
      <c r="W737" s="872"/>
      <c r="X737" s="872"/>
      <c r="Y737" s="872"/>
      <c r="Z737" s="872"/>
    </row>
    <row r="738" spans="1:26" ht="16.5">
      <c r="A738" s="872"/>
      <c r="B738" s="1048"/>
      <c r="C738" s="872"/>
      <c r="D738" s="872"/>
      <c r="E738" s="872"/>
      <c r="F738" s="872"/>
      <c r="G738" s="872"/>
      <c r="H738" s="872"/>
      <c r="I738" s="872"/>
      <c r="J738" s="872"/>
      <c r="K738" s="872"/>
      <c r="L738" s="872"/>
      <c r="M738" s="872"/>
      <c r="N738" s="872"/>
      <c r="O738" s="872"/>
      <c r="P738" s="872"/>
      <c r="Q738" s="872"/>
      <c r="R738" s="872"/>
      <c r="S738" s="872"/>
      <c r="T738" s="872"/>
      <c r="U738" s="872"/>
      <c r="V738" s="872"/>
      <c r="W738" s="872"/>
      <c r="X738" s="872"/>
      <c r="Y738" s="872"/>
      <c r="Z738" s="872"/>
    </row>
    <row r="739" spans="1:26" ht="16.5">
      <c r="A739" s="872"/>
      <c r="B739" s="1048"/>
      <c r="C739" s="872"/>
      <c r="D739" s="872"/>
      <c r="E739" s="872"/>
      <c r="F739" s="872"/>
      <c r="G739" s="872"/>
      <c r="H739" s="872"/>
      <c r="I739" s="872"/>
      <c r="J739" s="872"/>
      <c r="K739" s="872"/>
      <c r="L739" s="872"/>
      <c r="M739" s="872"/>
      <c r="N739" s="872"/>
      <c r="O739" s="872"/>
      <c r="P739" s="872"/>
      <c r="Q739" s="872"/>
      <c r="R739" s="872"/>
      <c r="S739" s="872"/>
      <c r="T739" s="872"/>
      <c r="U739" s="872"/>
      <c r="V739" s="872"/>
      <c r="W739" s="872"/>
      <c r="X739" s="872"/>
      <c r="Y739" s="872"/>
      <c r="Z739" s="872"/>
    </row>
    <row r="740" spans="1:26" ht="16.5">
      <c r="A740" s="872"/>
      <c r="B740" s="1048"/>
      <c r="C740" s="872"/>
      <c r="D740" s="872"/>
      <c r="E740" s="872"/>
      <c r="F740" s="872"/>
      <c r="G740" s="872"/>
      <c r="H740" s="872"/>
      <c r="I740" s="872"/>
      <c r="J740" s="872"/>
      <c r="K740" s="872"/>
      <c r="L740" s="872"/>
      <c r="M740" s="872"/>
      <c r="N740" s="872"/>
      <c r="O740" s="872"/>
      <c r="P740" s="872"/>
      <c r="Q740" s="872"/>
      <c r="R740" s="872"/>
      <c r="S740" s="872"/>
      <c r="T740" s="872"/>
      <c r="U740" s="872"/>
      <c r="V740" s="872"/>
      <c r="W740" s="872"/>
      <c r="X740" s="872"/>
      <c r="Y740" s="872"/>
      <c r="Z740" s="872"/>
    </row>
    <row r="741" spans="1:26" ht="16.5">
      <c r="A741" s="872"/>
      <c r="B741" s="1048"/>
      <c r="C741" s="872"/>
      <c r="D741" s="872"/>
      <c r="E741" s="872"/>
      <c r="F741" s="872"/>
      <c r="G741" s="872"/>
      <c r="H741" s="872"/>
      <c r="I741" s="872"/>
      <c r="J741" s="872"/>
      <c r="K741" s="872"/>
      <c r="L741" s="872"/>
      <c r="M741" s="872"/>
      <c r="N741" s="872"/>
      <c r="O741" s="872"/>
      <c r="P741" s="872"/>
      <c r="Q741" s="872"/>
      <c r="R741" s="872"/>
      <c r="S741" s="872"/>
      <c r="T741" s="872"/>
      <c r="U741" s="872"/>
      <c r="V741" s="872"/>
      <c r="W741" s="872"/>
      <c r="X741" s="872"/>
      <c r="Y741" s="872"/>
      <c r="Z741" s="872"/>
    </row>
    <row r="742" spans="1:26" ht="16.5">
      <c r="A742" s="872"/>
      <c r="B742" s="1048"/>
      <c r="C742" s="872"/>
      <c r="D742" s="872"/>
      <c r="E742" s="872"/>
      <c r="F742" s="872"/>
      <c r="G742" s="872"/>
      <c r="H742" s="872"/>
      <c r="I742" s="872"/>
      <c r="J742" s="872"/>
      <c r="K742" s="872"/>
      <c r="L742" s="872"/>
      <c r="M742" s="872"/>
      <c r="N742" s="872"/>
      <c r="O742" s="872"/>
      <c r="P742" s="872"/>
      <c r="Q742" s="872"/>
      <c r="R742" s="872"/>
      <c r="S742" s="872"/>
      <c r="T742" s="872"/>
      <c r="U742" s="872"/>
      <c r="V742" s="872"/>
      <c r="W742" s="872"/>
      <c r="X742" s="872"/>
      <c r="Y742" s="872"/>
      <c r="Z742" s="872"/>
    </row>
    <row r="743" spans="1:26" ht="16.5">
      <c r="A743" s="872"/>
      <c r="B743" s="1048"/>
      <c r="C743" s="872"/>
      <c r="D743" s="872"/>
      <c r="E743" s="872"/>
      <c r="F743" s="872"/>
      <c r="G743" s="872"/>
      <c r="H743" s="872"/>
      <c r="I743" s="872"/>
      <c r="J743" s="872"/>
      <c r="K743" s="872"/>
      <c r="L743" s="872"/>
      <c r="M743" s="872"/>
      <c r="N743" s="872"/>
      <c r="O743" s="872"/>
      <c r="P743" s="872"/>
      <c r="Q743" s="872"/>
      <c r="R743" s="872"/>
      <c r="S743" s="872"/>
      <c r="T743" s="872"/>
      <c r="U743" s="872"/>
      <c r="V743" s="872"/>
      <c r="W743" s="872"/>
      <c r="X743" s="872"/>
      <c r="Y743" s="872"/>
      <c r="Z743" s="872"/>
    </row>
    <row r="744" spans="1:26" ht="16.5">
      <c r="A744" s="872"/>
      <c r="B744" s="1048"/>
      <c r="C744" s="872"/>
      <c r="D744" s="872"/>
      <c r="E744" s="872"/>
      <c r="F744" s="872"/>
      <c r="G744" s="872"/>
      <c r="H744" s="872"/>
      <c r="I744" s="872"/>
      <c r="J744" s="872"/>
      <c r="K744" s="872"/>
      <c r="L744" s="872"/>
      <c r="M744" s="872"/>
      <c r="N744" s="872"/>
      <c r="O744" s="872"/>
      <c r="P744" s="872"/>
      <c r="Q744" s="872"/>
      <c r="R744" s="872"/>
      <c r="S744" s="872"/>
      <c r="T744" s="872"/>
      <c r="U744" s="872"/>
      <c r="V744" s="872"/>
      <c r="W744" s="872"/>
      <c r="X744" s="872"/>
      <c r="Y744" s="872"/>
      <c r="Z744" s="872"/>
    </row>
    <row r="745" spans="1:26" ht="16.5">
      <c r="A745" s="872"/>
      <c r="B745" s="1048"/>
      <c r="C745" s="872"/>
      <c r="D745" s="872"/>
      <c r="E745" s="872"/>
      <c r="F745" s="872"/>
      <c r="G745" s="872"/>
      <c r="H745" s="872"/>
      <c r="I745" s="872"/>
      <c r="J745" s="872"/>
      <c r="K745" s="872"/>
      <c r="L745" s="872"/>
      <c r="M745" s="872"/>
      <c r="N745" s="872"/>
      <c r="O745" s="872"/>
      <c r="P745" s="872"/>
      <c r="Q745" s="872"/>
      <c r="R745" s="872"/>
      <c r="S745" s="872"/>
      <c r="T745" s="872"/>
      <c r="U745" s="872"/>
      <c r="V745" s="872"/>
      <c r="W745" s="872"/>
      <c r="X745" s="872"/>
      <c r="Y745" s="872"/>
      <c r="Z745" s="872"/>
    </row>
    <row r="746" spans="1:26" ht="16.5">
      <c r="A746" s="872"/>
      <c r="B746" s="1048"/>
      <c r="C746" s="872"/>
      <c r="D746" s="872"/>
      <c r="E746" s="872"/>
      <c r="F746" s="872"/>
      <c r="G746" s="872"/>
      <c r="H746" s="872"/>
      <c r="I746" s="872"/>
      <c r="J746" s="872"/>
      <c r="K746" s="872"/>
      <c r="L746" s="872"/>
      <c r="M746" s="872"/>
      <c r="N746" s="872"/>
      <c r="O746" s="872"/>
      <c r="P746" s="872"/>
      <c r="Q746" s="872"/>
      <c r="R746" s="872"/>
      <c r="S746" s="872"/>
      <c r="T746" s="872"/>
      <c r="U746" s="872"/>
      <c r="V746" s="872"/>
      <c r="W746" s="872"/>
      <c r="X746" s="872"/>
      <c r="Y746" s="872"/>
      <c r="Z746" s="872"/>
    </row>
    <row r="747" spans="1:26" ht="16.5">
      <c r="A747" s="872"/>
      <c r="B747" s="1048"/>
      <c r="C747" s="872"/>
      <c r="D747" s="872"/>
      <c r="E747" s="872"/>
      <c r="F747" s="872"/>
      <c r="G747" s="872"/>
      <c r="H747" s="872"/>
      <c r="I747" s="872"/>
      <c r="J747" s="872"/>
      <c r="K747" s="872"/>
      <c r="L747" s="872"/>
      <c r="M747" s="872"/>
      <c r="N747" s="872"/>
      <c r="O747" s="872"/>
      <c r="P747" s="872"/>
      <c r="Q747" s="872"/>
      <c r="R747" s="872"/>
      <c r="S747" s="872"/>
      <c r="T747" s="872"/>
      <c r="U747" s="872"/>
      <c r="V747" s="872"/>
      <c r="W747" s="872"/>
      <c r="X747" s="872"/>
      <c r="Y747" s="872"/>
      <c r="Z747" s="872"/>
    </row>
    <row r="748" spans="1:26" ht="16.5">
      <c r="A748" s="872"/>
      <c r="B748" s="1048"/>
      <c r="C748" s="872"/>
      <c r="D748" s="872"/>
      <c r="E748" s="872"/>
      <c r="F748" s="872"/>
      <c r="G748" s="872"/>
      <c r="H748" s="872"/>
      <c r="I748" s="872"/>
      <c r="J748" s="872"/>
      <c r="K748" s="872"/>
      <c r="L748" s="872"/>
      <c r="M748" s="872"/>
      <c r="N748" s="872"/>
      <c r="O748" s="872"/>
      <c r="P748" s="872"/>
      <c r="Q748" s="872"/>
      <c r="R748" s="872"/>
      <c r="S748" s="872"/>
      <c r="T748" s="872"/>
      <c r="U748" s="872"/>
      <c r="V748" s="872"/>
      <c r="W748" s="872"/>
      <c r="X748" s="872"/>
      <c r="Y748" s="872"/>
      <c r="Z748" s="872"/>
    </row>
    <row r="749" spans="1:26" ht="16.5">
      <c r="A749" s="872"/>
      <c r="B749" s="1048"/>
      <c r="C749" s="872"/>
      <c r="D749" s="872"/>
      <c r="E749" s="872"/>
      <c r="F749" s="872"/>
      <c r="G749" s="872"/>
      <c r="H749" s="872"/>
      <c r="I749" s="872"/>
      <c r="J749" s="872"/>
      <c r="K749" s="872"/>
      <c r="L749" s="872"/>
      <c r="M749" s="872"/>
      <c r="N749" s="872"/>
      <c r="O749" s="872"/>
      <c r="P749" s="872"/>
      <c r="Q749" s="872"/>
      <c r="R749" s="872"/>
      <c r="S749" s="872"/>
      <c r="T749" s="872"/>
      <c r="U749" s="872"/>
      <c r="V749" s="872"/>
      <c r="W749" s="872"/>
      <c r="X749" s="872"/>
      <c r="Y749" s="872"/>
      <c r="Z749" s="872"/>
    </row>
    <row r="750" spans="1:26" ht="16.5">
      <c r="A750" s="872"/>
      <c r="B750" s="1048"/>
      <c r="C750" s="872"/>
      <c r="D750" s="872"/>
      <c r="E750" s="872"/>
      <c r="F750" s="872"/>
      <c r="G750" s="872"/>
      <c r="H750" s="872"/>
      <c r="I750" s="872"/>
      <c r="J750" s="872"/>
      <c r="K750" s="872"/>
      <c r="L750" s="872"/>
      <c r="M750" s="872"/>
      <c r="N750" s="872"/>
      <c r="O750" s="872"/>
      <c r="P750" s="872"/>
      <c r="Q750" s="872"/>
      <c r="R750" s="872"/>
      <c r="S750" s="872"/>
      <c r="T750" s="872"/>
      <c r="U750" s="872"/>
      <c r="V750" s="872"/>
      <c r="W750" s="872"/>
      <c r="X750" s="872"/>
      <c r="Y750" s="872"/>
      <c r="Z750" s="872"/>
    </row>
    <row r="751" spans="1:26" ht="16.5">
      <c r="A751" s="872"/>
      <c r="B751" s="1048"/>
      <c r="C751" s="872"/>
      <c r="D751" s="872"/>
      <c r="E751" s="872"/>
      <c r="F751" s="872"/>
      <c r="G751" s="872"/>
      <c r="H751" s="872"/>
      <c r="I751" s="872"/>
      <c r="J751" s="872"/>
      <c r="K751" s="872"/>
      <c r="L751" s="872"/>
      <c r="M751" s="872"/>
      <c r="N751" s="872"/>
      <c r="O751" s="872"/>
      <c r="P751" s="872"/>
      <c r="Q751" s="872"/>
      <c r="R751" s="872"/>
      <c r="S751" s="872"/>
      <c r="T751" s="872"/>
      <c r="U751" s="872"/>
      <c r="V751" s="872"/>
      <c r="W751" s="872"/>
      <c r="X751" s="872"/>
      <c r="Y751" s="872"/>
      <c r="Z751" s="872"/>
    </row>
    <row r="752" spans="1:26" ht="16.5">
      <c r="A752" s="872"/>
      <c r="B752" s="1048"/>
      <c r="C752" s="872"/>
      <c r="D752" s="872"/>
      <c r="E752" s="872"/>
      <c r="F752" s="872"/>
      <c r="G752" s="872"/>
      <c r="H752" s="872"/>
      <c r="I752" s="872"/>
      <c r="J752" s="872"/>
      <c r="K752" s="872"/>
      <c r="L752" s="872"/>
      <c r="M752" s="872"/>
      <c r="N752" s="872"/>
      <c r="O752" s="872"/>
      <c r="P752" s="872"/>
      <c r="Q752" s="872"/>
      <c r="R752" s="872"/>
      <c r="S752" s="872"/>
      <c r="T752" s="872"/>
      <c r="U752" s="872"/>
      <c r="V752" s="872"/>
      <c r="W752" s="872"/>
      <c r="X752" s="872"/>
      <c r="Y752" s="872"/>
      <c r="Z752" s="872"/>
    </row>
    <row r="753" spans="1:26" ht="16.5">
      <c r="A753" s="872"/>
      <c r="B753" s="1048"/>
      <c r="C753" s="872"/>
      <c r="D753" s="872"/>
      <c r="E753" s="872"/>
      <c r="F753" s="872"/>
      <c r="G753" s="872"/>
      <c r="H753" s="872"/>
      <c r="I753" s="872"/>
      <c r="J753" s="872"/>
      <c r="K753" s="872"/>
      <c r="L753" s="872"/>
      <c r="M753" s="872"/>
      <c r="N753" s="872"/>
      <c r="O753" s="872"/>
      <c r="P753" s="872"/>
      <c r="Q753" s="872"/>
      <c r="R753" s="872"/>
      <c r="S753" s="872"/>
      <c r="T753" s="872"/>
      <c r="U753" s="872"/>
      <c r="V753" s="872"/>
      <c r="W753" s="872"/>
      <c r="X753" s="872"/>
      <c r="Y753" s="872"/>
      <c r="Z753" s="872"/>
    </row>
    <row r="754" spans="1:26" ht="16.5">
      <c r="A754" s="872"/>
      <c r="B754" s="1048"/>
      <c r="C754" s="872"/>
      <c r="D754" s="872"/>
      <c r="E754" s="872"/>
      <c r="F754" s="872"/>
      <c r="G754" s="872"/>
      <c r="H754" s="872"/>
      <c r="I754" s="872"/>
      <c r="J754" s="872"/>
      <c r="K754" s="872"/>
      <c r="L754" s="872"/>
      <c r="M754" s="872"/>
      <c r="N754" s="872"/>
      <c r="O754" s="872"/>
      <c r="P754" s="872"/>
      <c r="Q754" s="872"/>
      <c r="R754" s="872"/>
      <c r="S754" s="872"/>
      <c r="T754" s="872"/>
      <c r="U754" s="872"/>
      <c r="V754" s="872"/>
      <c r="W754" s="872"/>
      <c r="X754" s="872"/>
      <c r="Y754" s="872"/>
      <c r="Z754" s="872"/>
    </row>
    <row r="755" spans="1:26" ht="16.5">
      <c r="A755" s="872"/>
      <c r="B755" s="1048"/>
      <c r="C755" s="872"/>
      <c r="D755" s="872"/>
      <c r="E755" s="872"/>
      <c r="F755" s="872"/>
      <c r="G755" s="872"/>
      <c r="H755" s="872"/>
      <c r="I755" s="872"/>
      <c r="J755" s="872"/>
      <c r="K755" s="872"/>
      <c r="L755" s="872"/>
      <c r="M755" s="872"/>
      <c r="N755" s="872"/>
      <c r="O755" s="872"/>
      <c r="P755" s="872"/>
      <c r="Q755" s="872"/>
      <c r="R755" s="872"/>
      <c r="S755" s="872"/>
      <c r="T755" s="872"/>
      <c r="U755" s="872"/>
      <c r="V755" s="872"/>
      <c r="W755" s="872"/>
      <c r="X755" s="872"/>
      <c r="Y755" s="872"/>
      <c r="Z755" s="872"/>
    </row>
    <row r="756" spans="1:26" ht="16.5">
      <c r="A756" s="872"/>
      <c r="B756" s="1048"/>
      <c r="C756" s="872"/>
      <c r="D756" s="872"/>
      <c r="E756" s="872"/>
      <c r="F756" s="872"/>
      <c r="G756" s="872"/>
      <c r="H756" s="872"/>
      <c r="I756" s="872"/>
      <c r="J756" s="872"/>
      <c r="K756" s="872"/>
      <c r="L756" s="872"/>
      <c r="M756" s="872"/>
      <c r="N756" s="872"/>
      <c r="O756" s="872"/>
      <c r="P756" s="872"/>
      <c r="Q756" s="872"/>
      <c r="R756" s="872"/>
      <c r="S756" s="872"/>
      <c r="T756" s="872"/>
      <c r="U756" s="872"/>
      <c r="V756" s="872"/>
      <c r="W756" s="872"/>
      <c r="X756" s="872"/>
      <c r="Y756" s="872"/>
      <c r="Z756" s="872"/>
    </row>
    <row r="757" spans="1:26" ht="16.5">
      <c r="A757" s="872"/>
      <c r="B757" s="1048"/>
      <c r="C757" s="872"/>
      <c r="D757" s="872"/>
      <c r="E757" s="872"/>
      <c r="F757" s="872"/>
      <c r="G757" s="872"/>
      <c r="H757" s="872"/>
      <c r="I757" s="872"/>
      <c r="J757" s="872"/>
      <c r="K757" s="872"/>
      <c r="L757" s="872"/>
      <c r="M757" s="872"/>
      <c r="N757" s="872"/>
      <c r="O757" s="872"/>
      <c r="P757" s="872"/>
      <c r="Q757" s="872"/>
      <c r="R757" s="872"/>
      <c r="S757" s="872"/>
      <c r="T757" s="872"/>
      <c r="U757" s="872"/>
      <c r="V757" s="872"/>
      <c r="W757" s="872"/>
      <c r="X757" s="872"/>
      <c r="Y757" s="872"/>
      <c r="Z757" s="872"/>
    </row>
    <row r="758" spans="1:26" ht="16.5">
      <c r="A758" s="872"/>
      <c r="B758" s="1048"/>
      <c r="C758" s="872"/>
      <c r="D758" s="872"/>
      <c r="E758" s="872"/>
      <c r="F758" s="872"/>
      <c r="G758" s="872"/>
      <c r="H758" s="872"/>
      <c r="I758" s="872"/>
      <c r="J758" s="872"/>
      <c r="K758" s="872"/>
      <c r="L758" s="872"/>
      <c r="M758" s="872"/>
      <c r="N758" s="872"/>
      <c r="O758" s="872"/>
      <c r="P758" s="872"/>
      <c r="Q758" s="872"/>
      <c r="R758" s="872"/>
      <c r="S758" s="872"/>
      <c r="T758" s="872"/>
      <c r="U758" s="872"/>
      <c r="V758" s="872"/>
      <c r="W758" s="872"/>
      <c r="X758" s="872"/>
      <c r="Y758" s="872"/>
      <c r="Z758" s="872"/>
    </row>
    <row r="759" spans="1:26" ht="16.5">
      <c r="A759" s="872"/>
      <c r="B759" s="1048"/>
      <c r="C759" s="872"/>
      <c r="D759" s="872"/>
      <c r="E759" s="872"/>
      <c r="F759" s="872"/>
      <c r="G759" s="872"/>
      <c r="H759" s="872"/>
      <c r="I759" s="872"/>
      <c r="J759" s="872"/>
      <c r="K759" s="872"/>
      <c r="L759" s="872"/>
      <c r="M759" s="872"/>
      <c r="N759" s="872"/>
      <c r="O759" s="872"/>
      <c r="P759" s="872"/>
      <c r="Q759" s="872"/>
      <c r="R759" s="872"/>
      <c r="S759" s="872"/>
      <c r="T759" s="872"/>
      <c r="U759" s="872"/>
      <c r="V759" s="872"/>
      <c r="W759" s="872"/>
      <c r="X759" s="872"/>
      <c r="Y759" s="872"/>
      <c r="Z759" s="872"/>
    </row>
    <row r="760" spans="1:26" ht="16.5">
      <c r="A760" s="872"/>
      <c r="B760" s="1048"/>
      <c r="C760" s="872"/>
      <c r="D760" s="872"/>
      <c r="E760" s="872"/>
      <c r="F760" s="872"/>
      <c r="G760" s="872"/>
      <c r="H760" s="872"/>
      <c r="I760" s="872"/>
      <c r="J760" s="872"/>
      <c r="K760" s="872"/>
      <c r="L760" s="872"/>
      <c r="M760" s="872"/>
      <c r="N760" s="872"/>
      <c r="O760" s="872"/>
      <c r="P760" s="872"/>
      <c r="Q760" s="872"/>
      <c r="R760" s="872"/>
      <c r="S760" s="872"/>
      <c r="T760" s="872"/>
      <c r="U760" s="872"/>
      <c r="V760" s="872"/>
      <c r="W760" s="872"/>
      <c r="X760" s="872"/>
      <c r="Y760" s="872"/>
      <c r="Z760" s="872"/>
    </row>
    <row r="761" spans="1:26" ht="16.5">
      <c r="A761" s="872"/>
      <c r="B761" s="1048"/>
      <c r="C761" s="872"/>
      <c r="D761" s="872"/>
      <c r="E761" s="872"/>
      <c r="F761" s="872"/>
      <c r="G761" s="872"/>
      <c r="H761" s="872"/>
      <c r="I761" s="872"/>
      <c r="J761" s="872"/>
      <c r="K761" s="872"/>
      <c r="L761" s="872"/>
      <c r="M761" s="872"/>
      <c r="N761" s="872"/>
      <c r="O761" s="872"/>
      <c r="P761" s="872"/>
      <c r="Q761" s="872"/>
      <c r="R761" s="872"/>
      <c r="S761" s="872"/>
      <c r="T761" s="872"/>
      <c r="U761" s="872"/>
      <c r="V761" s="872"/>
      <c r="W761" s="872"/>
      <c r="X761" s="872"/>
      <c r="Y761" s="872"/>
      <c r="Z761" s="872"/>
    </row>
    <row r="762" spans="1:26" ht="16.5">
      <c r="A762" s="872"/>
      <c r="B762" s="1048"/>
      <c r="C762" s="872"/>
      <c r="D762" s="872"/>
      <c r="E762" s="872"/>
      <c r="F762" s="872"/>
      <c r="G762" s="872"/>
      <c r="H762" s="872"/>
      <c r="I762" s="872"/>
      <c r="J762" s="872"/>
      <c r="K762" s="872"/>
      <c r="L762" s="872"/>
      <c r="M762" s="872"/>
      <c r="N762" s="872"/>
      <c r="O762" s="872"/>
      <c r="P762" s="872"/>
      <c r="Q762" s="872"/>
      <c r="R762" s="872"/>
      <c r="S762" s="872"/>
      <c r="T762" s="872"/>
      <c r="U762" s="872"/>
      <c r="V762" s="872"/>
      <c r="W762" s="872"/>
      <c r="X762" s="872"/>
      <c r="Y762" s="872"/>
      <c r="Z762" s="872"/>
    </row>
    <row r="763" spans="1:26" ht="16.5">
      <c r="A763" s="872"/>
      <c r="B763" s="1048"/>
      <c r="C763" s="872"/>
      <c r="D763" s="872"/>
      <c r="E763" s="872"/>
      <c r="F763" s="872"/>
      <c r="G763" s="872"/>
      <c r="H763" s="872"/>
      <c r="I763" s="872"/>
      <c r="J763" s="872"/>
      <c r="K763" s="872"/>
      <c r="L763" s="872"/>
      <c r="M763" s="872"/>
      <c r="N763" s="872"/>
      <c r="O763" s="872"/>
      <c r="P763" s="872"/>
      <c r="Q763" s="872"/>
      <c r="R763" s="872"/>
      <c r="S763" s="872"/>
      <c r="T763" s="872"/>
      <c r="U763" s="872"/>
      <c r="V763" s="872"/>
      <c r="W763" s="872"/>
      <c r="X763" s="872"/>
      <c r="Y763" s="872"/>
      <c r="Z763" s="872"/>
    </row>
    <row r="764" spans="1:26" ht="16.5">
      <c r="A764" s="872"/>
      <c r="B764" s="1048"/>
      <c r="C764" s="872"/>
      <c r="D764" s="872"/>
      <c r="E764" s="872"/>
      <c r="F764" s="872"/>
      <c r="G764" s="872"/>
      <c r="H764" s="872"/>
      <c r="I764" s="872"/>
      <c r="J764" s="872"/>
      <c r="K764" s="872"/>
      <c r="L764" s="872"/>
      <c r="M764" s="872"/>
      <c r="N764" s="872"/>
      <c r="O764" s="872"/>
      <c r="P764" s="872"/>
      <c r="Q764" s="872"/>
      <c r="R764" s="872"/>
      <c r="S764" s="872"/>
      <c r="T764" s="872"/>
      <c r="U764" s="872"/>
      <c r="V764" s="872"/>
      <c r="W764" s="872"/>
      <c r="X764" s="872"/>
      <c r="Y764" s="872"/>
      <c r="Z764" s="872"/>
    </row>
    <row r="765" spans="1:26" ht="16.5">
      <c r="A765" s="872"/>
      <c r="B765" s="1048"/>
      <c r="C765" s="872"/>
      <c r="D765" s="872"/>
      <c r="E765" s="872"/>
      <c r="F765" s="872"/>
      <c r="G765" s="872"/>
      <c r="H765" s="872"/>
      <c r="I765" s="872"/>
      <c r="J765" s="872"/>
      <c r="K765" s="872"/>
      <c r="L765" s="872"/>
      <c r="M765" s="872"/>
      <c r="N765" s="872"/>
      <c r="O765" s="872"/>
      <c r="P765" s="872"/>
      <c r="Q765" s="872"/>
      <c r="R765" s="872"/>
      <c r="S765" s="872"/>
      <c r="T765" s="872"/>
      <c r="U765" s="872"/>
      <c r="V765" s="872"/>
      <c r="W765" s="872"/>
      <c r="X765" s="872"/>
      <c r="Y765" s="872"/>
      <c r="Z765" s="872"/>
    </row>
    <row r="766" spans="1:26" ht="16.5">
      <c r="A766" s="872"/>
      <c r="B766" s="1048"/>
      <c r="C766" s="872"/>
      <c r="D766" s="872"/>
      <c r="E766" s="872"/>
      <c r="F766" s="872"/>
      <c r="G766" s="872"/>
      <c r="H766" s="872"/>
      <c r="I766" s="872"/>
      <c r="J766" s="872"/>
      <c r="K766" s="872"/>
      <c r="L766" s="872"/>
      <c r="M766" s="872"/>
      <c r="N766" s="872"/>
      <c r="O766" s="872"/>
      <c r="P766" s="872"/>
      <c r="Q766" s="872"/>
      <c r="R766" s="872"/>
      <c r="S766" s="872"/>
      <c r="T766" s="872"/>
      <c r="U766" s="872"/>
      <c r="V766" s="872"/>
      <c r="W766" s="872"/>
      <c r="X766" s="872"/>
      <c r="Y766" s="872"/>
      <c r="Z766" s="872"/>
    </row>
    <row r="767" spans="1:26" ht="16.5">
      <c r="A767" s="872"/>
      <c r="B767" s="1048"/>
      <c r="C767" s="872"/>
      <c r="D767" s="872"/>
      <c r="E767" s="872"/>
      <c r="F767" s="872"/>
      <c r="G767" s="872"/>
      <c r="H767" s="872"/>
      <c r="I767" s="872"/>
      <c r="J767" s="872"/>
      <c r="K767" s="872"/>
      <c r="L767" s="872"/>
      <c r="M767" s="872"/>
      <c r="N767" s="872"/>
      <c r="O767" s="872"/>
      <c r="P767" s="872"/>
      <c r="Q767" s="872"/>
      <c r="R767" s="872"/>
      <c r="S767" s="872"/>
      <c r="T767" s="872"/>
      <c r="U767" s="872"/>
      <c r="V767" s="872"/>
      <c r="W767" s="872"/>
      <c r="X767" s="872"/>
      <c r="Y767" s="872"/>
      <c r="Z767" s="872"/>
    </row>
    <row r="768" spans="1:26" ht="16.5">
      <c r="A768" s="872"/>
      <c r="B768" s="1048"/>
      <c r="C768" s="872"/>
      <c r="D768" s="872"/>
      <c r="E768" s="872"/>
      <c r="F768" s="872"/>
      <c r="G768" s="872"/>
      <c r="H768" s="872"/>
      <c r="I768" s="872"/>
      <c r="J768" s="872"/>
      <c r="K768" s="872"/>
      <c r="L768" s="872"/>
      <c r="M768" s="872"/>
      <c r="N768" s="872"/>
      <c r="O768" s="872"/>
      <c r="P768" s="872"/>
      <c r="Q768" s="872"/>
      <c r="R768" s="872"/>
      <c r="S768" s="872"/>
      <c r="T768" s="872"/>
      <c r="U768" s="872"/>
      <c r="V768" s="872"/>
      <c r="W768" s="872"/>
      <c r="X768" s="872"/>
      <c r="Y768" s="872"/>
      <c r="Z768" s="872"/>
    </row>
    <row r="769" spans="1:26" ht="16.5">
      <c r="A769" s="872"/>
      <c r="B769" s="1048"/>
      <c r="C769" s="872"/>
      <c r="D769" s="872"/>
      <c r="E769" s="872"/>
      <c r="F769" s="872"/>
      <c r="G769" s="872"/>
      <c r="H769" s="872"/>
      <c r="I769" s="872"/>
      <c r="J769" s="872"/>
      <c r="K769" s="872"/>
      <c r="L769" s="872"/>
      <c r="M769" s="872"/>
      <c r="N769" s="872"/>
      <c r="O769" s="872"/>
      <c r="P769" s="872"/>
      <c r="Q769" s="872"/>
      <c r="R769" s="872"/>
      <c r="S769" s="872"/>
      <c r="T769" s="872"/>
      <c r="U769" s="872"/>
      <c r="V769" s="872"/>
      <c r="W769" s="872"/>
      <c r="X769" s="872"/>
      <c r="Y769" s="872"/>
      <c r="Z769" s="872"/>
    </row>
    <row r="770" spans="1:26" ht="16.5">
      <c r="A770" s="872"/>
      <c r="B770" s="1048"/>
      <c r="C770" s="872"/>
      <c r="D770" s="872"/>
      <c r="E770" s="872"/>
      <c r="F770" s="872"/>
      <c r="G770" s="872"/>
      <c r="H770" s="872"/>
      <c r="I770" s="872"/>
      <c r="J770" s="872"/>
      <c r="K770" s="872"/>
      <c r="L770" s="872"/>
      <c r="M770" s="872"/>
      <c r="N770" s="872"/>
      <c r="O770" s="872"/>
      <c r="P770" s="872"/>
      <c r="Q770" s="872"/>
      <c r="R770" s="872"/>
      <c r="S770" s="872"/>
      <c r="T770" s="872"/>
      <c r="U770" s="872"/>
      <c r="V770" s="872"/>
      <c r="W770" s="872"/>
      <c r="X770" s="872"/>
      <c r="Y770" s="872"/>
      <c r="Z770" s="872"/>
    </row>
    <row r="771" spans="1:26" ht="16.5">
      <c r="A771" s="872"/>
      <c r="B771" s="1048"/>
      <c r="C771" s="872"/>
      <c r="D771" s="872"/>
      <c r="E771" s="872"/>
      <c r="F771" s="872"/>
      <c r="G771" s="872"/>
      <c r="H771" s="872"/>
      <c r="I771" s="872"/>
      <c r="J771" s="872"/>
      <c r="K771" s="872"/>
      <c r="L771" s="872"/>
      <c r="M771" s="872"/>
      <c r="N771" s="872"/>
      <c r="O771" s="872"/>
      <c r="P771" s="872"/>
      <c r="Q771" s="872"/>
      <c r="R771" s="872"/>
      <c r="S771" s="872"/>
      <c r="T771" s="872"/>
      <c r="U771" s="872"/>
      <c r="V771" s="872"/>
      <c r="W771" s="872"/>
      <c r="X771" s="872"/>
      <c r="Y771" s="872"/>
      <c r="Z771" s="872"/>
    </row>
    <row r="772" spans="1:26" ht="16.5">
      <c r="A772" s="872"/>
      <c r="B772" s="1048"/>
      <c r="C772" s="872"/>
      <c r="D772" s="872"/>
      <c r="E772" s="872"/>
      <c r="F772" s="872"/>
      <c r="G772" s="872"/>
      <c r="H772" s="872"/>
      <c r="I772" s="872"/>
      <c r="J772" s="872"/>
      <c r="K772" s="872"/>
      <c r="L772" s="872"/>
      <c r="M772" s="872"/>
      <c r="N772" s="872"/>
      <c r="O772" s="872"/>
      <c r="P772" s="872"/>
      <c r="Q772" s="872"/>
      <c r="R772" s="872"/>
      <c r="S772" s="872"/>
      <c r="T772" s="872"/>
      <c r="U772" s="872"/>
      <c r="V772" s="872"/>
      <c r="W772" s="872"/>
      <c r="X772" s="872"/>
      <c r="Y772" s="872"/>
      <c r="Z772" s="872"/>
    </row>
    <row r="773" spans="1:26" ht="16.5">
      <c r="A773" s="872"/>
      <c r="B773" s="1048"/>
      <c r="C773" s="872"/>
      <c r="D773" s="872"/>
      <c r="E773" s="872"/>
      <c r="F773" s="872"/>
      <c r="G773" s="872"/>
      <c r="H773" s="872"/>
      <c r="I773" s="872"/>
      <c r="J773" s="872"/>
      <c r="K773" s="872"/>
      <c r="L773" s="872"/>
      <c r="M773" s="872"/>
      <c r="N773" s="872"/>
      <c r="O773" s="872"/>
      <c r="P773" s="872"/>
      <c r="Q773" s="872"/>
      <c r="R773" s="872"/>
      <c r="S773" s="872"/>
      <c r="T773" s="872"/>
      <c r="U773" s="872"/>
      <c r="V773" s="872"/>
      <c r="W773" s="872"/>
      <c r="X773" s="872"/>
      <c r="Y773" s="872"/>
      <c r="Z773" s="872"/>
    </row>
    <row r="774" spans="1:26" ht="16.5">
      <c r="A774" s="872"/>
      <c r="B774" s="1048"/>
      <c r="C774" s="872"/>
      <c r="D774" s="872"/>
      <c r="E774" s="872"/>
      <c r="F774" s="872"/>
      <c r="G774" s="872"/>
      <c r="H774" s="872"/>
      <c r="I774" s="872"/>
      <c r="J774" s="872"/>
      <c r="K774" s="872"/>
      <c r="L774" s="872"/>
      <c r="M774" s="872"/>
      <c r="N774" s="872"/>
      <c r="O774" s="872"/>
      <c r="P774" s="872"/>
      <c r="Q774" s="872"/>
      <c r="R774" s="872"/>
      <c r="S774" s="872"/>
      <c r="T774" s="872"/>
      <c r="U774" s="872"/>
      <c r="V774" s="872"/>
      <c r="W774" s="872"/>
      <c r="X774" s="872"/>
      <c r="Y774" s="872"/>
      <c r="Z774" s="872"/>
    </row>
    <row r="775" spans="1:26" ht="16.5">
      <c r="A775" s="872"/>
      <c r="B775" s="1048"/>
      <c r="C775" s="872"/>
      <c r="D775" s="872"/>
      <c r="E775" s="872"/>
      <c r="F775" s="872"/>
      <c r="G775" s="872"/>
      <c r="H775" s="872"/>
      <c r="I775" s="872"/>
      <c r="J775" s="872"/>
      <c r="K775" s="872"/>
      <c r="L775" s="872"/>
      <c r="M775" s="872"/>
      <c r="N775" s="872"/>
      <c r="O775" s="872"/>
      <c r="P775" s="872"/>
      <c r="Q775" s="872"/>
      <c r="R775" s="872"/>
      <c r="S775" s="872"/>
      <c r="T775" s="872"/>
      <c r="U775" s="872"/>
      <c r="V775" s="872"/>
      <c r="W775" s="872"/>
      <c r="X775" s="872"/>
      <c r="Y775" s="872"/>
      <c r="Z775" s="872"/>
    </row>
    <row r="776" spans="1:26" ht="16.5">
      <c r="A776" s="872"/>
      <c r="B776" s="1048"/>
      <c r="C776" s="872"/>
      <c r="D776" s="872"/>
      <c r="E776" s="872"/>
      <c r="F776" s="872"/>
      <c r="G776" s="872"/>
      <c r="H776" s="872"/>
      <c r="I776" s="872"/>
      <c r="J776" s="872"/>
      <c r="K776" s="872"/>
      <c r="L776" s="872"/>
      <c r="M776" s="872"/>
      <c r="N776" s="872"/>
      <c r="O776" s="872"/>
      <c r="P776" s="872"/>
      <c r="Q776" s="872"/>
      <c r="R776" s="872"/>
      <c r="S776" s="872"/>
      <c r="T776" s="872"/>
      <c r="U776" s="872"/>
      <c r="V776" s="872"/>
      <c r="W776" s="872"/>
      <c r="X776" s="872"/>
      <c r="Y776" s="872"/>
      <c r="Z776" s="872"/>
    </row>
    <row r="777" spans="1:26" ht="16.5">
      <c r="A777" s="872"/>
      <c r="B777" s="1048"/>
      <c r="C777" s="872"/>
      <c r="D777" s="872"/>
      <c r="E777" s="872"/>
      <c r="F777" s="872"/>
      <c r="G777" s="872"/>
      <c r="H777" s="872"/>
      <c r="I777" s="872"/>
      <c r="J777" s="872"/>
      <c r="K777" s="872"/>
      <c r="L777" s="872"/>
      <c r="M777" s="872"/>
      <c r="N777" s="872"/>
      <c r="O777" s="872"/>
      <c r="P777" s="872"/>
      <c r="Q777" s="872"/>
      <c r="R777" s="872"/>
      <c r="S777" s="872"/>
      <c r="T777" s="872"/>
      <c r="U777" s="872"/>
      <c r="V777" s="872"/>
      <c r="W777" s="872"/>
      <c r="X777" s="872"/>
      <c r="Y777" s="872"/>
      <c r="Z777" s="872"/>
    </row>
    <row r="778" spans="1:26" ht="16.5">
      <c r="A778" s="872"/>
      <c r="B778" s="1048"/>
      <c r="C778" s="872"/>
      <c r="D778" s="872"/>
      <c r="E778" s="872"/>
      <c r="F778" s="872"/>
      <c r="G778" s="872"/>
      <c r="H778" s="872"/>
      <c r="I778" s="872"/>
      <c r="J778" s="872"/>
      <c r="K778" s="872"/>
      <c r="L778" s="872"/>
      <c r="M778" s="872"/>
      <c r="N778" s="872"/>
      <c r="O778" s="872"/>
      <c r="P778" s="872"/>
      <c r="Q778" s="872"/>
      <c r="R778" s="872"/>
      <c r="S778" s="872"/>
      <c r="T778" s="872"/>
      <c r="U778" s="872"/>
      <c r="V778" s="872"/>
      <c r="W778" s="872"/>
      <c r="X778" s="872"/>
      <c r="Y778" s="872"/>
      <c r="Z778" s="872"/>
    </row>
    <row r="779" spans="1:26" ht="16.5">
      <c r="A779" s="872"/>
      <c r="B779" s="1048"/>
      <c r="C779" s="872"/>
      <c r="D779" s="872"/>
      <c r="E779" s="872"/>
      <c r="F779" s="872"/>
      <c r="G779" s="872"/>
      <c r="H779" s="872"/>
      <c r="I779" s="872"/>
      <c r="J779" s="872"/>
      <c r="K779" s="872"/>
      <c r="L779" s="872"/>
      <c r="M779" s="872"/>
      <c r="N779" s="872"/>
      <c r="O779" s="872"/>
      <c r="P779" s="872"/>
      <c r="Q779" s="872"/>
      <c r="R779" s="872"/>
      <c r="S779" s="872"/>
      <c r="T779" s="872"/>
      <c r="U779" s="872"/>
      <c r="V779" s="872"/>
      <c r="W779" s="872"/>
      <c r="X779" s="872"/>
      <c r="Y779" s="872"/>
      <c r="Z779" s="872"/>
    </row>
    <row r="780" spans="1:26" ht="16.5">
      <c r="A780" s="872"/>
      <c r="B780" s="1048"/>
      <c r="C780" s="872"/>
      <c r="D780" s="872"/>
      <c r="E780" s="872"/>
      <c r="F780" s="872"/>
      <c r="G780" s="872"/>
      <c r="H780" s="872"/>
      <c r="I780" s="872"/>
      <c r="J780" s="872"/>
      <c r="K780" s="872"/>
      <c r="L780" s="872"/>
      <c r="M780" s="872"/>
      <c r="N780" s="872"/>
      <c r="O780" s="872"/>
      <c r="P780" s="872"/>
      <c r="Q780" s="872"/>
      <c r="R780" s="872"/>
      <c r="S780" s="872"/>
      <c r="T780" s="872"/>
      <c r="U780" s="872"/>
      <c r="V780" s="872"/>
      <c r="W780" s="872"/>
      <c r="X780" s="872"/>
      <c r="Y780" s="872"/>
      <c r="Z780" s="872"/>
    </row>
    <row r="781" spans="1:26" ht="16.5">
      <c r="A781" s="872"/>
      <c r="B781" s="1048"/>
      <c r="C781" s="872"/>
      <c r="D781" s="872"/>
      <c r="E781" s="872"/>
      <c r="F781" s="872"/>
      <c r="G781" s="872"/>
      <c r="H781" s="872"/>
      <c r="I781" s="872"/>
      <c r="J781" s="872"/>
      <c r="K781" s="872"/>
      <c r="L781" s="872"/>
      <c r="M781" s="872"/>
      <c r="N781" s="872"/>
      <c r="O781" s="872"/>
      <c r="P781" s="872"/>
      <c r="Q781" s="872"/>
      <c r="R781" s="872"/>
      <c r="S781" s="872"/>
      <c r="T781" s="872"/>
      <c r="U781" s="872"/>
      <c r="V781" s="872"/>
      <c r="W781" s="872"/>
      <c r="X781" s="872"/>
      <c r="Y781" s="872"/>
      <c r="Z781" s="872"/>
    </row>
    <row r="782" spans="1:26" ht="16.5">
      <c r="A782" s="872"/>
      <c r="B782" s="1048"/>
      <c r="C782" s="872"/>
      <c r="D782" s="872"/>
      <c r="E782" s="872"/>
      <c r="F782" s="872"/>
      <c r="G782" s="872"/>
      <c r="H782" s="872"/>
      <c r="I782" s="872"/>
      <c r="J782" s="872"/>
      <c r="K782" s="872"/>
      <c r="L782" s="872"/>
      <c r="M782" s="872"/>
      <c r="N782" s="872"/>
      <c r="O782" s="872"/>
      <c r="P782" s="872"/>
      <c r="Q782" s="872"/>
      <c r="R782" s="872"/>
      <c r="S782" s="872"/>
      <c r="T782" s="872"/>
      <c r="U782" s="872"/>
      <c r="V782" s="872"/>
      <c r="W782" s="872"/>
      <c r="X782" s="872"/>
      <c r="Y782" s="872"/>
      <c r="Z782" s="872"/>
    </row>
    <row r="783" spans="1:26" ht="16.5">
      <c r="A783" s="872"/>
      <c r="B783" s="1048"/>
      <c r="C783" s="872"/>
      <c r="D783" s="872"/>
      <c r="E783" s="872"/>
      <c r="F783" s="872"/>
      <c r="G783" s="872"/>
      <c r="H783" s="872"/>
      <c r="I783" s="872"/>
      <c r="J783" s="872"/>
      <c r="K783" s="872"/>
      <c r="L783" s="872"/>
      <c r="M783" s="872"/>
      <c r="N783" s="872"/>
      <c r="O783" s="872"/>
      <c r="P783" s="872"/>
      <c r="Q783" s="872"/>
      <c r="R783" s="872"/>
      <c r="S783" s="872"/>
      <c r="T783" s="872"/>
      <c r="U783" s="872"/>
      <c r="V783" s="872"/>
      <c r="W783" s="872"/>
      <c r="X783" s="872"/>
      <c r="Y783" s="872"/>
      <c r="Z783" s="872"/>
    </row>
    <row r="784" spans="1:26" ht="16.5">
      <c r="A784" s="872"/>
      <c r="B784" s="1048"/>
      <c r="C784" s="872"/>
      <c r="D784" s="872"/>
      <c r="E784" s="872"/>
      <c r="F784" s="872"/>
      <c r="G784" s="872"/>
      <c r="H784" s="872"/>
      <c r="I784" s="872"/>
      <c r="J784" s="872"/>
      <c r="K784" s="872"/>
      <c r="L784" s="872"/>
      <c r="M784" s="872"/>
      <c r="N784" s="872"/>
      <c r="O784" s="872"/>
      <c r="P784" s="872"/>
      <c r="Q784" s="872"/>
      <c r="R784" s="872"/>
      <c r="S784" s="872"/>
      <c r="T784" s="872"/>
      <c r="U784" s="872"/>
      <c r="V784" s="872"/>
      <c r="W784" s="872"/>
      <c r="X784" s="872"/>
      <c r="Y784" s="872"/>
      <c r="Z784" s="872"/>
    </row>
    <row r="785" spans="1:26" ht="16.5">
      <c r="A785" s="872"/>
      <c r="B785" s="1048"/>
      <c r="C785" s="872"/>
      <c r="D785" s="872"/>
      <c r="E785" s="872"/>
      <c r="F785" s="872"/>
      <c r="G785" s="872"/>
      <c r="H785" s="872"/>
      <c r="I785" s="872"/>
      <c r="J785" s="872"/>
      <c r="K785" s="872"/>
      <c r="L785" s="872"/>
      <c r="M785" s="872"/>
      <c r="N785" s="872"/>
      <c r="O785" s="872"/>
      <c r="P785" s="872"/>
      <c r="Q785" s="872"/>
      <c r="R785" s="872"/>
      <c r="S785" s="872"/>
      <c r="T785" s="872"/>
      <c r="U785" s="872"/>
      <c r="V785" s="872"/>
      <c r="W785" s="872"/>
      <c r="X785" s="872"/>
      <c r="Y785" s="872"/>
      <c r="Z785" s="872"/>
    </row>
    <row r="786" spans="1:26" ht="16.5">
      <c r="A786" s="872"/>
      <c r="B786" s="1048"/>
      <c r="C786" s="872"/>
      <c r="D786" s="872"/>
      <c r="E786" s="872"/>
      <c r="F786" s="872"/>
      <c r="G786" s="872"/>
      <c r="H786" s="872"/>
      <c r="I786" s="872"/>
      <c r="J786" s="872"/>
      <c r="K786" s="872"/>
      <c r="L786" s="872"/>
      <c r="M786" s="872"/>
      <c r="N786" s="872"/>
      <c r="O786" s="872"/>
      <c r="P786" s="872"/>
      <c r="Q786" s="872"/>
      <c r="R786" s="872"/>
      <c r="S786" s="872"/>
      <c r="T786" s="872"/>
      <c r="U786" s="872"/>
      <c r="V786" s="872"/>
      <c r="W786" s="872"/>
      <c r="X786" s="872"/>
      <c r="Y786" s="872"/>
      <c r="Z786" s="872"/>
    </row>
    <row r="787" spans="1:26" ht="16.5">
      <c r="A787" s="872"/>
      <c r="B787" s="1048"/>
      <c r="C787" s="872"/>
      <c r="D787" s="872"/>
      <c r="E787" s="872"/>
      <c r="F787" s="872"/>
      <c r="G787" s="872"/>
      <c r="H787" s="872"/>
      <c r="I787" s="872"/>
      <c r="J787" s="872"/>
      <c r="K787" s="872"/>
      <c r="L787" s="872"/>
      <c r="M787" s="872"/>
      <c r="N787" s="872"/>
      <c r="O787" s="872"/>
      <c r="P787" s="872"/>
      <c r="Q787" s="872"/>
      <c r="R787" s="872"/>
      <c r="S787" s="872"/>
      <c r="T787" s="872"/>
      <c r="U787" s="872"/>
      <c r="V787" s="872"/>
      <c r="W787" s="872"/>
      <c r="X787" s="872"/>
      <c r="Y787" s="872"/>
      <c r="Z787" s="872"/>
    </row>
    <row r="788" spans="1:26" ht="16.5">
      <c r="A788" s="872"/>
      <c r="B788" s="1048"/>
      <c r="C788" s="872"/>
      <c r="D788" s="872"/>
      <c r="E788" s="872"/>
      <c r="F788" s="872"/>
      <c r="G788" s="872"/>
      <c r="H788" s="872"/>
      <c r="I788" s="872"/>
      <c r="J788" s="872"/>
      <c r="K788" s="872"/>
      <c r="L788" s="872"/>
      <c r="M788" s="872"/>
      <c r="N788" s="872"/>
      <c r="O788" s="872"/>
      <c r="P788" s="872"/>
      <c r="Q788" s="872"/>
      <c r="R788" s="872"/>
      <c r="S788" s="872"/>
      <c r="T788" s="872"/>
      <c r="U788" s="872"/>
      <c r="V788" s="872"/>
      <c r="W788" s="872"/>
      <c r="X788" s="872"/>
      <c r="Y788" s="872"/>
      <c r="Z788" s="872"/>
    </row>
    <row r="789" spans="1:26" ht="16.5">
      <c r="A789" s="872"/>
      <c r="B789" s="1048"/>
      <c r="C789" s="872"/>
      <c r="D789" s="872"/>
      <c r="E789" s="872"/>
      <c r="F789" s="872"/>
      <c r="G789" s="872"/>
      <c r="H789" s="872"/>
      <c r="I789" s="872"/>
      <c r="J789" s="872"/>
      <c r="K789" s="872"/>
      <c r="L789" s="872"/>
      <c r="M789" s="872"/>
      <c r="N789" s="872"/>
      <c r="O789" s="872"/>
      <c r="P789" s="872"/>
      <c r="Q789" s="872"/>
      <c r="R789" s="872"/>
      <c r="S789" s="872"/>
      <c r="T789" s="872"/>
      <c r="U789" s="872"/>
      <c r="V789" s="872"/>
      <c r="W789" s="872"/>
      <c r="X789" s="872"/>
      <c r="Y789" s="872"/>
      <c r="Z789" s="872"/>
    </row>
    <row r="790" spans="1:26" ht="16.5">
      <c r="A790" s="872"/>
      <c r="B790" s="1048"/>
      <c r="C790" s="872"/>
      <c r="D790" s="872"/>
      <c r="E790" s="872"/>
      <c r="F790" s="872"/>
      <c r="G790" s="872"/>
      <c r="H790" s="872"/>
      <c r="I790" s="872"/>
      <c r="J790" s="872"/>
      <c r="K790" s="872"/>
      <c r="L790" s="872"/>
      <c r="M790" s="872"/>
      <c r="N790" s="872"/>
      <c r="O790" s="872"/>
      <c r="P790" s="872"/>
      <c r="Q790" s="872"/>
      <c r="R790" s="872"/>
      <c r="S790" s="872"/>
      <c r="T790" s="872"/>
      <c r="U790" s="872"/>
      <c r="V790" s="872"/>
      <c r="W790" s="872"/>
      <c r="X790" s="872"/>
      <c r="Y790" s="872"/>
      <c r="Z790" s="872"/>
    </row>
    <row r="791" spans="1:26" ht="16.5">
      <c r="A791" s="872"/>
      <c r="B791" s="1048"/>
      <c r="C791" s="872"/>
      <c r="D791" s="872"/>
      <c r="E791" s="872"/>
      <c r="F791" s="872"/>
      <c r="G791" s="872"/>
      <c r="H791" s="872"/>
      <c r="I791" s="872"/>
      <c r="J791" s="872"/>
      <c r="K791" s="872"/>
      <c r="L791" s="872"/>
      <c r="M791" s="872"/>
      <c r="N791" s="872"/>
      <c r="O791" s="872"/>
      <c r="P791" s="872"/>
      <c r="Q791" s="872"/>
      <c r="R791" s="872"/>
      <c r="S791" s="872"/>
      <c r="T791" s="872"/>
      <c r="U791" s="872"/>
      <c r="V791" s="872"/>
      <c r="W791" s="872"/>
      <c r="X791" s="872"/>
      <c r="Y791" s="872"/>
      <c r="Z791" s="872"/>
    </row>
    <row r="792" spans="1:26" ht="16.5">
      <c r="A792" s="872"/>
      <c r="B792" s="1048"/>
      <c r="C792" s="872"/>
      <c r="D792" s="872"/>
      <c r="E792" s="872"/>
      <c r="F792" s="872"/>
      <c r="G792" s="872"/>
      <c r="H792" s="872"/>
      <c r="I792" s="872"/>
      <c r="J792" s="872"/>
      <c r="K792" s="872"/>
      <c r="L792" s="872"/>
      <c r="M792" s="872"/>
      <c r="N792" s="872"/>
      <c r="O792" s="872"/>
      <c r="P792" s="872"/>
      <c r="Q792" s="872"/>
      <c r="R792" s="872"/>
      <c r="S792" s="872"/>
      <c r="T792" s="872"/>
      <c r="U792" s="872"/>
      <c r="V792" s="872"/>
      <c r="W792" s="872"/>
      <c r="X792" s="872"/>
      <c r="Y792" s="872"/>
      <c r="Z792" s="872"/>
    </row>
    <row r="793" spans="1:26" ht="16.5">
      <c r="A793" s="872"/>
      <c r="B793" s="1048"/>
      <c r="C793" s="872"/>
      <c r="D793" s="872"/>
      <c r="E793" s="872"/>
      <c r="F793" s="872"/>
      <c r="G793" s="872"/>
      <c r="H793" s="872"/>
      <c r="I793" s="872"/>
      <c r="J793" s="872"/>
      <c r="K793" s="872"/>
      <c r="L793" s="872"/>
      <c r="M793" s="872"/>
      <c r="N793" s="872"/>
      <c r="O793" s="872"/>
      <c r="P793" s="872"/>
      <c r="Q793" s="872"/>
      <c r="R793" s="872"/>
      <c r="S793" s="872"/>
      <c r="T793" s="872"/>
      <c r="U793" s="872"/>
      <c r="V793" s="872"/>
      <c r="W793" s="872"/>
      <c r="X793" s="872"/>
      <c r="Y793" s="872"/>
      <c r="Z793" s="872"/>
    </row>
    <row r="794" spans="1:26" ht="16.5">
      <c r="A794" s="872"/>
      <c r="B794" s="1048"/>
      <c r="C794" s="872"/>
      <c r="D794" s="872"/>
      <c r="E794" s="872"/>
      <c r="F794" s="872"/>
      <c r="G794" s="872"/>
      <c r="H794" s="872"/>
      <c r="I794" s="872"/>
      <c r="J794" s="872"/>
      <c r="K794" s="872"/>
      <c r="L794" s="872"/>
      <c r="M794" s="872"/>
      <c r="N794" s="872"/>
      <c r="O794" s="872"/>
      <c r="P794" s="872"/>
      <c r="Q794" s="872"/>
      <c r="R794" s="872"/>
      <c r="S794" s="872"/>
      <c r="T794" s="872"/>
      <c r="U794" s="872"/>
      <c r="V794" s="872"/>
      <c r="W794" s="872"/>
      <c r="X794" s="872"/>
      <c r="Y794" s="872"/>
      <c r="Z794" s="872"/>
    </row>
    <row r="795" spans="1:26" ht="16.5">
      <c r="A795" s="872"/>
      <c r="B795" s="1048"/>
      <c r="C795" s="872"/>
      <c r="D795" s="872"/>
      <c r="E795" s="872"/>
      <c r="F795" s="872"/>
      <c r="G795" s="872"/>
      <c r="H795" s="872"/>
      <c r="I795" s="872"/>
      <c r="J795" s="872"/>
      <c r="K795" s="872"/>
      <c r="L795" s="872"/>
      <c r="M795" s="872"/>
      <c r="N795" s="872"/>
      <c r="O795" s="872"/>
      <c r="P795" s="872"/>
      <c r="Q795" s="872"/>
      <c r="R795" s="872"/>
      <c r="S795" s="872"/>
      <c r="T795" s="872"/>
      <c r="U795" s="872"/>
      <c r="V795" s="872"/>
      <c r="W795" s="872"/>
      <c r="X795" s="872"/>
      <c r="Y795" s="872"/>
      <c r="Z795" s="872"/>
    </row>
    <row r="796" spans="1:26" ht="16.5">
      <c r="A796" s="872"/>
      <c r="B796" s="1048"/>
      <c r="C796" s="872"/>
      <c r="D796" s="872"/>
      <c r="E796" s="872"/>
      <c r="F796" s="872"/>
      <c r="G796" s="872"/>
      <c r="H796" s="872"/>
      <c r="I796" s="872"/>
      <c r="J796" s="872"/>
      <c r="K796" s="872"/>
      <c r="L796" s="872"/>
      <c r="M796" s="872"/>
      <c r="N796" s="872"/>
      <c r="O796" s="872"/>
      <c r="P796" s="872"/>
      <c r="Q796" s="872"/>
      <c r="R796" s="872"/>
      <c r="S796" s="872"/>
      <c r="T796" s="872"/>
      <c r="U796" s="872"/>
      <c r="V796" s="872"/>
      <c r="W796" s="872"/>
      <c r="X796" s="872"/>
      <c r="Y796" s="872"/>
      <c r="Z796" s="872"/>
    </row>
    <row r="797" spans="1:26" ht="16.5">
      <c r="A797" s="872"/>
      <c r="B797" s="1048"/>
      <c r="C797" s="872"/>
      <c r="D797" s="872"/>
      <c r="E797" s="872"/>
      <c r="F797" s="872"/>
      <c r="G797" s="872"/>
      <c r="H797" s="872"/>
      <c r="I797" s="872"/>
      <c r="J797" s="872"/>
      <c r="K797" s="872"/>
      <c r="L797" s="872"/>
      <c r="M797" s="872"/>
      <c r="N797" s="872"/>
      <c r="O797" s="872"/>
      <c r="P797" s="872"/>
      <c r="Q797" s="872"/>
      <c r="R797" s="872"/>
      <c r="S797" s="872"/>
      <c r="T797" s="872"/>
      <c r="U797" s="872"/>
      <c r="V797" s="872"/>
      <c r="W797" s="872"/>
      <c r="X797" s="872"/>
      <c r="Y797" s="872"/>
      <c r="Z797" s="872"/>
    </row>
    <row r="798" spans="1:26" ht="16.5">
      <c r="A798" s="872"/>
      <c r="B798" s="1048"/>
      <c r="C798" s="872"/>
      <c r="D798" s="872"/>
      <c r="E798" s="872"/>
      <c r="F798" s="872"/>
      <c r="G798" s="872"/>
      <c r="H798" s="872"/>
      <c r="I798" s="872"/>
      <c r="J798" s="872"/>
      <c r="K798" s="872"/>
      <c r="L798" s="872"/>
      <c r="M798" s="872"/>
      <c r="N798" s="872"/>
      <c r="O798" s="872"/>
      <c r="P798" s="872"/>
      <c r="Q798" s="872"/>
      <c r="R798" s="872"/>
      <c r="S798" s="872"/>
      <c r="T798" s="872"/>
      <c r="U798" s="872"/>
      <c r="V798" s="872"/>
      <c r="W798" s="872"/>
      <c r="X798" s="872"/>
      <c r="Y798" s="872"/>
      <c r="Z798" s="872"/>
    </row>
    <row r="799" spans="1:26" ht="16.5">
      <c r="A799" s="872"/>
      <c r="B799" s="1048"/>
      <c r="C799" s="872"/>
      <c r="D799" s="872"/>
      <c r="E799" s="872"/>
      <c r="F799" s="872"/>
      <c r="G799" s="872"/>
      <c r="H799" s="872"/>
      <c r="I799" s="872"/>
      <c r="J799" s="872"/>
      <c r="K799" s="872"/>
      <c r="L799" s="872"/>
      <c r="M799" s="872"/>
      <c r="N799" s="872"/>
      <c r="O799" s="872"/>
      <c r="P799" s="872"/>
      <c r="Q799" s="872"/>
      <c r="R799" s="872"/>
      <c r="S799" s="872"/>
      <c r="T799" s="872"/>
      <c r="U799" s="872"/>
      <c r="V799" s="872"/>
      <c r="W799" s="872"/>
      <c r="X799" s="872"/>
      <c r="Y799" s="872"/>
      <c r="Z799" s="872"/>
    </row>
    <row r="800" spans="1:26" ht="16.5">
      <c r="A800" s="872"/>
      <c r="B800" s="1048"/>
      <c r="C800" s="872"/>
      <c r="D800" s="872"/>
      <c r="E800" s="872"/>
      <c r="F800" s="872"/>
      <c r="G800" s="872"/>
      <c r="H800" s="872"/>
      <c r="I800" s="872"/>
      <c r="J800" s="872"/>
      <c r="K800" s="872"/>
      <c r="L800" s="872"/>
      <c r="M800" s="872"/>
      <c r="N800" s="872"/>
      <c r="O800" s="872"/>
      <c r="P800" s="872"/>
      <c r="Q800" s="872"/>
      <c r="R800" s="872"/>
      <c r="S800" s="872"/>
      <c r="T800" s="872"/>
      <c r="U800" s="872"/>
      <c r="V800" s="872"/>
      <c r="W800" s="872"/>
      <c r="X800" s="872"/>
      <c r="Y800" s="872"/>
      <c r="Z800" s="872"/>
    </row>
    <row r="801" spans="1:26" ht="16.5">
      <c r="A801" s="872"/>
      <c r="B801" s="1048"/>
      <c r="C801" s="872"/>
      <c r="D801" s="872"/>
      <c r="E801" s="872"/>
      <c r="F801" s="872"/>
      <c r="G801" s="872"/>
      <c r="H801" s="872"/>
      <c r="I801" s="872"/>
      <c r="J801" s="872"/>
      <c r="K801" s="872"/>
      <c r="L801" s="872"/>
      <c r="M801" s="872"/>
      <c r="N801" s="872"/>
      <c r="O801" s="872"/>
      <c r="P801" s="872"/>
      <c r="Q801" s="872"/>
      <c r="R801" s="872"/>
      <c r="S801" s="872"/>
      <c r="T801" s="872"/>
      <c r="U801" s="872"/>
      <c r="V801" s="872"/>
      <c r="W801" s="872"/>
      <c r="X801" s="872"/>
      <c r="Y801" s="872"/>
      <c r="Z801" s="872"/>
    </row>
    <row r="802" spans="1:26" ht="16.5">
      <c r="A802" s="872"/>
      <c r="B802" s="1048"/>
      <c r="C802" s="872"/>
      <c r="D802" s="872"/>
      <c r="E802" s="872"/>
      <c r="F802" s="872"/>
      <c r="G802" s="872"/>
      <c r="H802" s="872"/>
      <c r="I802" s="872"/>
      <c r="J802" s="872"/>
      <c r="K802" s="872"/>
      <c r="L802" s="872"/>
      <c r="M802" s="872"/>
      <c r="N802" s="872"/>
      <c r="O802" s="872"/>
      <c r="P802" s="872"/>
      <c r="Q802" s="872"/>
      <c r="R802" s="872"/>
      <c r="S802" s="872"/>
      <c r="T802" s="872"/>
      <c r="U802" s="872"/>
      <c r="V802" s="872"/>
      <c r="W802" s="872"/>
      <c r="X802" s="872"/>
      <c r="Y802" s="872"/>
      <c r="Z802" s="872"/>
    </row>
    <row r="803" spans="1:26" ht="16.5">
      <c r="A803" s="872"/>
      <c r="B803" s="1048"/>
      <c r="C803" s="872"/>
      <c r="D803" s="872"/>
      <c r="E803" s="872"/>
      <c r="F803" s="872"/>
      <c r="G803" s="872"/>
      <c r="H803" s="872"/>
      <c r="I803" s="872"/>
      <c r="J803" s="872"/>
      <c r="K803" s="872"/>
      <c r="L803" s="872"/>
      <c r="M803" s="872"/>
      <c r="N803" s="872"/>
      <c r="O803" s="872"/>
      <c r="P803" s="872"/>
      <c r="Q803" s="872"/>
      <c r="R803" s="872"/>
      <c r="S803" s="872"/>
      <c r="T803" s="872"/>
      <c r="U803" s="872"/>
      <c r="V803" s="872"/>
      <c r="W803" s="872"/>
      <c r="X803" s="872"/>
      <c r="Y803" s="872"/>
      <c r="Z803" s="872"/>
    </row>
    <row r="804" spans="1:26" ht="16.5">
      <c r="A804" s="872"/>
      <c r="B804" s="1048"/>
      <c r="C804" s="872"/>
      <c r="D804" s="872"/>
      <c r="E804" s="872"/>
      <c r="F804" s="872"/>
      <c r="G804" s="872"/>
      <c r="H804" s="872"/>
      <c r="I804" s="872"/>
      <c r="J804" s="872"/>
      <c r="K804" s="872"/>
      <c r="L804" s="872"/>
      <c r="M804" s="872"/>
      <c r="N804" s="872"/>
      <c r="O804" s="872"/>
      <c r="P804" s="872"/>
      <c r="Q804" s="872"/>
      <c r="R804" s="872"/>
      <c r="S804" s="872"/>
      <c r="T804" s="872"/>
      <c r="U804" s="872"/>
      <c r="V804" s="872"/>
      <c r="W804" s="872"/>
      <c r="X804" s="872"/>
      <c r="Y804" s="872"/>
      <c r="Z804" s="872"/>
    </row>
    <row r="805" spans="1:26" ht="16.5">
      <c r="A805" s="872"/>
      <c r="B805" s="1048"/>
      <c r="C805" s="872"/>
      <c r="D805" s="872"/>
      <c r="E805" s="872"/>
      <c r="F805" s="872"/>
      <c r="G805" s="872"/>
      <c r="H805" s="872"/>
      <c r="I805" s="872"/>
      <c r="J805" s="872"/>
      <c r="K805" s="872"/>
      <c r="L805" s="872"/>
      <c r="M805" s="872"/>
      <c r="N805" s="872"/>
      <c r="O805" s="872"/>
      <c r="P805" s="872"/>
      <c r="Q805" s="872"/>
      <c r="R805" s="872"/>
      <c r="S805" s="872"/>
      <c r="T805" s="872"/>
      <c r="U805" s="872"/>
      <c r="V805" s="872"/>
      <c r="W805" s="872"/>
      <c r="X805" s="872"/>
      <c r="Y805" s="872"/>
      <c r="Z805" s="872"/>
    </row>
    <row r="806" spans="1:26" ht="16.5">
      <c r="A806" s="872"/>
      <c r="B806" s="1048"/>
      <c r="C806" s="872"/>
      <c r="D806" s="872"/>
      <c r="E806" s="872"/>
      <c r="F806" s="872"/>
      <c r="G806" s="872"/>
      <c r="H806" s="872"/>
      <c r="I806" s="872"/>
      <c r="J806" s="872"/>
      <c r="K806" s="872"/>
      <c r="L806" s="872"/>
      <c r="M806" s="872"/>
      <c r="N806" s="872"/>
      <c r="O806" s="872"/>
      <c r="P806" s="872"/>
      <c r="Q806" s="872"/>
      <c r="R806" s="872"/>
      <c r="S806" s="872"/>
      <c r="T806" s="872"/>
      <c r="U806" s="872"/>
      <c r="V806" s="872"/>
      <c r="W806" s="872"/>
      <c r="X806" s="872"/>
      <c r="Y806" s="872"/>
      <c r="Z806" s="872"/>
    </row>
    <row r="807" spans="1:26" ht="16.5">
      <c r="A807" s="872"/>
      <c r="B807" s="1048"/>
      <c r="C807" s="872"/>
      <c r="D807" s="872"/>
      <c r="E807" s="872"/>
      <c r="F807" s="872"/>
      <c r="G807" s="872"/>
      <c r="H807" s="872"/>
      <c r="I807" s="872"/>
      <c r="J807" s="872"/>
      <c r="K807" s="872"/>
      <c r="L807" s="872"/>
      <c r="M807" s="872"/>
      <c r="N807" s="872"/>
      <c r="O807" s="872"/>
      <c r="P807" s="872"/>
      <c r="Q807" s="872"/>
      <c r="R807" s="872"/>
      <c r="S807" s="872"/>
      <c r="T807" s="872"/>
      <c r="U807" s="872"/>
      <c r="V807" s="872"/>
      <c r="W807" s="872"/>
      <c r="X807" s="872"/>
      <c r="Y807" s="872"/>
      <c r="Z807" s="872"/>
    </row>
    <row r="808" spans="1:26" ht="16.5">
      <c r="A808" s="872"/>
      <c r="B808" s="1048"/>
      <c r="C808" s="872"/>
      <c r="D808" s="872"/>
      <c r="E808" s="872"/>
      <c r="F808" s="872"/>
      <c r="G808" s="872"/>
      <c r="H808" s="872"/>
      <c r="I808" s="872"/>
      <c r="J808" s="872"/>
      <c r="K808" s="872"/>
      <c r="L808" s="872"/>
      <c r="M808" s="872"/>
      <c r="N808" s="872"/>
      <c r="O808" s="872"/>
      <c r="P808" s="872"/>
      <c r="Q808" s="872"/>
      <c r="R808" s="872"/>
      <c r="S808" s="872"/>
      <c r="T808" s="872"/>
      <c r="U808" s="872"/>
      <c r="V808" s="872"/>
      <c r="W808" s="872"/>
      <c r="X808" s="872"/>
      <c r="Y808" s="872"/>
      <c r="Z808" s="872"/>
    </row>
    <row r="809" spans="1:26" ht="16.5">
      <c r="A809" s="872"/>
      <c r="B809" s="1048"/>
      <c r="C809" s="872"/>
      <c r="D809" s="872"/>
      <c r="E809" s="872"/>
      <c r="F809" s="872"/>
      <c r="G809" s="872"/>
      <c r="H809" s="872"/>
      <c r="I809" s="872"/>
      <c r="J809" s="872"/>
      <c r="K809" s="872"/>
      <c r="L809" s="872"/>
      <c r="M809" s="872"/>
      <c r="N809" s="872"/>
      <c r="O809" s="872"/>
      <c r="P809" s="872"/>
      <c r="Q809" s="872"/>
      <c r="R809" s="872"/>
      <c r="S809" s="872"/>
      <c r="T809" s="872"/>
      <c r="U809" s="872"/>
      <c r="V809" s="872"/>
      <c r="W809" s="872"/>
      <c r="X809" s="872"/>
      <c r="Y809" s="872"/>
      <c r="Z809" s="872"/>
    </row>
    <row r="810" spans="1:26" ht="16.5">
      <c r="A810" s="872"/>
      <c r="B810" s="1048"/>
      <c r="C810" s="872"/>
      <c r="D810" s="872"/>
      <c r="E810" s="872"/>
      <c r="F810" s="872"/>
      <c r="G810" s="872"/>
      <c r="H810" s="872"/>
      <c r="I810" s="872"/>
      <c r="J810" s="872"/>
      <c r="K810" s="872"/>
      <c r="L810" s="872"/>
      <c r="M810" s="872"/>
      <c r="N810" s="872"/>
      <c r="O810" s="872"/>
      <c r="P810" s="872"/>
      <c r="Q810" s="872"/>
      <c r="R810" s="872"/>
      <c r="S810" s="872"/>
      <c r="T810" s="872"/>
      <c r="U810" s="872"/>
      <c r="V810" s="872"/>
      <c r="W810" s="872"/>
      <c r="X810" s="872"/>
      <c r="Y810" s="872"/>
      <c r="Z810" s="872"/>
    </row>
    <row r="811" spans="1:26" ht="16.5">
      <c r="A811" s="872"/>
      <c r="B811" s="1048"/>
      <c r="C811" s="872"/>
      <c r="D811" s="872"/>
      <c r="E811" s="872"/>
      <c r="F811" s="872"/>
      <c r="G811" s="872"/>
      <c r="H811" s="872"/>
      <c r="I811" s="872"/>
      <c r="J811" s="872"/>
      <c r="K811" s="872"/>
      <c r="L811" s="872"/>
      <c r="M811" s="872"/>
      <c r="N811" s="872"/>
      <c r="O811" s="872"/>
      <c r="P811" s="872"/>
      <c r="Q811" s="872"/>
      <c r="R811" s="872"/>
      <c r="S811" s="872"/>
      <c r="T811" s="872"/>
      <c r="U811" s="872"/>
      <c r="V811" s="872"/>
      <c r="W811" s="872"/>
      <c r="X811" s="872"/>
      <c r="Y811" s="872"/>
      <c r="Z811" s="872"/>
    </row>
    <row r="812" spans="1:26" ht="16.5">
      <c r="A812" s="872"/>
      <c r="B812" s="1048"/>
      <c r="C812" s="872"/>
      <c r="D812" s="872"/>
      <c r="E812" s="872"/>
      <c r="F812" s="872"/>
      <c r="G812" s="872"/>
      <c r="H812" s="872"/>
      <c r="I812" s="872"/>
      <c r="J812" s="872"/>
      <c r="K812" s="872"/>
      <c r="L812" s="872"/>
      <c r="M812" s="872"/>
      <c r="N812" s="872"/>
      <c r="O812" s="872"/>
      <c r="P812" s="872"/>
      <c r="Q812" s="872"/>
      <c r="R812" s="872"/>
      <c r="S812" s="872"/>
      <c r="T812" s="872"/>
      <c r="U812" s="872"/>
      <c r="V812" s="872"/>
      <c r="W812" s="872"/>
      <c r="X812" s="872"/>
      <c r="Y812" s="872"/>
      <c r="Z812" s="872"/>
    </row>
    <row r="813" spans="1:26" ht="16.5">
      <c r="A813" s="872"/>
      <c r="B813" s="1048"/>
      <c r="C813" s="872"/>
      <c r="D813" s="872"/>
      <c r="E813" s="872"/>
      <c r="F813" s="872"/>
      <c r="G813" s="872"/>
      <c r="H813" s="872"/>
      <c r="I813" s="872"/>
      <c r="J813" s="872"/>
      <c r="K813" s="872"/>
      <c r="L813" s="872"/>
      <c r="M813" s="872"/>
      <c r="N813" s="872"/>
      <c r="O813" s="872"/>
      <c r="P813" s="872"/>
      <c r="Q813" s="872"/>
      <c r="R813" s="872"/>
      <c r="S813" s="872"/>
      <c r="T813" s="872"/>
      <c r="U813" s="872"/>
      <c r="V813" s="872"/>
      <c r="W813" s="872"/>
      <c r="X813" s="872"/>
      <c r="Y813" s="872"/>
      <c r="Z813" s="872"/>
    </row>
    <row r="814" spans="1:26" ht="16.5">
      <c r="A814" s="872"/>
      <c r="B814" s="1048"/>
      <c r="C814" s="872"/>
      <c r="D814" s="872"/>
      <c r="E814" s="872"/>
      <c r="F814" s="872"/>
      <c r="G814" s="872"/>
      <c r="H814" s="872"/>
      <c r="I814" s="872"/>
      <c r="J814" s="872"/>
      <c r="K814" s="872"/>
      <c r="L814" s="872"/>
      <c r="M814" s="872"/>
      <c r="N814" s="872"/>
      <c r="O814" s="872"/>
      <c r="P814" s="872"/>
      <c r="Q814" s="872"/>
      <c r="R814" s="872"/>
      <c r="S814" s="872"/>
      <c r="T814" s="872"/>
      <c r="U814" s="872"/>
      <c r="V814" s="872"/>
      <c r="W814" s="872"/>
      <c r="X814" s="872"/>
      <c r="Y814" s="872"/>
      <c r="Z814" s="872"/>
    </row>
    <row r="815" spans="1:26" ht="16.5">
      <c r="A815" s="872"/>
      <c r="B815" s="1048"/>
      <c r="C815" s="872"/>
      <c r="D815" s="872"/>
      <c r="E815" s="872"/>
      <c r="F815" s="872"/>
      <c r="G815" s="872"/>
      <c r="H815" s="872"/>
      <c r="I815" s="872"/>
      <c r="J815" s="872"/>
      <c r="K815" s="872"/>
      <c r="L815" s="872"/>
      <c r="M815" s="872"/>
      <c r="N815" s="872"/>
      <c r="O815" s="872"/>
      <c r="P815" s="872"/>
      <c r="Q815" s="872"/>
      <c r="R815" s="872"/>
      <c r="S815" s="872"/>
      <c r="T815" s="872"/>
      <c r="U815" s="872"/>
      <c r="V815" s="872"/>
      <c r="W815" s="872"/>
      <c r="X815" s="872"/>
      <c r="Y815" s="872"/>
      <c r="Z815" s="872"/>
    </row>
    <row r="816" spans="1:26" ht="16.5">
      <c r="A816" s="872"/>
      <c r="B816" s="1048"/>
      <c r="C816" s="872"/>
      <c r="D816" s="872"/>
      <c r="E816" s="872"/>
      <c r="F816" s="872"/>
      <c r="G816" s="872"/>
      <c r="H816" s="872"/>
      <c r="I816" s="872"/>
      <c r="J816" s="872"/>
      <c r="K816" s="872"/>
      <c r="L816" s="872"/>
      <c r="M816" s="872"/>
      <c r="N816" s="872"/>
      <c r="O816" s="872"/>
      <c r="P816" s="872"/>
      <c r="Q816" s="872"/>
      <c r="R816" s="872"/>
      <c r="S816" s="872"/>
      <c r="T816" s="872"/>
      <c r="U816" s="872"/>
      <c r="V816" s="872"/>
      <c r="W816" s="872"/>
      <c r="X816" s="872"/>
      <c r="Y816" s="872"/>
      <c r="Z816" s="872"/>
    </row>
    <row r="817" spans="1:26" ht="16.5">
      <c r="A817" s="872"/>
      <c r="B817" s="1048"/>
      <c r="C817" s="872"/>
      <c r="D817" s="872"/>
      <c r="E817" s="872"/>
      <c r="F817" s="872"/>
      <c r="G817" s="872"/>
      <c r="H817" s="872"/>
      <c r="I817" s="872"/>
      <c r="J817" s="872"/>
      <c r="K817" s="872"/>
      <c r="L817" s="872"/>
      <c r="M817" s="872"/>
      <c r="N817" s="872"/>
      <c r="O817" s="872"/>
      <c r="P817" s="872"/>
      <c r="Q817" s="872"/>
      <c r="R817" s="872"/>
      <c r="S817" s="872"/>
      <c r="T817" s="872"/>
      <c r="U817" s="872"/>
      <c r="V817" s="872"/>
      <c r="W817" s="872"/>
      <c r="X817" s="872"/>
      <c r="Y817" s="872"/>
      <c r="Z817" s="872"/>
    </row>
    <row r="818" spans="1:26" ht="16.5">
      <c r="A818" s="872"/>
      <c r="B818" s="1048"/>
      <c r="C818" s="872"/>
      <c r="D818" s="872"/>
      <c r="E818" s="872"/>
      <c r="F818" s="872"/>
      <c r="G818" s="872"/>
      <c r="H818" s="872"/>
      <c r="I818" s="872"/>
      <c r="J818" s="872"/>
      <c r="K818" s="872"/>
      <c r="L818" s="872"/>
      <c r="M818" s="872"/>
      <c r="N818" s="872"/>
      <c r="O818" s="872"/>
      <c r="P818" s="872"/>
      <c r="Q818" s="872"/>
      <c r="R818" s="872"/>
      <c r="S818" s="872"/>
      <c r="T818" s="872"/>
      <c r="U818" s="872"/>
      <c r="V818" s="872"/>
      <c r="W818" s="872"/>
      <c r="X818" s="872"/>
      <c r="Y818" s="872"/>
      <c r="Z818" s="872"/>
    </row>
    <row r="819" spans="1:26" ht="16.5">
      <c r="A819" s="872"/>
      <c r="B819" s="1048"/>
      <c r="C819" s="872"/>
      <c r="D819" s="872"/>
      <c r="E819" s="872"/>
      <c r="F819" s="872"/>
      <c r="G819" s="872"/>
      <c r="H819" s="872"/>
      <c r="I819" s="872"/>
      <c r="J819" s="872"/>
      <c r="K819" s="872"/>
      <c r="L819" s="872"/>
      <c r="M819" s="872"/>
      <c r="N819" s="872"/>
      <c r="O819" s="872"/>
      <c r="P819" s="872"/>
      <c r="Q819" s="872"/>
      <c r="R819" s="872"/>
      <c r="S819" s="872"/>
      <c r="T819" s="872"/>
      <c r="U819" s="872"/>
      <c r="V819" s="872"/>
      <c r="W819" s="872"/>
      <c r="X819" s="872"/>
      <c r="Y819" s="872"/>
      <c r="Z819" s="872"/>
    </row>
    <row r="820" spans="1:26" ht="16.5">
      <c r="A820" s="872"/>
      <c r="B820" s="1048"/>
      <c r="C820" s="872"/>
      <c r="D820" s="872"/>
      <c r="E820" s="872"/>
      <c r="F820" s="872"/>
      <c r="G820" s="872"/>
      <c r="H820" s="872"/>
      <c r="I820" s="872"/>
      <c r="J820" s="872"/>
      <c r="K820" s="872"/>
      <c r="L820" s="872"/>
      <c r="M820" s="872"/>
      <c r="N820" s="872"/>
      <c r="O820" s="872"/>
      <c r="P820" s="872"/>
      <c r="Q820" s="872"/>
      <c r="R820" s="872"/>
      <c r="S820" s="872"/>
      <c r="T820" s="872"/>
      <c r="U820" s="872"/>
      <c r="V820" s="872"/>
      <c r="W820" s="872"/>
      <c r="X820" s="872"/>
      <c r="Y820" s="872"/>
      <c r="Z820" s="872"/>
    </row>
    <row r="821" spans="1:26" ht="16.5">
      <c r="A821" s="872"/>
      <c r="B821" s="1048"/>
      <c r="C821" s="872"/>
      <c r="D821" s="872"/>
      <c r="E821" s="872"/>
      <c r="F821" s="872"/>
      <c r="G821" s="872"/>
      <c r="H821" s="872"/>
      <c r="I821" s="872"/>
      <c r="J821" s="872"/>
      <c r="K821" s="872"/>
      <c r="L821" s="872"/>
      <c r="M821" s="872"/>
      <c r="N821" s="872"/>
      <c r="O821" s="872"/>
      <c r="P821" s="872"/>
      <c r="Q821" s="872"/>
      <c r="R821" s="872"/>
      <c r="S821" s="872"/>
      <c r="T821" s="872"/>
      <c r="U821" s="872"/>
      <c r="V821" s="872"/>
      <c r="W821" s="872"/>
      <c r="X821" s="872"/>
      <c r="Y821" s="872"/>
      <c r="Z821" s="872"/>
    </row>
    <row r="822" spans="1:26" ht="16.5">
      <c r="A822" s="872"/>
      <c r="B822" s="1048"/>
      <c r="C822" s="872"/>
      <c r="D822" s="872"/>
      <c r="E822" s="872"/>
      <c r="F822" s="872"/>
      <c r="G822" s="872"/>
      <c r="H822" s="872"/>
      <c r="I822" s="872"/>
      <c r="J822" s="872"/>
      <c r="K822" s="872"/>
      <c r="L822" s="872"/>
      <c r="M822" s="872"/>
      <c r="N822" s="872"/>
      <c r="O822" s="872"/>
      <c r="P822" s="872"/>
      <c r="Q822" s="872"/>
      <c r="R822" s="872"/>
      <c r="S822" s="872"/>
      <c r="T822" s="872"/>
      <c r="U822" s="872"/>
      <c r="V822" s="872"/>
      <c r="W822" s="872"/>
      <c r="X822" s="872"/>
      <c r="Y822" s="872"/>
      <c r="Z822" s="872"/>
    </row>
    <row r="823" spans="1:26" ht="16.5">
      <c r="A823" s="872"/>
      <c r="B823" s="1048"/>
      <c r="C823" s="872"/>
      <c r="D823" s="872"/>
      <c r="E823" s="872"/>
      <c r="F823" s="872"/>
      <c r="G823" s="872"/>
      <c r="H823" s="872"/>
      <c r="I823" s="872"/>
      <c r="J823" s="872"/>
      <c r="K823" s="872"/>
      <c r="L823" s="872"/>
      <c r="M823" s="872"/>
      <c r="N823" s="872"/>
      <c r="O823" s="872"/>
      <c r="P823" s="872"/>
      <c r="Q823" s="872"/>
      <c r="R823" s="872"/>
      <c r="S823" s="872"/>
      <c r="T823" s="872"/>
      <c r="U823" s="872"/>
      <c r="V823" s="872"/>
      <c r="W823" s="872"/>
      <c r="X823" s="872"/>
      <c r="Y823" s="872"/>
      <c r="Z823" s="872"/>
    </row>
    <row r="824" spans="1:26" ht="16.5">
      <c r="A824" s="872"/>
      <c r="B824" s="1048"/>
      <c r="C824" s="872"/>
      <c r="D824" s="872"/>
      <c r="E824" s="872"/>
      <c r="F824" s="872"/>
      <c r="G824" s="872"/>
      <c r="H824" s="872"/>
      <c r="I824" s="872"/>
      <c r="J824" s="872"/>
      <c r="K824" s="872"/>
      <c r="L824" s="872"/>
      <c r="M824" s="872"/>
      <c r="N824" s="872"/>
      <c r="O824" s="872"/>
      <c r="P824" s="872"/>
      <c r="Q824" s="872"/>
      <c r="R824" s="872"/>
      <c r="S824" s="872"/>
      <c r="T824" s="872"/>
      <c r="U824" s="872"/>
      <c r="V824" s="872"/>
      <c r="W824" s="872"/>
      <c r="X824" s="872"/>
      <c r="Y824" s="872"/>
      <c r="Z824" s="872"/>
    </row>
    <row r="825" spans="1:26" ht="16.5">
      <c r="A825" s="872"/>
      <c r="B825" s="1048"/>
      <c r="C825" s="872"/>
      <c r="D825" s="872"/>
      <c r="E825" s="872"/>
      <c r="F825" s="872"/>
      <c r="G825" s="872"/>
      <c r="H825" s="872"/>
      <c r="I825" s="872"/>
      <c r="J825" s="872"/>
      <c r="K825" s="872"/>
      <c r="L825" s="872"/>
      <c r="M825" s="872"/>
      <c r="N825" s="872"/>
      <c r="O825" s="872"/>
      <c r="P825" s="872"/>
      <c r="Q825" s="872"/>
      <c r="R825" s="872"/>
      <c r="S825" s="872"/>
      <c r="T825" s="872"/>
      <c r="U825" s="872"/>
      <c r="V825" s="872"/>
      <c r="W825" s="872"/>
      <c r="X825" s="872"/>
      <c r="Y825" s="872"/>
      <c r="Z825" s="872"/>
    </row>
    <row r="826" spans="1:26" ht="16.5">
      <c r="A826" s="872"/>
      <c r="B826" s="1048"/>
      <c r="C826" s="872"/>
      <c r="D826" s="872"/>
      <c r="E826" s="872"/>
      <c r="F826" s="872"/>
      <c r="G826" s="872"/>
      <c r="H826" s="872"/>
      <c r="I826" s="872"/>
      <c r="J826" s="872"/>
      <c r="K826" s="872"/>
      <c r="L826" s="872"/>
      <c r="M826" s="872"/>
      <c r="N826" s="872"/>
      <c r="O826" s="872"/>
      <c r="P826" s="872"/>
      <c r="Q826" s="872"/>
      <c r="R826" s="872"/>
      <c r="S826" s="872"/>
      <c r="T826" s="872"/>
      <c r="U826" s="872"/>
      <c r="V826" s="872"/>
      <c r="W826" s="872"/>
      <c r="X826" s="872"/>
      <c r="Y826" s="872"/>
      <c r="Z826" s="872"/>
    </row>
    <row r="827" spans="1:26" ht="16.5">
      <c r="A827" s="872"/>
      <c r="B827" s="1048"/>
      <c r="C827" s="872"/>
      <c r="D827" s="872"/>
      <c r="E827" s="872"/>
      <c r="F827" s="872"/>
      <c r="G827" s="872"/>
      <c r="H827" s="872"/>
      <c r="I827" s="872"/>
      <c r="J827" s="872"/>
      <c r="K827" s="872"/>
      <c r="L827" s="872"/>
      <c r="M827" s="872"/>
      <c r="N827" s="872"/>
      <c r="O827" s="872"/>
      <c r="P827" s="872"/>
      <c r="Q827" s="872"/>
      <c r="R827" s="872"/>
      <c r="S827" s="872"/>
      <c r="T827" s="872"/>
      <c r="U827" s="872"/>
      <c r="V827" s="872"/>
      <c r="W827" s="872"/>
      <c r="X827" s="872"/>
      <c r="Y827" s="872"/>
      <c r="Z827" s="872"/>
    </row>
    <row r="828" spans="1:26" ht="16.5">
      <c r="A828" s="872"/>
      <c r="B828" s="1048"/>
      <c r="C828" s="872"/>
      <c r="D828" s="872"/>
      <c r="E828" s="872"/>
      <c r="F828" s="872"/>
      <c r="G828" s="872"/>
      <c r="H828" s="872"/>
      <c r="I828" s="872"/>
      <c r="J828" s="872"/>
      <c r="K828" s="872"/>
      <c r="L828" s="872"/>
      <c r="M828" s="872"/>
      <c r="N828" s="872"/>
      <c r="O828" s="872"/>
      <c r="P828" s="872"/>
      <c r="Q828" s="872"/>
      <c r="R828" s="872"/>
      <c r="S828" s="872"/>
      <c r="T828" s="872"/>
      <c r="U828" s="872"/>
      <c r="V828" s="872"/>
      <c r="W828" s="872"/>
      <c r="X828" s="872"/>
      <c r="Y828" s="872"/>
      <c r="Z828" s="872"/>
    </row>
    <row r="829" spans="1:26" ht="16.5">
      <c r="A829" s="872"/>
      <c r="B829" s="1048"/>
      <c r="C829" s="872"/>
      <c r="D829" s="872"/>
      <c r="E829" s="872"/>
      <c r="F829" s="872"/>
      <c r="G829" s="872"/>
      <c r="H829" s="872"/>
      <c r="I829" s="872"/>
      <c r="J829" s="872"/>
      <c r="K829" s="872"/>
      <c r="L829" s="872"/>
      <c r="M829" s="872"/>
      <c r="N829" s="872"/>
      <c r="O829" s="872"/>
      <c r="P829" s="872"/>
      <c r="Q829" s="872"/>
      <c r="R829" s="872"/>
      <c r="S829" s="872"/>
      <c r="T829" s="872"/>
      <c r="U829" s="872"/>
      <c r="V829" s="872"/>
      <c r="W829" s="872"/>
      <c r="X829" s="872"/>
      <c r="Y829" s="872"/>
      <c r="Z829" s="872"/>
    </row>
    <row r="830" spans="1:26" ht="16.5">
      <c r="A830" s="872"/>
      <c r="B830" s="1048"/>
      <c r="C830" s="872"/>
      <c r="D830" s="872"/>
      <c r="E830" s="872"/>
      <c r="F830" s="872"/>
      <c r="G830" s="872"/>
      <c r="H830" s="872"/>
      <c r="I830" s="872"/>
      <c r="J830" s="872"/>
      <c r="K830" s="872"/>
      <c r="L830" s="872"/>
      <c r="M830" s="872"/>
      <c r="N830" s="872"/>
      <c r="O830" s="872"/>
      <c r="P830" s="872"/>
      <c r="Q830" s="872"/>
      <c r="R830" s="872"/>
      <c r="S830" s="872"/>
      <c r="T830" s="872"/>
      <c r="U830" s="872"/>
      <c r="V830" s="872"/>
      <c r="W830" s="872"/>
      <c r="X830" s="872"/>
      <c r="Y830" s="872"/>
      <c r="Z830" s="872"/>
    </row>
    <row r="831" spans="1:26" ht="16.5">
      <c r="A831" s="872"/>
      <c r="B831" s="1048"/>
      <c r="C831" s="872"/>
      <c r="D831" s="872"/>
      <c r="E831" s="872"/>
      <c r="F831" s="872"/>
      <c r="G831" s="872"/>
      <c r="H831" s="872"/>
      <c r="I831" s="872"/>
      <c r="J831" s="872"/>
      <c r="K831" s="872"/>
      <c r="L831" s="872"/>
      <c r="M831" s="872"/>
      <c r="N831" s="872"/>
      <c r="O831" s="872"/>
      <c r="P831" s="872"/>
      <c r="Q831" s="872"/>
      <c r="R831" s="872"/>
      <c r="S831" s="872"/>
      <c r="T831" s="872"/>
      <c r="U831" s="872"/>
      <c r="V831" s="872"/>
      <c r="W831" s="872"/>
      <c r="X831" s="872"/>
      <c r="Y831" s="872"/>
      <c r="Z831" s="872"/>
    </row>
    <row r="832" spans="1:26" ht="16.5">
      <c r="A832" s="872"/>
      <c r="B832" s="1048"/>
      <c r="C832" s="872"/>
      <c r="D832" s="872"/>
      <c r="E832" s="872"/>
      <c r="F832" s="872"/>
      <c r="G832" s="872"/>
      <c r="H832" s="872"/>
      <c r="I832" s="872"/>
      <c r="J832" s="872"/>
      <c r="K832" s="872"/>
      <c r="L832" s="872"/>
      <c r="M832" s="872"/>
      <c r="N832" s="872"/>
      <c r="O832" s="872"/>
      <c r="P832" s="872"/>
      <c r="Q832" s="872"/>
      <c r="R832" s="872"/>
      <c r="S832" s="872"/>
      <c r="T832" s="872"/>
      <c r="U832" s="872"/>
      <c r="V832" s="872"/>
      <c r="W832" s="872"/>
      <c r="X832" s="872"/>
      <c r="Y832" s="872"/>
      <c r="Z832" s="872"/>
    </row>
    <row r="833" spans="1:26" ht="16.5">
      <c r="A833" s="872"/>
      <c r="B833" s="1048"/>
      <c r="C833" s="872"/>
      <c r="D833" s="872"/>
      <c r="E833" s="872"/>
      <c r="F833" s="872"/>
      <c r="G833" s="872"/>
      <c r="H833" s="872"/>
      <c r="I833" s="872"/>
      <c r="J833" s="872"/>
      <c r="K833" s="872"/>
      <c r="L833" s="872"/>
      <c r="M833" s="872"/>
      <c r="N833" s="872"/>
      <c r="O833" s="872"/>
      <c r="P833" s="872"/>
      <c r="Q833" s="872"/>
      <c r="R833" s="872"/>
      <c r="S833" s="872"/>
      <c r="T833" s="872"/>
      <c r="U833" s="872"/>
      <c r="V833" s="872"/>
      <c r="W833" s="872"/>
      <c r="X833" s="872"/>
      <c r="Y833" s="872"/>
      <c r="Z833" s="872"/>
    </row>
    <row r="834" spans="1:26" ht="16.5">
      <c r="A834" s="872"/>
      <c r="B834" s="1048"/>
      <c r="C834" s="872"/>
      <c r="D834" s="872"/>
      <c r="E834" s="872"/>
      <c r="F834" s="872"/>
      <c r="G834" s="872"/>
      <c r="H834" s="872"/>
      <c r="I834" s="872"/>
      <c r="J834" s="872"/>
      <c r="K834" s="872"/>
      <c r="L834" s="872"/>
      <c r="M834" s="872"/>
      <c r="N834" s="872"/>
      <c r="O834" s="872"/>
      <c r="P834" s="872"/>
      <c r="Q834" s="872"/>
      <c r="R834" s="872"/>
      <c r="S834" s="872"/>
      <c r="T834" s="872"/>
      <c r="U834" s="872"/>
      <c r="V834" s="872"/>
      <c r="W834" s="872"/>
      <c r="X834" s="872"/>
      <c r="Y834" s="872"/>
      <c r="Z834" s="872"/>
    </row>
    <row r="835" spans="1:26" ht="16.5">
      <c r="A835" s="872"/>
      <c r="B835" s="1048"/>
      <c r="C835" s="872"/>
      <c r="D835" s="872"/>
      <c r="E835" s="872"/>
      <c r="F835" s="872"/>
      <c r="G835" s="872"/>
      <c r="H835" s="872"/>
      <c r="I835" s="872"/>
      <c r="J835" s="872"/>
      <c r="K835" s="872"/>
      <c r="L835" s="872"/>
      <c r="M835" s="872"/>
      <c r="N835" s="872"/>
      <c r="O835" s="872"/>
      <c r="P835" s="872"/>
      <c r="Q835" s="872"/>
      <c r="R835" s="872"/>
      <c r="S835" s="872"/>
      <c r="T835" s="872"/>
      <c r="U835" s="872"/>
      <c r="V835" s="872"/>
      <c r="W835" s="872"/>
      <c r="X835" s="872"/>
      <c r="Y835" s="872"/>
      <c r="Z835" s="872"/>
    </row>
    <row r="836" spans="1:26" ht="16.5">
      <c r="A836" s="872"/>
      <c r="B836" s="1048"/>
      <c r="C836" s="872"/>
      <c r="D836" s="872"/>
      <c r="E836" s="872"/>
      <c r="F836" s="872"/>
      <c r="G836" s="872"/>
      <c r="H836" s="872"/>
      <c r="I836" s="872"/>
      <c r="J836" s="872"/>
      <c r="K836" s="872"/>
      <c r="L836" s="872"/>
      <c r="M836" s="872"/>
      <c r="N836" s="872"/>
      <c r="O836" s="872"/>
      <c r="P836" s="872"/>
      <c r="Q836" s="872"/>
      <c r="R836" s="872"/>
      <c r="S836" s="872"/>
      <c r="T836" s="872"/>
      <c r="U836" s="872"/>
      <c r="V836" s="872"/>
      <c r="W836" s="872"/>
      <c r="X836" s="872"/>
      <c r="Y836" s="872"/>
      <c r="Z836" s="872"/>
    </row>
    <row r="837" spans="1:26" ht="16.5">
      <c r="A837" s="872"/>
      <c r="B837" s="1048"/>
      <c r="C837" s="872"/>
      <c r="D837" s="872"/>
      <c r="E837" s="872"/>
      <c r="F837" s="872"/>
      <c r="G837" s="872"/>
      <c r="H837" s="872"/>
      <c r="I837" s="872"/>
      <c r="J837" s="872"/>
      <c r="K837" s="872"/>
      <c r="L837" s="872"/>
      <c r="M837" s="872"/>
      <c r="N837" s="872"/>
      <c r="O837" s="872"/>
      <c r="P837" s="872"/>
      <c r="Q837" s="872"/>
      <c r="R837" s="872"/>
      <c r="S837" s="872"/>
      <c r="T837" s="872"/>
      <c r="U837" s="872"/>
      <c r="V837" s="872"/>
      <c r="W837" s="872"/>
      <c r="X837" s="872"/>
      <c r="Y837" s="872"/>
      <c r="Z837" s="872"/>
    </row>
    <row r="838" spans="1:26" ht="16.5">
      <c r="A838" s="872"/>
      <c r="B838" s="1048"/>
      <c r="C838" s="872"/>
      <c r="D838" s="872"/>
      <c r="E838" s="872"/>
      <c r="F838" s="872"/>
      <c r="G838" s="872"/>
      <c r="H838" s="872"/>
      <c r="I838" s="872"/>
      <c r="J838" s="872"/>
      <c r="K838" s="872"/>
      <c r="L838" s="872"/>
      <c r="M838" s="872"/>
      <c r="N838" s="872"/>
      <c r="O838" s="872"/>
      <c r="P838" s="872"/>
      <c r="Q838" s="872"/>
      <c r="R838" s="872"/>
      <c r="S838" s="872"/>
      <c r="T838" s="872"/>
      <c r="U838" s="872"/>
      <c r="V838" s="872"/>
      <c r="W838" s="872"/>
      <c r="X838" s="872"/>
      <c r="Y838" s="872"/>
      <c r="Z838" s="872"/>
    </row>
    <row r="839" spans="1:26" ht="16.5">
      <c r="A839" s="872"/>
      <c r="B839" s="1048"/>
      <c r="C839" s="872"/>
      <c r="D839" s="872"/>
      <c r="E839" s="872"/>
      <c r="F839" s="872"/>
      <c r="G839" s="872"/>
      <c r="H839" s="872"/>
      <c r="I839" s="872"/>
      <c r="J839" s="872"/>
      <c r="K839" s="872"/>
      <c r="L839" s="872"/>
      <c r="M839" s="872"/>
      <c r="N839" s="872"/>
      <c r="O839" s="872"/>
      <c r="P839" s="872"/>
      <c r="Q839" s="872"/>
      <c r="R839" s="872"/>
      <c r="S839" s="872"/>
      <c r="T839" s="872"/>
      <c r="U839" s="872"/>
      <c r="V839" s="872"/>
      <c r="W839" s="872"/>
      <c r="X839" s="872"/>
      <c r="Y839" s="872"/>
      <c r="Z839" s="872"/>
    </row>
    <row r="840" spans="1:26" ht="16.5">
      <c r="A840" s="872"/>
      <c r="B840" s="1048"/>
      <c r="C840" s="872"/>
      <c r="D840" s="872"/>
      <c r="E840" s="872"/>
      <c r="F840" s="872"/>
      <c r="G840" s="872"/>
      <c r="H840" s="872"/>
      <c r="I840" s="872"/>
      <c r="J840" s="872"/>
      <c r="K840" s="872"/>
      <c r="L840" s="872"/>
      <c r="M840" s="872"/>
      <c r="N840" s="872"/>
      <c r="O840" s="872"/>
      <c r="P840" s="872"/>
      <c r="Q840" s="872"/>
      <c r="R840" s="872"/>
      <c r="S840" s="872"/>
      <c r="T840" s="872"/>
      <c r="U840" s="872"/>
      <c r="V840" s="872"/>
      <c r="W840" s="872"/>
      <c r="X840" s="872"/>
      <c r="Y840" s="872"/>
      <c r="Z840" s="872"/>
    </row>
    <row r="841" spans="1:26" ht="16.5">
      <c r="A841" s="872"/>
      <c r="B841" s="1048"/>
      <c r="C841" s="872"/>
      <c r="D841" s="872"/>
      <c r="E841" s="872"/>
      <c r="F841" s="872"/>
      <c r="G841" s="872"/>
      <c r="H841" s="872"/>
      <c r="I841" s="872"/>
      <c r="J841" s="872"/>
      <c r="K841" s="872"/>
      <c r="L841" s="872"/>
      <c r="M841" s="872"/>
      <c r="N841" s="872"/>
      <c r="O841" s="872"/>
      <c r="P841" s="872"/>
      <c r="Q841" s="872"/>
      <c r="R841" s="872"/>
      <c r="S841" s="872"/>
      <c r="T841" s="872"/>
      <c r="U841" s="872"/>
      <c r="V841" s="872"/>
      <c r="W841" s="872"/>
      <c r="X841" s="872"/>
      <c r="Y841" s="872"/>
      <c r="Z841" s="872"/>
    </row>
    <row r="842" spans="1:26" ht="16.5">
      <c r="A842" s="872"/>
      <c r="B842" s="1048"/>
      <c r="C842" s="872"/>
      <c r="D842" s="872"/>
      <c r="E842" s="872"/>
      <c r="F842" s="872"/>
      <c r="G842" s="872"/>
      <c r="H842" s="872"/>
      <c r="I842" s="872"/>
      <c r="J842" s="872"/>
      <c r="K842" s="872"/>
      <c r="L842" s="872"/>
      <c r="M842" s="872"/>
      <c r="N842" s="872"/>
      <c r="O842" s="872"/>
      <c r="P842" s="872"/>
      <c r="Q842" s="872"/>
      <c r="R842" s="872"/>
      <c r="S842" s="872"/>
      <c r="T842" s="872"/>
      <c r="U842" s="872"/>
      <c r="V842" s="872"/>
      <c r="W842" s="872"/>
      <c r="X842" s="872"/>
      <c r="Y842" s="872"/>
      <c r="Z842" s="872"/>
    </row>
    <row r="843" spans="1:26" ht="16.5">
      <c r="A843" s="872"/>
      <c r="B843" s="1048"/>
      <c r="C843" s="872"/>
      <c r="D843" s="872"/>
      <c r="E843" s="872"/>
      <c r="F843" s="872"/>
      <c r="G843" s="872"/>
      <c r="H843" s="872"/>
      <c r="I843" s="872"/>
      <c r="J843" s="872"/>
      <c r="K843" s="872"/>
      <c r="L843" s="872"/>
      <c r="M843" s="872"/>
      <c r="N843" s="872"/>
      <c r="O843" s="872"/>
      <c r="P843" s="872"/>
      <c r="Q843" s="872"/>
      <c r="R843" s="872"/>
      <c r="S843" s="872"/>
      <c r="T843" s="872"/>
      <c r="U843" s="872"/>
      <c r="V843" s="872"/>
      <c r="W843" s="872"/>
      <c r="X843" s="872"/>
      <c r="Y843" s="872"/>
      <c r="Z843" s="872"/>
    </row>
    <row r="844" spans="1:26" ht="16.5">
      <c r="A844" s="872"/>
      <c r="B844" s="1048"/>
      <c r="C844" s="872"/>
      <c r="D844" s="872"/>
      <c r="E844" s="872"/>
      <c r="F844" s="872"/>
      <c r="G844" s="872"/>
      <c r="H844" s="872"/>
      <c r="I844" s="872"/>
      <c r="J844" s="872"/>
      <c r="K844" s="872"/>
      <c r="L844" s="872"/>
      <c r="M844" s="872"/>
      <c r="N844" s="872"/>
      <c r="O844" s="872"/>
      <c r="P844" s="872"/>
      <c r="Q844" s="872"/>
      <c r="R844" s="872"/>
      <c r="S844" s="872"/>
      <c r="T844" s="872"/>
      <c r="U844" s="872"/>
      <c r="V844" s="872"/>
      <c r="W844" s="872"/>
      <c r="X844" s="872"/>
      <c r="Y844" s="872"/>
      <c r="Z844" s="872"/>
    </row>
    <row r="845" spans="1:26" ht="16.5">
      <c r="A845" s="872"/>
      <c r="B845" s="1048"/>
      <c r="C845" s="872"/>
      <c r="D845" s="872"/>
      <c r="E845" s="872"/>
      <c r="F845" s="872"/>
      <c r="G845" s="872"/>
      <c r="H845" s="872"/>
      <c r="I845" s="872"/>
      <c r="J845" s="872"/>
      <c r="K845" s="872"/>
      <c r="L845" s="872"/>
      <c r="M845" s="872"/>
      <c r="N845" s="872"/>
      <c r="O845" s="872"/>
      <c r="P845" s="872"/>
      <c r="Q845" s="872"/>
      <c r="R845" s="872"/>
      <c r="S845" s="872"/>
      <c r="T845" s="872"/>
      <c r="U845" s="872"/>
      <c r="V845" s="872"/>
      <c r="W845" s="872"/>
      <c r="X845" s="872"/>
      <c r="Y845" s="872"/>
      <c r="Z845" s="872"/>
    </row>
    <row r="846" spans="1:26" ht="16.5">
      <c r="A846" s="872"/>
      <c r="B846" s="1048"/>
      <c r="C846" s="872"/>
      <c r="D846" s="872"/>
      <c r="E846" s="872"/>
      <c r="F846" s="872"/>
      <c r="G846" s="872"/>
      <c r="H846" s="872"/>
      <c r="I846" s="872"/>
      <c r="J846" s="872"/>
      <c r="K846" s="872"/>
      <c r="L846" s="872"/>
      <c r="M846" s="872"/>
      <c r="N846" s="872"/>
      <c r="O846" s="872"/>
      <c r="P846" s="872"/>
      <c r="Q846" s="872"/>
      <c r="R846" s="872"/>
      <c r="S846" s="872"/>
      <c r="T846" s="872"/>
      <c r="U846" s="872"/>
      <c r="V846" s="872"/>
      <c r="W846" s="872"/>
      <c r="X846" s="872"/>
      <c r="Y846" s="872"/>
      <c r="Z846" s="872"/>
    </row>
    <row r="847" spans="1:26" ht="16.5">
      <c r="A847" s="872"/>
      <c r="B847" s="1048"/>
      <c r="C847" s="872"/>
      <c r="D847" s="872"/>
      <c r="E847" s="872"/>
      <c r="F847" s="872"/>
      <c r="G847" s="872"/>
      <c r="H847" s="872"/>
      <c r="I847" s="872"/>
      <c r="J847" s="872"/>
      <c r="K847" s="872"/>
      <c r="L847" s="872"/>
      <c r="M847" s="872"/>
      <c r="N847" s="872"/>
      <c r="O847" s="872"/>
      <c r="P847" s="872"/>
      <c r="Q847" s="872"/>
      <c r="R847" s="872"/>
      <c r="S847" s="872"/>
      <c r="T847" s="872"/>
      <c r="U847" s="872"/>
      <c r="V847" s="872"/>
      <c r="W847" s="872"/>
      <c r="X847" s="872"/>
      <c r="Y847" s="872"/>
      <c r="Z847" s="872"/>
    </row>
    <row r="848" spans="1:26" ht="16.5">
      <c r="A848" s="872"/>
      <c r="B848" s="1048"/>
      <c r="C848" s="872"/>
      <c r="D848" s="872"/>
      <c r="E848" s="872"/>
      <c r="F848" s="872"/>
      <c r="G848" s="872"/>
      <c r="H848" s="872"/>
      <c r="I848" s="872"/>
      <c r="J848" s="872"/>
      <c r="K848" s="872"/>
      <c r="L848" s="872"/>
      <c r="M848" s="872"/>
      <c r="N848" s="872"/>
      <c r="O848" s="872"/>
      <c r="P848" s="872"/>
      <c r="Q848" s="872"/>
      <c r="R848" s="872"/>
      <c r="S848" s="872"/>
      <c r="T848" s="872"/>
      <c r="U848" s="872"/>
      <c r="V848" s="872"/>
      <c r="W848" s="872"/>
      <c r="X848" s="872"/>
      <c r="Y848" s="872"/>
      <c r="Z848" s="872"/>
    </row>
    <row r="849" spans="1:26" ht="16.5">
      <c r="A849" s="872"/>
      <c r="B849" s="1048"/>
      <c r="C849" s="872"/>
      <c r="D849" s="872"/>
      <c r="E849" s="872"/>
      <c r="F849" s="872"/>
      <c r="G849" s="872"/>
      <c r="H849" s="872"/>
      <c r="I849" s="872"/>
      <c r="J849" s="872"/>
      <c r="K849" s="872"/>
      <c r="L849" s="872"/>
      <c r="M849" s="872"/>
      <c r="N849" s="872"/>
      <c r="O849" s="872"/>
      <c r="P849" s="872"/>
      <c r="Q849" s="872"/>
      <c r="R849" s="872"/>
      <c r="S849" s="872"/>
      <c r="T849" s="872"/>
      <c r="U849" s="872"/>
      <c r="V849" s="872"/>
      <c r="W849" s="872"/>
      <c r="X849" s="872"/>
      <c r="Y849" s="872"/>
      <c r="Z849" s="872"/>
    </row>
    <row r="850" spans="1:26" ht="16.5">
      <c r="A850" s="872"/>
      <c r="B850" s="1048"/>
      <c r="C850" s="872"/>
      <c r="D850" s="872"/>
      <c r="E850" s="872"/>
      <c r="F850" s="872"/>
      <c r="G850" s="872"/>
      <c r="H850" s="872"/>
      <c r="I850" s="872"/>
      <c r="J850" s="872"/>
      <c r="K850" s="872"/>
      <c r="L850" s="872"/>
      <c r="M850" s="872"/>
      <c r="N850" s="872"/>
      <c r="O850" s="872"/>
      <c r="P850" s="872"/>
      <c r="Q850" s="872"/>
      <c r="R850" s="872"/>
      <c r="S850" s="872"/>
      <c r="T850" s="872"/>
      <c r="U850" s="872"/>
      <c r="V850" s="872"/>
      <c r="W850" s="872"/>
      <c r="X850" s="872"/>
      <c r="Y850" s="872"/>
      <c r="Z850" s="872"/>
    </row>
    <row r="851" spans="1:26" ht="16.5">
      <c r="A851" s="872"/>
      <c r="B851" s="1048"/>
      <c r="C851" s="872"/>
      <c r="D851" s="872"/>
      <c r="E851" s="872"/>
      <c r="F851" s="872"/>
      <c r="G851" s="872"/>
      <c r="H851" s="872"/>
      <c r="I851" s="872"/>
      <c r="J851" s="872"/>
      <c r="K851" s="872"/>
      <c r="L851" s="872"/>
      <c r="M851" s="872"/>
      <c r="N851" s="872"/>
      <c r="O851" s="872"/>
      <c r="P851" s="872"/>
      <c r="Q851" s="872"/>
      <c r="R851" s="872"/>
      <c r="S851" s="872"/>
      <c r="T851" s="872"/>
      <c r="U851" s="872"/>
      <c r="V851" s="872"/>
      <c r="W851" s="872"/>
      <c r="X851" s="872"/>
      <c r="Y851" s="872"/>
      <c r="Z851" s="872"/>
    </row>
    <row r="852" spans="1:26" ht="16.5">
      <c r="A852" s="872"/>
      <c r="B852" s="1048"/>
      <c r="C852" s="872"/>
      <c r="D852" s="872"/>
      <c r="E852" s="872"/>
      <c r="F852" s="872"/>
      <c r="G852" s="872"/>
      <c r="H852" s="872"/>
      <c r="I852" s="872"/>
      <c r="J852" s="872"/>
      <c r="K852" s="872"/>
      <c r="L852" s="872"/>
      <c r="M852" s="872"/>
      <c r="N852" s="872"/>
      <c r="O852" s="872"/>
      <c r="P852" s="872"/>
      <c r="Q852" s="872"/>
      <c r="R852" s="872"/>
      <c r="S852" s="872"/>
      <c r="T852" s="872"/>
      <c r="U852" s="872"/>
      <c r="V852" s="872"/>
      <c r="W852" s="872"/>
      <c r="X852" s="872"/>
      <c r="Y852" s="872"/>
      <c r="Z852" s="872"/>
    </row>
    <row r="853" spans="1:26" ht="16.5">
      <c r="A853" s="872"/>
      <c r="B853" s="1048"/>
      <c r="C853" s="872"/>
      <c r="D853" s="872"/>
      <c r="E853" s="872"/>
      <c r="F853" s="872"/>
      <c r="G853" s="872"/>
      <c r="H853" s="872"/>
      <c r="I853" s="872"/>
      <c r="J853" s="872"/>
      <c r="K853" s="872"/>
      <c r="L853" s="872"/>
      <c r="M853" s="872"/>
      <c r="N853" s="872"/>
      <c r="O853" s="872"/>
      <c r="P853" s="872"/>
      <c r="Q853" s="872"/>
      <c r="R853" s="872"/>
      <c r="S853" s="872"/>
      <c r="T853" s="872"/>
      <c r="U853" s="872"/>
      <c r="V853" s="872"/>
      <c r="W853" s="872"/>
      <c r="X853" s="872"/>
      <c r="Y853" s="872"/>
      <c r="Z853" s="872"/>
    </row>
    <row r="854" spans="1:26" ht="16.5">
      <c r="A854" s="872"/>
      <c r="B854" s="1048"/>
      <c r="C854" s="872"/>
      <c r="D854" s="872"/>
      <c r="E854" s="872"/>
      <c r="F854" s="872"/>
      <c r="G854" s="872"/>
      <c r="H854" s="872"/>
      <c r="I854" s="872"/>
      <c r="J854" s="872"/>
      <c r="K854" s="872"/>
      <c r="L854" s="872"/>
      <c r="M854" s="872"/>
      <c r="N854" s="872"/>
      <c r="O854" s="872"/>
      <c r="P854" s="872"/>
      <c r="Q854" s="872"/>
      <c r="R854" s="872"/>
      <c r="S854" s="872"/>
      <c r="T854" s="872"/>
      <c r="U854" s="872"/>
      <c r="V854" s="872"/>
      <c r="W854" s="872"/>
      <c r="X854" s="872"/>
      <c r="Y854" s="872"/>
      <c r="Z854" s="872"/>
    </row>
    <row r="855" spans="1:26" ht="16.5">
      <c r="A855" s="872"/>
      <c r="B855" s="1048"/>
      <c r="C855" s="872"/>
      <c r="D855" s="872"/>
      <c r="E855" s="872"/>
      <c r="F855" s="872"/>
      <c r="G855" s="872"/>
      <c r="H855" s="872"/>
      <c r="I855" s="872"/>
      <c r="J855" s="872"/>
      <c r="K855" s="872"/>
      <c r="L855" s="872"/>
      <c r="M855" s="872"/>
      <c r="N855" s="872"/>
      <c r="O855" s="872"/>
      <c r="P855" s="872"/>
      <c r="Q855" s="872"/>
      <c r="R855" s="872"/>
      <c r="S855" s="872"/>
      <c r="T855" s="872"/>
      <c r="U855" s="872"/>
      <c r="V855" s="872"/>
      <c r="W855" s="872"/>
      <c r="X855" s="872"/>
      <c r="Y855" s="872"/>
      <c r="Z855" s="872"/>
    </row>
    <row r="856" spans="1:26" ht="16.5">
      <c r="A856" s="872"/>
      <c r="B856" s="1048"/>
      <c r="C856" s="872"/>
      <c r="D856" s="872"/>
      <c r="E856" s="872"/>
      <c r="F856" s="872"/>
      <c r="G856" s="872"/>
      <c r="H856" s="872"/>
      <c r="I856" s="872"/>
      <c r="J856" s="872"/>
      <c r="K856" s="872"/>
      <c r="L856" s="872"/>
      <c r="M856" s="872"/>
      <c r="N856" s="872"/>
      <c r="O856" s="872"/>
      <c r="P856" s="872"/>
      <c r="Q856" s="872"/>
      <c r="R856" s="872"/>
      <c r="S856" s="872"/>
      <c r="T856" s="872"/>
      <c r="U856" s="872"/>
      <c r="V856" s="872"/>
      <c r="W856" s="872"/>
      <c r="X856" s="872"/>
      <c r="Y856" s="872"/>
      <c r="Z856" s="872"/>
    </row>
    <row r="857" spans="1:26" ht="16.5">
      <c r="A857" s="872"/>
      <c r="B857" s="1048"/>
      <c r="C857" s="872"/>
      <c r="D857" s="872"/>
      <c r="E857" s="872"/>
      <c r="F857" s="872"/>
      <c r="G857" s="872"/>
      <c r="H857" s="872"/>
      <c r="I857" s="872"/>
      <c r="J857" s="872"/>
      <c r="K857" s="872"/>
      <c r="L857" s="872"/>
      <c r="M857" s="872"/>
      <c r="N857" s="872"/>
      <c r="O857" s="872"/>
      <c r="P857" s="872"/>
      <c r="Q857" s="872"/>
      <c r="R857" s="872"/>
      <c r="S857" s="872"/>
      <c r="T857" s="872"/>
      <c r="U857" s="872"/>
      <c r="V857" s="872"/>
      <c r="W857" s="872"/>
      <c r="X857" s="872"/>
      <c r="Y857" s="872"/>
      <c r="Z857" s="872"/>
    </row>
    <row r="858" spans="1:26" ht="16.5">
      <c r="A858" s="872"/>
      <c r="B858" s="1048"/>
      <c r="C858" s="872"/>
      <c r="D858" s="872"/>
      <c r="E858" s="872"/>
      <c r="F858" s="872"/>
      <c r="G858" s="872"/>
      <c r="H858" s="872"/>
      <c r="I858" s="872"/>
      <c r="J858" s="872"/>
      <c r="K858" s="872"/>
      <c r="L858" s="872"/>
      <c r="M858" s="872"/>
      <c r="N858" s="872"/>
      <c r="O858" s="872"/>
      <c r="P858" s="872"/>
      <c r="Q858" s="872"/>
      <c r="R858" s="872"/>
      <c r="S858" s="872"/>
      <c r="T858" s="872"/>
      <c r="U858" s="872"/>
      <c r="V858" s="872"/>
      <c r="W858" s="872"/>
      <c r="X858" s="872"/>
      <c r="Y858" s="872"/>
      <c r="Z858" s="872"/>
    </row>
    <row r="859" spans="1:26" ht="16.5">
      <c r="A859" s="872"/>
      <c r="B859" s="1048"/>
      <c r="C859" s="872"/>
      <c r="D859" s="872"/>
      <c r="E859" s="872"/>
      <c r="F859" s="872"/>
      <c r="G859" s="872"/>
      <c r="H859" s="872"/>
      <c r="I859" s="872"/>
      <c r="J859" s="872"/>
      <c r="K859" s="872"/>
      <c r="L859" s="872"/>
      <c r="M859" s="872"/>
      <c r="N859" s="872"/>
      <c r="O859" s="872"/>
      <c r="P859" s="872"/>
      <c r="Q859" s="872"/>
      <c r="R859" s="872"/>
      <c r="S859" s="872"/>
      <c r="T859" s="872"/>
      <c r="U859" s="872"/>
      <c r="V859" s="872"/>
      <c r="W859" s="872"/>
      <c r="X859" s="872"/>
      <c r="Y859" s="872"/>
      <c r="Z859" s="872"/>
    </row>
    <row r="860" spans="1:26" ht="16.5">
      <c r="A860" s="872"/>
      <c r="B860" s="1048"/>
      <c r="C860" s="872"/>
      <c r="D860" s="872"/>
      <c r="E860" s="872"/>
      <c r="F860" s="872"/>
      <c r="G860" s="872"/>
      <c r="H860" s="872"/>
      <c r="I860" s="872"/>
      <c r="J860" s="872"/>
      <c r="K860" s="872"/>
      <c r="L860" s="872"/>
      <c r="M860" s="872"/>
      <c r="N860" s="872"/>
      <c r="O860" s="872"/>
      <c r="P860" s="872"/>
      <c r="Q860" s="872"/>
      <c r="R860" s="872"/>
      <c r="S860" s="872"/>
      <c r="T860" s="872"/>
      <c r="U860" s="872"/>
      <c r="V860" s="872"/>
      <c r="W860" s="872"/>
      <c r="X860" s="872"/>
      <c r="Y860" s="872"/>
      <c r="Z860" s="872"/>
    </row>
    <row r="861" spans="1:26" ht="16.5">
      <c r="A861" s="872"/>
      <c r="B861" s="1048"/>
      <c r="C861" s="872"/>
      <c r="D861" s="872"/>
      <c r="E861" s="872"/>
      <c r="F861" s="872"/>
      <c r="G861" s="872"/>
      <c r="H861" s="872"/>
      <c r="I861" s="872"/>
      <c r="J861" s="872"/>
      <c r="K861" s="872"/>
      <c r="L861" s="872"/>
      <c r="M861" s="872"/>
      <c r="N861" s="872"/>
      <c r="O861" s="872"/>
      <c r="P861" s="872"/>
      <c r="Q861" s="872"/>
      <c r="R861" s="872"/>
      <c r="S861" s="872"/>
      <c r="T861" s="872"/>
      <c r="U861" s="872"/>
      <c r="V861" s="872"/>
      <c r="W861" s="872"/>
      <c r="X861" s="872"/>
      <c r="Y861" s="872"/>
      <c r="Z861" s="872"/>
    </row>
    <row r="862" spans="1:26" ht="16.5">
      <c r="A862" s="872"/>
      <c r="B862" s="1048"/>
      <c r="C862" s="872"/>
      <c r="D862" s="872"/>
      <c r="E862" s="872"/>
      <c r="F862" s="872"/>
      <c r="G862" s="872"/>
      <c r="H862" s="872"/>
      <c r="I862" s="872"/>
      <c r="J862" s="872"/>
      <c r="K862" s="872"/>
      <c r="L862" s="872"/>
      <c r="M862" s="872"/>
      <c r="N862" s="872"/>
      <c r="O862" s="872"/>
      <c r="P862" s="872"/>
      <c r="Q862" s="872"/>
      <c r="R862" s="872"/>
      <c r="S862" s="872"/>
      <c r="T862" s="872"/>
      <c r="U862" s="872"/>
      <c r="V862" s="872"/>
      <c r="W862" s="872"/>
      <c r="X862" s="872"/>
      <c r="Y862" s="872"/>
      <c r="Z862" s="872"/>
    </row>
    <row r="863" spans="1:26" ht="16.5">
      <c r="A863" s="872"/>
      <c r="B863" s="1048"/>
      <c r="C863" s="872"/>
      <c r="D863" s="872"/>
      <c r="E863" s="872"/>
      <c r="F863" s="872"/>
      <c r="G863" s="872"/>
      <c r="H863" s="872"/>
      <c r="I863" s="872"/>
      <c r="J863" s="872"/>
      <c r="K863" s="872"/>
      <c r="L863" s="872"/>
      <c r="M863" s="872"/>
      <c r="N863" s="872"/>
      <c r="O863" s="872"/>
      <c r="P863" s="872"/>
      <c r="Q863" s="872"/>
      <c r="R863" s="872"/>
      <c r="S863" s="872"/>
      <c r="T863" s="872"/>
      <c r="U863" s="872"/>
      <c r="V863" s="872"/>
      <c r="W863" s="872"/>
      <c r="X863" s="872"/>
      <c r="Y863" s="872"/>
      <c r="Z863" s="872"/>
    </row>
    <row r="864" spans="1:26" ht="16.5">
      <c r="A864" s="872"/>
      <c r="B864" s="1048"/>
      <c r="C864" s="872"/>
      <c r="D864" s="872"/>
      <c r="E864" s="872"/>
      <c r="F864" s="872"/>
      <c r="G864" s="872"/>
      <c r="H864" s="872"/>
      <c r="I864" s="872"/>
      <c r="J864" s="872"/>
      <c r="K864" s="872"/>
      <c r="L864" s="872"/>
      <c r="M864" s="872"/>
      <c r="N864" s="872"/>
      <c r="O864" s="872"/>
      <c r="P864" s="872"/>
      <c r="Q864" s="872"/>
      <c r="R864" s="872"/>
      <c r="S864" s="872"/>
      <c r="T864" s="872"/>
      <c r="U864" s="872"/>
      <c r="V864" s="872"/>
      <c r="W864" s="872"/>
      <c r="X864" s="872"/>
      <c r="Y864" s="872"/>
      <c r="Z864" s="872"/>
    </row>
    <row r="865" spans="1:26" ht="16.5">
      <c r="A865" s="872"/>
      <c r="B865" s="1048"/>
      <c r="C865" s="872"/>
      <c r="D865" s="872"/>
      <c r="E865" s="872"/>
      <c r="F865" s="872"/>
      <c r="G865" s="872"/>
      <c r="H865" s="872"/>
      <c r="I865" s="872"/>
      <c r="J865" s="872"/>
      <c r="K865" s="872"/>
      <c r="L865" s="872"/>
      <c r="M865" s="872"/>
      <c r="N865" s="872"/>
      <c r="O865" s="872"/>
      <c r="P865" s="872"/>
      <c r="Q865" s="872"/>
      <c r="R865" s="872"/>
      <c r="S865" s="872"/>
      <c r="T865" s="872"/>
      <c r="U865" s="872"/>
      <c r="V865" s="872"/>
      <c r="W865" s="872"/>
      <c r="X865" s="872"/>
      <c r="Y865" s="872"/>
      <c r="Z865" s="872"/>
    </row>
    <row r="866" spans="1:26" ht="16.5">
      <c r="A866" s="872"/>
      <c r="B866" s="1048"/>
      <c r="C866" s="872"/>
      <c r="D866" s="872"/>
      <c r="E866" s="872"/>
      <c r="F866" s="872"/>
      <c r="G866" s="872"/>
      <c r="H866" s="872"/>
      <c r="I866" s="872"/>
      <c r="J866" s="872"/>
      <c r="K866" s="872"/>
      <c r="L866" s="872"/>
      <c r="M866" s="872"/>
      <c r="N866" s="872"/>
      <c r="O866" s="872"/>
      <c r="P866" s="872"/>
      <c r="Q866" s="872"/>
      <c r="R866" s="872"/>
      <c r="S866" s="872"/>
      <c r="T866" s="872"/>
      <c r="U866" s="872"/>
      <c r="V866" s="872"/>
      <c r="W866" s="872"/>
      <c r="X866" s="872"/>
      <c r="Y866" s="872"/>
      <c r="Z866" s="872"/>
    </row>
    <row r="867" spans="1:26" ht="16.5">
      <c r="A867" s="872"/>
      <c r="B867" s="1048"/>
      <c r="C867" s="872"/>
      <c r="D867" s="872"/>
      <c r="E867" s="872"/>
      <c r="F867" s="872"/>
      <c r="G867" s="872"/>
      <c r="H867" s="872"/>
      <c r="I867" s="872"/>
      <c r="J867" s="872"/>
      <c r="K867" s="872"/>
      <c r="L867" s="872"/>
      <c r="M867" s="872"/>
      <c r="N867" s="872"/>
      <c r="O867" s="872"/>
      <c r="P867" s="872"/>
      <c r="Q867" s="872"/>
      <c r="R867" s="872"/>
      <c r="S867" s="872"/>
      <c r="T867" s="872"/>
      <c r="U867" s="872"/>
      <c r="V867" s="872"/>
      <c r="W867" s="872"/>
      <c r="X867" s="872"/>
      <c r="Y867" s="872"/>
      <c r="Z867" s="872"/>
    </row>
    <row r="868" spans="1:26" ht="16.5">
      <c r="A868" s="872"/>
      <c r="B868" s="1048"/>
      <c r="C868" s="872"/>
      <c r="D868" s="872"/>
      <c r="E868" s="872"/>
      <c r="F868" s="872"/>
      <c r="G868" s="872"/>
      <c r="H868" s="872"/>
      <c r="I868" s="872"/>
      <c r="J868" s="872"/>
      <c r="K868" s="872"/>
      <c r="L868" s="872"/>
      <c r="M868" s="872"/>
      <c r="N868" s="872"/>
      <c r="O868" s="872"/>
      <c r="P868" s="872"/>
      <c r="Q868" s="872"/>
      <c r="R868" s="872"/>
      <c r="S868" s="872"/>
      <c r="T868" s="872"/>
      <c r="U868" s="872"/>
      <c r="V868" s="872"/>
      <c r="W868" s="872"/>
      <c r="X868" s="872"/>
      <c r="Y868" s="872"/>
      <c r="Z868" s="872"/>
    </row>
    <row r="869" spans="1:26" ht="16.5">
      <c r="A869" s="872"/>
      <c r="B869" s="1048"/>
      <c r="C869" s="872"/>
      <c r="D869" s="872"/>
      <c r="E869" s="872"/>
      <c r="F869" s="872"/>
      <c r="G869" s="872"/>
      <c r="H869" s="872"/>
      <c r="I869" s="872"/>
      <c r="J869" s="872"/>
      <c r="K869" s="872"/>
      <c r="L869" s="872"/>
      <c r="M869" s="872"/>
      <c r="N869" s="872"/>
      <c r="O869" s="872"/>
      <c r="P869" s="872"/>
      <c r="Q869" s="872"/>
      <c r="R869" s="872"/>
      <c r="S869" s="872"/>
      <c r="T869" s="872"/>
      <c r="U869" s="872"/>
      <c r="V869" s="872"/>
      <c r="W869" s="872"/>
      <c r="X869" s="872"/>
      <c r="Y869" s="872"/>
      <c r="Z869" s="872"/>
    </row>
    <row r="870" spans="1:26" ht="16.5">
      <c r="A870" s="872"/>
      <c r="B870" s="1048"/>
      <c r="C870" s="872"/>
      <c r="D870" s="872"/>
      <c r="E870" s="872"/>
      <c r="F870" s="872"/>
      <c r="G870" s="872"/>
      <c r="H870" s="872"/>
      <c r="I870" s="872"/>
      <c r="J870" s="872"/>
      <c r="K870" s="872"/>
      <c r="L870" s="872"/>
      <c r="M870" s="872"/>
      <c r="N870" s="872"/>
      <c r="O870" s="872"/>
      <c r="P870" s="872"/>
      <c r="Q870" s="872"/>
      <c r="R870" s="872"/>
      <c r="S870" s="872"/>
      <c r="T870" s="872"/>
      <c r="U870" s="872"/>
      <c r="V870" s="872"/>
      <c r="W870" s="872"/>
      <c r="X870" s="872"/>
      <c r="Y870" s="872"/>
      <c r="Z870" s="872"/>
    </row>
    <row r="871" spans="1:26" ht="16.5">
      <c r="A871" s="872"/>
      <c r="B871" s="1048"/>
      <c r="C871" s="872"/>
      <c r="D871" s="872"/>
      <c r="E871" s="872"/>
      <c r="F871" s="872"/>
      <c r="G871" s="872"/>
      <c r="H871" s="872"/>
      <c r="I871" s="872"/>
      <c r="J871" s="872"/>
      <c r="K871" s="872"/>
      <c r="L871" s="872"/>
      <c r="M871" s="872"/>
      <c r="N871" s="872"/>
      <c r="O871" s="872"/>
      <c r="P871" s="872"/>
      <c r="Q871" s="872"/>
      <c r="R871" s="872"/>
      <c r="S871" s="872"/>
      <c r="T871" s="872"/>
      <c r="U871" s="872"/>
      <c r="V871" s="872"/>
      <c r="W871" s="872"/>
      <c r="X871" s="872"/>
      <c r="Y871" s="872"/>
      <c r="Z871" s="872"/>
    </row>
    <row r="872" spans="1:26" ht="16.5">
      <c r="A872" s="872"/>
      <c r="B872" s="1048"/>
      <c r="C872" s="872"/>
      <c r="D872" s="872"/>
      <c r="E872" s="872"/>
      <c r="F872" s="872"/>
      <c r="G872" s="872"/>
      <c r="H872" s="872"/>
      <c r="I872" s="872"/>
      <c r="J872" s="872"/>
      <c r="K872" s="872"/>
      <c r="L872" s="872"/>
      <c r="M872" s="872"/>
      <c r="N872" s="872"/>
      <c r="O872" s="872"/>
      <c r="P872" s="872"/>
      <c r="Q872" s="872"/>
      <c r="R872" s="872"/>
      <c r="S872" s="872"/>
      <c r="T872" s="872"/>
      <c r="U872" s="872"/>
      <c r="V872" s="872"/>
      <c r="W872" s="872"/>
      <c r="X872" s="872"/>
      <c r="Y872" s="872"/>
      <c r="Z872" s="872"/>
    </row>
    <row r="873" spans="1:26" ht="16.5">
      <c r="A873" s="872"/>
      <c r="B873" s="1048"/>
      <c r="C873" s="872"/>
      <c r="D873" s="872"/>
      <c r="E873" s="872"/>
      <c r="F873" s="872"/>
      <c r="G873" s="872"/>
      <c r="H873" s="872"/>
      <c r="I873" s="872"/>
      <c r="J873" s="872"/>
      <c r="K873" s="872"/>
      <c r="L873" s="872"/>
      <c r="M873" s="872"/>
      <c r="N873" s="872"/>
      <c r="O873" s="872"/>
      <c r="P873" s="872"/>
      <c r="Q873" s="872"/>
      <c r="R873" s="872"/>
      <c r="S873" s="872"/>
      <c r="T873" s="872"/>
      <c r="U873" s="872"/>
      <c r="V873" s="872"/>
      <c r="W873" s="872"/>
      <c r="X873" s="872"/>
      <c r="Y873" s="872"/>
      <c r="Z873" s="872"/>
    </row>
    <row r="874" spans="1:26" ht="16.5">
      <c r="A874" s="872"/>
      <c r="B874" s="1048"/>
      <c r="C874" s="872"/>
      <c r="D874" s="872"/>
      <c r="E874" s="872"/>
      <c r="F874" s="872"/>
      <c r="G874" s="872"/>
      <c r="H874" s="872"/>
      <c r="I874" s="872"/>
      <c r="J874" s="872"/>
      <c r="K874" s="872"/>
      <c r="L874" s="872"/>
      <c r="M874" s="872"/>
      <c r="N874" s="872"/>
      <c r="O874" s="872"/>
      <c r="P874" s="872"/>
      <c r="Q874" s="872"/>
      <c r="R874" s="872"/>
      <c r="S874" s="872"/>
      <c r="T874" s="872"/>
      <c r="U874" s="872"/>
      <c r="V874" s="872"/>
      <c r="W874" s="872"/>
      <c r="X874" s="872"/>
      <c r="Y874" s="872"/>
      <c r="Z874" s="872"/>
    </row>
    <row r="875" spans="1:26" ht="16.5">
      <c r="A875" s="872"/>
      <c r="B875" s="1048"/>
      <c r="C875" s="872"/>
      <c r="D875" s="872"/>
      <c r="E875" s="872"/>
      <c r="F875" s="872"/>
      <c r="G875" s="872"/>
      <c r="H875" s="872"/>
      <c r="I875" s="872"/>
      <c r="J875" s="872"/>
      <c r="K875" s="872"/>
      <c r="L875" s="872"/>
      <c r="M875" s="872"/>
      <c r="N875" s="872"/>
      <c r="O875" s="872"/>
      <c r="P875" s="872"/>
      <c r="Q875" s="872"/>
      <c r="R875" s="872"/>
      <c r="S875" s="872"/>
      <c r="T875" s="872"/>
      <c r="U875" s="872"/>
      <c r="V875" s="872"/>
      <c r="W875" s="872"/>
      <c r="X875" s="872"/>
      <c r="Y875" s="872"/>
      <c r="Z875" s="872"/>
    </row>
    <row r="876" spans="1:26" ht="16.5">
      <c r="A876" s="872"/>
      <c r="B876" s="1048"/>
      <c r="C876" s="872"/>
      <c r="D876" s="872"/>
      <c r="E876" s="872"/>
      <c r="F876" s="872"/>
      <c r="G876" s="872"/>
      <c r="H876" s="872"/>
      <c r="I876" s="872"/>
      <c r="J876" s="872"/>
      <c r="K876" s="872"/>
      <c r="L876" s="872"/>
      <c r="M876" s="872"/>
      <c r="N876" s="872"/>
      <c r="O876" s="872"/>
      <c r="P876" s="872"/>
      <c r="Q876" s="872"/>
      <c r="R876" s="872"/>
      <c r="S876" s="872"/>
      <c r="T876" s="872"/>
      <c r="U876" s="872"/>
      <c r="V876" s="872"/>
      <c r="W876" s="872"/>
      <c r="X876" s="872"/>
      <c r="Y876" s="872"/>
      <c r="Z876" s="872"/>
    </row>
    <row r="877" spans="1:26" ht="16.5">
      <c r="A877" s="872"/>
      <c r="B877" s="1048"/>
      <c r="C877" s="872"/>
      <c r="D877" s="872"/>
      <c r="E877" s="872"/>
      <c r="F877" s="872"/>
      <c r="G877" s="872"/>
      <c r="H877" s="872"/>
      <c r="I877" s="872"/>
      <c r="J877" s="872"/>
      <c r="K877" s="872"/>
      <c r="L877" s="872"/>
      <c r="M877" s="872"/>
      <c r="N877" s="872"/>
      <c r="O877" s="872"/>
      <c r="P877" s="872"/>
      <c r="Q877" s="872"/>
      <c r="R877" s="872"/>
      <c r="S877" s="872"/>
      <c r="T877" s="872"/>
      <c r="U877" s="872"/>
      <c r="V877" s="872"/>
      <c r="W877" s="872"/>
      <c r="X877" s="872"/>
      <c r="Y877" s="872"/>
      <c r="Z877" s="872"/>
    </row>
    <row r="878" spans="1:26" ht="16.5">
      <c r="A878" s="872"/>
      <c r="B878" s="1048"/>
      <c r="C878" s="872"/>
      <c r="D878" s="872"/>
      <c r="E878" s="872"/>
      <c r="F878" s="872"/>
      <c r="G878" s="872"/>
      <c r="H878" s="872"/>
      <c r="I878" s="872"/>
      <c r="J878" s="872"/>
      <c r="K878" s="872"/>
      <c r="L878" s="872"/>
      <c r="M878" s="872"/>
      <c r="N878" s="872"/>
      <c r="O878" s="872"/>
      <c r="P878" s="872"/>
      <c r="Q878" s="872"/>
      <c r="R878" s="872"/>
      <c r="S878" s="872"/>
      <c r="T878" s="872"/>
      <c r="U878" s="872"/>
      <c r="V878" s="872"/>
      <c r="W878" s="872"/>
      <c r="X878" s="872"/>
      <c r="Y878" s="872"/>
      <c r="Z878" s="872"/>
    </row>
    <row r="879" spans="1:26" ht="16.5">
      <c r="A879" s="872"/>
      <c r="B879" s="1048"/>
      <c r="C879" s="872"/>
      <c r="D879" s="872"/>
      <c r="E879" s="872"/>
      <c r="F879" s="872"/>
      <c r="G879" s="872"/>
      <c r="H879" s="872"/>
      <c r="I879" s="872"/>
      <c r="J879" s="872"/>
      <c r="K879" s="872"/>
      <c r="L879" s="872"/>
      <c r="M879" s="872"/>
      <c r="N879" s="872"/>
      <c r="O879" s="872"/>
      <c r="P879" s="872"/>
      <c r="Q879" s="872"/>
      <c r="R879" s="872"/>
      <c r="S879" s="872"/>
      <c r="T879" s="872"/>
      <c r="U879" s="872"/>
      <c r="V879" s="872"/>
      <c r="W879" s="872"/>
      <c r="X879" s="872"/>
      <c r="Y879" s="872"/>
      <c r="Z879" s="872"/>
    </row>
    <row r="880" spans="1:26" ht="16.5">
      <c r="A880" s="872"/>
      <c r="B880" s="1048"/>
      <c r="C880" s="872"/>
      <c r="D880" s="872"/>
      <c r="E880" s="872"/>
      <c r="F880" s="872"/>
      <c r="G880" s="872"/>
      <c r="H880" s="872"/>
      <c r="I880" s="872"/>
      <c r="J880" s="872"/>
      <c r="K880" s="872"/>
      <c r="L880" s="872"/>
      <c r="M880" s="872"/>
      <c r="N880" s="872"/>
      <c r="O880" s="872"/>
      <c r="P880" s="872"/>
      <c r="Q880" s="872"/>
      <c r="R880" s="872"/>
      <c r="S880" s="872"/>
      <c r="T880" s="872"/>
      <c r="U880" s="872"/>
      <c r="V880" s="872"/>
      <c r="W880" s="872"/>
      <c r="X880" s="872"/>
      <c r="Y880" s="872"/>
      <c r="Z880" s="872"/>
    </row>
    <row r="881" spans="1:26" ht="16.5">
      <c r="A881" s="872"/>
      <c r="B881" s="1048"/>
      <c r="C881" s="872"/>
      <c r="D881" s="872"/>
      <c r="E881" s="872"/>
      <c r="F881" s="872"/>
      <c r="G881" s="872"/>
      <c r="H881" s="872"/>
      <c r="I881" s="872"/>
      <c r="J881" s="872"/>
      <c r="K881" s="872"/>
      <c r="L881" s="872"/>
      <c r="M881" s="872"/>
      <c r="N881" s="872"/>
      <c r="O881" s="872"/>
      <c r="P881" s="872"/>
      <c r="Q881" s="872"/>
      <c r="R881" s="872"/>
      <c r="S881" s="872"/>
      <c r="T881" s="872"/>
      <c r="U881" s="872"/>
      <c r="V881" s="872"/>
      <c r="W881" s="872"/>
      <c r="X881" s="872"/>
      <c r="Y881" s="872"/>
      <c r="Z881" s="872"/>
    </row>
    <row r="882" spans="1:26" ht="16.5">
      <c r="A882" s="872"/>
      <c r="B882" s="1048"/>
      <c r="C882" s="872"/>
      <c r="D882" s="872"/>
      <c r="E882" s="872"/>
      <c r="F882" s="872"/>
      <c r="G882" s="872"/>
      <c r="H882" s="872"/>
      <c r="I882" s="872"/>
      <c r="J882" s="872"/>
      <c r="K882" s="872"/>
      <c r="L882" s="872"/>
      <c r="M882" s="872"/>
      <c r="N882" s="872"/>
      <c r="O882" s="872"/>
      <c r="P882" s="872"/>
      <c r="Q882" s="872"/>
      <c r="R882" s="872"/>
      <c r="S882" s="872"/>
      <c r="T882" s="872"/>
      <c r="U882" s="872"/>
      <c r="V882" s="872"/>
      <c r="W882" s="872"/>
      <c r="X882" s="872"/>
      <c r="Y882" s="872"/>
      <c r="Z882" s="872"/>
    </row>
    <row r="883" spans="1:26" ht="16.5">
      <c r="A883" s="872"/>
      <c r="B883" s="1048"/>
      <c r="C883" s="872"/>
      <c r="D883" s="872"/>
      <c r="E883" s="872"/>
      <c r="F883" s="872"/>
      <c r="G883" s="872"/>
      <c r="H883" s="872"/>
      <c r="I883" s="872"/>
      <c r="J883" s="872"/>
      <c r="K883" s="872"/>
      <c r="L883" s="872"/>
      <c r="M883" s="872"/>
      <c r="N883" s="872"/>
      <c r="O883" s="872"/>
      <c r="P883" s="872"/>
      <c r="Q883" s="872"/>
      <c r="R883" s="872"/>
      <c r="S883" s="872"/>
      <c r="T883" s="872"/>
      <c r="U883" s="872"/>
      <c r="V883" s="872"/>
      <c r="W883" s="872"/>
      <c r="X883" s="872"/>
      <c r="Y883" s="872"/>
      <c r="Z883" s="872"/>
    </row>
    <row r="884" spans="1:26" ht="16.5">
      <c r="A884" s="872"/>
      <c r="B884" s="1048"/>
      <c r="C884" s="872"/>
      <c r="D884" s="872"/>
      <c r="E884" s="872"/>
      <c r="F884" s="872"/>
      <c r="G884" s="872"/>
      <c r="H884" s="872"/>
      <c r="I884" s="872"/>
      <c r="J884" s="872"/>
      <c r="K884" s="872"/>
      <c r="L884" s="872"/>
      <c r="M884" s="872"/>
      <c r="N884" s="872"/>
      <c r="O884" s="872"/>
      <c r="P884" s="872"/>
      <c r="Q884" s="872"/>
      <c r="R884" s="872"/>
      <c r="S884" s="872"/>
      <c r="T884" s="872"/>
      <c r="U884" s="872"/>
      <c r="V884" s="872"/>
      <c r="W884" s="872"/>
      <c r="X884" s="872"/>
      <c r="Y884" s="872"/>
      <c r="Z884" s="872"/>
    </row>
    <row r="885" spans="1:26" ht="16.5">
      <c r="A885" s="872"/>
      <c r="B885" s="1048"/>
      <c r="C885" s="872"/>
      <c r="D885" s="872"/>
      <c r="E885" s="872"/>
      <c r="F885" s="872"/>
      <c r="G885" s="872"/>
      <c r="H885" s="872"/>
      <c r="I885" s="872"/>
      <c r="J885" s="872"/>
      <c r="K885" s="872"/>
      <c r="L885" s="872"/>
      <c r="M885" s="872"/>
      <c r="N885" s="872"/>
      <c r="O885" s="872"/>
      <c r="P885" s="872"/>
      <c r="Q885" s="872"/>
      <c r="R885" s="872"/>
      <c r="S885" s="872"/>
      <c r="T885" s="872"/>
      <c r="U885" s="872"/>
      <c r="V885" s="872"/>
      <c r="W885" s="872"/>
      <c r="X885" s="872"/>
      <c r="Y885" s="872"/>
      <c r="Z885" s="872"/>
    </row>
    <row r="886" spans="1:26" ht="16.5">
      <c r="A886" s="872"/>
      <c r="B886" s="1048"/>
      <c r="C886" s="872"/>
      <c r="D886" s="872"/>
      <c r="E886" s="872"/>
      <c r="F886" s="872"/>
      <c r="G886" s="872"/>
      <c r="H886" s="872"/>
      <c r="I886" s="872"/>
      <c r="J886" s="872"/>
      <c r="K886" s="872"/>
      <c r="L886" s="872"/>
      <c r="M886" s="872"/>
      <c r="N886" s="872"/>
      <c r="O886" s="872"/>
      <c r="P886" s="872"/>
      <c r="Q886" s="872"/>
      <c r="R886" s="872"/>
      <c r="S886" s="872"/>
      <c r="T886" s="872"/>
      <c r="U886" s="872"/>
      <c r="V886" s="872"/>
      <c r="W886" s="872"/>
      <c r="X886" s="872"/>
      <c r="Y886" s="872"/>
      <c r="Z886" s="872"/>
    </row>
    <row r="887" spans="1:26" ht="16.5">
      <c r="A887" s="872"/>
      <c r="B887" s="1048"/>
      <c r="C887" s="872"/>
      <c r="D887" s="872"/>
      <c r="E887" s="872"/>
      <c r="F887" s="872"/>
      <c r="G887" s="872"/>
      <c r="H887" s="872"/>
      <c r="I887" s="872"/>
      <c r="J887" s="872"/>
      <c r="K887" s="872"/>
      <c r="L887" s="872"/>
      <c r="M887" s="872"/>
      <c r="N887" s="872"/>
      <c r="O887" s="872"/>
      <c r="P887" s="872"/>
      <c r="Q887" s="872"/>
      <c r="R887" s="872"/>
      <c r="S887" s="872"/>
      <c r="T887" s="872"/>
      <c r="U887" s="872"/>
      <c r="V887" s="872"/>
      <c r="W887" s="872"/>
      <c r="X887" s="872"/>
      <c r="Y887" s="872"/>
      <c r="Z887" s="872"/>
    </row>
    <row r="888" spans="1:26" ht="16.5">
      <c r="A888" s="872"/>
      <c r="B888" s="1048"/>
      <c r="C888" s="872"/>
      <c r="D888" s="872"/>
      <c r="E888" s="872"/>
      <c r="F888" s="872"/>
      <c r="G888" s="872"/>
      <c r="H888" s="872"/>
      <c r="I888" s="872"/>
      <c r="J888" s="872"/>
      <c r="K888" s="872"/>
      <c r="L888" s="872"/>
      <c r="M888" s="872"/>
      <c r="N888" s="872"/>
      <c r="O888" s="872"/>
      <c r="P888" s="872"/>
      <c r="Q888" s="872"/>
      <c r="R888" s="872"/>
      <c r="S888" s="872"/>
      <c r="T888" s="872"/>
      <c r="U888" s="872"/>
      <c r="V888" s="872"/>
      <c r="W888" s="872"/>
      <c r="X888" s="872"/>
      <c r="Y888" s="872"/>
      <c r="Z888" s="872"/>
    </row>
    <row r="889" spans="1:26" ht="16.5">
      <c r="A889" s="872"/>
      <c r="B889" s="1048"/>
      <c r="C889" s="872"/>
      <c r="D889" s="872"/>
      <c r="E889" s="872"/>
      <c r="F889" s="872"/>
      <c r="G889" s="872"/>
      <c r="H889" s="872"/>
      <c r="I889" s="872"/>
      <c r="J889" s="872"/>
      <c r="K889" s="872"/>
      <c r="L889" s="872"/>
      <c r="M889" s="872"/>
      <c r="N889" s="872"/>
      <c r="O889" s="872"/>
      <c r="P889" s="872"/>
      <c r="Q889" s="872"/>
      <c r="R889" s="872"/>
      <c r="S889" s="872"/>
      <c r="T889" s="872"/>
      <c r="U889" s="872"/>
      <c r="V889" s="872"/>
      <c r="W889" s="872"/>
      <c r="X889" s="872"/>
      <c r="Y889" s="872"/>
      <c r="Z889" s="872"/>
    </row>
    <row r="890" spans="1:26" ht="16.5">
      <c r="A890" s="872"/>
      <c r="B890" s="1048"/>
      <c r="C890" s="872"/>
      <c r="D890" s="872"/>
      <c r="E890" s="872"/>
      <c r="F890" s="872"/>
      <c r="G890" s="872"/>
      <c r="H890" s="872"/>
      <c r="I890" s="872"/>
      <c r="J890" s="872"/>
      <c r="K890" s="872"/>
      <c r="L890" s="872"/>
      <c r="M890" s="872"/>
      <c r="N890" s="872"/>
      <c r="O890" s="872"/>
      <c r="P890" s="872"/>
      <c r="Q890" s="872"/>
      <c r="R890" s="872"/>
      <c r="S890" s="872"/>
      <c r="T890" s="872"/>
      <c r="U890" s="872"/>
      <c r="V890" s="872"/>
      <c r="W890" s="872"/>
      <c r="X890" s="872"/>
      <c r="Y890" s="872"/>
      <c r="Z890" s="872"/>
    </row>
    <row r="891" spans="1:26" ht="16.5">
      <c r="A891" s="872"/>
      <c r="B891" s="1048"/>
      <c r="C891" s="872"/>
      <c r="D891" s="872"/>
      <c r="E891" s="872"/>
      <c r="F891" s="872"/>
      <c r="G891" s="872"/>
      <c r="H891" s="872"/>
      <c r="I891" s="872"/>
      <c r="J891" s="872"/>
      <c r="K891" s="872"/>
      <c r="L891" s="872"/>
      <c r="M891" s="872"/>
      <c r="N891" s="872"/>
      <c r="O891" s="872"/>
      <c r="P891" s="872"/>
      <c r="Q891" s="872"/>
      <c r="R891" s="872"/>
      <c r="S891" s="872"/>
      <c r="T891" s="872"/>
      <c r="U891" s="872"/>
      <c r="V891" s="872"/>
      <c r="W891" s="872"/>
      <c r="X891" s="872"/>
      <c r="Y891" s="872"/>
      <c r="Z891" s="872"/>
    </row>
    <row r="892" spans="1:26" ht="16.5">
      <c r="A892" s="872"/>
      <c r="B892" s="1048"/>
      <c r="C892" s="872"/>
      <c r="D892" s="872"/>
      <c r="E892" s="872"/>
      <c r="F892" s="872"/>
      <c r="G892" s="872"/>
      <c r="H892" s="872"/>
      <c r="I892" s="872"/>
      <c r="J892" s="872"/>
      <c r="K892" s="872"/>
      <c r="L892" s="872"/>
      <c r="M892" s="872"/>
      <c r="N892" s="872"/>
      <c r="O892" s="872"/>
      <c r="P892" s="872"/>
      <c r="Q892" s="872"/>
      <c r="R892" s="872"/>
      <c r="S892" s="872"/>
      <c r="T892" s="872"/>
      <c r="U892" s="872"/>
      <c r="V892" s="872"/>
      <c r="W892" s="872"/>
      <c r="X892" s="872"/>
      <c r="Y892" s="872"/>
      <c r="Z892" s="872"/>
    </row>
    <row r="893" spans="1:26" ht="16.5">
      <c r="A893" s="872"/>
      <c r="B893" s="1048"/>
      <c r="C893" s="872"/>
      <c r="D893" s="872"/>
      <c r="E893" s="872"/>
      <c r="F893" s="872"/>
      <c r="G893" s="872"/>
      <c r="H893" s="872"/>
      <c r="I893" s="872"/>
      <c r="J893" s="872"/>
      <c r="K893" s="872"/>
      <c r="L893" s="872"/>
      <c r="M893" s="872"/>
      <c r="N893" s="872"/>
      <c r="O893" s="872"/>
      <c r="P893" s="872"/>
      <c r="Q893" s="872"/>
      <c r="R893" s="872"/>
      <c r="S893" s="872"/>
      <c r="T893" s="872"/>
      <c r="U893" s="872"/>
      <c r="V893" s="872"/>
      <c r="W893" s="872"/>
      <c r="X893" s="872"/>
      <c r="Y893" s="872"/>
      <c r="Z893" s="872"/>
    </row>
    <row r="894" spans="1:26" ht="16.5">
      <c r="A894" s="872"/>
      <c r="B894" s="1048"/>
      <c r="C894" s="872"/>
      <c r="D894" s="872"/>
      <c r="E894" s="872"/>
      <c r="F894" s="872"/>
      <c r="G894" s="872"/>
      <c r="H894" s="872"/>
      <c r="I894" s="872"/>
      <c r="J894" s="872"/>
      <c r="K894" s="872"/>
      <c r="L894" s="872"/>
      <c r="M894" s="872"/>
      <c r="N894" s="872"/>
      <c r="O894" s="872"/>
      <c r="P894" s="872"/>
      <c r="Q894" s="872"/>
      <c r="R894" s="872"/>
      <c r="S894" s="872"/>
      <c r="T894" s="872"/>
      <c r="U894" s="872"/>
      <c r="V894" s="872"/>
      <c r="W894" s="872"/>
      <c r="X894" s="872"/>
      <c r="Y894" s="872"/>
      <c r="Z894" s="872"/>
    </row>
    <row r="895" spans="1:26" ht="16.5">
      <c r="A895" s="872"/>
      <c r="B895" s="1048"/>
      <c r="C895" s="872"/>
      <c r="D895" s="872"/>
      <c r="E895" s="872"/>
      <c r="F895" s="872"/>
      <c r="G895" s="872"/>
      <c r="H895" s="872"/>
      <c r="I895" s="872"/>
      <c r="J895" s="872"/>
      <c r="K895" s="872"/>
      <c r="L895" s="872"/>
      <c r="M895" s="872"/>
      <c r="N895" s="872"/>
      <c r="O895" s="872"/>
      <c r="P895" s="872"/>
      <c r="Q895" s="872"/>
      <c r="R895" s="872"/>
      <c r="S895" s="872"/>
      <c r="T895" s="872"/>
      <c r="U895" s="872"/>
      <c r="V895" s="872"/>
      <c r="W895" s="872"/>
      <c r="X895" s="872"/>
      <c r="Y895" s="872"/>
      <c r="Z895" s="872"/>
    </row>
    <row r="896" spans="1:26" ht="16.5">
      <c r="A896" s="872"/>
      <c r="B896" s="1048"/>
      <c r="C896" s="872"/>
      <c r="D896" s="872"/>
      <c r="E896" s="872"/>
      <c r="F896" s="872"/>
      <c r="G896" s="872"/>
      <c r="H896" s="872"/>
      <c r="I896" s="872"/>
      <c r="J896" s="872"/>
      <c r="K896" s="872"/>
      <c r="L896" s="872"/>
      <c r="M896" s="872"/>
      <c r="N896" s="872"/>
      <c r="O896" s="872"/>
      <c r="P896" s="872"/>
      <c r="Q896" s="872"/>
      <c r="R896" s="872"/>
      <c r="S896" s="872"/>
      <c r="T896" s="872"/>
      <c r="U896" s="872"/>
      <c r="V896" s="872"/>
      <c r="W896" s="872"/>
      <c r="X896" s="872"/>
      <c r="Y896" s="872"/>
      <c r="Z896" s="872"/>
    </row>
    <row r="897" spans="1:26" ht="16.5">
      <c r="A897" s="872"/>
      <c r="B897" s="1048"/>
      <c r="C897" s="872"/>
      <c r="D897" s="872"/>
      <c r="E897" s="872"/>
      <c r="F897" s="872"/>
      <c r="G897" s="872"/>
      <c r="H897" s="872"/>
      <c r="I897" s="872"/>
      <c r="J897" s="872"/>
      <c r="K897" s="872"/>
      <c r="L897" s="872"/>
      <c r="M897" s="872"/>
      <c r="N897" s="872"/>
      <c r="O897" s="872"/>
      <c r="P897" s="872"/>
      <c r="Q897" s="872"/>
      <c r="R897" s="872"/>
      <c r="S897" s="872"/>
      <c r="T897" s="872"/>
      <c r="U897" s="872"/>
      <c r="V897" s="872"/>
      <c r="W897" s="872"/>
      <c r="X897" s="872"/>
      <c r="Y897" s="872"/>
      <c r="Z897" s="872"/>
    </row>
    <row r="898" spans="1:26" ht="16.5">
      <c r="A898" s="872"/>
      <c r="B898" s="1048"/>
      <c r="C898" s="872"/>
      <c r="D898" s="872"/>
      <c r="E898" s="872"/>
      <c r="F898" s="872"/>
      <c r="G898" s="872"/>
      <c r="H898" s="872"/>
      <c r="I898" s="872"/>
      <c r="J898" s="872"/>
      <c r="K898" s="872"/>
      <c r="L898" s="872"/>
      <c r="M898" s="872"/>
      <c r="N898" s="872"/>
      <c r="O898" s="872"/>
      <c r="P898" s="872"/>
      <c r="Q898" s="872"/>
      <c r="R898" s="872"/>
      <c r="S898" s="872"/>
      <c r="T898" s="872"/>
      <c r="U898" s="872"/>
      <c r="V898" s="872"/>
      <c r="W898" s="872"/>
      <c r="X898" s="872"/>
      <c r="Y898" s="872"/>
      <c r="Z898" s="872"/>
    </row>
    <row r="899" spans="1:26" ht="16.5">
      <c r="A899" s="872"/>
      <c r="B899" s="1048"/>
      <c r="C899" s="872"/>
      <c r="D899" s="872"/>
      <c r="E899" s="872"/>
      <c r="F899" s="872"/>
      <c r="G899" s="872"/>
      <c r="H899" s="872"/>
      <c r="I899" s="872"/>
      <c r="J899" s="872"/>
      <c r="K899" s="872"/>
      <c r="L899" s="872"/>
      <c r="M899" s="872"/>
      <c r="N899" s="872"/>
      <c r="O899" s="872"/>
      <c r="P899" s="872"/>
      <c r="Q899" s="872"/>
      <c r="R899" s="872"/>
      <c r="S899" s="872"/>
      <c r="T899" s="872"/>
      <c r="U899" s="872"/>
      <c r="V899" s="872"/>
      <c r="W899" s="872"/>
      <c r="X899" s="872"/>
      <c r="Y899" s="872"/>
      <c r="Z899" s="872"/>
    </row>
    <row r="900" spans="1:26" ht="16.5">
      <c r="A900" s="872"/>
      <c r="B900" s="1048"/>
      <c r="C900" s="872"/>
      <c r="D900" s="872"/>
      <c r="E900" s="872"/>
      <c r="F900" s="872"/>
      <c r="G900" s="872"/>
      <c r="H900" s="872"/>
      <c r="I900" s="872"/>
      <c r="J900" s="872"/>
      <c r="K900" s="872"/>
      <c r="L900" s="872"/>
      <c r="M900" s="872"/>
      <c r="N900" s="872"/>
      <c r="O900" s="872"/>
      <c r="P900" s="872"/>
      <c r="Q900" s="872"/>
      <c r="R900" s="872"/>
      <c r="S900" s="872"/>
      <c r="T900" s="872"/>
      <c r="U900" s="872"/>
      <c r="V900" s="872"/>
      <c r="W900" s="872"/>
      <c r="X900" s="872"/>
      <c r="Y900" s="872"/>
      <c r="Z900" s="872"/>
    </row>
    <row r="901" spans="1:26" ht="16.5">
      <c r="A901" s="872"/>
      <c r="B901" s="1048"/>
      <c r="C901" s="872"/>
      <c r="D901" s="872"/>
      <c r="E901" s="872"/>
      <c r="F901" s="872"/>
      <c r="G901" s="872"/>
      <c r="H901" s="872"/>
      <c r="I901" s="872"/>
      <c r="J901" s="872"/>
      <c r="K901" s="872"/>
      <c r="L901" s="872"/>
      <c r="M901" s="872"/>
      <c r="N901" s="872"/>
      <c r="O901" s="872"/>
      <c r="P901" s="872"/>
      <c r="Q901" s="872"/>
      <c r="R901" s="872"/>
      <c r="S901" s="872"/>
      <c r="T901" s="872"/>
      <c r="U901" s="872"/>
      <c r="V901" s="872"/>
      <c r="W901" s="872"/>
      <c r="X901" s="872"/>
      <c r="Y901" s="872"/>
      <c r="Z901" s="872"/>
    </row>
    <row r="902" spans="1:26" ht="16.5">
      <c r="A902" s="872"/>
      <c r="B902" s="1048"/>
      <c r="C902" s="872"/>
      <c r="D902" s="872"/>
      <c r="E902" s="872"/>
      <c r="F902" s="872"/>
      <c r="G902" s="872"/>
      <c r="H902" s="872"/>
      <c r="I902" s="872"/>
      <c r="J902" s="872"/>
      <c r="K902" s="872"/>
      <c r="L902" s="872"/>
      <c r="M902" s="872"/>
      <c r="N902" s="872"/>
      <c r="O902" s="872"/>
      <c r="P902" s="872"/>
      <c r="Q902" s="872"/>
      <c r="R902" s="872"/>
      <c r="S902" s="872"/>
      <c r="T902" s="872"/>
      <c r="U902" s="872"/>
      <c r="V902" s="872"/>
      <c r="W902" s="872"/>
      <c r="X902" s="872"/>
      <c r="Y902" s="872"/>
      <c r="Z902" s="872"/>
    </row>
    <row r="903" spans="1:26" ht="16.5">
      <c r="A903" s="872"/>
      <c r="B903" s="1048"/>
      <c r="C903" s="872"/>
      <c r="D903" s="872"/>
      <c r="E903" s="872"/>
      <c r="F903" s="872"/>
      <c r="G903" s="872"/>
      <c r="H903" s="872"/>
      <c r="I903" s="872"/>
      <c r="J903" s="872"/>
      <c r="K903" s="872"/>
      <c r="L903" s="872"/>
      <c r="M903" s="872"/>
      <c r="N903" s="872"/>
      <c r="O903" s="872"/>
      <c r="P903" s="872"/>
      <c r="Q903" s="872"/>
      <c r="R903" s="872"/>
      <c r="S903" s="872"/>
      <c r="T903" s="872"/>
      <c r="U903" s="872"/>
      <c r="V903" s="872"/>
      <c r="W903" s="872"/>
      <c r="X903" s="872"/>
      <c r="Y903" s="872"/>
      <c r="Z903" s="872"/>
    </row>
    <row r="904" spans="1:26" ht="16.5">
      <c r="A904" s="872"/>
      <c r="B904" s="1048"/>
      <c r="C904" s="872"/>
      <c r="D904" s="872"/>
      <c r="E904" s="872"/>
      <c r="F904" s="872"/>
      <c r="G904" s="872"/>
      <c r="H904" s="872"/>
      <c r="I904" s="872"/>
      <c r="J904" s="872"/>
      <c r="K904" s="872"/>
      <c r="L904" s="872"/>
      <c r="M904" s="872"/>
      <c r="N904" s="872"/>
      <c r="O904" s="872"/>
      <c r="P904" s="872"/>
      <c r="Q904" s="872"/>
      <c r="R904" s="872"/>
      <c r="S904" s="872"/>
      <c r="T904" s="872"/>
      <c r="U904" s="872"/>
      <c r="V904" s="872"/>
      <c r="W904" s="872"/>
      <c r="X904" s="872"/>
      <c r="Y904" s="872"/>
      <c r="Z904" s="872"/>
    </row>
    <row r="905" spans="1:26" ht="16.5">
      <c r="A905" s="872"/>
      <c r="B905" s="1048"/>
      <c r="C905" s="872"/>
      <c r="D905" s="872"/>
      <c r="E905" s="872"/>
      <c r="F905" s="872"/>
      <c r="G905" s="872"/>
      <c r="H905" s="872"/>
      <c r="I905" s="872"/>
      <c r="J905" s="872"/>
      <c r="K905" s="872"/>
      <c r="L905" s="872"/>
      <c r="M905" s="872"/>
      <c r="N905" s="872"/>
      <c r="O905" s="872"/>
      <c r="P905" s="872"/>
      <c r="Q905" s="872"/>
      <c r="R905" s="872"/>
      <c r="S905" s="872"/>
      <c r="T905" s="872"/>
      <c r="U905" s="872"/>
      <c r="V905" s="872"/>
      <c r="W905" s="872"/>
      <c r="X905" s="872"/>
      <c r="Y905" s="872"/>
      <c r="Z905" s="872"/>
    </row>
    <row r="906" spans="1:26" ht="16.5">
      <c r="A906" s="872"/>
      <c r="B906" s="1048"/>
      <c r="C906" s="872"/>
      <c r="D906" s="872"/>
      <c r="E906" s="872"/>
      <c r="F906" s="872"/>
      <c r="G906" s="872"/>
      <c r="H906" s="872"/>
      <c r="I906" s="872"/>
      <c r="J906" s="872"/>
      <c r="K906" s="872"/>
      <c r="L906" s="872"/>
      <c r="M906" s="872"/>
      <c r="N906" s="872"/>
      <c r="O906" s="872"/>
      <c r="P906" s="872"/>
      <c r="Q906" s="872"/>
      <c r="R906" s="872"/>
      <c r="S906" s="872"/>
      <c r="T906" s="872"/>
      <c r="U906" s="872"/>
      <c r="V906" s="872"/>
      <c r="W906" s="872"/>
      <c r="X906" s="872"/>
      <c r="Y906" s="872"/>
      <c r="Z906" s="872"/>
    </row>
    <row r="907" spans="1:26" ht="16.5">
      <c r="A907" s="872"/>
      <c r="B907" s="1048"/>
      <c r="C907" s="872"/>
      <c r="D907" s="872"/>
      <c r="E907" s="872"/>
      <c r="F907" s="872"/>
      <c r="G907" s="872"/>
      <c r="H907" s="872"/>
      <c r="I907" s="872"/>
      <c r="J907" s="872"/>
      <c r="K907" s="872"/>
      <c r="L907" s="872"/>
      <c r="M907" s="872"/>
      <c r="N907" s="872"/>
      <c r="O907" s="872"/>
      <c r="P907" s="872"/>
      <c r="Q907" s="872"/>
      <c r="R907" s="872"/>
      <c r="S907" s="872"/>
      <c r="T907" s="872"/>
      <c r="U907" s="872"/>
      <c r="V907" s="872"/>
      <c r="W907" s="872"/>
      <c r="X907" s="872"/>
      <c r="Y907" s="872"/>
      <c r="Z907" s="872"/>
    </row>
    <row r="908" spans="1:26" ht="16.5">
      <c r="A908" s="872"/>
      <c r="B908" s="1048"/>
      <c r="C908" s="872"/>
      <c r="D908" s="872"/>
      <c r="E908" s="872"/>
      <c r="F908" s="872"/>
      <c r="G908" s="872"/>
      <c r="H908" s="872"/>
      <c r="I908" s="872"/>
      <c r="J908" s="872"/>
      <c r="K908" s="872"/>
      <c r="L908" s="872"/>
      <c r="M908" s="872"/>
      <c r="N908" s="872"/>
      <c r="O908" s="872"/>
      <c r="P908" s="872"/>
      <c r="Q908" s="872"/>
      <c r="R908" s="872"/>
      <c r="S908" s="872"/>
      <c r="T908" s="872"/>
      <c r="U908" s="872"/>
      <c r="V908" s="872"/>
      <c r="W908" s="872"/>
      <c r="X908" s="872"/>
      <c r="Y908" s="872"/>
      <c r="Z908" s="872"/>
    </row>
    <row r="909" spans="1:26" ht="16.5">
      <c r="A909" s="872"/>
      <c r="B909" s="1048"/>
      <c r="C909" s="872"/>
      <c r="D909" s="872"/>
      <c r="E909" s="872"/>
      <c r="F909" s="872"/>
      <c r="G909" s="872"/>
      <c r="H909" s="872"/>
      <c r="I909" s="872"/>
      <c r="J909" s="872"/>
      <c r="K909" s="872"/>
      <c r="L909" s="872"/>
      <c r="M909" s="872"/>
      <c r="N909" s="872"/>
      <c r="O909" s="872"/>
      <c r="P909" s="872"/>
      <c r="Q909" s="872"/>
      <c r="R909" s="872"/>
      <c r="S909" s="872"/>
      <c r="T909" s="872"/>
      <c r="U909" s="872"/>
      <c r="V909" s="872"/>
      <c r="W909" s="872"/>
      <c r="X909" s="872"/>
      <c r="Y909" s="872"/>
      <c r="Z909" s="872"/>
    </row>
    <row r="910" spans="1:26" ht="16.5">
      <c r="A910" s="872"/>
      <c r="B910" s="1048"/>
      <c r="C910" s="872"/>
      <c r="D910" s="872"/>
      <c r="E910" s="872"/>
      <c r="F910" s="872"/>
      <c r="G910" s="872"/>
      <c r="H910" s="872"/>
      <c r="I910" s="872"/>
      <c r="J910" s="872"/>
      <c r="K910" s="872"/>
      <c r="L910" s="872"/>
      <c r="M910" s="872"/>
      <c r="N910" s="872"/>
      <c r="O910" s="872"/>
      <c r="P910" s="872"/>
      <c r="Q910" s="872"/>
      <c r="R910" s="872"/>
      <c r="S910" s="872"/>
      <c r="T910" s="872"/>
      <c r="U910" s="872"/>
      <c r="V910" s="872"/>
      <c r="W910" s="872"/>
      <c r="X910" s="872"/>
      <c r="Y910" s="872"/>
      <c r="Z910" s="872"/>
    </row>
    <row r="911" spans="1:26" ht="16.5">
      <c r="A911" s="872"/>
      <c r="B911" s="1048"/>
      <c r="C911" s="872"/>
      <c r="D911" s="872"/>
      <c r="E911" s="872"/>
      <c r="F911" s="872"/>
      <c r="G911" s="872"/>
      <c r="H911" s="872"/>
      <c r="I911" s="872"/>
      <c r="J911" s="872"/>
      <c r="K911" s="872"/>
      <c r="L911" s="872"/>
      <c r="M911" s="872"/>
      <c r="N911" s="872"/>
      <c r="O911" s="872"/>
      <c r="P911" s="872"/>
      <c r="Q911" s="872"/>
      <c r="R911" s="872"/>
      <c r="S911" s="872"/>
      <c r="T911" s="872"/>
      <c r="U911" s="872"/>
      <c r="V911" s="872"/>
      <c r="W911" s="872"/>
      <c r="X911" s="872"/>
      <c r="Y911" s="872"/>
      <c r="Z911" s="872"/>
    </row>
    <row r="912" spans="1:26" ht="16.5">
      <c r="A912" s="872"/>
      <c r="B912" s="1048"/>
      <c r="C912" s="872"/>
      <c r="D912" s="872"/>
      <c r="E912" s="872"/>
      <c r="F912" s="872"/>
      <c r="G912" s="872"/>
      <c r="H912" s="872"/>
      <c r="I912" s="872"/>
      <c r="J912" s="872"/>
      <c r="K912" s="872"/>
      <c r="L912" s="872"/>
      <c r="M912" s="872"/>
      <c r="N912" s="872"/>
      <c r="O912" s="872"/>
      <c r="P912" s="872"/>
      <c r="Q912" s="872"/>
      <c r="R912" s="872"/>
      <c r="S912" s="872"/>
      <c r="T912" s="872"/>
      <c r="U912" s="872"/>
      <c r="V912" s="872"/>
      <c r="W912" s="872"/>
      <c r="X912" s="872"/>
      <c r="Y912" s="872"/>
      <c r="Z912" s="872"/>
    </row>
    <row r="913" spans="1:26" ht="16.5">
      <c r="A913" s="872"/>
      <c r="B913" s="1048"/>
      <c r="C913" s="872"/>
      <c r="D913" s="872"/>
      <c r="E913" s="872"/>
      <c r="F913" s="872"/>
      <c r="G913" s="872"/>
      <c r="H913" s="872"/>
      <c r="I913" s="872"/>
      <c r="J913" s="872"/>
      <c r="K913" s="872"/>
      <c r="L913" s="872"/>
      <c r="M913" s="872"/>
      <c r="N913" s="872"/>
      <c r="O913" s="872"/>
      <c r="P913" s="872"/>
      <c r="Q913" s="872"/>
      <c r="R913" s="872"/>
      <c r="S913" s="872"/>
      <c r="T913" s="872"/>
      <c r="U913" s="872"/>
      <c r="V913" s="872"/>
      <c r="W913" s="872"/>
      <c r="X913" s="872"/>
      <c r="Y913" s="872"/>
      <c r="Z913" s="872"/>
    </row>
    <row r="914" spans="1:26" ht="16.5">
      <c r="A914" s="872"/>
      <c r="B914" s="1048"/>
      <c r="C914" s="872"/>
      <c r="D914" s="872"/>
      <c r="E914" s="872"/>
      <c r="F914" s="872"/>
      <c r="G914" s="872"/>
      <c r="H914" s="872"/>
      <c r="I914" s="872"/>
      <c r="J914" s="872"/>
      <c r="K914" s="872"/>
      <c r="L914" s="872"/>
      <c r="M914" s="872"/>
      <c r="N914" s="872"/>
      <c r="O914" s="872"/>
      <c r="P914" s="872"/>
      <c r="Q914" s="872"/>
      <c r="R914" s="872"/>
      <c r="S914" s="872"/>
      <c r="T914" s="872"/>
      <c r="U914" s="872"/>
      <c r="V914" s="872"/>
      <c r="W914" s="872"/>
      <c r="X914" s="872"/>
      <c r="Y914" s="872"/>
      <c r="Z914" s="872"/>
    </row>
    <row r="915" spans="1:26" ht="16.5">
      <c r="A915" s="872"/>
      <c r="B915" s="1048"/>
      <c r="C915" s="872"/>
      <c r="D915" s="872"/>
      <c r="E915" s="872"/>
      <c r="F915" s="872"/>
      <c r="G915" s="872"/>
      <c r="H915" s="872"/>
      <c r="I915" s="872"/>
      <c r="J915" s="872"/>
      <c r="K915" s="872"/>
      <c r="L915" s="872"/>
      <c r="M915" s="872"/>
      <c r="N915" s="872"/>
      <c r="O915" s="872"/>
      <c r="P915" s="872"/>
      <c r="Q915" s="872"/>
      <c r="R915" s="872"/>
      <c r="S915" s="872"/>
      <c r="T915" s="872"/>
      <c r="U915" s="872"/>
      <c r="V915" s="872"/>
      <c r="W915" s="872"/>
      <c r="X915" s="872"/>
      <c r="Y915" s="872"/>
      <c r="Z915" s="872"/>
    </row>
    <row r="916" spans="1:26" ht="16.5">
      <c r="A916" s="872"/>
      <c r="B916" s="1048"/>
      <c r="C916" s="872"/>
      <c r="D916" s="872"/>
      <c r="E916" s="872"/>
      <c r="F916" s="872"/>
      <c r="G916" s="872"/>
      <c r="H916" s="872"/>
      <c r="I916" s="872"/>
      <c r="J916" s="872"/>
      <c r="K916" s="872"/>
      <c r="L916" s="872"/>
      <c r="M916" s="872"/>
      <c r="N916" s="872"/>
      <c r="O916" s="872"/>
      <c r="P916" s="872"/>
      <c r="Q916" s="872"/>
      <c r="R916" s="872"/>
      <c r="S916" s="872"/>
      <c r="T916" s="872"/>
      <c r="U916" s="872"/>
      <c r="V916" s="872"/>
      <c r="W916" s="872"/>
      <c r="X916" s="872"/>
      <c r="Y916" s="872"/>
      <c r="Z916" s="872"/>
    </row>
    <row r="917" spans="1:26" ht="16.5">
      <c r="A917" s="872"/>
      <c r="B917" s="1048"/>
      <c r="C917" s="872"/>
      <c r="D917" s="872"/>
      <c r="E917" s="872"/>
      <c r="F917" s="872"/>
      <c r="G917" s="872"/>
      <c r="H917" s="872"/>
      <c r="I917" s="872"/>
      <c r="J917" s="872"/>
      <c r="K917" s="872"/>
      <c r="L917" s="872"/>
      <c r="M917" s="872"/>
      <c r="N917" s="872"/>
      <c r="O917" s="872"/>
      <c r="P917" s="872"/>
      <c r="Q917" s="872"/>
      <c r="R917" s="872"/>
      <c r="S917" s="872"/>
      <c r="T917" s="872"/>
      <c r="U917" s="872"/>
      <c r="V917" s="872"/>
      <c r="W917" s="872"/>
      <c r="X917" s="872"/>
      <c r="Y917" s="872"/>
      <c r="Z917" s="872"/>
    </row>
    <row r="918" spans="1:26" ht="16.5">
      <c r="A918" s="872"/>
      <c r="B918" s="1048"/>
      <c r="C918" s="872"/>
      <c r="D918" s="872"/>
      <c r="E918" s="872"/>
      <c r="F918" s="872"/>
      <c r="G918" s="872"/>
      <c r="H918" s="872"/>
      <c r="I918" s="872"/>
      <c r="J918" s="872"/>
      <c r="K918" s="872"/>
      <c r="L918" s="872"/>
      <c r="M918" s="872"/>
      <c r="N918" s="872"/>
      <c r="O918" s="872"/>
      <c r="P918" s="872"/>
      <c r="Q918" s="872"/>
      <c r="R918" s="872"/>
      <c r="S918" s="872"/>
      <c r="T918" s="872"/>
      <c r="U918" s="872"/>
      <c r="V918" s="872"/>
      <c r="W918" s="872"/>
      <c r="X918" s="872"/>
      <c r="Y918" s="872"/>
      <c r="Z918" s="872"/>
    </row>
    <row r="919" spans="1:26" ht="16.5">
      <c r="A919" s="872"/>
      <c r="B919" s="1048"/>
      <c r="C919" s="872"/>
      <c r="D919" s="872"/>
      <c r="E919" s="872"/>
      <c r="F919" s="872"/>
      <c r="G919" s="872"/>
      <c r="H919" s="872"/>
      <c r="I919" s="872"/>
      <c r="J919" s="872"/>
      <c r="K919" s="872"/>
      <c r="L919" s="872"/>
      <c r="M919" s="872"/>
      <c r="N919" s="872"/>
      <c r="O919" s="872"/>
      <c r="P919" s="872"/>
      <c r="Q919" s="872"/>
      <c r="R919" s="872"/>
      <c r="S919" s="872"/>
      <c r="T919" s="872"/>
      <c r="U919" s="872"/>
      <c r="V919" s="872"/>
      <c r="W919" s="872"/>
      <c r="X919" s="872"/>
      <c r="Y919" s="872"/>
      <c r="Z919" s="872"/>
    </row>
    <row r="920" spans="1:26" ht="16.5">
      <c r="A920" s="872"/>
      <c r="B920" s="1048"/>
      <c r="C920" s="872"/>
      <c r="D920" s="872"/>
      <c r="E920" s="872"/>
      <c r="F920" s="872"/>
      <c r="G920" s="872"/>
      <c r="H920" s="872"/>
      <c r="I920" s="872"/>
      <c r="J920" s="872"/>
      <c r="K920" s="872"/>
      <c r="L920" s="872"/>
      <c r="M920" s="872"/>
      <c r="N920" s="872"/>
      <c r="O920" s="872"/>
      <c r="P920" s="872"/>
      <c r="Q920" s="872"/>
      <c r="R920" s="872"/>
      <c r="S920" s="872"/>
      <c r="T920" s="872"/>
      <c r="U920" s="872"/>
      <c r="V920" s="872"/>
      <c r="W920" s="872"/>
      <c r="X920" s="872"/>
      <c r="Y920" s="872"/>
      <c r="Z920" s="872"/>
    </row>
    <row r="921" spans="1:26" ht="16.5">
      <c r="A921" s="872"/>
      <c r="B921" s="1048"/>
      <c r="C921" s="872"/>
      <c r="D921" s="872"/>
      <c r="E921" s="872"/>
      <c r="F921" s="872"/>
      <c r="G921" s="872"/>
      <c r="H921" s="872"/>
      <c r="I921" s="872"/>
      <c r="J921" s="872"/>
      <c r="K921" s="872"/>
      <c r="L921" s="872"/>
      <c r="M921" s="872"/>
      <c r="N921" s="872"/>
      <c r="O921" s="872"/>
      <c r="P921" s="872"/>
      <c r="Q921" s="872"/>
      <c r="R921" s="872"/>
      <c r="S921" s="872"/>
      <c r="T921" s="872"/>
      <c r="U921" s="872"/>
      <c r="V921" s="872"/>
      <c r="W921" s="872"/>
      <c r="X921" s="872"/>
      <c r="Y921" s="872"/>
      <c r="Z921" s="872"/>
    </row>
    <row r="922" spans="1:26" ht="16.5">
      <c r="A922" s="872"/>
      <c r="B922" s="1048"/>
      <c r="C922" s="872"/>
      <c r="D922" s="872"/>
      <c r="E922" s="872"/>
      <c r="F922" s="872"/>
      <c r="G922" s="872"/>
      <c r="H922" s="872"/>
      <c r="I922" s="872"/>
      <c r="J922" s="872"/>
      <c r="K922" s="872"/>
      <c r="L922" s="872"/>
      <c r="M922" s="872"/>
      <c r="N922" s="872"/>
      <c r="O922" s="872"/>
      <c r="P922" s="872"/>
      <c r="Q922" s="872"/>
      <c r="R922" s="872"/>
      <c r="S922" s="872"/>
      <c r="T922" s="872"/>
      <c r="U922" s="872"/>
      <c r="V922" s="872"/>
      <c r="W922" s="872"/>
      <c r="X922" s="872"/>
      <c r="Y922" s="872"/>
      <c r="Z922" s="872"/>
    </row>
    <row r="923" spans="1:26" ht="16.5">
      <c r="A923" s="872"/>
      <c r="B923" s="1048"/>
      <c r="C923" s="872"/>
      <c r="D923" s="872"/>
      <c r="E923" s="872"/>
      <c r="F923" s="872"/>
      <c r="G923" s="872"/>
      <c r="H923" s="872"/>
      <c r="I923" s="872"/>
      <c r="J923" s="872"/>
      <c r="K923" s="872"/>
      <c r="L923" s="872"/>
      <c r="M923" s="872"/>
      <c r="N923" s="872"/>
      <c r="O923" s="872"/>
      <c r="P923" s="872"/>
      <c r="Q923" s="872"/>
      <c r="R923" s="872"/>
      <c r="S923" s="872"/>
      <c r="T923" s="872"/>
      <c r="U923" s="872"/>
      <c r="V923" s="872"/>
      <c r="W923" s="872"/>
      <c r="X923" s="872"/>
      <c r="Y923" s="872"/>
      <c r="Z923" s="872"/>
    </row>
    <row r="924" spans="1:26" ht="16.5">
      <c r="A924" s="872"/>
      <c r="B924" s="1048"/>
      <c r="C924" s="872"/>
      <c r="D924" s="872"/>
      <c r="E924" s="872"/>
      <c r="F924" s="872"/>
      <c r="G924" s="872"/>
      <c r="H924" s="872"/>
      <c r="I924" s="872"/>
      <c r="J924" s="872"/>
      <c r="K924" s="872"/>
      <c r="L924" s="872"/>
      <c r="M924" s="872"/>
      <c r="N924" s="872"/>
      <c r="O924" s="872"/>
      <c r="P924" s="872"/>
      <c r="Q924" s="872"/>
      <c r="R924" s="872"/>
      <c r="S924" s="872"/>
      <c r="T924" s="872"/>
      <c r="U924" s="872"/>
      <c r="V924" s="872"/>
      <c r="W924" s="872"/>
      <c r="X924" s="872"/>
      <c r="Y924" s="872"/>
      <c r="Z924" s="872"/>
    </row>
    <row r="925" spans="1:26" ht="16.5">
      <c r="A925" s="872"/>
      <c r="B925" s="1048"/>
      <c r="C925" s="872"/>
      <c r="D925" s="872"/>
      <c r="E925" s="872"/>
      <c r="F925" s="872"/>
      <c r="G925" s="872"/>
      <c r="H925" s="872"/>
      <c r="I925" s="872"/>
      <c r="J925" s="872"/>
      <c r="K925" s="872"/>
      <c r="L925" s="872"/>
      <c r="M925" s="872"/>
      <c r="N925" s="872"/>
      <c r="O925" s="872"/>
      <c r="P925" s="872"/>
      <c r="Q925" s="872"/>
      <c r="R925" s="872"/>
      <c r="S925" s="872"/>
      <c r="T925" s="872"/>
      <c r="U925" s="872"/>
      <c r="V925" s="872"/>
      <c r="W925" s="872"/>
      <c r="X925" s="872"/>
      <c r="Y925" s="872"/>
      <c r="Z925" s="872"/>
    </row>
    <row r="926" spans="1:26" ht="16.5">
      <c r="A926" s="872"/>
      <c r="B926" s="1048"/>
      <c r="C926" s="872"/>
      <c r="D926" s="872"/>
      <c r="E926" s="872"/>
      <c r="F926" s="872"/>
      <c r="G926" s="872"/>
      <c r="H926" s="872"/>
      <c r="I926" s="872"/>
      <c r="J926" s="872"/>
      <c r="K926" s="872"/>
      <c r="L926" s="872"/>
      <c r="M926" s="872"/>
      <c r="N926" s="872"/>
      <c r="O926" s="872"/>
      <c r="P926" s="872"/>
      <c r="Q926" s="872"/>
      <c r="R926" s="872"/>
      <c r="S926" s="872"/>
      <c r="T926" s="872"/>
      <c r="U926" s="872"/>
      <c r="V926" s="872"/>
      <c r="W926" s="872"/>
      <c r="X926" s="872"/>
      <c r="Y926" s="872"/>
      <c r="Z926" s="872"/>
    </row>
    <row r="927" spans="1:26" ht="16.5">
      <c r="A927" s="872"/>
      <c r="B927" s="1048"/>
      <c r="C927" s="872"/>
      <c r="D927" s="872"/>
      <c r="E927" s="872"/>
      <c r="F927" s="872"/>
      <c r="G927" s="872"/>
      <c r="H927" s="872"/>
      <c r="I927" s="872"/>
      <c r="J927" s="872"/>
      <c r="K927" s="872"/>
      <c r="L927" s="872"/>
      <c r="M927" s="872"/>
      <c r="N927" s="872"/>
      <c r="O927" s="872"/>
      <c r="P927" s="872"/>
      <c r="Q927" s="872"/>
      <c r="R927" s="872"/>
      <c r="S927" s="872"/>
      <c r="T927" s="872"/>
      <c r="U927" s="872"/>
      <c r="V927" s="872"/>
      <c r="W927" s="872"/>
      <c r="X927" s="872"/>
      <c r="Y927" s="872"/>
      <c r="Z927" s="872"/>
    </row>
    <row r="928" spans="1:26" ht="16.5">
      <c r="A928" s="872"/>
      <c r="B928" s="1048"/>
      <c r="C928" s="872"/>
      <c r="D928" s="872"/>
      <c r="E928" s="872"/>
      <c r="F928" s="872"/>
      <c r="G928" s="872"/>
      <c r="H928" s="872"/>
      <c r="I928" s="872"/>
      <c r="J928" s="872"/>
      <c r="K928" s="872"/>
      <c r="L928" s="872"/>
      <c r="M928" s="872"/>
      <c r="N928" s="872"/>
      <c r="O928" s="872"/>
      <c r="P928" s="872"/>
      <c r="Q928" s="872"/>
      <c r="R928" s="872"/>
      <c r="S928" s="872"/>
      <c r="T928" s="872"/>
      <c r="U928" s="872"/>
      <c r="V928" s="872"/>
      <c r="W928" s="872"/>
      <c r="X928" s="872"/>
      <c r="Y928" s="872"/>
      <c r="Z928" s="872"/>
    </row>
    <row r="929" spans="1:26" ht="16.5">
      <c r="A929" s="872"/>
      <c r="B929" s="1048"/>
      <c r="C929" s="872"/>
      <c r="D929" s="872"/>
      <c r="E929" s="872"/>
      <c r="F929" s="872"/>
      <c r="G929" s="872"/>
      <c r="H929" s="872"/>
      <c r="I929" s="872"/>
      <c r="J929" s="872"/>
      <c r="K929" s="872"/>
      <c r="L929" s="872"/>
      <c r="M929" s="872"/>
      <c r="N929" s="872"/>
      <c r="O929" s="872"/>
      <c r="P929" s="872"/>
      <c r="Q929" s="872"/>
      <c r="R929" s="872"/>
      <c r="S929" s="872"/>
      <c r="T929" s="872"/>
      <c r="U929" s="872"/>
      <c r="V929" s="872"/>
      <c r="W929" s="872"/>
      <c r="X929" s="872"/>
      <c r="Y929" s="872"/>
      <c r="Z929" s="872"/>
    </row>
    <row r="930" spans="1:26" ht="16.5">
      <c r="A930" s="872"/>
      <c r="B930" s="1048"/>
      <c r="C930" s="872"/>
      <c r="D930" s="872"/>
      <c r="E930" s="872"/>
      <c r="F930" s="872"/>
      <c r="G930" s="872"/>
      <c r="H930" s="872"/>
      <c r="I930" s="872"/>
      <c r="J930" s="872"/>
      <c r="K930" s="872"/>
      <c r="L930" s="872"/>
      <c r="M930" s="872"/>
      <c r="N930" s="872"/>
      <c r="O930" s="872"/>
      <c r="P930" s="872"/>
      <c r="Q930" s="872"/>
      <c r="R930" s="872"/>
      <c r="S930" s="872"/>
      <c r="T930" s="872"/>
      <c r="U930" s="872"/>
      <c r="V930" s="872"/>
      <c r="W930" s="872"/>
      <c r="X930" s="872"/>
      <c r="Y930" s="872"/>
      <c r="Z930" s="872"/>
    </row>
    <row r="931" spans="1:26" ht="16.5">
      <c r="A931" s="872"/>
      <c r="B931" s="1048"/>
      <c r="C931" s="872"/>
      <c r="D931" s="872"/>
      <c r="E931" s="872"/>
      <c r="F931" s="872"/>
      <c r="G931" s="872"/>
      <c r="H931" s="872"/>
      <c r="I931" s="872"/>
      <c r="J931" s="872"/>
      <c r="K931" s="872"/>
      <c r="L931" s="872"/>
      <c r="M931" s="872"/>
      <c r="N931" s="872"/>
      <c r="O931" s="872"/>
      <c r="P931" s="872"/>
      <c r="Q931" s="872"/>
      <c r="R931" s="872"/>
      <c r="S931" s="872"/>
      <c r="T931" s="872"/>
      <c r="U931" s="872"/>
      <c r="V931" s="872"/>
      <c r="W931" s="872"/>
      <c r="X931" s="872"/>
      <c r="Y931" s="872"/>
      <c r="Z931" s="872"/>
    </row>
    <row r="932" spans="1:26" ht="16.5">
      <c r="A932" s="872"/>
      <c r="B932" s="1048"/>
      <c r="C932" s="872"/>
      <c r="D932" s="872"/>
      <c r="E932" s="872"/>
      <c r="F932" s="872"/>
      <c r="G932" s="872"/>
      <c r="H932" s="872"/>
      <c r="I932" s="872"/>
      <c r="J932" s="872"/>
      <c r="K932" s="872"/>
      <c r="L932" s="872"/>
      <c r="M932" s="872"/>
      <c r="N932" s="872"/>
      <c r="O932" s="872"/>
      <c r="P932" s="872"/>
      <c r="Q932" s="872"/>
      <c r="R932" s="872"/>
      <c r="S932" s="872"/>
      <c r="T932" s="872"/>
      <c r="U932" s="872"/>
      <c r="V932" s="872"/>
      <c r="W932" s="872"/>
      <c r="X932" s="872"/>
      <c r="Y932" s="872"/>
      <c r="Z932" s="872"/>
    </row>
    <row r="933" spans="1:26" ht="16.5">
      <c r="A933" s="872"/>
      <c r="B933" s="1048"/>
      <c r="C933" s="872"/>
      <c r="D933" s="872"/>
      <c r="E933" s="872"/>
      <c r="F933" s="872"/>
      <c r="G933" s="872"/>
      <c r="H933" s="872"/>
      <c r="I933" s="872"/>
      <c r="J933" s="872"/>
      <c r="K933" s="872"/>
      <c r="L933" s="872"/>
      <c r="M933" s="872"/>
      <c r="N933" s="872"/>
      <c r="O933" s="872"/>
      <c r="P933" s="872"/>
      <c r="Q933" s="872"/>
      <c r="R933" s="872"/>
      <c r="S933" s="872"/>
      <c r="T933" s="872"/>
      <c r="U933" s="872"/>
      <c r="V933" s="872"/>
      <c r="W933" s="872"/>
      <c r="X933" s="872"/>
      <c r="Y933" s="872"/>
      <c r="Z933" s="872"/>
    </row>
    <row r="934" spans="1:26" ht="16.5">
      <c r="A934" s="872"/>
      <c r="B934" s="1048"/>
      <c r="C934" s="872"/>
      <c r="D934" s="872"/>
      <c r="E934" s="872"/>
      <c r="F934" s="872"/>
      <c r="G934" s="872"/>
      <c r="H934" s="872"/>
      <c r="I934" s="872"/>
      <c r="J934" s="872"/>
      <c r="K934" s="872"/>
      <c r="L934" s="872"/>
      <c r="M934" s="872"/>
      <c r="N934" s="872"/>
      <c r="O934" s="872"/>
      <c r="P934" s="872"/>
      <c r="Q934" s="872"/>
      <c r="R934" s="872"/>
      <c r="S934" s="872"/>
      <c r="T934" s="872"/>
      <c r="U934" s="872"/>
      <c r="V934" s="872"/>
      <c r="W934" s="872"/>
      <c r="X934" s="872"/>
      <c r="Y934" s="872"/>
      <c r="Z934" s="872"/>
    </row>
    <row r="935" spans="1:26" ht="16.5">
      <c r="A935" s="872"/>
      <c r="B935" s="1048"/>
      <c r="C935" s="872"/>
      <c r="D935" s="872"/>
      <c r="E935" s="872"/>
      <c r="F935" s="872"/>
      <c r="G935" s="872"/>
      <c r="H935" s="872"/>
      <c r="I935" s="872"/>
      <c r="J935" s="872"/>
      <c r="K935" s="872"/>
      <c r="L935" s="872"/>
      <c r="M935" s="872"/>
      <c r="N935" s="872"/>
      <c r="O935" s="872"/>
      <c r="P935" s="872"/>
      <c r="Q935" s="872"/>
      <c r="R935" s="872"/>
      <c r="S935" s="872"/>
      <c r="T935" s="872"/>
      <c r="U935" s="872"/>
      <c r="V935" s="872"/>
      <c r="W935" s="872"/>
      <c r="X935" s="872"/>
      <c r="Y935" s="872"/>
      <c r="Z935" s="872"/>
    </row>
    <row r="936" spans="1:26" ht="16.5">
      <c r="A936" s="872"/>
      <c r="B936" s="1048"/>
      <c r="C936" s="872"/>
      <c r="D936" s="872"/>
      <c r="E936" s="872"/>
      <c r="F936" s="872"/>
      <c r="G936" s="872"/>
      <c r="H936" s="872"/>
      <c r="I936" s="872"/>
      <c r="J936" s="872"/>
      <c r="K936" s="872"/>
      <c r="L936" s="872"/>
      <c r="M936" s="872"/>
      <c r="N936" s="872"/>
      <c r="O936" s="872"/>
      <c r="P936" s="872"/>
      <c r="Q936" s="872"/>
      <c r="R936" s="872"/>
      <c r="S936" s="872"/>
      <c r="T936" s="872"/>
      <c r="U936" s="872"/>
      <c r="V936" s="872"/>
      <c r="W936" s="872"/>
      <c r="X936" s="872"/>
      <c r="Y936" s="872"/>
      <c r="Z936" s="872"/>
    </row>
    <row r="937" spans="1:26" ht="16.5">
      <c r="A937" s="872"/>
      <c r="B937" s="1048"/>
      <c r="C937" s="872"/>
      <c r="D937" s="872"/>
      <c r="E937" s="872"/>
      <c r="F937" s="872"/>
      <c r="G937" s="872"/>
      <c r="H937" s="872"/>
      <c r="I937" s="872"/>
      <c r="J937" s="872"/>
      <c r="K937" s="872"/>
      <c r="L937" s="872"/>
      <c r="M937" s="872"/>
      <c r="N937" s="872"/>
      <c r="O937" s="872"/>
      <c r="P937" s="872"/>
      <c r="Q937" s="872"/>
      <c r="R937" s="872"/>
      <c r="S937" s="872"/>
      <c r="T937" s="872"/>
      <c r="U937" s="872"/>
      <c r="V937" s="872"/>
      <c r="W937" s="872"/>
      <c r="X937" s="872"/>
      <c r="Y937" s="872"/>
      <c r="Z937" s="872"/>
    </row>
    <row r="938" spans="1:26" ht="16.5">
      <c r="A938" s="872"/>
      <c r="B938" s="1048"/>
      <c r="C938" s="872"/>
      <c r="D938" s="872"/>
      <c r="E938" s="872"/>
      <c r="F938" s="872"/>
      <c r="G938" s="872"/>
      <c r="H938" s="872"/>
      <c r="I938" s="872"/>
      <c r="J938" s="872"/>
      <c r="K938" s="872"/>
      <c r="L938" s="872"/>
      <c r="M938" s="872"/>
      <c r="N938" s="872"/>
      <c r="O938" s="872"/>
      <c r="P938" s="872"/>
      <c r="Q938" s="872"/>
      <c r="R938" s="872"/>
      <c r="S938" s="872"/>
      <c r="T938" s="872"/>
      <c r="U938" s="872"/>
      <c r="V938" s="872"/>
      <c r="W938" s="872"/>
      <c r="X938" s="872"/>
      <c r="Y938" s="872"/>
      <c r="Z938" s="872"/>
    </row>
    <row r="939" spans="1:26" ht="16.5">
      <c r="A939" s="872"/>
      <c r="B939" s="1048"/>
      <c r="C939" s="872"/>
      <c r="D939" s="872"/>
      <c r="E939" s="872"/>
      <c r="F939" s="872"/>
      <c r="G939" s="872"/>
      <c r="H939" s="872"/>
      <c r="I939" s="872"/>
      <c r="J939" s="872"/>
      <c r="K939" s="872"/>
      <c r="L939" s="872"/>
      <c r="M939" s="872"/>
      <c r="N939" s="872"/>
      <c r="O939" s="872"/>
      <c r="P939" s="872"/>
      <c r="Q939" s="872"/>
      <c r="R939" s="872"/>
      <c r="S939" s="872"/>
      <c r="T939" s="872"/>
      <c r="U939" s="872"/>
      <c r="V939" s="872"/>
      <c r="W939" s="872"/>
      <c r="X939" s="872"/>
      <c r="Y939" s="872"/>
      <c r="Z939" s="872"/>
    </row>
    <row r="940" spans="1:26" ht="16.5">
      <c r="A940" s="872"/>
      <c r="B940" s="1048"/>
      <c r="C940" s="872"/>
      <c r="D940" s="872"/>
      <c r="E940" s="872"/>
      <c r="F940" s="872"/>
      <c r="G940" s="872"/>
      <c r="H940" s="872"/>
      <c r="I940" s="872"/>
      <c r="J940" s="872"/>
      <c r="K940" s="872"/>
      <c r="L940" s="872"/>
      <c r="M940" s="872"/>
      <c r="N940" s="872"/>
      <c r="O940" s="872"/>
      <c r="P940" s="872"/>
      <c r="Q940" s="872"/>
      <c r="R940" s="872"/>
      <c r="S940" s="872"/>
      <c r="T940" s="872"/>
      <c r="U940" s="872"/>
      <c r="V940" s="872"/>
      <c r="W940" s="872"/>
      <c r="X940" s="872"/>
      <c r="Y940" s="872"/>
      <c r="Z940" s="872"/>
    </row>
    <row r="941" spans="1:26" ht="16.5">
      <c r="A941" s="872"/>
      <c r="B941" s="1048"/>
      <c r="C941" s="872"/>
      <c r="D941" s="872"/>
      <c r="E941" s="872"/>
      <c r="F941" s="872"/>
      <c r="G941" s="872"/>
      <c r="H941" s="872"/>
      <c r="I941" s="872"/>
      <c r="J941" s="872"/>
      <c r="K941" s="872"/>
      <c r="L941" s="872"/>
      <c r="M941" s="872"/>
      <c r="N941" s="872"/>
      <c r="O941" s="872"/>
      <c r="P941" s="872"/>
      <c r="Q941" s="872"/>
      <c r="R941" s="872"/>
      <c r="S941" s="872"/>
      <c r="T941" s="872"/>
      <c r="U941" s="872"/>
      <c r="V941" s="872"/>
      <c r="W941" s="872"/>
      <c r="X941" s="872"/>
      <c r="Y941" s="872"/>
      <c r="Z941" s="872"/>
    </row>
    <row r="942" spans="1:26" ht="16.5">
      <c r="A942" s="872"/>
      <c r="B942" s="1048"/>
      <c r="C942" s="872"/>
      <c r="D942" s="872"/>
      <c r="E942" s="872"/>
      <c r="F942" s="872"/>
      <c r="G942" s="872"/>
      <c r="H942" s="872"/>
      <c r="I942" s="872"/>
      <c r="J942" s="872"/>
      <c r="K942" s="872"/>
      <c r="L942" s="872"/>
      <c r="M942" s="872"/>
      <c r="N942" s="872"/>
      <c r="O942" s="872"/>
      <c r="P942" s="872"/>
      <c r="Q942" s="872"/>
      <c r="R942" s="872"/>
      <c r="S942" s="872"/>
      <c r="T942" s="872"/>
      <c r="U942" s="872"/>
      <c r="V942" s="872"/>
      <c r="W942" s="872"/>
      <c r="X942" s="872"/>
      <c r="Y942" s="872"/>
      <c r="Z942" s="872"/>
    </row>
    <row r="943" spans="1:26" ht="16.5">
      <c r="A943" s="872"/>
      <c r="B943" s="1048"/>
      <c r="C943" s="872"/>
      <c r="D943" s="872"/>
      <c r="E943" s="872"/>
      <c r="F943" s="872"/>
      <c r="G943" s="872"/>
      <c r="H943" s="872"/>
      <c r="I943" s="872"/>
      <c r="J943" s="872"/>
      <c r="K943" s="872"/>
      <c r="L943" s="872"/>
      <c r="M943" s="872"/>
      <c r="N943" s="872"/>
      <c r="O943" s="872"/>
      <c r="P943" s="872"/>
      <c r="Q943" s="872"/>
      <c r="R943" s="872"/>
      <c r="S943" s="872"/>
      <c r="T943" s="872"/>
      <c r="U943" s="872"/>
      <c r="V943" s="872"/>
      <c r="W943" s="872"/>
      <c r="X943" s="872"/>
      <c r="Y943" s="872"/>
      <c r="Z943" s="872"/>
    </row>
    <row r="944" spans="1:26" ht="16.5">
      <c r="A944" s="872"/>
      <c r="B944" s="1048"/>
      <c r="C944" s="872"/>
      <c r="D944" s="872"/>
      <c r="E944" s="872"/>
      <c r="F944" s="872"/>
      <c r="G944" s="872"/>
      <c r="H944" s="872"/>
      <c r="I944" s="872"/>
      <c r="J944" s="872"/>
      <c r="K944" s="872"/>
      <c r="L944" s="872"/>
      <c r="M944" s="872"/>
      <c r="N944" s="872"/>
      <c r="O944" s="872"/>
      <c r="P944" s="872"/>
      <c r="Q944" s="872"/>
      <c r="R944" s="872"/>
      <c r="S944" s="872"/>
      <c r="T944" s="872"/>
      <c r="U944" s="872"/>
      <c r="V944" s="872"/>
      <c r="W944" s="872"/>
      <c r="X944" s="872"/>
      <c r="Y944" s="872"/>
      <c r="Z944" s="872"/>
    </row>
    <row r="945" spans="1:26" ht="16.5">
      <c r="A945" s="872"/>
      <c r="B945" s="1048"/>
      <c r="C945" s="872"/>
      <c r="D945" s="872"/>
      <c r="E945" s="872"/>
      <c r="F945" s="872"/>
      <c r="G945" s="872"/>
      <c r="H945" s="872"/>
      <c r="I945" s="872"/>
      <c r="J945" s="872"/>
      <c r="K945" s="872"/>
      <c r="L945" s="872"/>
      <c r="M945" s="872"/>
      <c r="N945" s="872"/>
      <c r="O945" s="872"/>
      <c r="P945" s="872"/>
      <c r="Q945" s="872"/>
      <c r="R945" s="872"/>
      <c r="S945" s="872"/>
      <c r="T945" s="872"/>
      <c r="U945" s="872"/>
      <c r="V945" s="872"/>
      <c r="W945" s="872"/>
      <c r="X945" s="872"/>
      <c r="Y945" s="872"/>
      <c r="Z945" s="872"/>
    </row>
    <row r="946" spans="1:26" ht="16.5">
      <c r="A946" s="872"/>
      <c r="B946" s="1048"/>
      <c r="C946" s="872"/>
      <c r="D946" s="872"/>
      <c r="E946" s="872"/>
      <c r="F946" s="872"/>
      <c r="G946" s="872"/>
      <c r="H946" s="872"/>
      <c r="I946" s="872"/>
      <c r="J946" s="872"/>
      <c r="K946" s="872"/>
      <c r="L946" s="872"/>
      <c r="M946" s="872"/>
      <c r="N946" s="872"/>
      <c r="O946" s="872"/>
      <c r="P946" s="872"/>
      <c r="Q946" s="872"/>
      <c r="R946" s="872"/>
      <c r="S946" s="872"/>
      <c r="T946" s="872"/>
      <c r="U946" s="872"/>
      <c r="V946" s="872"/>
      <c r="W946" s="872"/>
      <c r="X946" s="872"/>
      <c r="Y946" s="872"/>
      <c r="Z946" s="872"/>
    </row>
    <row r="947" spans="1:26" ht="16.5">
      <c r="A947" s="872"/>
      <c r="B947" s="1048"/>
      <c r="C947" s="872"/>
      <c r="D947" s="872"/>
      <c r="E947" s="872"/>
      <c r="F947" s="872"/>
      <c r="G947" s="872"/>
      <c r="H947" s="872"/>
      <c r="I947" s="872"/>
      <c r="J947" s="872"/>
      <c r="K947" s="872"/>
      <c r="L947" s="872"/>
      <c r="M947" s="872"/>
      <c r="N947" s="872"/>
      <c r="O947" s="872"/>
      <c r="P947" s="872"/>
      <c r="Q947" s="872"/>
      <c r="R947" s="872"/>
      <c r="S947" s="872"/>
      <c r="T947" s="872"/>
      <c r="U947" s="872"/>
      <c r="V947" s="872"/>
      <c r="W947" s="872"/>
      <c r="X947" s="872"/>
      <c r="Y947" s="872"/>
      <c r="Z947" s="872"/>
    </row>
    <row r="948" spans="1:26" ht="16.5">
      <c r="A948" s="872"/>
      <c r="B948" s="1048"/>
      <c r="C948" s="872"/>
      <c r="D948" s="872"/>
      <c r="E948" s="872"/>
      <c r="F948" s="872"/>
      <c r="G948" s="872"/>
      <c r="H948" s="872"/>
      <c r="I948" s="872"/>
      <c r="J948" s="872"/>
      <c r="K948" s="872"/>
      <c r="L948" s="872"/>
      <c r="M948" s="872"/>
      <c r="N948" s="872"/>
      <c r="O948" s="872"/>
      <c r="P948" s="872"/>
      <c r="Q948" s="872"/>
      <c r="R948" s="872"/>
      <c r="S948" s="872"/>
      <c r="T948" s="872"/>
      <c r="U948" s="872"/>
      <c r="V948" s="872"/>
      <c r="W948" s="872"/>
      <c r="X948" s="872"/>
      <c r="Y948" s="872"/>
      <c r="Z948" s="872"/>
    </row>
    <row r="949" spans="1:26" ht="16.5">
      <c r="A949" s="872"/>
      <c r="B949" s="1048"/>
      <c r="C949" s="872"/>
      <c r="D949" s="872"/>
      <c r="E949" s="872"/>
      <c r="F949" s="872"/>
      <c r="G949" s="872"/>
      <c r="H949" s="872"/>
      <c r="I949" s="872"/>
      <c r="J949" s="872"/>
      <c r="K949" s="872"/>
      <c r="L949" s="872"/>
      <c r="M949" s="872"/>
      <c r="N949" s="872"/>
      <c r="O949" s="872"/>
      <c r="P949" s="872"/>
      <c r="Q949" s="872"/>
      <c r="R949" s="872"/>
      <c r="S949" s="872"/>
      <c r="T949" s="872"/>
      <c r="U949" s="872"/>
      <c r="V949" s="872"/>
      <c r="W949" s="872"/>
      <c r="X949" s="872"/>
      <c r="Y949" s="872"/>
      <c r="Z949" s="872"/>
    </row>
    <row r="950" spans="1:26" ht="16.5">
      <c r="A950" s="872"/>
      <c r="B950" s="1048"/>
      <c r="C950" s="872"/>
      <c r="D950" s="872"/>
      <c r="E950" s="872"/>
      <c r="F950" s="872"/>
      <c r="G950" s="872"/>
      <c r="H950" s="872"/>
      <c r="I950" s="872"/>
      <c r="J950" s="872"/>
      <c r="K950" s="872"/>
      <c r="L950" s="872"/>
      <c r="M950" s="872"/>
      <c r="N950" s="872"/>
      <c r="O950" s="872"/>
      <c r="P950" s="872"/>
      <c r="Q950" s="872"/>
      <c r="R950" s="872"/>
      <c r="S950" s="872"/>
      <c r="T950" s="872"/>
      <c r="U950" s="872"/>
      <c r="V950" s="872"/>
      <c r="W950" s="872"/>
      <c r="X950" s="872"/>
      <c r="Y950" s="872"/>
      <c r="Z950" s="872"/>
    </row>
    <row r="951" spans="1:26" ht="16.5">
      <c r="A951" s="872"/>
      <c r="B951" s="1048"/>
      <c r="C951" s="872"/>
      <c r="D951" s="872"/>
      <c r="E951" s="872"/>
      <c r="F951" s="872"/>
      <c r="G951" s="872"/>
      <c r="H951" s="872"/>
      <c r="I951" s="872"/>
      <c r="J951" s="872"/>
      <c r="K951" s="872"/>
      <c r="L951" s="872"/>
      <c r="M951" s="872"/>
      <c r="N951" s="872"/>
      <c r="O951" s="872"/>
      <c r="P951" s="872"/>
      <c r="Q951" s="872"/>
      <c r="R951" s="872"/>
      <c r="S951" s="872"/>
      <c r="T951" s="872"/>
      <c r="U951" s="872"/>
      <c r="V951" s="872"/>
      <c r="W951" s="872"/>
      <c r="X951" s="872"/>
      <c r="Y951" s="872"/>
      <c r="Z951" s="872"/>
    </row>
    <row r="952" spans="1:26" ht="16.5">
      <c r="A952" s="872"/>
      <c r="B952" s="1048"/>
      <c r="C952" s="872"/>
      <c r="D952" s="872"/>
      <c r="E952" s="872"/>
      <c r="F952" s="872"/>
      <c r="G952" s="872"/>
      <c r="H952" s="872"/>
      <c r="I952" s="872"/>
      <c r="J952" s="872"/>
      <c r="K952" s="872"/>
      <c r="L952" s="872"/>
      <c r="M952" s="872"/>
      <c r="N952" s="872"/>
      <c r="O952" s="872"/>
      <c r="P952" s="872"/>
      <c r="Q952" s="872"/>
      <c r="R952" s="872"/>
      <c r="S952" s="872"/>
      <c r="T952" s="872"/>
      <c r="U952" s="872"/>
      <c r="V952" s="872"/>
      <c r="W952" s="872"/>
      <c r="X952" s="872"/>
      <c r="Y952" s="872"/>
      <c r="Z952" s="872"/>
    </row>
    <row r="953" spans="1:26" ht="16.5">
      <c r="A953" s="872"/>
      <c r="B953" s="1048"/>
      <c r="C953" s="872"/>
      <c r="D953" s="872"/>
      <c r="E953" s="872"/>
      <c r="F953" s="872"/>
      <c r="G953" s="872"/>
      <c r="H953" s="872"/>
      <c r="I953" s="872"/>
      <c r="J953" s="872"/>
      <c r="K953" s="872"/>
      <c r="L953" s="872"/>
      <c r="M953" s="872"/>
      <c r="N953" s="872"/>
      <c r="O953" s="872"/>
      <c r="P953" s="872"/>
      <c r="Q953" s="872"/>
      <c r="R953" s="872"/>
      <c r="S953" s="872"/>
      <c r="T953" s="872"/>
      <c r="U953" s="872"/>
      <c r="V953" s="872"/>
      <c r="W953" s="872"/>
      <c r="X953" s="872"/>
      <c r="Y953" s="872"/>
      <c r="Z953" s="872"/>
    </row>
    <row r="954" spans="1:26" ht="16.5">
      <c r="A954" s="872"/>
      <c r="B954" s="1048"/>
      <c r="C954" s="872"/>
      <c r="D954" s="872"/>
      <c r="E954" s="872"/>
      <c r="F954" s="872"/>
      <c r="G954" s="872"/>
      <c r="H954" s="872"/>
      <c r="I954" s="872"/>
      <c r="J954" s="872"/>
      <c r="K954" s="872"/>
      <c r="L954" s="872"/>
      <c r="M954" s="872"/>
      <c r="N954" s="872"/>
      <c r="O954" s="872"/>
      <c r="P954" s="872"/>
      <c r="Q954" s="872"/>
      <c r="R954" s="872"/>
      <c r="S954" s="872"/>
      <c r="T954" s="872"/>
      <c r="U954" s="872"/>
      <c r="V954" s="872"/>
      <c r="W954" s="872"/>
      <c r="X954" s="872"/>
      <c r="Y954" s="872"/>
      <c r="Z954" s="872"/>
    </row>
    <row r="955" spans="1:26" ht="16.5">
      <c r="A955" s="872"/>
      <c r="B955" s="1048"/>
      <c r="C955" s="872"/>
      <c r="D955" s="872"/>
      <c r="E955" s="872"/>
      <c r="F955" s="872"/>
      <c r="G955" s="872"/>
      <c r="H955" s="872"/>
      <c r="I955" s="872"/>
      <c r="J955" s="872"/>
      <c r="K955" s="872"/>
      <c r="L955" s="872"/>
      <c r="M955" s="872"/>
      <c r="N955" s="872"/>
      <c r="O955" s="872"/>
      <c r="P955" s="872"/>
      <c r="Q955" s="872"/>
      <c r="R955" s="872"/>
      <c r="S955" s="872"/>
      <c r="T955" s="872"/>
      <c r="U955" s="872"/>
      <c r="V955" s="872"/>
      <c r="W955" s="872"/>
      <c r="X955" s="872"/>
      <c r="Y955" s="872"/>
      <c r="Z955" s="872"/>
    </row>
    <row r="956" spans="1:26" ht="16.5">
      <c r="A956" s="872"/>
      <c r="B956" s="1048"/>
      <c r="C956" s="872"/>
      <c r="D956" s="872"/>
      <c r="E956" s="872"/>
      <c r="F956" s="872"/>
      <c r="G956" s="872"/>
      <c r="H956" s="872"/>
      <c r="I956" s="872"/>
      <c r="J956" s="872"/>
      <c r="K956" s="872"/>
      <c r="L956" s="872"/>
      <c r="M956" s="872"/>
      <c r="N956" s="872"/>
      <c r="O956" s="872"/>
      <c r="P956" s="872"/>
      <c r="Q956" s="872"/>
      <c r="R956" s="872"/>
      <c r="S956" s="872"/>
      <c r="T956" s="872"/>
      <c r="U956" s="872"/>
      <c r="V956" s="872"/>
      <c r="W956" s="872"/>
      <c r="X956" s="872"/>
      <c r="Y956" s="872"/>
      <c r="Z956" s="872"/>
    </row>
    <row r="957" spans="1:26" ht="16.5">
      <c r="A957" s="872"/>
      <c r="B957" s="1048"/>
      <c r="C957" s="872"/>
      <c r="D957" s="872"/>
      <c r="E957" s="872"/>
      <c r="F957" s="872"/>
      <c r="G957" s="872"/>
      <c r="H957" s="872"/>
      <c r="I957" s="872"/>
      <c r="J957" s="872"/>
      <c r="K957" s="872"/>
      <c r="L957" s="872"/>
      <c r="M957" s="872"/>
      <c r="N957" s="872"/>
      <c r="O957" s="872"/>
      <c r="P957" s="872"/>
      <c r="Q957" s="872"/>
      <c r="R957" s="872"/>
      <c r="S957" s="872"/>
      <c r="T957" s="872"/>
      <c r="U957" s="872"/>
      <c r="V957" s="872"/>
      <c r="W957" s="872"/>
      <c r="X957" s="872"/>
      <c r="Y957" s="872"/>
      <c r="Z957" s="872"/>
    </row>
    <row r="958" spans="1:26" ht="16.5">
      <c r="A958" s="872"/>
      <c r="B958" s="1048"/>
      <c r="C958" s="872"/>
      <c r="D958" s="872"/>
      <c r="E958" s="872"/>
      <c r="F958" s="872"/>
      <c r="G958" s="872"/>
      <c r="H958" s="872"/>
      <c r="I958" s="872"/>
      <c r="J958" s="872"/>
      <c r="K958" s="872"/>
      <c r="L958" s="872"/>
      <c r="M958" s="872"/>
      <c r="N958" s="872"/>
      <c r="O958" s="872"/>
      <c r="P958" s="872"/>
      <c r="Q958" s="872"/>
      <c r="R958" s="872"/>
      <c r="S958" s="872"/>
      <c r="T958" s="872"/>
      <c r="U958" s="872"/>
      <c r="V958" s="872"/>
      <c r="W958" s="872"/>
      <c r="X958" s="872"/>
      <c r="Y958" s="872"/>
      <c r="Z958" s="872"/>
    </row>
    <row r="959" spans="1:26" ht="16.5">
      <c r="A959" s="872"/>
      <c r="B959" s="1048"/>
      <c r="C959" s="872"/>
      <c r="D959" s="872"/>
      <c r="E959" s="872"/>
      <c r="F959" s="872"/>
      <c r="G959" s="872"/>
      <c r="H959" s="872"/>
      <c r="I959" s="872"/>
      <c r="J959" s="872"/>
      <c r="K959" s="872"/>
      <c r="L959" s="872"/>
      <c r="M959" s="872"/>
      <c r="N959" s="872"/>
      <c r="O959" s="872"/>
      <c r="P959" s="872"/>
      <c r="Q959" s="872"/>
      <c r="R959" s="872"/>
      <c r="S959" s="872"/>
      <c r="T959" s="872"/>
      <c r="U959" s="872"/>
      <c r="V959" s="872"/>
      <c r="W959" s="872"/>
      <c r="X959" s="872"/>
      <c r="Y959" s="872"/>
      <c r="Z959" s="872"/>
    </row>
    <row r="960" spans="1:26" ht="16.5">
      <c r="A960" s="872"/>
      <c r="B960" s="1048"/>
      <c r="C960" s="872"/>
      <c r="D960" s="872"/>
      <c r="E960" s="872"/>
      <c r="F960" s="872"/>
      <c r="G960" s="872"/>
      <c r="H960" s="872"/>
      <c r="I960" s="872"/>
      <c r="J960" s="872"/>
      <c r="K960" s="872"/>
      <c r="L960" s="872"/>
      <c r="M960" s="872"/>
      <c r="N960" s="872"/>
      <c r="O960" s="872"/>
      <c r="P960" s="872"/>
      <c r="Q960" s="872"/>
      <c r="R960" s="872"/>
      <c r="S960" s="872"/>
      <c r="T960" s="872"/>
      <c r="U960" s="872"/>
      <c r="V960" s="872"/>
      <c r="W960" s="872"/>
      <c r="X960" s="872"/>
      <c r="Y960" s="872"/>
      <c r="Z960" s="872"/>
    </row>
    <row r="961" spans="1:26" ht="16.5">
      <c r="A961" s="872"/>
      <c r="B961" s="1048"/>
      <c r="C961" s="872"/>
      <c r="D961" s="872"/>
      <c r="E961" s="872"/>
      <c r="F961" s="872"/>
      <c r="G961" s="872"/>
      <c r="H961" s="872"/>
      <c r="I961" s="872"/>
      <c r="J961" s="872"/>
      <c r="K961" s="872"/>
      <c r="L961" s="872"/>
      <c r="M961" s="872"/>
      <c r="N961" s="872"/>
      <c r="O961" s="872"/>
      <c r="P961" s="872"/>
      <c r="Q961" s="872"/>
      <c r="R961" s="872"/>
      <c r="S961" s="872"/>
      <c r="T961" s="872"/>
      <c r="U961" s="872"/>
      <c r="V961" s="872"/>
      <c r="W961" s="872"/>
      <c r="X961" s="872"/>
      <c r="Y961" s="872"/>
      <c r="Z961" s="872"/>
    </row>
    <row r="962" spans="1:26" ht="16.5">
      <c r="A962" s="872"/>
      <c r="B962" s="1048"/>
      <c r="C962" s="872"/>
      <c r="D962" s="872"/>
      <c r="E962" s="872"/>
      <c r="F962" s="872"/>
      <c r="G962" s="872"/>
      <c r="H962" s="872"/>
      <c r="I962" s="872"/>
      <c r="J962" s="872"/>
      <c r="K962" s="872"/>
      <c r="L962" s="872"/>
      <c r="M962" s="872"/>
      <c r="N962" s="872"/>
      <c r="O962" s="872"/>
      <c r="P962" s="872"/>
      <c r="Q962" s="872"/>
      <c r="R962" s="872"/>
      <c r="S962" s="872"/>
      <c r="T962" s="872"/>
      <c r="U962" s="872"/>
      <c r="V962" s="872"/>
      <c r="W962" s="872"/>
      <c r="X962" s="872"/>
      <c r="Y962" s="872"/>
      <c r="Z962" s="872"/>
    </row>
    <row r="963" spans="1:26" ht="16.5">
      <c r="A963" s="872"/>
      <c r="B963" s="1048"/>
      <c r="C963" s="872"/>
      <c r="D963" s="872"/>
      <c r="E963" s="872"/>
      <c r="F963" s="872"/>
      <c r="G963" s="872"/>
      <c r="H963" s="872"/>
      <c r="I963" s="872"/>
      <c r="J963" s="872"/>
      <c r="K963" s="872"/>
      <c r="L963" s="872"/>
      <c r="M963" s="872"/>
      <c r="N963" s="872"/>
      <c r="O963" s="872"/>
      <c r="P963" s="872"/>
      <c r="Q963" s="872"/>
      <c r="R963" s="872"/>
      <c r="S963" s="872"/>
      <c r="T963" s="872"/>
      <c r="U963" s="872"/>
      <c r="V963" s="872"/>
      <c r="W963" s="872"/>
      <c r="X963" s="872"/>
      <c r="Y963" s="872"/>
      <c r="Z963" s="872"/>
    </row>
    <row r="964" spans="1:26" ht="16.5">
      <c r="A964" s="872"/>
      <c r="B964" s="1048"/>
      <c r="C964" s="872"/>
      <c r="D964" s="872"/>
      <c r="E964" s="872"/>
      <c r="F964" s="872"/>
      <c r="G964" s="872"/>
      <c r="H964" s="872"/>
      <c r="I964" s="872"/>
      <c r="J964" s="872"/>
      <c r="K964" s="872"/>
      <c r="L964" s="872"/>
      <c r="M964" s="872"/>
      <c r="N964" s="872"/>
      <c r="O964" s="872"/>
      <c r="P964" s="872"/>
      <c r="Q964" s="872"/>
      <c r="R964" s="872"/>
      <c r="S964" s="872"/>
      <c r="T964" s="872"/>
      <c r="U964" s="872"/>
      <c r="V964" s="872"/>
      <c r="W964" s="872"/>
      <c r="X964" s="872"/>
      <c r="Y964" s="872"/>
      <c r="Z964" s="872"/>
    </row>
    <row r="965" spans="1:26" ht="16.5">
      <c r="A965" s="872"/>
      <c r="B965" s="1048"/>
      <c r="C965" s="872"/>
      <c r="D965" s="872"/>
      <c r="E965" s="872"/>
      <c r="F965" s="872"/>
      <c r="G965" s="872"/>
      <c r="H965" s="872"/>
      <c r="I965" s="872"/>
      <c r="J965" s="872"/>
      <c r="K965" s="872"/>
      <c r="L965" s="872"/>
      <c r="M965" s="872"/>
      <c r="N965" s="872"/>
      <c r="O965" s="872"/>
      <c r="P965" s="872"/>
      <c r="Q965" s="872"/>
      <c r="R965" s="872"/>
      <c r="S965" s="872"/>
      <c r="T965" s="872"/>
      <c r="U965" s="872"/>
      <c r="V965" s="872"/>
      <c r="W965" s="872"/>
      <c r="X965" s="872"/>
      <c r="Y965" s="872"/>
      <c r="Z965" s="872"/>
    </row>
    <row r="966" spans="1:26" ht="16.5">
      <c r="A966" s="872"/>
      <c r="B966" s="1048"/>
      <c r="C966" s="872"/>
      <c r="D966" s="872"/>
      <c r="E966" s="872"/>
      <c r="F966" s="872"/>
      <c r="G966" s="872"/>
      <c r="H966" s="872"/>
      <c r="I966" s="872"/>
      <c r="J966" s="872"/>
      <c r="K966" s="872"/>
      <c r="L966" s="872"/>
      <c r="M966" s="872"/>
      <c r="N966" s="872"/>
      <c r="O966" s="872"/>
      <c r="P966" s="872"/>
      <c r="Q966" s="872"/>
      <c r="R966" s="872"/>
      <c r="S966" s="872"/>
      <c r="T966" s="872"/>
      <c r="U966" s="872"/>
      <c r="V966" s="872"/>
      <c r="W966" s="872"/>
      <c r="X966" s="872"/>
      <c r="Y966" s="872"/>
      <c r="Z966" s="872"/>
    </row>
    <row r="967" spans="1:26" ht="16.5">
      <c r="A967" s="872"/>
      <c r="B967" s="1048"/>
      <c r="C967" s="872"/>
      <c r="D967" s="872"/>
      <c r="E967" s="872"/>
      <c r="F967" s="872"/>
      <c r="G967" s="872"/>
      <c r="H967" s="872"/>
      <c r="I967" s="872"/>
      <c r="J967" s="872"/>
      <c r="K967" s="872"/>
      <c r="L967" s="872"/>
      <c r="M967" s="872"/>
      <c r="N967" s="872"/>
      <c r="O967" s="872"/>
      <c r="P967" s="872"/>
      <c r="Q967" s="872"/>
      <c r="R967" s="872"/>
      <c r="S967" s="872"/>
      <c r="T967" s="872"/>
      <c r="U967" s="872"/>
      <c r="V967" s="872"/>
      <c r="W967" s="872"/>
      <c r="X967" s="872"/>
      <c r="Y967" s="872"/>
      <c r="Z967" s="872"/>
    </row>
    <row r="968" spans="1:26" ht="16.5">
      <c r="A968" s="872"/>
      <c r="B968" s="1048"/>
      <c r="C968" s="872"/>
      <c r="D968" s="872"/>
      <c r="E968" s="872"/>
      <c r="F968" s="872"/>
      <c r="G968" s="872"/>
      <c r="H968" s="872"/>
      <c r="I968" s="872"/>
      <c r="J968" s="872"/>
      <c r="K968" s="872"/>
      <c r="L968" s="872"/>
      <c r="M968" s="872"/>
      <c r="N968" s="872"/>
      <c r="O968" s="872"/>
      <c r="P968" s="872"/>
      <c r="Q968" s="872"/>
      <c r="R968" s="872"/>
      <c r="S968" s="872"/>
      <c r="T968" s="872"/>
      <c r="U968" s="872"/>
      <c r="V968" s="872"/>
      <c r="W968" s="872"/>
      <c r="X968" s="872"/>
      <c r="Y968" s="872"/>
      <c r="Z968" s="872"/>
    </row>
    <row r="969" spans="1:26" ht="16.5">
      <c r="A969" s="872"/>
      <c r="B969" s="1048"/>
      <c r="C969" s="872"/>
      <c r="D969" s="872"/>
      <c r="E969" s="872"/>
      <c r="F969" s="872"/>
      <c r="G969" s="872"/>
      <c r="H969" s="872"/>
      <c r="I969" s="872"/>
      <c r="J969" s="872"/>
      <c r="K969" s="872"/>
      <c r="L969" s="872"/>
      <c r="M969" s="872"/>
      <c r="N969" s="872"/>
      <c r="O969" s="872"/>
      <c r="P969" s="872"/>
      <c r="Q969" s="872"/>
      <c r="R969" s="872"/>
      <c r="S969" s="872"/>
      <c r="T969" s="872"/>
      <c r="U969" s="872"/>
      <c r="V969" s="872"/>
      <c r="W969" s="872"/>
      <c r="X969" s="872"/>
      <c r="Y969" s="872"/>
      <c r="Z969" s="872"/>
    </row>
    <row r="970" spans="1:26" ht="16.5">
      <c r="A970" s="872"/>
      <c r="B970" s="1048"/>
      <c r="C970" s="872"/>
      <c r="D970" s="872"/>
      <c r="E970" s="872"/>
      <c r="F970" s="872"/>
      <c r="G970" s="872"/>
      <c r="H970" s="872"/>
      <c r="I970" s="872"/>
      <c r="J970" s="872"/>
      <c r="K970" s="872"/>
      <c r="L970" s="872"/>
      <c r="M970" s="872"/>
      <c r="N970" s="872"/>
      <c r="O970" s="872"/>
      <c r="P970" s="872"/>
      <c r="Q970" s="872"/>
      <c r="R970" s="872"/>
      <c r="S970" s="872"/>
      <c r="T970" s="872"/>
      <c r="U970" s="872"/>
      <c r="V970" s="872"/>
      <c r="W970" s="872"/>
      <c r="X970" s="872"/>
      <c r="Y970" s="872"/>
      <c r="Z970" s="872"/>
    </row>
    <row r="971" spans="1:26" ht="16.5">
      <c r="A971" s="872"/>
      <c r="B971" s="1048"/>
      <c r="C971" s="872"/>
      <c r="D971" s="872"/>
      <c r="E971" s="872"/>
      <c r="F971" s="872"/>
      <c r="G971" s="872"/>
      <c r="H971" s="872"/>
      <c r="I971" s="872"/>
      <c r="J971" s="872"/>
      <c r="K971" s="872"/>
      <c r="L971" s="872"/>
      <c r="M971" s="872"/>
      <c r="N971" s="872"/>
      <c r="O971" s="872"/>
      <c r="P971" s="872"/>
      <c r="Q971" s="872"/>
      <c r="R971" s="872"/>
      <c r="S971" s="872"/>
      <c r="T971" s="872"/>
      <c r="U971" s="872"/>
      <c r="V971" s="872"/>
      <c r="W971" s="872"/>
      <c r="X971" s="872"/>
      <c r="Y971" s="872"/>
      <c r="Z971" s="872"/>
    </row>
    <row r="972" spans="1:26" ht="16.5">
      <c r="A972" s="872"/>
      <c r="B972" s="1048"/>
      <c r="C972" s="872"/>
      <c r="D972" s="872"/>
      <c r="E972" s="872"/>
      <c r="F972" s="872"/>
      <c r="G972" s="872"/>
      <c r="H972" s="872"/>
      <c r="I972" s="872"/>
      <c r="J972" s="872"/>
      <c r="K972" s="872"/>
      <c r="L972" s="872"/>
      <c r="M972" s="872"/>
      <c r="N972" s="872"/>
      <c r="O972" s="872"/>
      <c r="P972" s="872"/>
      <c r="Q972" s="872"/>
      <c r="R972" s="872"/>
      <c r="S972" s="872"/>
      <c r="T972" s="872"/>
      <c r="U972" s="872"/>
      <c r="V972" s="872"/>
      <c r="W972" s="872"/>
      <c r="X972" s="872"/>
      <c r="Y972" s="872"/>
      <c r="Z972" s="872"/>
    </row>
    <row r="973" spans="1:26" ht="16.5">
      <c r="A973" s="872"/>
      <c r="B973" s="1048"/>
      <c r="C973" s="872"/>
      <c r="D973" s="872"/>
      <c r="E973" s="872"/>
      <c r="F973" s="872"/>
      <c r="G973" s="872"/>
      <c r="H973" s="872"/>
      <c r="I973" s="872"/>
      <c r="J973" s="872"/>
      <c r="K973" s="872"/>
      <c r="L973" s="872"/>
      <c r="M973" s="872"/>
      <c r="N973" s="872"/>
      <c r="O973" s="872"/>
      <c r="P973" s="872"/>
      <c r="Q973" s="872"/>
      <c r="R973" s="872"/>
      <c r="S973" s="872"/>
      <c r="T973" s="872"/>
      <c r="U973" s="872"/>
      <c r="V973" s="872"/>
      <c r="W973" s="872"/>
      <c r="X973" s="872"/>
      <c r="Y973" s="872"/>
      <c r="Z973" s="872"/>
    </row>
    <row r="974" spans="1:26" ht="16.5">
      <c r="A974" s="872"/>
      <c r="B974" s="1048"/>
      <c r="C974" s="872"/>
      <c r="D974" s="872"/>
      <c r="E974" s="872"/>
      <c r="F974" s="872"/>
      <c r="G974" s="872"/>
      <c r="H974" s="872"/>
      <c r="I974" s="872"/>
      <c r="J974" s="872"/>
      <c r="K974" s="872"/>
      <c r="L974" s="872"/>
      <c r="M974" s="872"/>
      <c r="N974" s="872"/>
      <c r="O974" s="872"/>
      <c r="P974" s="872"/>
      <c r="Q974" s="872"/>
      <c r="R974" s="872"/>
      <c r="S974" s="872"/>
      <c r="T974" s="872"/>
      <c r="U974" s="872"/>
      <c r="V974" s="872"/>
      <c r="W974" s="872"/>
      <c r="X974" s="872"/>
      <c r="Y974" s="872"/>
      <c r="Z974" s="872"/>
    </row>
    <row r="975" spans="1:26" ht="16.5">
      <c r="A975" s="872"/>
      <c r="B975" s="1048"/>
      <c r="C975" s="872"/>
      <c r="D975" s="872"/>
      <c r="E975" s="872"/>
      <c r="F975" s="872"/>
      <c r="G975" s="872"/>
      <c r="H975" s="872"/>
      <c r="I975" s="872"/>
      <c r="J975" s="872"/>
      <c r="K975" s="872"/>
      <c r="L975" s="872"/>
      <c r="M975" s="872"/>
      <c r="N975" s="872"/>
      <c r="O975" s="872"/>
      <c r="P975" s="872"/>
      <c r="Q975" s="872"/>
      <c r="R975" s="872"/>
      <c r="S975" s="872"/>
      <c r="T975" s="872"/>
      <c r="U975" s="872"/>
      <c r="V975" s="872"/>
      <c r="W975" s="872"/>
      <c r="X975" s="872"/>
      <c r="Y975" s="872"/>
      <c r="Z975" s="872"/>
    </row>
    <row r="976" spans="1:26" ht="16.5">
      <c r="A976" s="872"/>
      <c r="B976" s="1048"/>
      <c r="C976" s="872"/>
      <c r="D976" s="872"/>
      <c r="E976" s="872"/>
      <c r="F976" s="872"/>
      <c r="G976" s="872"/>
      <c r="H976" s="872"/>
      <c r="I976" s="872"/>
      <c r="J976" s="872"/>
      <c r="K976" s="872"/>
      <c r="L976" s="872"/>
      <c r="M976" s="872"/>
      <c r="N976" s="872"/>
      <c r="O976" s="872"/>
      <c r="P976" s="872"/>
      <c r="Q976" s="872"/>
      <c r="R976" s="872"/>
      <c r="S976" s="872"/>
      <c r="T976" s="872"/>
      <c r="U976" s="872"/>
      <c r="V976" s="872"/>
      <c r="W976" s="872"/>
      <c r="X976" s="872"/>
      <c r="Y976" s="872"/>
      <c r="Z976" s="872"/>
    </row>
    <row r="977" spans="1:26" ht="16.5">
      <c r="A977" s="872"/>
      <c r="B977" s="1048"/>
      <c r="C977" s="872"/>
      <c r="D977" s="872"/>
      <c r="E977" s="872"/>
      <c r="F977" s="872"/>
      <c r="G977" s="872"/>
      <c r="H977" s="872"/>
      <c r="I977" s="872"/>
      <c r="J977" s="872"/>
      <c r="K977" s="872"/>
      <c r="L977" s="872"/>
      <c r="M977" s="872"/>
      <c r="N977" s="872"/>
      <c r="O977" s="872"/>
      <c r="P977" s="872"/>
      <c r="Q977" s="872"/>
      <c r="R977" s="872"/>
      <c r="S977" s="872"/>
      <c r="T977" s="872"/>
      <c r="U977" s="872"/>
      <c r="V977" s="872"/>
      <c r="W977" s="872"/>
      <c r="X977" s="872"/>
      <c r="Y977" s="872"/>
      <c r="Z977" s="872"/>
    </row>
    <row r="978" spans="1:26" ht="16.5">
      <c r="A978" s="872"/>
      <c r="B978" s="1048"/>
      <c r="C978" s="872"/>
      <c r="D978" s="872"/>
      <c r="E978" s="872"/>
      <c r="F978" s="872"/>
      <c r="G978" s="872"/>
      <c r="H978" s="872"/>
      <c r="I978" s="872"/>
      <c r="J978" s="872"/>
      <c r="K978" s="872"/>
      <c r="L978" s="872"/>
      <c r="M978" s="872"/>
      <c r="N978" s="872"/>
      <c r="O978" s="872"/>
      <c r="P978" s="872"/>
      <c r="Q978" s="872"/>
      <c r="R978" s="872"/>
      <c r="S978" s="872"/>
      <c r="T978" s="872"/>
      <c r="U978" s="872"/>
      <c r="V978" s="872"/>
      <c r="W978" s="872"/>
      <c r="X978" s="872"/>
      <c r="Y978" s="872"/>
      <c r="Z978" s="872"/>
    </row>
    <row r="979" spans="1:26" ht="16.5">
      <c r="A979" s="872"/>
      <c r="B979" s="1048"/>
      <c r="C979" s="872"/>
      <c r="D979" s="872"/>
      <c r="E979" s="872"/>
      <c r="F979" s="872"/>
      <c r="G979" s="872"/>
      <c r="H979" s="872"/>
      <c r="I979" s="872"/>
      <c r="J979" s="872"/>
      <c r="K979" s="872"/>
      <c r="L979" s="872"/>
      <c r="M979" s="872"/>
      <c r="N979" s="872"/>
      <c r="O979" s="872"/>
      <c r="P979" s="872"/>
      <c r="Q979" s="872"/>
      <c r="R979" s="872"/>
      <c r="S979" s="872"/>
      <c r="T979" s="872"/>
      <c r="U979" s="872"/>
      <c r="V979" s="872"/>
      <c r="W979" s="872"/>
      <c r="X979" s="872"/>
      <c r="Y979" s="872"/>
      <c r="Z979" s="872"/>
    </row>
    <row r="980" spans="1:26" ht="16.5">
      <c r="A980" s="872"/>
      <c r="B980" s="1048"/>
      <c r="C980" s="872"/>
      <c r="D980" s="872"/>
      <c r="E980" s="872"/>
      <c r="F980" s="872"/>
      <c r="G980" s="872"/>
      <c r="H980" s="872"/>
      <c r="I980" s="872"/>
      <c r="J980" s="872"/>
      <c r="K980" s="872"/>
      <c r="L980" s="872"/>
      <c r="M980" s="872"/>
      <c r="N980" s="872"/>
      <c r="O980" s="872"/>
      <c r="P980" s="872"/>
      <c r="Q980" s="872"/>
      <c r="R980" s="872"/>
      <c r="S980" s="872"/>
      <c r="T980" s="872"/>
      <c r="U980" s="872"/>
      <c r="V980" s="872"/>
      <c r="W980" s="872"/>
      <c r="X980" s="872"/>
      <c r="Y980" s="872"/>
      <c r="Z980" s="872"/>
    </row>
    <row r="981" spans="1:26" ht="16.5">
      <c r="A981" s="872"/>
      <c r="B981" s="1048"/>
      <c r="C981" s="872"/>
      <c r="D981" s="872"/>
      <c r="E981" s="872"/>
      <c r="F981" s="872"/>
      <c r="G981" s="872"/>
      <c r="H981" s="872"/>
      <c r="I981" s="872"/>
      <c r="J981" s="872"/>
      <c r="K981" s="872"/>
      <c r="L981" s="872"/>
      <c r="M981" s="872"/>
      <c r="N981" s="872"/>
      <c r="O981" s="872"/>
      <c r="P981" s="872"/>
      <c r="Q981" s="872"/>
      <c r="R981" s="872"/>
      <c r="S981" s="872"/>
      <c r="T981" s="872"/>
      <c r="U981" s="872"/>
      <c r="V981" s="872"/>
      <c r="W981" s="872"/>
      <c r="X981" s="872"/>
      <c r="Y981" s="872"/>
      <c r="Z981" s="872"/>
    </row>
    <row r="982" spans="1:26" ht="16.5">
      <c r="A982" s="872"/>
      <c r="B982" s="1048"/>
      <c r="C982" s="872"/>
      <c r="D982" s="872"/>
      <c r="E982" s="872"/>
      <c r="F982" s="872"/>
      <c r="G982" s="872"/>
      <c r="H982" s="872"/>
      <c r="I982" s="872"/>
      <c r="J982" s="872"/>
      <c r="K982" s="872"/>
      <c r="L982" s="872"/>
      <c r="M982" s="872"/>
      <c r="N982" s="872"/>
      <c r="O982" s="872"/>
      <c r="P982" s="872"/>
      <c r="Q982" s="872"/>
      <c r="R982" s="872"/>
      <c r="S982" s="872"/>
      <c r="T982" s="872"/>
      <c r="U982" s="872"/>
      <c r="V982" s="872"/>
      <c r="W982" s="872"/>
      <c r="X982" s="872"/>
      <c r="Y982" s="872"/>
      <c r="Z982" s="872"/>
    </row>
    <row r="983" spans="1:26" ht="16.5">
      <c r="A983" s="872"/>
      <c r="B983" s="1048"/>
      <c r="C983" s="872"/>
      <c r="D983" s="872"/>
      <c r="E983" s="872"/>
      <c r="F983" s="872"/>
      <c r="G983" s="872"/>
      <c r="H983" s="872"/>
      <c r="I983" s="872"/>
      <c r="J983" s="872"/>
      <c r="K983" s="872"/>
      <c r="L983" s="872"/>
      <c r="M983" s="872"/>
      <c r="N983" s="872"/>
      <c r="O983" s="872"/>
      <c r="P983" s="872"/>
      <c r="Q983" s="872"/>
      <c r="R983" s="872"/>
      <c r="S983" s="872"/>
      <c r="T983" s="872"/>
      <c r="U983" s="872"/>
      <c r="V983" s="872"/>
      <c r="W983" s="872"/>
      <c r="X983" s="872"/>
      <c r="Y983" s="872"/>
      <c r="Z983" s="872"/>
    </row>
    <row r="984" spans="1:26" ht="16.5">
      <c r="A984" s="872"/>
      <c r="B984" s="1048"/>
      <c r="C984" s="872"/>
      <c r="D984" s="872"/>
      <c r="E984" s="872"/>
      <c r="F984" s="872"/>
      <c r="G984" s="872"/>
      <c r="H984" s="872"/>
      <c r="I984" s="872"/>
      <c r="J984" s="872"/>
      <c r="K984" s="872"/>
      <c r="L984" s="872"/>
      <c r="M984" s="872"/>
      <c r="N984" s="872"/>
      <c r="O984" s="872"/>
      <c r="P984" s="872"/>
      <c r="Q984" s="872"/>
      <c r="R984" s="872"/>
      <c r="S984" s="872"/>
      <c r="T984" s="872"/>
      <c r="U984" s="872"/>
      <c r="V984" s="872"/>
      <c r="W984" s="872"/>
      <c r="X984" s="872"/>
      <c r="Y984" s="872"/>
      <c r="Z984" s="872"/>
    </row>
    <row r="985" spans="1:26" ht="16.5">
      <c r="A985" s="872"/>
      <c r="B985" s="1048"/>
      <c r="C985" s="872"/>
      <c r="D985" s="872"/>
      <c r="E985" s="872"/>
      <c r="F985" s="872"/>
      <c r="G985" s="872"/>
      <c r="H985" s="872"/>
      <c r="I985" s="872"/>
      <c r="J985" s="872"/>
      <c r="K985" s="872"/>
      <c r="L985" s="872"/>
      <c r="M985" s="872"/>
      <c r="N985" s="872"/>
      <c r="O985" s="872"/>
      <c r="P985" s="872"/>
      <c r="Q985" s="872"/>
      <c r="R985" s="872"/>
      <c r="S985" s="872"/>
      <c r="T985" s="872"/>
      <c r="U985" s="872"/>
      <c r="V985" s="872"/>
      <c r="W985" s="872"/>
      <c r="X985" s="872"/>
      <c r="Y985" s="872"/>
      <c r="Z985" s="872"/>
    </row>
    <row r="986" spans="1:26" ht="16.5">
      <c r="A986" s="872"/>
      <c r="B986" s="1048"/>
      <c r="C986" s="872"/>
      <c r="D986" s="872"/>
      <c r="E986" s="872"/>
      <c r="F986" s="872"/>
      <c r="G986" s="872"/>
      <c r="H986" s="872"/>
      <c r="I986" s="872"/>
      <c r="J986" s="872"/>
      <c r="K986" s="872"/>
      <c r="L986" s="872"/>
      <c r="M986" s="872"/>
      <c r="N986" s="872"/>
      <c r="O986" s="872"/>
      <c r="P986" s="872"/>
      <c r="Q986" s="872"/>
      <c r="R986" s="872"/>
      <c r="S986" s="872"/>
      <c r="T986" s="872"/>
      <c r="U986" s="872"/>
      <c r="V986" s="872"/>
      <c r="W986" s="872"/>
      <c r="X986" s="872"/>
      <c r="Y986" s="872"/>
      <c r="Z986" s="872"/>
    </row>
    <row r="987" spans="1:26" ht="16.5">
      <c r="A987" s="872"/>
      <c r="B987" s="1048"/>
      <c r="C987" s="872"/>
      <c r="D987" s="872"/>
      <c r="E987" s="872"/>
      <c r="F987" s="872"/>
      <c r="G987" s="872"/>
      <c r="H987" s="872"/>
      <c r="I987" s="872"/>
      <c r="J987" s="872"/>
      <c r="K987" s="872"/>
      <c r="L987" s="872"/>
      <c r="M987" s="872"/>
      <c r="N987" s="872"/>
      <c r="O987" s="872"/>
      <c r="P987" s="872"/>
      <c r="Q987" s="872"/>
      <c r="R987" s="872"/>
      <c r="S987" s="872"/>
      <c r="T987" s="872"/>
      <c r="U987" s="872"/>
      <c r="V987" s="872"/>
      <c r="W987" s="872"/>
      <c r="X987" s="872"/>
      <c r="Y987" s="872"/>
      <c r="Z987" s="872"/>
    </row>
    <row r="988" spans="1:26" ht="16.5">
      <c r="A988" s="872"/>
      <c r="B988" s="1048"/>
      <c r="C988" s="872"/>
      <c r="D988" s="872"/>
      <c r="E988" s="872"/>
      <c r="F988" s="872"/>
      <c r="G988" s="872"/>
      <c r="H988" s="872"/>
      <c r="I988" s="872"/>
      <c r="J988" s="872"/>
      <c r="K988" s="872"/>
      <c r="L988" s="872"/>
      <c r="M988" s="872"/>
      <c r="N988" s="872"/>
      <c r="O988" s="872"/>
      <c r="P988" s="872"/>
      <c r="Q988" s="872"/>
      <c r="R988" s="872"/>
      <c r="S988" s="872"/>
      <c r="T988" s="872"/>
      <c r="U988" s="872"/>
      <c r="V988" s="872"/>
      <c r="W988" s="872"/>
      <c r="X988" s="872"/>
      <c r="Y988" s="872"/>
      <c r="Z988" s="872"/>
    </row>
    <row r="989" spans="1:26" ht="16.5">
      <c r="A989" s="872"/>
      <c r="B989" s="1048"/>
      <c r="C989" s="872"/>
      <c r="D989" s="872"/>
      <c r="E989" s="872"/>
      <c r="F989" s="872"/>
      <c r="G989" s="872"/>
      <c r="H989" s="872"/>
      <c r="I989" s="872"/>
      <c r="J989" s="872"/>
      <c r="K989" s="872"/>
      <c r="L989" s="872"/>
      <c r="M989" s="872"/>
      <c r="N989" s="872"/>
      <c r="O989" s="872"/>
      <c r="P989" s="872"/>
      <c r="Q989" s="872"/>
      <c r="R989" s="872"/>
      <c r="S989" s="872"/>
      <c r="T989" s="872"/>
      <c r="U989" s="872"/>
      <c r="V989" s="872"/>
      <c r="W989" s="872"/>
      <c r="X989" s="872"/>
      <c r="Y989" s="872"/>
      <c r="Z989" s="872"/>
    </row>
    <row r="990" spans="1:26" ht="16.5">
      <c r="A990" s="872"/>
      <c r="B990" s="1048"/>
      <c r="C990" s="872"/>
      <c r="D990" s="872"/>
      <c r="E990" s="872"/>
      <c r="F990" s="872"/>
      <c r="G990" s="872"/>
      <c r="H990" s="872"/>
      <c r="I990" s="872"/>
      <c r="J990" s="872"/>
      <c r="K990" s="872"/>
      <c r="L990" s="872"/>
      <c r="M990" s="872"/>
      <c r="N990" s="872"/>
      <c r="O990" s="872"/>
      <c r="P990" s="872"/>
      <c r="Q990" s="872"/>
      <c r="R990" s="872"/>
      <c r="S990" s="872"/>
      <c r="T990" s="872"/>
      <c r="U990" s="872"/>
      <c r="V990" s="872"/>
      <c r="W990" s="872"/>
      <c r="X990" s="872"/>
      <c r="Y990" s="872"/>
      <c r="Z990" s="872"/>
    </row>
    <row r="991" spans="1:26" ht="16.5">
      <c r="A991" s="872"/>
      <c r="B991" s="1048"/>
      <c r="C991" s="872"/>
      <c r="D991" s="872"/>
      <c r="E991" s="872"/>
      <c r="F991" s="872"/>
      <c r="G991" s="872"/>
      <c r="H991" s="872"/>
      <c r="I991" s="872"/>
      <c r="J991" s="872"/>
      <c r="K991" s="872"/>
      <c r="L991" s="872"/>
      <c r="M991" s="872"/>
      <c r="N991" s="872"/>
      <c r="O991" s="872"/>
      <c r="P991" s="872"/>
      <c r="Q991" s="872"/>
      <c r="R991" s="872"/>
      <c r="S991" s="872"/>
      <c r="T991" s="872"/>
      <c r="U991" s="872"/>
      <c r="V991" s="872"/>
      <c r="W991" s="872"/>
      <c r="X991" s="872"/>
      <c r="Y991" s="872"/>
      <c r="Z991" s="872"/>
    </row>
    <row r="992" spans="1:26" ht="16.5">
      <c r="A992" s="872"/>
      <c r="B992" s="1048"/>
      <c r="C992" s="872"/>
      <c r="D992" s="872"/>
      <c r="E992" s="872"/>
      <c r="F992" s="872"/>
      <c r="G992" s="872"/>
      <c r="H992" s="872"/>
      <c r="I992" s="872"/>
      <c r="J992" s="872"/>
      <c r="K992" s="872"/>
      <c r="L992" s="872"/>
      <c r="M992" s="872"/>
      <c r="N992" s="872"/>
      <c r="O992" s="872"/>
      <c r="P992" s="872"/>
      <c r="Q992" s="872"/>
      <c r="R992" s="872"/>
      <c r="S992" s="872"/>
      <c r="T992" s="872"/>
      <c r="U992" s="872"/>
      <c r="V992" s="872"/>
      <c r="W992" s="872"/>
      <c r="X992" s="872"/>
      <c r="Y992" s="872"/>
      <c r="Z992" s="872"/>
    </row>
    <row r="993" spans="1:26" ht="16.5">
      <c r="A993" s="872"/>
      <c r="B993" s="1048"/>
      <c r="C993" s="872"/>
      <c r="D993" s="872"/>
      <c r="E993" s="872"/>
      <c r="F993" s="872"/>
      <c r="G993" s="872"/>
      <c r="H993" s="872"/>
      <c r="I993" s="872"/>
      <c r="J993" s="872"/>
      <c r="K993" s="872"/>
      <c r="L993" s="872"/>
      <c r="M993" s="872"/>
      <c r="N993" s="872"/>
      <c r="O993" s="872"/>
      <c r="P993" s="872"/>
      <c r="Q993" s="872"/>
      <c r="R993" s="872"/>
      <c r="S993" s="872"/>
      <c r="T993" s="872"/>
      <c r="U993" s="872"/>
      <c r="V993" s="872"/>
      <c r="W993" s="872"/>
      <c r="X993" s="872"/>
      <c r="Y993" s="872"/>
      <c r="Z993" s="872"/>
    </row>
  </sheetData>
  <mergeCells count="56">
    <mergeCell ref="A59:A61"/>
    <mergeCell ref="C59:M59"/>
    <mergeCell ref="C60:M60"/>
    <mergeCell ref="C61:M61"/>
    <mergeCell ref="C62:M62"/>
    <mergeCell ref="A53:A58"/>
    <mergeCell ref="C53:M53"/>
    <mergeCell ref="C54:M54"/>
    <mergeCell ref="C55:M55"/>
    <mergeCell ref="C56:M56"/>
    <mergeCell ref="C57:M57"/>
    <mergeCell ref="C58:M58"/>
    <mergeCell ref="N29:N31"/>
    <mergeCell ref="B32:B34"/>
    <mergeCell ref="B35:B44"/>
    <mergeCell ref="F43:G43"/>
    <mergeCell ref="H43:I43"/>
    <mergeCell ref="B45:B48"/>
    <mergeCell ref="F46:F47"/>
    <mergeCell ref="G46:J47"/>
    <mergeCell ref="L46:M47"/>
    <mergeCell ref="A16:A52"/>
    <mergeCell ref="C16:M16"/>
    <mergeCell ref="C17:M17"/>
    <mergeCell ref="B18:B24"/>
    <mergeCell ref="F23:H23"/>
    <mergeCell ref="B25:B28"/>
    <mergeCell ref="C49:M49"/>
    <mergeCell ref="C50:M50"/>
    <mergeCell ref="C51:M51"/>
    <mergeCell ref="C52:M52"/>
    <mergeCell ref="B1:M1"/>
    <mergeCell ref="I7:M7"/>
    <mergeCell ref="B8:B10"/>
    <mergeCell ref="C9:D9"/>
    <mergeCell ref="F9:G9"/>
    <mergeCell ref="I9:J9"/>
    <mergeCell ref="C10:D10"/>
    <mergeCell ref="F10:G10"/>
    <mergeCell ref="I10:J10"/>
    <mergeCell ref="A2:A15"/>
    <mergeCell ref="C2:M2"/>
    <mergeCell ref="C3:M3"/>
    <mergeCell ref="D4:E4"/>
    <mergeCell ref="F4:G4"/>
    <mergeCell ref="I4:M4"/>
    <mergeCell ref="C5:M5"/>
    <mergeCell ref="C6:M6"/>
    <mergeCell ref="C7:D7"/>
    <mergeCell ref="C11:M11"/>
    <mergeCell ref="C12:M12"/>
    <mergeCell ref="C13:M13"/>
    <mergeCell ref="B14:B15"/>
    <mergeCell ref="C14:D14"/>
    <mergeCell ref="F14:M14"/>
    <mergeCell ref="C15:M15"/>
  </mergeCells>
  <dataValidations count="1">
    <dataValidation type="list" allowBlank="1" showErrorMessage="1" sqref="I7" xr:uid="{00000000-0002-0000-3500-000000000000}">
      <formula1>INDIRECT($C$7)</formula1>
    </dataValidation>
  </dataValidations>
  <hyperlinks>
    <hyperlink ref="C57" r:id="rId1" xr:uid="{00000000-0004-0000-35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3500-000001000000}">
          <x14:formula1>
            <xm:f>'D:\Subdirección Envejecimiento y Vejez\Matriz Actualización Plan de Acción\Matrices Entidades\[Sector Cultura, Recreación y Deporte - Ajustado 13072021 final.xlsx]Desplegables'!#REF!</xm:f>
          </x14:formula1>
          <xm:sqref>C14 C7 C4</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70C0"/>
  </sheetPr>
  <dimension ref="A1:Z993"/>
  <sheetViews>
    <sheetView topLeftCell="C1" zoomScale="66" zoomScaleNormal="66" workbookViewId="0">
      <selection activeCell="C2" sqref="C2:M2"/>
    </sheetView>
  </sheetViews>
  <sheetFormatPr baseColWidth="10" defaultColWidth="13.7109375" defaultRowHeight="15" customHeight="1"/>
  <cols>
    <col min="1" max="1" width="24" style="1049" customWidth="1"/>
    <col min="2" max="2" width="37.42578125" style="1049" customWidth="1"/>
    <col min="3" max="3" width="14.5703125" style="864" customWidth="1"/>
    <col min="4" max="4" width="12.140625" style="864" customWidth="1"/>
    <col min="5" max="5" width="14.85546875" style="864" customWidth="1"/>
    <col min="6" max="6" width="10.85546875" style="864" customWidth="1"/>
    <col min="7" max="7" width="13.85546875" style="864" customWidth="1"/>
    <col min="8" max="13" width="10.85546875" style="864" customWidth="1"/>
    <col min="14" max="14" width="94.42578125" style="864" customWidth="1"/>
    <col min="15" max="26" width="10.85546875" style="864" customWidth="1"/>
    <col min="27" max="16384" width="13.7109375" style="864"/>
  </cols>
  <sheetData>
    <row r="1" spans="1:26" ht="44.25" customHeight="1">
      <c r="A1" s="1345"/>
      <c r="B1" s="2637" t="s">
        <v>1578</v>
      </c>
      <c r="C1" s="2637"/>
      <c r="D1" s="2637"/>
      <c r="E1" s="2637"/>
      <c r="F1" s="2637"/>
      <c r="G1" s="2637"/>
      <c r="H1" s="2637"/>
      <c r="I1" s="2637"/>
      <c r="J1" s="2637"/>
      <c r="K1" s="2637"/>
      <c r="L1" s="2637"/>
      <c r="M1" s="2638"/>
      <c r="N1" s="872"/>
      <c r="O1" s="872"/>
      <c r="P1" s="872"/>
      <c r="Q1" s="872"/>
      <c r="R1" s="872"/>
      <c r="S1" s="872"/>
      <c r="T1" s="872"/>
      <c r="U1" s="872"/>
      <c r="V1" s="872"/>
      <c r="W1" s="872"/>
      <c r="X1" s="872"/>
      <c r="Y1" s="872"/>
      <c r="Z1" s="872"/>
    </row>
    <row r="2" spans="1:26" ht="15.75">
      <c r="A2" s="2654"/>
      <c r="B2" s="1342" t="s">
        <v>783</v>
      </c>
      <c r="C2" s="2415" t="s">
        <v>492</v>
      </c>
      <c r="D2" s="2657"/>
      <c r="E2" s="2657"/>
      <c r="F2" s="2657"/>
      <c r="G2" s="2657"/>
      <c r="H2" s="2657"/>
      <c r="I2" s="2657"/>
      <c r="J2" s="2657"/>
      <c r="K2" s="2657"/>
      <c r="L2" s="2657"/>
      <c r="M2" s="2658"/>
      <c r="N2" s="872"/>
      <c r="O2" s="872"/>
      <c r="P2" s="872"/>
      <c r="Q2" s="872"/>
      <c r="R2" s="872"/>
      <c r="S2" s="872"/>
      <c r="T2" s="872"/>
      <c r="U2" s="872"/>
      <c r="V2" s="872"/>
      <c r="W2" s="872"/>
      <c r="X2" s="872"/>
      <c r="Y2" s="872"/>
      <c r="Z2" s="872"/>
    </row>
    <row r="3" spans="1:26" ht="31.5">
      <c r="A3" s="2655"/>
      <c r="B3" s="1343" t="s">
        <v>914</v>
      </c>
      <c r="C3" s="2390" t="s">
        <v>387</v>
      </c>
      <c r="D3" s="2391"/>
      <c r="E3" s="2391"/>
      <c r="F3" s="2391"/>
      <c r="G3" s="2391"/>
      <c r="H3" s="2391"/>
      <c r="I3" s="2391"/>
      <c r="J3" s="2391"/>
      <c r="K3" s="2391"/>
      <c r="L3" s="2391"/>
      <c r="M3" s="2452"/>
      <c r="N3" s="872"/>
      <c r="O3" s="872"/>
      <c r="P3" s="872"/>
      <c r="Q3" s="872"/>
      <c r="R3" s="872"/>
      <c r="S3" s="872"/>
      <c r="T3" s="872"/>
      <c r="U3" s="872"/>
      <c r="V3" s="872"/>
      <c r="W3" s="872"/>
      <c r="X3" s="872"/>
      <c r="Y3" s="872"/>
      <c r="Z3" s="872"/>
    </row>
    <row r="4" spans="1:26" ht="69.75" customHeight="1">
      <c r="A4" s="2655"/>
      <c r="B4" s="1344" t="s">
        <v>35</v>
      </c>
      <c r="C4" s="997" t="s">
        <v>843</v>
      </c>
      <c r="D4" s="2008" t="s">
        <v>1499</v>
      </c>
      <c r="E4" s="2192"/>
      <c r="F4" s="2585" t="s">
        <v>1483</v>
      </c>
      <c r="G4" s="2452"/>
      <c r="H4" s="1197">
        <v>156</v>
      </c>
      <c r="I4" s="2523" t="s">
        <v>1572</v>
      </c>
      <c r="J4" s="2386"/>
      <c r="K4" s="2386"/>
      <c r="L4" s="2386"/>
      <c r="M4" s="2586"/>
      <c r="N4" s="872"/>
      <c r="O4" s="872"/>
      <c r="P4" s="872"/>
      <c r="Q4" s="872"/>
      <c r="R4" s="872"/>
      <c r="S4" s="872"/>
      <c r="T4" s="872"/>
      <c r="U4" s="872"/>
      <c r="V4" s="872"/>
      <c r="W4" s="872"/>
      <c r="X4" s="872"/>
      <c r="Y4" s="872"/>
      <c r="Z4" s="872"/>
    </row>
    <row r="5" spans="1:26" ht="27" customHeight="1">
      <c r="A5" s="2655"/>
      <c r="B5" s="1344" t="s">
        <v>786</v>
      </c>
      <c r="C5" s="2383" t="s">
        <v>1485</v>
      </c>
      <c r="D5" s="2384"/>
      <c r="E5" s="2384"/>
      <c r="F5" s="2384"/>
      <c r="G5" s="2384"/>
      <c r="H5" s="2384"/>
      <c r="I5" s="2384"/>
      <c r="J5" s="2384"/>
      <c r="K5" s="2384"/>
      <c r="L5" s="2384"/>
      <c r="M5" s="2408"/>
      <c r="N5" s="872"/>
      <c r="O5" s="872"/>
      <c r="P5" s="872"/>
      <c r="Q5" s="872"/>
      <c r="R5" s="872"/>
      <c r="S5" s="872"/>
      <c r="T5" s="872"/>
      <c r="U5" s="872"/>
      <c r="V5" s="872"/>
      <c r="W5" s="872"/>
      <c r="X5" s="872"/>
      <c r="Y5" s="872"/>
      <c r="Z5" s="872"/>
    </row>
    <row r="6" spans="1:26" ht="35.25" customHeight="1">
      <c r="A6" s="2655"/>
      <c r="B6" s="1344" t="s">
        <v>787</v>
      </c>
      <c r="C6" s="2386" t="s">
        <v>1560</v>
      </c>
      <c r="D6" s="2387"/>
      <c r="E6" s="2387"/>
      <c r="F6" s="2387"/>
      <c r="G6" s="2387"/>
      <c r="H6" s="2387"/>
      <c r="I6" s="2387"/>
      <c r="J6" s="2387"/>
      <c r="K6" s="2387"/>
      <c r="L6" s="2387"/>
      <c r="M6" s="2659"/>
      <c r="N6" s="872"/>
      <c r="O6" s="872"/>
      <c r="P6" s="872"/>
      <c r="Q6" s="872"/>
      <c r="R6" s="872"/>
      <c r="S6" s="872"/>
      <c r="T6" s="872"/>
      <c r="U6" s="872"/>
      <c r="V6" s="872"/>
      <c r="W6" s="872"/>
      <c r="X6" s="872"/>
      <c r="Y6" s="872"/>
      <c r="Z6" s="872"/>
    </row>
    <row r="7" spans="1:26" ht="27" customHeight="1">
      <c r="A7" s="2655"/>
      <c r="B7" s="1344" t="s">
        <v>873</v>
      </c>
      <c r="C7" s="2390" t="s">
        <v>1085</v>
      </c>
      <c r="D7" s="2391"/>
      <c r="E7" s="1031"/>
      <c r="F7" s="1031"/>
      <c r="G7" s="999"/>
      <c r="H7" s="1000" t="s">
        <v>39</v>
      </c>
      <c r="I7" s="2390" t="s">
        <v>1561</v>
      </c>
      <c r="J7" s="2391"/>
      <c r="K7" s="2391"/>
      <c r="L7" s="2391"/>
      <c r="M7" s="2452"/>
      <c r="N7" s="872"/>
      <c r="O7" s="872"/>
      <c r="P7" s="872"/>
      <c r="Q7" s="872"/>
      <c r="R7" s="872"/>
      <c r="S7" s="872"/>
      <c r="T7" s="872"/>
      <c r="U7" s="872"/>
      <c r="V7" s="872"/>
      <c r="W7" s="872"/>
      <c r="X7" s="872"/>
      <c r="Y7" s="872"/>
      <c r="Z7" s="872"/>
    </row>
    <row r="8" spans="1:26" ht="15.75">
      <c r="A8" s="2655"/>
      <c r="B8" s="2660" t="s">
        <v>788</v>
      </c>
      <c r="C8" s="1001"/>
      <c r="D8" s="1001"/>
      <c r="E8" s="1002"/>
      <c r="F8" s="1002"/>
      <c r="G8" s="1002"/>
      <c r="H8" s="1002"/>
      <c r="I8" s="1001"/>
      <c r="J8" s="1001"/>
      <c r="K8" s="1001"/>
      <c r="L8" s="1005"/>
      <c r="M8" s="1169"/>
      <c r="N8" s="872"/>
      <c r="O8" s="872"/>
      <c r="P8" s="872"/>
      <c r="Q8" s="872"/>
      <c r="R8" s="872"/>
      <c r="S8" s="872"/>
      <c r="T8" s="872"/>
      <c r="U8" s="872"/>
      <c r="V8" s="872"/>
      <c r="W8" s="872"/>
      <c r="X8" s="872"/>
      <c r="Y8" s="872"/>
      <c r="Z8" s="872"/>
    </row>
    <row r="9" spans="1:26" ht="15.75">
      <c r="A9" s="2655"/>
      <c r="B9" s="2662"/>
      <c r="C9" s="2395" t="s">
        <v>1503</v>
      </c>
      <c r="D9" s="2396"/>
      <c r="E9" s="1001"/>
      <c r="F9" s="2395"/>
      <c r="G9" s="2396"/>
      <c r="H9" s="1001"/>
      <c r="I9" s="2395"/>
      <c r="J9" s="2396"/>
      <c r="K9" s="1001"/>
      <c r="L9" s="1005"/>
      <c r="M9" s="1169"/>
      <c r="N9" s="872"/>
      <c r="O9" s="872"/>
      <c r="P9" s="872"/>
      <c r="Q9" s="872"/>
      <c r="R9" s="872"/>
      <c r="S9" s="872"/>
      <c r="T9" s="872"/>
      <c r="U9" s="872"/>
      <c r="V9" s="872"/>
      <c r="W9" s="872"/>
      <c r="X9" s="872"/>
      <c r="Y9" s="872"/>
      <c r="Z9" s="872"/>
    </row>
    <row r="10" spans="1:26" ht="15.75">
      <c r="A10" s="2655"/>
      <c r="B10" s="2661"/>
      <c r="C10" s="2395" t="s">
        <v>39</v>
      </c>
      <c r="D10" s="2396"/>
      <c r="E10" s="1007"/>
      <c r="F10" s="2395" t="s">
        <v>39</v>
      </c>
      <c r="G10" s="2396"/>
      <c r="H10" s="1007"/>
      <c r="I10" s="2395" t="s">
        <v>39</v>
      </c>
      <c r="J10" s="2396"/>
      <c r="K10" s="1007"/>
      <c r="L10" s="1008"/>
      <c r="M10" s="1170"/>
      <c r="N10" s="872"/>
      <c r="O10" s="872"/>
      <c r="P10" s="872"/>
      <c r="Q10" s="872"/>
      <c r="R10" s="872"/>
      <c r="S10" s="872"/>
      <c r="T10" s="872"/>
      <c r="U10" s="872"/>
      <c r="V10" s="872"/>
      <c r="W10" s="872"/>
      <c r="X10" s="872"/>
      <c r="Y10" s="872"/>
      <c r="Z10" s="872"/>
    </row>
    <row r="11" spans="1:26" ht="159.75" customHeight="1">
      <c r="A11" s="2655"/>
      <c r="B11" s="1344" t="s">
        <v>794</v>
      </c>
      <c r="C11" s="2415" t="s">
        <v>1579</v>
      </c>
      <c r="D11" s="2387"/>
      <c r="E11" s="2387"/>
      <c r="F11" s="2387"/>
      <c r="G11" s="2387"/>
      <c r="H11" s="2387"/>
      <c r="I11" s="2387"/>
      <c r="J11" s="2387"/>
      <c r="K11" s="2387"/>
      <c r="L11" s="2387"/>
      <c r="M11" s="2659"/>
      <c r="N11" s="1069"/>
      <c r="O11" s="872"/>
      <c r="P11" s="872"/>
      <c r="Q11" s="872"/>
      <c r="R11" s="872"/>
      <c r="S11" s="872"/>
      <c r="T11" s="872"/>
      <c r="U11" s="872"/>
      <c r="V11" s="872"/>
      <c r="W11" s="872"/>
      <c r="X11" s="872"/>
      <c r="Y11" s="872"/>
      <c r="Z11" s="872"/>
    </row>
    <row r="12" spans="1:26" ht="160.5" customHeight="1">
      <c r="A12" s="2655"/>
      <c r="B12" s="1344" t="s">
        <v>923</v>
      </c>
      <c r="C12" s="2415" t="s">
        <v>1580</v>
      </c>
      <c r="D12" s="2387"/>
      <c r="E12" s="2387"/>
      <c r="F12" s="2387"/>
      <c r="G12" s="2387"/>
      <c r="H12" s="2387"/>
      <c r="I12" s="2387"/>
      <c r="J12" s="2387"/>
      <c r="K12" s="2387"/>
      <c r="L12" s="2387"/>
      <c r="M12" s="2659"/>
      <c r="N12" s="1070"/>
      <c r="O12" s="872"/>
      <c r="P12" s="872"/>
      <c r="Q12" s="872"/>
      <c r="R12" s="872"/>
      <c r="S12" s="872"/>
      <c r="T12" s="872"/>
      <c r="U12" s="872"/>
      <c r="V12" s="872"/>
      <c r="W12" s="872"/>
      <c r="X12" s="872"/>
      <c r="Y12" s="872"/>
      <c r="Z12" s="872"/>
    </row>
    <row r="13" spans="1:26" ht="27" customHeight="1">
      <c r="A13" s="2655"/>
      <c r="B13" s="1344" t="s">
        <v>925</v>
      </c>
      <c r="C13" s="2390" t="s">
        <v>386</v>
      </c>
      <c r="D13" s="2391"/>
      <c r="E13" s="2391"/>
      <c r="F13" s="2391"/>
      <c r="G13" s="2391"/>
      <c r="H13" s="2391"/>
      <c r="I13" s="2391"/>
      <c r="J13" s="2391"/>
      <c r="K13" s="2391"/>
      <c r="L13" s="2391"/>
      <c r="M13" s="2452"/>
      <c r="N13" s="872"/>
      <c r="O13" s="872"/>
      <c r="P13" s="872"/>
      <c r="Q13" s="872"/>
      <c r="R13" s="872"/>
      <c r="S13" s="872"/>
      <c r="T13" s="872"/>
      <c r="U13" s="872"/>
      <c r="V13" s="872"/>
      <c r="W13" s="872"/>
      <c r="X13" s="872"/>
      <c r="Y13" s="872"/>
      <c r="Z13" s="872"/>
    </row>
    <row r="14" spans="1:26" ht="36.75" customHeight="1">
      <c r="A14" s="2655"/>
      <c r="B14" s="2660" t="s">
        <v>926</v>
      </c>
      <c r="C14" s="2421" t="s">
        <v>297</v>
      </c>
      <c r="D14" s="2387"/>
      <c r="E14" s="1174" t="s">
        <v>927</v>
      </c>
      <c r="F14" s="2386" t="s">
        <v>440</v>
      </c>
      <c r="G14" s="2387"/>
      <c r="H14" s="2387"/>
      <c r="I14" s="2387"/>
      <c r="J14" s="2387"/>
      <c r="K14" s="2387"/>
      <c r="L14" s="2387"/>
      <c r="M14" s="2659"/>
      <c r="N14" s="872"/>
      <c r="O14" s="872"/>
      <c r="P14" s="872"/>
      <c r="Q14" s="872"/>
      <c r="R14" s="872"/>
      <c r="S14" s="872"/>
      <c r="T14" s="872"/>
      <c r="U14" s="872"/>
      <c r="V14" s="872"/>
      <c r="W14" s="872"/>
      <c r="X14" s="872"/>
      <c r="Y14" s="872"/>
      <c r="Z14" s="872"/>
    </row>
    <row r="15" spans="1:26" ht="15.75">
      <c r="A15" s="2656"/>
      <c r="B15" s="2661"/>
      <c r="C15" s="2523"/>
      <c r="D15" s="2391"/>
      <c r="E15" s="2391"/>
      <c r="F15" s="2391"/>
      <c r="G15" s="2391"/>
      <c r="H15" s="2391"/>
      <c r="I15" s="2391"/>
      <c r="J15" s="2391"/>
      <c r="K15" s="2391"/>
      <c r="L15" s="2391"/>
      <c r="M15" s="2452"/>
      <c r="N15" s="872"/>
      <c r="O15" s="872"/>
      <c r="P15" s="872"/>
      <c r="Q15" s="872"/>
      <c r="R15" s="872"/>
      <c r="S15" s="872"/>
      <c r="T15" s="872"/>
      <c r="U15" s="872"/>
      <c r="V15" s="872"/>
      <c r="W15" s="872"/>
      <c r="X15" s="872"/>
      <c r="Y15" s="872"/>
      <c r="Z15" s="872"/>
    </row>
    <row r="16" spans="1:26" ht="16.5">
      <c r="A16" s="2665" t="s">
        <v>796</v>
      </c>
      <c r="B16" s="1119" t="s">
        <v>25</v>
      </c>
      <c r="C16" s="2519" t="s">
        <v>441</v>
      </c>
      <c r="D16" s="2627"/>
      <c r="E16" s="2627"/>
      <c r="F16" s="2627"/>
      <c r="G16" s="2627"/>
      <c r="H16" s="2627"/>
      <c r="I16" s="2627"/>
      <c r="J16" s="2627"/>
      <c r="K16" s="2627"/>
      <c r="L16" s="2627"/>
      <c r="M16" s="2628"/>
      <c r="N16" s="872"/>
      <c r="O16" s="872"/>
      <c r="P16" s="872"/>
      <c r="Q16" s="872"/>
      <c r="R16" s="872"/>
      <c r="S16" s="872"/>
      <c r="T16" s="872"/>
      <c r="U16" s="872"/>
      <c r="V16" s="872"/>
      <c r="W16" s="872"/>
      <c r="X16" s="872"/>
      <c r="Y16" s="872"/>
      <c r="Z16" s="872"/>
    </row>
    <row r="17" spans="1:26" ht="15.75">
      <c r="A17" s="2663"/>
      <c r="B17" s="1198" t="s">
        <v>929</v>
      </c>
      <c r="C17" s="2599" t="s">
        <v>493</v>
      </c>
      <c r="D17" s="2391"/>
      <c r="E17" s="2391"/>
      <c r="F17" s="2391"/>
      <c r="G17" s="2391"/>
      <c r="H17" s="2391"/>
      <c r="I17" s="2391"/>
      <c r="J17" s="2391"/>
      <c r="K17" s="2391"/>
      <c r="L17" s="2391"/>
      <c r="M17" s="2452"/>
      <c r="N17" s="1165"/>
      <c r="O17" s="872"/>
      <c r="P17" s="872"/>
      <c r="Q17" s="872"/>
      <c r="R17" s="872"/>
      <c r="S17" s="872"/>
      <c r="T17" s="872"/>
      <c r="U17" s="872"/>
      <c r="V17" s="872"/>
      <c r="W17" s="872"/>
      <c r="X17" s="872"/>
      <c r="Y17" s="872"/>
      <c r="Z17" s="872"/>
    </row>
    <row r="18" spans="1:26" ht="21.75" customHeight="1">
      <c r="A18" s="2663"/>
      <c r="B18" s="2642" t="s">
        <v>798</v>
      </c>
      <c r="C18" s="1005"/>
      <c r="D18" s="1005"/>
      <c r="E18" s="1005"/>
      <c r="F18" s="1005"/>
      <c r="G18" s="1005"/>
      <c r="H18" s="1005"/>
      <c r="I18" s="1005"/>
      <c r="J18" s="1005"/>
      <c r="K18" s="1005"/>
      <c r="L18" s="1005"/>
      <c r="M18" s="1169"/>
      <c r="N18" s="872"/>
      <c r="O18" s="872"/>
      <c r="P18" s="872"/>
      <c r="Q18" s="872"/>
      <c r="R18" s="872"/>
      <c r="S18" s="872"/>
      <c r="T18" s="872"/>
      <c r="U18" s="872"/>
      <c r="V18" s="872"/>
      <c r="W18" s="872"/>
      <c r="X18" s="872"/>
      <c r="Y18" s="872"/>
      <c r="Z18" s="872"/>
    </row>
    <row r="19" spans="1:26" ht="18" customHeight="1">
      <c r="A19" s="2663"/>
      <c r="B19" s="2663"/>
      <c r="C19" s="1005"/>
      <c r="D19" s="1008"/>
      <c r="E19" s="1005"/>
      <c r="F19" s="1008"/>
      <c r="G19" s="1005"/>
      <c r="H19" s="1008"/>
      <c r="I19" s="1005"/>
      <c r="J19" s="1008"/>
      <c r="K19" s="1005"/>
      <c r="L19" s="1005"/>
      <c r="M19" s="1169"/>
      <c r="N19" s="872"/>
      <c r="O19" s="872"/>
      <c r="P19" s="872"/>
      <c r="Q19" s="872"/>
      <c r="R19" s="872"/>
      <c r="S19" s="872"/>
      <c r="T19" s="872"/>
      <c r="U19" s="872"/>
      <c r="V19" s="872"/>
      <c r="W19" s="872"/>
      <c r="X19" s="872"/>
      <c r="Y19" s="872"/>
      <c r="Z19" s="872"/>
    </row>
    <row r="20" spans="1:26" ht="15.75">
      <c r="A20" s="2663"/>
      <c r="B20" s="2663"/>
      <c r="C20" s="1014" t="s">
        <v>799</v>
      </c>
      <c r="D20" s="1015"/>
      <c r="E20" s="1014" t="s">
        <v>800</v>
      </c>
      <c r="F20" s="1015"/>
      <c r="G20" s="1014" t="s">
        <v>801</v>
      </c>
      <c r="H20" s="1015"/>
      <c r="I20" s="1014" t="s">
        <v>802</v>
      </c>
      <c r="J20" s="1015"/>
      <c r="K20" s="1014"/>
      <c r="L20" s="1014"/>
      <c r="M20" s="1169"/>
      <c r="N20" s="872"/>
      <c r="O20" s="872"/>
      <c r="P20" s="872"/>
      <c r="Q20" s="872"/>
      <c r="R20" s="872"/>
      <c r="S20" s="872"/>
      <c r="T20" s="872"/>
      <c r="U20" s="872"/>
      <c r="V20" s="872"/>
      <c r="W20" s="872"/>
      <c r="X20" s="872"/>
      <c r="Y20" s="872"/>
      <c r="Z20" s="872"/>
    </row>
    <row r="21" spans="1:26" ht="15.75">
      <c r="A21" s="2663"/>
      <c r="B21" s="2663"/>
      <c r="C21" s="1014" t="s">
        <v>803</v>
      </c>
      <c r="D21" s="1016"/>
      <c r="E21" s="1014" t="s">
        <v>804</v>
      </c>
      <c r="F21" s="1015"/>
      <c r="G21" s="1014" t="s">
        <v>805</v>
      </c>
      <c r="H21" s="1015"/>
      <c r="I21" s="1014"/>
      <c r="J21" s="1005"/>
      <c r="K21" s="1014"/>
      <c r="L21" s="1014"/>
      <c r="M21" s="1169"/>
      <c r="N21" s="872"/>
      <c r="O21" s="872"/>
      <c r="P21" s="872"/>
      <c r="Q21" s="872"/>
      <c r="R21" s="872"/>
      <c r="S21" s="872"/>
      <c r="T21" s="872"/>
      <c r="U21" s="872"/>
      <c r="V21" s="872"/>
      <c r="W21" s="872"/>
      <c r="X21" s="872"/>
      <c r="Y21" s="872"/>
      <c r="Z21" s="872"/>
    </row>
    <row r="22" spans="1:26" ht="15.75">
      <c r="A22" s="2663"/>
      <c r="B22" s="2663"/>
      <c r="C22" s="1014" t="s">
        <v>806</v>
      </c>
      <c r="D22" s="1016"/>
      <c r="E22" s="1014" t="s">
        <v>807</v>
      </c>
      <c r="F22" s="1016"/>
      <c r="G22" s="1014"/>
      <c r="H22" s="1005"/>
      <c r="I22" s="1014"/>
      <c r="J22" s="1005"/>
      <c r="K22" s="1014"/>
      <c r="L22" s="1014"/>
      <c r="M22" s="1169"/>
      <c r="N22" s="872"/>
      <c r="O22" s="872"/>
      <c r="P22" s="872"/>
      <c r="Q22" s="872"/>
      <c r="R22" s="872"/>
      <c r="S22" s="872"/>
      <c r="T22" s="872"/>
      <c r="U22" s="872"/>
      <c r="V22" s="872"/>
      <c r="W22" s="872"/>
      <c r="X22" s="872"/>
      <c r="Y22" s="872"/>
      <c r="Z22" s="872"/>
    </row>
    <row r="23" spans="1:26" ht="15.75">
      <c r="A23" s="2663"/>
      <c r="B23" s="2663"/>
      <c r="C23" s="1014" t="s">
        <v>808</v>
      </c>
      <c r="D23" s="1199" t="s">
        <v>809</v>
      </c>
      <c r="E23" s="1014" t="s">
        <v>810</v>
      </c>
      <c r="F23" s="2601" t="s">
        <v>1243</v>
      </c>
      <c r="G23" s="2601"/>
      <c r="H23" s="2601"/>
      <c r="I23" s="1007"/>
      <c r="J23" s="1007"/>
      <c r="K23" s="1007"/>
      <c r="L23" s="1007"/>
      <c r="M23" s="1041"/>
      <c r="N23" s="872"/>
      <c r="O23" s="872"/>
      <c r="P23" s="872"/>
      <c r="Q23" s="872"/>
      <c r="R23" s="872"/>
      <c r="S23" s="872"/>
      <c r="T23" s="872"/>
      <c r="U23" s="872"/>
      <c r="V23" s="872"/>
      <c r="W23" s="872"/>
      <c r="X23" s="872"/>
      <c r="Y23" s="872"/>
      <c r="Z23" s="872"/>
    </row>
    <row r="24" spans="1:26" ht="9.75" customHeight="1">
      <c r="A24" s="2663"/>
      <c r="B24" s="2664"/>
      <c r="C24" s="1007"/>
      <c r="D24" s="1007"/>
      <c r="E24" s="1007"/>
      <c r="F24" s="1007"/>
      <c r="G24" s="1007"/>
      <c r="H24" s="1007"/>
      <c r="I24" s="1007"/>
      <c r="J24" s="1007"/>
      <c r="K24" s="1007"/>
      <c r="L24" s="1007"/>
      <c r="M24" s="1041"/>
      <c r="N24" s="872"/>
      <c r="O24" s="872"/>
      <c r="P24" s="872"/>
      <c r="Q24" s="872"/>
      <c r="R24" s="872"/>
      <c r="S24" s="872"/>
      <c r="T24" s="872"/>
      <c r="U24" s="872"/>
      <c r="V24" s="872"/>
      <c r="W24" s="872"/>
      <c r="X24" s="872"/>
      <c r="Y24" s="872"/>
      <c r="Z24" s="872"/>
    </row>
    <row r="25" spans="1:26" ht="15.75">
      <c r="A25" s="2663"/>
      <c r="B25" s="2642" t="s">
        <v>812</v>
      </c>
      <c r="C25" s="1005"/>
      <c r="D25" s="1005"/>
      <c r="E25" s="1005"/>
      <c r="F25" s="1005"/>
      <c r="G25" s="1005"/>
      <c r="H25" s="1005"/>
      <c r="I25" s="1005"/>
      <c r="J25" s="1005"/>
      <c r="K25" s="1005"/>
      <c r="L25" s="1005"/>
      <c r="M25" s="1169"/>
      <c r="N25" s="872"/>
      <c r="O25" s="872"/>
      <c r="P25" s="872"/>
      <c r="Q25" s="872"/>
      <c r="R25" s="872"/>
      <c r="S25" s="872"/>
      <c r="T25" s="872"/>
      <c r="U25" s="872"/>
      <c r="V25" s="872"/>
      <c r="W25" s="872"/>
      <c r="X25" s="872"/>
      <c r="Y25" s="872"/>
      <c r="Z25" s="872"/>
    </row>
    <row r="26" spans="1:26" ht="15.75">
      <c r="A26" s="2663"/>
      <c r="B26" s="2663"/>
      <c r="C26" s="1014" t="s">
        <v>813</v>
      </c>
      <c r="D26" s="1019"/>
      <c r="E26" s="1001"/>
      <c r="F26" s="1014" t="s">
        <v>814</v>
      </c>
      <c r="G26" s="1020"/>
      <c r="H26" s="1001"/>
      <c r="I26" s="1014" t="s">
        <v>815</v>
      </c>
      <c r="J26" s="1020"/>
      <c r="K26" s="1001"/>
      <c r="L26" s="1005"/>
      <c r="M26" s="1169"/>
      <c r="N26" s="872"/>
      <c r="O26" s="872"/>
      <c r="P26" s="872"/>
      <c r="Q26" s="872"/>
      <c r="R26" s="872"/>
      <c r="S26" s="872"/>
      <c r="T26" s="872"/>
      <c r="U26" s="872"/>
      <c r="V26" s="872"/>
      <c r="W26" s="872"/>
      <c r="X26" s="872"/>
      <c r="Y26" s="872"/>
      <c r="Z26" s="872"/>
    </row>
    <row r="27" spans="1:26" ht="15.75">
      <c r="A27" s="2663"/>
      <c r="B27" s="2663"/>
      <c r="C27" s="1014" t="s">
        <v>816</v>
      </c>
      <c r="D27" s="1015"/>
      <c r="E27" s="1005"/>
      <c r="F27" s="1014" t="s">
        <v>817</v>
      </c>
      <c r="G27" s="1017" t="s">
        <v>809</v>
      </c>
      <c r="H27" s="1005"/>
      <c r="I27" s="1014"/>
      <c r="J27" s="1005"/>
      <c r="K27" s="1001"/>
      <c r="L27" s="1005"/>
      <c r="M27" s="1169"/>
      <c r="N27" s="872"/>
      <c r="O27" s="872"/>
      <c r="P27" s="872"/>
      <c r="Q27" s="872"/>
      <c r="R27" s="872"/>
      <c r="S27" s="872"/>
      <c r="T27" s="872"/>
      <c r="U27" s="872"/>
      <c r="V27" s="872"/>
      <c r="W27" s="872"/>
      <c r="X27" s="872"/>
      <c r="Y27" s="872"/>
      <c r="Z27" s="872"/>
    </row>
    <row r="28" spans="1:26" ht="15.75">
      <c r="A28" s="2663"/>
      <c r="B28" s="2664"/>
      <c r="C28" s="1008"/>
      <c r="D28" s="1008"/>
      <c r="E28" s="1008"/>
      <c r="F28" s="1008"/>
      <c r="G28" s="1008"/>
      <c r="H28" s="1008"/>
      <c r="I28" s="1008"/>
      <c r="J28" s="1008"/>
      <c r="K28" s="1008"/>
      <c r="L28" s="1008"/>
      <c r="M28" s="1170"/>
      <c r="N28" s="872"/>
      <c r="O28" s="872"/>
      <c r="P28" s="872"/>
      <c r="Q28" s="872"/>
      <c r="R28" s="872"/>
      <c r="S28" s="872"/>
      <c r="T28" s="872"/>
      <c r="U28" s="872"/>
      <c r="V28" s="872"/>
      <c r="W28" s="872"/>
      <c r="X28" s="872"/>
      <c r="Y28" s="872"/>
      <c r="Z28" s="872"/>
    </row>
    <row r="29" spans="1:26" ht="15.75">
      <c r="A29" s="2663"/>
      <c r="B29" s="1200" t="s">
        <v>818</v>
      </c>
      <c r="C29" s="1001"/>
      <c r="D29" s="1179"/>
      <c r="E29" s="1001"/>
      <c r="F29" s="1001"/>
      <c r="G29" s="1001"/>
      <c r="H29" s="1001"/>
      <c r="I29" s="1001"/>
      <c r="J29" s="1001"/>
      <c r="K29" s="1001"/>
      <c r="L29" s="1001"/>
      <c r="M29" s="1180"/>
      <c r="N29" s="2609"/>
      <c r="O29" s="872"/>
      <c r="P29" s="872"/>
      <c r="Q29" s="872"/>
      <c r="R29" s="872"/>
      <c r="S29" s="872"/>
      <c r="T29" s="872"/>
      <c r="U29" s="872"/>
      <c r="V29" s="872"/>
      <c r="W29" s="872"/>
      <c r="X29" s="872"/>
      <c r="Y29" s="872"/>
      <c r="Z29" s="872"/>
    </row>
    <row r="30" spans="1:26" ht="15.75">
      <c r="A30" s="2663"/>
      <c r="B30" s="1200"/>
      <c r="C30" s="1022" t="s">
        <v>819</v>
      </c>
      <c r="D30" s="1023" t="s">
        <v>1111</v>
      </c>
      <c r="E30" s="1001"/>
      <c r="F30" s="1014" t="s">
        <v>820</v>
      </c>
      <c r="G30" s="1201" t="s">
        <v>1111</v>
      </c>
      <c r="H30" s="1001"/>
      <c r="I30" s="1014" t="s">
        <v>821</v>
      </c>
      <c r="J30" s="1201" t="s">
        <v>1111</v>
      </c>
      <c r="K30" s="1024"/>
      <c r="L30" s="1025"/>
      <c r="M30" s="1180"/>
      <c r="N30" s="2609"/>
      <c r="O30" s="872"/>
      <c r="P30" s="872"/>
      <c r="Q30" s="872"/>
      <c r="R30" s="872"/>
      <c r="S30" s="872"/>
      <c r="T30" s="872"/>
      <c r="U30" s="872"/>
      <c r="V30" s="872"/>
      <c r="W30" s="872"/>
      <c r="X30" s="872"/>
      <c r="Y30" s="872"/>
      <c r="Z30" s="872"/>
    </row>
    <row r="31" spans="1:26" ht="15.75">
      <c r="A31" s="2663"/>
      <c r="B31" s="1173"/>
      <c r="C31" s="1007"/>
      <c r="D31" s="1007"/>
      <c r="E31" s="1007"/>
      <c r="F31" s="1007"/>
      <c r="G31" s="1007"/>
      <c r="H31" s="1007"/>
      <c r="I31" s="1007"/>
      <c r="J31" s="1007"/>
      <c r="K31" s="1007"/>
      <c r="L31" s="1007"/>
      <c r="M31" s="1041"/>
      <c r="N31" s="2609"/>
      <c r="O31" s="872"/>
      <c r="P31" s="872"/>
      <c r="Q31" s="872"/>
      <c r="R31" s="872"/>
      <c r="S31" s="872"/>
      <c r="T31" s="872"/>
      <c r="U31" s="872"/>
      <c r="V31" s="872"/>
      <c r="W31" s="872"/>
      <c r="X31" s="872"/>
      <c r="Y31" s="872"/>
      <c r="Z31" s="872"/>
    </row>
    <row r="32" spans="1:26" ht="15.75">
      <c r="A32" s="2663"/>
      <c r="B32" s="2642" t="s">
        <v>822</v>
      </c>
      <c r="C32" s="1026"/>
      <c r="D32" s="1026"/>
      <c r="E32" s="1026"/>
      <c r="F32" s="1026"/>
      <c r="G32" s="1026"/>
      <c r="H32" s="1026"/>
      <c r="I32" s="1026"/>
      <c r="J32" s="1026"/>
      <c r="K32" s="1026"/>
      <c r="L32" s="1005"/>
      <c r="M32" s="1169"/>
      <c r="N32" s="872"/>
      <c r="O32" s="872"/>
      <c r="P32" s="872"/>
      <c r="Q32" s="872"/>
      <c r="R32" s="872"/>
      <c r="S32" s="872"/>
      <c r="T32" s="872"/>
      <c r="U32" s="872"/>
      <c r="V32" s="872"/>
      <c r="W32" s="872"/>
      <c r="X32" s="872"/>
      <c r="Y32" s="872"/>
      <c r="Z32" s="872"/>
    </row>
    <row r="33" spans="1:26" ht="15.75">
      <c r="A33" s="2663"/>
      <c r="B33" s="2663"/>
      <c r="C33" s="1001" t="s">
        <v>823</v>
      </c>
      <c r="D33" s="1027">
        <v>2022</v>
      </c>
      <c r="E33" s="1026"/>
      <c r="F33" s="1001" t="s">
        <v>824</v>
      </c>
      <c r="G33" s="1184">
        <v>2025</v>
      </c>
      <c r="H33" s="1026"/>
      <c r="I33" s="1014"/>
      <c r="J33" s="1026"/>
      <c r="K33" s="1026"/>
      <c r="L33" s="1005"/>
      <c r="M33" s="1169"/>
      <c r="N33" s="872"/>
      <c r="O33" s="872"/>
      <c r="P33" s="872"/>
      <c r="Q33" s="872"/>
      <c r="R33" s="872"/>
      <c r="S33" s="872"/>
      <c r="T33" s="872"/>
      <c r="U33" s="872"/>
      <c r="V33" s="872"/>
      <c r="W33" s="872"/>
      <c r="X33" s="872"/>
      <c r="Y33" s="872"/>
      <c r="Z33" s="872"/>
    </row>
    <row r="34" spans="1:26" ht="15.75">
      <c r="A34" s="2663"/>
      <c r="B34" s="2664"/>
      <c r="C34" s="1007"/>
      <c r="D34" s="1028"/>
      <c r="E34" s="1029"/>
      <c r="F34" s="1007"/>
      <c r="G34" s="1029"/>
      <c r="H34" s="1029"/>
      <c r="I34" s="1030"/>
      <c r="J34" s="1029"/>
      <c r="K34" s="1029"/>
      <c r="L34" s="1008"/>
      <c r="M34" s="1170"/>
      <c r="N34" s="872"/>
      <c r="O34" s="872"/>
      <c r="P34" s="872"/>
      <c r="Q34" s="872"/>
      <c r="R34" s="872"/>
      <c r="S34" s="872"/>
      <c r="T34" s="872"/>
      <c r="U34" s="872"/>
      <c r="V34" s="872"/>
      <c r="W34" s="872"/>
      <c r="X34" s="872"/>
      <c r="Y34" s="872"/>
      <c r="Z34" s="872"/>
    </row>
    <row r="35" spans="1:26" ht="15.75">
      <c r="A35" s="2663"/>
      <c r="B35" s="2642" t="s">
        <v>825</v>
      </c>
      <c r="C35" s="1031"/>
      <c r="D35" s="1031"/>
      <c r="E35" s="1031"/>
      <c r="F35" s="1031"/>
      <c r="G35" s="1031"/>
      <c r="H35" s="1031"/>
      <c r="I35" s="1031"/>
      <c r="J35" s="1031"/>
      <c r="K35" s="1031"/>
      <c r="L35" s="1031"/>
      <c r="M35" s="999"/>
      <c r="N35" s="872"/>
      <c r="O35" s="872"/>
      <c r="P35" s="872"/>
      <c r="Q35" s="872"/>
      <c r="R35" s="872"/>
      <c r="S35" s="872"/>
      <c r="T35" s="872"/>
      <c r="U35" s="872"/>
      <c r="V35" s="872"/>
      <c r="W35" s="872"/>
      <c r="X35" s="872"/>
      <c r="Y35" s="872"/>
      <c r="Z35" s="872"/>
    </row>
    <row r="36" spans="1:26" ht="15.75">
      <c r="A36" s="2663"/>
      <c r="B36" s="2663"/>
      <c r="C36" s="1014"/>
      <c r="D36" s="1179" t="s">
        <v>826</v>
      </c>
      <c r="E36" s="1001"/>
      <c r="F36" s="1179" t="s">
        <v>827</v>
      </c>
      <c r="G36" s="1001"/>
      <c r="H36" s="1179" t="s">
        <v>828</v>
      </c>
      <c r="I36" s="1001"/>
      <c r="J36" s="1179" t="s">
        <v>829</v>
      </c>
      <c r="K36" s="1001"/>
      <c r="L36" s="1179" t="s">
        <v>830</v>
      </c>
      <c r="M36" s="999"/>
      <c r="N36" s="872"/>
      <c r="O36" s="872"/>
      <c r="P36" s="872"/>
      <c r="Q36" s="872"/>
      <c r="R36" s="872"/>
      <c r="S36" s="872"/>
      <c r="T36" s="872"/>
      <c r="U36" s="872"/>
      <c r="V36" s="872"/>
      <c r="W36" s="872"/>
      <c r="X36" s="872"/>
      <c r="Y36" s="872"/>
      <c r="Z36" s="872"/>
    </row>
    <row r="37" spans="1:26" ht="15.75">
      <c r="A37" s="2663"/>
      <c r="B37" s="2663"/>
      <c r="C37" s="1014"/>
      <c r="D37" s="1208">
        <v>1</v>
      </c>
      <c r="E37" s="1208"/>
      <c r="F37" s="1208">
        <v>1</v>
      </c>
      <c r="G37" s="1208"/>
      <c r="H37" s="1208">
        <v>1</v>
      </c>
      <c r="I37" s="1208"/>
      <c r="J37" s="1208">
        <v>1</v>
      </c>
      <c r="K37" s="1208"/>
      <c r="L37" s="1208"/>
      <c r="M37" s="1185"/>
      <c r="N37" s="872"/>
      <c r="O37" s="872"/>
      <c r="P37" s="872"/>
      <c r="Q37" s="872"/>
      <c r="R37" s="872"/>
      <c r="S37" s="872"/>
      <c r="T37" s="872"/>
      <c r="U37" s="872"/>
      <c r="V37" s="872"/>
      <c r="W37" s="872"/>
      <c r="X37" s="872"/>
      <c r="Y37" s="872"/>
      <c r="Z37" s="872"/>
    </row>
    <row r="38" spans="1:26" ht="15.75">
      <c r="A38" s="2663"/>
      <c r="B38" s="2663"/>
      <c r="C38" s="1014"/>
      <c r="D38" s="1001" t="s">
        <v>831</v>
      </c>
      <c r="E38" s="1001"/>
      <c r="F38" s="1001" t="s">
        <v>832</v>
      </c>
      <c r="G38" s="1001"/>
      <c r="H38" s="1001" t="s">
        <v>833</v>
      </c>
      <c r="I38" s="1001"/>
      <c r="J38" s="1001" t="s">
        <v>834</v>
      </c>
      <c r="K38" s="1001"/>
      <c r="L38" s="1001" t="s">
        <v>835</v>
      </c>
      <c r="M38" s="1169"/>
      <c r="N38" s="872"/>
      <c r="O38" s="872"/>
      <c r="P38" s="872"/>
      <c r="Q38" s="872"/>
      <c r="R38" s="872"/>
      <c r="S38" s="872"/>
      <c r="T38" s="872"/>
      <c r="U38" s="872"/>
      <c r="V38" s="872"/>
      <c r="W38" s="872"/>
      <c r="X38" s="872"/>
      <c r="Y38" s="872"/>
      <c r="Z38" s="872"/>
    </row>
    <row r="39" spans="1:26" ht="15.75">
      <c r="A39" s="2663"/>
      <c r="B39" s="2663"/>
      <c r="C39" s="1014"/>
      <c r="D39" s="1186"/>
      <c r="E39" s="1025"/>
      <c r="F39" s="1024"/>
      <c r="G39" s="1025"/>
      <c r="H39" s="1024"/>
      <c r="I39" s="1025"/>
      <c r="J39" s="1024"/>
      <c r="K39" s="1025"/>
      <c r="L39" s="1024"/>
      <c r="M39" s="1025"/>
      <c r="N39" s="872"/>
      <c r="O39" s="872"/>
      <c r="P39" s="872"/>
      <c r="Q39" s="872"/>
      <c r="R39" s="872"/>
      <c r="S39" s="872"/>
      <c r="T39" s="872"/>
      <c r="U39" s="872"/>
      <c r="V39" s="872"/>
      <c r="W39" s="872"/>
      <c r="X39" s="872"/>
      <c r="Y39" s="872"/>
      <c r="Z39" s="872"/>
    </row>
    <row r="40" spans="1:26" ht="15.75">
      <c r="A40" s="2663"/>
      <c r="B40" s="2663"/>
      <c r="C40" s="1014"/>
      <c r="D40" s="1001" t="s">
        <v>836</v>
      </c>
      <c r="E40" s="1001"/>
      <c r="F40" s="1001" t="s">
        <v>837</v>
      </c>
      <c r="G40" s="1001"/>
      <c r="H40" s="1001" t="s">
        <v>838</v>
      </c>
      <c r="I40" s="1001"/>
      <c r="J40" s="1001" t="s">
        <v>839</v>
      </c>
      <c r="K40" s="1001"/>
      <c r="L40" s="1001" t="s">
        <v>840</v>
      </c>
      <c r="M40" s="1169"/>
      <c r="N40" s="872"/>
      <c r="O40" s="872"/>
      <c r="P40" s="872"/>
      <c r="Q40" s="872"/>
      <c r="R40" s="872"/>
      <c r="S40" s="872"/>
      <c r="T40" s="872"/>
      <c r="U40" s="872"/>
      <c r="V40" s="872"/>
      <c r="W40" s="872"/>
      <c r="X40" s="872"/>
      <c r="Y40" s="872"/>
      <c r="Z40" s="872"/>
    </row>
    <row r="41" spans="1:26" ht="15.75">
      <c r="A41" s="2663"/>
      <c r="B41" s="2663"/>
      <c r="C41" s="1014"/>
      <c r="D41" s="1036"/>
      <c r="E41" s="1025"/>
      <c r="F41" s="1037"/>
      <c r="G41" s="1025"/>
      <c r="H41" s="1037"/>
      <c r="I41" s="1025"/>
      <c r="J41" s="1037"/>
      <c r="K41" s="1025"/>
      <c r="L41" s="1037"/>
      <c r="M41" s="1025"/>
      <c r="N41" s="872"/>
      <c r="O41" s="872"/>
      <c r="P41" s="872"/>
      <c r="Q41" s="872"/>
      <c r="R41" s="872"/>
      <c r="S41" s="872"/>
      <c r="T41" s="872"/>
      <c r="U41" s="872"/>
      <c r="V41" s="872"/>
      <c r="W41" s="872"/>
      <c r="X41" s="872"/>
      <c r="Y41" s="872"/>
      <c r="Z41" s="872"/>
    </row>
    <row r="42" spans="1:26" ht="15.75">
      <c r="A42" s="2663"/>
      <c r="B42" s="2663"/>
      <c r="C42" s="1014"/>
      <c r="D42" s="1007" t="s">
        <v>840</v>
      </c>
      <c r="E42" s="1007"/>
      <c r="F42" s="1007" t="s">
        <v>841</v>
      </c>
      <c r="G42" s="1007"/>
      <c r="H42" s="1001"/>
      <c r="I42" s="1001"/>
      <c r="J42" s="1001"/>
      <c r="K42" s="1001"/>
      <c r="L42" s="1039"/>
      <c r="M42" s="1180"/>
      <c r="N42" s="872"/>
      <c r="O42" s="872"/>
      <c r="P42" s="872"/>
      <c r="Q42" s="872"/>
      <c r="R42" s="872"/>
      <c r="S42" s="872"/>
      <c r="T42" s="872"/>
      <c r="U42" s="872"/>
      <c r="V42" s="872"/>
      <c r="W42" s="872"/>
      <c r="X42" s="872"/>
      <c r="Y42" s="872"/>
      <c r="Z42" s="872"/>
    </row>
    <row r="43" spans="1:26" ht="15.75">
      <c r="A43" s="2663"/>
      <c r="B43" s="2663"/>
      <c r="C43" s="1014"/>
      <c r="D43" s="1187"/>
      <c r="E43" s="1041"/>
      <c r="F43" s="2648">
        <v>4</v>
      </c>
      <c r="G43" s="2439"/>
      <c r="H43" s="2610"/>
      <c r="I43" s="2540"/>
      <c r="J43" s="1001"/>
      <c r="K43" s="1001"/>
      <c r="L43" s="1001"/>
      <c r="M43" s="1180"/>
      <c r="N43" s="872"/>
      <c r="O43" s="872"/>
      <c r="P43" s="872"/>
      <c r="Q43" s="872"/>
      <c r="R43" s="872"/>
      <c r="S43" s="872"/>
      <c r="T43" s="872"/>
      <c r="U43" s="872"/>
      <c r="V43" s="872"/>
      <c r="W43" s="872"/>
      <c r="X43" s="872"/>
      <c r="Y43" s="872"/>
      <c r="Z43" s="872"/>
    </row>
    <row r="44" spans="1:26" ht="15.75">
      <c r="A44" s="2663"/>
      <c r="B44" s="2664"/>
      <c r="C44" s="1030"/>
      <c r="D44" s="1043"/>
      <c r="E44" s="1007"/>
      <c r="F44" s="1043"/>
      <c r="G44" s="1007"/>
      <c r="H44" s="1043"/>
      <c r="I44" s="1007"/>
      <c r="J44" s="1043"/>
      <c r="K44" s="1007"/>
      <c r="L44" s="1043"/>
      <c r="M44" s="1041"/>
      <c r="N44" s="872"/>
      <c r="O44" s="872"/>
      <c r="P44" s="872"/>
      <c r="Q44" s="872"/>
      <c r="R44" s="872"/>
      <c r="S44" s="872"/>
      <c r="T44" s="872"/>
      <c r="U44" s="872"/>
      <c r="V44" s="872"/>
      <c r="W44" s="872"/>
      <c r="X44" s="872"/>
      <c r="Y44" s="872"/>
      <c r="Z44" s="872"/>
    </row>
    <row r="45" spans="1:26" ht="18" customHeight="1">
      <c r="A45" s="2663"/>
      <c r="B45" s="2538" t="s">
        <v>842</v>
      </c>
      <c r="C45" s="1005"/>
      <c r="D45" s="1005"/>
      <c r="E45" s="1005"/>
      <c r="F45" s="1005"/>
      <c r="G45" s="1005"/>
      <c r="H45" s="1005"/>
      <c r="I45" s="1005"/>
      <c r="J45" s="1005"/>
      <c r="K45" s="1005"/>
      <c r="L45" s="1005"/>
      <c r="M45" s="1169"/>
      <c r="N45" s="872"/>
      <c r="O45" s="872"/>
      <c r="P45" s="872"/>
      <c r="Q45" s="872"/>
      <c r="R45" s="872"/>
      <c r="S45" s="872"/>
      <c r="T45" s="872"/>
      <c r="U45" s="872"/>
      <c r="V45" s="872"/>
      <c r="W45" s="872"/>
      <c r="X45" s="872"/>
      <c r="Y45" s="872"/>
      <c r="Z45" s="872"/>
    </row>
    <row r="46" spans="1:26" ht="15.75">
      <c r="A46" s="2663"/>
      <c r="B46" s="2663"/>
      <c r="C46" s="1005"/>
      <c r="D46" s="1001" t="s">
        <v>843</v>
      </c>
      <c r="E46" s="1007" t="s">
        <v>844</v>
      </c>
      <c r="F46" s="2613" t="s">
        <v>845</v>
      </c>
      <c r="G46" s="2610"/>
      <c r="H46" s="2540"/>
      <c r="I46" s="2540"/>
      <c r="J46" s="2540"/>
      <c r="K46" s="1031" t="s">
        <v>846</v>
      </c>
      <c r="L46" s="2610"/>
      <c r="M46" s="2540"/>
      <c r="N46" s="872"/>
      <c r="O46" s="872"/>
      <c r="P46" s="872"/>
      <c r="Q46" s="872"/>
      <c r="R46" s="872"/>
      <c r="S46" s="872"/>
      <c r="T46" s="872"/>
      <c r="U46" s="872"/>
      <c r="V46" s="872"/>
      <c r="W46" s="872"/>
      <c r="X46" s="872"/>
      <c r="Y46" s="872"/>
      <c r="Z46" s="872"/>
    </row>
    <row r="47" spans="1:26" ht="15.75">
      <c r="A47" s="2663"/>
      <c r="B47" s="2663"/>
      <c r="C47" s="1005"/>
      <c r="D47" s="1020"/>
      <c r="E47" s="1041" t="s">
        <v>809</v>
      </c>
      <c r="F47" s="2396"/>
      <c r="G47" s="2540"/>
      <c r="H47" s="2540"/>
      <c r="I47" s="2540"/>
      <c r="J47" s="2540"/>
      <c r="K47" s="1005"/>
      <c r="L47" s="2540"/>
      <c r="M47" s="2540"/>
      <c r="N47" s="872"/>
      <c r="O47" s="872"/>
      <c r="P47" s="872"/>
      <c r="Q47" s="872"/>
      <c r="R47" s="872"/>
      <c r="S47" s="872"/>
      <c r="T47" s="872"/>
      <c r="U47" s="872"/>
      <c r="V47" s="872"/>
      <c r="W47" s="872"/>
      <c r="X47" s="872"/>
      <c r="Y47" s="872"/>
      <c r="Z47" s="872"/>
    </row>
    <row r="48" spans="1:26" ht="15.75">
      <c r="A48" s="2663"/>
      <c r="B48" s="2664"/>
      <c r="C48" s="1008"/>
      <c r="D48" s="1008"/>
      <c r="E48" s="1008"/>
      <c r="F48" s="1008"/>
      <c r="G48" s="1008"/>
      <c r="H48" s="1008"/>
      <c r="I48" s="1008"/>
      <c r="J48" s="1008"/>
      <c r="K48" s="1008"/>
      <c r="L48" s="1005"/>
      <c r="M48" s="1169"/>
      <c r="N48" s="872"/>
      <c r="O48" s="872"/>
      <c r="P48" s="872"/>
      <c r="Q48" s="872"/>
      <c r="R48" s="872"/>
      <c r="S48" s="872"/>
      <c r="T48" s="872"/>
      <c r="U48" s="872"/>
      <c r="V48" s="872"/>
      <c r="W48" s="872"/>
      <c r="X48" s="872"/>
      <c r="Y48" s="872"/>
      <c r="Z48" s="872"/>
    </row>
    <row r="49" spans="1:26" ht="15.75">
      <c r="A49" s="2663"/>
      <c r="B49" s="1173" t="s">
        <v>847</v>
      </c>
      <c r="C49" s="2436" t="s">
        <v>1565</v>
      </c>
      <c r="D49" s="2429"/>
      <c r="E49" s="2429"/>
      <c r="F49" s="2429"/>
      <c r="G49" s="2429"/>
      <c r="H49" s="2429"/>
      <c r="I49" s="2429"/>
      <c r="J49" s="2429"/>
      <c r="K49" s="2429"/>
      <c r="L49" s="2429"/>
      <c r="M49" s="2447"/>
      <c r="N49" s="872"/>
      <c r="O49" s="872"/>
      <c r="P49" s="872"/>
      <c r="Q49" s="872"/>
      <c r="R49" s="872"/>
      <c r="S49" s="872"/>
      <c r="T49" s="872"/>
      <c r="U49" s="872"/>
      <c r="V49" s="872"/>
      <c r="W49" s="872"/>
      <c r="X49" s="872"/>
      <c r="Y49" s="872"/>
      <c r="Z49" s="872"/>
    </row>
    <row r="50" spans="1:26" ht="15.75">
      <c r="A50" s="2663"/>
      <c r="B50" s="1198" t="s">
        <v>1491</v>
      </c>
      <c r="C50" s="2436" t="s">
        <v>1565</v>
      </c>
      <c r="D50" s="2429"/>
      <c r="E50" s="2429"/>
      <c r="F50" s="2429"/>
      <c r="G50" s="2429"/>
      <c r="H50" s="2429"/>
      <c r="I50" s="2429"/>
      <c r="J50" s="2429"/>
      <c r="K50" s="2429"/>
      <c r="L50" s="2429"/>
      <c r="M50" s="2447"/>
      <c r="N50" s="872"/>
      <c r="O50" s="872"/>
      <c r="P50" s="872"/>
      <c r="Q50" s="872"/>
      <c r="R50" s="872"/>
      <c r="S50" s="872"/>
      <c r="T50" s="872"/>
      <c r="U50" s="872"/>
      <c r="V50" s="872"/>
      <c r="W50" s="872"/>
      <c r="X50" s="872"/>
      <c r="Y50" s="872"/>
      <c r="Z50" s="872"/>
    </row>
    <row r="51" spans="1:26" ht="15.75">
      <c r="A51" s="2663"/>
      <c r="B51" s="1198" t="s">
        <v>851</v>
      </c>
      <c r="C51" s="2666">
        <v>30</v>
      </c>
      <c r="D51" s="2439"/>
      <c r="E51" s="2434"/>
      <c r="F51" s="2434"/>
      <c r="G51" s="2434"/>
      <c r="H51" s="2434"/>
      <c r="I51" s="2434"/>
      <c r="J51" s="2434"/>
      <c r="K51" s="2434"/>
      <c r="L51" s="2434"/>
      <c r="M51" s="2667"/>
      <c r="N51" s="872"/>
      <c r="O51" s="872"/>
      <c r="P51" s="872"/>
      <c r="Q51" s="872"/>
      <c r="R51" s="872"/>
      <c r="S51" s="872"/>
      <c r="T51" s="872"/>
      <c r="U51" s="872"/>
      <c r="V51" s="872"/>
      <c r="W51" s="872"/>
      <c r="X51" s="872"/>
      <c r="Y51" s="872"/>
      <c r="Z51" s="872"/>
    </row>
    <row r="52" spans="1:26" ht="15.75">
      <c r="A52" s="2663"/>
      <c r="B52" s="1198" t="s">
        <v>853</v>
      </c>
      <c r="C52" s="2606">
        <v>44407</v>
      </c>
      <c r="D52" s="2434"/>
      <c r="E52" s="2434"/>
      <c r="F52" s="2434"/>
      <c r="G52" s="2434"/>
      <c r="H52" s="2434"/>
      <c r="I52" s="2434"/>
      <c r="J52" s="2434"/>
      <c r="K52" s="2434"/>
      <c r="L52" s="2434"/>
      <c r="M52" s="2667"/>
      <c r="N52" s="1165"/>
      <c r="O52" s="872"/>
      <c r="P52" s="872"/>
      <c r="Q52" s="872"/>
      <c r="R52" s="872"/>
      <c r="S52" s="872"/>
      <c r="T52" s="872"/>
      <c r="U52" s="872"/>
      <c r="V52" s="872"/>
      <c r="W52" s="872"/>
      <c r="X52" s="872"/>
      <c r="Y52" s="872"/>
      <c r="Z52" s="872"/>
    </row>
    <row r="53" spans="1:26" ht="15.75" customHeight="1">
      <c r="A53" s="2668" t="s">
        <v>854</v>
      </c>
      <c r="B53" s="1204" t="s">
        <v>855</v>
      </c>
      <c r="C53" s="2436" t="s">
        <v>1566</v>
      </c>
      <c r="D53" s="2429"/>
      <c r="E53" s="2429"/>
      <c r="F53" s="2429"/>
      <c r="G53" s="2429"/>
      <c r="H53" s="2429"/>
      <c r="I53" s="2429"/>
      <c r="J53" s="2429"/>
      <c r="K53" s="2429"/>
      <c r="L53" s="2429"/>
      <c r="M53" s="2447"/>
      <c r="N53" s="872"/>
      <c r="O53" s="872"/>
      <c r="P53" s="872"/>
      <c r="Q53" s="872"/>
      <c r="R53" s="872"/>
      <c r="S53" s="872"/>
      <c r="T53" s="872"/>
      <c r="U53" s="872"/>
      <c r="V53" s="872"/>
      <c r="W53" s="872"/>
      <c r="X53" s="872"/>
      <c r="Y53" s="872"/>
      <c r="Z53" s="872"/>
    </row>
    <row r="54" spans="1:26" ht="15.75">
      <c r="A54" s="2669"/>
      <c r="B54" s="1204" t="s">
        <v>856</v>
      </c>
      <c r="C54" s="2436" t="s">
        <v>1402</v>
      </c>
      <c r="D54" s="2429"/>
      <c r="E54" s="2429"/>
      <c r="F54" s="2429"/>
      <c r="G54" s="2429"/>
      <c r="H54" s="2429"/>
      <c r="I54" s="2429"/>
      <c r="J54" s="2429"/>
      <c r="K54" s="2429"/>
      <c r="L54" s="2429"/>
      <c r="M54" s="2447"/>
      <c r="N54" s="872"/>
      <c r="O54" s="872"/>
      <c r="P54" s="872"/>
      <c r="Q54" s="872"/>
      <c r="R54" s="872"/>
      <c r="S54" s="872"/>
      <c r="T54" s="872"/>
      <c r="U54" s="872"/>
      <c r="V54" s="872"/>
      <c r="W54" s="872"/>
      <c r="X54" s="872"/>
      <c r="Y54" s="872"/>
      <c r="Z54" s="872"/>
    </row>
    <row r="55" spans="1:26" ht="15.75">
      <c r="A55" s="2669"/>
      <c r="B55" s="1204" t="s">
        <v>858</v>
      </c>
      <c r="C55" s="2436" t="s">
        <v>1503</v>
      </c>
      <c r="D55" s="2429"/>
      <c r="E55" s="2429"/>
      <c r="F55" s="2429"/>
      <c r="G55" s="2429"/>
      <c r="H55" s="2429"/>
      <c r="I55" s="2429"/>
      <c r="J55" s="2429"/>
      <c r="K55" s="2429"/>
      <c r="L55" s="2429"/>
      <c r="M55" s="2447"/>
      <c r="N55" s="872"/>
      <c r="O55" s="872"/>
      <c r="P55" s="872"/>
      <c r="Q55" s="872"/>
      <c r="R55" s="872"/>
      <c r="S55" s="872"/>
      <c r="T55" s="872"/>
      <c r="U55" s="872"/>
      <c r="V55" s="872"/>
      <c r="W55" s="872"/>
      <c r="X55" s="872"/>
      <c r="Y55" s="872"/>
      <c r="Z55" s="872"/>
    </row>
    <row r="56" spans="1:26" ht="15.75">
      <c r="A56" s="2669"/>
      <c r="B56" s="1205" t="s">
        <v>859</v>
      </c>
      <c r="C56" s="2436" t="s">
        <v>1568</v>
      </c>
      <c r="D56" s="2429"/>
      <c r="E56" s="2429"/>
      <c r="F56" s="2429"/>
      <c r="G56" s="2429"/>
      <c r="H56" s="2429"/>
      <c r="I56" s="2429"/>
      <c r="J56" s="2429"/>
      <c r="K56" s="2429"/>
      <c r="L56" s="2429"/>
      <c r="M56" s="2447"/>
      <c r="N56" s="872"/>
      <c r="O56" s="872"/>
      <c r="P56" s="872"/>
      <c r="Q56" s="872"/>
      <c r="R56" s="872"/>
      <c r="S56" s="872"/>
      <c r="T56" s="872"/>
      <c r="U56" s="872"/>
      <c r="V56" s="872"/>
      <c r="W56" s="872"/>
      <c r="X56" s="872"/>
      <c r="Y56" s="872"/>
      <c r="Z56" s="872"/>
    </row>
    <row r="57" spans="1:26" ht="15.75">
      <c r="A57" s="2669"/>
      <c r="B57" s="1204" t="s">
        <v>860</v>
      </c>
      <c r="C57" s="2618" t="s">
        <v>487</v>
      </c>
      <c r="D57" s="2429"/>
      <c r="E57" s="2429"/>
      <c r="F57" s="2429"/>
      <c r="G57" s="2429"/>
      <c r="H57" s="2429"/>
      <c r="I57" s="2429"/>
      <c r="J57" s="2429"/>
      <c r="K57" s="2429"/>
      <c r="L57" s="2429"/>
      <c r="M57" s="2447"/>
      <c r="N57" s="872"/>
      <c r="O57" s="872"/>
      <c r="P57" s="872"/>
      <c r="Q57" s="872"/>
      <c r="R57" s="872"/>
      <c r="S57" s="872"/>
      <c r="T57" s="872"/>
      <c r="U57" s="872"/>
      <c r="V57" s="872"/>
      <c r="W57" s="872"/>
      <c r="X57" s="872"/>
      <c r="Y57" s="872"/>
      <c r="Z57" s="872"/>
    </row>
    <row r="58" spans="1:26" ht="15.75">
      <c r="A58" s="2478"/>
      <c r="B58" s="1204" t="s">
        <v>861</v>
      </c>
      <c r="C58" s="2438">
        <v>3795750</v>
      </c>
      <c r="D58" s="2439"/>
      <c r="E58" s="2439"/>
      <c r="F58" s="2439"/>
      <c r="G58" s="2439"/>
      <c r="H58" s="2439"/>
      <c r="I58" s="2439"/>
      <c r="J58" s="2439"/>
      <c r="K58" s="2439"/>
      <c r="L58" s="2439"/>
      <c r="M58" s="2670"/>
      <c r="N58" s="872"/>
      <c r="O58" s="872"/>
      <c r="P58" s="872"/>
      <c r="Q58" s="872"/>
      <c r="R58" s="872"/>
      <c r="S58" s="872"/>
      <c r="T58" s="872"/>
      <c r="U58" s="872"/>
      <c r="V58" s="872"/>
      <c r="W58" s="872"/>
      <c r="X58" s="872"/>
      <c r="Y58" s="872"/>
      <c r="Z58" s="872"/>
    </row>
    <row r="59" spans="1:26" ht="15.75">
      <c r="A59" s="2668" t="s">
        <v>863</v>
      </c>
      <c r="B59" s="1204" t="s">
        <v>864</v>
      </c>
      <c r="C59" s="2436" t="s">
        <v>1569</v>
      </c>
      <c r="D59" s="2429"/>
      <c r="E59" s="2429"/>
      <c r="F59" s="2429"/>
      <c r="G59" s="2429"/>
      <c r="H59" s="2429"/>
      <c r="I59" s="2429"/>
      <c r="J59" s="2429"/>
      <c r="K59" s="2429"/>
      <c r="L59" s="2429"/>
      <c r="M59" s="2447"/>
      <c r="N59" s="872"/>
      <c r="O59" s="872"/>
      <c r="P59" s="872"/>
      <c r="Q59" s="872"/>
      <c r="R59" s="872"/>
      <c r="S59" s="872"/>
      <c r="T59" s="872"/>
      <c r="U59" s="872"/>
      <c r="V59" s="872"/>
      <c r="W59" s="872"/>
      <c r="X59" s="872"/>
      <c r="Y59" s="872"/>
      <c r="Z59" s="872"/>
    </row>
    <row r="60" spans="1:26" ht="15.75">
      <c r="A60" s="2669"/>
      <c r="B60" s="1204" t="s">
        <v>866</v>
      </c>
      <c r="C60" s="2436" t="s">
        <v>936</v>
      </c>
      <c r="D60" s="2429"/>
      <c r="E60" s="2429"/>
      <c r="F60" s="2429"/>
      <c r="G60" s="2429"/>
      <c r="H60" s="2429"/>
      <c r="I60" s="2429"/>
      <c r="J60" s="2429"/>
      <c r="K60" s="2429"/>
      <c r="L60" s="2429"/>
      <c r="M60" s="2447"/>
      <c r="N60" s="872"/>
      <c r="O60" s="872"/>
      <c r="P60" s="872"/>
      <c r="Q60" s="872"/>
      <c r="R60" s="872"/>
      <c r="S60" s="872"/>
      <c r="T60" s="872"/>
      <c r="U60" s="872"/>
      <c r="V60" s="872"/>
      <c r="W60" s="872"/>
      <c r="X60" s="872"/>
      <c r="Y60" s="872"/>
      <c r="Z60" s="872"/>
    </row>
    <row r="61" spans="1:26" ht="15.75">
      <c r="A61" s="2669"/>
      <c r="B61" s="1206" t="s">
        <v>39</v>
      </c>
      <c r="C61" s="2436" t="s">
        <v>1567</v>
      </c>
      <c r="D61" s="2429"/>
      <c r="E61" s="2429"/>
      <c r="F61" s="2429"/>
      <c r="G61" s="2429"/>
      <c r="H61" s="2429"/>
      <c r="I61" s="2429"/>
      <c r="J61" s="2429"/>
      <c r="K61" s="2429"/>
      <c r="L61" s="2429"/>
      <c r="M61" s="2447"/>
      <c r="N61" s="872"/>
      <c r="O61" s="872"/>
      <c r="P61" s="872"/>
      <c r="Q61" s="872"/>
      <c r="R61" s="872"/>
      <c r="S61" s="872"/>
      <c r="T61" s="872"/>
      <c r="U61" s="872"/>
      <c r="V61" s="872"/>
      <c r="W61" s="872"/>
      <c r="X61" s="872"/>
      <c r="Y61" s="872"/>
      <c r="Z61" s="872"/>
    </row>
    <row r="62" spans="1:26" ht="30.75" customHeight="1">
      <c r="A62" s="1209" t="s">
        <v>869</v>
      </c>
      <c r="B62" s="1103"/>
      <c r="C62" s="2621" t="s">
        <v>1570</v>
      </c>
      <c r="D62" s="2671"/>
      <c r="E62" s="2671"/>
      <c r="F62" s="2671"/>
      <c r="G62" s="2671"/>
      <c r="H62" s="2671"/>
      <c r="I62" s="2671"/>
      <c r="J62" s="2671"/>
      <c r="K62" s="2671"/>
      <c r="L62" s="2671"/>
      <c r="M62" s="2661"/>
      <c r="N62" s="872"/>
      <c r="O62" s="872"/>
      <c r="P62" s="872"/>
      <c r="Q62" s="872"/>
      <c r="R62" s="872"/>
      <c r="S62" s="872"/>
      <c r="T62" s="872"/>
      <c r="U62" s="872"/>
      <c r="V62" s="872"/>
      <c r="W62" s="872"/>
      <c r="X62" s="872"/>
      <c r="Y62" s="872"/>
      <c r="Z62" s="872"/>
    </row>
    <row r="63" spans="1:26" ht="15.75">
      <c r="A63" s="1047"/>
      <c r="B63" s="1048"/>
      <c r="C63" s="872"/>
      <c r="D63" s="872"/>
      <c r="E63" s="872"/>
      <c r="F63" s="872"/>
      <c r="G63" s="872"/>
      <c r="H63" s="872"/>
      <c r="I63" s="872"/>
      <c r="J63" s="872"/>
      <c r="K63" s="872"/>
      <c r="L63" s="872"/>
      <c r="M63" s="872"/>
      <c r="N63" s="872"/>
      <c r="O63" s="872"/>
      <c r="P63" s="872"/>
      <c r="Q63" s="872"/>
      <c r="R63" s="872"/>
      <c r="S63" s="872"/>
      <c r="T63" s="872"/>
      <c r="U63" s="872"/>
      <c r="V63" s="872"/>
      <c r="W63" s="872"/>
      <c r="X63" s="872"/>
      <c r="Y63" s="872"/>
      <c r="Z63" s="872"/>
    </row>
    <row r="64" spans="1:26" ht="15.75">
      <c r="A64" s="1047"/>
      <c r="B64" s="1048"/>
      <c r="C64" s="872"/>
      <c r="D64" s="872"/>
      <c r="E64" s="872"/>
      <c r="F64" s="872"/>
      <c r="G64" s="872"/>
      <c r="H64" s="872"/>
      <c r="I64" s="872"/>
      <c r="J64" s="872"/>
      <c r="K64" s="872"/>
      <c r="L64" s="872"/>
      <c r="M64" s="872"/>
      <c r="N64" s="872"/>
      <c r="O64" s="872"/>
      <c r="P64" s="872"/>
      <c r="Q64" s="872"/>
      <c r="R64" s="872"/>
      <c r="S64" s="872"/>
      <c r="T64" s="872"/>
      <c r="U64" s="872"/>
      <c r="V64" s="872"/>
      <c r="W64" s="872"/>
      <c r="X64" s="872"/>
      <c r="Y64" s="872"/>
      <c r="Z64" s="872"/>
    </row>
    <row r="65" spans="1:26" ht="15.75">
      <c r="A65" s="1047"/>
      <c r="B65" s="1048"/>
      <c r="C65" s="872"/>
      <c r="D65" s="872"/>
      <c r="E65" s="872"/>
      <c r="F65" s="872"/>
      <c r="G65" s="872"/>
      <c r="H65" s="872"/>
      <c r="I65" s="872"/>
      <c r="J65" s="872"/>
      <c r="K65" s="872"/>
      <c r="L65" s="872"/>
      <c r="M65" s="872"/>
      <c r="N65" s="872"/>
      <c r="O65" s="872"/>
      <c r="P65" s="872"/>
      <c r="Q65" s="872"/>
      <c r="R65" s="872"/>
      <c r="S65" s="872"/>
      <c r="T65" s="872"/>
      <c r="U65" s="872"/>
      <c r="V65" s="872"/>
      <c r="W65" s="872"/>
      <c r="X65" s="872"/>
      <c r="Y65" s="872"/>
      <c r="Z65" s="872"/>
    </row>
    <row r="66" spans="1:26" ht="15.75">
      <c r="A66" s="1047"/>
      <c r="B66" s="1048"/>
      <c r="C66" s="872"/>
      <c r="D66" s="872"/>
      <c r="E66" s="872"/>
      <c r="F66" s="872"/>
      <c r="G66" s="872"/>
      <c r="H66" s="872"/>
      <c r="I66" s="872"/>
      <c r="J66" s="872"/>
      <c r="K66" s="872"/>
      <c r="L66" s="872"/>
      <c r="M66" s="872"/>
      <c r="N66" s="872"/>
      <c r="O66" s="872"/>
      <c r="P66" s="872"/>
      <c r="Q66" s="872"/>
      <c r="R66" s="872"/>
      <c r="S66" s="872"/>
      <c r="T66" s="872"/>
      <c r="U66" s="872"/>
      <c r="V66" s="872"/>
      <c r="W66" s="872"/>
      <c r="X66" s="872"/>
      <c r="Y66" s="872"/>
      <c r="Z66" s="872"/>
    </row>
    <row r="67" spans="1:26" ht="15.75">
      <c r="A67" s="1047"/>
      <c r="B67" s="1048"/>
      <c r="C67" s="872"/>
      <c r="D67" s="872"/>
      <c r="E67" s="872"/>
      <c r="F67" s="872"/>
      <c r="G67" s="872"/>
      <c r="H67" s="872"/>
      <c r="I67" s="872"/>
      <c r="J67" s="872"/>
      <c r="K67" s="872"/>
      <c r="L67" s="872"/>
      <c r="M67" s="872"/>
      <c r="N67" s="872"/>
      <c r="O67" s="872"/>
      <c r="P67" s="872"/>
      <c r="Q67" s="872"/>
      <c r="R67" s="872"/>
      <c r="S67" s="872"/>
      <c r="T67" s="872"/>
      <c r="U67" s="872"/>
      <c r="V67" s="872"/>
      <c r="W67" s="872"/>
      <c r="X67" s="872"/>
      <c r="Y67" s="872"/>
      <c r="Z67" s="872"/>
    </row>
    <row r="68" spans="1:26" ht="15.75">
      <c r="A68" s="1047"/>
      <c r="B68" s="1048"/>
      <c r="C68" s="872"/>
      <c r="D68" s="872"/>
      <c r="E68" s="872"/>
      <c r="F68" s="872"/>
      <c r="G68" s="872"/>
      <c r="H68" s="872"/>
      <c r="I68" s="872"/>
      <c r="J68" s="872"/>
      <c r="K68" s="872"/>
      <c r="L68" s="872"/>
      <c r="M68" s="872"/>
      <c r="N68" s="872"/>
      <c r="O68" s="872"/>
      <c r="P68" s="872"/>
      <c r="Q68" s="872"/>
      <c r="R68" s="872"/>
      <c r="S68" s="872"/>
      <c r="T68" s="872"/>
      <c r="U68" s="872"/>
      <c r="V68" s="872"/>
      <c r="W68" s="872"/>
      <c r="X68" s="872"/>
      <c r="Y68" s="872"/>
      <c r="Z68" s="872"/>
    </row>
    <row r="69" spans="1:26" ht="15.75">
      <c r="A69" s="1047"/>
      <c r="B69" s="1048"/>
      <c r="C69" s="872"/>
      <c r="D69" s="872"/>
      <c r="E69" s="872"/>
      <c r="F69" s="872"/>
      <c r="G69" s="872"/>
      <c r="H69" s="872"/>
      <c r="I69" s="872"/>
      <c r="J69" s="872"/>
      <c r="K69" s="872"/>
      <c r="L69" s="872"/>
      <c r="M69" s="872"/>
      <c r="N69" s="872"/>
      <c r="O69" s="872"/>
      <c r="P69" s="872"/>
      <c r="Q69" s="872"/>
      <c r="R69" s="872"/>
      <c r="S69" s="872"/>
      <c r="T69" s="872"/>
      <c r="U69" s="872"/>
      <c r="V69" s="872"/>
      <c r="W69" s="872"/>
      <c r="X69" s="872"/>
      <c r="Y69" s="872"/>
      <c r="Z69" s="872"/>
    </row>
    <row r="70" spans="1:26" ht="15.75">
      <c r="A70" s="1047"/>
      <c r="B70" s="1048"/>
      <c r="C70" s="872"/>
      <c r="D70" s="872"/>
      <c r="E70" s="872"/>
      <c r="F70" s="872"/>
      <c r="G70" s="872"/>
      <c r="H70" s="872"/>
      <c r="I70" s="872"/>
      <c r="J70" s="872"/>
      <c r="K70" s="872"/>
      <c r="L70" s="872"/>
      <c r="M70" s="872"/>
      <c r="N70" s="872"/>
      <c r="O70" s="872"/>
      <c r="P70" s="872"/>
      <c r="Q70" s="872"/>
      <c r="R70" s="872"/>
      <c r="S70" s="872"/>
      <c r="T70" s="872"/>
      <c r="U70" s="872"/>
      <c r="V70" s="872"/>
      <c r="W70" s="872"/>
      <c r="X70" s="872"/>
      <c r="Y70" s="872"/>
      <c r="Z70" s="872"/>
    </row>
    <row r="71" spans="1:26" ht="15.75">
      <c r="A71" s="1047"/>
      <c r="B71" s="1048"/>
      <c r="C71" s="872"/>
      <c r="D71" s="872"/>
      <c r="E71" s="872"/>
      <c r="F71" s="872"/>
      <c r="G71" s="872"/>
      <c r="H71" s="872"/>
      <c r="I71" s="872"/>
      <c r="J71" s="872"/>
      <c r="K71" s="872"/>
      <c r="L71" s="872"/>
      <c r="M71" s="872"/>
      <c r="N71" s="872"/>
      <c r="O71" s="872"/>
      <c r="P71" s="872"/>
      <c r="Q71" s="872"/>
      <c r="R71" s="872"/>
      <c r="S71" s="872"/>
      <c r="T71" s="872"/>
      <c r="U71" s="872"/>
      <c r="V71" s="872"/>
      <c r="W71" s="872"/>
      <c r="X71" s="872"/>
      <c r="Y71" s="872"/>
      <c r="Z71" s="872"/>
    </row>
    <row r="72" spans="1:26" ht="15.75">
      <c r="A72" s="1047"/>
      <c r="B72" s="1048"/>
      <c r="C72" s="872"/>
      <c r="D72" s="872"/>
      <c r="E72" s="872"/>
      <c r="F72" s="872"/>
      <c r="G72" s="872"/>
      <c r="H72" s="872"/>
      <c r="I72" s="872"/>
      <c r="J72" s="872"/>
      <c r="K72" s="872"/>
      <c r="L72" s="872"/>
      <c r="M72" s="872"/>
      <c r="N72" s="872"/>
      <c r="O72" s="872"/>
      <c r="P72" s="872"/>
      <c r="Q72" s="872"/>
      <c r="R72" s="872"/>
      <c r="S72" s="872"/>
      <c r="T72" s="872"/>
      <c r="U72" s="872"/>
      <c r="V72" s="872"/>
      <c r="W72" s="872"/>
      <c r="X72" s="872"/>
      <c r="Y72" s="872"/>
      <c r="Z72" s="872"/>
    </row>
    <row r="73" spans="1:26" ht="15.75">
      <c r="A73" s="1047"/>
      <c r="B73" s="1048"/>
      <c r="C73" s="872"/>
      <c r="D73" s="872"/>
      <c r="E73" s="872"/>
      <c r="F73" s="872"/>
      <c r="G73" s="872"/>
      <c r="H73" s="872"/>
      <c r="I73" s="872"/>
      <c r="J73" s="872"/>
      <c r="K73" s="872"/>
      <c r="L73" s="872"/>
      <c r="M73" s="872"/>
      <c r="N73" s="872"/>
      <c r="O73" s="872"/>
      <c r="P73" s="872"/>
      <c r="Q73" s="872"/>
      <c r="R73" s="872"/>
      <c r="S73" s="872"/>
      <c r="T73" s="872"/>
      <c r="U73" s="872"/>
      <c r="V73" s="872"/>
      <c r="W73" s="872"/>
      <c r="X73" s="872"/>
      <c r="Y73" s="872"/>
      <c r="Z73" s="872"/>
    </row>
    <row r="74" spans="1:26" ht="15.75">
      <c r="A74" s="1047"/>
      <c r="B74" s="1048"/>
      <c r="C74" s="872"/>
      <c r="D74" s="872"/>
      <c r="E74" s="872"/>
      <c r="F74" s="872"/>
      <c r="G74" s="872"/>
      <c r="H74" s="872"/>
      <c r="I74" s="872"/>
      <c r="J74" s="872"/>
      <c r="K74" s="872"/>
      <c r="L74" s="872"/>
      <c r="M74" s="872"/>
      <c r="N74" s="872"/>
      <c r="O74" s="872"/>
      <c r="P74" s="872"/>
      <c r="Q74" s="872"/>
      <c r="R74" s="872"/>
      <c r="S74" s="872"/>
      <c r="T74" s="872"/>
      <c r="U74" s="872"/>
      <c r="V74" s="872"/>
      <c r="W74" s="872"/>
      <c r="X74" s="872"/>
      <c r="Y74" s="872"/>
      <c r="Z74" s="872"/>
    </row>
    <row r="75" spans="1:26" ht="15.75">
      <c r="A75" s="1047"/>
      <c r="B75" s="1048"/>
      <c r="C75" s="872"/>
      <c r="D75" s="872"/>
      <c r="E75" s="872"/>
      <c r="F75" s="872"/>
      <c r="G75" s="872"/>
      <c r="H75" s="872"/>
      <c r="I75" s="872"/>
      <c r="J75" s="872"/>
      <c r="K75" s="872"/>
      <c r="L75" s="872"/>
      <c r="M75" s="872"/>
      <c r="N75" s="872"/>
      <c r="O75" s="872"/>
      <c r="P75" s="872"/>
      <c r="Q75" s="872"/>
      <c r="R75" s="872"/>
      <c r="S75" s="872"/>
      <c r="T75" s="872"/>
      <c r="U75" s="872"/>
      <c r="V75" s="872"/>
      <c r="W75" s="872"/>
      <c r="X75" s="872"/>
      <c r="Y75" s="872"/>
      <c r="Z75" s="872"/>
    </row>
    <row r="76" spans="1:26" ht="15.75">
      <c r="A76" s="1047"/>
      <c r="B76" s="1048"/>
      <c r="C76" s="872"/>
      <c r="D76" s="872"/>
      <c r="E76" s="872"/>
      <c r="F76" s="872"/>
      <c r="G76" s="872"/>
      <c r="H76" s="872"/>
      <c r="I76" s="872"/>
      <c r="J76" s="872"/>
      <c r="K76" s="872"/>
      <c r="L76" s="872"/>
      <c r="M76" s="872"/>
      <c r="N76" s="872"/>
      <c r="O76" s="872"/>
      <c r="P76" s="872"/>
      <c r="Q76" s="872"/>
      <c r="R76" s="872"/>
      <c r="S76" s="872"/>
      <c r="T76" s="872"/>
      <c r="U76" s="872"/>
      <c r="V76" s="872"/>
      <c r="W76" s="872"/>
      <c r="X76" s="872"/>
      <c r="Y76" s="872"/>
      <c r="Z76" s="872"/>
    </row>
    <row r="77" spans="1:26" ht="15.75">
      <c r="A77" s="1047"/>
      <c r="B77" s="1048"/>
      <c r="C77" s="872"/>
      <c r="D77" s="872"/>
      <c r="E77" s="872"/>
      <c r="F77" s="872"/>
      <c r="G77" s="872"/>
      <c r="H77" s="872"/>
      <c r="I77" s="872"/>
      <c r="J77" s="872"/>
      <c r="K77" s="872"/>
      <c r="L77" s="872"/>
      <c r="M77" s="872"/>
      <c r="N77" s="872"/>
      <c r="O77" s="872"/>
      <c r="P77" s="872"/>
      <c r="Q77" s="872"/>
      <c r="R77" s="872"/>
      <c r="S77" s="872"/>
      <c r="T77" s="872"/>
      <c r="U77" s="872"/>
      <c r="V77" s="872"/>
      <c r="W77" s="872"/>
      <c r="X77" s="872"/>
      <c r="Y77" s="872"/>
      <c r="Z77" s="872"/>
    </row>
    <row r="78" spans="1:26" ht="15.75">
      <c r="A78" s="1047"/>
      <c r="B78" s="1048"/>
      <c r="C78" s="872"/>
      <c r="D78" s="872"/>
      <c r="E78" s="872"/>
      <c r="F78" s="872"/>
      <c r="G78" s="872"/>
      <c r="H78" s="872"/>
      <c r="I78" s="872"/>
      <c r="J78" s="872"/>
      <c r="K78" s="872"/>
      <c r="L78" s="872"/>
      <c r="M78" s="872"/>
      <c r="N78" s="872"/>
      <c r="O78" s="872"/>
      <c r="P78" s="872"/>
      <c r="Q78" s="872"/>
      <c r="R78" s="872"/>
      <c r="S78" s="872"/>
      <c r="T78" s="872"/>
      <c r="U78" s="872"/>
      <c r="V78" s="872"/>
      <c r="W78" s="872"/>
      <c r="X78" s="872"/>
      <c r="Y78" s="872"/>
      <c r="Z78" s="872"/>
    </row>
    <row r="79" spans="1:26" ht="15.75">
      <c r="A79" s="1047"/>
      <c r="B79" s="1048"/>
      <c r="C79" s="872"/>
      <c r="D79" s="872"/>
      <c r="E79" s="872"/>
      <c r="F79" s="872"/>
      <c r="G79" s="872"/>
      <c r="H79" s="872"/>
      <c r="I79" s="872"/>
      <c r="J79" s="872"/>
      <c r="K79" s="872"/>
      <c r="L79" s="872"/>
      <c r="M79" s="872"/>
      <c r="N79" s="872"/>
      <c r="O79" s="872"/>
      <c r="P79" s="872"/>
      <c r="Q79" s="872"/>
      <c r="R79" s="872"/>
      <c r="S79" s="872"/>
      <c r="T79" s="872"/>
      <c r="U79" s="872"/>
      <c r="V79" s="872"/>
      <c r="W79" s="872"/>
      <c r="X79" s="872"/>
      <c r="Y79" s="872"/>
      <c r="Z79" s="872"/>
    </row>
    <row r="80" spans="1:26" ht="15.75">
      <c r="A80" s="1047"/>
      <c r="B80" s="1048"/>
      <c r="C80" s="872"/>
      <c r="D80" s="872"/>
      <c r="E80" s="872"/>
      <c r="F80" s="872"/>
      <c r="G80" s="872"/>
      <c r="H80" s="872"/>
      <c r="I80" s="872"/>
      <c r="J80" s="872"/>
      <c r="K80" s="872"/>
      <c r="L80" s="872"/>
      <c r="M80" s="872"/>
      <c r="N80" s="872"/>
      <c r="O80" s="872"/>
      <c r="P80" s="872"/>
      <c r="Q80" s="872"/>
      <c r="R80" s="872"/>
      <c r="S80" s="872"/>
      <c r="T80" s="872"/>
      <c r="U80" s="872"/>
      <c r="V80" s="872"/>
      <c r="W80" s="872"/>
      <c r="X80" s="872"/>
      <c r="Y80" s="872"/>
      <c r="Z80" s="872"/>
    </row>
    <row r="81" spans="1:26" ht="15.75">
      <c r="A81" s="1047"/>
      <c r="B81" s="1048"/>
      <c r="C81" s="872"/>
      <c r="D81" s="872"/>
      <c r="E81" s="872"/>
      <c r="F81" s="872"/>
      <c r="G81" s="872"/>
      <c r="H81" s="872"/>
      <c r="I81" s="872"/>
      <c r="J81" s="872"/>
      <c r="K81" s="872"/>
      <c r="L81" s="872"/>
      <c r="M81" s="872"/>
      <c r="N81" s="872"/>
      <c r="O81" s="872"/>
      <c r="P81" s="872"/>
      <c r="Q81" s="872"/>
      <c r="R81" s="872"/>
      <c r="S81" s="872"/>
      <c r="T81" s="872"/>
      <c r="U81" s="872"/>
      <c r="V81" s="872"/>
      <c r="W81" s="872"/>
      <c r="X81" s="872"/>
      <c r="Y81" s="872"/>
      <c r="Z81" s="872"/>
    </row>
    <row r="82" spans="1:26" ht="15.75">
      <c r="A82" s="1047"/>
      <c r="B82" s="1048"/>
      <c r="C82" s="872"/>
      <c r="D82" s="872"/>
      <c r="E82" s="872"/>
      <c r="F82" s="872"/>
      <c r="G82" s="872"/>
      <c r="H82" s="872"/>
      <c r="I82" s="872"/>
      <c r="J82" s="872"/>
      <c r="K82" s="872"/>
      <c r="L82" s="872"/>
      <c r="M82" s="872"/>
      <c r="N82" s="872"/>
      <c r="O82" s="872"/>
      <c r="P82" s="872"/>
      <c r="Q82" s="872"/>
      <c r="R82" s="872"/>
      <c r="S82" s="872"/>
      <c r="T82" s="872"/>
      <c r="U82" s="872"/>
      <c r="V82" s="872"/>
      <c r="W82" s="872"/>
      <c r="X82" s="872"/>
      <c r="Y82" s="872"/>
      <c r="Z82" s="872"/>
    </row>
    <row r="83" spans="1:26" ht="15.75">
      <c r="A83" s="1047"/>
      <c r="B83" s="1048"/>
      <c r="C83" s="872"/>
      <c r="D83" s="872"/>
      <c r="E83" s="872"/>
      <c r="F83" s="872"/>
      <c r="G83" s="872"/>
      <c r="H83" s="872"/>
      <c r="I83" s="872"/>
      <c r="J83" s="872"/>
      <c r="K83" s="872"/>
      <c r="L83" s="872"/>
      <c r="M83" s="872"/>
      <c r="N83" s="872"/>
      <c r="O83" s="872"/>
      <c r="P83" s="872"/>
      <c r="Q83" s="872"/>
      <c r="R83" s="872"/>
      <c r="S83" s="872"/>
      <c r="T83" s="872"/>
      <c r="U83" s="872"/>
      <c r="V83" s="872"/>
      <c r="W83" s="872"/>
      <c r="X83" s="872"/>
      <c r="Y83" s="872"/>
      <c r="Z83" s="872"/>
    </row>
    <row r="84" spans="1:26" ht="15.75">
      <c r="A84" s="1047"/>
      <c r="B84" s="1048"/>
      <c r="C84" s="872"/>
      <c r="D84" s="872"/>
      <c r="E84" s="872"/>
      <c r="F84" s="872"/>
      <c r="G84" s="872"/>
      <c r="H84" s="872"/>
      <c r="I84" s="872"/>
      <c r="J84" s="872"/>
      <c r="K84" s="872"/>
      <c r="L84" s="872"/>
      <c r="M84" s="872"/>
      <c r="N84" s="872"/>
      <c r="O84" s="872"/>
      <c r="P84" s="872"/>
      <c r="Q84" s="872"/>
      <c r="R84" s="872"/>
      <c r="S84" s="872"/>
      <c r="T84" s="872"/>
      <c r="U84" s="872"/>
      <c r="V84" s="872"/>
      <c r="W84" s="872"/>
      <c r="X84" s="872"/>
      <c r="Y84" s="872"/>
      <c r="Z84" s="872"/>
    </row>
    <row r="85" spans="1:26" ht="15.75">
      <c r="A85" s="1047"/>
      <c r="B85" s="1048"/>
      <c r="C85" s="872"/>
      <c r="D85" s="872"/>
      <c r="E85" s="872"/>
      <c r="F85" s="872"/>
      <c r="G85" s="872"/>
      <c r="H85" s="872"/>
      <c r="I85" s="872"/>
      <c r="J85" s="872"/>
      <c r="K85" s="872"/>
      <c r="L85" s="872"/>
      <c r="M85" s="872"/>
      <c r="N85" s="872"/>
      <c r="O85" s="872"/>
      <c r="P85" s="872"/>
      <c r="Q85" s="872"/>
      <c r="R85" s="872"/>
      <c r="S85" s="872"/>
      <c r="T85" s="872"/>
      <c r="U85" s="872"/>
      <c r="V85" s="872"/>
      <c r="W85" s="872"/>
      <c r="X85" s="872"/>
      <c r="Y85" s="872"/>
      <c r="Z85" s="872"/>
    </row>
    <row r="86" spans="1:26" ht="15.75">
      <c r="A86" s="1047"/>
      <c r="B86" s="1048"/>
      <c r="C86" s="872"/>
      <c r="D86" s="872"/>
      <c r="E86" s="872"/>
      <c r="F86" s="872"/>
      <c r="G86" s="872"/>
      <c r="H86" s="872"/>
      <c r="I86" s="872"/>
      <c r="J86" s="872"/>
      <c r="K86" s="872"/>
      <c r="L86" s="872"/>
      <c r="M86" s="872"/>
      <c r="N86" s="872"/>
      <c r="O86" s="872"/>
      <c r="P86" s="872"/>
      <c r="Q86" s="872"/>
      <c r="R86" s="872"/>
      <c r="S86" s="872"/>
      <c r="T86" s="872"/>
      <c r="U86" s="872"/>
      <c r="V86" s="872"/>
      <c r="W86" s="872"/>
      <c r="X86" s="872"/>
      <c r="Y86" s="872"/>
      <c r="Z86" s="872"/>
    </row>
    <row r="87" spans="1:26" ht="15.75">
      <c r="A87" s="1047"/>
      <c r="B87" s="1048"/>
      <c r="C87" s="872"/>
      <c r="D87" s="872"/>
      <c r="E87" s="872"/>
      <c r="F87" s="872"/>
      <c r="G87" s="872"/>
      <c r="H87" s="872"/>
      <c r="I87" s="872"/>
      <c r="J87" s="872"/>
      <c r="K87" s="872"/>
      <c r="L87" s="872"/>
      <c r="M87" s="872"/>
      <c r="N87" s="872"/>
      <c r="O87" s="872"/>
      <c r="P87" s="872"/>
      <c r="Q87" s="872"/>
      <c r="R87" s="872"/>
      <c r="S87" s="872"/>
      <c r="T87" s="872"/>
      <c r="U87" s="872"/>
      <c r="V87" s="872"/>
      <c r="W87" s="872"/>
      <c r="X87" s="872"/>
      <c r="Y87" s="872"/>
      <c r="Z87" s="872"/>
    </row>
    <row r="88" spans="1:26" ht="15.75">
      <c r="A88" s="1047"/>
      <c r="B88" s="1048"/>
      <c r="C88" s="872"/>
      <c r="D88" s="872"/>
      <c r="E88" s="872"/>
      <c r="F88" s="872"/>
      <c r="G88" s="872"/>
      <c r="H88" s="872"/>
      <c r="I88" s="872"/>
      <c r="J88" s="872"/>
      <c r="K88" s="872"/>
      <c r="L88" s="872"/>
      <c r="M88" s="872"/>
      <c r="N88" s="872"/>
      <c r="O88" s="872"/>
      <c r="P88" s="872"/>
      <c r="Q88" s="872"/>
      <c r="R88" s="872"/>
      <c r="S88" s="872"/>
      <c r="T88" s="872"/>
      <c r="U88" s="872"/>
      <c r="V88" s="872"/>
      <c r="W88" s="872"/>
      <c r="X88" s="872"/>
      <c r="Y88" s="872"/>
      <c r="Z88" s="872"/>
    </row>
    <row r="89" spans="1:26" ht="15.75">
      <c r="A89" s="1047"/>
      <c r="B89" s="1048"/>
      <c r="C89" s="872"/>
      <c r="D89" s="872"/>
      <c r="E89" s="872"/>
      <c r="F89" s="872"/>
      <c r="G89" s="872"/>
      <c r="H89" s="872"/>
      <c r="I89" s="872"/>
      <c r="J89" s="872"/>
      <c r="K89" s="872"/>
      <c r="L89" s="872"/>
      <c r="M89" s="872"/>
      <c r="N89" s="872"/>
      <c r="O89" s="872"/>
      <c r="P89" s="872"/>
      <c r="Q89" s="872"/>
      <c r="R89" s="872"/>
      <c r="S89" s="872"/>
      <c r="T89" s="872"/>
      <c r="U89" s="872"/>
      <c r="V89" s="872"/>
      <c r="W89" s="872"/>
      <c r="X89" s="872"/>
      <c r="Y89" s="872"/>
      <c r="Z89" s="872"/>
    </row>
    <row r="90" spans="1:26" ht="15.75">
      <c r="A90" s="1047"/>
      <c r="B90" s="1048"/>
      <c r="C90" s="872"/>
      <c r="D90" s="872"/>
      <c r="E90" s="872"/>
      <c r="F90" s="872"/>
      <c r="G90" s="872"/>
      <c r="H90" s="872"/>
      <c r="I90" s="872"/>
      <c r="J90" s="872"/>
      <c r="K90" s="872"/>
      <c r="L90" s="872"/>
      <c r="M90" s="872"/>
      <c r="N90" s="872"/>
      <c r="O90" s="872"/>
      <c r="P90" s="872"/>
      <c r="Q90" s="872"/>
      <c r="R90" s="872"/>
      <c r="S90" s="872"/>
      <c r="T90" s="872"/>
      <c r="U90" s="872"/>
      <c r="V90" s="872"/>
      <c r="W90" s="872"/>
      <c r="X90" s="872"/>
      <c r="Y90" s="872"/>
      <c r="Z90" s="872"/>
    </row>
    <row r="91" spans="1:26" ht="15.75">
      <c r="A91" s="1047"/>
      <c r="B91" s="1048"/>
      <c r="C91" s="872"/>
      <c r="D91" s="872"/>
      <c r="E91" s="872"/>
      <c r="F91" s="872"/>
      <c r="G91" s="872"/>
      <c r="H91" s="872"/>
      <c r="I91" s="872"/>
      <c r="J91" s="872"/>
      <c r="K91" s="872"/>
      <c r="L91" s="872"/>
      <c r="M91" s="872"/>
      <c r="N91" s="872"/>
      <c r="O91" s="872"/>
      <c r="P91" s="872"/>
      <c r="Q91" s="872"/>
      <c r="R91" s="872"/>
      <c r="S91" s="872"/>
      <c r="T91" s="872"/>
      <c r="U91" s="872"/>
      <c r="V91" s="872"/>
      <c r="W91" s="872"/>
      <c r="X91" s="872"/>
      <c r="Y91" s="872"/>
      <c r="Z91" s="872"/>
    </row>
    <row r="92" spans="1:26" ht="15.75">
      <c r="A92" s="1047"/>
      <c r="B92" s="1048"/>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row>
    <row r="93" spans="1:26" ht="15.75">
      <c r="A93" s="1047"/>
      <c r="B93" s="1048"/>
      <c r="C93" s="872"/>
      <c r="D93" s="872"/>
      <c r="E93" s="872"/>
      <c r="F93" s="872"/>
      <c r="G93" s="872"/>
      <c r="H93" s="872"/>
      <c r="I93" s="872"/>
      <c r="J93" s="872"/>
      <c r="K93" s="872"/>
      <c r="L93" s="872"/>
      <c r="M93" s="872"/>
      <c r="N93" s="872"/>
      <c r="O93" s="872"/>
      <c r="P93" s="872"/>
      <c r="Q93" s="872"/>
      <c r="R93" s="872"/>
      <c r="S93" s="872"/>
      <c r="T93" s="872"/>
      <c r="U93" s="872"/>
      <c r="V93" s="872"/>
      <c r="W93" s="872"/>
      <c r="X93" s="872"/>
      <c r="Y93" s="872"/>
      <c r="Z93" s="872"/>
    </row>
    <row r="94" spans="1:26" ht="15.75">
      <c r="A94" s="1047"/>
      <c r="B94" s="1048"/>
      <c r="C94" s="872"/>
      <c r="D94" s="872"/>
      <c r="E94" s="872"/>
      <c r="F94" s="872"/>
      <c r="G94" s="872"/>
      <c r="H94" s="872"/>
      <c r="I94" s="872"/>
      <c r="J94" s="872"/>
      <c r="K94" s="872"/>
      <c r="L94" s="872"/>
      <c r="M94" s="872"/>
      <c r="N94" s="872"/>
      <c r="O94" s="872"/>
      <c r="P94" s="872"/>
      <c r="Q94" s="872"/>
      <c r="R94" s="872"/>
      <c r="S94" s="872"/>
      <c r="T94" s="872"/>
      <c r="U94" s="872"/>
      <c r="V94" s="872"/>
      <c r="W94" s="872"/>
      <c r="X94" s="872"/>
      <c r="Y94" s="872"/>
      <c r="Z94" s="872"/>
    </row>
    <row r="95" spans="1:26" ht="15.75">
      <c r="A95" s="1047"/>
      <c r="B95" s="1048"/>
      <c r="C95" s="872"/>
      <c r="D95" s="872"/>
      <c r="E95" s="872"/>
      <c r="F95" s="872"/>
      <c r="G95" s="872"/>
      <c r="H95" s="872"/>
      <c r="I95" s="872"/>
      <c r="J95" s="872"/>
      <c r="K95" s="872"/>
      <c r="L95" s="872"/>
      <c r="M95" s="872"/>
      <c r="N95" s="872"/>
      <c r="O95" s="872"/>
      <c r="P95" s="872"/>
      <c r="Q95" s="872"/>
      <c r="R95" s="872"/>
      <c r="S95" s="872"/>
      <c r="T95" s="872"/>
      <c r="U95" s="872"/>
      <c r="V95" s="872"/>
      <c r="W95" s="872"/>
      <c r="X95" s="872"/>
      <c r="Y95" s="872"/>
      <c r="Z95" s="872"/>
    </row>
    <row r="96" spans="1:26" ht="15.75">
      <c r="A96" s="1047"/>
      <c r="B96" s="1048"/>
      <c r="C96" s="872"/>
      <c r="D96" s="872"/>
      <c r="E96" s="872"/>
      <c r="F96" s="872"/>
      <c r="G96" s="872"/>
      <c r="H96" s="872"/>
      <c r="I96" s="872"/>
      <c r="J96" s="872"/>
      <c r="K96" s="872"/>
      <c r="L96" s="872"/>
      <c r="M96" s="872"/>
      <c r="N96" s="872"/>
      <c r="O96" s="872"/>
      <c r="P96" s="872"/>
      <c r="Q96" s="872"/>
      <c r="R96" s="872"/>
      <c r="S96" s="872"/>
      <c r="T96" s="872"/>
      <c r="U96" s="872"/>
      <c r="V96" s="872"/>
      <c r="W96" s="872"/>
      <c r="X96" s="872"/>
      <c r="Y96" s="872"/>
      <c r="Z96" s="872"/>
    </row>
    <row r="97" spans="1:26" ht="15.75">
      <c r="A97" s="1047"/>
      <c r="B97" s="1048"/>
      <c r="C97" s="872"/>
      <c r="D97" s="872"/>
      <c r="E97" s="872"/>
      <c r="F97" s="872"/>
      <c r="G97" s="872"/>
      <c r="H97" s="872"/>
      <c r="I97" s="872"/>
      <c r="J97" s="872"/>
      <c r="K97" s="872"/>
      <c r="L97" s="872"/>
      <c r="M97" s="872"/>
      <c r="N97" s="872"/>
      <c r="O97" s="872"/>
      <c r="P97" s="872"/>
      <c r="Q97" s="872"/>
      <c r="R97" s="872"/>
      <c r="S97" s="872"/>
      <c r="T97" s="872"/>
      <c r="U97" s="872"/>
      <c r="V97" s="872"/>
      <c r="W97" s="872"/>
      <c r="X97" s="872"/>
      <c r="Y97" s="872"/>
      <c r="Z97" s="872"/>
    </row>
    <row r="98" spans="1:26" ht="15.75">
      <c r="A98" s="1047"/>
      <c r="B98" s="1048"/>
      <c r="C98" s="872"/>
      <c r="D98" s="872"/>
      <c r="E98" s="872"/>
      <c r="F98" s="872"/>
      <c r="G98" s="872"/>
      <c r="H98" s="872"/>
      <c r="I98" s="872"/>
      <c r="J98" s="872"/>
      <c r="K98" s="872"/>
      <c r="L98" s="872"/>
      <c r="M98" s="872"/>
      <c r="N98" s="872"/>
      <c r="O98" s="872"/>
      <c r="P98" s="872"/>
      <c r="Q98" s="872"/>
      <c r="R98" s="872"/>
      <c r="S98" s="872"/>
      <c r="T98" s="872"/>
      <c r="U98" s="872"/>
      <c r="V98" s="872"/>
      <c r="W98" s="872"/>
      <c r="X98" s="872"/>
      <c r="Y98" s="872"/>
      <c r="Z98" s="872"/>
    </row>
    <row r="99" spans="1:26" ht="15.75">
      <c r="A99" s="1047"/>
      <c r="B99" s="1048"/>
      <c r="C99" s="872"/>
      <c r="D99" s="872"/>
      <c r="E99" s="872"/>
      <c r="F99" s="872"/>
      <c r="G99" s="872"/>
      <c r="H99" s="872"/>
      <c r="I99" s="872"/>
      <c r="J99" s="872"/>
      <c r="K99" s="872"/>
      <c r="L99" s="872"/>
      <c r="M99" s="872"/>
      <c r="N99" s="872"/>
      <c r="O99" s="872"/>
      <c r="P99" s="872"/>
      <c r="Q99" s="872"/>
      <c r="R99" s="872"/>
      <c r="S99" s="872"/>
      <c r="T99" s="872"/>
      <c r="U99" s="872"/>
      <c r="V99" s="872"/>
      <c r="W99" s="872"/>
      <c r="X99" s="872"/>
      <c r="Y99" s="872"/>
      <c r="Z99" s="872"/>
    </row>
    <row r="100" spans="1:26" ht="15.75">
      <c r="A100" s="1047"/>
      <c r="B100" s="1048"/>
      <c r="C100" s="872"/>
      <c r="D100" s="872"/>
      <c r="E100" s="872"/>
      <c r="F100" s="872"/>
      <c r="G100" s="872"/>
      <c r="H100" s="872"/>
      <c r="I100" s="872"/>
      <c r="J100" s="872"/>
      <c r="K100" s="872"/>
      <c r="L100" s="872"/>
      <c r="M100" s="872"/>
      <c r="N100" s="872"/>
      <c r="O100" s="872"/>
      <c r="P100" s="872"/>
      <c r="Q100" s="872"/>
      <c r="R100" s="872"/>
      <c r="S100" s="872"/>
      <c r="T100" s="872"/>
      <c r="U100" s="872"/>
      <c r="V100" s="872"/>
      <c r="W100" s="872"/>
      <c r="X100" s="872"/>
      <c r="Y100" s="872"/>
      <c r="Z100" s="872"/>
    </row>
    <row r="101" spans="1:26" ht="15.75">
      <c r="A101" s="1047"/>
      <c r="B101" s="1048"/>
      <c r="C101" s="872"/>
      <c r="D101" s="872"/>
      <c r="E101" s="872"/>
      <c r="F101" s="872"/>
      <c r="G101" s="872"/>
      <c r="H101" s="872"/>
      <c r="I101" s="872"/>
      <c r="J101" s="872"/>
      <c r="K101" s="872"/>
      <c r="L101" s="872"/>
      <c r="M101" s="872"/>
      <c r="N101" s="872"/>
      <c r="O101" s="872"/>
      <c r="P101" s="872"/>
      <c r="Q101" s="872"/>
      <c r="R101" s="872"/>
      <c r="S101" s="872"/>
      <c r="T101" s="872"/>
      <c r="U101" s="872"/>
      <c r="V101" s="872"/>
      <c r="W101" s="872"/>
      <c r="X101" s="872"/>
      <c r="Y101" s="872"/>
      <c r="Z101" s="872"/>
    </row>
    <row r="102" spans="1:26" ht="15.75">
      <c r="A102" s="1047"/>
      <c r="B102" s="1048"/>
      <c r="C102" s="872"/>
      <c r="D102" s="872"/>
      <c r="E102" s="872"/>
      <c r="F102" s="872"/>
      <c r="G102" s="872"/>
      <c r="H102" s="872"/>
      <c r="I102" s="872"/>
      <c r="J102" s="872"/>
      <c r="K102" s="872"/>
      <c r="L102" s="872"/>
      <c r="M102" s="872"/>
      <c r="N102" s="872"/>
      <c r="O102" s="872"/>
      <c r="P102" s="872"/>
      <c r="Q102" s="872"/>
      <c r="R102" s="872"/>
      <c r="S102" s="872"/>
      <c r="T102" s="872"/>
      <c r="U102" s="872"/>
      <c r="V102" s="872"/>
      <c r="W102" s="872"/>
      <c r="X102" s="872"/>
      <c r="Y102" s="872"/>
      <c r="Z102" s="872"/>
    </row>
    <row r="103" spans="1:26" ht="15.75">
      <c r="A103" s="1047"/>
      <c r="B103" s="1048"/>
      <c r="C103" s="872"/>
      <c r="D103" s="872"/>
      <c r="E103" s="872"/>
      <c r="F103" s="872"/>
      <c r="G103" s="872"/>
      <c r="H103" s="872"/>
      <c r="I103" s="872"/>
      <c r="J103" s="872"/>
      <c r="K103" s="872"/>
      <c r="L103" s="872"/>
      <c r="M103" s="872"/>
      <c r="N103" s="872"/>
      <c r="O103" s="872"/>
      <c r="P103" s="872"/>
      <c r="Q103" s="872"/>
      <c r="R103" s="872"/>
      <c r="S103" s="872"/>
      <c r="T103" s="872"/>
      <c r="U103" s="872"/>
      <c r="V103" s="872"/>
      <c r="W103" s="872"/>
      <c r="X103" s="872"/>
      <c r="Y103" s="872"/>
      <c r="Z103" s="872"/>
    </row>
    <row r="104" spans="1:26" ht="15.75">
      <c r="A104" s="1047"/>
      <c r="B104" s="1048"/>
      <c r="C104" s="872"/>
      <c r="D104" s="872"/>
      <c r="E104" s="872"/>
      <c r="F104" s="872"/>
      <c r="G104" s="872"/>
      <c r="H104" s="872"/>
      <c r="I104" s="872"/>
      <c r="J104" s="872"/>
      <c r="K104" s="872"/>
      <c r="L104" s="872"/>
      <c r="M104" s="872"/>
      <c r="N104" s="872"/>
      <c r="O104" s="872"/>
      <c r="P104" s="872"/>
      <c r="Q104" s="872"/>
      <c r="R104" s="872"/>
      <c r="S104" s="872"/>
      <c r="T104" s="872"/>
      <c r="U104" s="872"/>
      <c r="V104" s="872"/>
      <c r="W104" s="872"/>
      <c r="X104" s="872"/>
      <c r="Y104" s="872"/>
      <c r="Z104" s="872"/>
    </row>
    <row r="105" spans="1:26" ht="15.75">
      <c r="A105" s="1047"/>
      <c r="B105" s="1048"/>
      <c r="C105" s="872"/>
      <c r="D105" s="872"/>
      <c r="E105" s="872"/>
      <c r="F105" s="872"/>
      <c r="G105" s="872"/>
      <c r="H105" s="872"/>
      <c r="I105" s="872"/>
      <c r="J105" s="872"/>
      <c r="K105" s="872"/>
      <c r="L105" s="872"/>
      <c r="M105" s="872"/>
      <c r="N105" s="872"/>
      <c r="O105" s="872"/>
      <c r="P105" s="872"/>
      <c r="Q105" s="872"/>
      <c r="R105" s="872"/>
      <c r="S105" s="872"/>
      <c r="T105" s="872"/>
      <c r="U105" s="872"/>
      <c r="V105" s="872"/>
      <c r="W105" s="872"/>
      <c r="X105" s="872"/>
      <c r="Y105" s="872"/>
      <c r="Z105" s="872"/>
    </row>
    <row r="106" spans="1:26" ht="15.75">
      <c r="A106" s="1047"/>
      <c r="B106" s="1048"/>
      <c r="C106" s="872"/>
      <c r="D106" s="872"/>
      <c r="E106" s="872"/>
      <c r="F106" s="872"/>
      <c r="G106" s="872"/>
      <c r="H106" s="872"/>
      <c r="I106" s="872"/>
      <c r="J106" s="872"/>
      <c r="K106" s="872"/>
      <c r="L106" s="872"/>
      <c r="M106" s="872"/>
      <c r="N106" s="872"/>
      <c r="O106" s="872"/>
      <c r="P106" s="872"/>
      <c r="Q106" s="872"/>
      <c r="R106" s="872"/>
      <c r="S106" s="872"/>
      <c r="T106" s="872"/>
      <c r="U106" s="872"/>
      <c r="V106" s="872"/>
      <c r="W106" s="872"/>
      <c r="X106" s="872"/>
      <c r="Y106" s="872"/>
      <c r="Z106" s="872"/>
    </row>
    <row r="107" spans="1:26" ht="15.75">
      <c r="A107" s="1047"/>
      <c r="B107" s="1048"/>
      <c r="C107" s="872"/>
      <c r="D107" s="872"/>
      <c r="E107" s="872"/>
      <c r="F107" s="872"/>
      <c r="G107" s="872"/>
      <c r="H107" s="872"/>
      <c r="I107" s="872"/>
      <c r="J107" s="872"/>
      <c r="K107" s="872"/>
      <c r="L107" s="872"/>
      <c r="M107" s="872"/>
      <c r="N107" s="872"/>
      <c r="O107" s="872"/>
      <c r="P107" s="872"/>
      <c r="Q107" s="872"/>
      <c r="R107" s="872"/>
      <c r="S107" s="872"/>
      <c r="T107" s="872"/>
      <c r="U107" s="872"/>
      <c r="V107" s="872"/>
      <c r="W107" s="872"/>
      <c r="X107" s="872"/>
      <c r="Y107" s="872"/>
      <c r="Z107" s="872"/>
    </row>
    <row r="108" spans="1:26" ht="15.75">
      <c r="A108" s="1047"/>
      <c r="B108" s="1048"/>
      <c r="C108" s="872"/>
      <c r="D108" s="872"/>
      <c r="E108" s="872"/>
      <c r="F108" s="872"/>
      <c r="G108" s="872"/>
      <c r="H108" s="872"/>
      <c r="I108" s="872"/>
      <c r="J108" s="872"/>
      <c r="K108" s="872"/>
      <c r="L108" s="872"/>
      <c r="M108" s="872"/>
      <c r="N108" s="872"/>
      <c r="O108" s="872"/>
      <c r="P108" s="872"/>
      <c r="Q108" s="872"/>
      <c r="R108" s="872"/>
      <c r="S108" s="872"/>
      <c r="T108" s="872"/>
      <c r="U108" s="872"/>
      <c r="V108" s="872"/>
      <c r="W108" s="872"/>
      <c r="X108" s="872"/>
      <c r="Y108" s="872"/>
      <c r="Z108" s="872"/>
    </row>
    <row r="109" spans="1:26" ht="15.75">
      <c r="A109" s="1047"/>
      <c r="B109" s="1048"/>
      <c r="C109" s="872"/>
      <c r="D109" s="872"/>
      <c r="E109" s="872"/>
      <c r="F109" s="872"/>
      <c r="G109" s="872"/>
      <c r="H109" s="872"/>
      <c r="I109" s="872"/>
      <c r="J109" s="872"/>
      <c r="K109" s="872"/>
      <c r="L109" s="872"/>
      <c r="M109" s="872"/>
      <c r="N109" s="872"/>
      <c r="O109" s="872"/>
      <c r="P109" s="872"/>
      <c r="Q109" s="872"/>
      <c r="R109" s="872"/>
      <c r="S109" s="872"/>
      <c r="T109" s="872"/>
      <c r="U109" s="872"/>
      <c r="V109" s="872"/>
      <c r="W109" s="872"/>
      <c r="X109" s="872"/>
      <c r="Y109" s="872"/>
      <c r="Z109" s="872"/>
    </row>
    <row r="110" spans="1:26" ht="15.75">
      <c r="A110" s="1047"/>
      <c r="B110" s="1048"/>
      <c r="C110" s="872"/>
      <c r="D110" s="872"/>
      <c r="E110" s="872"/>
      <c r="F110" s="872"/>
      <c r="G110" s="872"/>
      <c r="H110" s="872"/>
      <c r="I110" s="872"/>
      <c r="J110" s="872"/>
      <c r="K110" s="872"/>
      <c r="L110" s="872"/>
      <c r="M110" s="872"/>
      <c r="N110" s="872"/>
      <c r="O110" s="872"/>
      <c r="P110" s="872"/>
      <c r="Q110" s="872"/>
      <c r="R110" s="872"/>
      <c r="S110" s="872"/>
      <c r="T110" s="872"/>
      <c r="U110" s="872"/>
      <c r="V110" s="872"/>
      <c r="W110" s="872"/>
      <c r="X110" s="872"/>
      <c r="Y110" s="872"/>
      <c r="Z110" s="872"/>
    </row>
    <row r="111" spans="1:26" ht="15.75">
      <c r="A111" s="1047"/>
      <c r="B111" s="1048"/>
      <c r="C111" s="872"/>
      <c r="D111" s="872"/>
      <c r="E111" s="872"/>
      <c r="F111" s="872"/>
      <c r="G111" s="872"/>
      <c r="H111" s="872"/>
      <c r="I111" s="872"/>
      <c r="J111" s="872"/>
      <c r="K111" s="872"/>
      <c r="L111" s="872"/>
      <c r="M111" s="872"/>
      <c r="N111" s="872"/>
      <c r="O111" s="872"/>
      <c r="P111" s="872"/>
      <c r="Q111" s="872"/>
      <c r="R111" s="872"/>
      <c r="S111" s="872"/>
      <c r="T111" s="872"/>
      <c r="U111" s="872"/>
      <c r="V111" s="872"/>
      <c r="W111" s="872"/>
      <c r="X111" s="872"/>
      <c r="Y111" s="872"/>
      <c r="Z111" s="872"/>
    </row>
    <row r="112" spans="1:26" ht="15.75">
      <c r="A112" s="1047"/>
      <c r="B112" s="1048"/>
      <c r="C112" s="872"/>
      <c r="D112" s="872"/>
      <c r="E112" s="872"/>
      <c r="F112" s="872"/>
      <c r="G112" s="872"/>
      <c r="H112" s="872"/>
      <c r="I112" s="872"/>
      <c r="J112" s="872"/>
      <c r="K112" s="872"/>
      <c r="L112" s="872"/>
      <c r="M112" s="872"/>
      <c r="N112" s="872"/>
      <c r="O112" s="872"/>
      <c r="P112" s="872"/>
      <c r="Q112" s="872"/>
      <c r="R112" s="872"/>
      <c r="S112" s="872"/>
      <c r="T112" s="872"/>
      <c r="U112" s="872"/>
      <c r="V112" s="872"/>
      <c r="W112" s="872"/>
      <c r="X112" s="872"/>
      <c r="Y112" s="872"/>
      <c r="Z112" s="872"/>
    </row>
    <row r="113" spans="1:26" ht="15.75">
      <c r="A113" s="1047"/>
      <c r="B113" s="1048"/>
      <c r="C113" s="872"/>
      <c r="D113" s="872"/>
      <c r="E113" s="872"/>
      <c r="F113" s="872"/>
      <c r="G113" s="872"/>
      <c r="H113" s="872"/>
      <c r="I113" s="872"/>
      <c r="J113" s="872"/>
      <c r="K113" s="872"/>
      <c r="L113" s="872"/>
      <c r="M113" s="872"/>
      <c r="N113" s="872"/>
      <c r="O113" s="872"/>
      <c r="P113" s="872"/>
      <c r="Q113" s="872"/>
      <c r="R113" s="872"/>
      <c r="S113" s="872"/>
      <c r="T113" s="872"/>
      <c r="U113" s="872"/>
      <c r="V113" s="872"/>
      <c r="W113" s="872"/>
      <c r="X113" s="872"/>
      <c r="Y113" s="872"/>
      <c r="Z113" s="872"/>
    </row>
    <row r="114" spans="1:26" ht="15.75">
      <c r="A114" s="1047"/>
      <c r="B114" s="1048"/>
      <c r="C114" s="872"/>
      <c r="D114" s="872"/>
      <c r="E114" s="872"/>
      <c r="F114" s="872"/>
      <c r="G114" s="872"/>
      <c r="H114" s="872"/>
      <c r="I114" s="872"/>
      <c r="J114" s="872"/>
      <c r="K114" s="872"/>
      <c r="L114" s="872"/>
      <c r="M114" s="872"/>
      <c r="N114" s="872"/>
      <c r="O114" s="872"/>
      <c r="P114" s="872"/>
      <c r="Q114" s="872"/>
      <c r="R114" s="872"/>
      <c r="S114" s="872"/>
      <c r="T114" s="872"/>
      <c r="U114" s="872"/>
      <c r="V114" s="872"/>
      <c r="W114" s="872"/>
      <c r="X114" s="872"/>
      <c r="Y114" s="872"/>
      <c r="Z114" s="872"/>
    </row>
    <row r="115" spans="1:26" ht="15.75">
      <c r="A115" s="1047"/>
      <c r="B115" s="1048"/>
      <c r="C115" s="872"/>
      <c r="D115" s="872"/>
      <c r="E115" s="872"/>
      <c r="F115" s="872"/>
      <c r="G115" s="872"/>
      <c r="H115" s="872"/>
      <c r="I115" s="872"/>
      <c r="J115" s="872"/>
      <c r="K115" s="872"/>
      <c r="L115" s="872"/>
      <c r="M115" s="872"/>
      <c r="N115" s="872"/>
      <c r="O115" s="872"/>
      <c r="P115" s="872"/>
      <c r="Q115" s="872"/>
      <c r="R115" s="872"/>
      <c r="S115" s="872"/>
      <c r="T115" s="872"/>
      <c r="U115" s="872"/>
      <c r="V115" s="872"/>
      <c r="W115" s="872"/>
      <c r="X115" s="872"/>
      <c r="Y115" s="872"/>
      <c r="Z115" s="872"/>
    </row>
    <row r="116" spans="1:26" ht="15.75">
      <c r="A116" s="1047"/>
      <c r="B116" s="1048"/>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row>
    <row r="117" spans="1:26" ht="15.75">
      <c r="A117" s="1047"/>
      <c r="B117" s="1048"/>
      <c r="C117" s="872"/>
      <c r="D117" s="872"/>
      <c r="E117" s="872"/>
      <c r="F117" s="872"/>
      <c r="G117" s="872"/>
      <c r="H117" s="872"/>
      <c r="I117" s="872"/>
      <c r="J117" s="872"/>
      <c r="K117" s="872"/>
      <c r="L117" s="872"/>
      <c r="M117" s="872"/>
      <c r="N117" s="872"/>
      <c r="O117" s="872"/>
      <c r="P117" s="872"/>
      <c r="Q117" s="872"/>
      <c r="R117" s="872"/>
      <c r="S117" s="872"/>
      <c r="T117" s="872"/>
      <c r="U117" s="872"/>
      <c r="V117" s="872"/>
      <c r="W117" s="872"/>
      <c r="X117" s="872"/>
      <c r="Y117" s="872"/>
      <c r="Z117" s="872"/>
    </row>
    <row r="118" spans="1:26" ht="15.75">
      <c r="A118" s="1047"/>
      <c r="B118" s="1048"/>
      <c r="C118" s="872"/>
      <c r="D118" s="872"/>
      <c r="E118" s="872"/>
      <c r="F118" s="872"/>
      <c r="G118" s="872"/>
      <c r="H118" s="872"/>
      <c r="I118" s="872"/>
      <c r="J118" s="872"/>
      <c r="K118" s="872"/>
      <c r="L118" s="872"/>
      <c r="M118" s="872"/>
      <c r="N118" s="872"/>
      <c r="O118" s="872"/>
      <c r="P118" s="872"/>
      <c r="Q118" s="872"/>
      <c r="R118" s="872"/>
      <c r="S118" s="872"/>
      <c r="T118" s="872"/>
      <c r="U118" s="872"/>
      <c r="V118" s="872"/>
      <c r="W118" s="872"/>
      <c r="X118" s="872"/>
      <c r="Y118" s="872"/>
      <c r="Z118" s="872"/>
    </row>
    <row r="119" spans="1:26" ht="15.75">
      <c r="A119" s="1047"/>
      <c r="B119" s="1048"/>
      <c r="C119" s="872"/>
      <c r="D119" s="872"/>
      <c r="E119" s="872"/>
      <c r="F119" s="872"/>
      <c r="G119" s="872"/>
      <c r="H119" s="872"/>
      <c r="I119" s="872"/>
      <c r="J119" s="872"/>
      <c r="K119" s="872"/>
      <c r="L119" s="872"/>
      <c r="M119" s="872"/>
      <c r="N119" s="872"/>
      <c r="O119" s="872"/>
      <c r="P119" s="872"/>
      <c r="Q119" s="872"/>
      <c r="R119" s="872"/>
      <c r="S119" s="872"/>
      <c r="T119" s="872"/>
      <c r="U119" s="872"/>
      <c r="V119" s="872"/>
      <c r="W119" s="872"/>
      <c r="X119" s="872"/>
      <c r="Y119" s="872"/>
      <c r="Z119" s="872"/>
    </row>
    <row r="120" spans="1:26" ht="15.75">
      <c r="A120" s="1047"/>
      <c r="B120" s="1048"/>
      <c r="C120" s="872"/>
      <c r="D120" s="872"/>
      <c r="E120" s="872"/>
      <c r="F120" s="872"/>
      <c r="G120" s="872"/>
      <c r="H120" s="872"/>
      <c r="I120" s="872"/>
      <c r="J120" s="872"/>
      <c r="K120" s="872"/>
      <c r="L120" s="872"/>
      <c r="M120" s="872"/>
      <c r="N120" s="872"/>
      <c r="O120" s="872"/>
      <c r="P120" s="872"/>
      <c r="Q120" s="872"/>
      <c r="R120" s="872"/>
      <c r="S120" s="872"/>
      <c r="T120" s="872"/>
      <c r="U120" s="872"/>
      <c r="V120" s="872"/>
      <c r="W120" s="872"/>
      <c r="X120" s="872"/>
      <c r="Y120" s="872"/>
      <c r="Z120" s="872"/>
    </row>
    <row r="121" spans="1:26" ht="15.75">
      <c r="A121" s="1047"/>
      <c r="B121" s="1048"/>
      <c r="C121" s="872"/>
      <c r="D121" s="872"/>
      <c r="E121" s="872"/>
      <c r="F121" s="872"/>
      <c r="G121" s="872"/>
      <c r="H121" s="872"/>
      <c r="I121" s="872"/>
      <c r="J121" s="872"/>
      <c r="K121" s="872"/>
      <c r="L121" s="872"/>
      <c r="M121" s="872"/>
      <c r="N121" s="872"/>
      <c r="O121" s="872"/>
      <c r="P121" s="872"/>
      <c r="Q121" s="872"/>
      <c r="R121" s="872"/>
      <c r="S121" s="872"/>
      <c r="T121" s="872"/>
      <c r="U121" s="872"/>
      <c r="V121" s="872"/>
      <c r="W121" s="872"/>
      <c r="X121" s="872"/>
      <c r="Y121" s="872"/>
      <c r="Z121" s="872"/>
    </row>
    <row r="122" spans="1:26" ht="15.75">
      <c r="A122" s="1047"/>
      <c r="B122" s="1048"/>
      <c r="C122" s="872"/>
      <c r="D122" s="872"/>
      <c r="E122" s="872"/>
      <c r="F122" s="872"/>
      <c r="G122" s="872"/>
      <c r="H122" s="872"/>
      <c r="I122" s="872"/>
      <c r="J122" s="872"/>
      <c r="K122" s="872"/>
      <c r="L122" s="872"/>
      <c r="M122" s="872"/>
      <c r="N122" s="872"/>
      <c r="O122" s="872"/>
      <c r="P122" s="872"/>
      <c r="Q122" s="872"/>
      <c r="R122" s="872"/>
      <c r="S122" s="872"/>
      <c r="T122" s="872"/>
      <c r="U122" s="872"/>
      <c r="V122" s="872"/>
      <c r="W122" s="872"/>
      <c r="X122" s="872"/>
      <c r="Y122" s="872"/>
      <c r="Z122" s="872"/>
    </row>
    <row r="123" spans="1:26" ht="15.75">
      <c r="A123" s="1047"/>
      <c r="B123" s="1048"/>
      <c r="C123" s="872"/>
      <c r="D123" s="872"/>
      <c r="E123" s="872"/>
      <c r="F123" s="872"/>
      <c r="G123" s="872"/>
      <c r="H123" s="872"/>
      <c r="I123" s="872"/>
      <c r="J123" s="872"/>
      <c r="K123" s="872"/>
      <c r="L123" s="872"/>
      <c r="M123" s="872"/>
      <c r="N123" s="872"/>
      <c r="O123" s="872"/>
      <c r="P123" s="872"/>
      <c r="Q123" s="872"/>
      <c r="R123" s="872"/>
      <c r="S123" s="872"/>
      <c r="T123" s="872"/>
      <c r="U123" s="872"/>
      <c r="V123" s="872"/>
      <c r="W123" s="872"/>
      <c r="X123" s="872"/>
      <c r="Y123" s="872"/>
      <c r="Z123" s="872"/>
    </row>
    <row r="124" spans="1:26" ht="15.75">
      <c r="A124" s="1047"/>
      <c r="B124" s="1048"/>
      <c r="C124" s="872"/>
      <c r="D124" s="872"/>
      <c r="E124" s="872"/>
      <c r="F124" s="872"/>
      <c r="G124" s="872"/>
      <c r="H124" s="872"/>
      <c r="I124" s="872"/>
      <c r="J124" s="872"/>
      <c r="K124" s="872"/>
      <c r="L124" s="872"/>
      <c r="M124" s="872"/>
      <c r="N124" s="872"/>
      <c r="O124" s="872"/>
      <c r="P124" s="872"/>
      <c r="Q124" s="872"/>
      <c r="R124" s="872"/>
      <c r="S124" s="872"/>
      <c r="T124" s="872"/>
      <c r="U124" s="872"/>
      <c r="V124" s="872"/>
      <c r="W124" s="872"/>
      <c r="X124" s="872"/>
      <c r="Y124" s="872"/>
      <c r="Z124" s="872"/>
    </row>
    <row r="125" spans="1:26" ht="15.75">
      <c r="A125" s="1047"/>
      <c r="B125" s="1048"/>
      <c r="C125" s="872"/>
      <c r="D125" s="872"/>
      <c r="E125" s="872"/>
      <c r="F125" s="872"/>
      <c r="G125" s="872"/>
      <c r="H125" s="872"/>
      <c r="I125" s="872"/>
      <c r="J125" s="872"/>
      <c r="K125" s="872"/>
      <c r="L125" s="872"/>
      <c r="M125" s="872"/>
      <c r="N125" s="872"/>
      <c r="O125" s="872"/>
      <c r="P125" s="872"/>
      <c r="Q125" s="872"/>
      <c r="R125" s="872"/>
      <c r="S125" s="872"/>
      <c r="T125" s="872"/>
      <c r="U125" s="872"/>
      <c r="V125" s="872"/>
      <c r="W125" s="872"/>
      <c r="X125" s="872"/>
      <c r="Y125" s="872"/>
      <c r="Z125" s="872"/>
    </row>
    <row r="126" spans="1:26" ht="15.75">
      <c r="A126" s="1047"/>
      <c r="B126" s="1048"/>
      <c r="C126" s="872"/>
      <c r="D126" s="872"/>
      <c r="E126" s="872"/>
      <c r="F126" s="872"/>
      <c r="G126" s="872"/>
      <c r="H126" s="872"/>
      <c r="I126" s="872"/>
      <c r="J126" s="872"/>
      <c r="K126" s="872"/>
      <c r="L126" s="872"/>
      <c r="M126" s="872"/>
      <c r="N126" s="872"/>
      <c r="O126" s="872"/>
      <c r="P126" s="872"/>
      <c r="Q126" s="872"/>
      <c r="R126" s="872"/>
      <c r="S126" s="872"/>
      <c r="T126" s="872"/>
      <c r="U126" s="872"/>
      <c r="V126" s="872"/>
      <c r="W126" s="872"/>
      <c r="X126" s="872"/>
      <c r="Y126" s="872"/>
      <c r="Z126" s="872"/>
    </row>
    <row r="127" spans="1:26" ht="15.75">
      <c r="A127" s="1047"/>
      <c r="B127" s="1048"/>
      <c r="C127" s="872"/>
      <c r="D127" s="872"/>
      <c r="E127" s="872"/>
      <c r="F127" s="872"/>
      <c r="G127" s="872"/>
      <c r="H127" s="872"/>
      <c r="I127" s="872"/>
      <c r="J127" s="872"/>
      <c r="K127" s="872"/>
      <c r="L127" s="872"/>
      <c r="M127" s="872"/>
      <c r="N127" s="872"/>
      <c r="O127" s="872"/>
      <c r="P127" s="872"/>
      <c r="Q127" s="872"/>
      <c r="R127" s="872"/>
      <c r="S127" s="872"/>
      <c r="T127" s="872"/>
      <c r="U127" s="872"/>
      <c r="V127" s="872"/>
      <c r="W127" s="872"/>
      <c r="X127" s="872"/>
      <c r="Y127" s="872"/>
      <c r="Z127" s="872"/>
    </row>
    <row r="128" spans="1:26" ht="15.75">
      <c r="A128" s="1047"/>
      <c r="B128" s="1048"/>
      <c r="C128" s="872"/>
      <c r="D128" s="872"/>
      <c r="E128" s="872"/>
      <c r="F128" s="872"/>
      <c r="G128" s="872"/>
      <c r="H128" s="872"/>
      <c r="I128" s="872"/>
      <c r="J128" s="872"/>
      <c r="K128" s="872"/>
      <c r="L128" s="872"/>
      <c r="M128" s="872"/>
      <c r="N128" s="872"/>
      <c r="O128" s="872"/>
      <c r="P128" s="872"/>
      <c r="Q128" s="872"/>
      <c r="R128" s="872"/>
      <c r="S128" s="872"/>
      <c r="T128" s="872"/>
      <c r="U128" s="872"/>
      <c r="V128" s="872"/>
      <c r="W128" s="872"/>
      <c r="X128" s="872"/>
      <c r="Y128" s="872"/>
      <c r="Z128" s="872"/>
    </row>
    <row r="129" spans="1:26" ht="15.75">
      <c r="A129" s="1047"/>
      <c r="B129" s="1048"/>
      <c r="C129" s="872"/>
      <c r="D129" s="872"/>
      <c r="E129" s="872"/>
      <c r="F129" s="872"/>
      <c r="G129" s="872"/>
      <c r="H129" s="872"/>
      <c r="I129" s="872"/>
      <c r="J129" s="872"/>
      <c r="K129" s="872"/>
      <c r="L129" s="872"/>
      <c r="M129" s="872"/>
      <c r="N129" s="872"/>
      <c r="O129" s="872"/>
      <c r="P129" s="872"/>
      <c r="Q129" s="872"/>
      <c r="R129" s="872"/>
      <c r="S129" s="872"/>
      <c r="T129" s="872"/>
      <c r="U129" s="872"/>
      <c r="V129" s="872"/>
      <c r="W129" s="872"/>
      <c r="X129" s="872"/>
      <c r="Y129" s="872"/>
      <c r="Z129" s="872"/>
    </row>
    <row r="130" spans="1:26" ht="15.75">
      <c r="A130" s="1047"/>
      <c r="B130" s="1048"/>
      <c r="C130" s="872"/>
      <c r="D130" s="872"/>
      <c r="E130" s="872"/>
      <c r="F130" s="872"/>
      <c r="G130" s="872"/>
      <c r="H130" s="872"/>
      <c r="I130" s="872"/>
      <c r="J130" s="872"/>
      <c r="K130" s="872"/>
      <c r="L130" s="872"/>
      <c r="M130" s="872"/>
      <c r="N130" s="872"/>
      <c r="O130" s="872"/>
      <c r="P130" s="872"/>
      <c r="Q130" s="872"/>
      <c r="R130" s="872"/>
      <c r="S130" s="872"/>
      <c r="T130" s="872"/>
      <c r="U130" s="872"/>
      <c r="V130" s="872"/>
      <c r="W130" s="872"/>
      <c r="X130" s="872"/>
      <c r="Y130" s="872"/>
      <c r="Z130" s="872"/>
    </row>
    <row r="131" spans="1:26" ht="15.75">
      <c r="A131" s="1047"/>
      <c r="B131" s="1048"/>
      <c r="C131" s="872"/>
      <c r="D131" s="872"/>
      <c r="E131" s="872"/>
      <c r="F131" s="872"/>
      <c r="G131" s="872"/>
      <c r="H131" s="872"/>
      <c r="I131" s="872"/>
      <c r="J131" s="872"/>
      <c r="K131" s="872"/>
      <c r="L131" s="872"/>
      <c r="M131" s="872"/>
      <c r="N131" s="872"/>
      <c r="O131" s="872"/>
      <c r="P131" s="872"/>
      <c r="Q131" s="872"/>
      <c r="R131" s="872"/>
      <c r="S131" s="872"/>
      <c r="T131" s="872"/>
      <c r="U131" s="872"/>
      <c r="V131" s="872"/>
      <c r="W131" s="872"/>
      <c r="X131" s="872"/>
      <c r="Y131" s="872"/>
      <c r="Z131" s="872"/>
    </row>
    <row r="132" spans="1:26" ht="15.75">
      <c r="A132" s="1047"/>
      <c r="B132" s="1048"/>
      <c r="C132" s="872"/>
      <c r="D132" s="872"/>
      <c r="E132" s="872"/>
      <c r="F132" s="872"/>
      <c r="G132" s="872"/>
      <c r="H132" s="872"/>
      <c r="I132" s="872"/>
      <c r="J132" s="872"/>
      <c r="K132" s="872"/>
      <c r="L132" s="872"/>
      <c r="M132" s="872"/>
      <c r="N132" s="872"/>
      <c r="O132" s="872"/>
      <c r="P132" s="872"/>
      <c r="Q132" s="872"/>
      <c r="R132" s="872"/>
      <c r="S132" s="872"/>
      <c r="T132" s="872"/>
      <c r="U132" s="872"/>
      <c r="V132" s="872"/>
      <c r="W132" s="872"/>
      <c r="X132" s="872"/>
      <c r="Y132" s="872"/>
      <c r="Z132" s="872"/>
    </row>
    <row r="133" spans="1:26" ht="15.75">
      <c r="A133" s="1047"/>
      <c r="B133" s="1048"/>
      <c r="C133" s="872"/>
      <c r="D133" s="872"/>
      <c r="E133" s="872"/>
      <c r="F133" s="872"/>
      <c r="G133" s="872"/>
      <c r="H133" s="872"/>
      <c r="I133" s="872"/>
      <c r="J133" s="872"/>
      <c r="K133" s="872"/>
      <c r="L133" s="872"/>
      <c r="M133" s="872"/>
      <c r="N133" s="872"/>
      <c r="O133" s="872"/>
      <c r="P133" s="872"/>
      <c r="Q133" s="872"/>
      <c r="R133" s="872"/>
      <c r="S133" s="872"/>
      <c r="T133" s="872"/>
      <c r="U133" s="872"/>
      <c r="V133" s="872"/>
      <c r="W133" s="872"/>
      <c r="X133" s="872"/>
      <c r="Y133" s="872"/>
      <c r="Z133" s="872"/>
    </row>
    <row r="134" spans="1:26" ht="15.75">
      <c r="A134" s="1047"/>
      <c r="B134" s="1048"/>
      <c r="C134" s="872"/>
      <c r="D134" s="872"/>
      <c r="E134" s="872"/>
      <c r="F134" s="872"/>
      <c r="G134" s="872"/>
      <c r="H134" s="872"/>
      <c r="I134" s="872"/>
      <c r="J134" s="872"/>
      <c r="K134" s="872"/>
      <c r="L134" s="872"/>
      <c r="M134" s="872"/>
      <c r="N134" s="872"/>
      <c r="O134" s="872"/>
      <c r="P134" s="872"/>
      <c r="Q134" s="872"/>
      <c r="R134" s="872"/>
      <c r="S134" s="872"/>
      <c r="T134" s="872"/>
      <c r="U134" s="872"/>
      <c r="V134" s="872"/>
      <c r="W134" s="872"/>
      <c r="X134" s="872"/>
      <c r="Y134" s="872"/>
      <c r="Z134" s="872"/>
    </row>
    <row r="135" spans="1:26" ht="15.75">
      <c r="A135" s="1047"/>
      <c r="B135" s="1048"/>
      <c r="C135" s="872"/>
      <c r="D135" s="872"/>
      <c r="E135" s="872"/>
      <c r="F135" s="872"/>
      <c r="G135" s="872"/>
      <c r="H135" s="872"/>
      <c r="I135" s="872"/>
      <c r="J135" s="872"/>
      <c r="K135" s="872"/>
      <c r="L135" s="872"/>
      <c r="M135" s="872"/>
      <c r="N135" s="872"/>
      <c r="O135" s="872"/>
      <c r="P135" s="872"/>
      <c r="Q135" s="872"/>
      <c r="R135" s="872"/>
      <c r="S135" s="872"/>
      <c r="T135" s="872"/>
      <c r="U135" s="872"/>
      <c r="V135" s="872"/>
      <c r="W135" s="872"/>
      <c r="X135" s="872"/>
      <c r="Y135" s="872"/>
      <c r="Z135" s="872"/>
    </row>
    <row r="136" spans="1:26" ht="15.75">
      <c r="A136" s="1047"/>
      <c r="B136" s="1048"/>
      <c r="C136" s="872"/>
      <c r="D136" s="872"/>
      <c r="E136" s="872"/>
      <c r="F136" s="872"/>
      <c r="G136" s="872"/>
      <c r="H136" s="872"/>
      <c r="I136" s="872"/>
      <c r="J136" s="872"/>
      <c r="K136" s="872"/>
      <c r="L136" s="872"/>
      <c r="M136" s="872"/>
      <c r="N136" s="872"/>
      <c r="O136" s="872"/>
      <c r="P136" s="872"/>
      <c r="Q136" s="872"/>
      <c r="R136" s="872"/>
      <c r="S136" s="872"/>
      <c r="T136" s="872"/>
      <c r="U136" s="872"/>
      <c r="V136" s="872"/>
      <c r="W136" s="872"/>
      <c r="X136" s="872"/>
      <c r="Y136" s="872"/>
      <c r="Z136" s="872"/>
    </row>
    <row r="137" spans="1:26" ht="15.75">
      <c r="A137" s="1047"/>
      <c r="B137" s="1048"/>
      <c r="C137" s="872"/>
      <c r="D137" s="872"/>
      <c r="E137" s="872"/>
      <c r="F137" s="872"/>
      <c r="G137" s="872"/>
      <c r="H137" s="872"/>
      <c r="I137" s="872"/>
      <c r="J137" s="872"/>
      <c r="K137" s="872"/>
      <c r="L137" s="872"/>
      <c r="M137" s="872"/>
      <c r="N137" s="872"/>
      <c r="O137" s="872"/>
      <c r="P137" s="872"/>
      <c r="Q137" s="872"/>
      <c r="R137" s="872"/>
      <c r="S137" s="872"/>
      <c r="T137" s="872"/>
      <c r="U137" s="872"/>
      <c r="V137" s="872"/>
      <c r="W137" s="872"/>
      <c r="X137" s="872"/>
      <c r="Y137" s="872"/>
      <c r="Z137" s="872"/>
    </row>
    <row r="138" spans="1:26" ht="15.75">
      <c r="A138" s="1047"/>
      <c r="B138" s="1048"/>
      <c r="C138" s="872"/>
      <c r="D138" s="872"/>
      <c r="E138" s="872"/>
      <c r="F138" s="872"/>
      <c r="G138" s="872"/>
      <c r="H138" s="872"/>
      <c r="I138" s="872"/>
      <c r="J138" s="872"/>
      <c r="K138" s="872"/>
      <c r="L138" s="872"/>
      <c r="M138" s="872"/>
      <c r="N138" s="872"/>
      <c r="O138" s="872"/>
      <c r="P138" s="872"/>
      <c r="Q138" s="872"/>
      <c r="R138" s="872"/>
      <c r="S138" s="872"/>
      <c r="T138" s="872"/>
      <c r="U138" s="872"/>
      <c r="V138" s="872"/>
      <c r="W138" s="872"/>
      <c r="X138" s="872"/>
      <c r="Y138" s="872"/>
      <c r="Z138" s="872"/>
    </row>
    <row r="139" spans="1:26" ht="15.75">
      <c r="A139" s="1047"/>
      <c r="B139" s="1048"/>
      <c r="C139" s="872"/>
      <c r="D139" s="872"/>
      <c r="E139" s="872"/>
      <c r="F139" s="872"/>
      <c r="G139" s="872"/>
      <c r="H139" s="872"/>
      <c r="I139" s="872"/>
      <c r="J139" s="872"/>
      <c r="K139" s="872"/>
      <c r="L139" s="872"/>
      <c r="M139" s="872"/>
      <c r="N139" s="872"/>
      <c r="O139" s="872"/>
      <c r="P139" s="872"/>
      <c r="Q139" s="872"/>
      <c r="R139" s="872"/>
      <c r="S139" s="872"/>
      <c r="T139" s="872"/>
      <c r="U139" s="872"/>
      <c r="V139" s="872"/>
      <c r="W139" s="872"/>
      <c r="X139" s="872"/>
      <c r="Y139" s="872"/>
      <c r="Z139" s="872"/>
    </row>
    <row r="140" spans="1:26" ht="15.75">
      <c r="A140" s="1047"/>
      <c r="B140" s="1048"/>
      <c r="C140" s="872"/>
      <c r="D140" s="872"/>
      <c r="E140" s="872"/>
      <c r="F140" s="872"/>
      <c r="G140" s="872"/>
      <c r="H140" s="872"/>
      <c r="I140" s="872"/>
      <c r="J140" s="872"/>
      <c r="K140" s="872"/>
      <c r="L140" s="872"/>
      <c r="M140" s="872"/>
      <c r="N140" s="872"/>
      <c r="O140" s="872"/>
      <c r="P140" s="872"/>
      <c r="Q140" s="872"/>
      <c r="R140" s="872"/>
      <c r="S140" s="872"/>
      <c r="T140" s="872"/>
      <c r="U140" s="872"/>
      <c r="V140" s="872"/>
      <c r="W140" s="872"/>
      <c r="X140" s="872"/>
      <c r="Y140" s="872"/>
      <c r="Z140" s="872"/>
    </row>
    <row r="141" spans="1:26" ht="15.75">
      <c r="A141" s="1047"/>
      <c r="B141" s="1048"/>
      <c r="C141" s="872"/>
      <c r="D141" s="872"/>
      <c r="E141" s="872"/>
      <c r="F141" s="872"/>
      <c r="G141" s="872"/>
      <c r="H141" s="872"/>
      <c r="I141" s="872"/>
      <c r="J141" s="872"/>
      <c r="K141" s="872"/>
      <c r="L141" s="872"/>
      <c r="M141" s="872"/>
      <c r="N141" s="872"/>
      <c r="O141" s="872"/>
      <c r="P141" s="872"/>
      <c r="Q141" s="872"/>
      <c r="R141" s="872"/>
      <c r="S141" s="872"/>
      <c r="T141" s="872"/>
      <c r="U141" s="872"/>
      <c r="V141" s="872"/>
      <c r="W141" s="872"/>
      <c r="X141" s="872"/>
      <c r="Y141" s="872"/>
      <c r="Z141" s="872"/>
    </row>
    <row r="142" spans="1:26" ht="15.75">
      <c r="A142" s="1047"/>
      <c r="B142" s="1048"/>
      <c r="C142" s="872"/>
      <c r="D142" s="872"/>
      <c r="E142" s="872"/>
      <c r="F142" s="872"/>
      <c r="G142" s="872"/>
      <c r="H142" s="872"/>
      <c r="I142" s="872"/>
      <c r="J142" s="872"/>
      <c r="K142" s="872"/>
      <c r="L142" s="872"/>
      <c r="M142" s="872"/>
      <c r="N142" s="872"/>
      <c r="O142" s="872"/>
      <c r="P142" s="872"/>
      <c r="Q142" s="872"/>
      <c r="R142" s="872"/>
      <c r="S142" s="872"/>
      <c r="T142" s="872"/>
      <c r="U142" s="872"/>
      <c r="V142" s="872"/>
      <c r="W142" s="872"/>
      <c r="X142" s="872"/>
      <c r="Y142" s="872"/>
      <c r="Z142" s="872"/>
    </row>
    <row r="143" spans="1:26" ht="15.75">
      <c r="A143" s="1047"/>
      <c r="B143" s="1048"/>
      <c r="C143" s="872"/>
      <c r="D143" s="872"/>
      <c r="E143" s="872"/>
      <c r="F143" s="872"/>
      <c r="G143" s="872"/>
      <c r="H143" s="872"/>
      <c r="I143" s="872"/>
      <c r="J143" s="872"/>
      <c r="K143" s="872"/>
      <c r="L143" s="872"/>
      <c r="M143" s="872"/>
      <c r="N143" s="872"/>
      <c r="O143" s="872"/>
      <c r="P143" s="872"/>
      <c r="Q143" s="872"/>
      <c r="R143" s="872"/>
      <c r="S143" s="872"/>
      <c r="T143" s="872"/>
      <c r="U143" s="872"/>
      <c r="V143" s="872"/>
      <c r="W143" s="872"/>
      <c r="X143" s="872"/>
      <c r="Y143" s="872"/>
      <c r="Z143" s="872"/>
    </row>
    <row r="144" spans="1:26" ht="15.75">
      <c r="A144" s="1047"/>
      <c r="B144" s="1048"/>
      <c r="C144" s="872"/>
      <c r="D144" s="872"/>
      <c r="E144" s="872"/>
      <c r="F144" s="872"/>
      <c r="G144" s="872"/>
      <c r="H144" s="872"/>
      <c r="I144" s="872"/>
      <c r="J144" s="872"/>
      <c r="K144" s="872"/>
      <c r="L144" s="872"/>
      <c r="M144" s="872"/>
      <c r="N144" s="872"/>
      <c r="O144" s="872"/>
      <c r="P144" s="872"/>
      <c r="Q144" s="872"/>
      <c r="R144" s="872"/>
      <c r="S144" s="872"/>
      <c r="T144" s="872"/>
      <c r="U144" s="872"/>
      <c r="V144" s="872"/>
      <c r="W144" s="872"/>
      <c r="X144" s="872"/>
      <c r="Y144" s="872"/>
      <c r="Z144" s="872"/>
    </row>
    <row r="145" spans="1:26" ht="15.75">
      <c r="A145" s="1047"/>
      <c r="B145" s="1048"/>
      <c r="C145" s="872"/>
      <c r="D145" s="872"/>
      <c r="E145" s="872"/>
      <c r="F145" s="872"/>
      <c r="G145" s="872"/>
      <c r="H145" s="872"/>
      <c r="I145" s="872"/>
      <c r="J145" s="872"/>
      <c r="K145" s="872"/>
      <c r="L145" s="872"/>
      <c r="M145" s="872"/>
      <c r="N145" s="872"/>
      <c r="O145" s="872"/>
      <c r="P145" s="872"/>
      <c r="Q145" s="872"/>
      <c r="R145" s="872"/>
      <c r="S145" s="872"/>
      <c r="T145" s="872"/>
      <c r="U145" s="872"/>
      <c r="V145" s="872"/>
      <c r="W145" s="872"/>
      <c r="X145" s="872"/>
      <c r="Y145" s="872"/>
      <c r="Z145" s="872"/>
    </row>
    <row r="146" spans="1:26" ht="15.75">
      <c r="A146" s="1047"/>
      <c r="B146" s="1048"/>
      <c r="C146" s="872"/>
      <c r="D146" s="872"/>
      <c r="E146" s="872"/>
      <c r="F146" s="872"/>
      <c r="G146" s="872"/>
      <c r="H146" s="872"/>
      <c r="I146" s="872"/>
      <c r="J146" s="872"/>
      <c r="K146" s="872"/>
      <c r="L146" s="872"/>
      <c r="M146" s="872"/>
      <c r="N146" s="872"/>
      <c r="O146" s="872"/>
      <c r="P146" s="872"/>
      <c r="Q146" s="872"/>
      <c r="R146" s="872"/>
      <c r="S146" s="872"/>
      <c r="T146" s="872"/>
      <c r="U146" s="872"/>
      <c r="V146" s="872"/>
      <c r="W146" s="872"/>
      <c r="X146" s="872"/>
      <c r="Y146" s="872"/>
      <c r="Z146" s="872"/>
    </row>
    <row r="147" spans="1:26" ht="15.75">
      <c r="A147" s="1047"/>
      <c r="B147" s="1048"/>
      <c r="C147" s="872"/>
      <c r="D147" s="872"/>
      <c r="E147" s="872"/>
      <c r="F147" s="872"/>
      <c r="G147" s="872"/>
      <c r="H147" s="872"/>
      <c r="I147" s="872"/>
      <c r="J147" s="872"/>
      <c r="K147" s="872"/>
      <c r="L147" s="872"/>
      <c r="M147" s="872"/>
      <c r="N147" s="872"/>
      <c r="O147" s="872"/>
      <c r="P147" s="872"/>
      <c r="Q147" s="872"/>
      <c r="R147" s="872"/>
      <c r="S147" s="872"/>
      <c r="T147" s="872"/>
      <c r="U147" s="872"/>
      <c r="V147" s="872"/>
      <c r="W147" s="872"/>
      <c r="X147" s="872"/>
      <c r="Y147" s="872"/>
      <c r="Z147" s="872"/>
    </row>
    <row r="148" spans="1:26" ht="15.75">
      <c r="A148" s="1047"/>
      <c r="B148" s="1048"/>
      <c r="C148" s="872"/>
      <c r="D148" s="872"/>
      <c r="E148" s="872"/>
      <c r="F148" s="872"/>
      <c r="G148" s="872"/>
      <c r="H148" s="872"/>
      <c r="I148" s="872"/>
      <c r="J148" s="872"/>
      <c r="K148" s="872"/>
      <c r="L148" s="872"/>
      <c r="M148" s="872"/>
      <c r="N148" s="872"/>
      <c r="O148" s="872"/>
      <c r="P148" s="872"/>
      <c r="Q148" s="872"/>
      <c r="R148" s="872"/>
      <c r="S148" s="872"/>
      <c r="T148" s="872"/>
      <c r="U148" s="872"/>
      <c r="V148" s="872"/>
      <c r="W148" s="872"/>
      <c r="X148" s="872"/>
      <c r="Y148" s="872"/>
      <c r="Z148" s="872"/>
    </row>
    <row r="149" spans="1:26" ht="15.75">
      <c r="A149" s="1047"/>
      <c r="B149" s="1048"/>
      <c r="C149" s="872"/>
      <c r="D149" s="872"/>
      <c r="E149" s="872"/>
      <c r="F149" s="872"/>
      <c r="G149" s="872"/>
      <c r="H149" s="872"/>
      <c r="I149" s="872"/>
      <c r="J149" s="872"/>
      <c r="K149" s="872"/>
      <c r="L149" s="872"/>
      <c r="M149" s="872"/>
      <c r="N149" s="872"/>
      <c r="O149" s="872"/>
      <c r="P149" s="872"/>
      <c r="Q149" s="872"/>
      <c r="R149" s="872"/>
      <c r="S149" s="872"/>
      <c r="T149" s="872"/>
      <c r="U149" s="872"/>
      <c r="V149" s="872"/>
      <c r="W149" s="872"/>
      <c r="X149" s="872"/>
      <c r="Y149" s="872"/>
      <c r="Z149" s="872"/>
    </row>
    <row r="150" spans="1:26" ht="15.75">
      <c r="A150" s="1047"/>
      <c r="B150" s="1048"/>
      <c r="C150" s="872"/>
      <c r="D150" s="872"/>
      <c r="E150" s="872"/>
      <c r="F150" s="872"/>
      <c r="G150" s="872"/>
      <c r="H150" s="872"/>
      <c r="I150" s="872"/>
      <c r="J150" s="872"/>
      <c r="K150" s="872"/>
      <c r="L150" s="872"/>
      <c r="M150" s="872"/>
      <c r="N150" s="872"/>
      <c r="O150" s="872"/>
      <c r="P150" s="872"/>
      <c r="Q150" s="872"/>
      <c r="R150" s="872"/>
      <c r="S150" s="872"/>
      <c r="T150" s="872"/>
      <c r="U150" s="872"/>
      <c r="V150" s="872"/>
      <c r="W150" s="872"/>
      <c r="X150" s="872"/>
      <c r="Y150" s="872"/>
      <c r="Z150" s="872"/>
    </row>
    <row r="151" spans="1:26" ht="15.75">
      <c r="A151" s="1047"/>
      <c r="B151" s="1048"/>
      <c r="C151" s="872"/>
      <c r="D151" s="872"/>
      <c r="E151" s="872"/>
      <c r="F151" s="872"/>
      <c r="G151" s="872"/>
      <c r="H151" s="872"/>
      <c r="I151" s="872"/>
      <c r="J151" s="872"/>
      <c r="K151" s="872"/>
      <c r="L151" s="872"/>
      <c r="M151" s="872"/>
      <c r="N151" s="872"/>
      <c r="O151" s="872"/>
      <c r="P151" s="872"/>
      <c r="Q151" s="872"/>
      <c r="R151" s="872"/>
      <c r="S151" s="872"/>
      <c r="T151" s="872"/>
      <c r="U151" s="872"/>
      <c r="V151" s="872"/>
      <c r="W151" s="872"/>
      <c r="X151" s="872"/>
      <c r="Y151" s="872"/>
      <c r="Z151" s="872"/>
    </row>
    <row r="152" spans="1:26" ht="15.75">
      <c r="A152" s="1047"/>
      <c r="B152" s="1048"/>
      <c r="C152" s="872"/>
      <c r="D152" s="872"/>
      <c r="E152" s="872"/>
      <c r="F152" s="872"/>
      <c r="G152" s="872"/>
      <c r="H152" s="872"/>
      <c r="I152" s="872"/>
      <c r="J152" s="872"/>
      <c r="K152" s="872"/>
      <c r="L152" s="872"/>
      <c r="M152" s="872"/>
      <c r="N152" s="872"/>
      <c r="O152" s="872"/>
      <c r="P152" s="872"/>
      <c r="Q152" s="872"/>
      <c r="R152" s="872"/>
      <c r="S152" s="872"/>
      <c r="T152" s="872"/>
      <c r="U152" s="872"/>
      <c r="V152" s="872"/>
      <c r="W152" s="872"/>
      <c r="X152" s="872"/>
      <c r="Y152" s="872"/>
      <c r="Z152" s="872"/>
    </row>
    <row r="153" spans="1:26" ht="15.75">
      <c r="A153" s="1047"/>
      <c r="B153" s="1048"/>
      <c r="C153" s="872"/>
      <c r="D153" s="872"/>
      <c r="E153" s="872"/>
      <c r="F153" s="872"/>
      <c r="G153" s="872"/>
      <c r="H153" s="872"/>
      <c r="I153" s="872"/>
      <c r="J153" s="872"/>
      <c r="K153" s="872"/>
      <c r="L153" s="872"/>
      <c r="M153" s="872"/>
      <c r="N153" s="872"/>
      <c r="O153" s="872"/>
      <c r="P153" s="872"/>
      <c r="Q153" s="872"/>
      <c r="R153" s="872"/>
      <c r="S153" s="872"/>
      <c r="T153" s="872"/>
      <c r="U153" s="872"/>
      <c r="V153" s="872"/>
      <c r="W153" s="872"/>
      <c r="X153" s="872"/>
      <c r="Y153" s="872"/>
      <c r="Z153" s="872"/>
    </row>
    <row r="154" spans="1:26" ht="15.75">
      <c r="A154" s="1047"/>
      <c r="B154" s="1048"/>
      <c r="C154" s="872"/>
      <c r="D154" s="872"/>
      <c r="E154" s="872"/>
      <c r="F154" s="872"/>
      <c r="G154" s="872"/>
      <c r="H154" s="872"/>
      <c r="I154" s="872"/>
      <c r="J154" s="872"/>
      <c r="K154" s="872"/>
      <c r="L154" s="872"/>
      <c r="M154" s="872"/>
      <c r="N154" s="872"/>
      <c r="O154" s="872"/>
      <c r="P154" s="872"/>
      <c r="Q154" s="872"/>
      <c r="R154" s="872"/>
      <c r="S154" s="872"/>
      <c r="T154" s="872"/>
      <c r="U154" s="872"/>
      <c r="V154" s="872"/>
      <c r="W154" s="872"/>
      <c r="X154" s="872"/>
      <c r="Y154" s="872"/>
      <c r="Z154" s="872"/>
    </row>
    <row r="155" spans="1:26" ht="15.75">
      <c r="A155" s="1047"/>
      <c r="B155" s="1048"/>
      <c r="C155" s="872"/>
      <c r="D155" s="872"/>
      <c r="E155" s="872"/>
      <c r="F155" s="872"/>
      <c r="G155" s="872"/>
      <c r="H155" s="872"/>
      <c r="I155" s="872"/>
      <c r="J155" s="872"/>
      <c r="K155" s="872"/>
      <c r="L155" s="872"/>
      <c r="M155" s="872"/>
      <c r="N155" s="872"/>
      <c r="O155" s="872"/>
      <c r="P155" s="872"/>
      <c r="Q155" s="872"/>
      <c r="R155" s="872"/>
      <c r="S155" s="872"/>
      <c r="T155" s="872"/>
      <c r="U155" s="872"/>
      <c r="V155" s="872"/>
      <c r="W155" s="872"/>
      <c r="X155" s="872"/>
      <c r="Y155" s="872"/>
      <c r="Z155" s="872"/>
    </row>
    <row r="156" spans="1:26" ht="15.75">
      <c r="A156" s="1047"/>
      <c r="B156" s="1048"/>
      <c r="C156" s="872"/>
      <c r="D156" s="872"/>
      <c r="E156" s="872"/>
      <c r="F156" s="872"/>
      <c r="G156" s="872"/>
      <c r="H156" s="872"/>
      <c r="I156" s="872"/>
      <c r="J156" s="872"/>
      <c r="K156" s="872"/>
      <c r="L156" s="872"/>
      <c r="M156" s="872"/>
      <c r="N156" s="872"/>
      <c r="O156" s="872"/>
      <c r="P156" s="872"/>
      <c r="Q156" s="872"/>
      <c r="R156" s="872"/>
      <c r="S156" s="872"/>
      <c r="T156" s="872"/>
      <c r="U156" s="872"/>
      <c r="V156" s="872"/>
      <c r="W156" s="872"/>
      <c r="X156" s="872"/>
      <c r="Y156" s="872"/>
      <c r="Z156" s="872"/>
    </row>
    <row r="157" spans="1:26" ht="15.75">
      <c r="A157" s="1047"/>
      <c r="B157" s="1048"/>
      <c r="C157" s="872"/>
      <c r="D157" s="872"/>
      <c r="E157" s="872"/>
      <c r="F157" s="872"/>
      <c r="G157" s="872"/>
      <c r="H157" s="872"/>
      <c r="I157" s="872"/>
      <c r="J157" s="872"/>
      <c r="K157" s="872"/>
      <c r="L157" s="872"/>
      <c r="M157" s="872"/>
      <c r="N157" s="872"/>
      <c r="O157" s="872"/>
      <c r="P157" s="872"/>
      <c r="Q157" s="872"/>
      <c r="R157" s="872"/>
      <c r="S157" s="872"/>
      <c r="T157" s="872"/>
      <c r="U157" s="872"/>
      <c r="V157" s="872"/>
      <c r="W157" s="872"/>
      <c r="X157" s="872"/>
      <c r="Y157" s="872"/>
      <c r="Z157" s="872"/>
    </row>
    <row r="158" spans="1:26" ht="15.75">
      <c r="A158" s="1047"/>
      <c r="B158" s="1048"/>
      <c r="C158" s="872"/>
      <c r="D158" s="872"/>
      <c r="E158" s="872"/>
      <c r="F158" s="872"/>
      <c r="G158" s="872"/>
      <c r="H158" s="872"/>
      <c r="I158" s="872"/>
      <c r="J158" s="872"/>
      <c r="K158" s="872"/>
      <c r="L158" s="872"/>
      <c r="M158" s="872"/>
      <c r="N158" s="872"/>
      <c r="O158" s="872"/>
      <c r="P158" s="872"/>
      <c r="Q158" s="872"/>
      <c r="R158" s="872"/>
      <c r="S158" s="872"/>
      <c r="T158" s="872"/>
      <c r="U158" s="872"/>
      <c r="V158" s="872"/>
      <c r="W158" s="872"/>
      <c r="X158" s="872"/>
      <c r="Y158" s="872"/>
      <c r="Z158" s="872"/>
    </row>
    <row r="159" spans="1:26" ht="15.75">
      <c r="A159" s="1047"/>
      <c r="B159" s="1048"/>
      <c r="C159" s="872"/>
      <c r="D159" s="872"/>
      <c r="E159" s="872"/>
      <c r="F159" s="872"/>
      <c r="G159" s="872"/>
      <c r="H159" s="872"/>
      <c r="I159" s="872"/>
      <c r="J159" s="872"/>
      <c r="K159" s="872"/>
      <c r="L159" s="872"/>
      <c r="M159" s="872"/>
      <c r="N159" s="872"/>
      <c r="O159" s="872"/>
      <c r="P159" s="872"/>
      <c r="Q159" s="872"/>
      <c r="R159" s="872"/>
      <c r="S159" s="872"/>
      <c r="T159" s="872"/>
      <c r="U159" s="872"/>
      <c r="V159" s="872"/>
      <c r="W159" s="872"/>
      <c r="X159" s="872"/>
      <c r="Y159" s="872"/>
      <c r="Z159" s="872"/>
    </row>
    <row r="160" spans="1:26" ht="15.75">
      <c r="A160" s="1047"/>
      <c r="B160" s="1048"/>
      <c r="C160" s="872"/>
      <c r="D160" s="872"/>
      <c r="E160" s="872"/>
      <c r="F160" s="872"/>
      <c r="G160" s="872"/>
      <c r="H160" s="872"/>
      <c r="I160" s="872"/>
      <c r="J160" s="872"/>
      <c r="K160" s="872"/>
      <c r="L160" s="872"/>
      <c r="M160" s="872"/>
      <c r="N160" s="872"/>
      <c r="O160" s="872"/>
      <c r="P160" s="872"/>
      <c r="Q160" s="872"/>
      <c r="R160" s="872"/>
      <c r="S160" s="872"/>
      <c r="T160" s="872"/>
      <c r="U160" s="872"/>
      <c r="V160" s="872"/>
      <c r="W160" s="872"/>
      <c r="X160" s="872"/>
      <c r="Y160" s="872"/>
      <c r="Z160" s="872"/>
    </row>
    <row r="161" spans="1:26" ht="15.75">
      <c r="A161" s="1047"/>
      <c r="B161" s="1048"/>
      <c r="C161" s="872"/>
      <c r="D161" s="872"/>
      <c r="E161" s="872"/>
      <c r="F161" s="872"/>
      <c r="G161" s="872"/>
      <c r="H161" s="872"/>
      <c r="I161" s="872"/>
      <c r="J161" s="872"/>
      <c r="K161" s="872"/>
      <c r="L161" s="872"/>
      <c r="M161" s="872"/>
      <c r="N161" s="872"/>
      <c r="O161" s="872"/>
      <c r="P161" s="872"/>
      <c r="Q161" s="872"/>
      <c r="R161" s="872"/>
      <c r="S161" s="872"/>
      <c r="T161" s="872"/>
      <c r="U161" s="872"/>
      <c r="V161" s="872"/>
      <c r="W161" s="872"/>
      <c r="X161" s="872"/>
      <c r="Y161" s="872"/>
      <c r="Z161" s="872"/>
    </row>
    <row r="162" spans="1:26" ht="15.75">
      <c r="A162" s="1047"/>
      <c r="B162" s="1048"/>
      <c r="C162" s="872"/>
      <c r="D162" s="872"/>
      <c r="E162" s="872"/>
      <c r="F162" s="872"/>
      <c r="G162" s="872"/>
      <c r="H162" s="872"/>
      <c r="I162" s="872"/>
      <c r="J162" s="872"/>
      <c r="K162" s="872"/>
      <c r="L162" s="872"/>
      <c r="M162" s="872"/>
      <c r="N162" s="872"/>
      <c r="O162" s="872"/>
      <c r="P162" s="872"/>
      <c r="Q162" s="872"/>
      <c r="R162" s="872"/>
      <c r="S162" s="872"/>
      <c r="T162" s="872"/>
      <c r="U162" s="872"/>
      <c r="V162" s="872"/>
      <c r="W162" s="872"/>
      <c r="X162" s="872"/>
      <c r="Y162" s="872"/>
      <c r="Z162" s="872"/>
    </row>
    <row r="163" spans="1:26" ht="15.75">
      <c r="A163" s="1047"/>
      <c r="B163" s="1048"/>
      <c r="C163" s="872"/>
      <c r="D163" s="872"/>
      <c r="E163" s="872"/>
      <c r="F163" s="872"/>
      <c r="G163" s="872"/>
      <c r="H163" s="872"/>
      <c r="I163" s="872"/>
      <c r="J163" s="872"/>
      <c r="K163" s="872"/>
      <c r="L163" s="872"/>
      <c r="M163" s="872"/>
      <c r="N163" s="872"/>
      <c r="O163" s="872"/>
      <c r="P163" s="872"/>
      <c r="Q163" s="872"/>
      <c r="R163" s="872"/>
      <c r="S163" s="872"/>
      <c r="T163" s="872"/>
      <c r="U163" s="872"/>
      <c r="V163" s="872"/>
      <c r="W163" s="872"/>
      <c r="X163" s="872"/>
      <c r="Y163" s="872"/>
      <c r="Z163" s="872"/>
    </row>
    <row r="164" spans="1:26" ht="15.75">
      <c r="A164" s="1047"/>
      <c r="B164" s="1048"/>
      <c r="C164" s="872"/>
      <c r="D164" s="872"/>
      <c r="E164" s="872"/>
      <c r="F164" s="872"/>
      <c r="G164" s="872"/>
      <c r="H164" s="872"/>
      <c r="I164" s="872"/>
      <c r="J164" s="872"/>
      <c r="K164" s="872"/>
      <c r="L164" s="872"/>
      <c r="M164" s="872"/>
      <c r="N164" s="872"/>
      <c r="O164" s="872"/>
      <c r="P164" s="872"/>
      <c r="Q164" s="872"/>
      <c r="R164" s="872"/>
      <c r="S164" s="872"/>
      <c r="T164" s="872"/>
      <c r="U164" s="872"/>
      <c r="V164" s="872"/>
      <c r="W164" s="872"/>
      <c r="X164" s="872"/>
      <c r="Y164" s="872"/>
      <c r="Z164" s="872"/>
    </row>
    <row r="165" spans="1:26" ht="15.75">
      <c r="A165" s="1047"/>
      <c r="B165" s="1048"/>
      <c r="C165" s="872"/>
      <c r="D165" s="872"/>
      <c r="E165" s="872"/>
      <c r="F165" s="872"/>
      <c r="G165" s="872"/>
      <c r="H165" s="872"/>
      <c r="I165" s="872"/>
      <c r="J165" s="872"/>
      <c r="K165" s="872"/>
      <c r="L165" s="872"/>
      <c r="M165" s="872"/>
      <c r="N165" s="872"/>
      <c r="O165" s="872"/>
      <c r="P165" s="872"/>
      <c r="Q165" s="872"/>
      <c r="R165" s="872"/>
      <c r="S165" s="872"/>
      <c r="T165" s="872"/>
      <c r="U165" s="872"/>
      <c r="V165" s="872"/>
      <c r="W165" s="872"/>
      <c r="X165" s="872"/>
      <c r="Y165" s="872"/>
      <c r="Z165" s="872"/>
    </row>
    <row r="166" spans="1:26" ht="15.75">
      <c r="A166" s="1047"/>
      <c r="B166" s="1048"/>
      <c r="C166" s="872"/>
      <c r="D166" s="872"/>
      <c r="E166" s="872"/>
      <c r="F166" s="872"/>
      <c r="G166" s="872"/>
      <c r="H166" s="872"/>
      <c r="I166" s="872"/>
      <c r="J166" s="872"/>
      <c r="K166" s="872"/>
      <c r="L166" s="872"/>
      <c r="M166" s="872"/>
      <c r="N166" s="872"/>
      <c r="O166" s="872"/>
      <c r="P166" s="872"/>
      <c r="Q166" s="872"/>
      <c r="R166" s="872"/>
      <c r="S166" s="872"/>
      <c r="T166" s="872"/>
      <c r="U166" s="872"/>
      <c r="V166" s="872"/>
      <c r="W166" s="872"/>
      <c r="X166" s="872"/>
      <c r="Y166" s="872"/>
      <c r="Z166" s="872"/>
    </row>
    <row r="167" spans="1:26" ht="15.75">
      <c r="A167" s="1047"/>
      <c r="B167" s="1048"/>
      <c r="C167" s="872"/>
      <c r="D167" s="872"/>
      <c r="E167" s="872"/>
      <c r="F167" s="872"/>
      <c r="G167" s="872"/>
      <c r="H167" s="872"/>
      <c r="I167" s="872"/>
      <c r="J167" s="872"/>
      <c r="K167" s="872"/>
      <c r="L167" s="872"/>
      <c r="M167" s="872"/>
      <c r="N167" s="872"/>
      <c r="O167" s="872"/>
      <c r="P167" s="872"/>
      <c r="Q167" s="872"/>
      <c r="R167" s="872"/>
      <c r="S167" s="872"/>
      <c r="T167" s="872"/>
      <c r="U167" s="872"/>
      <c r="V167" s="872"/>
      <c r="W167" s="872"/>
      <c r="X167" s="872"/>
      <c r="Y167" s="872"/>
      <c r="Z167" s="872"/>
    </row>
    <row r="168" spans="1:26" ht="15.75">
      <c r="A168" s="1047"/>
      <c r="B168" s="1048"/>
      <c r="C168" s="872"/>
      <c r="D168" s="872"/>
      <c r="E168" s="872"/>
      <c r="F168" s="872"/>
      <c r="G168" s="872"/>
      <c r="H168" s="872"/>
      <c r="I168" s="872"/>
      <c r="J168" s="872"/>
      <c r="K168" s="872"/>
      <c r="L168" s="872"/>
      <c r="M168" s="872"/>
      <c r="N168" s="872"/>
      <c r="O168" s="872"/>
      <c r="P168" s="872"/>
      <c r="Q168" s="872"/>
      <c r="R168" s="872"/>
      <c r="S168" s="872"/>
      <c r="T168" s="872"/>
      <c r="U168" s="872"/>
      <c r="V168" s="872"/>
      <c r="W168" s="872"/>
      <c r="X168" s="872"/>
      <c r="Y168" s="872"/>
      <c r="Z168" s="872"/>
    </row>
    <row r="169" spans="1:26" ht="15.75">
      <c r="A169" s="1047"/>
      <c r="B169" s="1048"/>
      <c r="C169" s="872"/>
      <c r="D169" s="872"/>
      <c r="E169" s="872"/>
      <c r="F169" s="872"/>
      <c r="G169" s="872"/>
      <c r="H169" s="872"/>
      <c r="I169" s="872"/>
      <c r="J169" s="872"/>
      <c r="K169" s="872"/>
      <c r="L169" s="872"/>
      <c r="M169" s="872"/>
      <c r="N169" s="872"/>
      <c r="O169" s="872"/>
      <c r="P169" s="872"/>
      <c r="Q169" s="872"/>
      <c r="R169" s="872"/>
      <c r="S169" s="872"/>
      <c r="T169" s="872"/>
      <c r="U169" s="872"/>
      <c r="V169" s="872"/>
      <c r="W169" s="872"/>
      <c r="X169" s="872"/>
      <c r="Y169" s="872"/>
      <c r="Z169" s="872"/>
    </row>
    <row r="170" spans="1:26" ht="15.75">
      <c r="A170" s="1047"/>
      <c r="B170" s="1048"/>
      <c r="C170" s="872"/>
      <c r="D170" s="872"/>
      <c r="E170" s="872"/>
      <c r="F170" s="872"/>
      <c r="G170" s="872"/>
      <c r="H170" s="872"/>
      <c r="I170" s="872"/>
      <c r="J170" s="872"/>
      <c r="K170" s="872"/>
      <c r="L170" s="872"/>
      <c r="M170" s="872"/>
      <c r="N170" s="872"/>
      <c r="O170" s="872"/>
      <c r="P170" s="872"/>
      <c r="Q170" s="872"/>
      <c r="R170" s="872"/>
      <c r="S170" s="872"/>
      <c r="T170" s="872"/>
      <c r="U170" s="872"/>
      <c r="V170" s="872"/>
      <c r="W170" s="872"/>
      <c r="X170" s="872"/>
      <c r="Y170" s="872"/>
      <c r="Z170" s="872"/>
    </row>
    <row r="171" spans="1:26" ht="15.75">
      <c r="A171" s="1047"/>
      <c r="B171" s="1048"/>
      <c r="C171" s="872"/>
      <c r="D171" s="872"/>
      <c r="E171" s="872"/>
      <c r="F171" s="872"/>
      <c r="G171" s="872"/>
      <c r="H171" s="872"/>
      <c r="I171" s="872"/>
      <c r="J171" s="872"/>
      <c r="K171" s="872"/>
      <c r="L171" s="872"/>
      <c r="M171" s="872"/>
      <c r="N171" s="872"/>
      <c r="O171" s="872"/>
      <c r="P171" s="872"/>
      <c r="Q171" s="872"/>
      <c r="R171" s="872"/>
      <c r="S171" s="872"/>
      <c r="T171" s="872"/>
      <c r="U171" s="872"/>
      <c r="V171" s="872"/>
      <c r="W171" s="872"/>
      <c r="X171" s="872"/>
      <c r="Y171" s="872"/>
      <c r="Z171" s="872"/>
    </row>
    <row r="172" spans="1:26" ht="15.75">
      <c r="A172" s="1047"/>
      <c r="B172" s="1048"/>
      <c r="C172" s="872"/>
      <c r="D172" s="872"/>
      <c r="E172" s="872"/>
      <c r="F172" s="872"/>
      <c r="G172" s="872"/>
      <c r="H172" s="872"/>
      <c r="I172" s="872"/>
      <c r="J172" s="872"/>
      <c r="K172" s="872"/>
      <c r="L172" s="872"/>
      <c r="M172" s="872"/>
      <c r="N172" s="872"/>
      <c r="O172" s="872"/>
      <c r="P172" s="872"/>
      <c r="Q172" s="872"/>
      <c r="R172" s="872"/>
      <c r="S172" s="872"/>
      <c r="T172" s="872"/>
      <c r="U172" s="872"/>
      <c r="V172" s="872"/>
      <c r="W172" s="872"/>
      <c r="X172" s="872"/>
      <c r="Y172" s="872"/>
      <c r="Z172" s="872"/>
    </row>
    <row r="173" spans="1:26" ht="15.75">
      <c r="A173" s="1047"/>
      <c r="B173" s="1048"/>
      <c r="C173" s="872"/>
      <c r="D173" s="872"/>
      <c r="E173" s="872"/>
      <c r="F173" s="872"/>
      <c r="G173" s="872"/>
      <c r="H173" s="872"/>
      <c r="I173" s="872"/>
      <c r="J173" s="872"/>
      <c r="K173" s="872"/>
      <c r="L173" s="872"/>
      <c r="M173" s="872"/>
      <c r="N173" s="872"/>
      <c r="O173" s="872"/>
      <c r="P173" s="872"/>
      <c r="Q173" s="872"/>
      <c r="R173" s="872"/>
      <c r="S173" s="872"/>
      <c r="T173" s="872"/>
      <c r="U173" s="872"/>
      <c r="V173" s="872"/>
      <c r="W173" s="872"/>
      <c r="X173" s="872"/>
      <c r="Y173" s="872"/>
      <c r="Z173" s="872"/>
    </row>
    <row r="174" spans="1:26" ht="15.75">
      <c r="A174" s="1047"/>
      <c r="B174" s="1048"/>
      <c r="C174" s="872"/>
      <c r="D174" s="872"/>
      <c r="E174" s="872"/>
      <c r="F174" s="872"/>
      <c r="G174" s="872"/>
      <c r="H174" s="872"/>
      <c r="I174" s="872"/>
      <c r="J174" s="872"/>
      <c r="K174" s="872"/>
      <c r="L174" s="872"/>
      <c r="M174" s="872"/>
      <c r="N174" s="872"/>
      <c r="O174" s="872"/>
      <c r="P174" s="872"/>
      <c r="Q174" s="872"/>
      <c r="R174" s="872"/>
      <c r="S174" s="872"/>
      <c r="T174" s="872"/>
      <c r="U174" s="872"/>
      <c r="V174" s="872"/>
      <c r="W174" s="872"/>
      <c r="X174" s="872"/>
      <c r="Y174" s="872"/>
      <c r="Z174" s="872"/>
    </row>
    <row r="175" spans="1:26" ht="15.75">
      <c r="A175" s="1047"/>
      <c r="B175" s="1048"/>
      <c r="C175" s="872"/>
      <c r="D175" s="872"/>
      <c r="E175" s="872"/>
      <c r="F175" s="872"/>
      <c r="G175" s="872"/>
      <c r="H175" s="872"/>
      <c r="I175" s="872"/>
      <c r="J175" s="872"/>
      <c r="K175" s="872"/>
      <c r="L175" s="872"/>
      <c r="M175" s="872"/>
      <c r="N175" s="872"/>
      <c r="O175" s="872"/>
      <c r="P175" s="872"/>
      <c r="Q175" s="872"/>
      <c r="R175" s="872"/>
      <c r="S175" s="872"/>
      <c r="T175" s="872"/>
      <c r="U175" s="872"/>
      <c r="V175" s="872"/>
      <c r="W175" s="872"/>
      <c r="X175" s="872"/>
      <c r="Y175" s="872"/>
      <c r="Z175" s="872"/>
    </row>
    <row r="176" spans="1:26" ht="15.75">
      <c r="A176" s="1047"/>
      <c r="B176" s="1048"/>
      <c r="C176" s="872"/>
      <c r="D176" s="872"/>
      <c r="E176" s="872"/>
      <c r="F176" s="872"/>
      <c r="G176" s="872"/>
      <c r="H176" s="872"/>
      <c r="I176" s="872"/>
      <c r="J176" s="872"/>
      <c r="K176" s="872"/>
      <c r="L176" s="872"/>
      <c r="M176" s="872"/>
      <c r="N176" s="872"/>
      <c r="O176" s="872"/>
      <c r="P176" s="872"/>
      <c r="Q176" s="872"/>
      <c r="R176" s="872"/>
      <c r="S176" s="872"/>
      <c r="T176" s="872"/>
      <c r="U176" s="872"/>
      <c r="V176" s="872"/>
      <c r="W176" s="872"/>
      <c r="X176" s="872"/>
      <c r="Y176" s="872"/>
      <c r="Z176" s="872"/>
    </row>
    <row r="177" spans="1:26" ht="15.75">
      <c r="A177" s="1047"/>
      <c r="B177" s="1048"/>
      <c r="C177" s="872"/>
      <c r="D177" s="872"/>
      <c r="E177" s="872"/>
      <c r="F177" s="872"/>
      <c r="G177" s="872"/>
      <c r="H177" s="872"/>
      <c r="I177" s="872"/>
      <c r="J177" s="872"/>
      <c r="K177" s="872"/>
      <c r="L177" s="872"/>
      <c r="M177" s="872"/>
      <c r="N177" s="872"/>
      <c r="O177" s="872"/>
      <c r="P177" s="872"/>
      <c r="Q177" s="872"/>
      <c r="R177" s="872"/>
      <c r="S177" s="872"/>
      <c r="T177" s="872"/>
      <c r="U177" s="872"/>
      <c r="V177" s="872"/>
      <c r="W177" s="872"/>
      <c r="X177" s="872"/>
      <c r="Y177" s="872"/>
      <c r="Z177" s="872"/>
    </row>
    <row r="178" spans="1:26" ht="15.75">
      <c r="A178" s="1047"/>
      <c r="B178" s="1048"/>
      <c r="C178" s="872"/>
      <c r="D178" s="872"/>
      <c r="E178" s="872"/>
      <c r="F178" s="872"/>
      <c r="G178" s="872"/>
      <c r="H178" s="872"/>
      <c r="I178" s="872"/>
      <c r="J178" s="872"/>
      <c r="K178" s="872"/>
      <c r="L178" s="872"/>
      <c r="M178" s="872"/>
      <c r="N178" s="872"/>
      <c r="O178" s="872"/>
      <c r="P178" s="872"/>
      <c r="Q178" s="872"/>
      <c r="R178" s="872"/>
      <c r="S178" s="872"/>
      <c r="T178" s="872"/>
      <c r="U178" s="872"/>
      <c r="V178" s="872"/>
      <c r="W178" s="872"/>
      <c r="X178" s="872"/>
      <c r="Y178" s="872"/>
      <c r="Z178" s="872"/>
    </row>
    <row r="179" spans="1:26" ht="15.75">
      <c r="A179" s="1047"/>
      <c r="B179" s="1048"/>
      <c r="C179" s="872"/>
      <c r="D179" s="872"/>
      <c r="E179" s="872"/>
      <c r="F179" s="872"/>
      <c r="G179" s="872"/>
      <c r="H179" s="872"/>
      <c r="I179" s="872"/>
      <c r="J179" s="872"/>
      <c r="K179" s="872"/>
      <c r="L179" s="872"/>
      <c r="M179" s="872"/>
      <c r="N179" s="872"/>
      <c r="O179" s="872"/>
      <c r="P179" s="872"/>
      <c r="Q179" s="872"/>
      <c r="R179" s="872"/>
      <c r="S179" s="872"/>
      <c r="T179" s="872"/>
      <c r="U179" s="872"/>
      <c r="V179" s="872"/>
      <c r="W179" s="872"/>
      <c r="X179" s="872"/>
      <c r="Y179" s="872"/>
      <c r="Z179" s="872"/>
    </row>
    <row r="180" spans="1:26" ht="15.75">
      <c r="A180" s="1047"/>
      <c r="B180" s="1048"/>
      <c r="C180" s="872"/>
      <c r="D180" s="872"/>
      <c r="E180" s="872"/>
      <c r="F180" s="872"/>
      <c r="G180" s="872"/>
      <c r="H180" s="872"/>
      <c r="I180" s="872"/>
      <c r="J180" s="872"/>
      <c r="K180" s="872"/>
      <c r="L180" s="872"/>
      <c r="M180" s="872"/>
      <c r="N180" s="872"/>
      <c r="O180" s="872"/>
      <c r="P180" s="872"/>
      <c r="Q180" s="872"/>
      <c r="R180" s="872"/>
      <c r="S180" s="872"/>
      <c r="T180" s="872"/>
      <c r="U180" s="872"/>
      <c r="V180" s="872"/>
      <c r="W180" s="872"/>
      <c r="X180" s="872"/>
      <c r="Y180" s="872"/>
      <c r="Z180" s="872"/>
    </row>
    <row r="181" spans="1:26" ht="15.75">
      <c r="A181" s="1047"/>
      <c r="B181" s="1048"/>
      <c r="C181" s="872"/>
      <c r="D181" s="872"/>
      <c r="E181" s="872"/>
      <c r="F181" s="872"/>
      <c r="G181" s="872"/>
      <c r="H181" s="872"/>
      <c r="I181" s="872"/>
      <c r="J181" s="872"/>
      <c r="K181" s="872"/>
      <c r="L181" s="872"/>
      <c r="M181" s="872"/>
      <c r="N181" s="872"/>
      <c r="O181" s="872"/>
      <c r="P181" s="872"/>
      <c r="Q181" s="872"/>
      <c r="R181" s="872"/>
      <c r="S181" s="872"/>
      <c r="T181" s="872"/>
      <c r="U181" s="872"/>
      <c r="V181" s="872"/>
      <c r="W181" s="872"/>
      <c r="X181" s="872"/>
      <c r="Y181" s="872"/>
      <c r="Z181" s="872"/>
    </row>
    <row r="182" spans="1:26" ht="15.75">
      <c r="A182" s="1047"/>
      <c r="B182" s="1048"/>
      <c r="C182" s="872"/>
      <c r="D182" s="872"/>
      <c r="E182" s="872"/>
      <c r="F182" s="872"/>
      <c r="G182" s="872"/>
      <c r="H182" s="872"/>
      <c r="I182" s="872"/>
      <c r="J182" s="872"/>
      <c r="K182" s="872"/>
      <c r="L182" s="872"/>
      <c r="M182" s="872"/>
      <c r="N182" s="872"/>
      <c r="O182" s="872"/>
      <c r="P182" s="872"/>
      <c r="Q182" s="872"/>
      <c r="R182" s="872"/>
      <c r="S182" s="872"/>
      <c r="T182" s="872"/>
      <c r="U182" s="872"/>
      <c r="V182" s="872"/>
      <c r="W182" s="872"/>
      <c r="X182" s="872"/>
      <c r="Y182" s="872"/>
      <c r="Z182" s="872"/>
    </row>
    <row r="183" spans="1:26" ht="15.75">
      <c r="A183" s="1047"/>
      <c r="B183" s="1048"/>
      <c r="C183" s="872"/>
      <c r="D183" s="872"/>
      <c r="E183" s="872"/>
      <c r="F183" s="872"/>
      <c r="G183" s="872"/>
      <c r="H183" s="872"/>
      <c r="I183" s="872"/>
      <c r="J183" s="872"/>
      <c r="K183" s="872"/>
      <c r="L183" s="872"/>
      <c r="M183" s="872"/>
      <c r="N183" s="872"/>
      <c r="O183" s="872"/>
      <c r="P183" s="872"/>
      <c r="Q183" s="872"/>
      <c r="R183" s="872"/>
      <c r="S183" s="872"/>
      <c r="T183" s="872"/>
      <c r="U183" s="872"/>
      <c r="V183" s="872"/>
      <c r="W183" s="872"/>
      <c r="X183" s="872"/>
      <c r="Y183" s="872"/>
      <c r="Z183" s="872"/>
    </row>
    <row r="184" spans="1:26" ht="15.75">
      <c r="A184" s="1047"/>
      <c r="B184" s="1048"/>
      <c r="C184" s="872"/>
      <c r="D184" s="872"/>
      <c r="E184" s="872"/>
      <c r="F184" s="872"/>
      <c r="G184" s="872"/>
      <c r="H184" s="872"/>
      <c r="I184" s="872"/>
      <c r="J184" s="872"/>
      <c r="K184" s="872"/>
      <c r="L184" s="872"/>
      <c r="M184" s="872"/>
      <c r="N184" s="872"/>
      <c r="O184" s="872"/>
      <c r="P184" s="872"/>
      <c r="Q184" s="872"/>
      <c r="R184" s="872"/>
      <c r="S184" s="872"/>
      <c r="T184" s="872"/>
      <c r="U184" s="872"/>
      <c r="V184" s="872"/>
      <c r="W184" s="872"/>
      <c r="X184" s="872"/>
      <c r="Y184" s="872"/>
      <c r="Z184" s="872"/>
    </row>
    <row r="185" spans="1:26" ht="15.75">
      <c r="A185" s="1047"/>
      <c r="B185" s="1048"/>
      <c r="C185" s="872"/>
      <c r="D185" s="872"/>
      <c r="E185" s="872"/>
      <c r="F185" s="872"/>
      <c r="G185" s="872"/>
      <c r="H185" s="872"/>
      <c r="I185" s="872"/>
      <c r="J185" s="872"/>
      <c r="K185" s="872"/>
      <c r="L185" s="872"/>
      <c r="M185" s="872"/>
      <c r="N185" s="872"/>
      <c r="O185" s="872"/>
      <c r="P185" s="872"/>
      <c r="Q185" s="872"/>
      <c r="R185" s="872"/>
      <c r="S185" s="872"/>
      <c r="T185" s="872"/>
      <c r="U185" s="872"/>
      <c r="V185" s="872"/>
      <c r="W185" s="872"/>
      <c r="X185" s="872"/>
      <c r="Y185" s="872"/>
      <c r="Z185" s="872"/>
    </row>
    <row r="186" spans="1:26" ht="15.75">
      <c r="A186" s="1047"/>
      <c r="B186" s="1048"/>
      <c r="C186" s="872"/>
      <c r="D186" s="872"/>
      <c r="E186" s="872"/>
      <c r="F186" s="872"/>
      <c r="G186" s="872"/>
      <c r="H186" s="872"/>
      <c r="I186" s="872"/>
      <c r="J186" s="872"/>
      <c r="K186" s="872"/>
      <c r="L186" s="872"/>
      <c r="M186" s="872"/>
      <c r="N186" s="872"/>
      <c r="O186" s="872"/>
      <c r="P186" s="872"/>
      <c r="Q186" s="872"/>
      <c r="R186" s="872"/>
      <c r="S186" s="872"/>
      <c r="T186" s="872"/>
      <c r="U186" s="872"/>
      <c r="V186" s="872"/>
      <c r="W186" s="872"/>
      <c r="X186" s="872"/>
      <c r="Y186" s="872"/>
      <c r="Z186" s="872"/>
    </row>
    <row r="187" spans="1:26" ht="15.75">
      <c r="A187" s="1047"/>
      <c r="B187" s="1048"/>
      <c r="C187" s="872"/>
      <c r="D187" s="872"/>
      <c r="E187" s="872"/>
      <c r="F187" s="872"/>
      <c r="G187" s="872"/>
      <c r="H187" s="872"/>
      <c r="I187" s="872"/>
      <c r="J187" s="872"/>
      <c r="K187" s="872"/>
      <c r="L187" s="872"/>
      <c r="M187" s="872"/>
      <c r="N187" s="872"/>
      <c r="O187" s="872"/>
      <c r="P187" s="872"/>
      <c r="Q187" s="872"/>
      <c r="R187" s="872"/>
      <c r="S187" s="872"/>
      <c r="T187" s="872"/>
      <c r="U187" s="872"/>
      <c r="V187" s="872"/>
      <c r="W187" s="872"/>
      <c r="X187" s="872"/>
      <c r="Y187" s="872"/>
      <c r="Z187" s="872"/>
    </row>
    <row r="188" spans="1:26" ht="15.75">
      <c r="A188" s="1047"/>
      <c r="B188" s="1048"/>
      <c r="C188" s="872"/>
      <c r="D188" s="872"/>
      <c r="E188" s="872"/>
      <c r="F188" s="872"/>
      <c r="G188" s="872"/>
      <c r="H188" s="872"/>
      <c r="I188" s="872"/>
      <c r="J188" s="872"/>
      <c r="K188" s="872"/>
      <c r="L188" s="872"/>
      <c r="M188" s="872"/>
      <c r="N188" s="872"/>
      <c r="O188" s="872"/>
      <c r="P188" s="872"/>
      <c r="Q188" s="872"/>
      <c r="R188" s="872"/>
      <c r="S188" s="872"/>
      <c r="T188" s="872"/>
      <c r="U188" s="872"/>
      <c r="V188" s="872"/>
      <c r="W188" s="872"/>
      <c r="X188" s="872"/>
      <c r="Y188" s="872"/>
      <c r="Z188" s="872"/>
    </row>
    <row r="189" spans="1:26" ht="15.75">
      <c r="A189" s="1047"/>
      <c r="B189" s="1048"/>
      <c r="C189" s="872"/>
      <c r="D189" s="872"/>
      <c r="E189" s="872"/>
      <c r="F189" s="872"/>
      <c r="G189" s="872"/>
      <c r="H189" s="872"/>
      <c r="I189" s="872"/>
      <c r="J189" s="872"/>
      <c r="K189" s="872"/>
      <c r="L189" s="872"/>
      <c r="M189" s="872"/>
      <c r="N189" s="872"/>
      <c r="O189" s="872"/>
      <c r="P189" s="872"/>
      <c r="Q189" s="872"/>
      <c r="R189" s="872"/>
      <c r="S189" s="872"/>
      <c r="T189" s="872"/>
      <c r="U189" s="872"/>
      <c r="V189" s="872"/>
      <c r="W189" s="872"/>
      <c r="X189" s="872"/>
      <c r="Y189" s="872"/>
      <c r="Z189" s="872"/>
    </row>
    <row r="190" spans="1:26" ht="15.75">
      <c r="A190" s="1047"/>
      <c r="B190" s="1048"/>
      <c r="C190" s="872"/>
      <c r="D190" s="872"/>
      <c r="E190" s="872"/>
      <c r="F190" s="872"/>
      <c r="G190" s="872"/>
      <c r="H190" s="872"/>
      <c r="I190" s="872"/>
      <c r="J190" s="872"/>
      <c r="K190" s="872"/>
      <c r="L190" s="872"/>
      <c r="M190" s="872"/>
      <c r="N190" s="872"/>
      <c r="O190" s="872"/>
      <c r="P190" s="872"/>
      <c r="Q190" s="872"/>
      <c r="R190" s="872"/>
      <c r="S190" s="872"/>
      <c r="T190" s="872"/>
      <c r="U190" s="872"/>
      <c r="V190" s="872"/>
      <c r="W190" s="872"/>
      <c r="X190" s="872"/>
      <c r="Y190" s="872"/>
      <c r="Z190" s="872"/>
    </row>
    <row r="191" spans="1:26" ht="15.75">
      <c r="A191" s="1047"/>
      <c r="B191" s="1048"/>
      <c r="C191" s="872"/>
      <c r="D191" s="872"/>
      <c r="E191" s="872"/>
      <c r="F191" s="872"/>
      <c r="G191" s="872"/>
      <c r="H191" s="872"/>
      <c r="I191" s="872"/>
      <c r="J191" s="872"/>
      <c r="K191" s="872"/>
      <c r="L191" s="872"/>
      <c r="M191" s="872"/>
      <c r="N191" s="872"/>
      <c r="O191" s="872"/>
      <c r="P191" s="872"/>
      <c r="Q191" s="872"/>
      <c r="R191" s="872"/>
      <c r="S191" s="872"/>
      <c r="T191" s="872"/>
      <c r="U191" s="872"/>
      <c r="V191" s="872"/>
      <c r="W191" s="872"/>
      <c r="X191" s="872"/>
      <c r="Y191" s="872"/>
      <c r="Z191" s="872"/>
    </row>
    <row r="192" spans="1:26" ht="15.75">
      <c r="A192" s="1047"/>
      <c r="B192" s="1048"/>
      <c r="C192" s="872"/>
      <c r="D192" s="872"/>
      <c r="E192" s="872"/>
      <c r="F192" s="872"/>
      <c r="G192" s="872"/>
      <c r="H192" s="872"/>
      <c r="I192" s="872"/>
      <c r="J192" s="872"/>
      <c r="K192" s="872"/>
      <c r="L192" s="872"/>
      <c r="M192" s="872"/>
      <c r="N192" s="872"/>
      <c r="O192" s="872"/>
      <c r="P192" s="872"/>
      <c r="Q192" s="872"/>
      <c r="R192" s="872"/>
      <c r="S192" s="872"/>
      <c r="T192" s="872"/>
      <c r="U192" s="872"/>
      <c r="V192" s="872"/>
      <c r="W192" s="872"/>
      <c r="X192" s="872"/>
      <c r="Y192" s="872"/>
      <c r="Z192" s="872"/>
    </row>
    <row r="193" spans="1:26" ht="15.75">
      <c r="A193" s="1047"/>
      <c r="B193" s="1048"/>
      <c r="C193" s="872"/>
      <c r="D193" s="872"/>
      <c r="E193" s="872"/>
      <c r="F193" s="872"/>
      <c r="G193" s="872"/>
      <c r="H193" s="872"/>
      <c r="I193" s="872"/>
      <c r="J193" s="872"/>
      <c r="K193" s="872"/>
      <c r="L193" s="872"/>
      <c r="M193" s="872"/>
      <c r="N193" s="872"/>
      <c r="O193" s="872"/>
      <c r="P193" s="872"/>
      <c r="Q193" s="872"/>
      <c r="R193" s="872"/>
      <c r="S193" s="872"/>
      <c r="T193" s="872"/>
      <c r="U193" s="872"/>
      <c r="V193" s="872"/>
      <c r="W193" s="872"/>
      <c r="X193" s="872"/>
      <c r="Y193" s="872"/>
      <c r="Z193" s="872"/>
    </row>
    <row r="194" spans="1:26" ht="15.75">
      <c r="A194" s="1047"/>
      <c r="B194" s="1048"/>
      <c r="C194" s="872"/>
      <c r="D194" s="872"/>
      <c r="E194" s="872"/>
      <c r="F194" s="872"/>
      <c r="G194" s="872"/>
      <c r="H194" s="872"/>
      <c r="I194" s="872"/>
      <c r="J194" s="872"/>
      <c r="K194" s="872"/>
      <c r="L194" s="872"/>
      <c r="M194" s="872"/>
      <c r="N194" s="872"/>
      <c r="O194" s="872"/>
      <c r="P194" s="872"/>
      <c r="Q194" s="872"/>
      <c r="R194" s="872"/>
      <c r="S194" s="872"/>
      <c r="T194" s="872"/>
      <c r="U194" s="872"/>
      <c r="V194" s="872"/>
      <c r="W194" s="872"/>
      <c r="X194" s="872"/>
      <c r="Y194" s="872"/>
      <c r="Z194" s="872"/>
    </row>
    <row r="195" spans="1:26" ht="15.75">
      <c r="A195" s="1047"/>
      <c r="B195" s="1048"/>
      <c r="C195" s="872"/>
      <c r="D195" s="872"/>
      <c r="E195" s="872"/>
      <c r="F195" s="872"/>
      <c r="G195" s="872"/>
      <c r="H195" s="872"/>
      <c r="I195" s="872"/>
      <c r="J195" s="872"/>
      <c r="K195" s="872"/>
      <c r="L195" s="872"/>
      <c r="M195" s="872"/>
      <c r="N195" s="872"/>
      <c r="O195" s="872"/>
      <c r="P195" s="872"/>
      <c r="Q195" s="872"/>
      <c r="R195" s="872"/>
      <c r="S195" s="872"/>
      <c r="T195" s="872"/>
      <c r="U195" s="872"/>
      <c r="V195" s="872"/>
      <c r="W195" s="872"/>
      <c r="X195" s="872"/>
      <c r="Y195" s="872"/>
      <c r="Z195" s="872"/>
    </row>
    <row r="196" spans="1:26" ht="15.75">
      <c r="A196" s="1047"/>
      <c r="B196" s="1048"/>
      <c r="C196" s="872"/>
      <c r="D196" s="872"/>
      <c r="E196" s="872"/>
      <c r="F196" s="872"/>
      <c r="G196" s="872"/>
      <c r="H196" s="872"/>
      <c r="I196" s="872"/>
      <c r="J196" s="872"/>
      <c r="K196" s="872"/>
      <c r="L196" s="872"/>
      <c r="M196" s="872"/>
      <c r="N196" s="872"/>
      <c r="O196" s="872"/>
      <c r="P196" s="872"/>
      <c r="Q196" s="872"/>
      <c r="R196" s="872"/>
      <c r="S196" s="872"/>
      <c r="T196" s="872"/>
      <c r="U196" s="872"/>
      <c r="V196" s="872"/>
      <c r="W196" s="872"/>
      <c r="X196" s="872"/>
      <c r="Y196" s="872"/>
      <c r="Z196" s="872"/>
    </row>
    <row r="197" spans="1:26" ht="15.75">
      <c r="A197" s="1047"/>
      <c r="B197" s="1048"/>
      <c r="C197" s="872"/>
      <c r="D197" s="872"/>
      <c r="E197" s="872"/>
      <c r="F197" s="872"/>
      <c r="G197" s="872"/>
      <c r="H197" s="872"/>
      <c r="I197" s="872"/>
      <c r="J197" s="872"/>
      <c r="K197" s="872"/>
      <c r="L197" s="872"/>
      <c r="M197" s="872"/>
      <c r="N197" s="872"/>
      <c r="O197" s="872"/>
      <c r="P197" s="872"/>
      <c r="Q197" s="872"/>
      <c r="R197" s="872"/>
      <c r="S197" s="872"/>
      <c r="T197" s="872"/>
      <c r="U197" s="872"/>
      <c r="V197" s="872"/>
      <c r="W197" s="872"/>
      <c r="X197" s="872"/>
      <c r="Y197" s="872"/>
      <c r="Z197" s="872"/>
    </row>
    <row r="198" spans="1:26" ht="15.75">
      <c r="A198" s="1047"/>
      <c r="B198" s="1048"/>
      <c r="C198" s="872"/>
      <c r="D198" s="872"/>
      <c r="E198" s="872"/>
      <c r="F198" s="872"/>
      <c r="G198" s="872"/>
      <c r="H198" s="872"/>
      <c r="I198" s="872"/>
      <c r="J198" s="872"/>
      <c r="K198" s="872"/>
      <c r="L198" s="872"/>
      <c r="M198" s="872"/>
      <c r="N198" s="872"/>
      <c r="O198" s="872"/>
      <c r="P198" s="872"/>
      <c r="Q198" s="872"/>
      <c r="R198" s="872"/>
      <c r="S198" s="872"/>
      <c r="T198" s="872"/>
      <c r="U198" s="872"/>
      <c r="V198" s="872"/>
      <c r="W198" s="872"/>
      <c r="X198" s="872"/>
      <c r="Y198" s="872"/>
      <c r="Z198" s="872"/>
    </row>
    <row r="199" spans="1:26" ht="15.75">
      <c r="A199" s="1047"/>
      <c r="B199" s="1048"/>
      <c r="C199" s="872"/>
      <c r="D199" s="872"/>
      <c r="E199" s="872"/>
      <c r="F199" s="872"/>
      <c r="G199" s="872"/>
      <c r="H199" s="872"/>
      <c r="I199" s="872"/>
      <c r="J199" s="872"/>
      <c r="K199" s="872"/>
      <c r="L199" s="872"/>
      <c r="M199" s="872"/>
      <c r="N199" s="872"/>
      <c r="O199" s="872"/>
      <c r="P199" s="872"/>
      <c r="Q199" s="872"/>
      <c r="R199" s="872"/>
      <c r="S199" s="872"/>
      <c r="T199" s="872"/>
      <c r="U199" s="872"/>
      <c r="V199" s="872"/>
      <c r="W199" s="872"/>
      <c r="X199" s="872"/>
      <c r="Y199" s="872"/>
      <c r="Z199" s="872"/>
    </row>
    <row r="200" spans="1:26" ht="15.75">
      <c r="A200" s="1047"/>
      <c r="B200" s="1048"/>
      <c r="C200" s="872"/>
      <c r="D200" s="872"/>
      <c r="E200" s="872"/>
      <c r="F200" s="872"/>
      <c r="G200" s="872"/>
      <c r="H200" s="872"/>
      <c r="I200" s="872"/>
      <c r="J200" s="872"/>
      <c r="K200" s="872"/>
      <c r="L200" s="872"/>
      <c r="M200" s="872"/>
      <c r="N200" s="872"/>
      <c r="O200" s="872"/>
      <c r="P200" s="872"/>
      <c r="Q200" s="872"/>
      <c r="R200" s="872"/>
      <c r="S200" s="872"/>
      <c r="T200" s="872"/>
      <c r="U200" s="872"/>
      <c r="V200" s="872"/>
      <c r="W200" s="872"/>
      <c r="X200" s="872"/>
      <c r="Y200" s="872"/>
      <c r="Z200" s="872"/>
    </row>
    <row r="201" spans="1:26" ht="15.75">
      <c r="A201" s="1047"/>
      <c r="B201" s="1048"/>
      <c r="C201" s="872"/>
      <c r="D201" s="872"/>
      <c r="E201" s="872"/>
      <c r="F201" s="872"/>
      <c r="G201" s="872"/>
      <c r="H201" s="872"/>
      <c r="I201" s="872"/>
      <c r="J201" s="872"/>
      <c r="K201" s="872"/>
      <c r="L201" s="872"/>
      <c r="M201" s="872"/>
      <c r="N201" s="872"/>
      <c r="O201" s="872"/>
      <c r="P201" s="872"/>
      <c r="Q201" s="872"/>
      <c r="R201" s="872"/>
      <c r="S201" s="872"/>
      <c r="T201" s="872"/>
      <c r="U201" s="872"/>
      <c r="V201" s="872"/>
      <c r="W201" s="872"/>
      <c r="X201" s="872"/>
      <c r="Y201" s="872"/>
      <c r="Z201" s="872"/>
    </row>
    <row r="202" spans="1:26" ht="15.75">
      <c r="A202" s="1047"/>
      <c r="B202" s="1048"/>
      <c r="C202" s="872"/>
      <c r="D202" s="872"/>
      <c r="E202" s="872"/>
      <c r="F202" s="872"/>
      <c r="G202" s="872"/>
      <c r="H202" s="872"/>
      <c r="I202" s="872"/>
      <c r="J202" s="872"/>
      <c r="K202" s="872"/>
      <c r="L202" s="872"/>
      <c r="M202" s="872"/>
      <c r="N202" s="872"/>
      <c r="O202" s="872"/>
      <c r="P202" s="872"/>
      <c r="Q202" s="872"/>
      <c r="R202" s="872"/>
      <c r="S202" s="872"/>
      <c r="T202" s="872"/>
      <c r="U202" s="872"/>
      <c r="V202" s="872"/>
      <c r="W202" s="872"/>
      <c r="X202" s="872"/>
      <c r="Y202" s="872"/>
      <c r="Z202" s="872"/>
    </row>
    <row r="203" spans="1:26" ht="15.75">
      <c r="A203" s="1047"/>
      <c r="B203" s="1048"/>
      <c r="C203" s="872"/>
      <c r="D203" s="872"/>
      <c r="E203" s="872"/>
      <c r="F203" s="872"/>
      <c r="G203" s="872"/>
      <c r="H203" s="872"/>
      <c r="I203" s="872"/>
      <c r="J203" s="872"/>
      <c r="K203" s="872"/>
      <c r="L203" s="872"/>
      <c r="M203" s="872"/>
      <c r="N203" s="872"/>
      <c r="O203" s="872"/>
      <c r="P203" s="872"/>
      <c r="Q203" s="872"/>
      <c r="R203" s="872"/>
      <c r="S203" s="872"/>
      <c r="T203" s="872"/>
      <c r="U203" s="872"/>
      <c r="V203" s="872"/>
      <c r="W203" s="872"/>
      <c r="X203" s="872"/>
      <c r="Y203" s="872"/>
      <c r="Z203" s="872"/>
    </row>
    <row r="204" spans="1:26" ht="15.75">
      <c r="A204" s="1047"/>
      <c r="B204" s="1048"/>
      <c r="C204" s="872"/>
      <c r="D204" s="872"/>
      <c r="E204" s="872"/>
      <c r="F204" s="872"/>
      <c r="G204" s="872"/>
      <c r="H204" s="872"/>
      <c r="I204" s="872"/>
      <c r="J204" s="872"/>
      <c r="K204" s="872"/>
      <c r="L204" s="872"/>
      <c r="M204" s="872"/>
      <c r="N204" s="872"/>
      <c r="O204" s="872"/>
      <c r="P204" s="872"/>
      <c r="Q204" s="872"/>
      <c r="R204" s="872"/>
      <c r="S204" s="872"/>
      <c r="T204" s="872"/>
      <c r="U204" s="872"/>
      <c r="V204" s="872"/>
      <c r="W204" s="872"/>
      <c r="X204" s="872"/>
      <c r="Y204" s="872"/>
      <c r="Z204" s="872"/>
    </row>
    <row r="205" spans="1:26" ht="15.75">
      <c r="A205" s="1047"/>
      <c r="B205" s="1048"/>
      <c r="C205" s="872"/>
      <c r="D205" s="872"/>
      <c r="E205" s="872"/>
      <c r="F205" s="872"/>
      <c r="G205" s="872"/>
      <c r="H205" s="872"/>
      <c r="I205" s="872"/>
      <c r="J205" s="872"/>
      <c r="K205" s="872"/>
      <c r="L205" s="872"/>
      <c r="M205" s="872"/>
      <c r="N205" s="872"/>
      <c r="O205" s="872"/>
      <c r="P205" s="872"/>
      <c r="Q205" s="872"/>
      <c r="R205" s="872"/>
      <c r="S205" s="872"/>
      <c r="T205" s="872"/>
      <c r="U205" s="872"/>
      <c r="V205" s="872"/>
      <c r="W205" s="872"/>
      <c r="X205" s="872"/>
      <c r="Y205" s="872"/>
      <c r="Z205" s="872"/>
    </row>
    <row r="206" spans="1:26" ht="15.75">
      <c r="A206" s="1047"/>
      <c r="B206" s="1048"/>
      <c r="C206" s="872"/>
      <c r="D206" s="872"/>
      <c r="E206" s="872"/>
      <c r="F206" s="872"/>
      <c r="G206" s="872"/>
      <c r="H206" s="872"/>
      <c r="I206" s="872"/>
      <c r="J206" s="872"/>
      <c r="K206" s="872"/>
      <c r="L206" s="872"/>
      <c r="M206" s="872"/>
      <c r="N206" s="872"/>
      <c r="O206" s="872"/>
      <c r="P206" s="872"/>
      <c r="Q206" s="872"/>
      <c r="R206" s="872"/>
      <c r="S206" s="872"/>
      <c r="T206" s="872"/>
      <c r="U206" s="872"/>
      <c r="V206" s="872"/>
      <c r="W206" s="872"/>
      <c r="X206" s="872"/>
      <c r="Y206" s="872"/>
      <c r="Z206" s="872"/>
    </row>
    <row r="207" spans="1:26" ht="15.75">
      <c r="A207" s="1047"/>
      <c r="B207" s="1048"/>
      <c r="C207" s="872"/>
      <c r="D207" s="872"/>
      <c r="E207" s="872"/>
      <c r="F207" s="872"/>
      <c r="G207" s="872"/>
      <c r="H207" s="872"/>
      <c r="I207" s="872"/>
      <c r="J207" s="872"/>
      <c r="K207" s="872"/>
      <c r="L207" s="872"/>
      <c r="M207" s="872"/>
      <c r="N207" s="872"/>
      <c r="O207" s="872"/>
      <c r="P207" s="872"/>
      <c r="Q207" s="872"/>
      <c r="R207" s="872"/>
      <c r="S207" s="872"/>
      <c r="T207" s="872"/>
      <c r="U207" s="872"/>
      <c r="V207" s="872"/>
      <c r="W207" s="872"/>
      <c r="X207" s="872"/>
      <c r="Y207" s="872"/>
      <c r="Z207" s="872"/>
    </row>
    <row r="208" spans="1:26" ht="15.75">
      <c r="A208" s="1047"/>
      <c r="B208" s="1048"/>
      <c r="C208" s="872"/>
      <c r="D208" s="872"/>
      <c r="E208" s="872"/>
      <c r="F208" s="872"/>
      <c r="G208" s="872"/>
      <c r="H208" s="872"/>
      <c r="I208" s="872"/>
      <c r="J208" s="872"/>
      <c r="K208" s="872"/>
      <c r="L208" s="872"/>
      <c r="M208" s="872"/>
      <c r="N208" s="872"/>
      <c r="O208" s="872"/>
      <c r="P208" s="872"/>
      <c r="Q208" s="872"/>
      <c r="R208" s="872"/>
      <c r="S208" s="872"/>
      <c r="T208" s="872"/>
      <c r="U208" s="872"/>
      <c r="V208" s="872"/>
      <c r="W208" s="872"/>
      <c r="X208" s="872"/>
      <c r="Y208" s="872"/>
      <c r="Z208" s="872"/>
    </row>
    <row r="209" spans="1:26" ht="15.75">
      <c r="A209" s="1047"/>
      <c r="B209" s="1048"/>
      <c r="C209" s="872"/>
      <c r="D209" s="872"/>
      <c r="E209" s="872"/>
      <c r="F209" s="872"/>
      <c r="G209" s="872"/>
      <c r="H209" s="872"/>
      <c r="I209" s="872"/>
      <c r="J209" s="872"/>
      <c r="K209" s="872"/>
      <c r="L209" s="872"/>
      <c r="M209" s="872"/>
      <c r="N209" s="872"/>
      <c r="O209" s="872"/>
      <c r="P209" s="872"/>
      <c r="Q209" s="872"/>
      <c r="R209" s="872"/>
      <c r="S209" s="872"/>
      <c r="T209" s="872"/>
      <c r="U209" s="872"/>
      <c r="V209" s="872"/>
      <c r="W209" s="872"/>
      <c r="X209" s="872"/>
      <c r="Y209" s="872"/>
      <c r="Z209" s="872"/>
    </row>
    <row r="210" spans="1:26" ht="15.75">
      <c r="A210" s="1047"/>
      <c r="B210" s="1048"/>
      <c r="C210" s="872"/>
      <c r="D210" s="872"/>
      <c r="E210" s="872"/>
      <c r="F210" s="872"/>
      <c r="G210" s="872"/>
      <c r="H210" s="872"/>
      <c r="I210" s="872"/>
      <c r="J210" s="872"/>
      <c r="K210" s="872"/>
      <c r="L210" s="872"/>
      <c r="M210" s="872"/>
      <c r="N210" s="872"/>
      <c r="O210" s="872"/>
      <c r="P210" s="872"/>
      <c r="Q210" s="872"/>
      <c r="R210" s="872"/>
      <c r="S210" s="872"/>
      <c r="T210" s="872"/>
      <c r="U210" s="872"/>
      <c r="V210" s="872"/>
      <c r="W210" s="872"/>
      <c r="X210" s="872"/>
      <c r="Y210" s="872"/>
      <c r="Z210" s="872"/>
    </row>
    <row r="211" spans="1:26" ht="15.75">
      <c r="A211" s="1047"/>
      <c r="B211" s="1048"/>
      <c r="C211" s="872"/>
      <c r="D211" s="872"/>
      <c r="E211" s="872"/>
      <c r="F211" s="872"/>
      <c r="G211" s="872"/>
      <c r="H211" s="872"/>
      <c r="I211" s="872"/>
      <c r="J211" s="872"/>
      <c r="K211" s="872"/>
      <c r="L211" s="872"/>
      <c r="M211" s="872"/>
      <c r="N211" s="872"/>
      <c r="O211" s="872"/>
      <c r="P211" s="872"/>
      <c r="Q211" s="872"/>
      <c r="R211" s="872"/>
      <c r="S211" s="872"/>
      <c r="T211" s="872"/>
      <c r="U211" s="872"/>
      <c r="V211" s="872"/>
      <c r="W211" s="872"/>
      <c r="X211" s="872"/>
      <c r="Y211" s="872"/>
      <c r="Z211" s="872"/>
    </row>
    <row r="212" spans="1:26" ht="15.75">
      <c r="A212" s="1047"/>
      <c r="B212" s="1048"/>
      <c r="C212" s="872"/>
      <c r="D212" s="872"/>
      <c r="E212" s="872"/>
      <c r="F212" s="872"/>
      <c r="G212" s="872"/>
      <c r="H212" s="872"/>
      <c r="I212" s="872"/>
      <c r="J212" s="872"/>
      <c r="K212" s="872"/>
      <c r="L212" s="872"/>
      <c r="M212" s="872"/>
      <c r="N212" s="872"/>
      <c r="O212" s="872"/>
      <c r="P212" s="872"/>
      <c r="Q212" s="872"/>
      <c r="R212" s="872"/>
      <c r="S212" s="872"/>
      <c r="T212" s="872"/>
      <c r="U212" s="872"/>
      <c r="V212" s="872"/>
      <c r="W212" s="872"/>
      <c r="X212" s="872"/>
      <c r="Y212" s="872"/>
      <c r="Z212" s="872"/>
    </row>
    <row r="213" spans="1:26" ht="15.75">
      <c r="A213" s="1047"/>
      <c r="B213" s="1048"/>
      <c r="C213" s="872"/>
      <c r="D213" s="872"/>
      <c r="E213" s="872"/>
      <c r="F213" s="872"/>
      <c r="G213" s="872"/>
      <c r="H213" s="872"/>
      <c r="I213" s="872"/>
      <c r="J213" s="872"/>
      <c r="K213" s="872"/>
      <c r="L213" s="872"/>
      <c r="M213" s="872"/>
      <c r="N213" s="872"/>
      <c r="O213" s="872"/>
      <c r="P213" s="872"/>
      <c r="Q213" s="872"/>
      <c r="R213" s="872"/>
      <c r="S213" s="872"/>
      <c r="T213" s="872"/>
      <c r="U213" s="872"/>
      <c r="V213" s="872"/>
      <c r="W213" s="872"/>
      <c r="X213" s="872"/>
      <c r="Y213" s="872"/>
      <c r="Z213" s="872"/>
    </row>
    <row r="214" spans="1:26" ht="15.75">
      <c r="A214" s="1047"/>
      <c r="B214" s="1048"/>
      <c r="C214" s="872"/>
      <c r="D214" s="872"/>
      <c r="E214" s="872"/>
      <c r="F214" s="872"/>
      <c r="G214" s="872"/>
      <c r="H214" s="872"/>
      <c r="I214" s="872"/>
      <c r="J214" s="872"/>
      <c r="K214" s="872"/>
      <c r="L214" s="872"/>
      <c r="M214" s="872"/>
      <c r="N214" s="872"/>
      <c r="O214" s="872"/>
      <c r="P214" s="872"/>
      <c r="Q214" s="872"/>
      <c r="R214" s="872"/>
      <c r="S214" s="872"/>
      <c r="T214" s="872"/>
      <c r="U214" s="872"/>
      <c r="V214" s="872"/>
      <c r="W214" s="872"/>
      <c r="X214" s="872"/>
      <c r="Y214" s="872"/>
      <c r="Z214" s="872"/>
    </row>
    <row r="215" spans="1:26" ht="15.75">
      <c r="A215" s="1047"/>
      <c r="B215" s="1048"/>
      <c r="C215" s="872"/>
      <c r="D215" s="872"/>
      <c r="E215" s="872"/>
      <c r="F215" s="872"/>
      <c r="G215" s="872"/>
      <c r="H215" s="872"/>
      <c r="I215" s="872"/>
      <c r="J215" s="872"/>
      <c r="K215" s="872"/>
      <c r="L215" s="872"/>
      <c r="M215" s="872"/>
      <c r="N215" s="872"/>
      <c r="O215" s="872"/>
      <c r="P215" s="872"/>
      <c r="Q215" s="872"/>
      <c r="R215" s="872"/>
      <c r="S215" s="872"/>
      <c r="T215" s="872"/>
      <c r="U215" s="872"/>
      <c r="V215" s="872"/>
      <c r="W215" s="872"/>
      <c r="X215" s="872"/>
      <c r="Y215" s="872"/>
      <c r="Z215" s="872"/>
    </row>
    <row r="216" spans="1:26" ht="15.75">
      <c r="A216" s="1047"/>
      <c r="B216" s="1048"/>
      <c r="C216" s="872"/>
      <c r="D216" s="872"/>
      <c r="E216" s="872"/>
      <c r="F216" s="872"/>
      <c r="G216" s="872"/>
      <c r="H216" s="872"/>
      <c r="I216" s="872"/>
      <c r="J216" s="872"/>
      <c r="K216" s="872"/>
      <c r="L216" s="872"/>
      <c r="M216" s="872"/>
      <c r="N216" s="872"/>
      <c r="O216" s="872"/>
      <c r="P216" s="872"/>
      <c r="Q216" s="872"/>
      <c r="R216" s="872"/>
      <c r="S216" s="872"/>
      <c r="T216" s="872"/>
      <c r="U216" s="872"/>
      <c r="V216" s="872"/>
      <c r="W216" s="872"/>
      <c r="X216" s="872"/>
      <c r="Y216" s="872"/>
      <c r="Z216" s="872"/>
    </row>
    <row r="217" spans="1:26" ht="15.75">
      <c r="A217" s="1047"/>
      <c r="B217" s="1048"/>
      <c r="C217" s="872"/>
      <c r="D217" s="872"/>
      <c r="E217" s="872"/>
      <c r="F217" s="872"/>
      <c r="G217" s="872"/>
      <c r="H217" s="872"/>
      <c r="I217" s="872"/>
      <c r="J217" s="872"/>
      <c r="K217" s="872"/>
      <c r="L217" s="872"/>
      <c r="M217" s="872"/>
      <c r="N217" s="872"/>
      <c r="O217" s="872"/>
      <c r="P217" s="872"/>
      <c r="Q217" s="872"/>
      <c r="R217" s="872"/>
      <c r="S217" s="872"/>
      <c r="T217" s="872"/>
      <c r="U217" s="872"/>
      <c r="V217" s="872"/>
      <c r="W217" s="872"/>
      <c r="X217" s="872"/>
      <c r="Y217" s="872"/>
      <c r="Z217" s="872"/>
    </row>
    <row r="218" spans="1:26" ht="15.75">
      <c r="A218" s="1047"/>
      <c r="B218" s="1048"/>
      <c r="C218" s="872"/>
      <c r="D218" s="872"/>
      <c r="E218" s="872"/>
      <c r="F218" s="872"/>
      <c r="G218" s="872"/>
      <c r="H218" s="872"/>
      <c r="I218" s="872"/>
      <c r="J218" s="872"/>
      <c r="K218" s="872"/>
      <c r="L218" s="872"/>
      <c r="M218" s="872"/>
      <c r="N218" s="872"/>
      <c r="O218" s="872"/>
      <c r="P218" s="872"/>
      <c r="Q218" s="872"/>
      <c r="R218" s="872"/>
      <c r="S218" s="872"/>
      <c r="T218" s="872"/>
      <c r="U218" s="872"/>
      <c r="V218" s="872"/>
      <c r="W218" s="872"/>
      <c r="X218" s="872"/>
      <c r="Y218" s="872"/>
      <c r="Z218" s="872"/>
    </row>
    <row r="219" spans="1:26" ht="15.75">
      <c r="A219" s="1047"/>
      <c r="B219" s="1048"/>
      <c r="C219" s="872"/>
      <c r="D219" s="872"/>
      <c r="E219" s="872"/>
      <c r="F219" s="872"/>
      <c r="G219" s="872"/>
      <c r="H219" s="872"/>
      <c r="I219" s="872"/>
      <c r="J219" s="872"/>
      <c r="K219" s="872"/>
      <c r="L219" s="872"/>
      <c r="M219" s="872"/>
      <c r="N219" s="872"/>
      <c r="O219" s="872"/>
      <c r="P219" s="872"/>
      <c r="Q219" s="872"/>
      <c r="R219" s="872"/>
      <c r="S219" s="872"/>
      <c r="T219" s="872"/>
      <c r="U219" s="872"/>
      <c r="V219" s="872"/>
      <c r="W219" s="872"/>
      <c r="X219" s="872"/>
      <c r="Y219" s="872"/>
      <c r="Z219" s="872"/>
    </row>
    <row r="220" spans="1:26" ht="15.75">
      <c r="A220" s="1047"/>
      <c r="B220" s="1048"/>
      <c r="C220" s="872"/>
      <c r="D220" s="872"/>
      <c r="E220" s="872"/>
      <c r="F220" s="872"/>
      <c r="G220" s="872"/>
      <c r="H220" s="872"/>
      <c r="I220" s="872"/>
      <c r="J220" s="872"/>
      <c r="K220" s="872"/>
      <c r="L220" s="872"/>
      <c r="M220" s="872"/>
      <c r="N220" s="872"/>
      <c r="O220" s="872"/>
      <c r="P220" s="872"/>
      <c r="Q220" s="872"/>
      <c r="R220" s="872"/>
      <c r="S220" s="872"/>
      <c r="T220" s="872"/>
      <c r="U220" s="872"/>
      <c r="V220" s="872"/>
      <c r="W220" s="872"/>
      <c r="X220" s="872"/>
      <c r="Y220" s="872"/>
      <c r="Z220" s="872"/>
    </row>
    <row r="221" spans="1:26" ht="15.75">
      <c r="A221" s="1047"/>
      <c r="B221" s="1048"/>
      <c r="C221" s="872"/>
      <c r="D221" s="872"/>
      <c r="E221" s="872"/>
      <c r="F221" s="872"/>
      <c r="G221" s="872"/>
      <c r="H221" s="872"/>
      <c r="I221" s="872"/>
      <c r="J221" s="872"/>
      <c r="K221" s="872"/>
      <c r="L221" s="872"/>
      <c r="M221" s="872"/>
      <c r="N221" s="872"/>
      <c r="O221" s="872"/>
      <c r="P221" s="872"/>
      <c r="Q221" s="872"/>
      <c r="R221" s="872"/>
      <c r="S221" s="872"/>
      <c r="T221" s="872"/>
      <c r="U221" s="872"/>
      <c r="V221" s="872"/>
      <c r="W221" s="872"/>
      <c r="X221" s="872"/>
      <c r="Y221" s="872"/>
      <c r="Z221" s="872"/>
    </row>
    <row r="222" spans="1:26" ht="15.75">
      <c r="A222" s="1047"/>
      <c r="B222" s="1048"/>
      <c r="C222" s="872"/>
      <c r="D222" s="872"/>
      <c r="E222" s="872"/>
      <c r="F222" s="872"/>
      <c r="G222" s="872"/>
      <c r="H222" s="872"/>
      <c r="I222" s="872"/>
      <c r="J222" s="872"/>
      <c r="K222" s="872"/>
      <c r="L222" s="872"/>
      <c r="M222" s="872"/>
      <c r="N222" s="872"/>
      <c r="O222" s="872"/>
      <c r="P222" s="872"/>
      <c r="Q222" s="872"/>
      <c r="R222" s="872"/>
      <c r="S222" s="872"/>
      <c r="T222" s="872"/>
      <c r="U222" s="872"/>
      <c r="V222" s="872"/>
      <c r="W222" s="872"/>
      <c r="X222" s="872"/>
      <c r="Y222" s="872"/>
      <c r="Z222" s="872"/>
    </row>
    <row r="223" spans="1:26" ht="15.75">
      <c r="A223" s="1047"/>
      <c r="B223" s="1048"/>
      <c r="C223" s="872"/>
      <c r="D223" s="872"/>
      <c r="E223" s="872"/>
      <c r="F223" s="872"/>
      <c r="G223" s="872"/>
      <c r="H223" s="872"/>
      <c r="I223" s="872"/>
      <c r="J223" s="872"/>
      <c r="K223" s="872"/>
      <c r="L223" s="872"/>
      <c r="M223" s="872"/>
      <c r="N223" s="872"/>
      <c r="O223" s="872"/>
      <c r="P223" s="872"/>
      <c r="Q223" s="872"/>
      <c r="R223" s="872"/>
      <c r="S223" s="872"/>
      <c r="T223" s="872"/>
      <c r="U223" s="872"/>
      <c r="V223" s="872"/>
      <c r="W223" s="872"/>
      <c r="X223" s="872"/>
      <c r="Y223" s="872"/>
      <c r="Z223" s="872"/>
    </row>
    <row r="224" spans="1:26" ht="15.75">
      <c r="A224" s="1047"/>
      <c r="B224" s="1048"/>
      <c r="C224" s="872"/>
      <c r="D224" s="872"/>
      <c r="E224" s="872"/>
      <c r="F224" s="872"/>
      <c r="G224" s="872"/>
      <c r="H224" s="872"/>
      <c r="I224" s="872"/>
      <c r="J224" s="872"/>
      <c r="K224" s="872"/>
      <c r="L224" s="872"/>
      <c r="M224" s="872"/>
      <c r="N224" s="872"/>
      <c r="O224" s="872"/>
      <c r="P224" s="872"/>
      <c r="Q224" s="872"/>
      <c r="R224" s="872"/>
      <c r="S224" s="872"/>
      <c r="T224" s="872"/>
      <c r="U224" s="872"/>
      <c r="V224" s="872"/>
      <c r="W224" s="872"/>
      <c r="X224" s="872"/>
      <c r="Y224" s="872"/>
      <c r="Z224" s="872"/>
    </row>
    <row r="225" spans="1:26" ht="15.75">
      <c r="A225" s="1047"/>
      <c r="B225" s="1048"/>
      <c r="C225" s="872"/>
      <c r="D225" s="872"/>
      <c r="E225" s="872"/>
      <c r="F225" s="872"/>
      <c r="G225" s="872"/>
      <c r="H225" s="872"/>
      <c r="I225" s="872"/>
      <c r="J225" s="872"/>
      <c r="K225" s="872"/>
      <c r="L225" s="872"/>
      <c r="M225" s="872"/>
      <c r="N225" s="872"/>
      <c r="O225" s="872"/>
      <c r="P225" s="872"/>
      <c r="Q225" s="872"/>
      <c r="R225" s="872"/>
      <c r="S225" s="872"/>
      <c r="T225" s="872"/>
      <c r="U225" s="872"/>
      <c r="V225" s="872"/>
      <c r="W225" s="872"/>
      <c r="X225" s="872"/>
      <c r="Y225" s="872"/>
      <c r="Z225" s="872"/>
    </row>
    <row r="226" spans="1:26" ht="15.75">
      <c r="A226" s="1047"/>
      <c r="B226" s="1048"/>
      <c r="C226" s="872"/>
      <c r="D226" s="872"/>
      <c r="E226" s="872"/>
      <c r="F226" s="872"/>
      <c r="G226" s="872"/>
      <c r="H226" s="872"/>
      <c r="I226" s="872"/>
      <c r="J226" s="872"/>
      <c r="K226" s="872"/>
      <c r="L226" s="872"/>
      <c r="M226" s="872"/>
      <c r="N226" s="872"/>
      <c r="O226" s="872"/>
      <c r="P226" s="872"/>
      <c r="Q226" s="872"/>
      <c r="R226" s="872"/>
      <c r="S226" s="872"/>
      <c r="T226" s="872"/>
      <c r="U226" s="872"/>
      <c r="V226" s="872"/>
      <c r="W226" s="872"/>
      <c r="X226" s="872"/>
      <c r="Y226" s="872"/>
      <c r="Z226" s="872"/>
    </row>
    <row r="227" spans="1:26" ht="15.75">
      <c r="A227" s="1047"/>
      <c r="B227" s="1048"/>
      <c r="C227" s="872"/>
      <c r="D227" s="872"/>
      <c r="E227" s="872"/>
      <c r="F227" s="872"/>
      <c r="G227" s="872"/>
      <c r="H227" s="872"/>
      <c r="I227" s="872"/>
      <c r="J227" s="872"/>
      <c r="K227" s="872"/>
      <c r="L227" s="872"/>
      <c r="M227" s="872"/>
      <c r="N227" s="872"/>
      <c r="O227" s="872"/>
      <c r="P227" s="872"/>
      <c r="Q227" s="872"/>
      <c r="R227" s="872"/>
      <c r="S227" s="872"/>
      <c r="T227" s="872"/>
      <c r="U227" s="872"/>
      <c r="V227" s="872"/>
      <c r="W227" s="872"/>
      <c r="X227" s="872"/>
      <c r="Y227" s="872"/>
      <c r="Z227" s="872"/>
    </row>
    <row r="228" spans="1:26" ht="15.75">
      <c r="A228" s="1047"/>
      <c r="B228" s="1048"/>
      <c r="C228" s="872"/>
      <c r="D228" s="872"/>
      <c r="E228" s="872"/>
      <c r="F228" s="872"/>
      <c r="G228" s="872"/>
      <c r="H228" s="872"/>
      <c r="I228" s="872"/>
      <c r="J228" s="872"/>
      <c r="K228" s="872"/>
      <c r="L228" s="872"/>
      <c r="M228" s="872"/>
      <c r="N228" s="872"/>
      <c r="O228" s="872"/>
      <c r="P228" s="872"/>
      <c r="Q228" s="872"/>
      <c r="R228" s="872"/>
      <c r="S228" s="872"/>
      <c r="T228" s="872"/>
      <c r="U228" s="872"/>
      <c r="V228" s="872"/>
      <c r="W228" s="872"/>
      <c r="X228" s="872"/>
      <c r="Y228" s="872"/>
      <c r="Z228" s="872"/>
    </row>
    <row r="229" spans="1:26" ht="15.75">
      <c r="A229" s="1047"/>
      <c r="B229" s="1048"/>
      <c r="C229" s="872"/>
      <c r="D229" s="872"/>
      <c r="E229" s="872"/>
      <c r="F229" s="872"/>
      <c r="G229" s="872"/>
      <c r="H229" s="872"/>
      <c r="I229" s="872"/>
      <c r="J229" s="872"/>
      <c r="K229" s="872"/>
      <c r="L229" s="872"/>
      <c r="M229" s="872"/>
      <c r="N229" s="872"/>
      <c r="O229" s="872"/>
      <c r="P229" s="872"/>
      <c r="Q229" s="872"/>
      <c r="R229" s="872"/>
      <c r="S229" s="872"/>
      <c r="T229" s="872"/>
      <c r="U229" s="872"/>
      <c r="V229" s="872"/>
      <c r="W229" s="872"/>
      <c r="X229" s="872"/>
      <c r="Y229" s="872"/>
      <c r="Z229" s="872"/>
    </row>
    <row r="230" spans="1:26" ht="15.75">
      <c r="A230" s="1047"/>
      <c r="B230" s="1048"/>
      <c r="C230" s="872"/>
      <c r="D230" s="872"/>
      <c r="E230" s="872"/>
      <c r="F230" s="872"/>
      <c r="G230" s="872"/>
      <c r="H230" s="872"/>
      <c r="I230" s="872"/>
      <c r="J230" s="872"/>
      <c r="K230" s="872"/>
      <c r="L230" s="872"/>
      <c r="M230" s="872"/>
      <c r="N230" s="872"/>
      <c r="O230" s="872"/>
      <c r="P230" s="872"/>
      <c r="Q230" s="872"/>
      <c r="R230" s="872"/>
      <c r="S230" s="872"/>
      <c r="T230" s="872"/>
      <c r="U230" s="872"/>
      <c r="V230" s="872"/>
      <c r="W230" s="872"/>
      <c r="X230" s="872"/>
      <c r="Y230" s="872"/>
      <c r="Z230" s="872"/>
    </row>
    <row r="231" spans="1:26" ht="15.75">
      <c r="A231" s="1047"/>
      <c r="B231" s="1048"/>
      <c r="C231" s="872"/>
      <c r="D231" s="872"/>
      <c r="E231" s="872"/>
      <c r="F231" s="872"/>
      <c r="G231" s="872"/>
      <c r="H231" s="872"/>
      <c r="I231" s="872"/>
      <c r="J231" s="872"/>
      <c r="K231" s="872"/>
      <c r="L231" s="872"/>
      <c r="M231" s="872"/>
      <c r="N231" s="872"/>
      <c r="O231" s="872"/>
      <c r="P231" s="872"/>
      <c r="Q231" s="872"/>
      <c r="R231" s="872"/>
      <c r="S231" s="872"/>
      <c r="T231" s="872"/>
      <c r="U231" s="872"/>
      <c r="V231" s="872"/>
      <c r="W231" s="872"/>
      <c r="X231" s="872"/>
      <c r="Y231" s="872"/>
      <c r="Z231" s="872"/>
    </row>
    <row r="232" spans="1:26" ht="15.75">
      <c r="A232" s="1047"/>
      <c r="B232" s="1048"/>
      <c r="C232" s="872"/>
      <c r="D232" s="872"/>
      <c r="E232" s="872"/>
      <c r="F232" s="872"/>
      <c r="G232" s="872"/>
      <c r="H232" s="872"/>
      <c r="I232" s="872"/>
      <c r="J232" s="872"/>
      <c r="K232" s="872"/>
      <c r="L232" s="872"/>
      <c r="M232" s="872"/>
      <c r="N232" s="872"/>
      <c r="O232" s="872"/>
      <c r="P232" s="872"/>
      <c r="Q232" s="872"/>
      <c r="R232" s="872"/>
      <c r="S232" s="872"/>
      <c r="T232" s="872"/>
      <c r="U232" s="872"/>
      <c r="V232" s="872"/>
      <c r="W232" s="872"/>
      <c r="X232" s="872"/>
      <c r="Y232" s="872"/>
      <c r="Z232" s="872"/>
    </row>
    <row r="233" spans="1:26" ht="15.75">
      <c r="A233" s="1047"/>
      <c r="B233" s="1048"/>
      <c r="C233" s="872"/>
      <c r="D233" s="872"/>
      <c r="E233" s="872"/>
      <c r="F233" s="872"/>
      <c r="G233" s="872"/>
      <c r="H233" s="872"/>
      <c r="I233" s="872"/>
      <c r="J233" s="872"/>
      <c r="K233" s="872"/>
      <c r="L233" s="872"/>
      <c r="M233" s="872"/>
      <c r="N233" s="872"/>
      <c r="O233" s="872"/>
      <c r="P233" s="872"/>
      <c r="Q233" s="872"/>
      <c r="R233" s="872"/>
      <c r="S233" s="872"/>
      <c r="T233" s="872"/>
      <c r="U233" s="872"/>
      <c r="V233" s="872"/>
      <c r="W233" s="872"/>
      <c r="X233" s="872"/>
      <c r="Y233" s="872"/>
      <c r="Z233" s="872"/>
    </row>
    <row r="234" spans="1:26" ht="15.75">
      <c r="A234" s="1047"/>
      <c r="B234" s="1048"/>
      <c r="C234" s="872"/>
      <c r="D234" s="872"/>
      <c r="E234" s="872"/>
      <c r="F234" s="872"/>
      <c r="G234" s="872"/>
      <c r="H234" s="872"/>
      <c r="I234" s="872"/>
      <c r="J234" s="872"/>
      <c r="K234" s="872"/>
      <c r="L234" s="872"/>
      <c r="M234" s="872"/>
      <c r="N234" s="872"/>
      <c r="O234" s="872"/>
      <c r="P234" s="872"/>
      <c r="Q234" s="872"/>
      <c r="R234" s="872"/>
      <c r="S234" s="872"/>
      <c r="T234" s="872"/>
      <c r="U234" s="872"/>
      <c r="V234" s="872"/>
      <c r="W234" s="872"/>
      <c r="X234" s="872"/>
      <c r="Y234" s="872"/>
      <c r="Z234" s="872"/>
    </row>
    <row r="235" spans="1:26" ht="15.75">
      <c r="A235" s="1047"/>
      <c r="B235" s="1048"/>
      <c r="C235" s="872"/>
      <c r="D235" s="872"/>
      <c r="E235" s="872"/>
      <c r="F235" s="872"/>
      <c r="G235" s="872"/>
      <c r="H235" s="872"/>
      <c r="I235" s="872"/>
      <c r="J235" s="872"/>
      <c r="K235" s="872"/>
      <c r="L235" s="872"/>
      <c r="M235" s="872"/>
      <c r="N235" s="872"/>
      <c r="O235" s="872"/>
      <c r="P235" s="872"/>
      <c r="Q235" s="872"/>
      <c r="R235" s="872"/>
      <c r="S235" s="872"/>
      <c r="T235" s="872"/>
      <c r="U235" s="872"/>
      <c r="V235" s="872"/>
      <c r="W235" s="872"/>
      <c r="X235" s="872"/>
      <c r="Y235" s="872"/>
      <c r="Z235" s="872"/>
    </row>
    <row r="236" spans="1:26" ht="15.75">
      <c r="A236" s="1047"/>
      <c r="B236" s="1048"/>
      <c r="C236" s="872"/>
      <c r="D236" s="872"/>
      <c r="E236" s="872"/>
      <c r="F236" s="872"/>
      <c r="G236" s="872"/>
      <c r="H236" s="872"/>
      <c r="I236" s="872"/>
      <c r="J236" s="872"/>
      <c r="K236" s="872"/>
      <c r="L236" s="872"/>
      <c r="M236" s="872"/>
      <c r="N236" s="872"/>
      <c r="O236" s="872"/>
      <c r="P236" s="872"/>
      <c r="Q236" s="872"/>
      <c r="R236" s="872"/>
      <c r="S236" s="872"/>
      <c r="T236" s="872"/>
      <c r="U236" s="872"/>
      <c r="V236" s="872"/>
      <c r="W236" s="872"/>
      <c r="X236" s="872"/>
      <c r="Y236" s="872"/>
      <c r="Z236" s="872"/>
    </row>
    <row r="237" spans="1:26" ht="15.75">
      <c r="A237" s="1047"/>
      <c r="B237" s="1048"/>
      <c r="C237" s="872"/>
      <c r="D237" s="872"/>
      <c r="E237" s="872"/>
      <c r="F237" s="872"/>
      <c r="G237" s="872"/>
      <c r="H237" s="872"/>
      <c r="I237" s="872"/>
      <c r="J237" s="872"/>
      <c r="K237" s="872"/>
      <c r="L237" s="872"/>
      <c r="M237" s="872"/>
      <c r="N237" s="872"/>
      <c r="O237" s="872"/>
      <c r="P237" s="872"/>
      <c r="Q237" s="872"/>
      <c r="R237" s="872"/>
      <c r="S237" s="872"/>
      <c r="T237" s="872"/>
      <c r="U237" s="872"/>
      <c r="V237" s="872"/>
      <c r="W237" s="872"/>
      <c r="X237" s="872"/>
      <c r="Y237" s="872"/>
      <c r="Z237" s="872"/>
    </row>
    <row r="238" spans="1:26" ht="15.75">
      <c r="A238" s="1047"/>
      <c r="B238" s="1048"/>
      <c r="C238" s="872"/>
      <c r="D238" s="872"/>
      <c r="E238" s="872"/>
      <c r="F238" s="872"/>
      <c r="G238" s="872"/>
      <c r="H238" s="872"/>
      <c r="I238" s="872"/>
      <c r="J238" s="872"/>
      <c r="K238" s="872"/>
      <c r="L238" s="872"/>
      <c r="M238" s="872"/>
      <c r="N238" s="872"/>
      <c r="O238" s="872"/>
      <c r="P238" s="872"/>
      <c r="Q238" s="872"/>
      <c r="R238" s="872"/>
      <c r="S238" s="872"/>
      <c r="T238" s="872"/>
      <c r="U238" s="872"/>
      <c r="V238" s="872"/>
      <c r="W238" s="872"/>
      <c r="X238" s="872"/>
      <c r="Y238" s="872"/>
      <c r="Z238" s="872"/>
    </row>
    <row r="239" spans="1:26" ht="15.75">
      <c r="A239" s="1047"/>
      <c r="B239" s="1048"/>
      <c r="C239" s="872"/>
      <c r="D239" s="872"/>
      <c r="E239" s="872"/>
      <c r="F239" s="872"/>
      <c r="G239" s="872"/>
      <c r="H239" s="872"/>
      <c r="I239" s="872"/>
      <c r="J239" s="872"/>
      <c r="K239" s="872"/>
      <c r="L239" s="872"/>
      <c r="M239" s="872"/>
      <c r="N239" s="872"/>
      <c r="O239" s="872"/>
      <c r="P239" s="872"/>
      <c r="Q239" s="872"/>
      <c r="R239" s="872"/>
      <c r="S239" s="872"/>
      <c r="T239" s="872"/>
      <c r="U239" s="872"/>
      <c r="V239" s="872"/>
      <c r="W239" s="872"/>
      <c r="X239" s="872"/>
      <c r="Y239" s="872"/>
      <c r="Z239" s="872"/>
    </row>
    <row r="240" spans="1:26" ht="15.75">
      <c r="A240" s="1047"/>
      <c r="B240" s="1048"/>
      <c r="C240" s="872"/>
      <c r="D240" s="872"/>
      <c r="E240" s="872"/>
      <c r="F240" s="872"/>
      <c r="G240" s="872"/>
      <c r="H240" s="872"/>
      <c r="I240" s="872"/>
      <c r="J240" s="872"/>
      <c r="K240" s="872"/>
      <c r="L240" s="872"/>
      <c r="M240" s="872"/>
      <c r="N240" s="872"/>
      <c r="O240" s="872"/>
      <c r="P240" s="872"/>
      <c r="Q240" s="872"/>
      <c r="R240" s="872"/>
      <c r="S240" s="872"/>
      <c r="T240" s="872"/>
      <c r="U240" s="872"/>
      <c r="V240" s="872"/>
      <c r="W240" s="872"/>
      <c r="X240" s="872"/>
      <c r="Y240" s="872"/>
      <c r="Z240" s="872"/>
    </row>
    <row r="241" spans="1:26" ht="15.75">
      <c r="A241" s="1047"/>
      <c r="B241" s="1048"/>
      <c r="C241" s="872"/>
      <c r="D241" s="872"/>
      <c r="E241" s="872"/>
      <c r="F241" s="872"/>
      <c r="G241" s="872"/>
      <c r="H241" s="872"/>
      <c r="I241" s="872"/>
      <c r="J241" s="872"/>
      <c r="K241" s="872"/>
      <c r="L241" s="872"/>
      <c r="M241" s="872"/>
      <c r="N241" s="872"/>
      <c r="O241" s="872"/>
      <c r="P241" s="872"/>
      <c r="Q241" s="872"/>
      <c r="R241" s="872"/>
      <c r="S241" s="872"/>
      <c r="T241" s="872"/>
      <c r="U241" s="872"/>
      <c r="V241" s="872"/>
      <c r="W241" s="872"/>
      <c r="X241" s="872"/>
      <c r="Y241" s="872"/>
      <c r="Z241" s="872"/>
    </row>
    <row r="242" spans="1:26" ht="15.75">
      <c r="A242" s="1047"/>
      <c r="B242" s="1048"/>
      <c r="C242" s="872"/>
      <c r="D242" s="872"/>
      <c r="E242" s="872"/>
      <c r="F242" s="872"/>
      <c r="G242" s="872"/>
      <c r="H242" s="872"/>
      <c r="I242" s="872"/>
      <c r="J242" s="872"/>
      <c r="K242" s="872"/>
      <c r="L242" s="872"/>
      <c r="M242" s="872"/>
      <c r="N242" s="872"/>
      <c r="O242" s="872"/>
      <c r="P242" s="872"/>
      <c r="Q242" s="872"/>
      <c r="R242" s="872"/>
      <c r="S242" s="872"/>
      <c r="T242" s="872"/>
      <c r="U242" s="872"/>
      <c r="V242" s="872"/>
      <c r="W242" s="872"/>
      <c r="X242" s="872"/>
      <c r="Y242" s="872"/>
      <c r="Z242" s="872"/>
    </row>
    <row r="243" spans="1:26" ht="15.75">
      <c r="A243" s="1047"/>
      <c r="B243" s="1048"/>
      <c r="C243" s="872"/>
      <c r="D243" s="872"/>
      <c r="E243" s="872"/>
      <c r="F243" s="872"/>
      <c r="G243" s="872"/>
      <c r="H243" s="872"/>
      <c r="I243" s="872"/>
      <c r="J243" s="872"/>
      <c r="K243" s="872"/>
      <c r="L243" s="872"/>
      <c r="M243" s="872"/>
      <c r="N243" s="872"/>
      <c r="O243" s="872"/>
      <c r="P243" s="872"/>
      <c r="Q243" s="872"/>
      <c r="R243" s="872"/>
      <c r="S243" s="872"/>
      <c r="T243" s="872"/>
      <c r="U243" s="872"/>
      <c r="V243" s="872"/>
      <c r="W243" s="872"/>
      <c r="X243" s="872"/>
      <c r="Y243" s="872"/>
      <c r="Z243" s="872"/>
    </row>
    <row r="244" spans="1:26" ht="15.75">
      <c r="A244" s="1047"/>
      <c r="B244" s="1048"/>
      <c r="C244" s="872"/>
      <c r="D244" s="872"/>
      <c r="E244" s="872"/>
      <c r="F244" s="872"/>
      <c r="G244" s="872"/>
      <c r="H244" s="872"/>
      <c r="I244" s="872"/>
      <c r="J244" s="872"/>
      <c r="K244" s="872"/>
      <c r="L244" s="872"/>
      <c r="M244" s="872"/>
      <c r="N244" s="872"/>
      <c r="O244" s="872"/>
      <c r="P244" s="872"/>
      <c r="Q244" s="872"/>
      <c r="R244" s="872"/>
      <c r="S244" s="872"/>
      <c r="T244" s="872"/>
      <c r="U244" s="872"/>
      <c r="V244" s="872"/>
      <c r="W244" s="872"/>
      <c r="X244" s="872"/>
      <c r="Y244" s="872"/>
      <c r="Z244" s="872"/>
    </row>
    <row r="245" spans="1:26" ht="15.75">
      <c r="A245" s="1047"/>
      <c r="B245" s="1048"/>
      <c r="C245" s="872"/>
      <c r="D245" s="872"/>
      <c r="E245" s="872"/>
      <c r="F245" s="872"/>
      <c r="G245" s="872"/>
      <c r="H245" s="872"/>
      <c r="I245" s="872"/>
      <c r="J245" s="872"/>
      <c r="K245" s="872"/>
      <c r="L245" s="872"/>
      <c r="M245" s="872"/>
      <c r="N245" s="872"/>
      <c r="O245" s="872"/>
      <c r="P245" s="872"/>
      <c r="Q245" s="872"/>
      <c r="R245" s="872"/>
      <c r="S245" s="872"/>
      <c r="T245" s="872"/>
      <c r="U245" s="872"/>
      <c r="V245" s="872"/>
      <c r="W245" s="872"/>
      <c r="X245" s="872"/>
      <c r="Y245" s="872"/>
      <c r="Z245" s="872"/>
    </row>
    <row r="246" spans="1:26" ht="15.75">
      <c r="A246" s="1047"/>
      <c r="B246" s="1048"/>
      <c r="C246" s="872"/>
      <c r="D246" s="872"/>
      <c r="E246" s="872"/>
      <c r="F246" s="872"/>
      <c r="G246" s="872"/>
      <c r="H246" s="872"/>
      <c r="I246" s="872"/>
      <c r="J246" s="872"/>
      <c r="K246" s="872"/>
      <c r="L246" s="872"/>
      <c r="M246" s="872"/>
      <c r="N246" s="872"/>
      <c r="O246" s="872"/>
      <c r="P246" s="872"/>
      <c r="Q246" s="872"/>
      <c r="R246" s="872"/>
      <c r="S246" s="872"/>
      <c r="T246" s="872"/>
      <c r="U246" s="872"/>
      <c r="V246" s="872"/>
      <c r="W246" s="872"/>
      <c r="X246" s="872"/>
      <c r="Y246" s="872"/>
      <c r="Z246" s="872"/>
    </row>
    <row r="247" spans="1:26" ht="15.75">
      <c r="A247" s="1047"/>
      <c r="B247" s="1048"/>
      <c r="C247" s="872"/>
      <c r="D247" s="872"/>
      <c r="E247" s="872"/>
      <c r="F247" s="872"/>
      <c r="G247" s="872"/>
      <c r="H247" s="872"/>
      <c r="I247" s="872"/>
      <c r="J247" s="872"/>
      <c r="K247" s="872"/>
      <c r="L247" s="872"/>
      <c r="M247" s="872"/>
      <c r="N247" s="872"/>
      <c r="O247" s="872"/>
      <c r="P247" s="872"/>
      <c r="Q247" s="872"/>
      <c r="R247" s="872"/>
      <c r="S247" s="872"/>
      <c r="T247" s="872"/>
      <c r="U247" s="872"/>
      <c r="V247" s="872"/>
      <c r="W247" s="872"/>
      <c r="X247" s="872"/>
      <c r="Y247" s="872"/>
      <c r="Z247" s="872"/>
    </row>
    <row r="248" spans="1:26" ht="15.75">
      <c r="A248" s="1047"/>
      <c r="B248" s="1048"/>
      <c r="C248" s="872"/>
      <c r="D248" s="872"/>
      <c r="E248" s="872"/>
      <c r="F248" s="872"/>
      <c r="G248" s="872"/>
      <c r="H248" s="872"/>
      <c r="I248" s="872"/>
      <c r="J248" s="872"/>
      <c r="K248" s="872"/>
      <c r="L248" s="872"/>
      <c r="M248" s="872"/>
      <c r="N248" s="872"/>
      <c r="O248" s="872"/>
      <c r="P248" s="872"/>
      <c r="Q248" s="872"/>
      <c r="R248" s="872"/>
      <c r="S248" s="872"/>
      <c r="T248" s="872"/>
      <c r="U248" s="872"/>
      <c r="V248" s="872"/>
      <c r="W248" s="872"/>
      <c r="X248" s="872"/>
      <c r="Y248" s="872"/>
      <c r="Z248" s="872"/>
    </row>
    <row r="249" spans="1:26" ht="15.75">
      <c r="A249" s="1047"/>
      <c r="B249" s="1048"/>
      <c r="C249" s="872"/>
      <c r="D249" s="872"/>
      <c r="E249" s="872"/>
      <c r="F249" s="872"/>
      <c r="G249" s="872"/>
      <c r="H249" s="872"/>
      <c r="I249" s="872"/>
      <c r="J249" s="872"/>
      <c r="K249" s="872"/>
      <c r="L249" s="872"/>
      <c r="M249" s="872"/>
      <c r="N249" s="872"/>
      <c r="O249" s="872"/>
      <c r="P249" s="872"/>
      <c r="Q249" s="872"/>
      <c r="R249" s="872"/>
      <c r="S249" s="872"/>
      <c r="T249" s="872"/>
      <c r="U249" s="872"/>
      <c r="V249" s="872"/>
      <c r="W249" s="872"/>
      <c r="X249" s="872"/>
      <c r="Y249" s="872"/>
      <c r="Z249" s="872"/>
    </row>
    <row r="250" spans="1:26" ht="15.75">
      <c r="A250" s="1047"/>
      <c r="B250" s="1048"/>
      <c r="C250" s="872"/>
      <c r="D250" s="872"/>
      <c r="E250" s="872"/>
      <c r="F250" s="872"/>
      <c r="G250" s="872"/>
      <c r="H250" s="872"/>
      <c r="I250" s="872"/>
      <c r="J250" s="872"/>
      <c r="K250" s="872"/>
      <c r="L250" s="872"/>
      <c r="M250" s="872"/>
      <c r="N250" s="872"/>
      <c r="O250" s="872"/>
      <c r="P250" s="872"/>
      <c r="Q250" s="872"/>
      <c r="R250" s="872"/>
      <c r="S250" s="872"/>
      <c r="T250" s="872"/>
      <c r="U250" s="872"/>
      <c r="V250" s="872"/>
      <c r="W250" s="872"/>
      <c r="X250" s="872"/>
      <c r="Y250" s="872"/>
      <c r="Z250" s="872"/>
    </row>
    <row r="251" spans="1:26" ht="15.75">
      <c r="A251" s="1047"/>
      <c r="B251" s="1048"/>
      <c r="C251" s="872"/>
      <c r="D251" s="872"/>
      <c r="E251" s="872"/>
      <c r="F251" s="872"/>
      <c r="G251" s="872"/>
      <c r="H251" s="872"/>
      <c r="I251" s="872"/>
      <c r="J251" s="872"/>
      <c r="K251" s="872"/>
      <c r="L251" s="872"/>
      <c r="M251" s="872"/>
      <c r="N251" s="872"/>
      <c r="O251" s="872"/>
      <c r="P251" s="872"/>
      <c r="Q251" s="872"/>
      <c r="R251" s="872"/>
      <c r="S251" s="872"/>
      <c r="T251" s="872"/>
      <c r="U251" s="872"/>
      <c r="V251" s="872"/>
      <c r="W251" s="872"/>
      <c r="X251" s="872"/>
      <c r="Y251" s="872"/>
      <c r="Z251" s="872"/>
    </row>
    <row r="252" spans="1:26" ht="15.75">
      <c r="A252" s="1047"/>
      <c r="B252" s="1048"/>
      <c r="C252" s="872"/>
      <c r="D252" s="872"/>
      <c r="E252" s="872"/>
      <c r="F252" s="872"/>
      <c r="G252" s="872"/>
      <c r="H252" s="872"/>
      <c r="I252" s="872"/>
      <c r="J252" s="872"/>
      <c r="K252" s="872"/>
      <c r="L252" s="872"/>
      <c r="M252" s="872"/>
      <c r="N252" s="872"/>
      <c r="O252" s="872"/>
      <c r="P252" s="872"/>
      <c r="Q252" s="872"/>
      <c r="R252" s="872"/>
      <c r="S252" s="872"/>
      <c r="T252" s="872"/>
      <c r="U252" s="872"/>
      <c r="V252" s="872"/>
      <c r="W252" s="872"/>
      <c r="X252" s="872"/>
      <c r="Y252" s="872"/>
      <c r="Z252" s="872"/>
    </row>
    <row r="253" spans="1:26" ht="15.75">
      <c r="A253" s="1047"/>
      <c r="B253" s="1048"/>
      <c r="C253" s="872"/>
      <c r="D253" s="872"/>
      <c r="E253" s="872"/>
      <c r="F253" s="872"/>
      <c r="G253" s="872"/>
      <c r="H253" s="872"/>
      <c r="I253" s="872"/>
      <c r="J253" s="872"/>
      <c r="K253" s="872"/>
      <c r="L253" s="872"/>
      <c r="M253" s="872"/>
      <c r="N253" s="872"/>
      <c r="O253" s="872"/>
      <c r="P253" s="872"/>
      <c r="Q253" s="872"/>
      <c r="R253" s="872"/>
      <c r="S253" s="872"/>
      <c r="T253" s="872"/>
      <c r="U253" s="872"/>
      <c r="V253" s="872"/>
      <c r="W253" s="872"/>
      <c r="X253" s="872"/>
      <c r="Y253" s="872"/>
      <c r="Z253" s="872"/>
    </row>
    <row r="254" spans="1:26" ht="15.75">
      <c r="A254" s="1047"/>
      <c r="B254" s="1048"/>
      <c r="C254" s="872"/>
      <c r="D254" s="872"/>
      <c r="E254" s="872"/>
      <c r="F254" s="872"/>
      <c r="G254" s="872"/>
      <c r="H254" s="872"/>
      <c r="I254" s="872"/>
      <c r="J254" s="872"/>
      <c r="K254" s="872"/>
      <c r="L254" s="872"/>
      <c r="M254" s="872"/>
      <c r="N254" s="872"/>
      <c r="O254" s="872"/>
      <c r="P254" s="872"/>
      <c r="Q254" s="872"/>
      <c r="R254" s="872"/>
      <c r="S254" s="872"/>
      <c r="T254" s="872"/>
      <c r="U254" s="872"/>
      <c r="V254" s="872"/>
      <c r="W254" s="872"/>
      <c r="X254" s="872"/>
      <c r="Y254" s="872"/>
      <c r="Z254" s="872"/>
    </row>
    <row r="255" spans="1:26" ht="15.75">
      <c r="A255" s="1047"/>
      <c r="B255" s="1048"/>
      <c r="C255" s="872"/>
      <c r="D255" s="872"/>
      <c r="E255" s="872"/>
      <c r="F255" s="872"/>
      <c r="G255" s="872"/>
      <c r="H255" s="872"/>
      <c r="I255" s="872"/>
      <c r="J255" s="872"/>
      <c r="K255" s="872"/>
      <c r="L255" s="872"/>
      <c r="M255" s="872"/>
      <c r="N255" s="872"/>
      <c r="O255" s="872"/>
      <c r="P255" s="872"/>
      <c r="Q255" s="872"/>
      <c r="R255" s="872"/>
      <c r="S255" s="872"/>
      <c r="T255" s="872"/>
      <c r="U255" s="872"/>
      <c r="V255" s="872"/>
      <c r="W255" s="872"/>
      <c r="X255" s="872"/>
      <c r="Y255" s="872"/>
      <c r="Z255" s="872"/>
    </row>
    <row r="256" spans="1:26" ht="15.75">
      <c r="A256" s="1047"/>
      <c r="B256" s="1048"/>
      <c r="C256" s="872"/>
      <c r="D256" s="872"/>
      <c r="E256" s="872"/>
      <c r="F256" s="872"/>
      <c r="G256" s="872"/>
      <c r="H256" s="872"/>
      <c r="I256" s="872"/>
      <c r="J256" s="872"/>
      <c r="K256" s="872"/>
      <c r="L256" s="872"/>
      <c r="M256" s="872"/>
      <c r="N256" s="872"/>
      <c r="O256" s="872"/>
      <c r="P256" s="872"/>
      <c r="Q256" s="872"/>
      <c r="R256" s="872"/>
      <c r="S256" s="872"/>
      <c r="T256" s="872"/>
      <c r="U256" s="872"/>
      <c r="V256" s="872"/>
      <c r="W256" s="872"/>
      <c r="X256" s="872"/>
      <c r="Y256" s="872"/>
      <c r="Z256" s="872"/>
    </row>
    <row r="257" spans="1:26" ht="15.75">
      <c r="A257" s="1047"/>
      <c r="B257" s="1048"/>
      <c r="C257" s="872"/>
      <c r="D257" s="872"/>
      <c r="E257" s="872"/>
      <c r="F257" s="872"/>
      <c r="G257" s="872"/>
      <c r="H257" s="872"/>
      <c r="I257" s="872"/>
      <c r="J257" s="872"/>
      <c r="K257" s="872"/>
      <c r="L257" s="872"/>
      <c r="M257" s="872"/>
      <c r="N257" s="872"/>
      <c r="O257" s="872"/>
      <c r="P257" s="872"/>
      <c r="Q257" s="872"/>
      <c r="R257" s="872"/>
      <c r="S257" s="872"/>
      <c r="T257" s="872"/>
      <c r="U257" s="872"/>
      <c r="V257" s="872"/>
      <c r="W257" s="872"/>
      <c r="X257" s="872"/>
      <c r="Y257" s="872"/>
      <c r="Z257" s="872"/>
    </row>
    <row r="258" spans="1:26" ht="15.75">
      <c r="A258" s="1047"/>
      <c r="B258" s="1048"/>
      <c r="C258" s="872"/>
      <c r="D258" s="872"/>
      <c r="E258" s="872"/>
      <c r="F258" s="872"/>
      <c r="G258" s="872"/>
      <c r="H258" s="872"/>
      <c r="I258" s="872"/>
      <c r="J258" s="872"/>
      <c r="K258" s="872"/>
      <c r="L258" s="872"/>
      <c r="M258" s="872"/>
      <c r="N258" s="872"/>
      <c r="O258" s="872"/>
      <c r="P258" s="872"/>
      <c r="Q258" s="872"/>
      <c r="R258" s="872"/>
      <c r="S258" s="872"/>
      <c r="T258" s="872"/>
      <c r="U258" s="872"/>
      <c r="V258" s="872"/>
      <c r="W258" s="872"/>
      <c r="X258" s="872"/>
      <c r="Y258" s="872"/>
      <c r="Z258" s="872"/>
    </row>
    <row r="259" spans="1:26" ht="15.75">
      <c r="A259" s="1047"/>
      <c r="B259" s="1048"/>
      <c r="C259" s="872"/>
      <c r="D259" s="872"/>
      <c r="E259" s="872"/>
      <c r="F259" s="872"/>
      <c r="G259" s="872"/>
      <c r="H259" s="872"/>
      <c r="I259" s="872"/>
      <c r="J259" s="872"/>
      <c r="K259" s="872"/>
      <c r="L259" s="872"/>
      <c r="M259" s="872"/>
      <c r="N259" s="872"/>
      <c r="O259" s="872"/>
      <c r="P259" s="872"/>
      <c r="Q259" s="872"/>
      <c r="R259" s="872"/>
      <c r="S259" s="872"/>
      <c r="T259" s="872"/>
      <c r="U259" s="872"/>
      <c r="V259" s="872"/>
      <c r="W259" s="872"/>
      <c r="X259" s="872"/>
      <c r="Y259" s="872"/>
      <c r="Z259" s="872"/>
    </row>
    <row r="260" spans="1:26" ht="15.75">
      <c r="A260" s="1047"/>
      <c r="B260" s="1048"/>
      <c r="C260" s="872"/>
      <c r="D260" s="872"/>
      <c r="E260" s="872"/>
      <c r="F260" s="872"/>
      <c r="G260" s="872"/>
      <c r="H260" s="872"/>
      <c r="I260" s="872"/>
      <c r="J260" s="872"/>
      <c r="K260" s="872"/>
      <c r="L260" s="872"/>
      <c r="M260" s="872"/>
      <c r="N260" s="872"/>
      <c r="O260" s="872"/>
      <c r="P260" s="872"/>
      <c r="Q260" s="872"/>
      <c r="R260" s="872"/>
      <c r="S260" s="872"/>
      <c r="T260" s="872"/>
      <c r="U260" s="872"/>
      <c r="V260" s="872"/>
      <c r="W260" s="872"/>
      <c r="X260" s="872"/>
      <c r="Y260" s="872"/>
      <c r="Z260" s="872"/>
    </row>
    <row r="261" spans="1:26" ht="15.75">
      <c r="A261" s="1047"/>
      <c r="B261" s="1048"/>
      <c r="C261" s="872"/>
      <c r="D261" s="872"/>
      <c r="E261" s="872"/>
      <c r="F261" s="872"/>
      <c r="G261" s="872"/>
      <c r="H261" s="872"/>
      <c r="I261" s="872"/>
      <c r="J261" s="872"/>
      <c r="K261" s="872"/>
      <c r="L261" s="872"/>
      <c r="M261" s="872"/>
      <c r="N261" s="872"/>
      <c r="O261" s="872"/>
      <c r="P261" s="872"/>
      <c r="Q261" s="872"/>
      <c r="R261" s="872"/>
      <c r="S261" s="872"/>
      <c r="T261" s="872"/>
      <c r="U261" s="872"/>
      <c r="V261" s="872"/>
      <c r="W261" s="872"/>
      <c r="X261" s="872"/>
      <c r="Y261" s="872"/>
      <c r="Z261" s="872"/>
    </row>
    <row r="262" spans="1:26" ht="15.75">
      <c r="A262" s="1047"/>
      <c r="B262" s="1048"/>
      <c r="C262" s="872"/>
      <c r="D262" s="872"/>
      <c r="E262" s="872"/>
      <c r="F262" s="872"/>
      <c r="G262" s="872"/>
      <c r="H262" s="872"/>
      <c r="I262" s="872"/>
      <c r="J262" s="872"/>
      <c r="K262" s="872"/>
      <c r="L262" s="872"/>
      <c r="M262" s="872"/>
      <c r="N262" s="872"/>
      <c r="O262" s="872"/>
      <c r="P262" s="872"/>
      <c r="Q262" s="872"/>
      <c r="R262" s="872"/>
      <c r="S262" s="872"/>
      <c r="T262" s="872"/>
      <c r="U262" s="872"/>
      <c r="V262" s="872"/>
      <c r="W262" s="872"/>
      <c r="X262" s="872"/>
      <c r="Y262" s="872"/>
      <c r="Z262" s="872"/>
    </row>
    <row r="263" spans="1:26" ht="15.75">
      <c r="A263" s="1047"/>
      <c r="B263" s="1048"/>
      <c r="C263" s="872"/>
      <c r="D263" s="872"/>
      <c r="E263" s="872"/>
      <c r="F263" s="872"/>
      <c r="G263" s="872"/>
      <c r="H263" s="872"/>
      <c r="I263" s="872"/>
      <c r="J263" s="872"/>
      <c r="K263" s="872"/>
      <c r="L263" s="872"/>
      <c r="M263" s="872"/>
      <c r="N263" s="872"/>
      <c r="O263" s="872"/>
      <c r="P263" s="872"/>
      <c r="Q263" s="872"/>
      <c r="R263" s="872"/>
      <c r="S263" s="872"/>
      <c r="T263" s="872"/>
      <c r="U263" s="872"/>
      <c r="V263" s="872"/>
      <c r="W263" s="872"/>
      <c r="X263" s="872"/>
      <c r="Y263" s="872"/>
      <c r="Z263" s="872"/>
    </row>
    <row r="264" spans="1:26" ht="15.75">
      <c r="A264" s="1047"/>
      <c r="B264" s="1048"/>
      <c r="C264" s="872"/>
      <c r="D264" s="872"/>
      <c r="E264" s="872"/>
      <c r="F264" s="872"/>
      <c r="G264" s="872"/>
      <c r="H264" s="872"/>
      <c r="I264" s="872"/>
      <c r="J264" s="872"/>
      <c r="K264" s="872"/>
      <c r="L264" s="872"/>
      <c r="M264" s="872"/>
      <c r="N264" s="872"/>
      <c r="O264" s="872"/>
      <c r="P264" s="872"/>
      <c r="Q264" s="872"/>
      <c r="R264" s="872"/>
      <c r="S264" s="872"/>
      <c r="T264" s="872"/>
      <c r="U264" s="872"/>
      <c r="V264" s="872"/>
      <c r="W264" s="872"/>
      <c r="X264" s="872"/>
      <c r="Y264" s="872"/>
      <c r="Z264" s="872"/>
    </row>
    <row r="265" spans="1:26" ht="15.75">
      <c r="A265" s="1047"/>
      <c r="B265" s="1048"/>
      <c r="C265" s="872"/>
      <c r="D265" s="872"/>
      <c r="E265" s="872"/>
      <c r="F265" s="872"/>
      <c r="G265" s="872"/>
      <c r="H265" s="872"/>
      <c r="I265" s="872"/>
      <c r="J265" s="872"/>
      <c r="K265" s="872"/>
      <c r="L265" s="872"/>
      <c r="M265" s="872"/>
      <c r="N265" s="872"/>
      <c r="O265" s="872"/>
      <c r="P265" s="872"/>
      <c r="Q265" s="872"/>
      <c r="R265" s="872"/>
      <c r="S265" s="872"/>
      <c r="T265" s="872"/>
      <c r="U265" s="872"/>
      <c r="V265" s="872"/>
      <c r="W265" s="872"/>
      <c r="X265" s="872"/>
      <c r="Y265" s="872"/>
      <c r="Z265" s="872"/>
    </row>
    <row r="266" spans="1:26" ht="15.75">
      <c r="A266" s="1047"/>
      <c r="B266" s="1048"/>
      <c r="C266" s="872"/>
      <c r="D266" s="872"/>
      <c r="E266" s="872"/>
      <c r="F266" s="872"/>
      <c r="G266" s="872"/>
      <c r="H266" s="872"/>
      <c r="I266" s="872"/>
      <c r="J266" s="872"/>
      <c r="K266" s="872"/>
      <c r="L266" s="872"/>
      <c r="M266" s="872"/>
      <c r="N266" s="872"/>
      <c r="O266" s="872"/>
      <c r="P266" s="872"/>
      <c r="Q266" s="872"/>
      <c r="R266" s="872"/>
      <c r="S266" s="872"/>
      <c r="T266" s="872"/>
      <c r="U266" s="872"/>
      <c r="V266" s="872"/>
      <c r="W266" s="872"/>
      <c r="X266" s="872"/>
      <c r="Y266" s="872"/>
      <c r="Z266" s="872"/>
    </row>
    <row r="267" spans="1:26" ht="15.75">
      <c r="A267" s="1047"/>
      <c r="B267" s="1048"/>
      <c r="C267" s="872"/>
      <c r="D267" s="872"/>
      <c r="E267" s="872"/>
      <c r="F267" s="872"/>
      <c r="G267" s="872"/>
      <c r="H267" s="872"/>
      <c r="I267" s="872"/>
      <c r="J267" s="872"/>
      <c r="K267" s="872"/>
      <c r="L267" s="872"/>
      <c r="M267" s="872"/>
      <c r="N267" s="872"/>
      <c r="O267" s="872"/>
      <c r="P267" s="872"/>
      <c r="Q267" s="872"/>
      <c r="R267" s="872"/>
      <c r="S267" s="872"/>
      <c r="T267" s="872"/>
      <c r="U267" s="872"/>
      <c r="V267" s="872"/>
      <c r="W267" s="872"/>
      <c r="X267" s="872"/>
      <c r="Y267" s="872"/>
      <c r="Z267" s="872"/>
    </row>
    <row r="268" spans="1:26" ht="15.75">
      <c r="A268" s="1047"/>
      <c r="B268" s="1048"/>
      <c r="C268" s="872"/>
      <c r="D268" s="872"/>
      <c r="E268" s="872"/>
      <c r="F268" s="872"/>
      <c r="G268" s="872"/>
      <c r="H268" s="872"/>
      <c r="I268" s="872"/>
      <c r="J268" s="872"/>
      <c r="K268" s="872"/>
      <c r="L268" s="872"/>
      <c r="M268" s="872"/>
      <c r="N268" s="872"/>
      <c r="O268" s="872"/>
      <c r="P268" s="872"/>
      <c r="Q268" s="872"/>
      <c r="R268" s="872"/>
      <c r="S268" s="872"/>
      <c r="T268" s="872"/>
      <c r="U268" s="872"/>
      <c r="V268" s="872"/>
      <c r="W268" s="872"/>
      <c r="X268" s="872"/>
      <c r="Y268" s="872"/>
      <c r="Z268" s="872"/>
    </row>
    <row r="269" spans="1:26" ht="15.75">
      <c r="A269" s="1047"/>
      <c r="B269" s="1048"/>
      <c r="C269" s="872"/>
      <c r="D269" s="872"/>
      <c r="E269" s="872"/>
      <c r="F269" s="872"/>
      <c r="G269" s="872"/>
      <c r="H269" s="872"/>
      <c r="I269" s="872"/>
      <c r="J269" s="872"/>
      <c r="K269" s="872"/>
      <c r="L269" s="872"/>
      <c r="M269" s="872"/>
      <c r="N269" s="872"/>
      <c r="O269" s="872"/>
      <c r="P269" s="872"/>
      <c r="Q269" s="872"/>
      <c r="R269" s="872"/>
      <c r="S269" s="872"/>
      <c r="T269" s="872"/>
      <c r="U269" s="872"/>
      <c r="V269" s="872"/>
      <c r="W269" s="872"/>
      <c r="X269" s="872"/>
      <c r="Y269" s="872"/>
      <c r="Z269" s="872"/>
    </row>
    <row r="270" spans="1:26" ht="15.75">
      <c r="A270" s="1047"/>
      <c r="B270" s="1048"/>
      <c r="C270" s="872"/>
      <c r="D270" s="872"/>
      <c r="E270" s="872"/>
      <c r="F270" s="872"/>
      <c r="G270" s="872"/>
      <c r="H270" s="872"/>
      <c r="I270" s="872"/>
      <c r="J270" s="872"/>
      <c r="K270" s="872"/>
      <c r="L270" s="872"/>
      <c r="M270" s="872"/>
      <c r="N270" s="872"/>
      <c r="O270" s="872"/>
      <c r="P270" s="872"/>
      <c r="Q270" s="872"/>
      <c r="R270" s="872"/>
      <c r="S270" s="872"/>
      <c r="T270" s="872"/>
      <c r="U270" s="872"/>
      <c r="V270" s="872"/>
      <c r="W270" s="872"/>
      <c r="X270" s="872"/>
      <c r="Y270" s="872"/>
      <c r="Z270" s="872"/>
    </row>
    <row r="271" spans="1:26" ht="15.75">
      <c r="A271" s="1047"/>
      <c r="B271" s="1048"/>
      <c r="C271" s="872"/>
      <c r="D271" s="872"/>
      <c r="E271" s="872"/>
      <c r="F271" s="872"/>
      <c r="G271" s="872"/>
      <c r="H271" s="872"/>
      <c r="I271" s="872"/>
      <c r="J271" s="872"/>
      <c r="K271" s="872"/>
      <c r="L271" s="872"/>
      <c r="M271" s="872"/>
      <c r="N271" s="872"/>
      <c r="O271" s="872"/>
      <c r="P271" s="872"/>
      <c r="Q271" s="872"/>
      <c r="R271" s="872"/>
      <c r="S271" s="872"/>
      <c r="T271" s="872"/>
      <c r="U271" s="872"/>
      <c r="V271" s="872"/>
      <c r="W271" s="872"/>
      <c r="X271" s="872"/>
      <c r="Y271" s="872"/>
      <c r="Z271" s="872"/>
    </row>
    <row r="272" spans="1:26" ht="15.75">
      <c r="A272" s="1047"/>
      <c r="B272" s="1048"/>
      <c r="C272" s="872"/>
      <c r="D272" s="872"/>
      <c r="E272" s="872"/>
      <c r="F272" s="872"/>
      <c r="G272" s="872"/>
      <c r="H272" s="872"/>
      <c r="I272" s="872"/>
      <c r="J272" s="872"/>
      <c r="K272" s="872"/>
      <c r="L272" s="872"/>
      <c r="M272" s="872"/>
      <c r="N272" s="872"/>
      <c r="O272" s="872"/>
      <c r="P272" s="872"/>
      <c r="Q272" s="872"/>
      <c r="R272" s="872"/>
      <c r="S272" s="872"/>
      <c r="T272" s="872"/>
      <c r="U272" s="872"/>
      <c r="V272" s="872"/>
      <c r="W272" s="872"/>
      <c r="X272" s="872"/>
      <c r="Y272" s="872"/>
      <c r="Z272" s="872"/>
    </row>
    <row r="273" spans="1:26" ht="15.75">
      <c r="A273" s="1047"/>
      <c r="B273" s="1048"/>
      <c r="C273" s="872"/>
      <c r="D273" s="872"/>
      <c r="E273" s="872"/>
      <c r="F273" s="872"/>
      <c r="G273" s="872"/>
      <c r="H273" s="872"/>
      <c r="I273" s="872"/>
      <c r="J273" s="872"/>
      <c r="K273" s="872"/>
      <c r="L273" s="872"/>
      <c r="M273" s="872"/>
      <c r="N273" s="872"/>
      <c r="O273" s="872"/>
      <c r="P273" s="872"/>
      <c r="Q273" s="872"/>
      <c r="R273" s="872"/>
      <c r="S273" s="872"/>
      <c r="T273" s="872"/>
      <c r="U273" s="872"/>
      <c r="V273" s="872"/>
      <c r="W273" s="872"/>
      <c r="X273" s="872"/>
      <c r="Y273" s="872"/>
      <c r="Z273" s="872"/>
    </row>
    <row r="274" spans="1:26" ht="15.75">
      <c r="A274" s="1047"/>
      <c r="B274" s="1048"/>
      <c r="C274" s="872"/>
      <c r="D274" s="872"/>
      <c r="E274" s="872"/>
      <c r="F274" s="872"/>
      <c r="G274" s="872"/>
      <c r="H274" s="872"/>
      <c r="I274" s="872"/>
      <c r="J274" s="872"/>
      <c r="K274" s="872"/>
      <c r="L274" s="872"/>
      <c r="M274" s="872"/>
      <c r="N274" s="872"/>
      <c r="O274" s="872"/>
      <c r="P274" s="872"/>
      <c r="Q274" s="872"/>
      <c r="R274" s="872"/>
      <c r="S274" s="872"/>
      <c r="T274" s="872"/>
      <c r="U274" s="872"/>
      <c r="V274" s="872"/>
      <c r="W274" s="872"/>
      <c r="X274" s="872"/>
      <c r="Y274" s="872"/>
      <c r="Z274" s="872"/>
    </row>
    <row r="275" spans="1:26" ht="15.75">
      <c r="A275" s="1047"/>
      <c r="B275" s="1048"/>
      <c r="C275" s="872"/>
      <c r="D275" s="872"/>
      <c r="E275" s="872"/>
      <c r="F275" s="872"/>
      <c r="G275" s="872"/>
      <c r="H275" s="872"/>
      <c r="I275" s="872"/>
      <c r="J275" s="872"/>
      <c r="K275" s="872"/>
      <c r="L275" s="872"/>
      <c r="M275" s="872"/>
      <c r="N275" s="872"/>
      <c r="O275" s="872"/>
      <c r="P275" s="872"/>
      <c r="Q275" s="872"/>
      <c r="R275" s="872"/>
      <c r="S275" s="872"/>
      <c r="T275" s="872"/>
      <c r="U275" s="872"/>
      <c r="V275" s="872"/>
      <c r="W275" s="872"/>
      <c r="X275" s="872"/>
      <c r="Y275" s="872"/>
      <c r="Z275" s="872"/>
    </row>
    <row r="276" spans="1:26" ht="15.75">
      <c r="A276" s="1047"/>
      <c r="B276" s="1048"/>
      <c r="C276" s="872"/>
      <c r="D276" s="872"/>
      <c r="E276" s="872"/>
      <c r="F276" s="872"/>
      <c r="G276" s="872"/>
      <c r="H276" s="872"/>
      <c r="I276" s="872"/>
      <c r="J276" s="872"/>
      <c r="K276" s="872"/>
      <c r="L276" s="872"/>
      <c r="M276" s="872"/>
      <c r="N276" s="872"/>
      <c r="O276" s="872"/>
      <c r="P276" s="872"/>
      <c r="Q276" s="872"/>
      <c r="R276" s="872"/>
      <c r="S276" s="872"/>
      <c r="T276" s="872"/>
      <c r="U276" s="872"/>
      <c r="V276" s="872"/>
      <c r="W276" s="872"/>
      <c r="X276" s="872"/>
      <c r="Y276" s="872"/>
      <c r="Z276" s="872"/>
    </row>
    <row r="277" spans="1:26" ht="15.75">
      <c r="A277" s="1047"/>
      <c r="B277" s="1048"/>
      <c r="C277" s="872"/>
      <c r="D277" s="872"/>
      <c r="E277" s="872"/>
      <c r="F277" s="872"/>
      <c r="G277" s="872"/>
      <c r="H277" s="872"/>
      <c r="I277" s="872"/>
      <c r="J277" s="872"/>
      <c r="K277" s="872"/>
      <c r="L277" s="872"/>
      <c r="M277" s="872"/>
      <c r="N277" s="872"/>
      <c r="O277" s="872"/>
      <c r="P277" s="872"/>
      <c r="Q277" s="872"/>
      <c r="R277" s="872"/>
      <c r="S277" s="872"/>
      <c r="T277" s="872"/>
      <c r="U277" s="872"/>
      <c r="V277" s="872"/>
      <c r="W277" s="872"/>
      <c r="X277" s="872"/>
      <c r="Y277" s="872"/>
      <c r="Z277" s="872"/>
    </row>
    <row r="278" spans="1:26" ht="15.75">
      <c r="A278" s="1047"/>
      <c r="B278" s="1048"/>
      <c r="C278" s="872"/>
      <c r="D278" s="872"/>
      <c r="E278" s="872"/>
      <c r="F278" s="872"/>
      <c r="G278" s="872"/>
      <c r="H278" s="872"/>
      <c r="I278" s="872"/>
      <c r="J278" s="872"/>
      <c r="K278" s="872"/>
      <c r="L278" s="872"/>
      <c r="M278" s="872"/>
      <c r="N278" s="872"/>
      <c r="O278" s="872"/>
      <c r="P278" s="872"/>
      <c r="Q278" s="872"/>
      <c r="R278" s="872"/>
      <c r="S278" s="872"/>
      <c r="T278" s="872"/>
      <c r="U278" s="872"/>
      <c r="V278" s="872"/>
      <c r="W278" s="872"/>
      <c r="X278" s="872"/>
      <c r="Y278" s="872"/>
      <c r="Z278" s="872"/>
    </row>
    <row r="279" spans="1:26" ht="15.75">
      <c r="A279" s="1047"/>
      <c r="B279" s="1048"/>
      <c r="C279" s="872"/>
      <c r="D279" s="872"/>
      <c r="E279" s="872"/>
      <c r="F279" s="872"/>
      <c r="G279" s="872"/>
      <c r="H279" s="872"/>
      <c r="I279" s="872"/>
      <c r="J279" s="872"/>
      <c r="K279" s="872"/>
      <c r="L279" s="872"/>
      <c r="M279" s="872"/>
      <c r="N279" s="872"/>
      <c r="O279" s="872"/>
      <c r="P279" s="872"/>
      <c r="Q279" s="872"/>
      <c r="R279" s="872"/>
      <c r="S279" s="872"/>
      <c r="T279" s="872"/>
      <c r="U279" s="872"/>
      <c r="V279" s="872"/>
      <c r="W279" s="872"/>
      <c r="X279" s="872"/>
      <c r="Y279" s="872"/>
      <c r="Z279" s="872"/>
    </row>
    <row r="280" spans="1:26" ht="15.75">
      <c r="A280" s="1047"/>
      <c r="B280" s="1048"/>
      <c r="C280" s="872"/>
      <c r="D280" s="872"/>
      <c r="E280" s="872"/>
      <c r="F280" s="872"/>
      <c r="G280" s="872"/>
      <c r="H280" s="872"/>
      <c r="I280" s="872"/>
      <c r="J280" s="872"/>
      <c r="K280" s="872"/>
      <c r="L280" s="872"/>
      <c r="M280" s="872"/>
      <c r="N280" s="872"/>
      <c r="O280" s="872"/>
      <c r="P280" s="872"/>
      <c r="Q280" s="872"/>
      <c r="R280" s="872"/>
      <c r="S280" s="872"/>
      <c r="T280" s="872"/>
      <c r="U280" s="872"/>
      <c r="V280" s="872"/>
      <c r="W280" s="872"/>
      <c r="X280" s="872"/>
      <c r="Y280" s="872"/>
      <c r="Z280" s="872"/>
    </row>
    <row r="281" spans="1:26" ht="15.75">
      <c r="A281" s="1047"/>
      <c r="B281" s="1048"/>
      <c r="C281" s="872"/>
      <c r="D281" s="872"/>
      <c r="E281" s="872"/>
      <c r="F281" s="872"/>
      <c r="G281" s="872"/>
      <c r="H281" s="872"/>
      <c r="I281" s="872"/>
      <c r="J281" s="872"/>
      <c r="K281" s="872"/>
      <c r="L281" s="872"/>
      <c r="M281" s="872"/>
      <c r="N281" s="872"/>
      <c r="O281" s="872"/>
      <c r="P281" s="872"/>
      <c r="Q281" s="872"/>
      <c r="R281" s="872"/>
      <c r="S281" s="872"/>
      <c r="T281" s="872"/>
      <c r="U281" s="872"/>
      <c r="V281" s="872"/>
      <c r="W281" s="872"/>
      <c r="X281" s="872"/>
      <c r="Y281" s="872"/>
      <c r="Z281" s="872"/>
    </row>
    <row r="282" spans="1:26" ht="15.75">
      <c r="A282" s="1047"/>
      <c r="B282" s="1048"/>
      <c r="C282" s="872"/>
      <c r="D282" s="872"/>
      <c r="E282" s="872"/>
      <c r="F282" s="872"/>
      <c r="G282" s="872"/>
      <c r="H282" s="872"/>
      <c r="I282" s="872"/>
      <c r="J282" s="872"/>
      <c r="K282" s="872"/>
      <c r="L282" s="872"/>
      <c r="M282" s="872"/>
      <c r="N282" s="872"/>
      <c r="O282" s="872"/>
      <c r="P282" s="872"/>
      <c r="Q282" s="872"/>
      <c r="R282" s="872"/>
      <c r="S282" s="872"/>
      <c r="T282" s="872"/>
      <c r="U282" s="872"/>
      <c r="V282" s="872"/>
      <c r="W282" s="872"/>
      <c r="X282" s="872"/>
      <c r="Y282" s="872"/>
      <c r="Z282" s="872"/>
    </row>
    <row r="283" spans="1:26" ht="15.75">
      <c r="A283" s="1047"/>
      <c r="B283" s="1048"/>
      <c r="C283" s="872"/>
      <c r="D283" s="872"/>
      <c r="E283" s="872"/>
      <c r="F283" s="872"/>
      <c r="G283" s="872"/>
      <c r="H283" s="872"/>
      <c r="I283" s="872"/>
      <c r="J283" s="872"/>
      <c r="K283" s="872"/>
      <c r="L283" s="872"/>
      <c r="M283" s="872"/>
      <c r="N283" s="872"/>
      <c r="O283" s="872"/>
      <c r="P283" s="872"/>
      <c r="Q283" s="872"/>
      <c r="R283" s="872"/>
      <c r="S283" s="872"/>
      <c r="T283" s="872"/>
      <c r="U283" s="872"/>
      <c r="V283" s="872"/>
      <c r="W283" s="872"/>
      <c r="X283" s="872"/>
      <c r="Y283" s="872"/>
      <c r="Z283" s="872"/>
    </row>
    <row r="284" spans="1:26" ht="15.75">
      <c r="A284" s="1047"/>
      <c r="B284" s="1048"/>
      <c r="C284" s="872"/>
      <c r="D284" s="872"/>
      <c r="E284" s="872"/>
      <c r="F284" s="872"/>
      <c r="G284" s="872"/>
      <c r="H284" s="872"/>
      <c r="I284" s="872"/>
      <c r="J284" s="872"/>
      <c r="K284" s="872"/>
      <c r="L284" s="872"/>
      <c r="M284" s="872"/>
      <c r="N284" s="872"/>
      <c r="O284" s="872"/>
      <c r="P284" s="872"/>
      <c r="Q284" s="872"/>
      <c r="R284" s="872"/>
      <c r="S284" s="872"/>
      <c r="T284" s="872"/>
      <c r="U284" s="872"/>
      <c r="V284" s="872"/>
      <c r="W284" s="872"/>
      <c r="X284" s="872"/>
      <c r="Y284" s="872"/>
      <c r="Z284" s="872"/>
    </row>
    <row r="285" spans="1:26" ht="15.75">
      <c r="A285" s="1047"/>
      <c r="B285" s="1048"/>
      <c r="C285" s="872"/>
      <c r="D285" s="872"/>
      <c r="E285" s="872"/>
      <c r="F285" s="872"/>
      <c r="G285" s="872"/>
      <c r="H285" s="872"/>
      <c r="I285" s="872"/>
      <c r="J285" s="872"/>
      <c r="K285" s="872"/>
      <c r="L285" s="872"/>
      <c r="M285" s="872"/>
      <c r="N285" s="872"/>
      <c r="O285" s="872"/>
      <c r="P285" s="872"/>
      <c r="Q285" s="872"/>
      <c r="R285" s="872"/>
      <c r="S285" s="872"/>
      <c r="T285" s="872"/>
      <c r="U285" s="872"/>
      <c r="V285" s="872"/>
      <c r="W285" s="872"/>
      <c r="X285" s="872"/>
      <c r="Y285" s="872"/>
      <c r="Z285" s="872"/>
    </row>
    <row r="286" spans="1:26" ht="15.75">
      <c r="A286" s="1047"/>
      <c r="B286" s="1048"/>
      <c r="C286" s="872"/>
      <c r="D286" s="872"/>
      <c r="E286" s="872"/>
      <c r="F286" s="872"/>
      <c r="G286" s="872"/>
      <c r="H286" s="872"/>
      <c r="I286" s="872"/>
      <c r="J286" s="872"/>
      <c r="K286" s="872"/>
      <c r="L286" s="872"/>
      <c r="M286" s="872"/>
      <c r="N286" s="872"/>
      <c r="O286" s="872"/>
      <c r="P286" s="872"/>
      <c r="Q286" s="872"/>
      <c r="R286" s="872"/>
      <c r="S286" s="872"/>
      <c r="T286" s="872"/>
      <c r="U286" s="872"/>
      <c r="V286" s="872"/>
      <c r="W286" s="872"/>
      <c r="X286" s="872"/>
      <c r="Y286" s="872"/>
      <c r="Z286" s="872"/>
    </row>
    <row r="287" spans="1:26" ht="15.75">
      <c r="A287" s="1047"/>
      <c r="B287" s="1048"/>
      <c r="C287" s="872"/>
      <c r="D287" s="872"/>
      <c r="E287" s="872"/>
      <c r="F287" s="872"/>
      <c r="G287" s="872"/>
      <c r="H287" s="872"/>
      <c r="I287" s="872"/>
      <c r="J287" s="872"/>
      <c r="K287" s="872"/>
      <c r="L287" s="872"/>
      <c r="M287" s="872"/>
      <c r="N287" s="872"/>
      <c r="O287" s="872"/>
      <c r="P287" s="872"/>
      <c r="Q287" s="872"/>
      <c r="R287" s="872"/>
      <c r="S287" s="872"/>
      <c r="T287" s="872"/>
      <c r="U287" s="872"/>
      <c r="V287" s="872"/>
      <c r="W287" s="872"/>
      <c r="X287" s="872"/>
      <c r="Y287" s="872"/>
      <c r="Z287" s="872"/>
    </row>
    <row r="288" spans="1:26" ht="15.75">
      <c r="A288" s="1047"/>
      <c r="B288" s="1048"/>
      <c r="C288" s="872"/>
      <c r="D288" s="872"/>
      <c r="E288" s="872"/>
      <c r="F288" s="872"/>
      <c r="G288" s="872"/>
      <c r="H288" s="872"/>
      <c r="I288" s="872"/>
      <c r="J288" s="872"/>
      <c r="K288" s="872"/>
      <c r="L288" s="872"/>
      <c r="M288" s="872"/>
      <c r="N288" s="872"/>
      <c r="O288" s="872"/>
      <c r="P288" s="872"/>
      <c r="Q288" s="872"/>
      <c r="R288" s="872"/>
      <c r="S288" s="872"/>
      <c r="T288" s="872"/>
      <c r="U288" s="872"/>
      <c r="V288" s="872"/>
      <c r="W288" s="872"/>
      <c r="X288" s="872"/>
      <c r="Y288" s="872"/>
      <c r="Z288" s="872"/>
    </row>
    <row r="289" spans="1:26" ht="15.75">
      <c r="A289" s="1047"/>
      <c r="B289" s="1048"/>
      <c r="C289" s="872"/>
      <c r="D289" s="872"/>
      <c r="E289" s="872"/>
      <c r="F289" s="872"/>
      <c r="G289" s="872"/>
      <c r="H289" s="872"/>
      <c r="I289" s="872"/>
      <c r="J289" s="872"/>
      <c r="K289" s="872"/>
      <c r="L289" s="872"/>
      <c r="M289" s="872"/>
      <c r="N289" s="872"/>
      <c r="O289" s="872"/>
      <c r="P289" s="872"/>
      <c r="Q289" s="872"/>
      <c r="R289" s="872"/>
      <c r="S289" s="872"/>
      <c r="T289" s="872"/>
      <c r="U289" s="872"/>
      <c r="V289" s="872"/>
      <c r="W289" s="872"/>
      <c r="X289" s="872"/>
      <c r="Y289" s="872"/>
      <c r="Z289" s="872"/>
    </row>
    <row r="290" spans="1:26" ht="15.75">
      <c r="A290" s="1047"/>
      <c r="B290" s="1048"/>
      <c r="C290" s="872"/>
      <c r="D290" s="872"/>
      <c r="E290" s="872"/>
      <c r="F290" s="872"/>
      <c r="G290" s="872"/>
      <c r="H290" s="872"/>
      <c r="I290" s="872"/>
      <c r="J290" s="872"/>
      <c r="K290" s="872"/>
      <c r="L290" s="872"/>
      <c r="M290" s="872"/>
      <c r="N290" s="872"/>
      <c r="O290" s="872"/>
      <c r="P290" s="872"/>
      <c r="Q290" s="872"/>
      <c r="R290" s="872"/>
      <c r="S290" s="872"/>
      <c r="T290" s="872"/>
      <c r="U290" s="872"/>
      <c r="V290" s="872"/>
      <c r="W290" s="872"/>
      <c r="X290" s="872"/>
      <c r="Y290" s="872"/>
      <c r="Z290" s="872"/>
    </row>
    <row r="291" spans="1:26" ht="15.75">
      <c r="A291" s="1047"/>
      <c r="B291" s="1048"/>
      <c r="C291" s="872"/>
      <c r="D291" s="872"/>
      <c r="E291" s="872"/>
      <c r="F291" s="872"/>
      <c r="G291" s="872"/>
      <c r="H291" s="872"/>
      <c r="I291" s="872"/>
      <c r="J291" s="872"/>
      <c r="K291" s="872"/>
      <c r="L291" s="872"/>
      <c r="M291" s="872"/>
      <c r="N291" s="872"/>
      <c r="O291" s="872"/>
      <c r="P291" s="872"/>
      <c r="Q291" s="872"/>
      <c r="R291" s="872"/>
      <c r="S291" s="872"/>
      <c r="T291" s="872"/>
      <c r="U291" s="872"/>
      <c r="V291" s="872"/>
      <c r="W291" s="872"/>
      <c r="X291" s="872"/>
      <c r="Y291" s="872"/>
      <c r="Z291" s="872"/>
    </row>
    <row r="292" spans="1:26" ht="15.75">
      <c r="A292" s="1047"/>
      <c r="B292" s="1048"/>
      <c r="C292" s="872"/>
      <c r="D292" s="872"/>
      <c r="E292" s="872"/>
      <c r="F292" s="872"/>
      <c r="G292" s="872"/>
      <c r="H292" s="872"/>
      <c r="I292" s="872"/>
      <c r="J292" s="872"/>
      <c r="K292" s="872"/>
      <c r="L292" s="872"/>
      <c r="M292" s="872"/>
      <c r="N292" s="872"/>
      <c r="O292" s="872"/>
      <c r="P292" s="872"/>
      <c r="Q292" s="872"/>
      <c r="R292" s="872"/>
      <c r="S292" s="872"/>
      <c r="T292" s="872"/>
      <c r="U292" s="872"/>
      <c r="V292" s="872"/>
      <c r="W292" s="872"/>
      <c r="X292" s="872"/>
      <c r="Y292" s="872"/>
      <c r="Z292" s="872"/>
    </row>
    <row r="293" spans="1:26" ht="15.75">
      <c r="A293" s="1047"/>
      <c r="B293" s="1048"/>
      <c r="C293" s="872"/>
      <c r="D293" s="872"/>
      <c r="E293" s="872"/>
      <c r="F293" s="872"/>
      <c r="G293" s="872"/>
      <c r="H293" s="872"/>
      <c r="I293" s="872"/>
      <c r="J293" s="872"/>
      <c r="K293" s="872"/>
      <c r="L293" s="872"/>
      <c r="M293" s="872"/>
      <c r="N293" s="872"/>
      <c r="O293" s="872"/>
      <c r="P293" s="872"/>
      <c r="Q293" s="872"/>
      <c r="R293" s="872"/>
      <c r="S293" s="872"/>
      <c r="T293" s="872"/>
      <c r="U293" s="872"/>
      <c r="V293" s="872"/>
      <c r="W293" s="872"/>
      <c r="X293" s="872"/>
      <c r="Y293" s="872"/>
      <c r="Z293" s="872"/>
    </row>
    <row r="294" spans="1:26" ht="15.75">
      <c r="A294" s="1047"/>
      <c r="B294" s="1048"/>
      <c r="C294" s="872"/>
      <c r="D294" s="872"/>
      <c r="E294" s="872"/>
      <c r="F294" s="872"/>
      <c r="G294" s="872"/>
      <c r="H294" s="872"/>
      <c r="I294" s="872"/>
      <c r="J294" s="872"/>
      <c r="K294" s="872"/>
      <c r="L294" s="872"/>
      <c r="M294" s="872"/>
      <c r="N294" s="872"/>
      <c r="O294" s="872"/>
      <c r="P294" s="872"/>
      <c r="Q294" s="872"/>
      <c r="R294" s="872"/>
      <c r="S294" s="872"/>
      <c r="T294" s="872"/>
      <c r="U294" s="872"/>
      <c r="V294" s="872"/>
      <c r="W294" s="872"/>
      <c r="X294" s="872"/>
      <c r="Y294" s="872"/>
      <c r="Z294" s="872"/>
    </row>
    <row r="295" spans="1:26" ht="15.75">
      <c r="A295" s="1047"/>
      <c r="B295" s="1048"/>
      <c r="C295" s="872"/>
      <c r="D295" s="872"/>
      <c r="E295" s="872"/>
      <c r="F295" s="872"/>
      <c r="G295" s="872"/>
      <c r="H295" s="872"/>
      <c r="I295" s="872"/>
      <c r="J295" s="872"/>
      <c r="K295" s="872"/>
      <c r="L295" s="872"/>
      <c r="M295" s="872"/>
      <c r="N295" s="872"/>
      <c r="O295" s="872"/>
      <c r="P295" s="872"/>
      <c r="Q295" s="872"/>
      <c r="R295" s="872"/>
      <c r="S295" s="872"/>
      <c r="T295" s="872"/>
      <c r="U295" s="872"/>
      <c r="V295" s="872"/>
      <c r="W295" s="872"/>
      <c r="X295" s="872"/>
      <c r="Y295" s="872"/>
      <c r="Z295" s="872"/>
    </row>
    <row r="296" spans="1:26" ht="15.75">
      <c r="A296" s="1047"/>
      <c r="B296" s="1048"/>
      <c r="C296" s="872"/>
      <c r="D296" s="872"/>
      <c r="E296" s="872"/>
      <c r="F296" s="872"/>
      <c r="G296" s="872"/>
      <c r="H296" s="872"/>
      <c r="I296" s="872"/>
      <c r="J296" s="872"/>
      <c r="K296" s="872"/>
      <c r="L296" s="872"/>
      <c r="M296" s="872"/>
      <c r="N296" s="872"/>
      <c r="O296" s="872"/>
      <c r="P296" s="872"/>
      <c r="Q296" s="872"/>
      <c r="R296" s="872"/>
      <c r="S296" s="872"/>
      <c r="T296" s="872"/>
      <c r="U296" s="872"/>
      <c r="V296" s="872"/>
      <c r="W296" s="872"/>
      <c r="X296" s="872"/>
      <c r="Y296" s="872"/>
      <c r="Z296" s="872"/>
    </row>
    <row r="297" spans="1:26" ht="15.75">
      <c r="A297" s="1047"/>
      <c r="B297" s="1048"/>
      <c r="C297" s="872"/>
      <c r="D297" s="872"/>
      <c r="E297" s="872"/>
      <c r="F297" s="872"/>
      <c r="G297" s="872"/>
      <c r="H297" s="872"/>
      <c r="I297" s="872"/>
      <c r="J297" s="872"/>
      <c r="K297" s="872"/>
      <c r="L297" s="872"/>
      <c r="M297" s="872"/>
      <c r="N297" s="872"/>
      <c r="O297" s="872"/>
      <c r="P297" s="872"/>
      <c r="Q297" s="872"/>
      <c r="R297" s="872"/>
      <c r="S297" s="872"/>
      <c r="T297" s="872"/>
      <c r="U297" s="872"/>
      <c r="V297" s="872"/>
      <c r="W297" s="872"/>
      <c r="X297" s="872"/>
      <c r="Y297" s="872"/>
      <c r="Z297" s="872"/>
    </row>
    <row r="298" spans="1:26" ht="15.75">
      <c r="A298" s="1047"/>
      <c r="B298" s="1048"/>
      <c r="C298" s="872"/>
      <c r="D298" s="872"/>
      <c r="E298" s="872"/>
      <c r="F298" s="872"/>
      <c r="G298" s="872"/>
      <c r="H298" s="872"/>
      <c r="I298" s="872"/>
      <c r="J298" s="872"/>
      <c r="K298" s="872"/>
      <c r="L298" s="872"/>
      <c r="M298" s="872"/>
      <c r="N298" s="872"/>
      <c r="O298" s="872"/>
      <c r="P298" s="872"/>
      <c r="Q298" s="872"/>
      <c r="R298" s="872"/>
      <c r="S298" s="872"/>
      <c r="T298" s="872"/>
      <c r="U298" s="872"/>
      <c r="V298" s="872"/>
      <c r="W298" s="872"/>
      <c r="X298" s="872"/>
      <c r="Y298" s="872"/>
      <c r="Z298" s="872"/>
    </row>
    <row r="299" spans="1:26" ht="15.75">
      <c r="A299" s="1047"/>
      <c r="B299" s="1048"/>
      <c r="C299" s="872"/>
      <c r="D299" s="872"/>
      <c r="E299" s="872"/>
      <c r="F299" s="872"/>
      <c r="G299" s="872"/>
      <c r="H299" s="872"/>
      <c r="I299" s="872"/>
      <c r="J299" s="872"/>
      <c r="K299" s="872"/>
      <c r="L299" s="872"/>
      <c r="M299" s="872"/>
      <c r="N299" s="872"/>
      <c r="O299" s="872"/>
      <c r="P299" s="872"/>
      <c r="Q299" s="872"/>
      <c r="R299" s="872"/>
      <c r="S299" s="872"/>
      <c r="T299" s="872"/>
      <c r="U299" s="872"/>
      <c r="V299" s="872"/>
      <c r="W299" s="872"/>
      <c r="X299" s="872"/>
      <c r="Y299" s="872"/>
      <c r="Z299" s="872"/>
    </row>
    <row r="300" spans="1:26" ht="15.75">
      <c r="A300" s="1047"/>
      <c r="B300" s="1048"/>
      <c r="C300" s="872"/>
      <c r="D300" s="872"/>
      <c r="E300" s="872"/>
      <c r="F300" s="872"/>
      <c r="G300" s="872"/>
      <c r="H300" s="872"/>
      <c r="I300" s="872"/>
      <c r="J300" s="872"/>
      <c r="K300" s="872"/>
      <c r="L300" s="872"/>
      <c r="M300" s="872"/>
      <c r="N300" s="872"/>
      <c r="O300" s="872"/>
      <c r="P300" s="872"/>
      <c r="Q300" s="872"/>
      <c r="R300" s="872"/>
      <c r="S300" s="872"/>
      <c r="T300" s="872"/>
      <c r="U300" s="872"/>
      <c r="V300" s="872"/>
      <c r="W300" s="872"/>
      <c r="X300" s="872"/>
      <c r="Y300" s="872"/>
      <c r="Z300" s="872"/>
    </row>
    <row r="301" spans="1:26" ht="15.75">
      <c r="A301" s="1047"/>
      <c r="B301" s="1048"/>
      <c r="C301" s="872"/>
      <c r="D301" s="872"/>
      <c r="E301" s="872"/>
      <c r="F301" s="872"/>
      <c r="G301" s="872"/>
      <c r="H301" s="872"/>
      <c r="I301" s="872"/>
      <c r="J301" s="872"/>
      <c r="K301" s="872"/>
      <c r="L301" s="872"/>
      <c r="M301" s="872"/>
      <c r="N301" s="872"/>
      <c r="O301" s="872"/>
      <c r="P301" s="872"/>
      <c r="Q301" s="872"/>
      <c r="R301" s="872"/>
      <c r="S301" s="872"/>
      <c r="T301" s="872"/>
      <c r="U301" s="872"/>
      <c r="V301" s="872"/>
      <c r="W301" s="872"/>
      <c r="X301" s="872"/>
      <c r="Y301" s="872"/>
      <c r="Z301" s="872"/>
    </row>
    <row r="302" spans="1:26" ht="15.75">
      <c r="A302" s="1047"/>
      <c r="B302" s="1048"/>
      <c r="C302" s="872"/>
      <c r="D302" s="872"/>
      <c r="E302" s="872"/>
      <c r="F302" s="872"/>
      <c r="G302" s="872"/>
      <c r="H302" s="872"/>
      <c r="I302" s="872"/>
      <c r="J302" s="872"/>
      <c r="K302" s="872"/>
      <c r="L302" s="872"/>
      <c r="M302" s="872"/>
      <c r="N302" s="872"/>
      <c r="O302" s="872"/>
      <c r="P302" s="872"/>
      <c r="Q302" s="872"/>
      <c r="R302" s="872"/>
      <c r="S302" s="872"/>
      <c r="T302" s="872"/>
      <c r="U302" s="872"/>
      <c r="V302" s="872"/>
      <c r="W302" s="872"/>
      <c r="X302" s="872"/>
      <c r="Y302" s="872"/>
      <c r="Z302" s="872"/>
    </row>
    <row r="303" spans="1:26" ht="15.75">
      <c r="A303" s="1047"/>
      <c r="B303" s="1048"/>
      <c r="C303" s="872"/>
      <c r="D303" s="872"/>
      <c r="E303" s="872"/>
      <c r="F303" s="872"/>
      <c r="G303" s="872"/>
      <c r="H303" s="872"/>
      <c r="I303" s="872"/>
      <c r="J303" s="872"/>
      <c r="K303" s="872"/>
      <c r="L303" s="872"/>
      <c r="M303" s="872"/>
      <c r="N303" s="872"/>
      <c r="O303" s="872"/>
      <c r="P303" s="872"/>
      <c r="Q303" s="872"/>
      <c r="R303" s="872"/>
      <c r="S303" s="872"/>
      <c r="T303" s="872"/>
      <c r="U303" s="872"/>
      <c r="V303" s="872"/>
      <c r="W303" s="872"/>
      <c r="X303" s="872"/>
      <c r="Y303" s="872"/>
      <c r="Z303" s="872"/>
    </row>
    <row r="304" spans="1:26" ht="15.75">
      <c r="A304" s="1047"/>
      <c r="B304" s="1048"/>
      <c r="C304" s="872"/>
      <c r="D304" s="872"/>
      <c r="E304" s="872"/>
      <c r="F304" s="872"/>
      <c r="G304" s="872"/>
      <c r="H304" s="872"/>
      <c r="I304" s="872"/>
      <c r="J304" s="872"/>
      <c r="K304" s="872"/>
      <c r="L304" s="872"/>
      <c r="M304" s="872"/>
      <c r="N304" s="872"/>
      <c r="O304" s="872"/>
      <c r="P304" s="872"/>
      <c r="Q304" s="872"/>
      <c r="R304" s="872"/>
      <c r="S304" s="872"/>
      <c r="T304" s="872"/>
      <c r="U304" s="872"/>
      <c r="V304" s="872"/>
      <c r="W304" s="872"/>
      <c r="X304" s="872"/>
      <c r="Y304" s="872"/>
      <c r="Z304" s="872"/>
    </row>
    <row r="305" spans="1:26" ht="15.75">
      <c r="A305" s="1047"/>
      <c r="B305" s="1048"/>
      <c r="C305" s="872"/>
      <c r="D305" s="872"/>
      <c r="E305" s="872"/>
      <c r="F305" s="872"/>
      <c r="G305" s="872"/>
      <c r="H305" s="872"/>
      <c r="I305" s="872"/>
      <c r="J305" s="872"/>
      <c r="K305" s="872"/>
      <c r="L305" s="872"/>
      <c r="M305" s="872"/>
      <c r="N305" s="872"/>
      <c r="O305" s="872"/>
      <c r="P305" s="872"/>
      <c r="Q305" s="872"/>
      <c r="R305" s="872"/>
      <c r="S305" s="872"/>
      <c r="T305" s="872"/>
      <c r="U305" s="872"/>
      <c r="V305" s="872"/>
      <c r="W305" s="872"/>
      <c r="X305" s="872"/>
      <c r="Y305" s="872"/>
      <c r="Z305" s="872"/>
    </row>
    <row r="306" spans="1:26" ht="15.75">
      <c r="A306" s="1047"/>
      <c r="B306" s="1048"/>
      <c r="C306" s="872"/>
      <c r="D306" s="872"/>
      <c r="E306" s="872"/>
      <c r="F306" s="872"/>
      <c r="G306" s="872"/>
      <c r="H306" s="872"/>
      <c r="I306" s="872"/>
      <c r="J306" s="872"/>
      <c r="K306" s="872"/>
      <c r="L306" s="872"/>
      <c r="M306" s="872"/>
      <c r="N306" s="872"/>
      <c r="O306" s="872"/>
      <c r="P306" s="872"/>
      <c r="Q306" s="872"/>
      <c r="R306" s="872"/>
      <c r="S306" s="872"/>
      <c r="T306" s="872"/>
      <c r="U306" s="872"/>
      <c r="V306" s="872"/>
      <c r="W306" s="872"/>
      <c r="X306" s="872"/>
      <c r="Y306" s="872"/>
      <c r="Z306" s="872"/>
    </row>
    <row r="307" spans="1:26" ht="15.75">
      <c r="A307" s="1047"/>
      <c r="B307" s="1048"/>
      <c r="C307" s="872"/>
      <c r="D307" s="872"/>
      <c r="E307" s="872"/>
      <c r="F307" s="872"/>
      <c r="G307" s="872"/>
      <c r="H307" s="872"/>
      <c r="I307" s="872"/>
      <c r="J307" s="872"/>
      <c r="K307" s="872"/>
      <c r="L307" s="872"/>
      <c r="M307" s="872"/>
      <c r="N307" s="872"/>
      <c r="O307" s="872"/>
      <c r="P307" s="872"/>
      <c r="Q307" s="872"/>
      <c r="R307" s="872"/>
      <c r="S307" s="872"/>
      <c r="T307" s="872"/>
      <c r="U307" s="872"/>
      <c r="V307" s="872"/>
      <c r="W307" s="872"/>
      <c r="X307" s="872"/>
      <c r="Y307" s="872"/>
      <c r="Z307" s="872"/>
    </row>
    <row r="308" spans="1:26" ht="15.75">
      <c r="A308" s="1047"/>
      <c r="B308" s="1048"/>
      <c r="C308" s="872"/>
      <c r="D308" s="872"/>
      <c r="E308" s="872"/>
      <c r="F308" s="872"/>
      <c r="G308" s="872"/>
      <c r="H308" s="872"/>
      <c r="I308" s="872"/>
      <c r="J308" s="872"/>
      <c r="K308" s="872"/>
      <c r="L308" s="872"/>
      <c r="M308" s="872"/>
      <c r="N308" s="872"/>
      <c r="O308" s="872"/>
      <c r="P308" s="872"/>
      <c r="Q308" s="872"/>
      <c r="R308" s="872"/>
      <c r="S308" s="872"/>
      <c r="T308" s="872"/>
      <c r="U308" s="872"/>
      <c r="V308" s="872"/>
      <c r="W308" s="872"/>
      <c r="X308" s="872"/>
      <c r="Y308" s="872"/>
      <c r="Z308" s="872"/>
    </row>
    <row r="309" spans="1:26" ht="15.75">
      <c r="A309" s="1047"/>
      <c r="B309" s="1048"/>
      <c r="C309" s="872"/>
      <c r="D309" s="872"/>
      <c r="E309" s="872"/>
      <c r="F309" s="872"/>
      <c r="G309" s="872"/>
      <c r="H309" s="872"/>
      <c r="I309" s="872"/>
      <c r="J309" s="872"/>
      <c r="K309" s="872"/>
      <c r="L309" s="872"/>
      <c r="M309" s="872"/>
      <c r="N309" s="872"/>
      <c r="O309" s="872"/>
      <c r="P309" s="872"/>
      <c r="Q309" s="872"/>
      <c r="R309" s="872"/>
      <c r="S309" s="872"/>
      <c r="T309" s="872"/>
      <c r="U309" s="872"/>
      <c r="V309" s="872"/>
      <c r="W309" s="872"/>
      <c r="X309" s="872"/>
      <c r="Y309" s="872"/>
      <c r="Z309" s="872"/>
    </row>
    <row r="310" spans="1:26" ht="15.75">
      <c r="A310" s="1047"/>
      <c r="B310" s="1048"/>
      <c r="C310" s="872"/>
      <c r="D310" s="872"/>
      <c r="E310" s="872"/>
      <c r="F310" s="872"/>
      <c r="G310" s="872"/>
      <c r="H310" s="872"/>
      <c r="I310" s="872"/>
      <c r="J310" s="872"/>
      <c r="K310" s="872"/>
      <c r="L310" s="872"/>
      <c r="M310" s="872"/>
      <c r="N310" s="872"/>
      <c r="O310" s="872"/>
      <c r="P310" s="872"/>
      <c r="Q310" s="872"/>
      <c r="R310" s="872"/>
      <c r="S310" s="872"/>
      <c r="T310" s="872"/>
      <c r="U310" s="872"/>
      <c r="V310" s="872"/>
      <c r="W310" s="872"/>
      <c r="X310" s="872"/>
      <c r="Y310" s="872"/>
      <c r="Z310" s="872"/>
    </row>
    <row r="311" spans="1:26" ht="15.75">
      <c r="A311" s="1047"/>
      <c r="B311" s="1048"/>
      <c r="C311" s="872"/>
      <c r="D311" s="872"/>
      <c r="E311" s="872"/>
      <c r="F311" s="872"/>
      <c r="G311" s="872"/>
      <c r="H311" s="872"/>
      <c r="I311" s="872"/>
      <c r="J311" s="872"/>
      <c r="K311" s="872"/>
      <c r="L311" s="872"/>
      <c r="M311" s="872"/>
      <c r="N311" s="872"/>
      <c r="O311" s="872"/>
      <c r="P311" s="872"/>
      <c r="Q311" s="872"/>
      <c r="R311" s="872"/>
      <c r="S311" s="872"/>
      <c r="T311" s="872"/>
      <c r="U311" s="872"/>
      <c r="V311" s="872"/>
      <c r="W311" s="872"/>
      <c r="X311" s="872"/>
      <c r="Y311" s="872"/>
      <c r="Z311" s="872"/>
    </row>
    <row r="312" spans="1:26" ht="15.75">
      <c r="A312" s="1047"/>
      <c r="B312" s="1048"/>
      <c r="C312" s="872"/>
      <c r="D312" s="872"/>
      <c r="E312" s="872"/>
      <c r="F312" s="872"/>
      <c r="G312" s="872"/>
      <c r="H312" s="872"/>
      <c r="I312" s="872"/>
      <c r="J312" s="872"/>
      <c r="K312" s="872"/>
      <c r="L312" s="872"/>
      <c r="M312" s="872"/>
      <c r="N312" s="872"/>
      <c r="O312" s="872"/>
      <c r="P312" s="872"/>
      <c r="Q312" s="872"/>
      <c r="R312" s="872"/>
      <c r="S312" s="872"/>
      <c r="T312" s="872"/>
      <c r="U312" s="872"/>
      <c r="V312" s="872"/>
      <c r="W312" s="872"/>
      <c r="X312" s="872"/>
      <c r="Y312" s="872"/>
      <c r="Z312" s="872"/>
    </row>
    <row r="313" spans="1:26" ht="15.75">
      <c r="A313" s="1047"/>
      <c r="B313" s="1048"/>
      <c r="C313" s="872"/>
      <c r="D313" s="872"/>
      <c r="E313" s="872"/>
      <c r="F313" s="872"/>
      <c r="G313" s="872"/>
      <c r="H313" s="872"/>
      <c r="I313" s="872"/>
      <c r="J313" s="872"/>
      <c r="K313" s="872"/>
      <c r="L313" s="872"/>
      <c r="M313" s="872"/>
      <c r="N313" s="872"/>
      <c r="O313" s="872"/>
      <c r="P313" s="872"/>
      <c r="Q313" s="872"/>
      <c r="R313" s="872"/>
      <c r="S313" s="872"/>
      <c r="T313" s="872"/>
      <c r="U313" s="872"/>
      <c r="V313" s="872"/>
      <c r="W313" s="872"/>
      <c r="X313" s="872"/>
      <c r="Y313" s="872"/>
      <c r="Z313" s="872"/>
    </row>
    <row r="314" spans="1:26" ht="15.75">
      <c r="A314" s="1047"/>
      <c r="B314" s="1048"/>
      <c r="C314" s="872"/>
      <c r="D314" s="872"/>
      <c r="E314" s="872"/>
      <c r="F314" s="872"/>
      <c r="G314" s="872"/>
      <c r="H314" s="872"/>
      <c r="I314" s="872"/>
      <c r="J314" s="872"/>
      <c r="K314" s="872"/>
      <c r="L314" s="872"/>
      <c r="M314" s="872"/>
      <c r="N314" s="872"/>
      <c r="O314" s="872"/>
      <c r="P314" s="872"/>
      <c r="Q314" s="872"/>
      <c r="R314" s="872"/>
      <c r="S314" s="872"/>
      <c r="T314" s="872"/>
      <c r="U314" s="872"/>
      <c r="V314" s="872"/>
      <c r="W314" s="872"/>
      <c r="X314" s="872"/>
      <c r="Y314" s="872"/>
      <c r="Z314" s="872"/>
    </row>
    <row r="315" spans="1:26" ht="15.75">
      <c r="A315" s="1047"/>
      <c r="B315" s="1048"/>
      <c r="C315" s="872"/>
      <c r="D315" s="872"/>
      <c r="E315" s="872"/>
      <c r="F315" s="872"/>
      <c r="G315" s="872"/>
      <c r="H315" s="872"/>
      <c r="I315" s="872"/>
      <c r="J315" s="872"/>
      <c r="K315" s="872"/>
      <c r="L315" s="872"/>
      <c r="M315" s="872"/>
      <c r="N315" s="872"/>
      <c r="O315" s="872"/>
      <c r="P315" s="872"/>
      <c r="Q315" s="872"/>
      <c r="R315" s="872"/>
      <c r="S315" s="872"/>
      <c r="T315" s="872"/>
      <c r="U315" s="872"/>
      <c r="V315" s="872"/>
      <c r="W315" s="872"/>
      <c r="X315" s="872"/>
      <c r="Y315" s="872"/>
      <c r="Z315" s="872"/>
    </row>
    <row r="316" spans="1:26" ht="15.75">
      <c r="A316" s="1047"/>
      <c r="B316" s="1048"/>
      <c r="C316" s="872"/>
      <c r="D316" s="872"/>
      <c r="E316" s="872"/>
      <c r="F316" s="872"/>
      <c r="G316" s="872"/>
      <c r="H316" s="872"/>
      <c r="I316" s="872"/>
      <c r="J316" s="872"/>
      <c r="K316" s="872"/>
      <c r="L316" s="872"/>
      <c r="M316" s="872"/>
      <c r="N316" s="872"/>
      <c r="O316" s="872"/>
      <c r="P316" s="872"/>
      <c r="Q316" s="872"/>
      <c r="R316" s="872"/>
      <c r="S316" s="872"/>
      <c r="T316" s="872"/>
      <c r="U316" s="872"/>
      <c r="V316" s="872"/>
      <c r="W316" s="872"/>
      <c r="X316" s="872"/>
      <c r="Y316" s="872"/>
      <c r="Z316" s="872"/>
    </row>
    <row r="317" spans="1:26" ht="15.75">
      <c r="A317" s="1047"/>
      <c r="B317" s="1048"/>
      <c r="C317" s="872"/>
      <c r="D317" s="872"/>
      <c r="E317" s="872"/>
      <c r="F317" s="872"/>
      <c r="G317" s="872"/>
      <c r="H317" s="872"/>
      <c r="I317" s="872"/>
      <c r="J317" s="872"/>
      <c r="K317" s="872"/>
      <c r="L317" s="872"/>
      <c r="M317" s="872"/>
      <c r="N317" s="872"/>
      <c r="O317" s="872"/>
      <c r="P317" s="872"/>
      <c r="Q317" s="872"/>
      <c r="R317" s="872"/>
      <c r="S317" s="872"/>
      <c r="T317" s="872"/>
      <c r="U317" s="872"/>
      <c r="V317" s="872"/>
      <c r="W317" s="872"/>
      <c r="X317" s="872"/>
      <c r="Y317" s="872"/>
      <c r="Z317" s="872"/>
    </row>
    <row r="318" spans="1:26" ht="15.75">
      <c r="A318" s="1047"/>
      <c r="B318" s="1048"/>
      <c r="C318" s="872"/>
      <c r="D318" s="872"/>
      <c r="E318" s="872"/>
      <c r="F318" s="872"/>
      <c r="G318" s="872"/>
      <c r="H318" s="872"/>
      <c r="I318" s="872"/>
      <c r="J318" s="872"/>
      <c r="K318" s="872"/>
      <c r="L318" s="872"/>
      <c r="M318" s="872"/>
      <c r="N318" s="872"/>
      <c r="O318" s="872"/>
      <c r="P318" s="872"/>
      <c r="Q318" s="872"/>
      <c r="R318" s="872"/>
      <c r="S318" s="872"/>
      <c r="T318" s="872"/>
      <c r="U318" s="872"/>
      <c r="V318" s="872"/>
      <c r="W318" s="872"/>
      <c r="X318" s="872"/>
      <c r="Y318" s="872"/>
      <c r="Z318" s="872"/>
    </row>
    <row r="319" spans="1:26" ht="15.75">
      <c r="A319" s="1047"/>
      <c r="B319" s="1048"/>
      <c r="C319" s="872"/>
      <c r="D319" s="872"/>
      <c r="E319" s="872"/>
      <c r="F319" s="872"/>
      <c r="G319" s="872"/>
      <c r="H319" s="872"/>
      <c r="I319" s="872"/>
      <c r="J319" s="872"/>
      <c r="K319" s="872"/>
      <c r="L319" s="872"/>
      <c r="M319" s="872"/>
      <c r="N319" s="872"/>
      <c r="O319" s="872"/>
      <c r="P319" s="872"/>
      <c r="Q319" s="872"/>
      <c r="R319" s="872"/>
      <c r="S319" s="872"/>
      <c r="T319" s="872"/>
      <c r="U319" s="872"/>
      <c r="V319" s="872"/>
      <c r="W319" s="872"/>
      <c r="X319" s="872"/>
      <c r="Y319" s="872"/>
      <c r="Z319" s="872"/>
    </row>
    <row r="320" spans="1:26" ht="15.75">
      <c r="A320" s="1047"/>
      <c r="B320" s="1048"/>
      <c r="C320" s="872"/>
      <c r="D320" s="872"/>
      <c r="E320" s="872"/>
      <c r="F320" s="872"/>
      <c r="G320" s="872"/>
      <c r="H320" s="872"/>
      <c r="I320" s="872"/>
      <c r="J320" s="872"/>
      <c r="K320" s="872"/>
      <c r="L320" s="872"/>
      <c r="M320" s="872"/>
      <c r="N320" s="872"/>
      <c r="O320" s="872"/>
      <c r="P320" s="872"/>
      <c r="Q320" s="872"/>
      <c r="R320" s="872"/>
      <c r="S320" s="872"/>
      <c r="T320" s="872"/>
      <c r="U320" s="872"/>
      <c r="V320" s="872"/>
      <c r="W320" s="872"/>
      <c r="X320" s="872"/>
      <c r="Y320" s="872"/>
      <c r="Z320" s="872"/>
    </row>
    <row r="321" spans="1:26" ht="15.75">
      <c r="A321" s="1047"/>
      <c r="B321" s="1048"/>
      <c r="C321" s="872"/>
      <c r="D321" s="872"/>
      <c r="E321" s="872"/>
      <c r="F321" s="872"/>
      <c r="G321" s="872"/>
      <c r="H321" s="872"/>
      <c r="I321" s="872"/>
      <c r="J321" s="872"/>
      <c r="K321" s="872"/>
      <c r="L321" s="872"/>
      <c r="M321" s="872"/>
      <c r="N321" s="872"/>
      <c r="O321" s="872"/>
      <c r="P321" s="872"/>
      <c r="Q321" s="872"/>
      <c r="R321" s="872"/>
      <c r="S321" s="872"/>
      <c r="T321" s="872"/>
      <c r="U321" s="872"/>
      <c r="V321" s="872"/>
      <c r="W321" s="872"/>
      <c r="X321" s="872"/>
      <c r="Y321" s="872"/>
      <c r="Z321" s="872"/>
    </row>
    <row r="322" spans="1:26" ht="15.75">
      <c r="A322" s="1047"/>
      <c r="B322" s="1048"/>
      <c r="C322" s="872"/>
      <c r="D322" s="872"/>
      <c r="E322" s="872"/>
      <c r="F322" s="872"/>
      <c r="G322" s="872"/>
      <c r="H322" s="872"/>
      <c r="I322" s="872"/>
      <c r="J322" s="872"/>
      <c r="K322" s="872"/>
      <c r="L322" s="872"/>
      <c r="M322" s="872"/>
      <c r="N322" s="872"/>
      <c r="O322" s="872"/>
      <c r="P322" s="872"/>
      <c r="Q322" s="872"/>
      <c r="R322" s="872"/>
      <c r="S322" s="872"/>
      <c r="T322" s="872"/>
      <c r="U322" s="872"/>
      <c r="V322" s="872"/>
      <c r="W322" s="872"/>
      <c r="X322" s="872"/>
      <c r="Y322" s="872"/>
      <c r="Z322" s="872"/>
    </row>
    <row r="323" spans="1:26" ht="15.75">
      <c r="A323" s="1047"/>
      <c r="B323" s="1048"/>
      <c r="C323" s="872"/>
      <c r="D323" s="872"/>
      <c r="E323" s="872"/>
      <c r="F323" s="872"/>
      <c r="G323" s="872"/>
      <c r="H323" s="872"/>
      <c r="I323" s="872"/>
      <c r="J323" s="872"/>
      <c r="K323" s="872"/>
      <c r="L323" s="872"/>
      <c r="M323" s="872"/>
      <c r="N323" s="872"/>
      <c r="O323" s="872"/>
      <c r="P323" s="872"/>
      <c r="Q323" s="872"/>
      <c r="R323" s="872"/>
      <c r="S323" s="872"/>
      <c r="T323" s="872"/>
      <c r="U323" s="872"/>
      <c r="V323" s="872"/>
      <c r="W323" s="872"/>
      <c r="X323" s="872"/>
      <c r="Y323" s="872"/>
      <c r="Z323" s="872"/>
    </row>
    <row r="324" spans="1:26" ht="15.75">
      <c r="A324" s="1047"/>
      <c r="B324" s="1048"/>
      <c r="C324" s="872"/>
      <c r="D324" s="872"/>
      <c r="E324" s="872"/>
      <c r="F324" s="872"/>
      <c r="G324" s="872"/>
      <c r="H324" s="872"/>
      <c r="I324" s="872"/>
      <c r="J324" s="872"/>
      <c r="K324" s="872"/>
      <c r="L324" s="872"/>
      <c r="M324" s="872"/>
      <c r="N324" s="872"/>
      <c r="O324" s="872"/>
      <c r="P324" s="872"/>
      <c r="Q324" s="872"/>
      <c r="R324" s="872"/>
      <c r="S324" s="872"/>
      <c r="T324" s="872"/>
      <c r="U324" s="872"/>
      <c r="V324" s="872"/>
      <c r="W324" s="872"/>
      <c r="X324" s="872"/>
      <c r="Y324" s="872"/>
      <c r="Z324" s="872"/>
    </row>
    <row r="325" spans="1:26" ht="15.75">
      <c r="A325" s="1047"/>
      <c r="B325" s="1048"/>
      <c r="C325" s="872"/>
      <c r="D325" s="872"/>
      <c r="E325" s="872"/>
      <c r="F325" s="872"/>
      <c r="G325" s="872"/>
      <c r="H325" s="872"/>
      <c r="I325" s="872"/>
      <c r="J325" s="872"/>
      <c r="K325" s="872"/>
      <c r="L325" s="872"/>
      <c r="M325" s="872"/>
      <c r="N325" s="872"/>
      <c r="O325" s="872"/>
      <c r="P325" s="872"/>
      <c r="Q325" s="872"/>
      <c r="R325" s="872"/>
      <c r="S325" s="872"/>
      <c r="T325" s="872"/>
      <c r="U325" s="872"/>
      <c r="V325" s="872"/>
      <c r="W325" s="872"/>
      <c r="X325" s="872"/>
      <c r="Y325" s="872"/>
      <c r="Z325" s="872"/>
    </row>
    <row r="326" spans="1:26" ht="15.75">
      <c r="A326" s="1047"/>
      <c r="B326" s="1048"/>
      <c r="C326" s="872"/>
      <c r="D326" s="872"/>
      <c r="E326" s="872"/>
      <c r="F326" s="872"/>
      <c r="G326" s="872"/>
      <c r="H326" s="872"/>
      <c r="I326" s="872"/>
      <c r="J326" s="872"/>
      <c r="K326" s="872"/>
      <c r="L326" s="872"/>
      <c r="M326" s="872"/>
      <c r="N326" s="872"/>
      <c r="O326" s="872"/>
      <c r="P326" s="872"/>
      <c r="Q326" s="872"/>
      <c r="R326" s="872"/>
      <c r="S326" s="872"/>
      <c r="T326" s="872"/>
      <c r="U326" s="872"/>
      <c r="V326" s="872"/>
      <c r="W326" s="872"/>
      <c r="X326" s="872"/>
      <c r="Y326" s="872"/>
      <c r="Z326" s="872"/>
    </row>
    <row r="327" spans="1:26" ht="15.75">
      <c r="A327" s="1047"/>
      <c r="B327" s="1048"/>
      <c r="C327" s="872"/>
      <c r="D327" s="872"/>
      <c r="E327" s="872"/>
      <c r="F327" s="872"/>
      <c r="G327" s="872"/>
      <c r="H327" s="872"/>
      <c r="I327" s="872"/>
      <c r="J327" s="872"/>
      <c r="K327" s="872"/>
      <c r="L327" s="872"/>
      <c r="M327" s="872"/>
      <c r="N327" s="872"/>
      <c r="O327" s="872"/>
      <c r="P327" s="872"/>
      <c r="Q327" s="872"/>
      <c r="R327" s="872"/>
      <c r="S327" s="872"/>
      <c r="T327" s="872"/>
      <c r="U327" s="872"/>
      <c r="V327" s="872"/>
      <c r="W327" s="872"/>
      <c r="X327" s="872"/>
      <c r="Y327" s="872"/>
      <c r="Z327" s="872"/>
    </row>
    <row r="328" spans="1:26" ht="15.75">
      <c r="A328" s="1047"/>
      <c r="B328" s="1048"/>
      <c r="C328" s="872"/>
      <c r="D328" s="872"/>
      <c r="E328" s="872"/>
      <c r="F328" s="872"/>
      <c r="G328" s="872"/>
      <c r="H328" s="872"/>
      <c r="I328" s="872"/>
      <c r="J328" s="872"/>
      <c r="K328" s="872"/>
      <c r="L328" s="872"/>
      <c r="M328" s="872"/>
      <c r="N328" s="872"/>
      <c r="O328" s="872"/>
      <c r="P328" s="872"/>
      <c r="Q328" s="872"/>
      <c r="R328" s="872"/>
      <c r="S328" s="872"/>
      <c r="T328" s="872"/>
      <c r="U328" s="872"/>
      <c r="V328" s="872"/>
      <c r="W328" s="872"/>
      <c r="X328" s="872"/>
      <c r="Y328" s="872"/>
      <c r="Z328" s="872"/>
    </row>
    <row r="329" spans="1:26" ht="15.75">
      <c r="A329" s="1047"/>
      <c r="B329" s="1048"/>
      <c r="C329" s="872"/>
      <c r="D329" s="872"/>
      <c r="E329" s="872"/>
      <c r="F329" s="872"/>
      <c r="G329" s="872"/>
      <c r="H329" s="872"/>
      <c r="I329" s="872"/>
      <c r="J329" s="872"/>
      <c r="K329" s="872"/>
      <c r="L329" s="872"/>
      <c r="M329" s="872"/>
      <c r="N329" s="872"/>
      <c r="O329" s="872"/>
      <c r="P329" s="872"/>
      <c r="Q329" s="872"/>
      <c r="R329" s="872"/>
      <c r="S329" s="872"/>
      <c r="T329" s="872"/>
      <c r="U329" s="872"/>
      <c r="V329" s="872"/>
      <c r="W329" s="872"/>
      <c r="X329" s="872"/>
      <c r="Y329" s="872"/>
      <c r="Z329" s="872"/>
    </row>
    <row r="330" spans="1:26" ht="15.75">
      <c r="A330" s="1047"/>
      <c r="B330" s="1048"/>
      <c r="C330" s="872"/>
      <c r="D330" s="872"/>
      <c r="E330" s="872"/>
      <c r="F330" s="872"/>
      <c r="G330" s="872"/>
      <c r="H330" s="872"/>
      <c r="I330" s="872"/>
      <c r="J330" s="872"/>
      <c r="K330" s="872"/>
      <c r="L330" s="872"/>
      <c r="M330" s="872"/>
      <c r="N330" s="872"/>
      <c r="O330" s="872"/>
      <c r="P330" s="872"/>
      <c r="Q330" s="872"/>
      <c r="R330" s="872"/>
      <c r="S330" s="872"/>
      <c r="T330" s="872"/>
      <c r="U330" s="872"/>
      <c r="V330" s="872"/>
      <c r="W330" s="872"/>
      <c r="X330" s="872"/>
      <c r="Y330" s="872"/>
      <c r="Z330" s="872"/>
    </row>
    <row r="331" spans="1:26" ht="15.75">
      <c r="A331" s="1047"/>
      <c r="B331" s="1048"/>
      <c r="C331" s="872"/>
      <c r="D331" s="872"/>
      <c r="E331" s="872"/>
      <c r="F331" s="872"/>
      <c r="G331" s="872"/>
      <c r="H331" s="872"/>
      <c r="I331" s="872"/>
      <c r="J331" s="872"/>
      <c r="K331" s="872"/>
      <c r="L331" s="872"/>
      <c r="M331" s="872"/>
      <c r="N331" s="872"/>
      <c r="O331" s="872"/>
      <c r="P331" s="872"/>
      <c r="Q331" s="872"/>
      <c r="R331" s="872"/>
      <c r="S331" s="872"/>
      <c r="T331" s="872"/>
      <c r="U331" s="872"/>
      <c r="V331" s="872"/>
      <c r="W331" s="872"/>
      <c r="X331" s="872"/>
      <c r="Y331" s="872"/>
      <c r="Z331" s="872"/>
    </row>
    <row r="332" spans="1:26" ht="15.75">
      <c r="A332" s="1047"/>
      <c r="B332" s="1048"/>
      <c r="C332" s="872"/>
      <c r="D332" s="872"/>
      <c r="E332" s="872"/>
      <c r="F332" s="872"/>
      <c r="G332" s="872"/>
      <c r="H332" s="872"/>
      <c r="I332" s="872"/>
      <c r="J332" s="872"/>
      <c r="K332" s="872"/>
      <c r="L332" s="872"/>
      <c r="M332" s="872"/>
      <c r="N332" s="872"/>
      <c r="O332" s="872"/>
      <c r="P332" s="872"/>
      <c r="Q332" s="872"/>
      <c r="R332" s="872"/>
      <c r="S332" s="872"/>
      <c r="T332" s="872"/>
      <c r="U332" s="872"/>
      <c r="V332" s="872"/>
      <c r="W332" s="872"/>
      <c r="X332" s="872"/>
      <c r="Y332" s="872"/>
      <c r="Z332" s="872"/>
    </row>
    <row r="333" spans="1:26" ht="15.75">
      <c r="A333" s="1047"/>
      <c r="B333" s="1048"/>
      <c r="C333" s="872"/>
      <c r="D333" s="872"/>
      <c r="E333" s="872"/>
      <c r="F333" s="872"/>
      <c r="G333" s="872"/>
      <c r="H333" s="872"/>
      <c r="I333" s="872"/>
      <c r="J333" s="872"/>
      <c r="K333" s="872"/>
      <c r="L333" s="872"/>
      <c r="M333" s="872"/>
      <c r="N333" s="872"/>
      <c r="O333" s="872"/>
      <c r="P333" s="872"/>
      <c r="Q333" s="872"/>
      <c r="R333" s="872"/>
      <c r="S333" s="872"/>
      <c r="T333" s="872"/>
      <c r="U333" s="872"/>
      <c r="V333" s="872"/>
      <c r="W333" s="872"/>
      <c r="X333" s="872"/>
      <c r="Y333" s="872"/>
      <c r="Z333" s="872"/>
    </row>
    <row r="334" spans="1:26" ht="15.75">
      <c r="A334" s="1047"/>
      <c r="B334" s="1048"/>
      <c r="C334" s="872"/>
      <c r="D334" s="872"/>
      <c r="E334" s="872"/>
      <c r="F334" s="872"/>
      <c r="G334" s="872"/>
      <c r="H334" s="872"/>
      <c r="I334" s="872"/>
      <c r="J334" s="872"/>
      <c r="K334" s="872"/>
      <c r="L334" s="872"/>
      <c r="M334" s="872"/>
      <c r="N334" s="872"/>
      <c r="O334" s="872"/>
      <c r="P334" s="872"/>
      <c r="Q334" s="872"/>
      <c r="R334" s="872"/>
      <c r="S334" s="872"/>
      <c r="T334" s="872"/>
      <c r="U334" s="872"/>
      <c r="V334" s="872"/>
      <c r="W334" s="872"/>
      <c r="X334" s="872"/>
      <c r="Y334" s="872"/>
      <c r="Z334" s="872"/>
    </row>
    <row r="335" spans="1:26" ht="15.75">
      <c r="A335" s="1047"/>
      <c r="B335" s="1048"/>
      <c r="C335" s="872"/>
      <c r="D335" s="872"/>
      <c r="E335" s="872"/>
      <c r="F335" s="872"/>
      <c r="G335" s="872"/>
      <c r="H335" s="872"/>
      <c r="I335" s="872"/>
      <c r="J335" s="872"/>
      <c r="K335" s="872"/>
      <c r="L335" s="872"/>
      <c r="M335" s="872"/>
      <c r="N335" s="872"/>
      <c r="O335" s="872"/>
      <c r="P335" s="872"/>
      <c r="Q335" s="872"/>
      <c r="R335" s="872"/>
      <c r="S335" s="872"/>
      <c r="T335" s="872"/>
      <c r="U335" s="872"/>
      <c r="V335" s="872"/>
      <c r="W335" s="872"/>
      <c r="X335" s="872"/>
      <c r="Y335" s="872"/>
      <c r="Z335" s="872"/>
    </row>
    <row r="336" spans="1:26" ht="15.75">
      <c r="A336" s="1047"/>
      <c r="B336" s="1048"/>
      <c r="C336" s="872"/>
      <c r="D336" s="872"/>
      <c r="E336" s="872"/>
      <c r="F336" s="872"/>
      <c r="G336" s="872"/>
      <c r="H336" s="872"/>
      <c r="I336" s="872"/>
      <c r="J336" s="872"/>
      <c r="K336" s="872"/>
      <c r="L336" s="872"/>
      <c r="M336" s="872"/>
      <c r="N336" s="872"/>
      <c r="O336" s="872"/>
      <c r="P336" s="872"/>
      <c r="Q336" s="872"/>
      <c r="R336" s="872"/>
      <c r="S336" s="872"/>
      <c r="T336" s="872"/>
      <c r="U336" s="872"/>
      <c r="V336" s="872"/>
      <c r="W336" s="872"/>
      <c r="X336" s="872"/>
      <c r="Y336" s="872"/>
      <c r="Z336" s="872"/>
    </row>
    <row r="337" spans="1:26" ht="15.75">
      <c r="A337" s="1047"/>
      <c r="B337" s="1048"/>
      <c r="C337" s="872"/>
      <c r="D337" s="872"/>
      <c r="E337" s="872"/>
      <c r="F337" s="872"/>
      <c r="G337" s="872"/>
      <c r="H337" s="872"/>
      <c r="I337" s="872"/>
      <c r="J337" s="872"/>
      <c r="K337" s="872"/>
      <c r="L337" s="872"/>
      <c r="M337" s="872"/>
      <c r="N337" s="872"/>
      <c r="O337" s="872"/>
      <c r="P337" s="872"/>
      <c r="Q337" s="872"/>
      <c r="R337" s="872"/>
      <c r="S337" s="872"/>
      <c r="T337" s="872"/>
      <c r="U337" s="872"/>
      <c r="V337" s="872"/>
      <c r="W337" s="872"/>
      <c r="X337" s="872"/>
      <c r="Y337" s="872"/>
      <c r="Z337" s="872"/>
    </row>
    <row r="338" spans="1:26" ht="15.75">
      <c r="A338" s="1047"/>
      <c r="B338" s="1048"/>
      <c r="C338" s="872"/>
      <c r="D338" s="872"/>
      <c r="E338" s="872"/>
      <c r="F338" s="872"/>
      <c r="G338" s="872"/>
      <c r="H338" s="872"/>
      <c r="I338" s="872"/>
      <c r="J338" s="872"/>
      <c r="K338" s="872"/>
      <c r="L338" s="872"/>
      <c r="M338" s="872"/>
      <c r="N338" s="872"/>
      <c r="O338" s="872"/>
      <c r="P338" s="872"/>
      <c r="Q338" s="872"/>
      <c r="R338" s="872"/>
      <c r="S338" s="872"/>
      <c r="T338" s="872"/>
      <c r="U338" s="872"/>
      <c r="V338" s="872"/>
      <c r="W338" s="872"/>
      <c r="X338" s="872"/>
      <c r="Y338" s="872"/>
      <c r="Z338" s="872"/>
    </row>
    <row r="339" spans="1:26" ht="15.75">
      <c r="A339" s="1047"/>
      <c r="B339" s="1048"/>
      <c r="C339" s="872"/>
      <c r="D339" s="872"/>
      <c r="E339" s="872"/>
      <c r="F339" s="872"/>
      <c r="G339" s="872"/>
      <c r="H339" s="872"/>
      <c r="I339" s="872"/>
      <c r="J339" s="872"/>
      <c r="K339" s="872"/>
      <c r="L339" s="872"/>
      <c r="M339" s="872"/>
      <c r="N339" s="872"/>
      <c r="O339" s="872"/>
      <c r="P339" s="872"/>
      <c r="Q339" s="872"/>
      <c r="R339" s="872"/>
      <c r="S339" s="872"/>
      <c r="T339" s="872"/>
      <c r="U339" s="872"/>
      <c r="V339" s="872"/>
      <c r="W339" s="872"/>
      <c r="X339" s="872"/>
      <c r="Y339" s="872"/>
      <c r="Z339" s="872"/>
    </row>
    <row r="340" spans="1:26" ht="15.75">
      <c r="A340" s="1047"/>
      <c r="B340" s="1048"/>
      <c r="C340" s="872"/>
      <c r="D340" s="872"/>
      <c r="E340" s="872"/>
      <c r="F340" s="872"/>
      <c r="G340" s="872"/>
      <c r="H340" s="872"/>
      <c r="I340" s="872"/>
      <c r="J340" s="872"/>
      <c r="K340" s="872"/>
      <c r="L340" s="872"/>
      <c r="M340" s="872"/>
      <c r="N340" s="872"/>
      <c r="O340" s="872"/>
      <c r="P340" s="872"/>
      <c r="Q340" s="872"/>
      <c r="R340" s="872"/>
      <c r="S340" s="872"/>
      <c r="T340" s="872"/>
      <c r="U340" s="872"/>
      <c r="V340" s="872"/>
      <c r="W340" s="872"/>
      <c r="X340" s="872"/>
      <c r="Y340" s="872"/>
      <c r="Z340" s="872"/>
    </row>
    <row r="341" spans="1:26" ht="15.75">
      <c r="A341" s="1047"/>
      <c r="B341" s="1048"/>
      <c r="C341" s="872"/>
      <c r="D341" s="872"/>
      <c r="E341" s="872"/>
      <c r="F341" s="872"/>
      <c r="G341" s="872"/>
      <c r="H341" s="872"/>
      <c r="I341" s="872"/>
      <c r="J341" s="872"/>
      <c r="K341" s="872"/>
      <c r="L341" s="872"/>
      <c r="M341" s="872"/>
      <c r="N341" s="872"/>
      <c r="O341" s="872"/>
      <c r="P341" s="872"/>
      <c r="Q341" s="872"/>
      <c r="R341" s="872"/>
      <c r="S341" s="872"/>
      <c r="T341" s="872"/>
      <c r="U341" s="872"/>
      <c r="V341" s="872"/>
      <c r="W341" s="872"/>
      <c r="X341" s="872"/>
      <c r="Y341" s="872"/>
      <c r="Z341" s="872"/>
    </row>
    <row r="342" spans="1:26" ht="15.75">
      <c r="A342" s="1047"/>
      <c r="B342" s="1048"/>
      <c r="C342" s="872"/>
      <c r="D342" s="872"/>
      <c r="E342" s="872"/>
      <c r="F342" s="872"/>
      <c r="G342" s="872"/>
      <c r="H342" s="872"/>
      <c r="I342" s="872"/>
      <c r="J342" s="872"/>
      <c r="K342" s="872"/>
      <c r="L342" s="872"/>
      <c r="M342" s="872"/>
      <c r="N342" s="872"/>
      <c r="O342" s="872"/>
      <c r="P342" s="872"/>
      <c r="Q342" s="872"/>
      <c r="R342" s="872"/>
      <c r="S342" s="872"/>
      <c r="T342" s="872"/>
      <c r="U342" s="872"/>
      <c r="V342" s="872"/>
      <c r="W342" s="872"/>
      <c r="X342" s="872"/>
      <c r="Y342" s="872"/>
      <c r="Z342" s="872"/>
    </row>
    <row r="343" spans="1:26" ht="15.75">
      <c r="A343" s="1047"/>
      <c r="B343" s="1048"/>
      <c r="C343" s="872"/>
      <c r="D343" s="872"/>
      <c r="E343" s="872"/>
      <c r="F343" s="872"/>
      <c r="G343" s="872"/>
      <c r="H343" s="872"/>
      <c r="I343" s="872"/>
      <c r="J343" s="872"/>
      <c r="K343" s="872"/>
      <c r="L343" s="872"/>
      <c r="M343" s="872"/>
      <c r="N343" s="872"/>
      <c r="O343" s="872"/>
      <c r="P343" s="872"/>
      <c r="Q343" s="872"/>
      <c r="R343" s="872"/>
      <c r="S343" s="872"/>
      <c r="T343" s="872"/>
      <c r="U343" s="872"/>
      <c r="V343" s="872"/>
      <c r="W343" s="872"/>
      <c r="X343" s="872"/>
      <c r="Y343" s="872"/>
      <c r="Z343" s="872"/>
    </row>
    <row r="344" spans="1:26" ht="15.75">
      <c r="A344" s="1047"/>
      <c r="B344" s="1048"/>
      <c r="C344" s="872"/>
      <c r="D344" s="872"/>
      <c r="E344" s="872"/>
      <c r="F344" s="872"/>
      <c r="G344" s="872"/>
      <c r="H344" s="872"/>
      <c r="I344" s="872"/>
      <c r="J344" s="872"/>
      <c r="K344" s="872"/>
      <c r="L344" s="872"/>
      <c r="M344" s="872"/>
      <c r="N344" s="872"/>
      <c r="O344" s="872"/>
      <c r="P344" s="872"/>
      <c r="Q344" s="872"/>
      <c r="R344" s="872"/>
      <c r="S344" s="872"/>
      <c r="T344" s="872"/>
      <c r="U344" s="872"/>
      <c r="V344" s="872"/>
      <c r="W344" s="872"/>
      <c r="X344" s="872"/>
      <c r="Y344" s="872"/>
      <c r="Z344" s="872"/>
    </row>
    <row r="345" spans="1:26" ht="15.75">
      <c r="A345" s="1047"/>
      <c r="B345" s="1048"/>
      <c r="C345" s="872"/>
      <c r="D345" s="872"/>
      <c r="E345" s="872"/>
      <c r="F345" s="872"/>
      <c r="G345" s="872"/>
      <c r="H345" s="872"/>
      <c r="I345" s="872"/>
      <c r="J345" s="872"/>
      <c r="K345" s="872"/>
      <c r="L345" s="872"/>
      <c r="M345" s="872"/>
      <c r="N345" s="872"/>
      <c r="O345" s="872"/>
      <c r="P345" s="872"/>
      <c r="Q345" s="872"/>
      <c r="R345" s="872"/>
      <c r="S345" s="872"/>
      <c r="T345" s="872"/>
      <c r="U345" s="872"/>
      <c r="V345" s="872"/>
      <c r="W345" s="872"/>
      <c r="X345" s="872"/>
      <c r="Y345" s="872"/>
      <c r="Z345" s="872"/>
    </row>
    <row r="346" spans="1:26" ht="15.75">
      <c r="A346" s="1047"/>
      <c r="B346" s="1048"/>
      <c r="C346" s="872"/>
      <c r="D346" s="872"/>
      <c r="E346" s="872"/>
      <c r="F346" s="872"/>
      <c r="G346" s="872"/>
      <c r="H346" s="872"/>
      <c r="I346" s="872"/>
      <c r="J346" s="872"/>
      <c r="K346" s="872"/>
      <c r="L346" s="872"/>
      <c r="M346" s="872"/>
      <c r="N346" s="872"/>
      <c r="O346" s="872"/>
      <c r="P346" s="872"/>
      <c r="Q346" s="872"/>
      <c r="R346" s="872"/>
      <c r="S346" s="872"/>
      <c r="T346" s="872"/>
      <c r="U346" s="872"/>
      <c r="V346" s="872"/>
      <c r="W346" s="872"/>
      <c r="X346" s="872"/>
      <c r="Y346" s="872"/>
      <c r="Z346" s="872"/>
    </row>
    <row r="347" spans="1:26" ht="15.75">
      <c r="A347" s="1047"/>
      <c r="B347" s="1048"/>
      <c r="C347" s="872"/>
      <c r="D347" s="872"/>
      <c r="E347" s="872"/>
      <c r="F347" s="872"/>
      <c r="G347" s="872"/>
      <c r="H347" s="872"/>
      <c r="I347" s="872"/>
      <c r="J347" s="872"/>
      <c r="K347" s="872"/>
      <c r="L347" s="872"/>
      <c r="M347" s="872"/>
      <c r="N347" s="872"/>
      <c r="O347" s="872"/>
      <c r="P347" s="872"/>
      <c r="Q347" s="872"/>
      <c r="R347" s="872"/>
      <c r="S347" s="872"/>
      <c r="T347" s="872"/>
      <c r="U347" s="872"/>
      <c r="V347" s="872"/>
      <c r="W347" s="872"/>
      <c r="X347" s="872"/>
      <c r="Y347" s="872"/>
      <c r="Z347" s="872"/>
    </row>
    <row r="348" spans="1:26" ht="15.75">
      <c r="A348" s="1047"/>
      <c r="B348" s="1048"/>
      <c r="C348" s="872"/>
      <c r="D348" s="872"/>
      <c r="E348" s="872"/>
      <c r="F348" s="872"/>
      <c r="G348" s="872"/>
      <c r="H348" s="872"/>
      <c r="I348" s="872"/>
      <c r="J348" s="872"/>
      <c r="K348" s="872"/>
      <c r="L348" s="872"/>
      <c r="M348" s="872"/>
      <c r="N348" s="872"/>
      <c r="O348" s="872"/>
      <c r="P348" s="872"/>
      <c r="Q348" s="872"/>
      <c r="R348" s="872"/>
      <c r="S348" s="872"/>
      <c r="T348" s="872"/>
      <c r="U348" s="872"/>
      <c r="V348" s="872"/>
      <c r="W348" s="872"/>
      <c r="X348" s="872"/>
      <c r="Y348" s="872"/>
      <c r="Z348" s="872"/>
    </row>
    <row r="349" spans="1:26" ht="15.75">
      <c r="A349" s="1047"/>
      <c r="B349" s="1048"/>
      <c r="C349" s="872"/>
      <c r="D349" s="872"/>
      <c r="E349" s="872"/>
      <c r="F349" s="872"/>
      <c r="G349" s="872"/>
      <c r="H349" s="872"/>
      <c r="I349" s="872"/>
      <c r="J349" s="872"/>
      <c r="K349" s="872"/>
      <c r="L349" s="872"/>
      <c r="M349" s="872"/>
      <c r="N349" s="872"/>
      <c r="O349" s="872"/>
      <c r="P349" s="872"/>
      <c r="Q349" s="872"/>
      <c r="R349" s="872"/>
      <c r="S349" s="872"/>
      <c r="T349" s="872"/>
      <c r="U349" s="872"/>
      <c r="V349" s="872"/>
      <c r="W349" s="872"/>
      <c r="X349" s="872"/>
      <c r="Y349" s="872"/>
      <c r="Z349" s="872"/>
    </row>
    <row r="350" spans="1:26" ht="15.75">
      <c r="A350" s="1047"/>
      <c r="B350" s="1048"/>
      <c r="C350" s="872"/>
      <c r="D350" s="872"/>
      <c r="E350" s="872"/>
      <c r="F350" s="872"/>
      <c r="G350" s="872"/>
      <c r="H350" s="872"/>
      <c r="I350" s="872"/>
      <c r="J350" s="872"/>
      <c r="K350" s="872"/>
      <c r="L350" s="872"/>
      <c r="M350" s="872"/>
      <c r="N350" s="872"/>
      <c r="O350" s="872"/>
      <c r="P350" s="872"/>
      <c r="Q350" s="872"/>
      <c r="R350" s="872"/>
      <c r="S350" s="872"/>
      <c r="T350" s="872"/>
      <c r="U350" s="872"/>
      <c r="V350" s="872"/>
      <c r="W350" s="872"/>
      <c r="X350" s="872"/>
      <c r="Y350" s="872"/>
      <c r="Z350" s="872"/>
    </row>
    <row r="351" spans="1:26" ht="15.75">
      <c r="A351" s="1047"/>
      <c r="B351" s="1048"/>
      <c r="C351" s="872"/>
      <c r="D351" s="872"/>
      <c r="E351" s="872"/>
      <c r="F351" s="872"/>
      <c r="G351" s="872"/>
      <c r="H351" s="872"/>
      <c r="I351" s="872"/>
      <c r="J351" s="872"/>
      <c r="K351" s="872"/>
      <c r="L351" s="872"/>
      <c r="M351" s="872"/>
      <c r="N351" s="872"/>
      <c r="O351" s="872"/>
      <c r="P351" s="872"/>
      <c r="Q351" s="872"/>
      <c r="R351" s="872"/>
      <c r="S351" s="872"/>
      <c r="T351" s="872"/>
      <c r="U351" s="872"/>
      <c r="V351" s="872"/>
      <c r="W351" s="872"/>
      <c r="X351" s="872"/>
      <c r="Y351" s="872"/>
      <c r="Z351" s="872"/>
    </row>
    <row r="352" spans="1:26" ht="15.75">
      <c r="A352" s="1047"/>
      <c r="B352" s="1048"/>
      <c r="C352" s="872"/>
      <c r="D352" s="872"/>
      <c r="E352" s="872"/>
      <c r="F352" s="872"/>
      <c r="G352" s="872"/>
      <c r="H352" s="872"/>
      <c r="I352" s="872"/>
      <c r="J352" s="872"/>
      <c r="K352" s="872"/>
      <c r="L352" s="872"/>
      <c r="M352" s="872"/>
      <c r="N352" s="872"/>
      <c r="O352" s="872"/>
      <c r="P352" s="872"/>
      <c r="Q352" s="872"/>
      <c r="R352" s="872"/>
      <c r="S352" s="872"/>
      <c r="T352" s="872"/>
      <c r="U352" s="872"/>
      <c r="V352" s="872"/>
      <c r="W352" s="872"/>
      <c r="X352" s="872"/>
      <c r="Y352" s="872"/>
      <c r="Z352" s="872"/>
    </row>
    <row r="353" spans="1:26" ht="15.75">
      <c r="A353" s="1047"/>
      <c r="B353" s="1048"/>
      <c r="C353" s="872"/>
      <c r="D353" s="872"/>
      <c r="E353" s="872"/>
      <c r="F353" s="872"/>
      <c r="G353" s="872"/>
      <c r="H353" s="872"/>
      <c r="I353" s="872"/>
      <c r="J353" s="872"/>
      <c r="K353" s="872"/>
      <c r="L353" s="872"/>
      <c r="M353" s="872"/>
      <c r="N353" s="872"/>
      <c r="O353" s="872"/>
      <c r="P353" s="872"/>
      <c r="Q353" s="872"/>
      <c r="R353" s="872"/>
      <c r="S353" s="872"/>
      <c r="T353" s="872"/>
      <c r="U353" s="872"/>
      <c r="V353" s="872"/>
      <c r="W353" s="872"/>
      <c r="X353" s="872"/>
      <c r="Y353" s="872"/>
      <c r="Z353" s="872"/>
    </row>
    <row r="354" spans="1:26" ht="15.75">
      <c r="A354" s="1047"/>
      <c r="B354" s="1048"/>
      <c r="C354" s="872"/>
      <c r="D354" s="872"/>
      <c r="E354" s="872"/>
      <c r="F354" s="872"/>
      <c r="G354" s="872"/>
      <c r="H354" s="872"/>
      <c r="I354" s="872"/>
      <c r="J354" s="872"/>
      <c r="K354" s="872"/>
      <c r="L354" s="872"/>
      <c r="M354" s="872"/>
      <c r="N354" s="872"/>
      <c r="O354" s="872"/>
      <c r="P354" s="872"/>
      <c r="Q354" s="872"/>
      <c r="R354" s="872"/>
      <c r="S354" s="872"/>
      <c r="T354" s="872"/>
      <c r="U354" s="872"/>
      <c r="V354" s="872"/>
      <c r="W354" s="872"/>
      <c r="X354" s="872"/>
      <c r="Y354" s="872"/>
      <c r="Z354" s="872"/>
    </row>
    <row r="355" spans="1:26" ht="15.75">
      <c r="A355" s="1047"/>
      <c r="B355" s="1048"/>
      <c r="C355" s="872"/>
      <c r="D355" s="872"/>
      <c r="E355" s="872"/>
      <c r="F355" s="872"/>
      <c r="G355" s="872"/>
      <c r="H355" s="872"/>
      <c r="I355" s="872"/>
      <c r="J355" s="872"/>
      <c r="K355" s="872"/>
      <c r="L355" s="872"/>
      <c r="M355" s="872"/>
      <c r="N355" s="872"/>
      <c r="O355" s="872"/>
      <c r="P355" s="872"/>
      <c r="Q355" s="872"/>
      <c r="R355" s="872"/>
      <c r="S355" s="872"/>
      <c r="T355" s="872"/>
      <c r="U355" s="872"/>
      <c r="V355" s="872"/>
      <c r="W355" s="872"/>
      <c r="X355" s="872"/>
      <c r="Y355" s="872"/>
      <c r="Z355" s="872"/>
    </row>
    <row r="356" spans="1:26" ht="15.75">
      <c r="A356" s="1047"/>
      <c r="B356" s="1048"/>
      <c r="C356" s="872"/>
      <c r="D356" s="872"/>
      <c r="E356" s="872"/>
      <c r="F356" s="872"/>
      <c r="G356" s="872"/>
      <c r="H356" s="872"/>
      <c r="I356" s="872"/>
      <c r="J356" s="872"/>
      <c r="K356" s="872"/>
      <c r="L356" s="872"/>
      <c r="M356" s="872"/>
      <c r="N356" s="872"/>
      <c r="O356" s="872"/>
      <c r="P356" s="872"/>
      <c r="Q356" s="872"/>
      <c r="R356" s="872"/>
      <c r="S356" s="872"/>
      <c r="T356" s="872"/>
      <c r="U356" s="872"/>
      <c r="V356" s="872"/>
      <c r="W356" s="872"/>
      <c r="X356" s="872"/>
      <c r="Y356" s="872"/>
      <c r="Z356" s="872"/>
    </row>
    <row r="357" spans="1:26" ht="15.75">
      <c r="A357" s="1047"/>
      <c r="B357" s="1048"/>
      <c r="C357" s="872"/>
      <c r="D357" s="872"/>
      <c r="E357" s="872"/>
      <c r="F357" s="872"/>
      <c r="G357" s="872"/>
      <c r="H357" s="872"/>
      <c r="I357" s="872"/>
      <c r="J357" s="872"/>
      <c r="K357" s="872"/>
      <c r="L357" s="872"/>
      <c r="M357" s="872"/>
      <c r="N357" s="872"/>
      <c r="O357" s="872"/>
      <c r="P357" s="872"/>
      <c r="Q357" s="872"/>
      <c r="R357" s="872"/>
      <c r="S357" s="872"/>
      <c r="T357" s="872"/>
      <c r="U357" s="872"/>
      <c r="V357" s="872"/>
      <c r="W357" s="872"/>
      <c r="X357" s="872"/>
      <c r="Y357" s="872"/>
      <c r="Z357" s="872"/>
    </row>
    <row r="358" spans="1:26" ht="15.75">
      <c r="A358" s="1047"/>
      <c r="B358" s="1048"/>
      <c r="C358" s="872"/>
      <c r="D358" s="872"/>
      <c r="E358" s="872"/>
      <c r="F358" s="872"/>
      <c r="G358" s="872"/>
      <c r="H358" s="872"/>
      <c r="I358" s="872"/>
      <c r="J358" s="872"/>
      <c r="K358" s="872"/>
      <c r="L358" s="872"/>
      <c r="M358" s="872"/>
      <c r="N358" s="872"/>
      <c r="O358" s="872"/>
      <c r="P358" s="872"/>
      <c r="Q358" s="872"/>
      <c r="R358" s="872"/>
      <c r="S358" s="872"/>
      <c r="T358" s="872"/>
      <c r="U358" s="872"/>
      <c r="V358" s="872"/>
      <c r="W358" s="872"/>
      <c r="X358" s="872"/>
      <c r="Y358" s="872"/>
      <c r="Z358" s="872"/>
    </row>
    <row r="359" spans="1:26" ht="15.75">
      <c r="A359" s="1047"/>
      <c r="B359" s="1048"/>
      <c r="C359" s="872"/>
      <c r="D359" s="872"/>
      <c r="E359" s="872"/>
      <c r="F359" s="872"/>
      <c r="G359" s="872"/>
      <c r="H359" s="872"/>
      <c r="I359" s="872"/>
      <c r="J359" s="872"/>
      <c r="K359" s="872"/>
      <c r="L359" s="872"/>
      <c r="M359" s="872"/>
      <c r="N359" s="872"/>
      <c r="O359" s="872"/>
      <c r="P359" s="872"/>
      <c r="Q359" s="872"/>
      <c r="R359" s="872"/>
      <c r="S359" s="872"/>
      <c r="T359" s="872"/>
      <c r="U359" s="872"/>
      <c r="V359" s="872"/>
      <c r="W359" s="872"/>
      <c r="X359" s="872"/>
      <c r="Y359" s="872"/>
      <c r="Z359" s="872"/>
    </row>
    <row r="360" spans="1:26" ht="15.75">
      <c r="A360" s="1047"/>
      <c r="B360" s="1048"/>
      <c r="C360" s="872"/>
      <c r="D360" s="872"/>
      <c r="E360" s="872"/>
      <c r="F360" s="872"/>
      <c r="G360" s="872"/>
      <c r="H360" s="872"/>
      <c r="I360" s="872"/>
      <c r="J360" s="872"/>
      <c r="K360" s="872"/>
      <c r="L360" s="872"/>
      <c r="M360" s="872"/>
      <c r="N360" s="872"/>
      <c r="O360" s="872"/>
      <c r="P360" s="872"/>
      <c r="Q360" s="872"/>
      <c r="R360" s="872"/>
      <c r="S360" s="872"/>
      <c r="T360" s="872"/>
      <c r="U360" s="872"/>
      <c r="V360" s="872"/>
      <c r="W360" s="872"/>
      <c r="X360" s="872"/>
      <c r="Y360" s="872"/>
      <c r="Z360" s="872"/>
    </row>
    <row r="361" spans="1:26" ht="15.75">
      <c r="A361" s="1047"/>
      <c r="B361" s="1048"/>
      <c r="C361" s="872"/>
      <c r="D361" s="872"/>
      <c r="E361" s="872"/>
      <c r="F361" s="872"/>
      <c r="G361" s="872"/>
      <c r="H361" s="872"/>
      <c r="I361" s="872"/>
      <c r="J361" s="872"/>
      <c r="K361" s="872"/>
      <c r="L361" s="872"/>
      <c r="M361" s="872"/>
      <c r="N361" s="872"/>
      <c r="O361" s="872"/>
      <c r="P361" s="872"/>
      <c r="Q361" s="872"/>
      <c r="R361" s="872"/>
      <c r="S361" s="872"/>
      <c r="T361" s="872"/>
      <c r="U361" s="872"/>
      <c r="V361" s="872"/>
      <c r="W361" s="872"/>
      <c r="X361" s="872"/>
      <c r="Y361" s="872"/>
      <c r="Z361" s="872"/>
    </row>
    <row r="362" spans="1:26" ht="15.75">
      <c r="A362" s="1047"/>
      <c r="B362" s="1048"/>
      <c r="C362" s="872"/>
      <c r="D362" s="872"/>
      <c r="E362" s="872"/>
      <c r="F362" s="872"/>
      <c r="G362" s="872"/>
      <c r="H362" s="872"/>
      <c r="I362" s="872"/>
      <c r="J362" s="872"/>
      <c r="K362" s="872"/>
      <c r="L362" s="872"/>
      <c r="M362" s="872"/>
      <c r="N362" s="872"/>
      <c r="O362" s="872"/>
      <c r="P362" s="872"/>
      <c r="Q362" s="872"/>
      <c r="R362" s="872"/>
      <c r="S362" s="872"/>
      <c r="T362" s="872"/>
      <c r="U362" s="872"/>
      <c r="V362" s="872"/>
      <c r="W362" s="872"/>
      <c r="X362" s="872"/>
      <c r="Y362" s="872"/>
      <c r="Z362" s="872"/>
    </row>
    <row r="363" spans="1:26" ht="15.75">
      <c r="A363" s="1047"/>
      <c r="B363" s="1048"/>
      <c r="C363" s="872"/>
      <c r="D363" s="872"/>
      <c r="E363" s="872"/>
      <c r="F363" s="872"/>
      <c r="G363" s="872"/>
      <c r="H363" s="872"/>
      <c r="I363" s="872"/>
      <c r="J363" s="872"/>
      <c r="K363" s="872"/>
      <c r="L363" s="872"/>
      <c r="M363" s="872"/>
      <c r="N363" s="872"/>
      <c r="O363" s="872"/>
      <c r="P363" s="872"/>
      <c r="Q363" s="872"/>
      <c r="R363" s="872"/>
      <c r="S363" s="872"/>
      <c r="T363" s="872"/>
      <c r="U363" s="872"/>
      <c r="V363" s="872"/>
      <c r="W363" s="872"/>
      <c r="X363" s="872"/>
      <c r="Y363" s="872"/>
      <c r="Z363" s="872"/>
    </row>
    <row r="364" spans="1:26" ht="15.75">
      <c r="A364" s="1047"/>
      <c r="B364" s="1048"/>
      <c r="C364" s="872"/>
      <c r="D364" s="872"/>
      <c r="E364" s="872"/>
      <c r="F364" s="872"/>
      <c r="G364" s="872"/>
      <c r="H364" s="872"/>
      <c r="I364" s="872"/>
      <c r="J364" s="872"/>
      <c r="K364" s="872"/>
      <c r="L364" s="872"/>
      <c r="M364" s="872"/>
      <c r="N364" s="872"/>
      <c r="O364" s="872"/>
      <c r="P364" s="872"/>
      <c r="Q364" s="872"/>
      <c r="R364" s="872"/>
      <c r="S364" s="872"/>
      <c r="T364" s="872"/>
      <c r="U364" s="872"/>
      <c r="V364" s="872"/>
      <c r="W364" s="872"/>
      <c r="X364" s="872"/>
      <c r="Y364" s="872"/>
      <c r="Z364" s="872"/>
    </row>
    <row r="365" spans="1:26" ht="15.75">
      <c r="A365" s="1047"/>
      <c r="B365" s="1048"/>
      <c r="C365" s="872"/>
      <c r="D365" s="872"/>
      <c r="E365" s="872"/>
      <c r="F365" s="872"/>
      <c r="G365" s="872"/>
      <c r="H365" s="872"/>
      <c r="I365" s="872"/>
      <c r="J365" s="872"/>
      <c r="K365" s="872"/>
      <c r="L365" s="872"/>
      <c r="M365" s="872"/>
      <c r="N365" s="872"/>
      <c r="O365" s="872"/>
      <c r="P365" s="872"/>
      <c r="Q365" s="872"/>
      <c r="R365" s="872"/>
      <c r="S365" s="872"/>
      <c r="T365" s="872"/>
      <c r="U365" s="872"/>
      <c r="V365" s="872"/>
      <c r="W365" s="872"/>
      <c r="X365" s="872"/>
      <c r="Y365" s="872"/>
      <c r="Z365" s="872"/>
    </row>
    <row r="366" spans="1:26" ht="15.75">
      <c r="A366" s="1047"/>
      <c r="B366" s="1048"/>
      <c r="C366" s="872"/>
      <c r="D366" s="872"/>
      <c r="E366" s="872"/>
      <c r="F366" s="872"/>
      <c r="G366" s="872"/>
      <c r="H366" s="872"/>
      <c r="I366" s="872"/>
      <c r="J366" s="872"/>
      <c r="K366" s="872"/>
      <c r="L366" s="872"/>
      <c r="M366" s="872"/>
      <c r="N366" s="872"/>
      <c r="O366" s="872"/>
      <c r="P366" s="872"/>
      <c r="Q366" s="872"/>
      <c r="R366" s="872"/>
      <c r="S366" s="872"/>
      <c r="T366" s="872"/>
      <c r="U366" s="872"/>
      <c r="V366" s="872"/>
      <c r="W366" s="872"/>
      <c r="X366" s="872"/>
      <c r="Y366" s="872"/>
      <c r="Z366" s="872"/>
    </row>
    <row r="367" spans="1:26" ht="15.75">
      <c r="A367" s="1047"/>
      <c r="B367" s="1048"/>
      <c r="C367" s="872"/>
      <c r="D367" s="872"/>
      <c r="E367" s="872"/>
      <c r="F367" s="872"/>
      <c r="G367" s="872"/>
      <c r="H367" s="872"/>
      <c r="I367" s="872"/>
      <c r="J367" s="872"/>
      <c r="K367" s="872"/>
      <c r="L367" s="872"/>
      <c r="M367" s="872"/>
      <c r="N367" s="872"/>
      <c r="O367" s="872"/>
      <c r="P367" s="872"/>
      <c r="Q367" s="872"/>
      <c r="R367" s="872"/>
      <c r="S367" s="872"/>
      <c r="T367" s="872"/>
      <c r="U367" s="872"/>
      <c r="V367" s="872"/>
      <c r="W367" s="872"/>
      <c r="X367" s="872"/>
      <c r="Y367" s="872"/>
      <c r="Z367" s="872"/>
    </row>
    <row r="368" spans="1:26" ht="15.75">
      <c r="A368" s="1047"/>
      <c r="B368" s="1048"/>
      <c r="C368" s="872"/>
      <c r="D368" s="872"/>
      <c r="E368" s="872"/>
      <c r="F368" s="872"/>
      <c r="G368" s="872"/>
      <c r="H368" s="872"/>
      <c r="I368" s="872"/>
      <c r="J368" s="872"/>
      <c r="K368" s="872"/>
      <c r="L368" s="872"/>
      <c r="M368" s="872"/>
      <c r="N368" s="872"/>
      <c r="O368" s="872"/>
      <c r="P368" s="872"/>
      <c r="Q368" s="872"/>
      <c r="R368" s="872"/>
      <c r="S368" s="872"/>
      <c r="T368" s="872"/>
      <c r="U368" s="872"/>
      <c r="V368" s="872"/>
      <c r="W368" s="872"/>
      <c r="X368" s="872"/>
      <c r="Y368" s="872"/>
      <c r="Z368" s="872"/>
    </row>
    <row r="369" spans="1:26" ht="15.75">
      <c r="A369" s="1047"/>
      <c r="B369" s="1048"/>
      <c r="C369" s="872"/>
      <c r="D369" s="872"/>
      <c r="E369" s="872"/>
      <c r="F369" s="872"/>
      <c r="G369" s="872"/>
      <c r="H369" s="872"/>
      <c r="I369" s="872"/>
      <c r="J369" s="872"/>
      <c r="K369" s="872"/>
      <c r="L369" s="872"/>
      <c r="M369" s="872"/>
      <c r="N369" s="872"/>
      <c r="O369" s="872"/>
      <c r="P369" s="872"/>
      <c r="Q369" s="872"/>
      <c r="R369" s="872"/>
      <c r="S369" s="872"/>
      <c r="T369" s="872"/>
      <c r="U369" s="872"/>
      <c r="V369" s="872"/>
      <c r="W369" s="872"/>
      <c r="X369" s="872"/>
      <c r="Y369" s="872"/>
      <c r="Z369" s="872"/>
    </row>
    <row r="370" spans="1:26" ht="15.75">
      <c r="A370" s="1047"/>
      <c r="B370" s="1048"/>
      <c r="C370" s="872"/>
      <c r="D370" s="872"/>
      <c r="E370" s="872"/>
      <c r="F370" s="872"/>
      <c r="G370" s="872"/>
      <c r="H370" s="872"/>
      <c r="I370" s="872"/>
      <c r="J370" s="872"/>
      <c r="K370" s="872"/>
      <c r="L370" s="872"/>
      <c r="M370" s="872"/>
      <c r="N370" s="872"/>
      <c r="O370" s="872"/>
      <c r="P370" s="872"/>
      <c r="Q370" s="872"/>
      <c r="R370" s="872"/>
      <c r="S370" s="872"/>
      <c r="T370" s="872"/>
      <c r="U370" s="872"/>
      <c r="V370" s="872"/>
      <c r="W370" s="872"/>
      <c r="X370" s="872"/>
      <c r="Y370" s="872"/>
      <c r="Z370" s="872"/>
    </row>
    <row r="371" spans="1:26" ht="15.75">
      <c r="A371" s="1047"/>
      <c r="B371" s="1048"/>
      <c r="C371" s="872"/>
      <c r="D371" s="872"/>
      <c r="E371" s="872"/>
      <c r="F371" s="872"/>
      <c r="G371" s="872"/>
      <c r="H371" s="872"/>
      <c r="I371" s="872"/>
      <c r="J371" s="872"/>
      <c r="K371" s="872"/>
      <c r="L371" s="872"/>
      <c r="M371" s="872"/>
      <c r="N371" s="872"/>
      <c r="O371" s="872"/>
      <c r="P371" s="872"/>
      <c r="Q371" s="872"/>
      <c r="R371" s="872"/>
      <c r="S371" s="872"/>
      <c r="T371" s="872"/>
      <c r="U371" s="872"/>
      <c r="V371" s="872"/>
      <c r="W371" s="872"/>
      <c r="X371" s="872"/>
      <c r="Y371" s="872"/>
      <c r="Z371" s="872"/>
    </row>
    <row r="372" spans="1:26" ht="15.75">
      <c r="A372" s="1047"/>
      <c r="B372" s="1048"/>
      <c r="C372" s="872"/>
      <c r="D372" s="872"/>
      <c r="E372" s="872"/>
      <c r="F372" s="872"/>
      <c r="G372" s="872"/>
      <c r="H372" s="872"/>
      <c r="I372" s="872"/>
      <c r="J372" s="872"/>
      <c r="K372" s="872"/>
      <c r="L372" s="872"/>
      <c r="M372" s="872"/>
      <c r="N372" s="872"/>
      <c r="O372" s="872"/>
      <c r="P372" s="872"/>
      <c r="Q372" s="872"/>
      <c r="R372" s="872"/>
      <c r="S372" s="872"/>
      <c r="T372" s="872"/>
      <c r="U372" s="872"/>
      <c r="V372" s="872"/>
      <c r="W372" s="872"/>
      <c r="X372" s="872"/>
      <c r="Y372" s="872"/>
      <c r="Z372" s="872"/>
    </row>
    <row r="373" spans="1:26" ht="15.75">
      <c r="A373" s="1047"/>
      <c r="B373" s="1048"/>
      <c r="C373" s="872"/>
      <c r="D373" s="872"/>
      <c r="E373" s="872"/>
      <c r="F373" s="872"/>
      <c r="G373" s="872"/>
      <c r="H373" s="872"/>
      <c r="I373" s="872"/>
      <c r="J373" s="872"/>
      <c r="K373" s="872"/>
      <c r="L373" s="872"/>
      <c r="M373" s="872"/>
      <c r="N373" s="872"/>
      <c r="O373" s="872"/>
      <c r="P373" s="872"/>
      <c r="Q373" s="872"/>
      <c r="R373" s="872"/>
      <c r="S373" s="872"/>
      <c r="T373" s="872"/>
      <c r="U373" s="872"/>
      <c r="V373" s="872"/>
      <c r="W373" s="872"/>
      <c r="X373" s="872"/>
      <c r="Y373" s="872"/>
      <c r="Z373" s="872"/>
    </row>
    <row r="374" spans="1:26" ht="15.75">
      <c r="A374" s="1047"/>
      <c r="B374" s="1048"/>
      <c r="C374" s="872"/>
      <c r="D374" s="872"/>
      <c r="E374" s="872"/>
      <c r="F374" s="872"/>
      <c r="G374" s="872"/>
      <c r="H374" s="872"/>
      <c r="I374" s="872"/>
      <c r="J374" s="872"/>
      <c r="K374" s="872"/>
      <c r="L374" s="872"/>
      <c r="M374" s="872"/>
      <c r="N374" s="872"/>
      <c r="O374" s="872"/>
      <c r="P374" s="872"/>
      <c r="Q374" s="872"/>
      <c r="R374" s="872"/>
      <c r="S374" s="872"/>
      <c r="T374" s="872"/>
      <c r="U374" s="872"/>
      <c r="V374" s="872"/>
      <c r="W374" s="872"/>
      <c r="X374" s="872"/>
      <c r="Y374" s="872"/>
      <c r="Z374" s="872"/>
    </row>
    <row r="375" spans="1:26" ht="15.75">
      <c r="A375" s="1047"/>
      <c r="B375" s="1048"/>
      <c r="C375" s="872"/>
      <c r="D375" s="872"/>
      <c r="E375" s="872"/>
      <c r="F375" s="872"/>
      <c r="G375" s="872"/>
      <c r="H375" s="872"/>
      <c r="I375" s="872"/>
      <c r="J375" s="872"/>
      <c r="K375" s="872"/>
      <c r="L375" s="872"/>
      <c r="M375" s="872"/>
      <c r="N375" s="872"/>
      <c r="O375" s="872"/>
      <c r="P375" s="872"/>
      <c r="Q375" s="872"/>
      <c r="R375" s="872"/>
      <c r="S375" s="872"/>
      <c r="T375" s="872"/>
      <c r="U375" s="872"/>
      <c r="V375" s="872"/>
      <c r="W375" s="872"/>
      <c r="X375" s="872"/>
      <c r="Y375" s="872"/>
      <c r="Z375" s="872"/>
    </row>
    <row r="376" spans="1:26" ht="15.75">
      <c r="A376" s="1047"/>
      <c r="B376" s="1048"/>
      <c r="C376" s="872"/>
      <c r="D376" s="872"/>
      <c r="E376" s="872"/>
      <c r="F376" s="872"/>
      <c r="G376" s="872"/>
      <c r="H376" s="872"/>
      <c r="I376" s="872"/>
      <c r="J376" s="872"/>
      <c r="K376" s="872"/>
      <c r="L376" s="872"/>
      <c r="M376" s="872"/>
      <c r="N376" s="872"/>
      <c r="O376" s="872"/>
      <c r="P376" s="872"/>
      <c r="Q376" s="872"/>
      <c r="R376" s="872"/>
      <c r="S376" s="872"/>
      <c r="T376" s="872"/>
      <c r="U376" s="872"/>
      <c r="V376" s="872"/>
      <c r="W376" s="872"/>
      <c r="X376" s="872"/>
      <c r="Y376" s="872"/>
      <c r="Z376" s="872"/>
    </row>
    <row r="377" spans="1:26" ht="15.75">
      <c r="A377" s="1047"/>
      <c r="B377" s="1048"/>
      <c r="C377" s="872"/>
      <c r="D377" s="872"/>
      <c r="E377" s="872"/>
      <c r="F377" s="872"/>
      <c r="G377" s="872"/>
      <c r="H377" s="872"/>
      <c r="I377" s="872"/>
      <c r="J377" s="872"/>
      <c r="K377" s="872"/>
      <c r="L377" s="872"/>
      <c r="M377" s="872"/>
      <c r="N377" s="872"/>
      <c r="O377" s="872"/>
      <c r="P377" s="872"/>
      <c r="Q377" s="872"/>
      <c r="R377" s="872"/>
      <c r="S377" s="872"/>
      <c r="T377" s="872"/>
      <c r="U377" s="872"/>
      <c r="V377" s="872"/>
      <c r="W377" s="872"/>
      <c r="X377" s="872"/>
      <c r="Y377" s="872"/>
      <c r="Z377" s="872"/>
    </row>
    <row r="378" spans="1:26" ht="15.75">
      <c r="A378" s="1047"/>
      <c r="B378" s="1048"/>
      <c r="C378" s="872"/>
      <c r="D378" s="872"/>
      <c r="E378" s="872"/>
      <c r="F378" s="872"/>
      <c r="G378" s="872"/>
      <c r="H378" s="872"/>
      <c r="I378" s="872"/>
      <c r="J378" s="872"/>
      <c r="K378" s="872"/>
      <c r="L378" s="872"/>
      <c r="M378" s="872"/>
      <c r="N378" s="872"/>
      <c r="O378" s="872"/>
      <c r="P378" s="872"/>
      <c r="Q378" s="872"/>
      <c r="R378" s="872"/>
      <c r="S378" s="872"/>
      <c r="T378" s="872"/>
      <c r="U378" s="872"/>
      <c r="V378" s="872"/>
      <c r="W378" s="872"/>
      <c r="X378" s="872"/>
      <c r="Y378" s="872"/>
      <c r="Z378" s="872"/>
    </row>
    <row r="379" spans="1:26" ht="15.75">
      <c r="A379" s="1047"/>
      <c r="B379" s="1048"/>
      <c r="C379" s="872"/>
      <c r="D379" s="872"/>
      <c r="E379" s="872"/>
      <c r="F379" s="872"/>
      <c r="G379" s="872"/>
      <c r="H379" s="872"/>
      <c r="I379" s="872"/>
      <c r="J379" s="872"/>
      <c r="K379" s="872"/>
      <c r="L379" s="872"/>
      <c r="M379" s="872"/>
      <c r="N379" s="872"/>
      <c r="O379" s="872"/>
      <c r="P379" s="872"/>
      <c r="Q379" s="872"/>
      <c r="R379" s="872"/>
      <c r="S379" s="872"/>
      <c r="T379" s="872"/>
      <c r="U379" s="872"/>
      <c r="V379" s="872"/>
      <c r="W379" s="872"/>
      <c r="X379" s="872"/>
      <c r="Y379" s="872"/>
      <c r="Z379" s="872"/>
    </row>
    <row r="380" spans="1:26" ht="15.75">
      <c r="A380" s="1047"/>
      <c r="B380" s="1048"/>
      <c r="C380" s="872"/>
      <c r="D380" s="872"/>
      <c r="E380" s="872"/>
      <c r="F380" s="872"/>
      <c r="G380" s="872"/>
      <c r="H380" s="872"/>
      <c r="I380" s="872"/>
      <c r="J380" s="872"/>
      <c r="K380" s="872"/>
      <c r="L380" s="872"/>
      <c r="M380" s="872"/>
      <c r="N380" s="872"/>
      <c r="O380" s="872"/>
      <c r="P380" s="872"/>
      <c r="Q380" s="872"/>
      <c r="R380" s="872"/>
      <c r="S380" s="872"/>
      <c r="T380" s="872"/>
      <c r="U380" s="872"/>
      <c r="V380" s="872"/>
      <c r="W380" s="872"/>
      <c r="X380" s="872"/>
      <c r="Y380" s="872"/>
      <c r="Z380" s="872"/>
    </row>
    <row r="381" spans="1:26" ht="15.75">
      <c r="A381" s="1047"/>
      <c r="B381" s="1048"/>
      <c r="C381" s="872"/>
      <c r="D381" s="872"/>
      <c r="E381" s="872"/>
      <c r="F381" s="872"/>
      <c r="G381" s="872"/>
      <c r="H381" s="872"/>
      <c r="I381" s="872"/>
      <c r="J381" s="872"/>
      <c r="K381" s="872"/>
      <c r="L381" s="872"/>
      <c r="M381" s="872"/>
      <c r="N381" s="872"/>
      <c r="O381" s="872"/>
      <c r="P381" s="872"/>
      <c r="Q381" s="872"/>
      <c r="R381" s="872"/>
      <c r="S381" s="872"/>
      <c r="T381" s="872"/>
      <c r="U381" s="872"/>
      <c r="V381" s="872"/>
      <c r="W381" s="872"/>
      <c r="X381" s="872"/>
      <c r="Y381" s="872"/>
      <c r="Z381" s="872"/>
    </row>
    <row r="382" spans="1:26" ht="15.75">
      <c r="A382" s="1047"/>
      <c r="B382" s="1048"/>
      <c r="C382" s="872"/>
      <c r="D382" s="872"/>
      <c r="E382" s="872"/>
      <c r="F382" s="872"/>
      <c r="G382" s="872"/>
      <c r="H382" s="872"/>
      <c r="I382" s="872"/>
      <c r="J382" s="872"/>
      <c r="K382" s="872"/>
      <c r="L382" s="872"/>
      <c r="M382" s="872"/>
      <c r="N382" s="872"/>
      <c r="O382" s="872"/>
      <c r="P382" s="872"/>
      <c r="Q382" s="872"/>
      <c r="R382" s="872"/>
      <c r="S382" s="872"/>
      <c r="T382" s="872"/>
      <c r="U382" s="872"/>
      <c r="V382" s="872"/>
      <c r="W382" s="872"/>
      <c r="X382" s="872"/>
      <c r="Y382" s="872"/>
      <c r="Z382" s="872"/>
    </row>
    <row r="383" spans="1:26" ht="15.75">
      <c r="A383" s="1047"/>
      <c r="B383" s="1048"/>
      <c r="C383" s="872"/>
      <c r="D383" s="872"/>
      <c r="E383" s="872"/>
      <c r="F383" s="872"/>
      <c r="G383" s="872"/>
      <c r="H383" s="872"/>
      <c r="I383" s="872"/>
      <c r="J383" s="872"/>
      <c r="K383" s="872"/>
      <c r="L383" s="872"/>
      <c r="M383" s="872"/>
      <c r="N383" s="872"/>
      <c r="O383" s="872"/>
      <c r="P383" s="872"/>
      <c r="Q383" s="872"/>
      <c r="R383" s="872"/>
      <c r="S383" s="872"/>
      <c r="T383" s="872"/>
      <c r="U383" s="872"/>
      <c r="V383" s="872"/>
      <c r="W383" s="872"/>
      <c r="X383" s="872"/>
      <c r="Y383" s="872"/>
      <c r="Z383" s="872"/>
    </row>
    <row r="384" spans="1:26" ht="15.75">
      <c r="A384" s="1047"/>
      <c r="B384" s="1048"/>
      <c r="C384" s="872"/>
      <c r="D384" s="872"/>
      <c r="E384" s="872"/>
      <c r="F384" s="872"/>
      <c r="G384" s="872"/>
      <c r="H384" s="872"/>
      <c r="I384" s="872"/>
      <c r="J384" s="872"/>
      <c r="K384" s="872"/>
      <c r="L384" s="872"/>
      <c r="M384" s="872"/>
      <c r="N384" s="872"/>
      <c r="O384" s="872"/>
      <c r="P384" s="872"/>
      <c r="Q384" s="872"/>
      <c r="R384" s="872"/>
      <c r="S384" s="872"/>
      <c r="T384" s="872"/>
      <c r="U384" s="872"/>
      <c r="V384" s="872"/>
      <c r="W384" s="872"/>
      <c r="X384" s="872"/>
      <c r="Y384" s="872"/>
      <c r="Z384" s="872"/>
    </row>
    <row r="385" spans="1:26" ht="15.75">
      <c r="A385" s="1047"/>
      <c r="B385" s="1048"/>
      <c r="C385" s="872"/>
      <c r="D385" s="872"/>
      <c r="E385" s="872"/>
      <c r="F385" s="872"/>
      <c r="G385" s="872"/>
      <c r="H385" s="872"/>
      <c r="I385" s="872"/>
      <c r="J385" s="872"/>
      <c r="K385" s="872"/>
      <c r="L385" s="872"/>
      <c r="M385" s="872"/>
      <c r="N385" s="872"/>
      <c r="O385" s="872"/>
      <c r="P385" s="872"/>
      <c r="Q385" s="872"/>
      <c r="R385" s="872"/>
      <c r="S385" s="872"/>
      <c r="T385" s="872"/>
      <c r="U385" s="872"/>
      <c r="V385" s="872"/>
      <c r="W385" s="872"/>
      <c r="X385" s="872"/>
      <c r="Y385" s="872"/>
      <c r="Z385" s="872"/>
    </row>
    <row r="386" spans="1:26" ht="15.75">
      <c r="A386" s="1047"/>
      <c r="B386" s="1048"/>
      <c r="C386" s="872"/>
      <c r="D386" s="872"/>
      <c r="E386" s="872"/>
      <c r="F386" s="872"/>
      <c r="G386" s="872"/>
      <c r="H386" s="872"/>
      <c r="I386" s="872"/>
      <c r="J386" s="872"/>
      <c r="K386" s="872"/>
      <c r="L386" s="872"/>
      <c r="M386" s="872"/>
      <c r="N386" s="872"/>
      <c r="O386" s="872"/>
      <c r="P386" s="872"/>
      <c r="Q386" s="872"/>
      <c r="R386" s="872"/>
      <c r="S386" s="872"/>
      <c r="T386" s="872"/>
      <c r="U386" s="872"/>
      <c r="V386" s="872"/>
      <c r="W386" s="872"/>
      <c r="X386" s="872"/>
      <c r="Y386" s="872"/>
      <c r="Z386" s="872"/>
    </row>
    <row r="387" spans="1:26" ht="15.75">
      <c r="A387" s="1047"/>
      <c r="B387" s="1048"/>
      <c r="C387" s="872"/>
      <c r="D387" s="872"/>
      <c r="E387" s="872"/>
      <c r="F387" s="872"/>
      <c r="G387" s="872"/>
      <c r="H387" s="872"/>
      <c r="I387" s="872"/>
      <c r="J387" s="872"/>
      <c r="K387" s="872"/>
      <c r="L387" s="872"/>
      <c r="M387" s="872"/>
      <c r="N387" s="872"/>
      <c r="O387" s="872"/>
      <c r="P387" s="872"/>
      <c r="Q387" s="872"/>
      <c r="R387" s="872"/>
      <c r="S387" s="872"/>
      <c r="T387" s="872"/>
      <c r="U387" s="872"/>
      <c r="V387" s="872"/>
      <c r="W387" s="872"/>
      <c r="X387" s="872"/>
      <c r="Y387" s="872"/>
      <c r="Z387" s="872"/>
    </row>
    <row r="388" spans="1:26" ht="15.75">
      <c r="A388" s="1047"/>
      <c r="B388" s="1048"/>
      <c r="C388" s="872"/>
      <c r="D388" s="872"/>
      <c r="E388" s="872"/>
      <c r="F388" s="872"/>
      <c r="G388" s="872"/>
      <c r="H388" s="872"/>
      <c r="I388" s="872"/>
      <c r="J388" s="872"/>
      <c r="K388" s="872"/>
      <c r="L388" s="872"/>
      <c r="M388" s="872"/>
      <c r="N388" s="872"/>
      <c r="O388" s="872"/>
      <c r="P388" s="872"/>
      <c r="Q388" s="872"/>
      <c r="R388" s="872"/>
      <c r="S388" s="872"/>
      <c r="T388" s="872"/>
      <c r="U388" s="872"/>
      <c r="V388" s="872"/>
      <c r="W388" s="872"/>
      <c r="X388" s="872"/>
      <c r="Y388" s="872"/>
      <c r="Z388" s="872"/>
    </row>
    <row r="389" spans="1:26" ht="15.75">
      <c r="A389" s="1047"/>
      <c r="B389" s="1048"/>
      <c r="C389" s="872"/>
      <c r="D389" s="872"/>
      <c r="E389" s="872"/>
      <c r="F389" s="872"/>
      <c r="G389" s="872"/>
      <c r="H389" s="872"/>
      <c r="I389" s="872"/>
      <c r="J389" s="872"/>
      <c r="K389" s="872"/>
      <c r="L389" s="872"/>
      <c r="M389" s="872"/>
      <c r="N389" s="872"/>
      <c r="O389" s="872"/>
      <c r="P389" s="872"/>
      <c r="Q389" s="872"/>
      <c r="R389" s="872"/>
      <c r="S389" s="872"/>
      <c r="T389" s="872"/>
      <c r="U389" s="872"/>
      <c r="V389" s="872"/>
      <c r="W389" s="872"/>
      <c r="X389" s="872"/>
      <c r="Y389" s="872"/>
      <c r="Z389" s="872"/>
    </row>
    <row r="390" spans="1:26" ht="15.75">
      <c r="A390" s="1047"/>
      <c r="B390" s="1048"/>
      <c r="C390" s="872"/>
      <c r="D390" s="872"/>
      <c r="E390" s="872"/>
      <c r="F390" s="872"/>
      <c r="G390" s="872"/>
      <c r="H390" s="872"/>
      <c r="I390" s="872"/>
      <c r="J390" s="872"/>
      <c r="K390" s="872"/>
      <c r="L390" s="872"/>
      <c r="M390" s="872"/>
      <c r="N390" s="872"/>
      <c r="O390" s="872"/>
      <c r="P390" s="872"/>
      <c r="Q390" s="872"/>
      <c r="R390" s="872"/>
      <c r="S390" s="872"/>
      <c r="T390" s="872"/>
      <c r="U390" s="872"/>
      <c r="V390" s="872"/>
      <c r="W390" s="872"/>
      <c r="X390" s="872"/>
      <c r="Y390" s="872"/>
      <c r="Z390" s="872"/>
    </row>
    <row r="391" spans="1:26" ht="15.75">
      <c r="A391" s="1047"/>
      <c r="B391" s="1048"/>
      <c r="C391" s="872"/>
      <c r="D391" s="872"/>
      <c r="E391" s="872"/>
      <c r="F391" s="872"/>
      <c r="G391" s="872"/>
      <c r="H391" s="872"/>
      <c r="I391" s="872"/>
      <c r="J391" s="872"/>
      <c r="K391" s="872"/>
      <c r="L391" s="872"/>
      <c r="M391" s="872"/>
      <c r="N391" s="872"/>
      <c r="O391" s="872"/>
      <c r="P391" s="872"/>
      <c r="Q391" s="872"/>
      <c r="R391" s="872"/>
      <c r="S391" s="872"/>
      <c r="T391" s="872"/>
      <c r="U391" s="872"/>
      <c r="V391" s="872"/>
      <c r="W391" s="872"/>
      <c r="X391" s="872"/>
      <c r="Y391" s="872"/>
      <c r="Z391" s="872"/>
    </row>
    <row r="392" spans="1:26" ht="15.75">
      <c r="A392" s="1047"/>
      <c r="B392" s="1048"/>
      <c r="C392" s="872"/>
      <c r="D392" s="872"/>
      <c r="E392" s="872"/>
      <c r="F392" s="872"/>
      <c r="G392" s="872"/>
      <c r="H392" s="872"/>
      <c r="I392" s="872"/>
      <c r="J392" s="872"/>
      <c r="K392" s="872"/>
      <c r="L392" s="872"/>
      <c r="M392" s="872"/>
      <c r="N392" s="872"/>
      <c r="O392" s="872"/>
      <c r="P392" s="872"/>
      <c r="Q392" s="872"/>
      <c r="R392" s="872"/>
      <c r="S392" s="872"/>
      <c r="T392" s="872"/>
      <c r="U392" s="872"/>
      <c r="V392" s="872"/>
      <c r="W392" s="872"/>
      <c r="X392" s="872"/>
      <c r="Y392" s="872"/>
      <c r="Z392" s="872"/>
    </row>
    <row r="393" spans="1:26" ht="15.75">
      <c r="A393" s="1047"/>
      <c r="B393" s="1048"/>
      <c r="C393" s="872"/>
      <c r="D393" s="872"/>
      <c r="E393" s="872"/>
      <c r="F393" s="872"/>
      <c r="G393" s="872"/>
      <c r="H393" s="872"/>
      <c r="I393" s="872"/>
      <c r="J393" s="872"/>
      <c r="K393" s="872"/>
      <c r="L393" s="872"/>
      <c r="M393" s="872"/>
      <c r="N393" s="872"/>
      <c r="O393" s="872"/>
      <c r="P393" s="872"/>
      <c r="Q393" s="872"/>
      <c r="R393" s="872"/>
      <c r="S393" s="872"/>
      <c r="T393" s="872"/>
      <c r="U393" s="872"/>
      <c r="V393" s="872"/>
      <c r="W393" s="872"/>
      <c r="X393" s="872"/>
      <c r="Y393" s="872"/>
      <c r="Z393" s="872"/>
    </row>
    <row r="394" spans="1:26" ht="15.75">
      <c r="A394" s="1047"/>
      <c r="B394" s="1048"/>
      <c r="C394" s="872"/>
      <c r="D394" s="872"/>
      <c r="E394" s="872"/>
      <c r="F394" s="872"/>
      <c r="G394" s="872"/>
      <c r="H394" s="872"/>
      <c r="I394" s="872"/>
      <c r="J394" s="872"/>
      <c r="K394" s="872"/>
      <c r="L394" s="872"/>
      <c r="M394" s="872"/>
      <c r="N394" s="872"/>
      <c r="O394" s="872"/>
      <c r="P394" s="872"/>
      <c r="Q394" s="872"/>
      <c r="R394" s="872"/>
      <c r="S394" s="872"/>
      <c r="T394" s="872"/>
      <c r="U394" s="872"/>
      <c r="V394" s="872"/>
      <c r="W394" s="872"/>
      <c r="X394" s="872"/>
      <c r="Y394" s="872"/>
      <c r="Z394" s="872"/>
    </row>
    <row r="395" spans="1:26" ht="15.75">
      <c r="A395" s="1047"/>
      <c r="B395" s="1048"/>
      <c r="C395" s="872"/>
      <c r="D395" s="872"/>
      <c r="E395" s="872"/>
      <c r="F395" s="872"/>
      <c r="G395" s="872"/>
      <c r="H395" s="872"/>
      <c r="I395" s="872"/>
      <c r="J395" s="872"/>
      <c r="K395" s="872"/>
      <c r="L395" s="872"/>
      <c r="M395" s="872"/>
      <c r="N395" s="872"/>
      <c r="O395" s="872"/>
      <c r="P395" s="872"/>
      <c r="Q395" s="872"/>
      <c r="R395" s="872"/>
      <c r="S395" s="872"/>
      <c r="T395" s="872"/>
      <c r="U395" s="872"/>
      <c r="V395" s="872"/>
      <c r="W395" s="872"/>
      <c r="X395" s="872"/>
      <c r="Y395" s="872"/>
      <c r="Z395" s="872"/>
    </row>
    <row r="396" spans="1:26" ht="15.75">
      <c r="A396" s="1047"/>
      <c r="B396" s="1048"/>
      <c r="C396" s="872"/>
      <c r="D396" s="872"/>
      <c r="E396" s="872"/>
      <c r="F396" s="872"/>
      <c r="G396" s="872"/>
      <c r="H396" s="872"/>
      <c r="I396" s="872"/>
      <c r="J396" s="872"/>
      <c r="K396" s="872"/>
      <c r="L396" s="872"/>
      <c r="M396" s="872"/>
      <c r="N396" s="872"/>
      <c r="O396" s="872"/>
      <c r="P396" s="872"/>
      <c r="Q396" s="872"/>
      <c r="R396" s="872"/>
      <c r="S396" s="872"/>
      <c r="T396" s="872"/>
      <c r="U396" s="872"/>
      <c r="V396" s="872"/>
      <c r="W396" s="872"/>
      <c r="X396" s="872"/>
      <c r="Y396" s="872"/>
      <c r="Z396" s="872"/>
    </row>
    <row r="397" spans="1:26" ht="15.75">
      <c r="A397" s="1047"/>
      <c r="B397" s="1048"/>
      <c r="C397" s="872"/>
      <c r="D397" s="872"/>
      <c r="E397" s="872"/>
      <c r="F397" s="872"/>
      <c r="G397" s="872"/>
      <c r="H397" s="872"/>
      <c r="I397" s="872"/>
      <c r="J397" s="872"/>
      <c r="K397" s="872"/>
      <c r="L397" s="872"/>
      <c r="M397" s="872"/>
      <c r="N397" s="872"/>
      <c r="O397" s="872"/>
      <c r="P397" s="872"/>
      <c r="Q397" s="872"/>
      <c r="R397" s="872"/>
      <c r="S397" s="872"/>
      <c r="T397" s="872"/>
      <c r="U397" s="872"/>
      <c r="V397" s="872"/>
      <c r="W397" s="872"/>
      <c r="X397" s="872"/>
      <c r="Y397" s="872"/>
      <c r="Z397" s="872"/>
    </row>
    <row r="398" spans="1:26" ht="15.75">
      <c r="A398" s="1047"/>
      <c r="B398" s="1048"/>
      <c r="C398" s="872"/>
      <c r="D398" s="872"/>
      <c r="E398" s="872"/>
      <c r="F398" s="872"/>
      <c r="G398" s="872"/>
      <c r="H398" s="872"/>
      <c r="I398" s="872"/>
      <c r="J398" s="872"/>
      <c r="K398" s="872"/>
      <c r="L398" s="872"/>
      <c r="M398" s="872"/>
      <c r="N398" s="872"/>
      <c r="O398" s="872"/>
      <c r="P398" s="872"/>
      <c r="Q398" s="872"/>
      <c r="R398" s="872"/>
      <c r="S398" s="872"/>
      <c r="T398" s="872"/>
      <c r="U398" s="872"/>
      <c r="V398" s="872"/>
      <c r="W398" s="872"/>
      <c r="X398" s="872"/>
      <c r="Y398" s="872"/>
      <c r="Z398" s="872"/>
    </row>
    <row r="399" spans="1:26" ht="15.75">
      <c r="A399" s="1047"/>
      <c r="B399" s="1048"/>
      <c r="C399" s="872"/>
      <c r="D399" s="872"/>
      <c r="E399" s="872"/>
      <c r="F399" s="872"/>
      <c r="G399" s="872"/>
      <c r="H399" s="872"/>
      <c r="I399" s="872"/>
      <c r="J399" s="872"/>
      <c r="K399" s="872"/>
      <c r="L399" s="872"/>
      <c r="M399" s="872"/>
      <c r="N399" s="872"/>
      <c r="O399" s="872"/>
      <c r="P399" s="872"/>
      <c r="Q399" s="872"/>
      <c r="R399" s="872"/>
      <c r="S399" s="872"/>
      <c r="T399" s="872"/>
      <c r="U399" s="872"/>
      <c r="V399" s="872"/>
      <c r="W399" s="872"/>
      <c r="X399" s="872"/>
      <c r="Y399" s="872"/>
      <c r="Z399" s="872"/>
    </row>
    <row r="400" spans="1:26" ht="15.75">
      <c r="A400" s="1047"/>
      <c r="B400" s="1048"/>
      <c r="C400" s="872"/>
      <c r="D400" s="872"/>
      <c r="E400" s="872"/>
      <c r="F400" s="872"/>
      <c r="G400" s="872"/>
      <c r="H400" s="872"/>
      <c r="I400" s="872"/>
      <c r="J400" s="872"/>
      <c r="K400" s="872"/>
      <c r="L400" s="872"/>
      <c r="M400" s="872"/>
      <c r="N400" s="872"/>
      <c r="O400" s="872"/>
      <c r="P400" s="872"/>
      <c r="Q400" s="872"/>
      <c r="R400" s="872"/>
      <c r="S400" s="872"/>
      <c r="T400" s="872"/>
      <c r="U400" s="872"/>
      <c r="V400" s="872"/>
      <c r="W400" s="872"/>
      <c r="X400" s="872"/>
      <c r="Y400" s="872"/>
      <c r="Z400" s="872"/>
    </row>
    <row r="401" spans="1:26" ht="15.75">
      <c r="A401" s="1047"/>
      <c r="B401" s="1048"/>
      <c r="C401" s="872"/>
      <c r="D401" s="872"/>
      <c r="E401" s="872"/>
      <c r="F401" s="872"/>
      <c r="G401" s="872"/>
      <c r="H401" s="872"/>
      <c r="I401" s="872"/>
      <c r="J401" s="872"/>
      <c r="K401" s="872"/>
      <c r="L401" s="872"/>
      <c r="M401" s="872"/>
      <c r="N401" s="872"/>
      <c r="O401" s="872"/>
      <c r="P401" s="872"/>
      <c r="Q401" s="872"/>
      <c r="R401" s="872"/>
      <c r="S401" s="872"/>
      <c r="T401" s="872"/>
      <c r="U401" s="872"/>
      <c r="V401" s="872"/>
      <c r="W401" s="872"/>
      <c r="X401" s="872"/>
      <c r="Y401" s="872"/>
      <c r="Z401" s="872"/>
    </row>
    <row r="402" spans="1:26" ht="15.75">
      <c r="A402" s="1047"/>
      <c r="B402" s="1048"/>
      <c r="C402" s="872"/>
      <c r="D402" s="872"/>
      <c r="E402" s="872"/>
      <c r="F402" s="872"/>
      <c r="G402" s="872"/>
      <c r="H402" s="872"/>
      <c r="I402" s="872"/>
      <c r="J402" s="872"/>
      <c r="K402" s="872"/>
      <c r="L402" s="872"/>
      <c r="M402" s="872"/>
      <c r="N402" s="872"/>
      <c r="O402" s="872"/>
      <c r="P402" s="872"/>
      <c r="Q402" s="872"/>
      <c r="R402" s="872"/>
      <c r="S402" s="872"/>
      <c r="T402" s="872"/>
      <c r="U402" s="872"/>
      <c r="V402" s="872"/>
      <c r="W402" s="872"/>
      <c r="X402" s="872"/>
      <c r="Y402" s="872"/>
      <c r="Z402" s="872"/>
    </row>
    <row r="403" spans="1:26" ht="15.75">
      <c r="A403" s="1047"/>
      <c r="B403" s="1048"/>
      <c r="C403" s="872"/>
      <c r="D403" s="872"/>
      <c r="E403" s="872"/>
      <c r="F403" s="872"/>
      <c r="G403" s="872"/>
      <c r="H403" s="872"/>
      <c r="I403" s="872"/>
      <c r="J403" s="872"/>
      <c r="K403" s="872"/>
      <c r="L403" s="872"/>
      <c r="M403" s="872"/>
      <c r="N403" s="872"/>
      <c r="O403" s="872"/>
      <c r="P403" s="872"/>
      <c r="Q403" s="872"/>
      <c r="R403" s="872"/>
      <c r="S403" s="872"/>
      <c r="T403" s="872"/>
      <c r="U403" s="872"/>
      <c r="V403" s="872"/>
      <c r="W403" s="872"/>
      <c r="X403" s="872"/>
      <c r="Y403" s="872"/>
      <c r="Z403" s="872"/>
    </row>
    <row r="404" spans="1:26" ht="15.75">
      <c r="A404" s="1047"/>
      <c r="B404" s="1048"/>
      <c r="C404" s="872"/>
      <c r="D404" s="872"/>
      <c r="E404" s="872"/>
      <c r="F404" s="872"/>
      <c r="G404" s="872"/>
      <c r="H404" s="872"/>
      <c r="I404" s="872"/>
      <c r="J404" s="872"/>
      <c r="K404" s="872"/>
      <c r="L404" s="872"/>
      <c r="M404" s="872"/>
      <c r="N404" s="872"/>
      <c r="O404" s="872"/>
      <c r="P404" s="872"/>
      <c r="Q404" s="872"/>
      <c r="R404" s="872"/>
      <c r="S404" s="872"/>
      <c r="T404" s="872"/>
      <c r="U404" s="872"/>
      <c r="V404" s="872"/>
      <c r="W404" s="872"/>
      <c r="X404" s="872"/>
      <c r="Y404" s="872"/>
      <c r="Z404" s="872"/>
    </row>
    <row r="405" spans="1:26" ht="15.75">
      <c r="A405" s="1047"/>
      <c r="B405" s="1048"/>
      <c r="C405" s="872"/>
      <c r="D405" s="872"/>
      <c r="E405" s="872"/>
      <c r="F405" s="872"/>
      <c r="G405" s="872"/>
      <c r="H405" s="872"/>
      <c r="I405" s="872"/>
      <c r="J405" s="872"/>
      <c r="K405" s="872"/>
      <c r="L405" s="872"/>
      <c r="M405" s="872"/>
      <c r="N405" s="872"/>
      <c r="O405" s="872"/>
      <c r="P405" s="872"/>
      <c r="Q405" s="872"/>
      <c r="R405" s="872"/>
      <c r="S405" s="872"/>
      <c r="T405" s="872"/>
      <c r="U405" s="872"/>
      <c r="V405" s="872"/>
      <c r="W405" s="872"/>
      <c r="X405" s="872"/>
      <c r="Y405" s="872"/>
      <c r="Z405" s="872"/>
    </row>
    <row r="406" spans="1:26" ht="15.75">
      <c r="A406" s="1047"/>
      <c r="B406" s="1048"/>
      <c r="C406" s="872"/>
      <c r="D406" s="872"/>
      <c r="E406" s="872"/>
      <c r="F406" s="872"/>
      <c r="G406" s="872"/>
      <c r="H406" s="872"/>
      <c r="I406" s="872"/>
      <c r="J406" s="872"/>
      <c r="K406" s="872"/>
      <c r="L406" s="872"/>
      <c r="M406" s="872"/>
      <c r="N406" s="872"/>
      <c r="O406" s="872"/>
      <c r="P406" s="872"/>
      <c r="Q406" s="872"/>
      <c r="R406" s="872"/>
      <c r="S406" s="872"/>
      <c r="T406" s="872"/>
      <c r="U406" s="872"/>
      <c r="V406" s="872"/>
      <c r="W406" s="872"/>
      <c r="X406" s="872"/>
      <c r="Y406" s="872"/>
      <c r="Z406" s="872"/>
    </row>
    <row r="407" spans="1:26" ht="15.75">
      <c r="A407" s="1047"/>
      <c r="B407" s="1048"/>
      <c r="C407" s="872"/>
      <c r="D407" s="872"/>
      <c r="E407" s="872"/>
      <c r="F407" s="872"/>
      <c r="G407" s="872"/>
      <c r="H407" s="872"/>
      <c r="I407" s="872"/>
      <c r="J407" s="872"/>
      <c r="K407" s="872"/>
      <c r="L407" s="872"/>
      <c r="M407" s="872"/>
      <c r="N407" s="872"/>
      <c r="O407" s="872"/>
      <c r="P407" s="872"/>
      <c r="Q407" s="872"/>
      <c r="R407" s="872"/>
      <c r="S407" s="872"/>
      <c r="T407" s="872"/>
      <c r="U407" s="872"/>
      <c r="V407" s="872"/>
      <c r="W407" s="872"/>
      <c r="X407" s="872"/>
      <c r="Y407" s="872"/>
      <c r="Z407" s="872"/>
    </row>
    <row r="408" spans="1:26" ht="15.75">
      <c r="A408" s="1047"/>
      <c r="B408" s="1048"/>
      <c r="C408" s="872"/>
      <c r="D408" s="872"/>
      <c r="E408" s="872"/>
      <c r="F408" s="872"/>
      <c r="G408" s="872"/>
      <c r="H408" s="872"/>
      <c r="I408" s="872"/>
      <c r="J408" s="872"/>
      <c r="K408" s="872"/>
      <c r="L408" s="872"/>
      <c r="M408" s="872"/>
      <c r="N408" s="872"/>
      <c r="O408" s="872"/>
      <c r="P408" s="872"/>
      <c r="Q408" s="872"/>
      <c r="R408" s="872"/>
      <c r="S408" s="872"/>
      <c r="T408" s="872"/>
      <c r="U408" s="872"/>
      <c r="V408" s="872"/>
      <c r="W408" s="872"/>
      <c r="X408" s="872"/>
      <c r="Y408" s="872"/>
      <c r="Z408" s="872"/>
    </row>
    <row r="409" spans="1:26" ht="15.75">
      <c r="A409" s="1047"/>
      <c r="B409" s="1048"/>
      <c r="C409" s="872"/>
      <c r="D409" s="872"/>
      <c r="E409" s="872"/>
      <c r="F409" s="872"/>
      <c r="G409" s="872"/>
      <c r="H409" s="872"/>
      <c r="I409" s="872"/>
      <c r="J409" s="872"/>
      <c r="K409" s="872"/>
      <c r="L409" s="872"/>
      <c r="M409" s="872"/>
      <c r="N409" s="872"/>
      <c r="O409" s="872"/>
      <c r="P409" s="872"/>
      <c r="Q409" s="872"/>
      <c r="R409" s="872"/>
      <c r="S409" s="872"/>
      <c r="T409" s="872"/>
      <c r="U409" s="872"/>
      <c r="V409" s="872"/>
      <c r="W409" s="872"/>
      <c r="X409" s="872"/>
      <c r="Y409" s="872"/>
      <c r="Z409" s="872"/>
    </row>
    <row r="410" spans="1:26" ht="15.75">
      <c r="A410" s="1047"/>
      <c r="B410" s="1048"/>
      <c r="C410" s="872"/>
      <c r="D410" s="872"/>
      <c r="E410" s="872"/>
      <c r="F410" s="872"/>
      <c r="G410" s="872"/>
      <c r="H410" s="872"/>
      <c r="I410" s="872"/>
      <c r="J410" s="872"/>
      <c r="K410" s="872"/>
      <c r="L410" s="872"/>
      <c r="M410" s="872"/>
      <c r="N410" s="872"/>
      <c r="O410" s="872"/>
      <c r="P410" s="872"/>
      <c r="Q410" s="872"/>
      <c r="R410" s="872"/>
      <c r="S410" s="872"/>
      <c r="T410" s="872"/>
      <c r="U410" s="872"/>
      <c r="V410" s="872"/>
      <c r="W410" s="872"/>
      <c r="X410" s="872"/>
      <c r="Y410" s="872"/>
      <c r="Z410" s="872"/>
    </row>
    <row r="411" spans="1:26" ht="15.75">
      <c r="A411" s="1047"/>
      <c r="B411" s="1048"/>
      <c r="C411" s="872"/>
      <c r="D411" s="872"/>
      <c r="E411" s="872"/>
      <c r="F411" s="872"/>
      <c r="G411" s="872"/>
      <c r="H411" s="872"/>
      <c r="I411" s="872"/>
      <c r="J411" s="872"/>
      <c r="K411" s="872"/>
      <c r="L411" s="872"/>
      <c r="M411" s="872"/>
      <c r="N411" s="872"/>
      <c r="O411" s="872"/>
      <c r="P411" s="872"/>
      <c r="Q411" s="872"/>
      <c r="R411" s="872"/>
      <c r="S411" s="872"/>
      <c r="T411" s="872"/>
      <c r="U411" s="872"/>
      <c r="V411" s="872"/>
      <c r="W411" s="872"/>
      <c r="X411" s="872"/>
      <c r="Y411" s="872"/>
      <c r="Z411" s="872"/>
    </row>
    <row r="412" spans="1:26" ht="15.75">
      <c r="A412" s="1047"/>
      <c r="B412" s="1048"/>
      <c r="C412" s="872"/>
      <c r="D412" s="872"/>
      <c r="E412" s="872"/>
      <c r="F412" s="872"/>
      <c r="G412" s="872"/>
      <c r="H412" s="872"/>
      <c r="I412" s="872"/>
      <c r="J412" s="872"/>
      <c r="K412" s="872"/>
      <c r="L412" s="872"/>
      <c r="M412" s="872"/>
      <c r="N412" s="872"/>
      <c r="O412" s="872"/>
      <c r="P412" s="872"/>
      <c r="Q412" s="872"/>
      <c r="R412" s="872"/>
      <c r="S412" s="872"/>
      <c r="T412" s="872"/>
      <c r="U412" s="872"/>
      <c r="V412" s="872"/>
      <c r="W412" s="872"/>
      <c r="X412" s="872"/>
      <c r="Y412" s="872"/>
      <c r="Z412" s="872"/>
    </row>
    <row r="413" spans="1:26" ht="15.75">
      <c r="A413" s="1047"/>
      <c r="B413" s="1048"/>
      <c r="C413" s="872"/>
      <c r="D413" s="872"/>
      <c r="E413" s="872"/>
      <c r="F413" s="872"/>
      <c r="G413" s="872"/>
      <c r="H413" s="872"/>
      <c r="I413" s="872"/>
      <c r="J413" s="872"/>
      <c r="K413" s="872"/>
      <c r="L413" s="872"/>
      <c r="M413" s="872"/>
      <c r="N413" s="872"/>
      <c r="O413" s="872"/>
      <c r="P413" s="872"/>
      <c r="Q413" s="872"/>
      <c r="R413" s="872"/>
      <c r="S413" s="872"/>
      <c r="T413" s="872"/>
      <c r="U413" s="872"/>
      <c r="V413" s="872"/>
      <c r="W413" s="872"/>
      <c r="X413" s="872"/>
      <c r="Y413" s="872"/>
      <c r="Z413" s="872"/>
    </row>
    <row r="414" spans="1:26" ht="15.75">
      <c r="A414" s="1047"/>
      <c r="B414" s="1048"/>
      <c r="C414" s="872"/>
      <c r="D414" s="872"/>
      <c r="E414" s="872"/>
      <c r="F414" s="872"/>
      <c r="G414" s="872"/>
      <c r="H414" s="872"/>
      <c r="I414" s="872"/>
      <c r="J414" s="872"/>
      <c r="K414" s="872"/>
      <c r="L414" s="872"/>
      <c r="M414" s="872"/>
      <c r="N414" s="872"/>
      <c r="O414" s="872"/>
      <c r="P414" s="872"/>
      <c r="Q414" s="872"/>
      <c r="R414" s="872"/>
      <c r="S414" s="872"/>
      <c r="T414" s="872"/>
      <c r="U414" s="872"/>
      <c r="V414" s="872"/>
      <c r="W414" s="872"/>
      <c r="X414" s="872"/>
      <c r="Y414" s="872"/>
      <c r="Z414" s="872"/>
    </row>
    <row r="415" spans="1:26" ht="15.75">
      <c r="A415" s="1047"/>
      <c r="B415" s="1048"/>
      <c r="C415" s="872"/>
      <c r="D415" s="872"/>
      <c r="E415" s="872"/>
      <c r="F415" s="872"/>
      <c r="G415" s="872"/>
      <c r="H415" s="872"/>
      <c r="I415" s="872"/>
      <c r="J415" s="872"/>
      <c r="K415" s="872"/>
      <c r="L415" s="872"/>
      <c r="M415" s="872"/>
      <c r="N415" s="872"/>
      <c r="O415" s="872"/>
      <c r="P415" s="872"/>
      <c r="Q415" s="872"/>
      <c r="R415" s="872"/>
      <c r="S415" s="872"/>
      <c r="T415" s="872"/>
      <c r="U415" s="872"/>
      <c r="V415" s="872"/>
      <c r="W415" s="872"/>
      <c r="X415" s="872"/>
      <c r="Y415" s="872"/>
      <c r="Z415" s="872"/>
    </row>
    <row r="416" spans="1:26" ht="15.75">
      <c r="A416" s="1047"/>
      <c r="B416" s="1048"/>
      <c r="C416" s="872"/>
      <c r="D416" s="872"/>
      <c r="E416" s="872"/>
      <c r="F416" s="872"/>
      <c r="G416" s="872"/>
      <c r="H416" s="872"/>
      <c r="I416" s="872"/>
      <c r="J416" s="872"/>
      <c r="K416" s="872"/>
      <c r="L416" s="872"/>
      <c r="M416" s="872"/>
      <c r="N416" s="872"/>
      <c r="O416" s="872"/>
      <c r="P416" s="872"/>
      <c r="Q416" s="872"/>
      <c r="R416" s="872"/>
      <c r="S416" s="872"/>
      <c r="T416" s="872"/>
      <c r="U416" s="872"/>
      <c r="V416" s="872"/>
      <c r="W416" s="872"/>
      <c r="X416" s="872"/>
      <c r="Y416" s="872"/>
      <c r="Z416" s="872"/>
    </row>
    <row r="417" spans="1:26" ht="15.75">
      <c r="A417" s="1047"/>
      <c r="B417" s="1048"/>
      <c r="C417" s="872"/>
      <c r="D417" s="872"/>
      <c r="E417" s="872"/>
      <c r="F417" s="872"/>
      <c r="G417" s="872"/>
      <c r="H417" s="872"/>
      <c r="I417" s="872"/>
      <c r="J417" s="872"/>
      <c r="K417" s="872"/>
      <c r="L417" s="872"/>
      <c r="M417" s="872"/>
      <c r="N417" s="872"/>
      <c r="O417" s="872"/>
      <c r="P417" s="872"/>
      <c r="Q417" s="872"/>
      <c r="R417" s="872"/>
      <c r="S417" s="872"/>
      <c r="T417" s="872"/>
      <c r="U417" s="872"/>
      <c r="V417" s="872"/>
      <c r="W417" s="872"/>
      <c r="X417" s="872"/>
      <c r="Y417" s="872"/>
      <c r="Z417" s="872"/>
    </row>
    <row r="418" spans="1:26" ht="15.75">
      <c r="A418" s="1047"/>
      <c r="B418" s="1048"/>
      <c r="C418" s="872"/>
      <c r="D418" s="872"/>
      <c r="E418" s="872"/>
      <c r="F418" s="872"/>
      <c r="G418" s="872"/>
      <c r="H418" s="872"/>
      <c r="I418" s="872"/>
      <c r="J418" s="872"/>
      <c r="K418" s="872"/>
      <c r="L418" s="872"/>
      <c r="M418" s="872"/>
      <c r="N418" s="872"/>
      <c r="O418" s="872"/>
      <c r="P418" s="872"/>
      <c r="Q418" s="872"/>
      <c r="R418" s="872"/>
      <c r="S418" s="872"/>
      <c r="T418" s="872"/>
      <c r="U418" s="872"/>
      <c r="V418" s="872"/>
      <c r="W418" s="872"/>
      <c r="X418" s="872"/>
      <c r="Y418" s="872"/>
      <c r="Z418" s="872"/>
    </row>
    <row r="419" spans="1:26" ht="15.75">
      <c r="A419" s="1047"/>
      <c r="B419" s="1048"/>
      <c r="C419" s="872"/>
      <c r="D419" s="872"/>
      <c r="E419" s="872"/>
      <c r="F419" s="872"/>
      <c r="G419" s="872"/>
      <c r="H419" s="872"/>
      <c r="I419" s="872"/>
      <c r="J419" s="872"/>
      <c r="K419" s="872"/>
      <c r="L419" s="872"/>
      <c r="M419" s="872"/>
      <c r="N419" s="872"/>
      <c r="O419" s="872"/>
      <c r="P419" s="872"/>
      <c r="Q419" s="872"/>
      <c r="R419" s="872"/>
      <c r="S419" s="872"/>
      <c r="T419" s="872"/>
      <c r="U419" s="872"/>
      <c r="V419" s="872"/>
      <c r="W419" s="872"/>
      <c r="X419" s="872"/>
      <c r="Y419" s="872"/>
      <c r="Z419" s="872"/>
    </row>
    <row r="420" spans="1:26" ht="15.75">
      <c r="A420" s="1047"/>
      <c r="B420" s="1048"/>
      <c r="C420" s="872"/>
      <c r="D420" s="872"/>
      <c r="E420" s="872"/>
      <c r="F420" s="872"/>
      <c r="G420" s="872"/>
      <c r="H420" s="872"/>
      <c r="I420" s="872"/>
      <c r="J420" s="872"/>
      <c r="K420" s="872"/>
      <c r="L420" s="872"/>
      <c r="M420" s="872"/>
      <c r="N420" s="872"/>
      <c r="O420" s="872"/>
      <c r="P420" s="872"/>
      <c r="Q420" s="872"/>
      <c r="R420" s="872"/>
      <c r="S420" s="872"/>
      <c r="T420" s="872"/>
      <c r="U420" s="872"/>
      <c r="V420" s="872"/>
      <c r="W420" s="872"/>
      <c r="X420" s="872"/>
      <c r="Y420" s="872"/>
      <c r="Z420" s="872"/>
    </row>
    <row r="421" spans="1:26" ht="15.75">
      <c r="A421" s="1047"/>
      <c r="B421" s="1048"/>
      <c r="C421" s="872"/>
      <c r="D421" s="872"/>
      <c r="E421" s="872"/>
      <c r="F421" s="872"/>
      <c r="G421" s="872"/>
      <c r="H421" s="872"/>
      <c r="I421" s="872"/>
      <c r="J421" s="872"/>
      <c r="K421" s="872"/>
      <c r="L421" s="872"/>
      <c r="M421" s="872"/>
      <c r="N421" s="872"/>
      <c r="O421" s="872"/>
      <c r="P421" s="872"/>
      <c r="Q421" s="872"/>
      <c r="R421" s="872"/>
      <c r="S421" s="872"/>
      <c r="T421" s="872"/>
      <c r="U421" s="872"/>
      <c r="V421" s="872"/>
      <c r="W421" s="872"/>
      <c r="X421" s="872"/>
      <c r="Y421" s="872"/>
      <c r="Z421" s="872"/>
    </row>
    <row r="422" spans="1:26" ht="15.75">
      <c r="A422" s="1047"/>
      <c r="B422" s="1048"/>
      <c r="C422" s="872"/>
      <c r="D422" s="872"/>
      <c r="E422" s="872"/>
      <c r="F422" s="872"/>
      <c r="G422" s="872"/>
      <c r="H422" s="872"/>
      <c r="I422" s="872"/>
      <c r="J422" s="872"/>
      <c r="K422" s="872"/>
      <c r="L422" s="872"/>
      <c r="M422" s="872"/>
      <c r="N422" s="872"/>
      <c r="O422" s="872"/>
      <c r="P422" s="872"/>
      <c r="Q422" s="872"/>
      <c r="R422" s="872"/>
      <c r="S422" s="872"/>
      <c r="T422" s="872"/>
      <c r="U422" s="872"/>
      <c r="V422" s="872"/>
      <c r="W422" s="872"/>
      <c r="X422" s="872"/>
      <c r="Y422" s="872"/>
      <c r="Z422" s="872"/>
    </row>
    <row r="423" spans="1:26" ht="15.75">
      <c r="A423" s="1047"/>
      <c r="B423" s="1048"/>
      <c r="C423" s="872"/>
      <c r="D423" s="872"/>
      <c r="E423" s="872"/>
      <c r="F423" s="872"/>
      <c r="G423" s="872"/>
      <c r="H423" s="872"/>
      <c r="I423" s="872"/>
      <c r="J423" s="872"/>
      <c r="K423" s="872"/>
      <c r="L423" s="872"/>
      <c r="M423" s="872"/>
      <c r="N423" s="872"/>
      <c r="O423" s="872"/>
      <c r="P423" s="872"/>
      <c r="Q423" s="872"/>
      <c r="R423" s="872"/>
      <c r="S423" s="872"/>
      <c r="T423" s="872"/>
      <c r="U423" s="872"/>
      <c r="V423" s="872"/>
      <c r="W423" s="872"/>
      <c r="X423" s="872"/>
      <c r="Y423" s="872"/>
      <c r="Z423" s="872"/>
    </row>
    <row r="424" spans="1:26" ht="15.75">
      <c r="A424" s="1047"/>
      <c r="B424" s="1048"/>
      <c r="C424" s="872"/>
      <c r="D424" s="872"/>
      <c r="E424" s="872"/>
      <c r="F424" s="872"/>
      <c r="G424" s="872"/>
      <c r="H424" s="872"/>
      <c r="I424" s="872"/>
      <c r="J424" s="872"/>
      <c r="K424" s="872"/>
      <c r="L424" s="872"/>
      <c r="M424" s="872"/>
      <c r="N424" s="872"/>
      <c r="O424" s="872"/>
      <c r="P424" s="872"/>
      <c r="Q424" s="872"/>
      <c r="R424" s="872"/>
      <c r="S424" s="872"/>
      <c r="T424" s="872"/>
      <c r="U424" s="872"/>
      <c r="V424" s="872"/>
      <c r="W424" s="872"/>
      <c r="X424" s="872"/>
      <c r="Y424" s="872"/>
      <c r="Z424" s="872"/>
    </row>
    <row r="425" spans="1:26" ht="15.75">
      <c r="A425" s="1047"/>
      <c r="B425" s="1048"/>
      <c r="C425" s="872"/>
      <c r="D425" s="872"/>
      <c r="E425" s="872"/>
      <c r="F425" s="872"/>
      <c r="G425" s="872"/>
      <c r="H425" s="872"/>
      <c r="I425" s="872"/>
      <c r="J425" s="872"/>
      <c r="K425" s="872"/>
      <c r="L425" s="872"/>
      <c r="M425" s="872"/>
      <c r="N425" s="872"/>
      <c r="O425" s="872"/>
      <c r="P425" s="872"/>
      <c r="Q425" s="872"/>
      <c r="R425" s="872"/>
      <c r="S425" s="872"/>
      <c r="T425" s="872"/>
      <c r="U425" s="872"/>
      <c r="V425" s="872"/>
      <c r="W425" s="872"/>
      <c r="X425" s="872"/>
      <c r="Y425" s="872"/>
      <c r="Z425" s="872"/>
    </row>
    <row r="426" spans="1:26" ht="15.75">
      <c r="A426" s="1047"/>
      <c r="B426" s="1048"/>
      <c r="C426" s="872"/>
      <c r="D426" s="872"/>
      <c r="E426" s="872"/>
      <c r="F426" s="872"/>
      <c r="G426" s="872"/>
      <c r="H426" s="872"/>
      <c r="I426" s="872"/>
      <c r="J426" s="872"/>
      <c r="K426" s="872"/>
      <c r="L426" s="872"/>
      <c r="M426" s="872"/>
      <c r="N426" s="872"/>
      <c r="O426" s="872"/>
      <c r="P426" s="872"/>
      <c r="Q426" s="872"/>
      <c r="R426" s="872"/>
      <c r="S426" s="872"/>
      <c r="T426" s="872"/>
      <c r="U426" s="872"/>
      <c r="V426" s="872"/>
      <c r="W426" s="872"/>
      <c r="X426" s="872"/>
      <c r="Y426" s="872"/>
      <c r="Z426" s="872"/>
    </row>
    <row r="427" spans="1:26" ht="15.75">
      <c r="A427" s="1047"/>
      <c r="B427" s="1048"/>
      <c r="C427" s="872"/>
      <c r="D427" s="872"/>
      <c r="E427" s="872"/>
      <c r="F427" s="872"/>
      <c r="G427" s="872"/>
      <c r="H427" s="872"/>
      <c r="I427" s="872"/>
      <c r="J427" s="872"/>
      <c r="K427" s="872"/>
      <c r="L427" s="872"/>
      <c r="M427" s="872"/>
      <c r="N427" s="872"/>
      <c r="O427" s="872"/>
      <c r="P427" s="872"/>
      <c r="Q427" s="872"/>
      <c r="R427" s="872"/>
      <c r="S427" s="872"/>
      <c r="T427" s="872"/>
      <c r="U427" s="872"/>
      <c r="V427" s="872"/>
      <c r="W427" s="872"/>
      <c r="X427" s="872"/>
      <c r="Y427" s="872"/>
      <c r="Z427" s="872"/>
    </row>
    <row r="428" spans="1:26" ht="15.75">
      <c r="A428" s="1047"/>
      <c r="B428" s="1048"/>
      <c r="C428" s="872"/>
      <c r="D428" s="872"/>
      <c r="E428" s="872"/>
      <c r="F428" s="872"/>
      <c r="G428" s="872"/>
      <c r="H428" s="872"/>
      <c r="I428" s="872"/>
      <c r="J428" s="872"/>
      <c r="K428" s="872"/>
      <c r="L428" s="872"/>
      <c r="M428" s="872"/>
      <c r="N428" s="872"/>
      <c r="O428" s="872"/>
      <c r="P428" s="872"/>
      <c r="Q428" s="872"/>
      <c r="R428" s="872"/>
      <c r="S428" s="872"/>
      <c r="T428" s="872"/>
      <c r="U428" s="872"/>
      <c r="V428" s="872"/>
      <c r="W428" s="872"/>
      <c r="X428" s="872"/>
      <c r="Y428" s="872"/>
      <c r="Z428" s="872"/>
    </row>
    <row r="429" spans="1:26" ht="15.75">
      <c r="A429" s="1047"/>
      <c r="B429" s="1048"/>
      <c r="C429" s="872"/>
      <c r="D429" s="872"/>
      <c r="E429" s="872"/>
      <c r="F429" s="872"/>
      <c r="G429" s="872"/>
      <c r="H429" s="872"/>
      <c r="I429" s="872"/>
      <c r="J429" s="872"/>
      <c r="K429" s="872"/>
      <c r="L429" s="872"/>
      <c r="M429" s="872"/>
      <c r="N429" s="872"/>
      <c r="O429" s="872"/>
      <c r="P429" s="872"/>
      <c r="Q429" s="872"/>
      <c r="R429" s="872"/>
      <c r="S429" s="872"/>
      <c r="T429" s="872"/>
      <c r="U429" s="872"/>
      <c r="V429" s="872"/>
      <c r="W429" s="872"/>
      <c r="X429" s="872"/>
      <c r="Y429" s="872"/>
      <c r="Z429" s="872"/>
    </row>
    <row r="430" spans="1:26" ht="15.75">
      <c r="A430" s="1047"/>
      <c r="B430" s="1048"/>
      <c r="C430" s="872"/>
      <c r="D430" s="872"/>
      <c r="E430" s="872"/>
      <c r="F430" s="872"/>
      <c r="G430" s="872"/>
      <c r="H430" s="872"/>
      <c r="I430" s="872"/>
      <c r="J430" s="872"/>
      <c r="K430" s="872"/>
      <c r="L430" s="872"/>
      <c r="M430" s="872"/>
      <c r="N430" s="872"/>
      <c r="O430" s="872"/>
      <c r="P430" s="872"/>
      <c r="Q430" s="872"/>
      <c r="R430" s="872"/>
      <c r="S430" s="872"/>
      <c r="T430" s="872"/>
      <c r="U430" s="872"/>
      <c r="V430" s="872"/>
      <c r="W430" s="872"/>
      <c r="X430" s="872"/>
      <c r="Y430" s="872"/>
      <c r="Z430" s="872"/>
    </row>
    <row r="431" spans="1:26" ht="15.75">
      <c r="A431" s="1047"/>
      <c r="B431" s="1048"/>
      <c r="C431" s="872"/>
      <c r="D431" s="872"/>
      <c r="E431" s="872"/>
      <c r="F431" s="872"/>
      <c r="G431" s="872"/>
      <c r="H431" s="872"/>
      <c r="I431" s="872"/>
      <c r="J431" s="872"/>
      <c r="K431" s="872"/>
      <c r="L431" s="872"/>
      <c r="M431" s="872"/>
      <c r="N431" s="872"/>
      <c r="O431" s="872"/>
      <c r="P431" s="872"/>
      <c r="Q431" s="872"/>
      <c r="R431" s="872"/>
      <c r="S431" s="872"/>
      <c r="T431" s="872"/>
      <c r="U431" s="872"/>
      <c r="V431" s="872"/>
      <c r="W431" s="872"/>
      <c r="X431" s="872"/>
      <c r="Y431" s="872"/>
      <c r="Z431" s="872"/>
    </row>
    <row r="432" spans="1:26" ht="15.75">
      <c r="A432" s="1047"/>
      <c r="B432" s="1048"/>
      <c r="C432" s="872"/>
      <c r="D432" s="872"/>
      <c r="E432" s="872"/>
      <c r="F432" s="872"/>
      <c r="G432" s="872"/>
      <c r="H432" s="872"/>
      <c r="I432" s="872"/>
      <c r="J432" s="872"/>
      <c r="K432" s="872"/>
      <c r="L432" s="872"/>
      <c r="M432" s="872"/>
      <c r="N432" s="872"/>
      <c r="O432" s="872"/>
      <c r="P432" s="872"/>
      <c r="Q432" s="872"/>
      <c r="R432" s="872"/>
      <c r="S432" s="872"/>
      <c r="T432" s="872"/>
      <c r="U432" s="872"/>
      <c r="V432" s="872"/>
      <c r="W432" s="872"/>
      <c r="X432" s="872"/>
      <c r="Y432" s="872"/>
      <c r="Z432" s="872"/>
    </row>
    <row r="433" spans="1:26" ht="15.75">
      <c r="A433" s="1047"/>
      <c r="B433" s="1048"/>
      <c r="C433" s="872"/>
      <c r="D433" s="872"/>
      <c r="E433" s="872"/>
      <c r="F433" s="872"/>
      <c r="G433" s="872"/>
      <c r="H433" s="872"/>
      <c r="I433" s="872"/>
      <c r="J433" s="872"/>
      <c r="K433" s="872"/>
      <c r="L433" s="872"/>
      <c r="M433" s="872"/>
      <c r="N433" s="872"/>
      <c r="O433" s="872"/>
      <c r="P433" s="872"/>
      <c r="Q433" s="872"/>
      <c r="R433" s="872"/>
      <c r="S433" s="872"/>
      <c r="T433" s="872"/>
      <c r="U433" s="872"/>
      <c r="V433" s="872"/>
      <c r="W433" s="872"/>
      <c r="X433" s="872"/>
      <c r="Y433" s="872"/>
      <c r="Z433" s="872"/>
    </row>
    <row r="434" spans="1:26" ht="15.75">
      <c r="A434" s="1047"/>
      <c r="B434" s="1048"/>
      <c r="C434" s="872"/>
      <c r="D434" s="872"/>
      <c r="E434" s="872"/>
      <c r="F434" s="872"/>
      <c r="G434" s="872"/>
      <c r="H434" s="872"/>
      <c r="I434" s="872"/>
      <c r="J434" s="872"/>
      <c r="K434" s="872"/>
      <c r="L434" s="872"/>
      <c r="M434" s="872"/>
      <c r="N434" s="872"/>
      <c r="O434" s="872"/>
      <c r="P434" s="872"/>
      <c r="Q434" s="872"/>
      <c r="R434" s="872"/>
      <c r="S434" s="872"/>
      <c r="T434" s="872"/>
      <c r="U434" s="872"/>
      <c r="V434" s="872"/>
      <c r="W434" s="872"/>
      <c r="X434" s="872"/>
      <c r="Y434" s="872"/>
      <c r="Z434" s="872"/>
    </row>
    <row r="435" spans="1:26" ht="15.75">
      <c r="A435" s="1047"/>
      <c r="B435" s="1048"/>
      <c r="C435" s="872"/>
      <c r="D435" s="872"/>
      <c r="E435" s="872"/>
      <c r="F435" s="872"/>
      <c r="G435" s="872"/>
      <c r="H435" s="872"/>
      <c r="I435" s="872"/>
      <c r="J435" s="872"/>
      <c r="K435" s="872"/>
      <c r="L435" s="872"/>
      <c r="M435" s="872"/>
      <c r="N435" s="872"/>
      <c r="O435" s="872"/>
      <c r="P435" s="872"/>
      <c r="Q435" s="872"/>
      <c r="R435" s="872"/>
      <c r="S435" s="872"/>
      <c r="T435" s="872"/>
      <c r="U435" s="872"/>
      <c r="V435" s="872"/>
      <c r="W435" s="872"/>
      <c r="X435" s="872"/>
      <c r="Y435" s="872"/>
      <c r="Z435" s="872"/>
    </row>
    <row r="436" spans="1:26" ht="15.75">
      <c r="A436" s="1047"/>
      <c r="B436" s="1048"/>
      <c r="C436" s="872"/>
      <c r="D436" s="872"/>
      <c r="E436" s="872"/>
      <c r="F436" s="872"/>
      <c r="G436" s="872"/>
      <c r="H436" s="872"/>
      <c r="I436" s="872"/>
      <c r="J436" s="872"/>
      <c r="K436" s="872"/>
      <c r="L436" s="872"/>
      <c r="M436" s="872"/>
      <c r="N436" s="872"/>
      <c r="O436" s="872"/>
      <c r="P436" s="872"/>
      <c r="Q436" s="872"/>
      <c r="R436" s="872"/>
      <c r="S436" s="872"/>
      <c r="T436" s="872"/>
      <c r="U436" s="872"/>
      <c r="V436" s="872"/>
      <c r="W436" s="872"/>
      <c r="X436" s="872"/>
      <c r="Y436" s="872"/>
      <c r="Z436" s="872"/>
    </row>
    <row r="437" spans="1:26" ht="15.75">
      <c r="A437" s="1047"/>
      <c r="B437" s="1048"/>
      <c r="C437" s="872"/>
      <c r="D437" s="872"/>
      <c r="E437" s="872"/>
      <c r="F437" s="872"/>
      <c r="G437" s="872"/>
      <c r="H437" s="872"/>
      <c r="I437" s="872"/>
      <c r="J437" s="872"/>
      <c r="K437" s="872"/>
      <c r="L437" s="872"/>
      <c r="M437" s="872"/>
      <c r="N437" s="872"/>
      <c r="O437" s="872"/>
      <c r="P437" s="872"/>
      <c r="Q437" s="872"/>
      <c r="R437" s="872"/>
      <c r="S437" s="872"/>
      <c r="T437" s="872"/>
      <c r="U437" s="872"/>
      <c r="V437" s="872"/>
      <c r="W437" s="872"/>
      <c r="X437" s="872"/>
      <c r="Y437" s="872"/>
      <c r="Z437" s="872"/>
    </row>
    <row r="438" spans="1:26" ht="15.75">
      <c r="A438" s="1047"/>
      <c r="B438" s="1048"/>
      <c r="C438" s="872"/>
      <c r="D438" s="872"/>
      <c r="E438" s="872"/>
      <c r="F438" s="872"/>
      <c r="G438" s="872"/>
      <c r="H438" s="872"/>
      <c r="I438" s="872"/>
      <c r="J438" s="872"/>
      <c r="K438" s="872"/>
      <c r="L438" s="872"/>
      <c r="M438" s="872"/>
      <c r="N438" s="872"/>
      <c r="O438" s="872"/>
      <c r="P438" s="872"/>
      <c r="Q438" s="872"/>
      <c r="R438" s="872"/>
      <c r="S438" s="872"/>
      <c r="T438" s="872"/>
      <c r="U438" s="872"/>
      <c r="V438" s="872"/>
      <c r="W438" s="872"/>
      <c r="X438" s="872"/>
      <c r="Y438" s="872"/>
      <c r="Z438" s="872"/>
    </row>
    <row r="439" spans="1:26" ht="15.75">
      <c r="A439" s="1047"/>
      <c r="B439" s="1048"/>
      <c r="C439" s="872"/>
      <c r="D439" s="872"/>
      <c r="E439" s="872"/>
      <c r="F439" s="872"/>
      <c r="G439" s="872"/>
      <c r="H439" s="872"/>
      <c r="I439" s="872"/>
      <c r="J439" s="872"/>
      <c r="K439" s="872"/>
      <c r="L439" s="872"/>
      <c r="M439" s="872"/>
      <c r="N439" s="872"/>
      <c r="O439" s="872"/>
      <c r="P439" s="872"/>
      <c r="Q439" s="872"/>
      <c r="R439" s="872"/>
      <c r="S439" s="872"/>
      <c r="T439" s="872"/>
      <c r="U439" s="872"/>
      <c r="V439" s="872"/>
      <c r="W439" s="872"/>
      <c r="X439" s="872"/>
      <c r="Y439" s="872"/>
      <c r="Z439" s="872"/>
    </row>
    <row r="440" spans="1:26" ht="15.75">
      <c r="A440" s="1047"/>
      <c r="B440" s="1048"/>
      <c r="C440" s="872"/>
      <c r="D440" s="872"/>
      <c r="E440" s="872"/>
      <c r="F440" s="872"/>
      <c r="G440" s="872"/>
      <c r="H440" s="872"/>
      <c r="I440" s="872"/>
      <c r="J440" s="872"/>
      <c r="K440" s="872"/>
      <c r="L440" s="872"/>
      <c r="M440" s="872"/>
      <c r="N440" s="872"/>
      <c r="O440" s="872"/>
      <c r="P440" s="872"/>
      <c r="Q440" s="872"/>
      <c r="R440" s="872"/>
      <c r="S440" s="872"/>
      <c r="T440" s="872"/>
      <c r="U440" s="872"/>
      <c r="V440" s="872"/>
      <c r="W440" s="872"/>
      <c r="X440" s="872"/>
      <c r="Y440" s="872"/>
      <c r="Z440" s="872"/>
    </row>
    <row r="441" spans="1:26" ht="15.75">
      <c r="A441" s="1047"/>
      <c r="B441" s="1048"/>
      <c r="C441" s="872"/>
      <c r="D441" s="872"/>
      <c r="E441" s="872"/>
      <c r="F441" s="872"/>
      <c r="G441" s="872"/>
      <c r="H441" s="872"/>
      <c r="I441" s="872"/>
      <c r="J441" s="872"/>
      <c r="K441" s="872"/>
      <c r="L441" s="872"/>
      <c r="M441" s="872"/>
      <c r="N441" s="872"/>
      <c r="O441" s="872"/>
      <c r="P441" s="872"/>
      <c r="Q441" s="872"/>
      <c r="R441" s="872"/>
      <c r="S441" s="872"/>
      <c r="T441" s="872"/>
      <c r="U441" s="872"/>
      <c r="V441" s="872"/>
      <c r="W441" s="872"/>
      <c r="X441" s="872"/>
      <c r="Y441" s="872"/>
      <c r="Z441" s="872"/>
    </row>
    <row r="442" spans="1:26" ht="15.75">
      <c r="A442" s="1047"/>
      <c r="B442" s="1048"/>
      <c r="C442" s="872"/>
      <c r="D442" s="872"/>
      <c r="E442" s="872"/>
      <c r="F442" s="872"/>
      <c r="G442" s="872"/>
      <c r="H442" s="872"/>
      <c r="I442" s="872"/>
      <c r="J442" s="872"/>
      <c r="K442" s="872"/>
      <c r="L442" s="872"/>
      <c r="M442" s="872"/>
      <c r="N442" s="872"/>
      <c r="O442" s="872"/>
      <c r="P442" s="872"/>
      <c r="Q442" s="872"/>
      <c r="R442" s="872"/>
      <c r="S442" s="872"/>
      <c r="T442" s="872"/>
      <c r="U442" s="872"/>
      <c r="V442" s="872"/>
      <c r="W442" s="872"/>
      <c r="X442" s="872"/>
      <c r="Y442" s="872"/>
      <c r="Z442" s="872"/>
    </row>
    <row r="443" spans="1:26" ht="15.75">
      <c r="A443" s="1047"/>
      <c r="B443" s="1048"/>
      <c r="C443" s="872"/>
      <c r="D443" s="872"/>
      <c r="E443" s="872"/>
      <c r="F443" s="872"/>
      <c r="G443" s="872"/>
      <c r="H443" s="872"/>
      <c r="I443" s="872"/>
      <c r="J443" s="872"/>
      <c r="K443" s="872"/>
      <c r="L443" s="872"/>
      <c r="M443" s="872"/>
      <c r="N443" s="872"/>
      <c r="O443" s="872"/>
      <c r="P443" s="872"/>
      <c r="Q443" s="872"/>
      <c r="R443" s="872"/>
      <c r="S443" s="872"/>
      <c r="T443" s="872"/>
      <c r="U443" s="872"/>
      <c r="V443" s="872"/>
      <c r="W443" s="872"/>
      <c r="X443" s="872"/>
      <c r="Y443" s="872"/>
      <c r="Z443" s="872"/>
    </row>
    <row r="444" spans="1:26" ht="15.75">
      <c r="A444" s="1047"/>
      <c r="B444" s="1048"/>
      <c r="C444" s="872"/>
      <c r="D444" s="872"/>
      <c r="E444" s="872"/>
      <c r="F444" s="872"/>
      <c r="G444" s="872"/>
      <c r="H444" s="872"/>
      <c r="I444" s="872"/>
      <c r="J444" s="872"/>
      <c r="K444" s="872"/>
      <c r="L444" s="872"/>
      <c r="M444" s="872"/>
      <c r="N444" s="872"/>
      <c r="O444" s="872"/>
      <c r="P444" s="872"/>
      <c r="Q444" s="872"/>
      <c r="R444" s="872"/>
      <c r="S444" s="872"/>
      <c r="T444" s="872"/>
      <c r="U444" s="872"/>
      <c r="V444" s="872"/>
      <c r="W444" s="872"/>
      <c r="X444" s="872"/>
      <c r="Y444" s="872"/>
      <c r="Z444" s="872"/>
    </row>
    <row r="445" spans="1:26" ht="15.75">
      <c r="A445" s="1047"/>
      <c r="B445" s="1048"/>
      <c r="C445" s="872"/>
      <c r="D445" s="872"/>
      <c r="E445" s="872"/>
      <c r="F445" s="872"/>
      <c r="G445" s="872"/>
      <c r="H445" s="872"/>
      <c r="I445" s="872"/>
      <c r="J445" s="872"/>
      <c r="K445" s="872"/>
      <c r="L445" s="872"/>
      <c r="M445" s="872"/>
      <c r="N445" s="872"/>
      <c r="O445" s="872"/>
      <c r="P445" s="872"/>
      <c r="Q445" s="872"/>
      <c r="R445" s="872"/>
      <c r="S445" s="872"/>
      <c r="T445" s="872"/>
      <c r="U445" s="872"/>
      <c r="V445" s="872"/>
      <c r="W445" s="872"/>
      <c r="X445" s="872"/>
      <c r="Y445" s="872"/>
      <c r="Z445" s="872"/>
    </row>
    <row r="446" spans="1:26" ht="15.75">
      <c r="A446" s="1047"/>
      <c r="B446" s="1048"/>
      <c r="C446" s="872"/>
      <c r="D446" s="872"/>
      <c r="E446" s="872"/>
      <c r="F446" s="872"/>
      <c r="G446" s="872"/>
      <c r="H446" s="872"/>
      <c r="I446" s="872"/>
      <c r="J446" s="872"/>
      <c r="K446" s="872"/>
      <c r="L446" s="872"/>
      <c r="M446" s="872"/>
      <c r="N446" s="872"/>
      <c r="O446" s="872"/>
      <c r="P446" s="872"/>
      <c r="Q446" s="872"/>
      <c r="R446" s="872"/>
      <c r="S446" s="872"/>
      <c r="T446" s="872"/>
      <c r="U446" s="872"/>
      <c r="V446" s="872"/>
      <c r="W446" s="872"/>
      <c r="X446" s="872"/>
      <c r="Y446" s="872"/>
      <c r="Z446" s="872"/>
    </row>
    <row r="447" spans="1:26" ht="15.75">
      <c r="A447" s="1047"/>
      <c r="B447" s="1048"/>
      <c r="C447" s="872"/>
      <c r="D447" s="872"/>
      <c r="E447" s="872"/>
      <c r="F447" s="872"/>
      <c r="G447" s="872"/>
      <c r="H447" s="872"/>
      <c r="I447" s="872"/>
      <c r="J447" s="872"/>
      <c r="K447" s="872"/>
      <c r="L447" s="872"/>
      <c r="M447" s="872"/>
      <c r="N447" s="872"/>
      <c r="O447" s="872"/>
      <c r="P447" s="872"/>
      <c r="Q447" s="872"/>
      <c r="R447" s="872"/>
      <c r="S447" s="872"/>
      <c r="T447" s="872"/>
      <c r="U447" s="872"/>
      <c r="V447" s="872"/>
      <c r="W447" s="872"/>
      <c r="X447" s="872"/>
      <c r="Y447" s="872"/>
      <c r="Z447" s="872"/>
    </row>
    <row r="448" spans="1:26" ht="15.75">
      <c r="A448" s="1047"/>
      <c r="B448" s="1048"/>
      <c r="C448" s="872"/>
      <c r="D448" s="872"/>
      <c r="E448" s="872"/>
      <c r="F448" s="872"/>
      <c r="G448" s="872"/>
      <c r="H448" s="872"/>
      <c r="I448" s="872"/>
      <c r="J448" s="872"/>
      <c r="K448" s="872"/>
      <c r="L448" s="872"/>
      <c r="M448" s="872"/>
      <c r="N448" s="872"/>
      <c r="O448" s="872"/>
      <c r="P448" s="872"/>
      <c r="Q448" s="872"/>
      <c r="R448" s="872"/>
      <c r="S448" s="872"/>
      <c r="T448" s="872"/>
      <c r="U448" s="872"/>
      <c r="V448" s="872"/>
      <c r="W448" s="872"/>
      <c r="X448" s="872"/>
      <c r="Y448" s="872"/>
      <c r="Z448" s="872"/>
    </row>
    <row r="449" spans="1:26" ht="15.75">
      <c r="A449" s="1047"/>
      <c r="B449" s="1048"/>
      <c r="C449" s="872"/>
      <c r="D449" s="872"/>
      <c r="E449" s="872"/>
      <c r="F449" s="872"/>
      <c r="G449" s="872"/>
      <c r="H449" s="872"/>
      <c r="I449" s="872"/>
      <c r="J449" s="872"/>
      <c r="K449" s="872"/>
      <c r="L449" s="872"/>
      <c r="M449" s="872"/>
      <c r="N449" s="872"/>
      <c r="O449" s="872"/>
      <c r="P449" s="872"/>
      <c r="Q449" s="872"/>
      <c r="R449" s="872"/>
      <c r="S449" s="872"/>
      <c r="T449" s="872"/>
      <c r="U449" s="872"/>
      <c r="V449" s="872"/>
      <c r="W449" s="872"/>
      <c r="X449" s="872"/>
      <c r="Y449" s="872"/>
      <c r="Z449" s="872"/>
    </row>
    <row r="450" spans="1:26" ht="15.75">
      <c r="A450" s="1047"/>
      <c r="B450" s="1048"/>
      <c r="C450" s="872"/>
      <c r="D450" s="872"/>
      <c r="E450" s="872"/>
      <c r="F450" s="872"/>
      <c r="G450" s="872"/>
      <c r="H450" s="872"/>
      <c r="I450" s="872"/>
      <c r="J450" s="872"/>
      <c r="K450" s="872"/>
      <c r="L450" s="872"/>
      <c r="M450" s="872"/>
      <c r="N450" s="872"/>
      <c r="O450" s="872"/>
      <c r="P450" s="872"/>
      <c r="Q450" s="872"/>
      <c r="R450" s="872"/>
      <c r="S450" s="872"/>
      <c r="T450" s="872"/>
      <c r="U450" s="872"/>
      <c r="V450" s="872"/>
      <c r="W450" s="872"/>
      <c r="X450" s="872"/>
      <c r="Y450" s="872"/>
      <c r="Z450" s="872"/>
    </row>
    <row r="451" spans="1:26" ht="15.75">
      <c r="A451" s="1047"/>
      <c r="B451" s="1048"/>
      <c r="C451" s="872"/>
      <c r="D451" s="872"/>
      <c r="E451" s="872"/>
      <c r="F451" s="872"/>
      <c r="G451" s="872"/>
      <c r="H451" s="872"/>
      <c r="I451" s="872"/>
      <c r="J451" s="872"/>
      <c r="K451" s="872"/>
      <c r="L451" s="872"/>
      <c r="M451" s="872"/>
      <c r="N451" s="872"/>
      <c r="O451" s="872"/>
      <c r="P451" s="872"/>
      <c r="Q451" s="872"/>
      <c r="R451" s="872"/>
      <c r="S451" s="872"/>
      <c r="T451" s="872"/>
      <c r="U451" s="872"/>
      <c r="V451" s="872"/>
      <c r="W451" s="872"/>
      <c r="X451" s="872"/>
      <c r="Y451" s="872"/>
      <c r="Z451" s="872"/>
    </row>
    <row r="452" spans="1:26" ht="15.75">
      <c r="A452" s="1047"/>
      <c r="B452" s="1048"/>
      <c r="C452" s="872"/>
      <c r="D452" s="872"/>
      <c r="E452" s="872"/>
      <c r="F452" s="872"/>
      <c r="G452" s="872"/>
      <c r="H452" s="872"/>
      <c r="I452" s="872"/>
      <c r="J452" s="872"/>
      <c r="K452" s="872"/>
      <c r="L452" s="872"/>
      <c r="M452" s="872"/>
      <c r="N452" s="872"/>
      <c r="O452" s="872"/>
      <c r="P452" s="872"/>
      <c r="Q452" s="872"/>
      <c r="R452" s="872"/>
      <c r="S452" s="872"/>
      <c r="T452" s="872"/>
      <c r="U452" s="872"/>
      <c r="V452" s="872"/>
      <c r="W452" s="872"/>
      <c r="X452" s="872"/>
      <c r="Y452" s="872"/>
      <c r="Z452" s="872"/>
    </row>
    <row r="453" spans="1:26" ht="15.75">
      <c r="A453" s="1047"/>
      <c r="B453" s="1048"/>
      <c r="C453" s="872"/>
      <c r="D453" s="872"/>
      <c r="E453" s="872"/>
      <c r="F453" s="872"/>
      <c r="G453" s="872"/>
      <c r="H453" s="872"/>
      <c r="I453" s="872"/>
      <c r="J453" s="872"/>
      <c r="K453" s="872"/>
      <c r="L453" s="872"/>
      <c r="M453" s="872"/>
      <c r="N453" s="872"/>
      <c r="O453" s="872"/>
      <c r="P453" s="872"/>
      <c r="Q453" s="872"/>
      <c r="R453" s="872"/>
      <c r="S453" s="872"/>
      <c r="T453" s="872"/>
      <c r="U453" s="872"/>
      <c r="V453" s="872"/>
      <c r="W453" s="872"/>
      <c r="X453" s="872"/>
      <c r="Y453" s="872"/>
      <c r="Z453" s="872"/>
    </row>
    <row r="454" spans="1:26" ht="15.75">
      <c r="A454" s="1047"/>
      <c r="B454" s="1048"/>
      <c r="C454" s="872"/>
      <c r="D454" s="872"/>
      <c r="E454" s="872"/>
      <c r="F454" s="872"/>
      <c r="G454" s="872"/>
      <c r="H454" s="872"/>
      <c r="I454" s="872"/>
      <c r="J454" s="872"/>
      <c r="K454" s="872"/>
      <c r="L454" s="872"/>
      <c r="M454" s="872"/>
      <c r="N454" s="872"/>
      <c r="O454" s="872"/>
      <c r="P454" s="872"/>
      <c r="Q454" s="872"/>
      <c r="R454" s="872"/>
      <c r="S454" s="872"/>
      <c r="T454" s="872"/>
      <c r="U454" s="872"/>
      <c r="V454" s="872"/>
      <c r="W454" s="872"/>
      <c r="X454" s="872"/>
      <c r="Y454" s="872"/>
      <c r="Z454" s="872"/>
    </row>
    <row r="455" spans="1:26" ht="15.75">
      <c r="A455" s="1047"/>
      <c r="B455" s="1048"/>
      <c r="C455" s="872"/>
      <c r="D455" s="872"/>
      <c r="E455" s="872"/>
      <c r="F455" s="872"/>
      <c r="G455" s="872"/>
      <c r="H455" s="872"/>
      <c r="I455" s="872"/>
      <c r="J455" s="872"/>
      <c r="K455" s="872"/>
      <c r="L455" s="872"/>
      <c r="M455" s="872"/>
      <c r="N455" s="872"/>
      <c r="O455" s="872"/>
      <c r="P455" s="872"/>
      <c r="Q455" s="872"/>
      <c r="R455" s="872"/>
      <c r="S455" s="872"/>
      <c r="T455" s="872"/>
      <c r="U455" s="872"/>
      <c r="V455" s="872"/>
      <c r="W455" s="872"/>
      <c r="X455" s="872"/>
      <c r="Y455" s="872"/>
      <c r="Z455" s="872"/>
    </row>
    <row r="456" spans="1:26" ht="15.75">
      <c r="A456" s="1047"/>
      <c r="B456" s="1048"/>
      <c r="C456" s="872"/>
      <c r="D456" s="872"/>
      <c r="E456" s="872"/>
      <c r="F456" s="872"/>
      <c r="G456" s="872"/>
      <c r="H456" s="872"/>
      <c r="I456" s="872"/>
      <c r="J456" s="872"/>
      <c r="K456" s="872"/>
      <c r="L456" s="872"/>
      <c r="M456" s="872"/>
      <c r="N456" s="872"/>
      <c r="O456" s="872"/>
      <c r="P456" s="872"/>
      <c r="Q456" s="872"/>
      <c r="R456" s="872"/>
      <c r="S456" s="872"/>
      <c r="T456" s="872"/>
      <c r="U456" s="872"/>
      <c r="V456" s="872"/>
      <c r="W456" s="872"/>
      <c r="X456" s="872"/>
      <c r="Y456" s="872"/>
      <c r="Z456" s="872"/>
    </row>
    <row r="457" spans="1:26" ht="15.75">
      <c r="A457" s="1047"/>
      <c r="B457" s="1048"/>
      <c r="C457" s="872"/>
      <c r="D457" s="872"/>
      <c r="E457" s="872"/>
      <c r="F457" s="872"/>
      <c r="G457" s="872"/>
      <c r="H457" s="872"/>
      <c r="I457" s="872"/>
      <c r="J457" s="872"/>
      <c r="K457" s="872"/>
      <c r="L457" s="872"/>
      <c r="M457" s="872"/>
      <c r="N457" s="872"/>
      <c r="O457" s="872"/>
      <c r="P457" s="872"/>
      <c r="Q457" s="872"/>
      <c r="R457" s="872"/>
      <c r="S457" s="872"/>
      <c r="T457" s="872"/>
      <c r="U457" s="872"/>
      <c r="V457" s="872"/>
      <c r="W457" s="872"/>
      <c r="X457" s="872"/>
      <c r="Y457" s="872"/>
      <c r="Z457" s="872"/>
    </row>
    <row r="458" spans="1:26" ht="15.75">
      <c r="A458" s="1047"/>
      <c r="B458" s="1048"/>
      <c r="C458" s="872"/>
      <c r="D458" s="872"/>
      <c r="E458" s="872"/>
      <c r="F458" s="872"/>
      <c r="G458" s="872"/>
      <c r="H458" s="872"/>
      <c r="I458" s="872"/>
      <c r="J458" s="872"/>
      <c r="K458" s="872"/>
      <c r="L458" s="872"/>
      <c r="M458" s="872"/>
      <c r="N458" s="872"/>
      <c r="O458" s="872"/>
      <c r="P458" s="872"/>
      <c r="Q458" s="872"/>
      <c r="R458" s="872"/>
      <c r="S458" s="872"/>
      <c r="T458" s="872"/>
      <c r="U458" s="872"/>
      <c r="V458" s="872"/>
      <c r="W458" s="872"/>
      <c r="X458" s="872"/>
      <c r="Y458" s="872"/>
      <c r="Z458" s="872"/>
    </row>
    <row r="459" spans="1:26" ht="15.75">
      <c r="A459" s="1047"/>
      <c r="B459" s="1048"/>
      <c r="C459" s="872"/>
      <c r="D459" s="872"/>
      <c r="E459" s="872"/>
      <c r="F459" s="872"/>
      <c r="G459" s="872"/>
      <c r="H459" s="872"/>
      <c r="I459" s="872"/>
      <c r="J459" s="872"/>
      <c r="K459" s="872"/>
      <c r="L459" s="872"/>
      <c r="M459" s="872"/>
      <c r="N459" s="872"/>
      <c r="O459" s="872"/>
      <c r="P459" s="872"/>
      <c r="Q459" s="872"/>
      <c r="R459" s="872"/>
      <c r="S459" s="872"/>
      <c r="T459" s="872"/>
      <c r="U459" s="872"/>
      <c r="V459" s="872"/>
      <c r="W459" s="872"/>
      <c r="X459" s="872"/>
      <c r="Y459" s="872"/>
      <c r="Z459" s="872"/>
    </row>
    <row r="460" spans="1:26" ht="15.75">
      <c r="A460" s="1047"/>
      <c r="B460" s="1048"/>
      <c r="C460" s="872"/>
      <c r="D460" s="872"/>
      <c r="E460" s="872"/>
      <c r="F460" s="872"/>
      <c r="G460" s="872"/>
      <c r="H460" s="872"/>
      <c r="I460" s="872"/>
      <c r="J460" s="872"/>
      <c r="K460" s="872"/>
      <c r="L460" s="872"/>
      <c r="M460" s="872"/>
      <c r="N460" s="872"/>
      <c r="O460" s="872"/>
      <c r="P460" s="872"/>
      <c r="Q460" s="872"/>
      <c r="R460" s="872"/>
      <c r="S460" s="872"/>
      <c r="T460" s="872"/>
      <c r="U460" s="872"/>
      <c r="V460" s="872"/>
      <c r="W460" s="872"/>
      <c r="X460" s="872"/>
      <c r="Y460" s="872"/>
      <c r="Z460" s="872"/>
    </row>
    <row r="461" spans="1:26" ht="15.75">
      <c r="A461" s="1047"/>
      <c r="B461" s="1048"/>
      <c r="C461" s="872"/>
      <c r="D461" s="872"/>
      <c r="E461" s="872"/>
      <c r="F461" s="872"/>
      <c r="G461" s="872"/>
      <c r="H461" s="872"/>
      <c r="I461" s="872"/>
      <c r="J461" s="872"/>
      <c r="K461" s="872"/>
      <c r="L461" s="872"/>
      <c r="M461" s="872"/>
      <c r="N461" s="872"/>
      <c r="O461" s="872"/>
      <c r="P461" s="872"/>
      <c r="Q461" s="872"/>
      <c r="R461" s="872"/>
      <c r="S461" s="872"/>
      <c r="T461" s="872"/>
      <c r="U461" s="872"/>
      <c r="V461" s="872"/>
      <c r="W461" s="872"/>
      <c r="X461" s="872"/>
      <c r="Y461" s="872"/>
      <c r="Z461" s="872"/>
    </row>
    <row r="462" spans="1:26" ht="15.75">
      <c r="A462" s="1047"/>
      <c r="B462" s="1048"/>
      <c r="C462" s="872"/>
      <c r="D462" s="872"/>
      <c r="E462" s="872"/>
      <c r="F462" s="872"/>
      <c r="G462" s="872"/>
      <c r="H462" s="872"/>
      <c r="I462" s="872"/>
      <c r="J462" s="872"/>
      <c r="K462" s="872"/>
      <c r="L462" s="872"/>
      <c r="M462" s="872"/>
      <c r="N462" s="872"/>
      <c r="O462" s="872"/>
      <c r="P462" s="872"/>
      <c r="Q462" s="872"/>
      <c r="R462" s="872"/>
      <c r="S462" s="872"/>
      <c r="T462" s="872"/>
      <c r="U462" s="872"/>
      <c r="V462" s="872"/>
      <c r="W462" s="872"/>
      <c r="X462" s="872"/>
      <c r="Y462" s="872"/>
      <c r="Z462" s="872"/>
    </row>
    <row r="463" spans="1:26" ht="15.75">
      <c r="A463" s="1047"/>
      <c r="B463" s="1048"/>
      <c r="C463" s="872"/>
      <c r="D463" s="872"/>
      <c r="E463" s="872"/>
      <c r="F463" s="872"/>
      <c r="G463" s="872"/>
      <c r="H463" s="872"/>
      <c r="I463" s="872"/>
      <c r="J463" s="872"/>
      <c r="K463" s="872"/>
      <c r="L463" s="872"/>
      <c r="M463" s="872"/>
      <c r="N463" s="872"/>
      <c r="O463" s="872"/>
      <c r="P463" s="872"/>
      <c r="Q463" s="872"/>
      <c r="R463" s="872"/>
      <c r="S463" s="872"/>
      <c r="T463" s="872"/>
      <c r="U463" s="872"/>
      <c r="V463" s="872"/>
      <c r="W463" s="872"/>
      <c r="X463" s="872"/>
      <c r="Y463" s="872"/>
      <c r="Z463" s="872"/>
    </row>
    <row r="464" spans="1:26" ht="15.75">
      <c r="A464" s="1047"/>
      <c r="B464" s="1048"/>
      <c r="C464" s="872"/>
      <c r="D464" s="872"/>
      <c r="E464" s="872"/>
      <c r="F464" s="872"/>
      <c r="G464" s="872"/>
      <c r="H464" s="872"/>
      <c r="I464" s="872"/>
      <c r="J464" s="872"/>
      <c r="K464" s="872"/>
      <c r="L464" s="872"/>
      <c r="M464" s="872"/>
      <c r="N464" s="872"/>
      <c r="O464" s="872"/>
      <c r="P464" s="872"/>
      <c r="Q464" s="872"/>
      <c r="R464" s="872"/>
      <c r="S464" s="872"/>
      <c r="T464" s="872"/>
      <c r="U464" s="872"/>
      <c r="V464" s="872"/>
      <c r="W464" s="872"/>
      <c r="X464" s="872"/>
      <c r="Y464" s="872"/>
      <c r="Z464" s="872"/>
    </row>
    <row r="465" spans="1:26" ht="15.75">
      <c r="A465" s="1047"/>
      <c r="B465" s="1048"/>
      <c r="C465" s="872"/>
      <c r="D465" s="872"/>
      <c r="E465" s="872"/>
      <c r="F465" s="872"/>
      <c r="G465" s="872"/>
      <c r="H465" s="872"/>
      <c r="I465" s="872"/>
      <c r="J465" s="872"/>
      <c r="K465" s="872"/>
      <c r="L465" s="872"/>
      <c r="M465" s="872"/>
      <c r="N465" s="872"/>
      <c r="O465" s="872"/>
      <c r="P465" s="872"/>
      <c r="Q465" s="872"/>
      <c r="R465" s="872"/>
      <c r="S465" s="872"/>
      <c r="T465" s="872"/>
      <c r="U465" s="872"/>
      <c r="V465" s="872"/>
      <c r="W465" s="872"/>
      <c r="X465" s="872"/>
      <c r="Y465" s="872"/>
      <c r="Z465" s="872"/>
    </row>
    <row r="466" spans="1:26" ht="15.75">
      <c r="A466" s="1047"/>
      <c r="B466" s="1048"/>
      <c r="C466" s="872"/>
      <c r="D466" s="872"/>
      <c r="E466" s="872"/>
      <c r="F466" s="872"/>
      <c r="G466" s="872"/>
      <c r="H466" s="872"/>
      <c r="I466" s="872"/>
      <c r="J466" s="872"/>
      <c r="K466" s="872"/>
      <c r="L466" s="872"/>
      <c r="M466" s="872"/>
      <c r="N466" s="872"/>
      <c r="O466" s="872"/>
      <c r="P466" s="872"/>
      <c r="Q466" s="872"/>
      <c r="R466" s="872"/>
      <c r="S466" s="872"/>
      <c r="T466" s="872"/>
      <c r="U466" s="872"/>
      <c r="V466" s="872"/>
      <c r="W466" s="872"/>
      <c r="X466" s="872"/>
      <c r="Y466" s="872"/>
      <c r="Z466" s="872"/>
    </row>
    <row r="467" spans="1:26" ht="15.75">
      <c r="A467" s="1047"/>
      <c r="B467" s="1048"/>
      <c r="C467" s="872"/>
      <c r="D467" s="872"/>
      <c r="E467" s="872"/>
      <c r="F467" s="872"/>
      <c r="G467" s="872"/>
      <c r="H467" s="872"/>
      <c r="I467" s="872"/>
      <c r="J467" s="872"/>
      <c r="K467" s="872"/>
      <c r="L467" s="872"/>
      <c r="M467" s="872"/>
      <c r="N467" s="872"/>
      <c r="O467" s="872"/>
      <c r="P467" s="872"/>
      <c r="Q467" s="872"/>
      <c r="R467" s="872"/>
      <c r="S467" s="872"/>
      <c r="T467" s="872"/>
      <c r="U467" s="872"/>
      <c r="V467" s="872"/>
      <c r="W467" s="872"/>
      <c r="X467" s="872"/>
      <c r="Y467" s="872"/>
      <c r="Z467" s="872"/>
    </row>
    <row r="468" spans="1:26" ht="15.75">
      <c r="A468" s="1047"/>
      <c r="B468" s="1048"/>
      <c r="C468" s="872"/>
      <c r="D468" s="872"/>
      <c r="E468" s="872"/>
      <c r="F468" s="872"/>
      <c r="G468" s="872"/>
      <c r="H468" s="872"/>
      <c r="I468" s="872"/>
      <c r="J468" s="872"/>
      <c r="K468" s="872"/>
      <c r="L468" s="872"/>
      <c r="M468" s="872"/>
      <c r="N468" s="872"/>
      <c r="O468" s="872"/>
      <c r="P468" s="872"/>
      <c r="Q468" s="872"/>
      <c r="R468" s="872"/>
      <c r="S468" s="872"/>
      <c r="T468" s="872"/>
      <c r="U468" s="872"/>
      <c r="V468" s="872"/>
      <c r="W468" s="872"/>
      <c r="X468" s="872"/>
      <c r="Y468" s="872"/>
      <c r="Z468" s="872"/>
    </row>
    <row r="469" spans="1:26" ht="15.75">
      <c r="A469" s="1047"/>
      <c r="B469" s="1048"/>
      <c r="C469" s="872"/>
      <c r="D469" s="872"/>
      <c r="E469" s="872"/>
      <c r="F469" s="872"/>
      <c r="G469" s="872"/>
      <c r="H469" s="872"/>
      <c r="I469" s="872"/>
      <c r="J469" s="872"/>
      <c r="K469" s="872"/>
      <c r="L469" s="872"/>
      <c r="M469" s="872"/>
      <c r="N469" s="872"/>
      <c r="O469" s="872"/>
      <c r="P469" s="872"/>
      <c r="Q469" s="872"/>
      <c r="R469" s="872"/>
      <c r="S469" s="872"/>
      <c r="T469" s="872"/>
      <c r="U469" s="872"/>
      <c r="V469" s="872"/>
      <c r="W469" s="872"/>
      <c r="X469" s="872"/>
      <c r="Y469" s="872"/>
      <c r="Z469" s="872"/>
    </row>
    <row r="470" spans="1:26" ht="15.75">
      <c r="A470" s="1047"/>
      <c r="B470" s="1048"/>
      <c r="C470" s="872"/>
      <c r="D470" s="872"/>
      <c r="E470" s="872"/>
      <c r="F470" s="872"/>
      <c r="G470" s="872"/>
      <c r="H470" s="872"/>
      <c r="I470" s="872"/>
      <c r="J470" s="872"/>
      <c r="K470" s="872"/>
      <c r="L470" s="872"/>
      <c r="M470" s="872"/>
      <c r="N470" s="872"/>
      <c r="O470" s="872"/>
      <c r="P470" s="872"/>
      <c r="Q470" s="872"/>
      <c r="R470" s="872"/>
      <c r="S470" s="872"/>
      <c r="T470" s="872"/>
      <c r="U470" s="872"/>
      <c r="V470" s="872"/>
      <c r="W470" s="872"/>
      <c r="X470" s="872"/>
      <c r="Y470" s="872"/>
      <c r="Z470" s="872"/>
    </row>
    <row r="471" spans="1:26" ht="15.75">
      <c r="A471" s="1047"/>
      <c r="B471" s="1048"/>
      <c r="C471" s="872"/>
      <c r="D471" s="872"/>
      <c r="E471" s="872"/>
      <c r="F471" s="872"/>
      <c r="G471" s="872"/>
      <c r="H471" s="872"/>
      <c r="I471" s="872"/>
      <c r="J471" s="872"/>
      <c r="K471" s="872"/>
      <c r="L471" s="872"/>
      <c r="M471" s="872"/>
      <c r="N471" s="872"/>
      <c r="O471" s="872"/>
      <c r="P471" s="872"/>
      <c r="Q471" s="872"/>
      <c r="R471" s="872"/>
      <c r="S471" s="872"/>
      <c r="T471" s="872"/>
      <c r="U471" s="872"/>
      <c r="V471" s="872"/>
      <c r="W471" s="872"/>
      <c r="X471" s="872"/>
      <c r="Y471" s="872"/>
      <c r="Z471" s="872"/>
    </row>
    <row r="472" spans="1:26" ht="15.75">
      <c r="A472" s="1047"/>
      <c r="B472" s="1048"/>
      <c r="C472" s="872"/>
      <c r="D472" s="872"/>
      <c r="E472" s="872"/>
      <c r="F472" s="872"/>
      <c r="G472" s="872"/>
      <c r="H472" s="872"/>
      <c r="I472" s="872"/>
      <c r="J472" s="872"/>
      <c r="K472" s="872"/>
      <c r="L472" s="872"/>
      <c r="M472" s="872"/>
      <c r="N472" s="872"/>
      <c r="O472" s="872"/>
      <c r="P472" s="872"/>
      <c r="Q472" s="872"/>
      <c r="R472" s="872"/>
      <c r="S472" s="872"/>
      <c r="T472" s="872"/>
      <c r="U472" s="872"/>
      <c r="V472" s="872"/>
      <c r="W472" s="872"/>
      <c r="X472" s="872"/>
      <c r="Y472" s="872"/>
      <c r="Z472" s="872"/>
    </row>
    <row r="473" spans="1:26" ht="15.75">
      <c r="A473" s="1047"/>
      <c r="B473" s="1048"/>
      <c r="C473" s="872"/>
      <c r="D473" s="872"/>
      <c r="E473" s="872"/>
      <c r="F473" s="872"/>
      <c r="G473" s="872"/>
      <c r="H473" s="872"/>
      <c r="I473" s="872"/>
      <c r="J473" s="872"/>
      <c r="K473" s="872"/>
      <c r="L473" s="872"/>
      <c r="M473" s="872"/>
      <c r="N473" s="872"/>
      <c r="O473" s="872"/>
      <c r="P473" s="872"/>
      <c r="Q473" s="872"/>
      <c r="R473" s="872"/>
      <c r="S473" s="872"/>
      <c r="T473" s="872"/>
      <c r="U473" s="872"/>
      <c r="V473" s="872"/>
      <c r="W473" s="872"/>
      <c r="X473" s="872"/>
      <c r="Y473" s="872"/>
      <c r="Z473" s="872"/>
    </row>
    <row r="474" spans="1:26" ht="15.75">
      <c r="A474" s="1047"/>
      <c r="B474" s="1048"/>
      <c r="C474" s="872"/>
      <c r="D474" s="872"/>
      <c r="E474" s="872"/>
      <c r="F474" s="872"/>
      <c r="G474" s="872"/>
      <c r="H474" s="872"/>
      <c r="I474" s="872"/>
      <c r="J474" s="872"/>
      <c r="K474" s="872"/>
      <c r="L474" s="872"/>
      <c r="M474" s="872"/>
      <c r="N474" s="872"/>
      <c r="O474" s="872"/>
      <c r="P474" s="872"/>
      <c r="Q474" s="872"/>
      <c r="R474" s="872"/>
      <c r="S474" s="872"/>
      <c r="T474" s="872"/>
      <c r="U474" s="872"/>
      <c r="V474" s="872"/>
      <c r="W474" s="872"/>
      <c r="X474" s="872"/>
      <c r="Y474" s="872"/>
      <c r="Z474" s="872"/>
    </row>
    <row r="475" spans="1:26" ht="15.75">
      <c r="A475" s="1047"/>
      <c r="B475" s="1048"/>
      <c r="C475" s="872"/>
      <c r="D475" s="872"/>
      <c r="E475" s="872"/>
      <c r="F475" s="872"/>
      <c r="G475" s="872"/>
      <c r="H475" s="872"/>
      <c r="I475" s="872"/>
      <c r="J475" s="872"/>
      <c r="K475" s="872"/>
      <c r="L475" s="872"/>
      <c r="M475" s="872"/>
      <c r="N475" s="872"/>
      <c r="O475" s="872"/>
      <c r="P475" s="872"/>
      <c r="Q475" s="872"/>
      <c r="R475" s="872"/>
      <c r="S475" s="872"/>
      <c r="T475" s="872"/>
      <c r="U475" s="872"/>
      <c r="V475" s="872"/>
      <c r="W475" s="872"/>
      <c r="X475" s="872"/>
      <c r="Y475" s="872"/>
      <c r="Z475" s="872"/>
    </row>
    <row r="476" spans="1:26" ht="15.75">
      <c r="A476" s="1047"/>
      <c r="B476" s="1048"/>
      <c r="C476" s="872"/>
      <c r="D476" s="872"/>
      <c r="E476" s="872"/>
      <c r="F476" s="872"/>
      <c r="G476" s="872"/>
      <c r="H476" s="872"/>
      <c r="I476" s="872"/>
      <c r="J476" s="872"/>
      <c r="K476" s="872"/>
      <c r="L476" s="872"/>
      <c r="M476" s="872"/>
      <c r="N476" s="872"/>
      <c r="O476" s="872"/>
      <c r="P476" s="872"/>
      <c r="Q476" s="872"/>
      <c r="R476" s="872"/>
      <c r="S476" s="872"/>
      <c r="T476" s="872"/>
      <c r="U476" s="872"/>
      <c r="V476" s="872"/>
      <c r="W476" s="872"/>
      <c r="X476" s="872"/>
      <c r="Y476" s="872"/>
      <c r="Z476" s="872"/>
    </row>
    <row r="477" spans="1:26" ht="15.75">
      <c r="A477" s="1047"/>
      <c r="B477" s="1048"/>
      <c r="C477" s="872"/>
      <c r="D477" s="872"/>
      <c r="E477" s="872"/>
      <c r="F477" s="872"/>
      <c r="G477" s="872"/>
      <c r="H477" s="872"/>
      <c r="I477" s="872"/>
      <c r="J477" s="872"/>
      <c r="K477" s="872"/>
      <c r="L477" s="872"/>
      <c r="M477" s="872"/>
      <c r="N477" s="872"/>
      <c r="O477" s="872"/>
      <c r="P477" s="872"/>
      <c r="Q477" s="872"/>
      <c r="R477" s="872"/>
      <c r="S477" s="872"/>
      <c r="T477" s="872"/>
      <c r="U477" s="872"/>
      <c r="V477" s="872"/>
      <c r="W477" s="872"/>
      <c r="X477" s="872"/>
      <c r="Y477" s="872"/>
      <c r="Z477" s="872"/>
    </row>
    <row r="478" spans="1:26" ht="15.75">
      <c r="A478" s="1047"/>
      <c r="B478" s="1048"/>
      <c r="C478" s="872"/>
      <c r="D478" s="872"/>
      <c r="E478" s="872"/>
      <c r="F478" s="872"/>
      <c r="G478" s="872"/>
      <c r="H478" s="872"/>
      <c r="I478" s="872"/>
      <c r="J478" s="872"/>
      <c r="K478" s="872"/>
      <c r="L478" s="872"/>
      <c r="M478" s="872"/>
      <c r="N478" s="872"/>
      <c r="O478" s="872"/>
      <c r="P478" s="872"/>
      <c r="Q478" s="872"/>
      <c r="R478" s="872"/>
      <c r="S478" s="872"/>
      <c r="T478" s="872"/>
      <c r="U478" s="872"/>
      <c r="V478" s="872"/>
      <c r="W478" s="872"/>
      <c r="X478" s="872"/>
      <c r="Y478" s="872"/>
      <c r="Z478" s="872"/>
    </row>
    <row r="479" spans="1:26" ht="15.75">
      <c r="A479" s="1047"/>
      <c r="B479" s="1048"/>
      <c r="C479" s="872"/>
      <c r="D479" s="872"/>
      <c r="E479" s="872"/>
      <c r="F479" s="872"/>
      <c r="G479" s="872"/>
      <c r="H479" s="872"/>
      <c r="I479" s="872"/>
      <c r="J479" s="872"/>
      <c r="K479" s="872"/>
      <c r="L479" s="872"/>
      <c r="M479" s="872"/>
      <c r="N479" s="872"/>
      <c r="O479" s="872"/>
      <c r="P479" s="872"/>
      <c r="Q479" s="872"/>
      <c r="R479" s="872"/>
      <c r="S479" s="872"/>
      <c r="T479" s="872"/>
      <c r="U479" s="872"/>
      <c r="V479" s="872"/>
      <c r="W479" s="872"/>
      <c r="X479" s="872"/>
      <c r="Y479" s="872"/>
      <c r="Z479" s="872"/>
    </row>
    <row r="480" spans="1:26" ht="15.75">
      <c r="A480" s="1047"/>
      <c r="B480" s="1048"/>
      <c r="C480" s="872"/>
      <c r="D480" s="872"/>
      <c r="E480" s="872"/>
      <c r="F480" s="872"/>
      <c r="G480" s="872"/>
      <c r="H480" s="872"/>
      <c r="I480" s="872"/>
      <c r="J480" s="872"/>
      <c r="K480" s="872"/>
      <c r="L480" s="872"/>
      <c r="M480" s="872"/>
      <c r="N480" s="872"/>
      <c r="O480" s="872"/>
      <c r="P480" s="872"/>
      <c r="Q480" s="872"/>
      <c r="R480" s="872"/>
      <c r="S480" s="872"/>
      <c r="T480" s="872"/>
      <c r="U480" s="872"/>
      <c r="V480" s="872"/>
      <c r="W480" s="872"/>
      <c r="X480" s="872"/>
      <c r="Y480" s="872"/>
      <c r="Z480" s="872"/>
    </row>
    <row r="481" spans="1:26" ht="15.75">
      <c r="A481" s="1047"/>
      <c r="B481" s="1048"/>
      <c r="C481" s="872"/>
      <c r="D481" s="872"/>
      <c r="E481" s="872"/>
      <c r="F481" s="872"/>
      <c r="G481" s="872"/>
      <c r="H481" s="872"/>
      <c r="I481" s="872"/>
      <c r="J481" s="872"/>
      <c r="K481" s="872"/>
      <c r="L481" s="872"/>
      <c r="M481" s="872"/>
      <c r="N481" s="872"/>
      <c r="O481" s="872"/>
      <c r="P481" s="872"/>
      <c r="Q481" s="872"/>
      <c r="R481" s="872"/>
      <c r="S481" s="872"/>
      <c r="T481" s="872"/>
      <c r="U481" s="872"/>
      <c r="V481" s="872"/>
      <c r="W481" s="872"/>
      <c r="X481" s="872"/>
      <c r="Y481" s="872"/>
      <c r="Z481" s="872"/>
    </row>
    <row r="482" spans="1:26" ht="15.75">
      <c r="A482" s="1047"/>
      <c r="B482" s="1048"/>
      <c r="C482" s="872"/>
      <c r="D482" s="872"/>
      <c r="E482" s="872"/>
      <c r="F482" s="872"/>
      <c r="G482" s="872"/>
      <c r="H482" s="872"/>
      <c r="I482" s="872"/>
      <c r="J482" s="872"/>
      <c r="K482" s="872"/>
      <c r="L482" s="872"/>
      <c r="M482" s="872"/>
      <c r="N482" s="872"/>
      <c r="O482" s="872"/>
      <c r="P482" s="872"/>
      <c r="Q482" s="872"/>
      <c r="R482" s="872"/>
      <c r="S482" s="872"/>
      <c r="T482" s="872"/>
      <c r="U482" s="872"/>
      <c r="V482" s="872"/>
      <c r="W482" s="872"/>
      <c r="X482" s="872"/>
      <c r="Y482" s="872"/>
      <c r="Z482" s="872"/>
    </row>
    <row r="483" spans="1:26" ht="15.75">
      <c r="A483" s="1047"/>
      <c r="B483" s="1048"/>
      <c r="C483" s="872"/>
      <c r="D483" s="872"/>
      <c r="E483" s="872"/>
      <c r="F483" s="872"/>
      <c r="G483" s="872"/>
      <c r="H483" s="872"/>
      <c r="I483" s="872"/>
      <c r="J483" s="872"/>
      <c r="K483" s="872"/>
      <c r="L483" s="872"/>
      <c r="M483" s="872"/>
      <c r="N483" s="872"/>
      <c r="O483" s="872"/>
      <c r="P483" s="872"/>
      <c r="Q483" s="872"/>
      <c r="R483" s="872"/>
      <c r="S483" s="872"/>
      <c r="T483" s="872"/>
      <c r="U483" s="872"/>
      <c r="V483" s="872"/>
      <c r="W483" s="872"/>
      <c r="X483" s="872"/>
      <c r="Y483" s="872"/>
      <c r="Z483" s="872"/>
    </row>
    <row r="484" spans="1:26" ht="15.75">
      <c r="A484" s="1047"/>
      <c r="B484" s="1048"/>
      <c r="C484" s="872"/>
      <c r="D484" s="872"/>
      <c r="E484" s="872"/>
      <c r="F484" s="872"/>
      <c r="G484" s="872"/>
      <c r="H484" s="872"/>
      <c r="I484" s="872"/>
      <c r="J484" s="872"/>
      <c r="K484" s="872"/>
      <c r="L484" s="872"/>
      <c r="M484" s="872"/>
      <c r="N484" s="872"/>
      <c r="O484" s="872"/>
      <c r="P484" s="872"/>
      <c r="Q484" s="872"/>
      <c r="R484" s="872"/>
      <c r="S484" s="872"/>
      <c r="T484" s="872"/>
      <c r="U484" s="872"/>
      <c r="V484" s="872"/>
      <c r="W484" s="872"/>
      <c r="X484" s="872"/>
      <c r="Y484" s="872"/>
      <c r="Z484" s="872"/>
    </row>
    <row r="485" spans="1:26" ht="15.75">
      <c r="A485" s="1047"/>
      <c r="B485" s="1048"/>
      <c r="C485" s="872"/>
      <c r="D485" s="872"/>
      <c r="E485" s="872"/>
      <c r="F485" s="872"/>
      <c r="G485" s="872"/>
      <c r="H485" s="872"/>
      <c r="I485" s="872"/>
      <c r="J485" s="872"/>
      <c r="K485" s="872"/>
      <c r="L485" s="872"/>
      <c r="M485" s="872"/>
      <c r="N485" s="872"/>
      <c r="O485" s="872"/>
      <c r="P485" s="872"/>
      <c r="Q485" s="872"/>
      <c r="R485" s="872"/>
      <c r="S485" s="872"/>
      <c r="T485" s="872"/>
      <c r="U485" s="872"/>
      <c r="V485" s="872"/>
      <c r="W485" s="872"/>
      <c r="X485" s="872"/>
      <c r="Y485" s="872"/>
      <c r="Z485" s="872"/>
    </row>
    <row r="486" spans="1:26" ht="15.75">
      <c r="A486" s="1047"/>
      <c r="B486" s="1048"/>
      <c r="C486" s="872"/>
      <c r="D486" s="872"/>
      <c r="E486" s="872"/>
      <c r="F486" s="872"/>
      <c r="G486" s="872"/>
      <c r="H486" s="872"/>
      <c r="I486" s="872"/>
      <c r="J486" s="872"/>
      <c r="K486" s="872"/>
      <c r="L486" s="872"/>
      <c r="M486" s="872"/>
      <c r="N486" s="872"/>
      <c r="O486" s="872"/>
      <c r="P486" s="872"/>
      <c r="Q486" s="872"/>
      <c r="R486" s="872"/>
      <c r="S486" s="872"/>
      <c r="T486" s="872"/>
      <c r="U486" s="872"/>
      <c r="V486" s="872"/>
      <c r="W486" s="872"/>
      <c r="X486" s="872"/>
      <c r="Y486" s="872"/>
      <c r="Z486" s="872"/>
    </row>
    <row r="487" spans="1:26" ht="15.75">
      <c r="A487" s="1047"/>
      <c r="B487" s="1048"/>
      <c r="C487" s="872"/>
      <c r="D487" s="872"/>
      <c r="E487" s="872"/>
      <c r="F487" s="872"/>
      <c r="G487" s="872"/>
      <c r="H487" s="872"/>
      <c r="I487" s="872"/>
      <c r="J487" s="872"/>
      <c r="K487" s="872"/>
      <c r="L487" s="872"/>
      <c r="M487" s="872"/>
      <c r="N487" s="872"/>
      <c r="O487" s="872"/>
      <c r="P487" s="872"/>
      <c r="Q487" s="872"/>
      <c r="R487" s="872"/>
      <c r="S487" s="872"/>
      <c r="T487" s="872"/>
      <c r="U487" s="872"/>
      <c r="V487" s="872"/>
      <c r="W487" s="872"/>
      <c r="X487" s="872"/>
      <c r="Y487" s="872"/>
      <c r="Z487" s="872"/>
    </row>
    <row r="488" spans="1:26" ht="15.75">
      <c r="A488" s="1047"/>
      <c r="B488" s="1048"/>
      <c r="C488" s="872"/>
      <c r="D488" s="872"/>
      <c r="E488" s="872"/>
      <c r="F488" s="872"/>
      <c r="G488" s="872"/>
      <c r="H488" s="872"/>
      <c r="I488" s="872"/>
      <c r="J488" s="872"/>
      <c r="K488" s="872"/>
      <c r="L488" s="872"/>
      <c r="M488" s="872"/>
      <c r="N488" s="872"/>
      <c r="O488" s="872"/>
      <c r="P488" s="872"/>
      <c r="Q488" s="872"/>
      <c r="R488" s="872"/>
      <c r="S488" s="872"/>
      <c r="T488" s="872"/>
      <c r="U488" s="872"/>
      <c r="V488" s="872"/>
      <c r="W488" s="872"/>
      <c r="X488" s="872"/>
      <c r="Y488" s="872"/>
      <c r="Z488" s="872"/>
    </row>
    <row r="489" spans="1:26" ht="15.75">
      <c r="A489" s="1047"/>
      <c r="B489" s="1048"/>
      <c r="C489" s="872"/>
      <c r="D489" s="872"/>
      <c r="E489" s="872"/>
      <c r="F489" s="872"/>
      <c r="G489" s="872"/>
      <c r="H489" s="872"/>
      <c r="I489" s="872"/>
      <c r="J489" s="872"/>
      <c r="K489" s="872"/>
      <c r="L489" s="872"/>
      <c r="M489" s="872"/>
      <c r="N489" s="872"/>
      <c r="O489" s="872"/>
      <c r="P489" s="872"/>
      <c r="Q489" s="872"/>
      <c r="R489" s="872"/>
      <c r="S489" s="872"/>
      <c r="T489" s="872"/>
      <c r="U489" s="872"/>
      <c r="V489" s="872"/>
      <c r="W489" s="872"/>
      <c r="X489" s="872"/>
      <c r="Y489" s="872"/>
      <c r="Z489" s="872"/>
    </row>
    <row r="490" spans="1:26" ht="15.75">
      <c r="A490" s="1047"/>
      <c r="B490" s="1048"/>
      <c r="C490" s="872"/>
      <c r="D490" s="872"/>
      <c r="E490" s="872"/>
      <c r="F490" s="872"/>
      <c r="G490" s="872"/>
      <c r="H490" s="872"/>
      <c r="I490" s="872"/>
      <c r="J490" s="872"/>
      <c r="K490" s="872"/>
      <c r="L490" s="872"/>
      <c r="M490" s="872"/>
      <c r="N490" s="872"/>
      <c r="O490" s="872"/>
      <c r="P490" s="872"/>
      <c r="Q490" s="872"/>
      <c r="R490" s="872"/>
      <c r="S490" s="872"/>
      <c r="T490" s="872"/>
      <c r="U490" s="872"/>
      <c r="V490" s="872"/>
      <c r="W490" s="872"/>
      <c r="X490" s="872"/>
      <c r="Y490" s="872"/>
      <c r="Z490" s="872"/>
    </row>
    <row r="491" spans="1:26" ht="15.75">
      <c r="A491" s="1047"/>
      <c r="B491" s="1048"/>
      <c r="C491" s="872"/>
      <c r="D491" s="872"/>
      <c r="E491" s="872"/>
      <c r="F491" s="872"/>
      <c r="G491" s="872"/>
      <c r="H491" s="872"/>
      <c r="I491" s="872"/>
      <c r="J491" s="872"/>
      <c r="K491" s="872"/>
      <c r="L491" s="872"/>
      <c r="M491" s="872"/>
      <c r="N491" s="872"/>
      <c r="O491" s="872"/>
      <c r="P491" s="872"/>
      <c r="Q491" s="872"/>
      <c r="R491" s="872"/>
      <c r="S491" s="872"/>
      <c r="T491" s="872"/>
      <c r="U491" s="872"/>
      <c r="V491" s="872"/>
      <c r="W491" s="872"/>
      <c r="X491" s="872"/>
      <c r="Y491" s="872"/>
      <c r="Z491" s="872"/>
    </row>
    <row r="492" spans="1:26" ht="15.75">
      <c r="A492" s="1047"/>
      <c r="B492" s="1048"/>
      <c r="C492" s="872"/>
      <c r="D492" s="872"/>
      <c r="E492" s="872"/>
      <c r="F492" s="872"/>
      <c r="G492" s="872"/>
      <c r="H492" s="872"/>
      <c r="I492" s="872"/>
      <c r="J492" s="872"/>
      <c r="K492" s="872"/>
      <c r="L492" s="872"/>
      <c r="M492" s="872"/>
      <c r="N492" s="872"/>
      <c r="O492" s="872"/>
      <c r="P492" s="872"/>
      <c r="Q492" s="872"/>
      <c r="R492" s="872"/>
      <c r="S492" s="872"/>
      <c r="T492" s="872"/>
      <c r="U492" s="872"/>
      <c r="V492" s="872"/>
      <c r="W492" s="872"/>
      <c r="X492" s="872"/>
      <c r="Y492" s="872"/>
      <c r="Z492" s="872"/>
    </row>
    <row r="493" spans="1:26" ht="15.75">
      <c r="A493" s="1047"/>
      <c r="B493" s="1048"/>
      <c r="C493" s="872"/>
      <c r="D493" s="872"/>
      <c r="E493" s="872"/>
      <c r="F493" s="872"/>
      <c r="G493" s="872"/>
      <c r="H493" s="872"/>
      <c r="I493" s="872"/>
      <c r="J493" s="872"/>
      <c r="K493" s="872"/>
      <c r="L493" s="872"/>
      <c r="M493" s="872"/>
      <c r="N493" s="872"/>
      <c r="O493" s="872"/>
      <c r="P493" s="872"/>
      <c r="Q493" s="872"/>
      <c r="R493" s="872"/>
      <c r="S493" s="872"/>
      <c r="T493" s="872"/>
      <c r="U493" s="872"/>
      <c r="V493" s="872"/>
      <c r="W493" s="872"/>
      <c r="X493" s="872"/>
      <c r="Y493" s="872"/>
      <c r="Z493" s="872"/>
    </row>
    <row r="494" spans="1:26" ht="15.75">
      <c r="A494" s="1047"/>
      <c r="B494" s="1048"/>
      <c r="C494" s="872"/>
      <c r="D494" s="872"/>
      <c r="E494" s="872"/>
      <c r="F494" s="872"/>
      <c r="G494" s="872"/>
      <c r="H494" s="872"/>
      <c r="I494" s="872"/>
      <c r="J494" s="872"/>
      <c r="K494" s="872"/>
      <c r="L494" s="872"/>
      <c r="M494" s="872"/>
      <c r="N494" s="872"/>
      <c r="O494" s="872"/>
      <c r="P494" s="872"/>
      <c r="Q494" s="872"/>
      <c r="R494" s="872"/>
      <c r="S494" s="872"/>
      <c r="T494" s="872"/>
      <c r="U494" s="872"/>
      <c r="V494" s="872"/>
      <c r="W494" s="872"/>
      <c r="X494" s="872"/>
      <c r="Y494" s="872"/>
      <c r="Z494" s="872"/>
    </row>
    <row r="495" spans="1:26" ht="15.75">
      <c r="A495" s="1047"/>
      <c r="B495" s="1048"/>
      <c r="C495" s="872"/>
      <c r="D495" s="872"/>
      <c r="E495" s="872"/>
      <c r="F495" s="872"/>
      <c r="G495" s="872"/>
      <c r="H495" s="872"/>
      <c r="I495" s="872"/>
      <c r="J495" s="872"/>
      <c r="K495" s="872"/>
      <c r="L495" s="872"/>
      <c r="M495" s="872"/>
      <c r="N495" s="872"/>
      <c r="O495" s="872"/>
      <c r="P495" s="872"/>
      <c r="Q495" s="872"/>
      <c r="R495" s="872"/>
      <c r="S495" s="872"/>
      <c r="T495" s="872"/>
      <c r="U495" s="872"/>
      <c r="V495" s="872"/>
      <c r="W495" s="872"/>
      <c r="X495" s="872"/>
      <c r="Y495" s="872"/>
      <c r="Z495" s="872"/>
    </row>
    <row r="496" spans="1:26" ht="15.75">
      <c r="A496" s="1047"/>
      <c r="B496" s="1048"/>
      <c r="C496" s="872"/>
      <c r="D496" s="872"/>
      <c r="E496" s="872"/>
      <c r="F496" s="872"/>
      <c r="G496" s="872"/>
      <c r="H496" s="872"/>
      <c r="I496" s="872"/>
      <c r="J496" s="872"/>
      <c r="K496" s="872"/>
      <c r="L496" s="872"/>
      <c r="M496" s="872"/>
      <c r="N496" s="872"/>
      <c r="O496" s="872"/>
      <c r="P496" s="872"/>
      <c r="Q496" s="872"/>
      <c r="R496" s="872"/>
      <c r="S496" s="872"/>
      <c r="T496" s="872"/>
      <c r="U496" s="872"/>
      <c r="V496" s="872"/>
      <c r="W496" s="872"/>
      <c r="X496" s="872"/>
      <c r="Y496" s="872"/>
      <c r="Z496" s="872"/>
    </row>
    <row r="497" spans="1:26" ht="15.75">
      <c r="A497" s="1047"/>
      <c r="B497" s="1048"/>
      <c r="C497" s="872"/>
      <c r="D497" s="872"/>
      <c r="E497" s="872"/>
      <c r="F497" s="872"/>
      <c r="G497" s="872"/>
      <c r="H497" s="872"/>
      <c r="I497" s="872"/>
      <c r="J497" s="872"/>
      <c r="K497" s="872"/>
      <c r="L497" s="872"/>
      <c r="M497" s="872"/>
      <c r="N497" s="872"/>
      <c r="O497" s="872"/>
      <c r="P497" s="872"/>
      <c r="Q497" s="872"/>
      <c r="R497" s="872"/>
      <c r="S497" s="872"/>
      <c r="T497" s="872"/>
      <c r="U497" s="872"/>
      <c r="V497" s="872"/>
      <c r="W497" s="872"/>
      <c r="X497" s="872"/>
      <c r="Y497" s="872"/>
      <c r="Z497" s="872"/>
    </row>
    <row r="498" spans="1:26" ht="15.75">
      <c r="A498" s="1047"/>
      <c r="B498" s="1048"/>
      <c r="C498" s="872"/>
      <c r="D498" s="872"/>
      <c r="E498" s="872"/>
      <c r="F498" s="872"/>
      <c r="G498" s="872"/>
      <c r="H498" s="872"/>
      <c r="I498" s="872"/>
      <c r="J498" s="872"/>
      <c r="K498" s="872"/>
      <c r="L498" s="872"/>
      <c r="M498" s="872"/>
      <c r="N498" s="872"/>
      <c r="O498" s="872"/>
      <c r="P498" s="872"/>
      <c r="Q498" s="872"/>
      <c r="R498" s="872"/>
      <c r="S498" s="872"/>
      <c r="T498" s="872"/>
      <c r="U498" s="872"/>
      <c r="V498" s="872"/>
      <c r="W498" s="872"/>
      <c r="X498" s="872"/>
      <c r="Y498" s="872"/>
      <c r="Z498" s="872"/>
    </row>
    <row r="499" spans="1:26" ht="15.75">
      <c r="A499" s="1047"/>
      <c r="B499" s="1048"/>
      <c r="C499" s="872"/>
      <c r="D499" s="872"/>
      <c r="E499" s="872"/>
      <c r="F499" s="872"/>
      <c r="G499" s="872"/>
      <c r="H499" s="872"/>
      <c r="I499" s="872"/>
      <c r="J499" s="872"/>
      <c r="K499" s="872"/>
      <c r="L499" s="872"/>
      <c r="M499" s="872"/>
      <c r="N499" s="872"/>
      <c r="O499" s="872"/>
      <c r="P499" s="872"/>
      <c r="Q499" s="872"/>
      <c r="R499" s="872"/>
      <c r="S499" s="872"/>
      <c r="T499" s="872"/>
      <c r="U499" s="872"/>
      <c r="V499" s="872"/>
      <c r="W499" s="872"/>
      <c r="X499" s="872"/>
      <c r="Y499" s="872"/>
      <c r="Z499" s="872"/>
    </row>
    <row r="500" spans="1:26" ht="15.75">
      <c r="A500" s="1047"/>
      <c r="B500" s="1048"/>
      <c r="C500" s="872"/>
      <c r="D500" s="872"/>
      <c r="E500" s="872"/>
      <c r="F500" s="872"/>
      <c r="G500" s="872"/>
      <c r="H500" s="872"/>
      <c r="I500" s="872"/>
      <c r="J500" s="872"/>
      <c r="K500" s="872"/>
      <c r="L500" s="872"/>
      <c r="M500" s="872"/>
      <c r="N500" s="872"/>
      <c r="O500" s="872"/>
      <c r="P500" s="872"/>
      <c r="Q500" s="872"/>
      <c r="R500" s="872"/>
      <c r="S500" s="872"/>
      <c r="T500" s="872"/>
      <c r="U500" s="872"/>
      <c r="V500" s="872"/>
      <c r="W500" s="872"/>
      <c r="X500" s="872"/>
      <c r="Y500" s="872"/>
      <c r="Z500" s="872"/>
    </row>
    <row r="501" spans="1:26" ht="15.75">
      <c r="A501" s="1047"/>
      <c r="B501" s="1048"/>
      <c r="C501" s="872"/>
      <c r="D501" s="872"/>
      <c r="E501" s="872"/>
      <c r="F501" s="872"/>
      <c r="G501" s="872"/>
      <c r="H501" s="872"/>
      <c r="I501" s="872"/>
      <c r="J501" s="872"/>
      <c r="K501" s="872"/>
      <c r="L501" s="872"/>
      <c r="M501" s="872"/>
      <c r="N501" s="872"/>
      <c r="O501" s="872"/>
      <c r="P501" s="872"/>
      <c r="Q501" s="872"/>
      <c r="R501" s="872"/>
      <c r="S501" s="872"/>
      <c r="T501" s="872"/>
      <c r="U501" s="872"/>
      <c r="V501" s="872"/>
      <c r="W501" s="872"/>
      <c r="X501" s="872"/>
      <c r="Y501" s="872"/>
      <c r="Z501" s="872"/>
    </row>
    <row r="502" spans="1:26" ht="15.75">
      <c r="A502" s="1047"/>
      <c r="B502" s="1048"/>
      <c r="C502" s="872"/>
      <c r="D502" s="872"/>
      <c r="E502" s="872"/>
      <c r="F502" s="872"/>
      <c r="G502" s="872"/>
      <c r="H502" s="872"/>
      <c r="I502" s="872"/>
      <c r="J502" s="872"/>
      <c r="K502" s="872"/>
      <c r="L502" s="872"/>
      <c r="M502" s="872"/>
      <c r="N502" s="872"/>
      <c r="O502" s="872"/>
      <c r="P502" s="872"/>
      <c r="Q502" s="872"/>
      <c r="R502" s="872"/>
      <c r="S502" s="872"/>
      <c r="T502" s="872"/>
      <c r="U502" s="872"/>
      <c r="V502" s="872"/>
      <c r="W502" s="872"/>
      <c r="X502" s="872"/>
      <c r="Y502" s="872"/>
      <c r="Z502" s="872"/>
    </row>
    <row r="503" spans="1:26" ht="15.75">
      <c r="A503" s="1047"/>
      <c r="B503" s="1048"/>
      <c r="C503" s="872"/>
      <c r="D503" s="872"/>
      <c r="E503" s="872"/>
      <c r="F503" s="872"/>
      <c r="G503" s="872"/>
      <c r="H503" s="872"/>
      <c r="I503" s="872"/>
      <c r="J503" s="872"/>
      <c r="K503" s="872"/>
      <c r="L503" s="872"/>
      <c r="M503" s="872"/>
      <c r="N503" s="872"/>
      <c r="O503" s="872"/>
      <c r="P503" s="872"/>
      <c r="Q503" s="872"/>
      <c r="R503" s="872"/>
      <c r="S503" s="872"/>
      <c r="T503" s="872"/>
      <c r="U503" s="872"/>
      <c r="V503" s="872"/>
      <c r="W503" s="872"/>
      <c r="X503" s="872"/>
      <c r="Y503" s="872"/>
      <c r="Z503" s="872"/>
    </row>
    <row r="504" spans="1:26" ht="15.75">
      <c r="A504" s="1047"/>
      <c r="B504" s="1048"/>
      <c r="C504" s="872"/>
      <c r="D504" s="872"/>
      <c r="E504" s="872"/>
      <c r="F504" s="872"/>
      <c r="G504" s="872"/>
      <c r="H504" s="872"/>
      <c r="I504" s="872"/>
      <c r="J504" s="872"/>
      <c r="K504" s="872"/>
      <c r="L504" s="872"/>
      <c r="M504" s="872"/>
      <c r="N504" s="872"/>
      <c r="O504" s="872"/>
      <c r="P504" s="872"/>
      <c r="Q504" s="872"/>
      <c r="R504" s="872"/>
      <c r="S504" s="872"/>
      <c r="T504" s="872"/>
      <c r="U504" s="872"/>
      <c r="V504" s="872"/>
      <c r="W504" s="872"/>
      <c r="X504" s="872"/>
      <c r="Y504" s="872"/>
      <c r="Z504" s="872"/>
    </row>
    <row r="505" spans="1:26" ht="15.75">
      <c r="A505" s="1047"/>
      <c r="B505" s="1048"/>
      <c r="C505" s="872"/>
      <c r="D505" s="872"/>
      <c r="E505" s="872"/>
      <c r="F505" s="872"/>
      <c r="G505" s="872"/>
      <c r="H505" s="872"/>
      <c r="I505" s="872"/>
      <c r="J505" s="872"/>
      <c r="K505" s="872"/>
      <c r="L505" s="872"/>
      <c r="M505" s="872"/>
      <c r="N505" s="872"/>
      <c r="O505" s="872"/>
      <c r="P505" s="872"/>
      <c r="Q505" s="872"/>
      <c r="R505" s="872"/>
      <c r="S505" s="872"/>
      <c r="T505" s="872"/>
      <c r="U505" s="872"/>
      <c r="V505" s="872"/>
      <c r="W505" s="872"/>
      <c r="X505" s="872"/>
      <c r="Y505" s="872"/>
      <c r="Z505" s="872"/>
    </row>
    <row r="506" spans="1:26" ht="15.75">
      <c r="A506" s="1047"/>
      <c r="B506" s="1048"/>
      <c r="C506" s="872"/>
      <c r="D506" s="872"/>
      <c r="E506" s="872"/>
      <c r="F506" s="872"/>
      <c r="G506" s="872"/>
      <c r="H506" s="872"/>
      <c r="I506" s="872"/>
      <c r="J506" s="872"/>
      <c r="K506" s="872"/>
      <c r="L506" s="872"/>
      <c r="M506" s="872"/>
      <c r="N506" s="872"/>
      <c r="O506" s="872"/>
      <c r="P506" s="872"/>
      <c r="Q506" s="872"/>
      <c r="R506" s="872"/>
      <c r="S506" s="872"/>
      <c r="T506" s="872"/>
      <c r="U506" s="872"/>
      <c r="V506" s="872"/>
      <c r="W506" s="872"/>
      <c r="X506" s="872"/>
      <c r="Y506" s="872"/>
      <c r="Z506" s="872"/>
    </row>
    <row r="507" spans="1:26" ht="15.75">
      <c r="A507" s="1047"/>
      <c r="B507" s="1048"/>
      <c r="C507" s="872"/>
      <c r="D507" s="872"/>
      <c r="E507" s="872"/>
      <c r="F507" s="872"/>
      <c r="G507" s="872"/>
      <c r="H507" s="872"/>
      <c r="I507" s="872"/>
      <c r="J507" s="872"/>
      <c r="K507" s="872"/>
      <c r="L507" s="872"/>
      <c r="M507" s="872"/>
      <c r="N507" s="872"/>
      <c r="O507" s="872"/>
      <c r="P507" s="872"/>
      <c r="Q507" s="872"/>
      <c r="R507" s="872"/>
      <c r="S507" s="872"/>
      <c r="T507" s="872"/>
      <c r="U507" s="872"/>
      <c r="V507" s="872"/>
      <c r="W507" s="872"/>
      <c r="X507" s="872"/>
      <c r="Y507" s="872"/>
      <c r="Z507" s="872"/>
    </row>
    <row r="508" spans="1:26" ht="15.75">
      <c r="A508" s="1047"/>
      <c r="B508" s="1048"/>
      <c r="C508" s="872"/>
      <c r="D508" s="872"/>
      <c r="E508" s="872"/>
      <c r="F508" s="872"/>
      <c r="G508" s="872"/>
      <c r="H508" s="872"/>
      <c r="I508" s="872"/>
      <c r="J508" s="872"/>
      <c r="K508" s="872"/>
      <c r="L508" s="872"/>
      <c r="M508" s="872"/>
      <c r="N508" s="872"/>
      <c r="O508" s="872"/>
      <c r="P508" s="872"/>
      <c r="Q508" s="872"/>
      <c r="R508" s="872"/>
      <c r="S508" s="872"/>
      <c r="T508" s="872"/>
      <c r="U508" s="872"/>
      <c r="V508" s="872"/>
      <c r="W508" s="872"/>
      <c r="X508" s="872"/>
      <c r="Y508" s="872"/>
      <c r="Z508" s="872"/>
    </row>
    <row r="509" spans="1:26" ht="15.75">
      <c r="A509" s="1047"/>
      <c r="B509" s="1048"/>
      <c r="C509" s="872"/>
      <c r="D509" s="872"/>
      <c r="E509" s="872"/>
      <c r="F509" s="872"/>
      <c r="G509" s="872"/>
      <c r="H509" s="872"/>
      <c r="I509" s="872"/>
      <c r="J509" s="872"/>
      <c r="K509" s="872"/>
      <c r="L509" s="872"/>
      <c r="M509" s="872"/>
      <c r="N509" s="872"/>
      <c r="O509" s="872"/>
      <c r="P509" s="872"/>
      <c r="Q509" s="872"/>
      <c r="R509" s="872"/>
      <c r="S509" s="872"/>
      <c r="T509" s="872"/>
      <c r="U509" s="872"/>
      <c r="V509" s="872"/>
      <c r="W509" s="872"/>
      <c r="X509" s="872"/>
      <c r="Y509" s="872"/>
      <c r="Z509" s="872"/>
    </row>
    <row r="510" spans="1:26" ht="15.75">
      <c r="A510" s="1047"/>
      <c r="B510" s="1048"/>
      <c r="C510" s="872"/>
      <c r="D510" s="872"/>
      <c r="E510" s="872"/>
      <c r="F510" s="872"/>
      <c r="G510" s="872"/>
      <c r="H510" s="872"/>
      <c r="I510" s="872"/>
      <c r="J510" s="872"/>
      <c r="K510" s="872"/>
      <c r="L510" s="872"/>
      <c r="M510" s="872"/>
      <c r="N510" s="872"/>
      <c r="O510" s="872"/>
      <c r="P510" s="872"/>
      <c r="Q510" s="872"/>
      <c r="R510" s="872"/>
      <c r="S510" s="872"/>
      <c r="T510" s="872"/>
      <c r="U510" s="872"/>
      <c r="V510" s="872"/>
      <c r="W510" s="872"/>
      <c r="X510" s="872"/>
      <c r="Y510" s="872"/>
      <c r="Z510" s="872"/>
    </row>
    <row r="511" spans="1:26" ht="15.75">
      <c r="A511" s="1047"/>
      <c r="B511" s="1048"/>
      <c r="C511" s="872"/>
      <c r="D511" s="872"/>
      <c r="E511" s="872"/>
      <c r="F511" s="872"/>
      <c r="G511" s="872"/>
      <c r="H511" s="872"/>
      <c r="I511" s="872"/>
      <c r="J511" s="872"/>
      <c r="K511" s="872"/>
      <c r="L511" s="872"/>
      <c r="M511" s="872"/>
      <c r="N511" s="872"/>
      <c r="O511" s="872"/>
      <c r="P511" s="872"/>
      <c r="Q511" s="872"/>
      <c r="R511" s="872"/>
      <c r="S511" s="872"/>
      <c r="T511" s="872"/>
      <c r="U511" s="872"/>
      <c r="V511" s="872"/>
      <c r="W511" s="872"/>
      <c r="X511" s="872"/>
      <c r="Y511" s="872"/>
      <c r="Z511" s="872"/>
    </row>
    <row r="512" spans="1:26" ht="15.75">
      <c r="A512" s="1047"/>
      <c r="B512" s="1048"/>
      <c r="C512" s="872"/>
      <c r="D512" s="872"/>
      <c r="E512" s="872"/>
      <c r="F512" s="872"/>
      <c r="G512" s="872"/>
      <c r="H512" s="872"/>
      <c r="I512" s="872"/>
      <c r="J512" s="872"/>
      <c r="K512" s="872"/>
      <c r="L512" s="872"/>
      <c r="M512" s="872"/>
      <c r="N512" s="872"/>
      <c r="O512" s="872"/>
      <c r="P512" s="872"/>
      <c r="Q512" s="872"/>
      <c r="R512" s="872"/>
      <c r="S512" s="872"/>
      <c r="T512" s="872"/>
      <c r="U512" s="872"/>
      <c r="V512" s="872"/>
      <c r="W512" s="872"/>
      <c r="X512" s="872"/>
      <c r="Y512" s="872"/>
      <c r="Z512" s="872"/>
    </row>
    <row r="513" spans="1:26" ht="15.75">
      <c r="A513" s="1047"/>
      <c r="B513" s="1048"/>
      <c r="C513" s="872"/>
      <c r="D513" s="872"/>
      <c r="E513" s="872"/>
      <c r="F513" s="872"/>
      <c r="G513" s="872"/>
      <c r="H513" s="872"/>
      <c r="I513" s="872"/>
      <c r="J513" s="872"/>
      <c r="K513" s="872"/>
      <c r="L513" s="872"/>
      <c r="M513" s="872"/>
      <c r="N513" s="872"/>
      <c r="O513" s="872"/>
      <c r="P513" s="872"/>
      <c r="Q513" s="872"/>
      <c r="R513" s="872"/>
      <c r="S513" s="872"/>
      <c r="T513" s="872"/>
      <c r="U513" s="872"/>
      <c r="V513" s="872"/>
      <c r="W513" s="872"/>
      <c r="X513" s="872"/>
      <c r="Y513" s="872"/>
      <c r="Z513" s="872"/>
    </row>
    <row r="514" spans="1:26" ht="15.75">
      <c r="A514" s="1047"/>
      <c r="B514" s="1048"/>
      <c r="C514" s="872"/>
      <c r="D514" s="872"/>
      <c r="E514" s="872"/>
      <c r="F514" s="872"/>
      <c r="G514" s="872"/>
      <c r="H514" s="872"/>
      <c r="I514" s="872"/>
      <c r="J514" s="872"/>
      <c r="K514" s="872"/>
      <c r="L514" s="872"/>
      <c r="M514" s="872"/>
      <c r="N514" s="872"/>
      <c r="O514" s="872"/>
      <c r="P514" s="872"/>
      <c r="Q514" s="872"/>
      <c r="R514" s="872"/>
      <c r="S514" s="872"/>
      <c r="T514" s="872"/>
      <c r="U514" s="872"/>
      <c r="V514" s="872"/>
      <c r="W514" s="872"/>
      <c r="X514" s="872"/>
      <c r="Y514" s="872"/>
      <c r="Z514" s="872"/>
    </row>
    <row r="515" spans="1:26" ht="15.75">
      <c r="A515" s="1047"/>
      <c r="B515" s="1048"/>
      <c r="C515" s="872"/>
      <c r="D515" s="872"/>
      <c r="E515" s="872"/>
      <c r="F515" s="872"/>
      <c r="G515" s="872"/>
      <c r="H515" s="872"/>
      <c r="I515" s="872"/>
      <c r="J515" s="872"/>
      <c r="K515" s="872"/>
      <c r="L515" s="872"/>
      <c r="M515" s="872"/>
      <c r="N515" s="872"/>
      <c r="O515" s="872"/>
      <c r="P515" s="872"/>
      <c r="Q515" s="872"/>
      <c r="R515" s="872"/>
      <c r="S515" s="872"/>
      <c r="T515" s="872"/>
      <c r="U515" s="872"/>
      <c r="V515" s="872"/>
      <c r="W515" s="872"/>
      <c r="X515" s="872"/>
      <c r="Y515" s="872"/>
      <c r="Z515" s="872"/>
    </row>
    <row r="516" spans="1:26" ht="15.75">
      <c r="A516" s="1047"/>
      <c r="B516" s="1048"/>
      <c r="C516" s="872"/>
      <c r="D516" s="872"/>
      <c r="E516" s="872"/>
      <c r="F516" s="872"/>
      <c r="G516" s="872"/>
      <c r="H516" s="872"/>
      <c r="I516" s="872"/>
      <c r="J516" s="872"/>
      <c r="K516" s="872"/>
      <c r="L516" s="872"/>
      <c r="M516" s="872"/>
      <c r="N516" s="872"/>
      <c r="O516" s="872"/>
      <c r="P516" s="872"/>
      <c r="Q516" s="872"/>
      <c r="R516" s="872"/>
      <c r="S516" s="872"/>
      <c r="T516" s="872"/>
      <c r="U516" s="872"/>
      <c r="V516" s="872"/>
      <c r="W516" s="872"/>
      <c r="X516" s="872"/>
      <c r="Y516" s="872"/>
      <c r="Z516" s="872"/>
    </row>
    <row r="517" spans="1:26" ht="15.75">
      <c r="A517" s="1047"/>
      <c r="B517" s="1048"/>
      <c r="C517" s="872"/>
      <c r="D517" s="872"/>
      <c r="E517" s="872"/>
      <c r="F517" s="872"/>
      <c r="G517" s="872"/>
      <c r="H517" s="872"/>
      <c r="I517" s="872"/>
      <c r="J517" s="872"/>
      <c r="K517" s="872"/>
      <c r="L517" s="872"/>
      <c r="M517" s="872"/>
      <c r="N517" s="872"/>
      <c r="O517" s="872"/>
      <c r="P517" s="872"/>
      <c r="Q517" s="872"/>
      <c r="R517" s="872"/>
      <c r="S517" s="872"/>
      <c r="T517" s="872"/>
      <c r="U517" s="872"/>
      <c r="V517" s="872"/>
      <c r="W517" s="872"/>
      <c r="X517" s="872"/>
      <c r="Y517" s="872"/>
      <c r="Z517" s="872"/>
    </row>
    <row r="518" spans="1:26" ht="15.75">
      <c r="A518" s="1047"/>
      <c r="B518" s="1048"/>
      <c r="C518" s="872"/>
      <c r="D518" s="872"/>
      <c r="E518" s="872"/>
      <c r="F518" s="872"/>
      <c r="G518" s="872"/>
      <c r="H518" s="872"/>
      <c r="I518" s="872"/>
      <c r="J518" s="872"/>
      <c r="K518" s="872"/>
      <c r="L518" s="872"/>
      <c r="M518" s="872"/>
      <c r="N518" s="872"/>
      <c r="O518" s="872"/>
      <c r="P518" s="872"/>
      <c r="Q518" s="872"/>
      <c r="R518" s="872"/>
      <c r="S518" s="872"/>
      <c r="T518" s="872"/>
      <c r="U518" s="872"/>
      <c r="V518" s="872"/>
      <c r="W518" s="872"/>
      <c r="X518" s="872"/>
      <c r="Y518" s="872"/>
      <c r="Z518" s="872"/>
    </row>
    <row r="519" spans="1:26" ht="15.75">
      <c r="A519" s="1047"/>
      <c r="B519" s="1048"/>
      <c r="C519" s="872"/>
      <c r="D519" s="872"/>
      <c r="E519" s="872"/>
      <c r="F519" s="872"/>
      <c r="G519" s="872"/>
      <c r="H519" s="872"/>
      <c r="I519" s="872"/>
      <c r="J519" s="872"/>
      <c r="K519" s="872"/>
      <c r="L519" s="872"/>
      <c r="M519" s="872"/>
      <c r="N519" s="872"/>
      <c r="O519" s="872"/>
      <c r="P519" s="872"/>
      <c r="Q519" s="872"/>
      <c r="R519" s="872"/>
      <c r="S519" s="872"/>
      <c r="T519" s="872"/>
      <c r="U519" s="872"/>
      <c r="V519" s="872"/>
      <c r="W519" s="872"/>
      <c r="X519" s="872"/>
      <c r="Y519" s="872"/>
      <c r="Z519" s="872"/>
    </row>
    <row r="520" spans="1:26" ht="15.75">
      <c r="A520" s="1047"/>
      <c r="B520" s="1048"/>
      <c r="C520" s="872"/>
      <c r="D520" s="872"/>
      <c r="E520" s="872"/>
      <c r="F520" s="872"/>
      <c r="G520" s="872"/>
      <c r="H520" s="872"/>
      <c r="I520" s="872"/>
      <c r="J520" s="872"/>
      <c r="K520" s="872"/>
      <c r="L520" s="872"/>
      <c r="M520" s="872"/>
      <c r="N520" s="872"/>
      <c r="O520" s="872"/>
      <c r="P520" s="872"/>
      <c r="Q520" s="872"/>
      <c r="R520" s="872"/>
      <c r="S520" s="872"/>
      <c r="T520" s="872"/>
      <c r="U520" s="872"/>
      <c r="V520" s="872"/>
      <c r="W520" s="872"/>
      <c r="X520" s="872"/>
      <c r="Y520" s="872"/>
      <c r="Z520" s="872"/>
    </row>
    <row r="521" spans="1:26" ht="15.75">
      <c r="A521" s="1047"/>
      <c r="B521" s="1048"/>
      <c r="C521" s="872"/>
      <c r="D521" s="872"/>
      <c r="E521" s="872"/>
      <c r="F521" s="872"/>
      <c r="G521" s="872"/>
      <c r="H521" s="872"/>
      <c r="I521" s="872"/>
      <c r="J521" s="872"/>
      <c r="K521" s="872"/>
      <c r="L521" s="872"/>
      <c r="M521" s="872"/>
      <c r="N521" s="872"/>
      <c r="O521" s="872"/>
      <c r="P521" s="872"/>
      <c r="Q521" s="872"/>
      <c r="R521" s="872"/>
      <c r="S521" s="872"/>
      <c r="T521" s="872"/>
      <c r="U521" s="872"/>
      <c r="V521" s="872"/>
      <c r="W521" s="872"/>
      <c r="X521" s="872"/>
      <c r="Y521" s="872"/>
      <c r="Z521" s="872"/>
    </row>
    <row r="522" spans="1:26" ht="15.75">
      <c r="A522" s="1047"/>
      <c r="B522" s="1048"/>
      <c r="C522" s="872"/>
      <c r="D522" s="872"/>
      <c r="E522" s="872"/>
      <c r="F522" s="872"/>
      <c r="G522" s="872"/>
      <c r="H522" s="872"/>
      <c r="I522" s="872"/>
      <c r="J522" s="872"/>
      <c r="K522" s="872"/>
      <c r="L522" s="872"/>
      <c r="M522" s="872"/>
      <c r="N522" s="872"/>
      <c r="O522" s="872"/>
      <c r="P522" s="872"/>
      <c r="Q522" s="872"/>
      <c r="R522" s="872"/>
      <c r="S522" s="872"/>
      <c r="T522" s="872"/>
      <c r="U522" s="872"/>
      <c r="V522" s="872"/>
      <c r="W522" s="872"/>
      <c r="X522" s="872"/>
      <c r="Y522" s="872"/>
      <c r="Z522" s="872"/>
    </row>
    <row r="523" spans="1:26" ht="15.75">
      <c r="A523" s="1047"/>
      <c r="B523" s="1048"/>
      <c r="C523" s="872"/>
      <c r="D523" s="872"/>
      <c r="E523" s="872"/>
      <c r="F523" s="872"/>
      <c r="G523" s="872"/>
      <c r="H523" s="872"/>
      <c r="I523" s="872"/>
      <c r="J523" s="872"/>
      <c r="K523" s="872"/>
      <c r="L523" s="872"/>
      <c r="M523" s="872"/>
      <c r="N523" s="872"/>
      <c r="O523" s="872"/>
      <c r="P523" s="872"/>
      <c r="Q523" s="872"/>
      <c r="R523" s="872"/>
      <c r="S523" s="872"/>
      <c r="T523" s="872"/>
      <c r="U523" s="872"/>
      <c r="V523" s="872"/>
      <c r="W523" s="872"/>
      <c r="X523" s="872"/>
      <c r="Y523" s="872"/>
      <c r="Z523" s="872"/>
    </row>
    <row r="524" spans="1:26" ht="15.75">
      <c r="A524" s="1047"/>
      <c r="B524" s="1048"/>
      <c r="C524" s="872"/>
      <c r="D524" s="872"/>
      <c r="E524" s="872"/>
      <c r="F524" s="872"/>
      <c r="G524" s="872"/>
      <c r="H524" s="872"/>
      <c r="I524" s="872"/>
      <c r="J524" s="872"/>
      <c r="K524" s="872"/>
      <c r="L524" s="872"/>
      <c r="M524" s="872"/>
      <c r="N524" s="872"/>
      <c r="O524" s="872"/>
      <c r="P524" s="872"/>
      <c r="Q524" s="872"/>
      <c r="R524" s="872"/>
      <c r="S524" s="872"/>
      <c r="T524" s="872"/>
      <c r="U524" s="872"/>
      <c r="V524" s="872"/>
      <c r="W524" s="872"/>
      <c r="X524" s="872"/>
      <c r="Y524" s="872"/>
      <c r="Z524" s="872"/>
    </row>
    <row r="525" spans="1:26" ht="15.75">
      <c r="A525" s="1047"/>
      <c r="B525" s="1048"/>
      <c r="C525" s="872"/>
      <c r="D525" s="872"/>
      <c r="E525" s="872"/>
      <c r="F525" s="872"/>
      <c r="G525" s="872"/>
      <c r="H525" s="872"/>
      <c r="I525" s="872"/>
      <c r="J525" s="872"/>
      <c r="K525" s="872"/>
      <c r="L525" s="872"/>
      <c r="M525" s="872"/>
      <c r="N525" s="872"/>
      <c r="O525" s="872"/>
      <c r="P525" s="872"/>
      <c r="Q525" s="872"/>
      <c r="R525" s="872"/>
      <c r="S525" s="872"/>
      <c r="T525" s="872"/>
      <c r="U525" s="872"/>
      <c r="V525" s="872"/>
      <c r="W525" s="872"/>
      <c r="X525" s="872"/>
      <c r="Y525" s="872"/>
      <c r="Z525" s="872"/>
    </row>
    <row r="526" spans="1:26" ht="15.75">
      <c r="A526" s="1047"/>
      <c r="B526" s="1048"/>
      <c r="C526" s="872"/>
      <c r="D526" s="872"/>
      <c r="E526" s="872"/>
      <c r="F526" s="872"/>
      <c r="G526" s="872"/>
      <c r="H526" s="872"/>
      <c r="I526" s="872"/>
      <c r="J526" s="872"/>
      <c r="K526" s="872"/>
      <c r="L526" s="872"/>
      <c r="M526" s="872"/>
      <c r="N526" s="872"/>
      <c r="O526" s="872"/>
      <c r="P526" s="872"/>
      <c r="Q526" s="872"/>
      <c r="R526" s="872"/>
      <c r="S526" s="872"/>
      <c r="T526" s="872"/>
      <c r="U526" s="872"/>
      <c r="V526" s="872"/>
      <c r="W526" s="872"/>
      <c r="X526" s="872"/>
      <c r="Y526" s="872"/>
      <c r="Z526" s="872"/>
    </row>
    <row r="527" spans="1:26" ht="15.75">
      <c r="A527" s="1047"/>
      <c r="B527" s="1048"/>
      <c r="C527" s="872"/>
      <c r="D527" s="872"/>
      <c r="E527" s="872"/>
      <c r="F527" s="872"/>
      <c r="G527" s="872"/>
      <c r="H527" s="872"/>
      <c r="I527" s="872"/>
      <c r="J527" s="872"/>
      <c r="K527" s="872"/>
      <c r="L527" s="872"/>
      <c r="M527" s="872"/>
      <c r="N527" s="872"/>
      <c r="O527" s="872"/>
      <c r="P527" s="872"/>
      <c r="Q527" s="872"/>
      <c r="R527" s="872"/>
      <c r="S527" s="872"/>
      <c r="T527" s="872"/>
      <c r="U527" s="872"/>
      <c r="V527" s="872"/>
      <c r="W527" s="872"/>
      <c r="X527" s="872"/>
      <c r="Y527" s="872"/>
      <c r="Z527" s="872"/>
    </row>
    <row r="528" spans="1:26" ht="15.75">
      <c r="A528" s="1047"/>
      <c r="B528" s="1048"/>
      <c r="C528" s="872"/>
      <c r="D528" s="872"/>
      <c r="E528" s="872"/>
      <c r="F528" s="872"/>
      <c r="G528" s="872"/>
      <c r="H528" s="872"/>
      <c r="I528" s="872"/>
      <c r="J528" s="872"/>
      <c r="K528" s="872"/>
      <c r="L528" s="872"/>
      <c r="M528" s="872"/>
      <c r="N528" s="872"/>
      <c r="O528" s="872"/>
      <c r="P528" s="872"/>
      <c r="Q528" s="872"/>
      <c r="R528" s="872"/>
      <c r="S528" s="872"/>
      <c r="T528" s="872"/>
      <c r="U528" s="872"/>
      <c r="V528" s="872"/>
      <c r="W528" s="872"/>
      <c r="X528" s="872"/>
      <c r="Y528" s="872"/>
      <c r="Z528" s="872"/>
    </row>
    <row r="529" spans="1:26" ht="15.75">
      <c r="A529" s="1047"/>
      <c r="B529" s="1048"/>
      <c r="C529" s="872"/>
      <c r="D529" s="872"/>
      <c r="E529" s="872"/>
      <c r="F529" s="872"/>
      <c r="G529" s="872"/>
      <c r="H529" s="872"/>
      <c r="I529" s="872"/>
      <c r="J529" s="872"/>
      <c r="K529" s="872"/>
      <c r="L529" s="872"/>
      <c r="M529" s="872"/>
      <c r="N529" s="872"/>
      <c r="O529" s="872"/>
      <c r="P529" s="872"/>
      <c r="Q529" s="872"/>
      <c r="R529" s="872"/>
      <c r="S529" s="872"/>
      <c r="T529" s="872"/>
      <c r="U529" s="872"/>
      <c r="V529" s="872"/>
      <c r="W529" s="872"/>
      <c r="X529" s="872"/>
      <c r="Y529" s="872"/>
      <c r="Z529" s="872"/>
    </row>
    <row r="530" spans="1:26" ht="15.75">
      <c r="A530" s="1047"/>
      <c r="B530" s="1048"/>
      <c r="C530" s="872"/>
      <c r="D530" s="872"/>
      <c r="E530" s="872"/>
      <c r="F530" s="872"/>
      <c r="G530" s="872"/>
      <c r="H530" s="872"/>
      <c r="I530" s="872"/>
      <c r="J530" s="872"/>
      <c r="K530" s="872"/>
      <c r="L530" s="872"/>
      <c r="M530" s="872"/>
      <c r="N530" s="872"/>
      <c r="O530" s="872"/>
      <c r="P530" s="872"/>
      <c r="Q530" s="872"/>
      <c r="R530" s="872"/>
      <c r="S530" s="872"/>
      <c r="T530" s="872"/>
      <c r="U530" s="872"/>
      <c r="V530" s="872"/>
      <c r="W530" s="872"/>
      <c r="X530" s="872"/>
      <c r="Y530" s="872"/>
      <c r="Z530" s="872"/>
    </row>
    <row r="531" spans="1:26" ht="15.75">
      <c r="A531" s="1047"/>
      <c r="B531" s="1048"/>
      <c r="C531" s="872"/>
      <c r="D531" s="872"/>
      <c r="E531" s="872"/>
      <c r="F531" s="872"/>
      <c r="G531" s="872"/>
      <c r="H531" s="872"/>
      <c r="I531" s="872"/>
      <c r="J531" s="872"/>
      <c r="K531" s="872"/>
      <c r="L531" s="872"/>
      <c r="M531" s="872"/>
      <c r="N531" s="872"/>
      <c r="O531" s="872"/>
      <c r="P531" s="872"/>
      <c r="Q531" s="872"/>
      <c r="R531" s="872"/>
      <c r="S531" s="872"/>
      <c r="T531" s="872"/>
      <c r="U531" s="872"/>
      <c r="V531" s="872"/>
      <c r="W531" s="872"/>
      <c r="X531" s="872"/>
      <c r="Y531" s="872"/>
      <c r="Z531" s="872"/>
    </row>
    <row r="532" spans="1:26" ht="15.75">
      <c r="A532" s="1047"/>
      <c r="B532" s="1048"/>
      <c r="C532" s="872"/>
      <c r="D532" s="872"/>
      <c r="E532" s="872"/>
      <c r="F532" s="872"/>
      <c r="G532" s="872"/>
      <c r="H532" s="872"/>
      <c r="I532" s="872"/>
      <c r="J532" s="872"/>
      <c r="K532" s="872"/>
      <c r="L532" s="872"/>
      <c r="M532" s="872"/>
      <c r="N532" s="872"/>
      <c r="O532" s="872"/>
      <c r="P532" s="872"/>
      <c r="Q532" s="872"/>
      <c r="R532" s="872"/>
      <c r="S532" s="872"/>
      <c r="T532" s="872"/>
      <c r="U532" s="872"/>
      <c r="V532" s="872"/>
      <c r="W532" s="872"/>
      <c r="X532" s="872"/>
      <c r="Y532" s="872"/>
      <c r="Z532" s="872"/>
    </row>
    <row r="533" spans="1:26" ht="15.75">
      <c r="A533" s="1047"/>
      <c r="B533" s="1048"/>
      <c r="C533" s="872"/>
      <c r="D533" s="872"/>
      <c r="E533" s="872"/>
      <c r="F533" s="872"/>
      <c r="G533" s="872"/>
      <c r="H533" s="872"/>
      <c r="I533" s="872"/>
      <c r="J533" s="872"/>
      <c r="K533" s="872"/>
      <c r="L533" s="872"/>
      <c r="M533" s="872"/>
      <c r="N533" s="872"/>
      <c r="O533" s="872"/>
      <c r="P533" s="872"/>
      <c r="Q533" s="872"/>
      <c r="R533" s="872"/>
      <c r="S533" s="872"/>
      <c r="T533" s="872"/>
      <c r="U533" s="872"/>
      <c r="V533" s="872"/>
      <c r="W533" s="872"/>
      <c r="X533" s="872"/>
      <c r="Y533" s="872"/>
      <c r="Z533" s="872"/>
    </row>
    <row r="534" spans="1:26" ht="15.75">
      <c r="A534" s="1047"/>
      <c r="B534" s="1048"/>
      <c r="C534" s="872"/>
      <c r="D534" s="872"/>
      <c r="E534" s="872"/>
      <c r="F534" s="872"/>
      <c r="G534" s="872"/>
      <c r="H534" s="872"/>
      <c r="I534" s="872"/>
      <c r="J534" s="872"/>
      <c r="K534" s="872"/>
      <c r="L534" s="872"/>
      <c r="M534" s="872"/>
      <c r="N534" s="872"/>
      <c r="O534" s="872"/>
      <c r="P534" s="872"/>
      <c r="Q534" s="872"/>
      <c r="R534" s="872"/>
      <c r="S534" s="872"/>
      <c r="T534" s="872"/>
      <c r="U534" s="872"/>
      <c r="V534" s="872"/>
      <c r="W534" s="872"/>
      <c r="X534" s="872"/>
      <c r="Y534" s="872"/>
      <c r="Z534" s="872"/>
    </row>
    <row r="535" spans="1:26" ht="15.75">
      <c r="A535" s="1047"/>
      <c r="B535" s="1048"/>
      <c r="C535" s="872"/>
      <c r="D535" s="872"/>
      <c r="E535" s="872"/>
      <c r="F535" s="872"/>
      <c r="G535" s="872"/>
      <c r="H535" s="872"/>
      <c r="I535" s="872"/>
      <c r="J535" s="872"/>
      <c r="K535" s="872"/>
      <c r="L535" s="872"/>
      <c r="M535" s="872"/>
      <c r="N535" s="872"/>
      <c r="O535" s="872"/>
      <c r="P535" s="872"/>
      <c r="Q535" s="872"/>
      <c r="R535" s="872"/>
      <c r="S535" s="872"/>
      <c r="T535" s="872"/>
      <c r="U535" s="872"/>
      <c r="V535" s="872"/>
      <c r="W535" s="872"/>
      <c r="X535" s="872"/>
      <c r="Y535" s="872"/>
      <c r="Z535" s="872"/>
    </row>
    <row r="536" spans="1:26" ht="15.75">
      <c r="A536" s="1047"/>
      <c r="B536" s="1048"/>
      <c r="C536" s="872"/>
      <c r="D536" s="872"/>
      <c r="E536" s="872"/>
      <c r="F536" s="872"/>
      <c r="G536" s="872"/>
      <c r="H536" s="872"/>
      <c r="I536" s="872"/>
      <c r="J536" s="872"/>
      <c r="K536" s="872"/>
      <c r="L536" s="872"/>
      <c r="M536" s="872"/>
      <c r="N536" s="872"/>
      <c r="O536" s="872"/>
      <c r="P536" s="872"/>
      <c r="Q536" s="872"/>
      <c r="R536" s="872"/>
      <c r="S536" s="872"/>
      <c r="T536" s="872"/>
      <c r="U536" s="872"/>
      <c r="V536" s="872"/>
      <c r="W536" s="872"/>
      <c r="X536" s="872"/>
      <c r="Y536" s="872"/>
      <c r="Z536" s="872"/>
    </row>
    <row r="537" spans="1:26" ht="15.75">
      <c r="A537" s="1047"/>
      <c r="B537" s="1048"/>
      <c r="C537" s="872"/>
      <c r="D537" s="872"/>
      <c r="E537" s="872"/>
      <c r="F537" s="872"/>
      <c r="G537" s="872"/>
      <c r="H537" s="872"/>
      <c r="I537" s="872"/>
      <c r="J537" s="872"/>
      <c r="K537" s="872"/>
      <c r="L537" s="872"/>
      <c r="M537" s="872"/>
      <c r="N537" s="872"/>
      <c r="O537" s="872"/>
      <c r="P537" s="872"/>
      <c r="Q537" s="872"/>
      <c r="R537" s="872"/>
      <c r="S537" s="872"/>
      <c r="T537" s="872"/>
      <c r="U537" s="872"/>
      <c r="V537" s="872"/>
      <c r="W537" s="872"/>
      <c r="X537" s="872"/>
      <c r="Y537" s="872"/>
      <c r="Z537" s="872"/>
    </row>
    <row r="538" spans="1:26" ht="15.75">
      <c r="A538" s="1047"/>
      <c r="B538" s="1048"/>
      <c r="C538" s="872"/>
      <c r="D538" s="872"/>
      <c r="E538" s="872"/>
      <c r="F538" s="872"/>
      <c r="G538" s="872"/>
      <c r="H538" s="872"/>
      <c r="I538" s="872"/>
      <c r="J538" s="872"/>
      <c r="K538" s="872"/>
      <c r="L538" s="872"/>
      <c r="M538" s="872"/>
      <c r="N538" s="872"/>
      <c r="O538" s="872"/>
      <c r="P538" s="872"/>
      <c r="Q538" s="872"/>
      <c r="R538" s="872"/>
      <c r="S538" s="872"/>
      <c r="T538" s="872"/>
      <c r="U538" s="872"/>
      <c r="V538" s="872"/>
      <c r="W538" s="872"/>
      <c r="X538" s="872"/>
      <c r="Y538" s="872"/>
      <c r="Z538" s="872"/>
    </row>
    <row r="539" spans="1:26" ht="15.75">
      <c r="A539" s="1047"/>
      <c r="B539" s="1048"/>
      <c r="C539" s="872"/>
      <c r="D539" s="872"/>
      <c r="E539" s="872"/>
      <c r="F539" s="872"/>
      <c r="G539" s="872"/>
      <c r="H539" s="872"/>
      <c r="I539" s="872"/>
      <c r="J539" s="872"/>
      <c r="K539" s="872"/>
      <c r="L539" s="872"/>
      <c r="M539" s="872"/>
      <c r="N539" s="872"/>
      <c r="O539" s="872"/>
      <c r="P539" s="872"/>
      <c r="Q539" s="872"/>
      <c r="R539" s="872"/>
      <c r="S539" s="872"/>
      <c r="T539" s="872"/>
      <c r="U539" s="872"/>
      <c r="V539" s="872"/>
      <c r="W539" s="872"/>
      <c r="X539" s="872"/>
      <c r="Y539" s="872"/>
      <c r="Z539" s="872"/>
    </row>
    <row r="540" spans="1:26" ht="15.75">
      <c r="A540" s="1047"/>
      <c r="B540" s="1048"/>
      <c r="C540" s="872"/>
      <c r="D540" s="872"/>
      <c r="E540" s="872"/>
      <c r="F540" s="872"/>
      <c r="G540" s="872"/>
      <c r="H540" s="872"/>
      <c r="I540" s="872"/>
      <c r="J540" s="872"/>
      <c r="K540" s="872"/>
      <c r="L540" s="872"/>
      <c r="M540" s="872"/>
      <c r="N540" s="872"/>
      <c r="O540" s="872"/>
      <c r="P540" s="872"/>
      <c r="Q540" s="872"/>
      <c r="R540" s="872"/>
      <c r="S540" s="872"/>
      <c r="T540" s="872"/>
      <c r="U540" s="872"/>
      <c r="V540" s="872"/>
      <c r="W540" s="872"/>
      <c r="X540" s="872"/>
      <c r="Y540" s="872"/>
      <c r="Z540" s="872"/>
    </row>
    <row r="541" spans="1:26" ht="15.75">
      <c r="A541" s="1047"/>
      <c r="B541" s="1048"/>
      <c r="C541" s="872"/>
      <c r="D541" s="872"/>
      <c r="E541" s="872"/>
      <c r="F541" s="872"/>
      <c r="G541" s="872"/>
      <c r="H541" s="872"/>
      <c r="I541" s="872"/>
      <c r="J541" s="872"/>
      <c r="K541" s="872"/>
      <c r="L541" s="872"/>
      <c r="M541" s="872"/>
      <c r="N541" s="872"/>
      <c r="O541" s="872"/>
      <c r="P541" s="872"/>
      <c r="Q541" s="872"/>
      <c r="R541" s="872"/>
      <c r="S541" s="872"/>
      <c r="T541" s="872"/>
      <c r="U541" s="872"/>
      <c r="V541" s="872"/>
      <c r="W541" s="872"/>
      <c r="X541" s="872"/>
      <c r="Y541" s="872"/>
      <c r="Z541" s="872"/>
    </row>
    <row r="542" spans="1:26" ht="15.75">
      <c r="A542" s="1047"/>
      <c r="B542" s="1048"/>
      <c r="C542" s="872"/>
      <c r="D542" s="872"/>
      <c r="E542" s="872"/>
      <c r="F542" s="872"/>
      <c r="G542" s="872"/>
      <c r="H542" s="872"/>
      <c r="I542" s="872"/>
      <c r="J542" s="872"/>
      <c r="K542" s="872"/>
      <c r="L542" s="872"/>
      <c r="M542" s="872"/>
      <c r="N542" s="872"/>
      <c r="O542" s="872"/>
      <c r="P542" s="872"/>
      <c r="Q542" s="872"/>
      <c r="R542" s="872"/>
      <c r="S542" s="872"/>
      <c r="T542" s="872"/>
      <c r="U542" s="872"/>
      <c r="V542" s="872"/>
      <c r="W542" s="872"/>
      <c r="X542" s="872"/>
      <c r="Y542" s="872"/>
      <c r="Z542" s="872"/>
    </row>
    <row r="543" spans="1:26" ht="15.75">
      <c r="A543" s="1047"/>
      <c r="B543" s="1048"/>
      <c r="C543" s="872"/>
      <c r="D543" s="872"/>
      <c r="E543" s="872"/>
      <c r="F543" s="872"/>
      <c r="G543" s="872"/>
      <c r="H543" s="872"/>
      <c r="I543" s="872"/>
      <c r="J543" s="872"/>
      <c r="K543" s="872"/>
      <c r="L543" s="872"/>
      <c r="M543" s="872"/>
      <c r="N543" s="872"/>
      <c r="O543" s="872"/>
      <c r="P543" s="872"/>
      <c r="Q543" s="872"/>
      <c r="R543" s="872"/>
      <c r="S543" s="872"/>
      <c r="T543" s="872"/>
      <c r="U543" s="872"/>
      <c r="V543" s="872"/>
      <c r="W543" s="872"/>
      <c r="X543" s="872"/>
      <c r="Y543" s="872"/>
      <c r="Z543" s="872"/>
    </row>
    <row r="544" spans="1:26" ht="15.75">
      <c r="A544" s="1047"/>
      <c r="B544" s="1048"/>
      <c r="C544" s="872"/>
      <c r="D544" s="872"/>
      <c r="E544" s="872"/>
      <c r="F544" s="872"/>
      <c r="G544" s="872"/>
      <c r="H544" s="872"/>
      <c r="I544" s="872"/>
      <c r="J544" s="872"/>
      <c r="K544" s="872"/>
      <c r="L544" s="872"/>
      <c r="M544" s="872"/>
      <c r="N544" s="872"/>
      <c r="O544" s="872"/>
      <c r="P544" s="872"/>
      <c r="Q544" s="872"/>
      <c r="R544" s="872"/>
      <c r="S544" s="872"/>
      <c r="T544" s="872"/>
      <c r="U544" s="872"/>
      <c r="V544" s="872"/>
      <c r="W544" s="872"/>
      <c r="X544" s="872"/>
      <c r="Y544" s="872"/>
      <c r="Z544" s="872"/>
    </row>
    <row r="545" spans="1:26" ht="15.75">
      <c r="A545" s="1047"/>
      <c r="B545" s="1048"/>
      <c r="C545" s="872"/>
      <c r="D545" s="872"/>
      <c r="E545" s="872"/>
      <c r="F545" s="872"/>
      <c r="G545" s="872"/>
      <c r="H545" s="872"/>
      <c r="I545" s="872"/>
      <c r="J545" s="872"/>
      <c r="K545" s="872"/>
      <c r="L545" s="872"/>
      <c r="M545" s="872"/>
      <c r="N545" s="872"/>
      <c r="O545" s="872"/>
      <c r="P545" s="872"/>
      <c r="Q545" s="872"/>
      <c r="R545" s="872"/>
      <c r="S545" s="872"/>
      <c r="T545" s="872"/>
      <c r="U545" s="872"/>
      <c r="V545" s="872"/>
      <c r="W545" s="872"/>
      <c r="X545" s="872"/>
      <c r="Y545" s="872"/>
      <c r="Z545" s="872"/>
    </row>
    <row r="546" spans="1:26" ht="15.75">
      <c r="A546" s="1047"/>
      <c r="B546" s="1048"/>
      <c r="C546" s="872"/>
      <c r="D546" s="872"/>
      <c r="E546" s="872"/>
      <c r="F546" s="872"/>
      <c r="G546" s="872"/>
      <c r="H546" s="872"/>
      <c r="I546" s="872"/>
      <c r="J546" s="872"/>
      <c r="K546" s="872"/>
      <c r="L546" s="872"/>
      <c r="M546" s="872"/>
      <c r="N546" s="872"/>
      <c r="O546" s="872"/>
      <c r="P546" s="872"/>
      <c r="Q546" s="872"/>
      <c r="R546" s="872"/>
      <c r="S546" s="872"/>
      <c r="T546" s="872"/>
      <c r="U546" s="872"/>
      <c r="V546" s="872"/>
      <c r="W546" s="872"/>
      <c r="X546" s="872"/>
      <c r="Y546" s="872"/>
      <c r="Z546" s="872"/>
    </row>
    <row r="547" spans="1:26" ht="15.75">
      <c r="A547" s="1047"/>
      <c r="B547" s="1048"/>
      <c r="C547" s="872"/>
      <c r="D547" s="872"/>
      <c r="E547" s="872"/>
      <c r="F547" s="872"/>
      <c r="G547" s="872"/>
      <c r="H547" s="872"/>
      <c r="I547" s="872"/>
      <c r="J547" s="872"/>
      <c r="K547" s="872"/>
      <c r="L547" s="872"/>
      <c r="M547" s="872"/>
      <c r="N547" s="872"/>
      <c r="O547" s="872"/>
      <c r="P547" s="872"/>
      <c r="Q547" s="872"/>
      <c r="R547" s="872"/>
      <c r="S547" s="872"/>
      <c r="T547" s="872"/>
      <c r="U547" s="872"/>
      <c r="V547" s="872"/>
      <c r="W547" s="872"/>
      <c r="X547" s="872"/>
      <c r="Y547" s="872"/>
      <c r="Z547" s="872"/>
    </row>
    <row r="548" spans="1:26" ht="15.75">
      <c r="A548" s="1047"/>
      <c r="B548" s="1048"/>
      <c r="C548" s="872"/>
      <c r="D548" s="872"/>
      <c r="E548" s="872"/>
      <c r="F548" s="872"/>
      <c r="G548" s="872"/>
      <c r="H548" s="872"/>
      <c r="I548" s="872"/>
      <c r="J548" s="872"/>
      <c r="K548" s="872"/>
      <c r="L548" s="872"/>
      <c r="M548" s="872"/>
      <c r="N548" s="872"/>
      <c r="O548" s="872"/>
      <c r="P548" s="872"/>
      <c r="Q548" s="872"/>
      <c r="R548" s="872"/>
      <c r="S548" s="872"/>
      <c r="T548" s="872"/>
      <c r="U548" s="872"/>
      <c r="V548" s="872"/>
      <c r="W548" s="872"/>
      <c r="X548" s="872"/>
      <c r="Y548" s="872"/>
      <c r="Z548" s="872"/>
    </row>
    <row r="549" spans="1:26" ht="15.75">
      <c r="A549" s="1047"/>
      <c r="B549" s="1048"/>
      <c r="C549" s="872"/>
      <c r="D549" s="872"/>
      <c r="E549" s="872"/>
      <c r="F549" s="872"/>
      <c r="G549" s="872"/>
      <c r="H549" s="872"/>
      <c r="I549" s="872"/>
      <c r="J549" s="872"/>
      <c r="K549" s="872"/>
      <c r="L549" s="872"/>
      <c r="M549" s="872"/>
      <c r="N549" s="872"/>
      <c r="O549" s="872"/>
      <c r="P549" s="872"/>
      <c r="Q549" s="872"/>
      <c r="R549" s="872"/>
      <c r="S549" s="872"/>
      <c r="T549" s="872"/>
      <c r="U549" s="872"/>
      <c r="V549" s="872"/>
      <c r="W549" s="872"/>
      <c r="X549" s="872"/>
      <c r="Y549" s="872"/>
      <c r="Z549" s="872"/>
    </row>
    <row r="550" spans="1:26" ht="15.75">
      <c r="A550" s="1047"/>
      <c r="B550" s="1048"/>
      <c r="C550" s="872"/>
      <c r="D550" s="872"/>
      <c r="E550" s="872"/>
      <c r="F550" s="872"/>
      <c r="G550" s="872"/>
      <c r="H550" s="872"/>
      <c r="I550" s="872"/>
      <c r="J550" s="872"/>
      <c r="K550" s="872"/>
      <c r="L550" s="872"/>
      <c r="M550" s="872"/>
      <c r="N550" s="872"/>
      <c r="O550" s="872"/>
      <c r="P550" s="872"/>
      <c r="Q550" s="872"/>
      <c r="R550" s="872"/>
      <c r="S550" s="872"/>
      <c r="T550" s="872"/>
      <c r="U550" s="872"/>
      <c r="V550" s="872"/>
      <c r="W550" s="872"/>
      <c r="X550" s="872"/>
      <c r="Y550" s="872"/>
      <c r="Z550" s="872"/>
    </row>
    <row r="551" spans="1:26" ht="15.75">
      <c r="A551" s="1047"/>
      <c r="B551" s="1048"/>
      <c r="C551" s="872"/>
      <c r="D551" s="872"/>
      <c r="E551" s="872"/>
      <c r="F551" s="872"/>
      <c r="G551" s="872"/>
      <c r="H551" s="872"/>
      <c r="I551" s="872"/>
      <c r="J551" s="872"/>
      <c r="K551" s="872"/>
      <c r="L551" s="872"/>
      <c r="M551" s="872"/>
      <c r="N551" s="872"/>
      <c r="O551" s="872"/>
      <c r="P551" s="872"/>
      <c r="Q551" s="872"/>
      <c r="R551" s="872"/>
      <c r="S551" s="872"/>
      <c r="T551" s="872"/>
      <c r="U551" s="872"/>
      <c r="V551" s="872"/>
      <c r="W551" s="872"/>
      <c r="X551" s="872"/>
      <c r="Y551" s="872"/>
      <c r="Z551" s="872"/>
    </row>
    <row r="552" spans="1:26" ht="15.75">
      <c r="A552" s="1047"/>
      <c r="B552" s="1048"/>
      <c r="C552" s="872"/>
      <c r="D552" s="872"/>
      <c r="E552" s="872"/>
      <c r="F552" s="872"/>
      <c r="G552" s="872"/>
      <c r="H552" s="872"/>
      <c r="I552" s="872"/>
      <c r="J552" s="872"/>
      <c r="K552" s="872"/>
      <c r="L552" s="872"/>
      <c r="M552" s="872"/>
      <c r="N552" s="872"/>
      <c r="O552" s="872"/>
      <c r="P552" s="872"/>
      <c r="Q552" s="872"/>
      <c r="R552" s="872"/>
      <c r="S552" s="872"/>
      <c r="T552" s="872"/>
      <c r="U552" s="872"/>
      <c r="V552" s="872"/>
      <c r="W552" s="872"/>
      <c r="X552" s="872"/>
      <c r="Y552" s="872"/>
      <c r="Z552" s="872"/>
    </row>
    <row r="553" spans="1:26" ht="15.75">
      <c r="A553" s="1047"/>
      <c r="B553" s="1048"/>
      <c r="C553" s="872"/>
      <c r="D553" s="872"/>
      <c r="E553" s="872"/>
      <c r="F553" s="872"/>
      <c r="G553" s="872"/>
      <c r="H553" s="872"/>
      <c r="I553" s="872"/>
      <c r="J553" s="872"/>
      <c r="K553" s="872"/>
      <c r="L553" s="872"/>
      <c r="M553" s="872"/>
      <c r="N553" s="872"/>
      <c r="O553" s="872"/>
      <c r="P553" s="872"/>
      <c r="Q553" s="872"/>
      <c r="R553" s="872"/>
      <c r="S553" s="872"/>
      <c r="T553" s="872"/>
      <c r="U553" s="872"/>
      <c r="V553" s="872"/>
      <c r="W553" s="872"/>
      <c r="X553" s="872"/>
      <c r="Y553" s="872"/>
      <c r="Z553" s="872"/>
    </row>
    <row r="554" spans="1:26" ht="15.75">
      <c r="A554" s="1047"/>
      <c r="B554" s="1048"/>
      <c r="C554" s="872"/>
      <c r="D554" s="872"/>
      <c r="E554" s="872"/>
      <c r="F554" s="872"/>
      <c r="G554" s="872"/>
      <c r="H554" s="872"/>
      <c r="I554" s="872"/>
      <c r="J554" s="872"/>
      <c r="K554" s="872"/>
      <c r="L554" s="872"/>
      <c r="M554" s="872"/>
      <c r="N554" s="872"/>
      <c r="O554" s="872"/>
      <c r="P554" s="872"/>
      <c r="Q554" s="872"/>
      <c r="R554" s="872"/>
      <c r="S554" s="872"/>
      <c r="T554" s="872"/>
      <c r="U554" s="872"/>
      <c r="V554" s="872"/>
      <c r="W554" s="872"/>
      <c r="X554" s="872"/>
      <c r="Y554" s="872"/>
      <c r="Z554" s="872"/>
    </row>
    <row r="555" spans="1:26" ht="15.75">
      <c r="A555" s="1047"/>
      <c r="B555" s="1048"/>
      <c r="C555" s="872"/>
      <c r="D555" s="872"/>
      <c r="E555" s="872"/>
      <c r="F555" s="872"/>
      <c r="G555" s="872"/>
      <c r="H555" s="872"/>
      <c r="I555" s="872"/>
      <c r="J555" s="872"/>
      <c r="K555" s="872"/>
      <c r="L555" s="872"/>
      <c r="M555" s="872"/>
      <c r="N555" s="872"/>
      <c r="O555" s="872"/>
      <c r="P555" s="872"/>
      <c r="Q555" s="872"/>
      <c r="R555" s="872"/>
      <c r="S555" s="872"/>
      <c r="T555" s="872"/>
      <c r="U555" s="872"/>
      <c r="V555" s="872"/>
      <c r="W555" s="872"/>
      <c r="X555" s="872"/>
      <c r="Y555" s="872"/>
      <c r="Z555" s="872"/>
    </row>
    <row r="556" spans="1:26" ht="15.75">
      <c r="A556" s="1047"/>
      <c r="B556" s="1048"/>
      <c r="C556" s="872"/>
      <c r="D556" s="872"/>
      <c r="E556" s="872"/>
      <c r="F556" s="872"/>
      <c r="G556" s="872"/>
      <c r="H556" s="872"/>
      <c r="I556" s="872"/>
      <c r="J556" s="872"/>
      <c r="K556" s="872"/>
      <c r="L556" s="872"/>
      <c r="M556" s="872"/>
      <c r="N556" s="872"/>
      <c r="O556" s="872"/>
      <c r="P556" s="872"/>
      <c r="Q556" s="872"/>
      <c r="R556" s="872"/>
      <c r="S556" s="872"/>
      <c r="T556" s="872"/>
      <c r="U556" s="872"/>
      <c r="V556" s="872"/>
      <c r="W556" s="872"/>
      <c r="X556" s="872"/>
      <c r="Y556" s="872"/>
      <c r="Z556" s="872"/>
    </row>
    <row r="557" spans="1:26" ht="15.75">
      <c r="A557" s="1047"/>
      <c r="B557" s="1048"/>
      <c r="C557" s="872"/>
      <c r="D557" s="872"/>
      <c r="E557" s="872"/>
      <c r="F557" s="872"/>
      <c r="G557" s="872"/>
      <c r="H557" s="872"/>
      <c r="I557" s="872"/>
      <c r="J557" s="872"/>
      <c r="K557" s="872"/>
      <c r="L557" s="872"/>
      <c r="M557" s="872"/>
      <c r="N557" s="872"/>
      <c r="O557" s="872"/>
      <c r="P557" s="872"/>
      <c r="Q557" s="872"/>
      <c r="R557" s="872"/>
      <c r="S557" s="872"/>
      <c r="T557" s="872"/>
      <c r="U557" s="872"/>
      <c r="V557" s="872"/>
      <c r="W557" s="872"/>
      <c r="X557" s="872"/>
      <c r="Y557" s="872"/>
      <c r="Z557" s="872"/>
    </row>
    <row r="558" spans="1:26" ht="15.75">
      <c r="A558" s="1047"/>
      <c r="B558" s="1048"/>
      <c r="C558" s="872"/>
      <c r="D558" s="872"/>
      <c r="E558" s="872"/>
      <c r="F558" s="872"/>
      <c r="G558" s="872"/>
      <c r="H558" s="872"/>
      <c r="I558" s="872"/>
      <c r="J558" s="872"/>
      <c r="K558" s="872"/>
      <c r="L558" s="872"/>
      <c r="M558" s="872"/>
      <c r="N558" s="872"/>
      <c r="O558" s="872"/>
      <c r="P558" s="872"/>
      <c r="Q558" s="872"/>
      <c r="R558" s="872"/>
      <c r="S558" s="872"/>
      <c r="T558" s="872"/>
      <c r="U558" s="872"/>
      <c r="V558" s="872"/>
      <c r="W558" s="872"/>
      <c r="X558" s="872"/>
      <c r="Y558" s="872"/>
      <c r="Z558" s="872"/>
    </row>
    <row r="559" spans="1:26" ht="15.75">
      <c r="A559" s="1047"/>
      <c r="B559" s="1048"/>
      <c r="C559" s="872"/>
      <c r="D559" s="872"/>
      <c r="E559" s="872"/>
      <c r="F559" s="872"/>
      <c r="G559" s="872"/>
      <c r="H559" s="872"/>
      <c r="I559" s="872"/>
      <c r="J559" s="872"/>
      <c r="K559" s="872"/>
      <c r="L559" s="872"/>
      <c r="M559" s="872"/>
      <c r="N559" s="872"/>
      <c r="O559" s="872"/>
      <c r="P559" s="872"/>
      <c r="Q559" s="872"/>
      <c r="R559" s="872"/>
      <c r="S559" s="872"/>
      <c r="T559" s="872"/>
      <c r="U559" s="872"/>
      <c r="V559" s="872"/>
      <c r="W559" s="872"/>
      <c r="X559" s="872"/>
      <c r="Y559" s="872"/>
      <c r="Z559" s="872"/>
    </row>
    <row r="560" spans="1:26" ht="15.75">
      <c r="A560" s="1047"/>
      <c r="B560" s="1048"/>
      <c r="C560" s="872"/>
      <c r="D560" s="872"/>
      <c r="E560" s="872"/>
      <c r="F560" s="872"/>
      <c r="G560" s="872"/>
      <c r="H560" s="872"/>
      <c r="I560" s="872"/>
      <c r="J560" s="872"/>
      <c r="K560" s="872"/>
      <c r="L560" s="872"/>
      <c r="M560" s="872"/>
      <c r="N560" s="872"/>
      <c r="O560" s="872"/>
      <c r="P560" s="872"/>
      <c r="Q560" s="872"/>
      <c r="R560" s="872"/>
      <c r="S560" s="872"/>
      <c r="T560" s="872"/>
      <c r="U560" s="872"/>
      <c r="V560" s="872"/>
      <c r="W560" s="872"/>
      <c r="X560" s="872"/>
      <c r="Y560" s="872"/>
      <c r="Z560" s="872"/>
    </row>
    <row r="561" spans="1:26" ht="15.75">
      <c r="A561" s="1047"/>
      <c r="B561" s="1048"/>
      <c r="C561" s="872"/>
      <c r="D561" s="872"/>
      <c r="E561" s="872"/>
      <c r="F561" s="872"/>
      <c r="G561" s="872"/>
      <c r="H561" s="872"/>
      <c r="I561" s="872"/>
      <c r="J561" s="872"/>
      <c r="K561" s="872"/>
      <c r="L561" s="872"/>
      <c r="M561" s="872"/>
      <c r="N561" s="872"/>
      <c r="O561" s="872"/>
      <c r="P561" s="872"/>
      <c r="Q561" s="872"/>
      <c r="R561" s="872"/>
      <c r="S561" s="872"/>
      <c r="T561" s="872"/>
      <c r="U561" s="872"/>
      <c r="V561" s="872"/>
      <c r="W561" s="872"/>
      <c r="X561" s="872"/>
      <c r="Y561" s="872"/>
      <c r="Z561" s="872"/>
    </row>
    <row r="562" spans="1:26" ht="15.75">
      <c r="A562" s="1047"/>
      <c r="B562" s="1048"/>
      <c r="C562" s="872"/>
      <c r="D562" s="872"/>
      <c r="E562" s="872"/>
      <c r="F562" s="872"/>
      <c r="G562" s="872"/>
      <c r="H562" s="872"/>
      <c r="I562" s="872"/>
      <c r="J562" s="872"/>
      <c r="K562" s="872"/>
      <c r="L562" s="872"/>
      <c r="M562" s="872"/>
      <c r="N562" s="872"/>
      <c r="O562" s="872"/>
      <c r="P562" s="872"/>
      <c r="Q562" s="872"/>
      <c r="R562" s="872"/>
      <c r="S562" s="872"/>
      <c r="T562" s="872"/>
      <c r="U562" s="872"/>
      <c r="V562" s="872"/>
      <c r="W562" s="872"/>
      <c r="X562" s="872"/>
      <c r="Y562" s="872"/>
      <c r="Z562" s="872"/>
    </row>
    <row r="563" spans="1:26" ht="15.75">
      <c r="A563" s="1047"/>
      <c r="B563" s="1048"/>
      <c r="C563" s="872"/>
      <c r="D563" s="872"/>
      <c r="E563" s="872"/>
      <c r="F563" s="872"/>
      <c r="G563" s="872"/>
      <c r="H563" s="872"/>
      <c r="I563" s="872"/>
      <c r="J563" s="872"/>
      <c r="K563" s="872"/>
      <c r="L563" s="872"/>
      <c r="M563" s="872"/>
      <c r="N563" s="872"/>
      <c r="O563" s="872"/>
      <c r="P563" s="872"/>
      <c r="Q563" s="872"/>
      <c r="R563" s="872"/>
      <c r="S563" s="872"/>
      <c r="T563" s="872"/>
      <c r="U563" s="872"/>
      <c r="V563" s="872"/>
      <c r="W563" s="872"/>
      <c r="X563" s="872"/>
      <c r="Y563" s="872"/>
      <c r="Z563" s="872"/>
    </row>
    <row r="564" spans="1:26" ht="15.75">
      <c r="A564" s="1047"/>
      <c r="B564" s="1048"/>
      <c r="C564" s="872"/>
      <c r="D564" s="872"/>
      <c r="E564" s="872"/>
      <c r="F564" s="872"/>
      <c r="G564" s="872"/>
      <c r="H564" s="872"/>
      <c r="I564" s="872"/>
      <c r="J564" s="872"/>
      <c r="K564" s="872"/>
      <c r="L564" s="872"/>
      <c r="M564" s="872"/>
      <c r="N564" s="872"/>
      <c r="O564" s="872"/>
      <c r="P564" s="872"/>
      <c r="Q564" s="872"/>
      <c r="R564" s="872"/>
      <c r="S564" s="872"/>
      <c r="T564" s="872"/>
      <c r="U564" s="872"/>
      <c r="V564" s="872"/>
      <c r="W564" s="872"/>
      <c r="X564" s="872"/>
      <c r="Y564" s="872"/>
      <c r="Z564" s="872"/>
    </row>
    <row r="565" spans="1:26" ht="15.75">
      <c r="A565" s="1047"/>
      <c r="B565" s="1048"/>
      <c r="C565" s="872"/>
      <c r="D565" s="872"/>
      <c r="E565" s="872"/>
      <c r="F565" s="872"/>
      <c r="G565" s="872"/>
      <c r="H565" s="872"/>
      <c r="I565" s="872"/>
      <c r="J565" s="872"/>
      <c r="K565" s="872"/>
      <c r="L565" s="872"/>
      <c r="M565" s="872"/>
      <c r="N565" s="872"/>
      <c r="O565" s="872"/>
      <c r="P565" s="872"/>
      <c r="Q565" s="872"/>
      <c r="R565" s="872"/>
      <c r="S565" s="872"/>
      <c r="T565" s="872"/>
      <c r="U565" s="872"/>
      <c r="V565" s="872"/>
      <c r="W565" s="872"/>
      <c r="X565" s="872"/>
      <c r="Y565" s="872"/>
      <c r="Z565" s="872"/>
    </row>
    <row r="566" spans="1:26" ht="15.75">
      <c r="A566" s="1047"/>
      <c r="B566" s="1048"/>
      <c r="C566" s="872"/>
      <c r="D566" s="872"/>
      <c r="E566" s="872"/>
      <c r="F566" s="872"/>
      <c r="G566" s="872"/>
      <c r="H566" s="872"/>
      <c r="I566" s="872"/>
      <c r="J566" s="872"/>
      <c r="K566" s="872"/>
      <c r="L566" s="872"/>
      <c r="M566" s="872"/>
      <c r="N566" s="872"/>
      <c r="O566" s="872"/>
      <c r="P566" s="872"/>
      <c r="Q566" s="872"/>
      <c r="R566" s="872"/>
      <c r="S566" s="872"/>
      <c r="T566" s="872"/>
      <c r="U566" s="872"/>
      <c r="V566" s="872"/>
      <c r="W566" s="872"/>
      <c r="X566" s="872"/>
      <c r="Y566" s="872"/>
      <c r="Z566" s="872"/>
    </row>
    <row r="567" spans="1:26" ht="15.75">
      <c r="A567" s="1047"/>
      <c r="B567" s="1048"/>
      <c r="C567" s="872"/>
      <c r="D567" s="872"/>
      <c r="E567" s="872"/>
      <c r="F567" s="872"/>
      <c r="G567" s="872"/>
      <c r="H567" s="872"/>
      <c r="I567" s="872"/>
      <c r="J567" s="872"/>
      <c r="K567" s="872"/>
      <c r="L567" s="872"/>
      <c r="M567" s="872"/>
      <c r="N567" s="872"/>
      <c r="O567" s="872"/>
      <c r="P567" s="872"/>
      <c r="Q567" s="872"/>
      <c r="R567" s="872"/>
      <c r="S567" s="872"/>
      <c r="T567" s="872"/>
      <c r="U567" s="872"/>
      <c r="V567" s="872"/>
      <c r="W567" s="872"/>
      <c r="X567" s="872"/>
      <c r="Y567" s="872"/>
      <c r="Z567" s="872"/>
    </row>
    <row r="568" spans="1:26" ht="15.75">
      <c r="A568" s="1047"/>
      <c r="B568" s="1048"/>
      <c r="C568" s="872"/>
      <c r="D568" s="872"/>
      <c r="E568" s="872"/>
      <c r="F568" s="872"/>
      <c r="G568" s="872"/>
      <c r="H568" s="872"/>
      <c r="I568" s="872"/>
      <c r="J568" s="872"/>
      <c r="K568" s="872"/>
      <c r="L568" s="872"/>
      <c r="M568" s="872"/>
      <c r="N568" s="872"/>
      <c r="O568" s="872"/>
      <c r="P568" s="872"/>
      <c r="Q568" s="872"/>
      <c r="R568" s="872"/>
      <c r="S568" s="872"/>
      <c r="T568" s="872"/>
      <c r="U568" s="872"/>
      <c r="V568" s="872"/>
      <c r="W568" s="872"/>
      <c r="X568" s="872"/>
      <c r="Y568" s="872"/>
      <c r="Z568" s="872"/>
    </row>
    <row r="569" spans="1:26" ht="15.75">
      <c r="A569" s="1047"/>
      <c r="B569" s="1048"/>
      <c r="C569" s="872"/>
      <c r="D569" s="872"/>
      <c r="E569" s="872"/>
      <c r="F569" s="872"/>
      <c r="G569" s="872"/>
      <c r="H569" s="872"/>
      <c r="I569" s="872"/>
      <c r="J569" s="872"/>
      <c r="K569" s="872"/>
      <c r="L569" s="872"/>
      <c r="M569" s="872"/>
      <c r="N569" s="872"/>
      <c r="O569" s="872"/>
      <c r="P569" s="872"/>
      <c r="Q569" s="872"/>
      <c r="R569" s="872"/>
      <c r="S569" s="872"/>
      <c r="T569" s="872"/>
      <c r="U569" s="872"/>
      <c r="V569" s="872"/>
      <c r="W569" s="872"/>
      <c r="X569" s="872"/>
      <c r="Y569" s="872"/>
      <c r="Z569" s="872"/>
    </row>
    <row r="570" spans="1:26" ht="15.75">
      <c r="A570" s="1047"/>
      <c r="B570" s="1048"/>
      <c r="C570" s="872"/>
      <c r="D570" s="872"/>
      <c r="E570" s="872"/>
      <c r="F570" s="872"/>
      <c r="G570" s="872"/>
      <c r="H570" s="872"/>
      <c r="I570" s="872"/>
      <c r="J570" s="872"/>
      <c r="K570" s="872"/>
      <c r="L570" s="872"/>
      <c r="M570" s="872"/>
      <c r="N570" s="872"/>
      <c r="O570" s="872"/>
      <c r="P570" s="872"/>
      <c r="Q570" s="872"/>
      <c r="R570" s="872"/>
      <c r="S570" s="872"/>
      <c r="T570" s="872"/>
      <c r="U570" s="872"/>
      <c r="V570" s="872"/>
      <c r="W570" s="872"/>
      <c r="X570" s="872"/>
      <c r="Y570" s="872"/>
      <c r="Z570" s="872"/>
    </row>
    <row r="571" spans="1:26" ht="15.75">
      <c r="A571" s="1047"/>
      <c r="B571" s="1048"/>
      <c r="C571" s="872"/>
      <c r="D571" s="872"/>
      <c r="E571" s="872"/>
      <c r="F571" s="872"/>
      <c r="G571" s="872"/>
      <c r="H571" s="872"/>
      <c r="I571" s="872"/>
      <c r="J571" s="872"/>
      <c r="K571" s="872"/>
      <c r="L571" s="872"/>
      <c r="M571" s="872"/>
      <c r="N571" s="872"/>
      <c r="O571" s="872"/>
      <c r="P571" s="872"/>
      <c r="Q571" s="872"/>
      <c r="R571" s="872"/>
      <c r="S571" s="872"/>
      <c r="T571" s="872"/>
      <c r="U571" s="872"/>
      <c r="V571" s="872"/>
      <c r="W571" s="872"/>
      <c r="X571" s="872"/>
      <c r="Y571" s="872"/>
      <c r="Z571" s="872"/>
    </row>
    <row r="572" spans="1:26" ht="15.75">
      <c r="A572" s="1047"/>
      <c r="B572" s="1048"/>
      <c r="C572" s="872"/>
      <c r="D572" s="872"/>
      <c r="E572" s="872"/>
      <c r="F572" s="872"/>
      <c r="G572" s="872"/>
      <c r="H572" s="872"/>
      <c r="I572" s="872"/>
      <c r="J572" s="872"/>
      <c r="K572" s="872"/>
      <c r="L572" s="872"/>
      <c r="M572" s="872"/>
      <c r="N572" s="872"/>
      <c r="O572" s="872"/>
      <c r="P572" s="872"/>
      <c r="Q572" s="872"/>
      <c r="R572" s="872"/>
      <c r="S572" s="872"/>
      <c r="T572" s="872"/>
      <c r="U572" s="872"/>
      <c r="V572" s="872"/>
      <c r="W572" s="872"/>
      <c r="X572" s="872"/>
      <c r="Y572" s="872"/>
      <c r="Z572" s="872"/>
    </row>
    <row r="573" spans="1:26" ht="15.75">
      <c r="A573" s="1047"/>
      <c r="B573" s="1048"/>
      <c r="C573" s="872"/>
      <c r="D573" s="872"/>
      <c r="E573" s="872"/>
      <c r="F573" s="872"/>
      <c r="G573" s="872"/>
      <c r="H573" s="872"/>
      <c r="I573" s="872"/>
      <c r="J573" s="872"/>
      <c r="K573" s="872"/>
      <c r="L573" s="872"/>
      <c r="M573" s="872"/>
      <c r="N573" s="872"/>
      <c r="O573" s="872"/>
      <c r="P573" s="872"/>
      <c r="Q573" s="872"/>
      <c r="R573" s="872"/>
      <c r="S573" s="872"/>
      <c r="T573" s="872"/>
      <c r="U573" s="872"/>
      <c r="V573" s="872"/>
      <c r="W573" s="872"/>
      <c r="X573" s="872"/>
      <c r="Y573" s="872"/>
      <c r="Z573" s="872"/>
    </row>
    <row r="574" spans="1:26" ht="15.75">
      <c r="A574" s="1047"/>
      <c r="B574" s="1048"/>
      <c r="C574" s="872"/>
      <c r="D574" s="872"/>
      <c r="E574" s="872"/>
      <c r="F574" s="872"/>
      <c r="G574" s="872"/>
      <c r="H574" s="872"/>
      <c r="I574" s="872"/>
      <c r="J574" s="872"/>
      <c r="K574" s="872"/>
      <c r="L574" s="872"/>
      <c r="M574" s="872"/>
      <c r="N574" s="872"/>
      <c r="O574" s="872"/>
      <c r="P574" s="872"/>
      <c r="Q574" s="872"/>
      <c r="R574" s="872"/>
      <c r="S574" s="872"/>
      <c r="T574" s="872"/>
      <c r="U574" s="872"/>
      <c r="V574" s="872"/>
      <c r="W574" s="872"/>
      <c r="X574" s="872"/>
      <c r="Y574" s="872"/>
      <c r="Z574" s="872"/>
    </row>
    <row r="575" spans="1:26" ht="15.75">
      <c r="A575" s="1047"/>
      <c r="B575" s="1048"/>
      <c r="C575" s="872"/>
      <c r="D575" s="872"/>
      <c r="E575" s="872"/>
      <c r="F575" s="872"/>
      <c r="G575" s="872"/>
      <c r="H575" s="872"/>
      <c r="I575" s="872"/>
      <c r="J575" s="872"/>
      <c r="K575" s="872"/>
      <c r="L575" s="872"/>
      <c r="M575" s="872"/>
      <c r="N575" s="872"/>
      <c r="O575" s="872"/>
      <c r="P575" s="872"/>
      <c r="Q575" s="872"/>
      <c r="R575" s="872"/>
      <c r="S575" s="872"/>
      <c r="T575" s="872"/>
      <c r="U575" s="872"/>
      <c r="V575" s="872"/>
      <c r="W575" s="872"/>
      <c r="X575" s="872"/>
      <c r="Y575" s="872"/>
      <c r="Z575" s="872"/>
    </row>
    <row r="576" spans="1:26" ht="15.75">
      <c r="A576" s="1047"/>
      <c r="B576" s="1048"/>
      <c r="C576" s="872"/>
      <c r="D576" s="872"/>
      <c r="E576" s="872"/>
      <c r="F576" s="872"/>
      <c r="G576" s="872"/>
      <c r="H576" s="872"/>
      <c r="I576" s="872"/>
      <c r="J576" s="872"/>
      <c r="K576" s="872"/>
      <c r="L576" s="872"/>
      <c r="M576" s="872"/>
      <c r="N576" s="872"/>
      <c r="O576" s="872"/>
      <c r="P576" s="872"/>
      <c r="Q576" s="872"/>
      <c r="R576" s="872"/>
      <c r="S576" s="872"/>
      <c r="T576" s="872"/>
      <c r="U576" s="872"/>
      <c r="V576" s="872"/>
      <c r="W576" s="872"/>
      <c r="X576" s="872"/>
      <c r="Y576" s="872"/>
      <c r="Z576" s="872"/>
    </row>
    <row r="577" spans="1:26" ht="15.75">
      <c r="A577" s="1047"/>
      <c r="B577" s="1048"/>
      <c r="C577" s="872"/>
      <c r="D577" s="872"/>
      <c r="E577" s="872"/>
      <c r="F577" s="872"/>
      <c r="G577" s="872"/>
      <c r="H577" s="872"/>
      <c r="I577" s="872"/>
      <c r="J577" s="872"/>
      <c r="K577" s="872"/>
      <c r="L577" s="872"/>
      <c r="M577" s="872"/>
      <c r="N577" s="872"/>
      <c r="O577" s="872"/>
      <c r="P577" s="872"/>
      <c r="Q577" s="872"/>
      <c r="R577" s="872"/>
      <c r="S577" s="872"/>
      <c r="T577" s="872"/>
      <c r="U577" s="872"/>
      <c r="V577" s="872"/>
      <c r="W577" s="872"/>
      <c r="X577" s="872"/>
      <c r="Y577" s="872"/>
      <c r="Z577" s="872"/>
    </row>
    <row r="578" spans="1:26" ht="15.75">
      <c r="A578" s="1047"/>
      <c r="B578" s="1048"/>
      <c r="C578" s="872"/>
      <c r="D578" s="872"/>
      <c r="E578" s="872"/>
      <c r="F578" s="872"/>
      <c r="G578" s="872"/>
      <c r="H578" s="872"/>
      <c r="I578" s="872"/>
      <c r="J578" s="872"/>
      <c r="K578" s="872"/>
      <c r="L578" s="872"/>
      <c r="M578" s="872"/>
      <c r="N578" s="872"/>
      <c r="O578" s="872"/>
      <c r="P578" s="872"/>
      <c r="Q578" s="872"/>
      <c r="R578" s="872"/>
      <c r="S578" s="872"/>
      <c r="T578" s="872"/>
      <c r="U578" s="872"/>
      <c r="V578" s="872"/>
      <c r="W578" s="872"/>
      <c r="X578" s="872"/>
      <c r="Y578" s="872"/>
      <c r="Z578" s="872"/>
    </row>
    <row r="579" spans="1:26" ht="15.75">
      <c r="A579" s="1047"/>
      <c r="B579" s="1048"/>
      <c r="C579" s="872"/>
      <c r="D579" s="872"/>
      <c r="E579" s="872"/>
      <c r="F579" s="872"/>
      <c r="G579" s="872"/>
      <c r="H579" s="872"/>
      <c r="I579" s="872"/>
      <c r="J579" s="872"/>
      <c r="K579" s="872"/>
      <c r="L579" s="872"/>
      <c r="M579" s="872"/>
      <c r="N579" s="872"/>
      <c r="O579" s="872"/>
      <c r="P579" s="872"/>
      <c r="Q579" s="872"/>
      <c r="R579" s="872"/>
      <c r="S579" s="872"/>
      <c r="T579" s="872"/>
      <c r="U579" s="872"/>
      <c r="V579" s="872"/>
      <c r="W579" s="872"/>
      <c r="X579" s="872"/>
      <c r="Y579" s="872"/>
      <c r="Z579" s="872"/>
    </row>
    <row r="580" spans="1:26" ht="15.75">
      <c r="A580" s="1047"/>
      <c r="B580" s="1048"/>
      <c r="C580" s="872"/>
      <c r="D580" s="872"/>
      <c r="E580" s="872"/>
      <c r="F580" s="872"/>
      <c r="G580" s="872"/>
      <c r="H580" s="872"/>
      <c r="I580" s="872"/>
      <c r="J580" s="872"/>
      <c r="K580" s="872"/>
      <c r="L580" s="872"/>
      <c r="M580" s="872"/>
      <c r="N580" s="872"/>
      <c r="O580" s="872"/>
      <c r="P580" s="872"/>
      <c r="Q580" s="872"/>
      <c r="R580" s="872"/>
      <c r="S580" s="872"/>
      <c r="T580" s="872"/>
      <c r="U580" s="872"/>
      <c r="V580" s="872"/>
      <c r="W580" s="872"/>
      <c r="X580" s="872"/>
      <c r="Y580" s="872"/>
      <c r="Z580" s="872"/>
    </row>
    <row r="581" spans="1:26" ht="15.75">
      <c r="A581" s="1047"/>
      <c r="B581" s="1048"/>
      <c r="C581" s="872"/>
      <c r="D581" s="872"/>
      <c r="E581" s="872"/>
      <c r="F581" s="872"/>
      <c r="G581" s="872"/>
      <c r="H581" s="872"/>
      <c r="I581" s="872"/>
      <c r="J581" s="872"/>
      <c r="K581" s="872"/>
      <c r="L581" s="872"/>
      <c r="M581" s="872"/>
      <c r="N581" s="872"/>
      <c r="O581" s="872"/>
      <c r="P581" s="872"/>
      <c r="Q581" s="872"/>
      <c r="R581" s="872"/>
      <c r="S581" s="872"/>
      <c r="T581" s="872"/>
      <c r="U581" s="872"/>
      <c r="V581" s="872"/>
      <c r="W581" s="872"/>
      <c r="X581" s="872"/>
      <c r="Y581" s="872"/>
      <c r="Z581" s="872"/>
    </row>
    <row r="582" spans="1:26" ht="15.75">
      <c r="A582" s="1047"/>
      <c r="B582" s="1048"/>
      <c r="C582" s="872"/>
      <c r="D582" s="872"/>
      <c r="E582" s="872"/>
      <c r="F582" s="872"/>
      <c r="G582" s="872"/>
      <c r="H582" s="872"/>
      <c r="I582" s="872"/>
      <c r="J582" s="872"/>
      <c r="K582" s="872"/>
      <c r="L582" s="872"/>
      <c r="M582" s="872"/>
      <c r="N582" s="872"/>
      <c r="O582" s="872"/>
      <c r="P582" s="872"/>
      <c r="Q582" s="872"/>
      <c r="R582" s="872"/>
      <c r="S582" s="872"/>
      <c r="T582" s="872"/>
      <c r="U582" s="872"/>
      <c r="V582" s="872"/>
      <c r="W582" s="872"/>
      <c r="X582" s="872"/>
      <c r="Y582" s="872"/>
      <c r="Z582" s="872"/>
    </row>
    <row r="583" spans="1:26" ht="15.75">
      <c r="A583" s="1047"/>
      <c r="B583" s="1048"/>
      <c r="C583" s="872"/>
      <c r="D583" s="872"/>
      <c r="E583" s="872"/>
      <c r="F583" s="872"/>
      <c r="G583" s="872"/>
      <c r="H583" s="872"/>
      <c r="I583" s="872"/>
      <c r="J583" s="872"/>
      <c r="K583" s="872"/>
      <c r="L583" s="872"/>
      <c r="M583" s="872"/>
      <c r="N583" s="872"/>
      <c r="O583" s="872"/>
      <c r="P583" s="872"/>
      <c r="Q583" s="872"/>
      <c r="R583" s="872"/>
      <c r="S583" s="872"/>
      <c r="T583" s="872"/>
      <c r="U583" s="872"/>
      <c r="V583" s="872"/>
      <c r="W583" s="872"/>
      <c r="X583" s="872"/>
      <c r="Y583" s="872"/>
      <c r="Z583" s="872"/>
    </row>
    <row r="584" spans="1:26" ht="15.75">
      <c r="A584" s="1047"/>
      <c r="B584" s="1048"/>
      <c r="C584" s="872"/>
      <c r="D584" s="872"/>
      <c r="E584" s="872"/>
      <c r="F584" s="872"/>
      <c r="G584" s="872"/>
      <c r="H584" s="872"/>
      <c r="I584" s="872"/>
      <c r="J584" s="872"/>
      <c r="K584" s="872"/>
      <c r="L584" s="872"/>
      <c r="M584" s="872"/>
      <c r="N584" s="872"/>
      <c r="O584" s="872"/>
      <c r="P584" s="872"/>
      <c r="Q584" s="872"/>
      <c r="R584" s="872"/>
      <c r="S584" s="872"/>
      <c r="T584" s="872"/>
      <c r="U584" s="872"/>
      <c r="V584" s="872"/>
      <c r="W584" s="872"/>
      <c r="X584" s="872"/>
      <c r="Y584" s="872"/>
      <c r="Z584" s="872"/>
    </row>
    <row r="585" spans="1:26" ht="15.75">
      <c r="A585" s="1047"/>
      <c r="B585" s="1048"/>
      <c r="C585" s="872"/>
      <c r="D585" s="872"/>
      <c r="E585" s="872"/>
      <c r="F585" s="872"/>
      <c r="G585" s="872"/>
      <c r="H585" s="872"/>
      <c r="I585" s="872"/>
      <c r="J585" s="872"/>
      <c r="K585" s="872"/>
      <c r="L585" s="872"/>
      <c r="M585" s="872"/>
      <c r="N585" s="872"/>
      <c r="O585" s="872"/>
      <c r="P585" s="872"/>
      <c r="Q585" s="872"/>
      <c r="R585" s="872"/>
      <c r="S585" s="872"/>
      <c r="T585" s="872"/>
      <c r="U585" s="872"/>
      <c r="V585" s="872"/>
      <c r="W585" s="872"/>
      <c r="X585" s="872"/>
      <c r="Y585" s="872"/>
      <c r="Z585" s="872"/>
    </row>
    <row r="586" spans="1:26" ht="15.75">
      <c r="A586" s="1047"/>
      <c r="B586" s="1048"/>
      <c r="C586" s="872"/>
      <c r="D586" s="872"/>
      <c r="E586" s="872"/>
      <c r="F586" s="872"/>
      <c r="G586" s="872"/>
      <c r="H586" s="872"/>
      <c r="I586" s="872"/>
      <c r="J586" s="872"/>
      <c r="K586" s="872"/>
      <c r="L586" s="872"/>
      <c r="M586" s="872"/>
      <c r="N586" s="872"/>
      <c r="O586" s="872"/>
      <c r="P586" s="872"/>
      <c r="Q586" s="872"/>
      <c r="R586" s="872"/>
      <c r="S586" s="872"/>
      <c r="T586" s="872"/>
      <c r="U586" s="872"/>
      <c r="V586" s="872"/>
      <c r="W586" s="872"/>
      <c r="X586" s="872"/>
      <c r="Y586" s="872"/>
      <c r="Z586" s="872"/>
    </row>
    <row r="587" spans="1:26" ht="15.75">
      <c r="A587" s="1047"/>
      <c r="B587" s="1048"/>
      <c r="C587" s="872"/>
      <c r="D587" s="872"/>
      <c r="E587" s="872"/>
      <c r="F587" s="872"/>
      <c r="G587" s="872"/>
      <c r="H587" s="872"/>
      <c r="I587" s="872"/>
      <c r="J587" s="872"/>
      <c r="K587" s="872"/>
      <c r="L587" s="872"/>
      <c r="M587" s="872"/>
      <c r="N587" s="872"/>
      <c r="O587" s="872"/>
      <c r="P587" s="872"/>
      <c r="Q587" s="872"/>
      <c r="R587" s="872"/>
      <c r="S587" s="872"/>
      <c r="T587" s="872"/>
      <c r="U587" s="872"/>
      <c r="V587" s="872"/>
      <c r="W587" s="872"/>
      <c r="X587" s="872"/>
      <c r="Y587" s="872"/>
      <c r="Z587" s="872"/>
    </row>
    <row r="588" spans="1:26" ht="15.75">
      <c r="A588" s="1047"/>
      <c r="B588" s="1048"/>
      <c r="C588" s="872"/>
      <c r="D588" s="872"/>
      <c r="E588" s="872"/>
      <c r="F588" s="872"/>
      <c r="G588" s="872"/>
      <c r="H588" s="872"/>
      <c r="I588" s="872"/>
      <c r="J588" s="872"/>
      <c r="K588" s="872"/>
      <c r="L588" s="872"/>
      <c r="M588" s="872"/>
      <c r="N588" s="872"/>
      <c r="O588" s="872"/>
      <c r="P588" s="872"/>
      <c r="Q588" s="872"/>
      <c r="R588" s="872"/>
      <c r="S588" s="872"/>
      <c r="T588" s="872"/>
      <c r="U588" s="872"/>
      <c r="V588" s="872"/>
      <c r="W588" s="872"/>
      <c r="X588" s="872"/>
      <c r="Y588" s="872"/>
      <c r="Z588" s="872"/>
    </row>
    <row r="589" spans="1:26" ht="15.75">
      <c r="A589" s="1047"/>
      <c r="B589" s="1048"/>
      <c r="C589" s="872"/>
      <c r="D589" s="872"/>
      <c r="E589" s="872"/>
      <c r="F589" s="872"/>
      <c r="G589" s="872"/>
      <c r="H589" s="872"/>
      <c r="I589" s="872"/>
      <c r="J589" s="872"/>
      <c r="K589" s="872"/>
      <c r="L589" s="872"/>
      <c r="M589" s="872"/>
      <c r="N589" s="872"/>
      <c r="O589" s="872"/>
      <c r="P589" s="872"/>
      <c r="Q589" s="872"/>
      <c r="R589" s="872"/>
      <c r="S589" s="872"/>
      <c r="T589" s="872"/>
      <c r="U589" s="872"/>
      <c r="V589" s="872"/>
      <c r="W589" s="872"/>
      <c r="X589" s="872"/>
      <c r="Y589" s="872"/>
      <c r="Z589" s="872"/>
    </row>
    <row r="590" spans="1:26" ht="15.75">
      <c r="A590" s="1047"/>
      <c r="B590" s="1048"/>
      <c r="C590" s="872"/>
      <c r="D590" s="872"/>
      <c r="E590" s="872"/>
      <c r="F590" s="872"/>
      <c r="G590" s="872"/>
      <c r="H590" s="872"/>
      <c r="I590" s="872"/>
      <c r="J590" s="872"/>
      <c r="K590" s="872"/>
      <c r="L590" s="872"/>
      <c r="M590" s="872"/>
      <c r="N590" s="872"/>
      <c r="O590" s="872"/>
      <c r="P590" s="872"/>
      <c r="Q590" s="872"/>
      <c r="R590" s="872"/>
      <c r="S590" s="872"/>
      <c r="T590" s="872"/>
      <c r="U590" s="872"/>
      <c r="V590" s="872"/>
      <c r="W590" s="872"/>
      <c r="X590" s="872"/>
      <c r="Y590" s="872"/>
      <c r="Z590" s="872"/>
    </row>
    <row r="591" spans="1:26" ht="15.75">
      <c r="A591" s="1047"/>
      <c r="B591" s="1048"/>
      <c r="C591" s="872"/>
      <c r="D591" s="872"/>
      <c r="E591" s="872"/>
      <c r="F591" s="872"/>
      <c r="G591" s="872"/>
      <c r="H591" s="872"/>
      <c r="I591" s="872"/>
      <c r="J591" s="872"/>
      <c r="K591" s="872"/>
      <c r="L591" s="872"/>
      <c r="M591" s="872"/>
      <c r="N591" s="872"/>
      <c r="O591" s="872"/>
      <c r="P591" s="872"/>
      <c r="Q591" s="872"/>
      <c r="R591" s="872"/>
      <c r="S591" s="872"/>
      <c r="T591" s="872"/>
      <c r="U591" s="872"/>
      <c r="V591" s="872"/>
      <c r="W591" s="872"/>
      <c r="X591" s="872"/>
      <c r="Y591" s="872"/>
      <c r="Z591" s="872"/>
    </row>
    <row r="592" spans="1:26" ht="15.75">
      <c r="A592" s="1047"/>
      <c r="B592" s="1048"/>
      <c r="C592" s="872"/>
      <c r="D592" s="872"/>
      <c r="E592" s="872"/>
      <c r="F592" s="872"/>
      <c r="G592" s="872"/>
      <c r="H592" s="872"/>
      <c r="I592" s="872"/>
      <c r="J592" s="872"/>
      <c r="K592" s="872"/>
      <c r="L592" s="872"/>
      <c r="M592" s="872"/>
      <c r="N592" s="872"/>
      <c r="O592" s="872"/>
      <c r="P592" s="872"/>
      <c r="Q592" s="872"/>
      <c r="R592" s="872"/>
      <c r="S592" s="872"/>
      <c r="T592" s="872"/>
      <c r="U592" s="872"/>
      <c r="V592" s="872"/>
      <c r="W592" s="872"/>
      <c r="X592" s="872"/>
      <c r="Y592" s="872"/>
      <c r="Z592" s="872"/>
    </row>
    <row r="593" spans="1:26" ht="15.75">
      <c r="A593" s="1047"/>
      <c r="B593" s="1048"/>
      <c r="C593" s="872"/>
      <c r="D593" s="872"/>
      <c r="E593" s="872"/>
      <c r="F593" s="872"/>
      <c r="G593" s="872"/>
      <c r="H593" s="872"/>
      <c r="I593" s="872"/>
      <c r="J593" s="872"/>
      <c r="K593" s="872"/>
      <c r="L593" s="872"/>
      <c r="M593" s="872"/>
      <c r="N593" s="872"/>
      <c r="O593" s="872"/>
      <c r="P593" s="872"/>
      <c r="Q593" s="872"/>
      <c r="R593" s="872"/>
      <c r="S593" s="872"/>
      <c r="T593" s="872"/>
      <c r="U593" s="872"/>
      <c r="V593" s="872"/>
      <c r="W593" s="872"/>
      <c r="X593" s="872"/>
      <c r="Y593" s="872"/>
      <c r="Z593" s="872"/>
    </row>
    <row r="594" spans="1:26" ht="15.75">
      <c r="A594" s="1047"/>
      <c r="B594" s="1048"/>
      <c r="C594" s="872"/>
      <c r="D594" s="872"/>
      <c r="E594" s="872"/>
      <c r="F594" s="872"/>
      <c r="G594" s="872"/>
      <c r="H594" s="872"/>
      <c r="I594" s="872"/>
      <c r="J594" s="872"/>
      <c r="K594" s="872"/>
      <c r="L594" s="872"/>
      <c r="M594" s="872"/>
      <c r="N594" s="872"/>
      <c r="O594" s="872"/>
      <c r="P594" s="872"/>
      <c r="Q594" s="872"/>
      <c r="R594" s="872"/>
      <c r="S594" s="872"/>
      <c r="T594" s="872"/>
      <c r="U594" s="872"/>
      <c r="V594" s="872"/>
      <c r="W594" s="872"/>
      <c r="X594" s="872"/>
      <c r="Y594" s="872"/>
      <c r="Z594" s="872"/>
    </row>
    <row r="595" spans="1:26" ht="15.75">
      <c r="A595" s="1047"/>
      <c r="B595" s="1048"/>
      <c r="C595" s="872"/>
      <c r="D595" s="872"/>
      <c r="E595" s="872"/>
      <c r="F595" s="872"/>
      <c r="G595" s="872"/>
      <c r="H595" s="872"/>
      <c r="I595" s="872"/>
      <c r="J595" s="872"/>
      <c r="K595" s="872"/>
      <c r="L595" s="872"/>
      <c r="M595" s="872"/>
      <c r="N595" s="872"/>
      <c r="O595" s="872"/>
      <c r="P595" s="872"/>
      <c r="Q595" s="872"/>
      <c r="R595" s="872"/>
      <c r="S595" s="872"/>
      <c r="T595" s="872"/>
      <c r="U595" s="872"/>
      <c r="V595" s="872"/>
      <c r="W595" s="872"/>
      <c r="X595" s="872"/>
      <c r="Y595" s="872"/>
      <c r="Z595" s="872"/>
    </row>
    <row r="596" spans="1:26" ht="15.75">
      <c r="A596" s="1047"/>
      <c r="B596" s="1048"/>
      <c r="C596" s="872"/>
      <c r="D596" s="872"/>
      <c r="E596" s="872"/>
      <c r="F596" s="872"/>
      <c r="G596" s="872"/>
      <c r="H596" s="872"/>
      <c r="I596" s="872"/>
      <c r="J596" s="872"/>
      <c r="K596" s="872"/>
      <c r="L596" s="872"/>
      <c r="M596" s="872"/>
      <c r="N596" s="872"/>
      <c r="O596" s="872"/>
      <c r="P596" s="872"/>
      <c r="Q596" s="872"/>
      <c r="R596" s="872"/>
      <c r="S596" s="872"/>
      <c r="T596" s="872"/>
      <c r="U596" s="872"/>
      <c r="V596" s="872"/>
      <c r="W596" s="872"/>
      <c r="X596" s="872"/>
      <c r="Y596" s="872"/>
      <c r="Z596" s="872"/>
    </row>
    <row r="597" spans="1:26" ht="15.75">
      <c r="A597" s="1047"/>
      <c r="B597" s="1048"/>
      <c r="C597" s="872"/>
      <c r="D597" s="872"/>
      <c r="E597" s="872"/>
      <c r="F597" s="872"/>
      <c r="G597" s="872"/>
      <c r="H597" s="872"/>
      <c r="I597" s="872"/>
      <c r="J597" s="872"/>
      <c r="K597" s="872"/>
      <c r="L597" s="872"/>
      <c r="M597" s="872"/>
      <c r="N597" s="872"/>
      <c r="O597" s="872"/>
      <c r="P597" s="872"/>
      <c r="Q597" s="872"/>
      <c r="R597" s="872"/>
      <c r="S597" s="872"/>
      <c r="T597" s="872"/>
      <c r="U597" s="872"/>
      <c r="V597" s="872"/>
      <c r="W597" s="872"/>
      <c r="X597" s="872"/>
      <c r="Y597" s="872"/>
      <c r="Z597" s="872"/>
    </row>
    <row r="598" spans="1:26" ht="15.75">
      <c r="A598" s="1047"/>
      <c r="B598" s="1048"/>
      <c r="C598" s="872"/>
      <c r="D598" s="872"/>
      <c r="E598" s="872"/>
      <c r="F598" s="872"/>
      <c r="G598" s="872"/>
      <c r="H598" s="872"/>
      <c r="I598" s="872"/>
      <c r="J598" s="872"/>
      <c r="K598" s="872"/>
      <c r="L598" s="872"/>
      <c r="M598" s="872"/>
      <c r="N598" s="872"/>
      <c r="O598" s="872"/>
      <c r="P598" s="872"/>
      <c r="Q598" s="872"/>
      <c r="R598" s="872"/>
      <c r="S598" s="872"/>
      <c r="T598" s="872"/>
      <c r="U598" s="872"/>
      <c r="V598" s="872"/>
      <c r="W598" s="872"/>
      <c r="X598" s="872"/>
      <c r="Y598" s="872"/>
      <c r="Z598" s="872"/>
    </row>
    <row r="599" spans="1:26" ht="15.75">
      <c r="A599" s="1047"/>
      <c r="B599" s="1048"/>
      <c r="C599" s="872"/>
      <c r="D599" s="872"/>
      <c r="E599" s="872"/>
      <c r="F599" s="872"/>
      <c r="G599" s="872"/>
      <c r="H599" s="872"/>
      <c r="I599" s="872"/>
      <c r="J599" s="872"/>
      <c r="K599" s="872"/>
      <c r="L599" s="872"/>
      <c r="M599" s="872"/>
      <c r="N599" s="872"/>
      <c r="O599" s="872"/>
      <c r="P599" s="872"/>
      <c r="Q599" s="872"/>
      <c r="R599" s="872"/>
      <c r="S599" s="872"/>
      <c r="T599" s="872"/>
      <c r="U599" s="872"/>
      <c r="V599" s="872"/>
      <c r="W599" s="872"/>
      <c r="X599" s="872"/>
      <c r="Y599" s="872"/>
      <c r="Z599" s="872"/>
    </row>
    <row r="600" spans="1:26" ht="15.75">
      <c r="A600" s="1047"/>
      <c r="B600" s="1048"/>
      <c r="C600" s="872"/>
      <c r="D600" s="872"/>
      <c r="E600" s="872"/>
      <c r="F600" s="872"/>
      <c r="G600" s="872"/>
      <c r="H600" s="872"/>
      <c r="I600" s="872"/>
      <c r="J600" s="872"/>
      <c r="K600" s="872"/>
      <c r="L600" s="872"/>
      <c r="M600" s="872"/>
      <c r="N600" s="872"/>
      <c r="O600" s="872"/>
      <c r="P600" s="872"/>
      <c r="Q600" s="872"/>
      <c r="R600" s="872"/>
      <c r="S600" s="872"/>
      <c r="T600" s="872"/>
      <c r="U600" s="872"/>
      <c r="V600" s="872"/>
      <c r="W600" s="872"/>
      <c r="X600" s="872"/>
      <c r="Y600" s="872"/>
      <c r="Z600" s="872"/>
    </row>
    <row r="601" spans="1:26" ht="15.75">
      <c r="A601" s="1047"/>
      <c r="B601" s="1048"/>
      <c r="C601" s="872"/>
      <c r="D601" s="872"/>
      <c r="E601" s="872"/>
      <c r="F601" s="872"/>
      <c r="G601" s="872"/>
      <c r="H601" s="872"/>
      <c r="I601" s="872"/>
      <c r="J601" s="872"/>
      <c r="K601" s="872"/>
      <c r="L601" s="872"/>
      <c r="M601" s="872"/>
      <c r="N601" s="872"/>
      <c r="O601" s="872"/>
      <c r="P601" s="872"/>
      <c r="Q601" s="872"/>
      <c r="R601" s="872"/>
      <c r="S601" s="872"/>
      <c r="T601" s="872"/>
      <c r="U601" s="872"/>
      <c r="V601" s="872"/>
      <c r="W601" s="872"/>
      <c r="X601" s="872"/>
      <c r="Y601" s="872"/>
      <c r="Z601" s="872"/>
    </row>
    <row r="602" spans="1:26" ht="15.75">
      <c r="A602" s="1047"/>
      <c r="B602" s="1048"/>
      <c r="C602" s="872"/>
      <c r="D602" s="872"/>
      <c r="E602" s="872"/>
      <c r="F602" s="872"/>
      <c r="G602" s="872"/>
      <c r="H602" s="872"/>
      <c r="I602" s="872"/>
      <c r="J602" s="872"/>
      <c r="K602" s="872"/>
      <c r="L602" s="872"/>
      <c r="M602" s="872"/>
      <c r="N602" s="872"/>
      <c r="O602" s="872"/>
      <c r="P602" s="872"/>
      <c r="Q602" s="872"/>
      <c r="R602" s="872"/>
      <c r="S602" s="872"/>
      <c r="T602" s="872"/>
      <c r="U602" s="872"/>
      <c r="V602" s="872"/>
      <c r="W602" s="872"/>
      <c r="X602" s="872"/>
      <c r="Y602" s="872"/>
      <c r="Z602" s="872"/>
    </row>
    <row r="603" spans="1:26" ht="15.75">
      <c r="A603" s="1047"/>
      <c r="B603" s="1048"/>
      <c r="C603" s="872"/>
      <c r="D603" s="872"/>
      <c r="E603" s="872"/>
      <c r="F603" s="872"/>
      <c r="G603" s="872"/>
      <c r="H603" s="872"/>
      <c r="I603" s="872"/>
      <c r="J603" s="872"/>
      <c r="K603" s="872"/>
      <c r="L603" s="872"/>
      <c r="M603" s="872"/>
      <c r="N603" s="872"/>
      <c r="O603" s="872"/>
      <c r="P603" s="872"/>
      <c r="Q603" s="872"/>
      <c r="R603" s="872"/>
      <c r="S603" s="872"/>
      <c r="T603" s="872"/>
      <c r="U603" s="872"/>
      <c r="V603" s="872"/>
      <c r="W603" s="872"/>
      <c r="X603" s="872"/>
      <c r="Y603" s="872"/>
      <c r="Z603" s="872"/>
    </row>
    <row r="604" spans="1:26" ht="15.75">
      <c r="A604" s="1047"/>
      <c r="B604" s="1048"/>
      <c r="C604" s="872"/>
      <c r="D604" s="872"/>
      <c r="E604" s="872"/>
      <c r="F604" s="872"/>
      <c r="G604" s="872"/>
      <c r="H604" s="872"/>
      <c r="I604" s="872"/>
      <c r="J604" s="872"/>
      <c r="K604" s="872"/>
      <c r="L604" s="872"/>
      <c r="M604" s="872"/>
      <c r="N604" s="872"/>
      <c r="O604" s="872"/>
      <c r="P604" s="872"/>
      <c r="Q604" s="872"/>
      <c r="R604" s="872"/>
      <c r="S604" s="872"/>
      <c r="T604" s="872"/>
      <c r="U604" s="872"/>
      <c r="V604" s="872"/>
      <c r="W604" s="872"/>
      <c r="X604" s="872"/>
      <c r="Y604" s="872"/>
      <c r="Z604" s="872"/>
    </row>
    <row r="605" spans="1:26" ht="15.75">
      <c r="A605" s="1047"/>
      <c r="B605" s="1048"/>
      <c r="C605" s="872"/>
      <c r="D605" s="872"/>
      <c r="E605" s="872"/>
      <c r="F605" s="872"/>
      <c r="G605" s="872"/>
      <c r="H605" s="872"/>
      <c r="I605" s="872"/>
      <c r="J605" s="872"/>
      <c r="K605" s="872"/>
      <c r="L605" s="872"/>
      <c r="M605" s="872"/>
      <c r="N605" s="872"/>
      <c r="O605" s="872"/>
      <c r="P605" s="872"/>
      <c r="Q605" s="872"/>
      <c r="R605" s="872"/>
      <c r="S605" s="872"/>
      <c r="T605" s="872"/>
      <c r="U605" s="872"/>
      <c r="V605" s="872"/>
      <c r="W605" s="872"/>
      <c r="X605" s="872"/>
      <c r="Y605" s="872"/>
      <c r="Z605" s="872"/>
    </row>
    <row r="606" spans="1:26" ht="15.75">
      <c r="A606" s="1047"/>
      <c r="B606" s="1048"/>
      <c r="C606" s="872"/>
      <c r="D606" s="872"/>
      <c r="E606" s="872"/>
      <c r="F606" s="872"/>
      <c r="G606" s="872"/>
      <c r="H606" s="872"/>
      <c r="I606" s="872"/>
      <c r="J606" s="872"/>
      <c r="K606" s="872"/>
      <c r="L606" s="872"/>
      <c r="M606" s="872"/>
      <c r="N606" s="872"/>
      <c r="O606" s="872"/>
      <c r="P606" s="872"/>
      <c r="Q606" s="872"/>
      <c r="R606" s="872"/>
      <c r="S606" s="872"/>
      <c r="T606" s="872"/>
      <c r="U606" s="872"/>
      <c r="V606" s="872"/>
      <c r="W606" s="872"/>
      <c r="X606" s="872"/>
      <c r="Y606" s="872"/>
      <c r="Z606" s="872"/>
    </row>
    <row r="607" spans="1:26" ht="15.75">
      <c r="A607" s="1047"/>
      <c r="B607" s="1048"/>
      <c r="C607" s="872"/>
      <c r="D607" s="872"/>
      <c r="E607" s="872"/>
      <c r="F607" s="872"/>
      <c r="G607" s="872"/>
      <c r="H607" s="872"/>
      <c r="I607" s="872"/>
      <c r="J607" s="872"/>
      <c r="K607" s="872"/>
      <c r="L607" s="872"/>
      <c r="M607" s="872"/>
      <c r="N607" s="872"/>
      <c r="O607" s="872"/>
      <c r="P607" s="872"/>
      <c r="Q607" s="872"/>
      <c r="R607" s="872"/>
      <c r="S607" s="872"/>
      <c r="T607" s="872"/>
      <c r="U607" s="872"/>
      <c r="V607" s="872"/>
      <c r="W607" s="872"/>
      <c r="X607" s="872"/>
      <c r="Y607" s="872"/>
      <c r="Z607" s="872"/>
    </row>
    <row r="608" spans="1:26" ht="15.75">
      <c r="A608" s="1047"/>
      <c r="B608" s="1048"/>
      <c r="C608" s="872"/>
      <c r="D608" s="872"/>
      <c r="E608" s="872"/>
      <c r="F608" s="872"/>
      <c r="G608" s="872"/>
      <c r="H608" s="872"/>
      <c r="I608" s="872"/>
      <c r="J608" s="872"/>
      <c r="K608" s="872"/>
      <c r="L608" s="872"/>
      <c r="M608" s="872"/>
      <c r="N608" s="872"/>
      <c r="O608" s="872"/>
      <c r="P608" s="872"/>
      <c r="Q608" s="872"/>
      <c r="R608" s="872"/>
      <c r="S608" s="872"/>
      <c r="T608" s="872"/>
      <c r="U608" s="872"/>
      <c r="V608" s="872"/>
      <c r="W608" s="872"/>
      <c r="X608" s="872"/>
      <c r="Y608" s="872"/>
      <c r="Z608" s="872"/>
    </row>
    <row r="609" spans="1:26" ht="15.75">
      <c r="A609" s="1047"/>
      <c r="B609" s="1048"/>
      <c r="C609" s="872"/>
      <c r="D609" s="872"/>
      <c r="E609" s="872"/>
      <c r="F609" s="872"/>
      <c r="G609" s="872"/>
      <c r="H609" s="872"/>
      <c r="I609" s="872"/>
      <c r="J609" s="872"/>
      <c r="K609" s="872"/>
      <c r="L609" s="872"/>
      <c r="M609" s="872"/>
      <c r="N609" s="872"/>
      <c r="O609" s="872"/>
      <c r="P609" s="872"/>
      <c r="Q609" s="872"/>
      <c r="R609" s="872"/>
      <c r="S609" s="872"/>
      <c r="T609" s="872"/>
      <c r="U609" s="872"/>
      <c r="V609" s="872"/>
      <c r="W609" s="872"/>
      <c r="X609" s="872"/>
      <c r="Y609" s="872"/>
      <c r="Z609" s="872"/>
    </row>
    <row r="610" spans="1:26" ht="15.75">
      <c r="A610" s="1047"/>
      <c r="B610" s="1048"/>
      <c r="C610" s="872"/>
      <c r="D610" s="872"/>
      <c r="E610" s="872"/>
      <c r="F610" s="872"/>
      <c r="G610" s="872"/>
      <c r="H610" s="872"/>
      <c r="I610" s="872"/>
      <c r="J610" s="872"/>
      <c r="K610" s="872"/>
      <c r="L610" s="872"/>
      <c r="M610" s="872"/>
      <c r="N610" s="872"/>
      <c r="O610" s="872"/>
      <c r="P610" s="872"/>
      <c r="Q610" s="872"/>
      <c r="R610" s="872"/>
      <c r="S610" s="872"/>
      <c r="T610" s="872"/>
      <c r="U610" s="872"/>
      <c r="V610" s="872"/>
      <c r="W610" s="872"/>
      <c r="X610" s="872"/>
      <c r="Y610" s="872"/>
      <c r="Z610" s="872"/>
    </row>
    <row r="611" spans="1:26" ht="15.75">
      <c r="A611" s="1047"/>
      <c r="B611" s="1048"/>
      <c r="C611" s="872"/>
      <c r="D611" s="872"/>
      <c r="E611" s="872"/>
      <c r="F611" s="872"/>
      <c r="G611" s="872"/>
      <c r="H611" s="872"/>
      <c r="I611" s="872"/>
      <c r="J611" s="872"/>
      <c r="K611" s="872"/>
      <c r="L611" s="872"/>
      <c r="M611" s="872"/>
      <c r="N611" s="872"/>
      <c r="O611" s="872"/>
      <c r="P611" s="872"/>
      <c r="Q611" s="872"/>
      <c r="R611" s="872"/>
      <c r="S611" s="872"/>
      <c r="T611" s="872"/>
      <c r="U611" s="872"/>
      <c r="V611" s="872"/>
      <c r="W611" s="872"/>
      <c r="X611" s="872"/>
      <c r="Y611" s="872"/>
      <c r="Z611" s="872"/>
    </row>
    <row r="612" spans="1:26" ht="15.75">
      <c r="A612" s="1047"/>
      <c r="B612" s="1048"/>
      <c r="C612" s="872"/>
      <c r="D612" s="872"/>
      <c r="E612" s="872"/>
      <c r="F612" s="872"/>
      <c r="G612" s="872"/>
      <c r="H612" s="872"/>
      <c r="I612" s="872"/>
      <c r="J612" s="872"/>
      <c r="K612" s="872"/>
      <c r="L612" s="872"/>
      <c r="M612" s="872"/>
      <c r="N612" s="872"/>
      <c r="O612" s="872"/>
      <c r="P612" s="872"/>
      <c r="Q612" s="872"/>
      <c r="R612" s="872"/>
      <c r="S612" s="872"/>
      <c r="T612" s="872"/>
      <c r="U612" s="872"/>
      <c r="V612" s="872"/>
      <c r="W612" s="872"/>
      <c r="X612" s="872"/>
      <c r="Y612" s="872"/>
      <c r="Z612" s="872"/>
    </row>
    <row r="613" spans="1:26" ht="15.75">
      <c r="A613" s="1047"/>
      <c r="B613" s="1048"/>
      <c r="C613" s="872"/>
      <c r="D613" s="872"/>
      <c r="E613" s="872"/>
      <c r="F613" s="872"/>
      <c r="G613" s="872"/>
      <c r="H613" s="872"/>
      <c r="I613" s="872"/>
      <c r="J613" s="872"/>
      <c r="K613" s="872"/>
      <c r="L613" s="872"/>
      <c r="M613" s="872"/>
      <c r="N613" s="872"/>
      <c r="O613" s="872"/>
      <c r="P613" s="872"/>
      <c r="Q613" s="872"/>
      <c r="R613" s="872"/>
      <c r="S613" s="872"/>
      <c r="T613" s="872"/>
      <c r="U613" s="872"/>
      <c r="V613" s="872"/>
      <c r="W613" s="872"/>
      <c r="X613" s="872"/>
      <c r="Y613" s="872"/>
      <c r="Z613" s="872"/>
    </row>
    <row r="614" spans="1:26" ht="15.75">
      <c r="A614" s="1047"/>
      <c r="B614" s="1048"/>
      <c r="C614" s="872"/>
      <c r="D614" s="872"/>
      <c r="E614" s="872"/>
      <c r="F614" s="872"/>
      <c r="G614" s="872"/>
      <c r="H614" s="872"/>
      <c r="I614" s="872"/>
      <c r="J614" s="872"/>
      <c r="K614" s="872"/>
      <c r="L614" s="872"/>
      <c r="M614" s="872"/>
      <c r="N614" s="872"/>
      <c r="O614" s="872"/>
      <c r="P614" s="872"/>
      <c r="Q614" s="872"/>
      <c r="R614" s="872"/>
      <c r="S614" s="872"/>
      <c r="T614" s="872"/>
      <c r="U614" s="872"/>
      <c r="V614" s="872"/>
      <c r="W614" s="872"/>
      <c r="X614" s="872"/>
      <c r="Y614" s="872"/>
      <c r="Z614" s="872"/>
    </row>
    <row r="615" spans="1:26" ht="15.75">
      <c r="A615" s="1047"/>
      <c r="B615" s="1048"/>
      <c r="C615" s="872"/>
      <c r="D615" s="872"/>
      <c r="E615" s="872"/>
      <c r="F615" s="872"/>
      <c r="G615" s="872"/>
      <c r="H615" s="872"/>
      <c r="I615" s="872"/>
      <c r="J615" s="872"/>
      <c r="K615" s="872"/>
      <c r="L615" s="872"/>
      <c r="M615" s="872"/>
      <c r="N615" s="872"/>
      <c r="O615" s="872"/>
      <c r="P615" s="872"/>
      <c r="Q615" s="872"/>
      <c r="R615" s="872"/>
      <c r="S615" s="872"/>
      <c r="T615" s="872"/>
      <c r="U615" s="872"/>
      <c r="V615" s="872"/>
      <c r="W615" s="872"/>
      <c r="X615" s="872"/>
      <c r="Y615" s="872"/>
      <c r="Z615" s="872"/>
    </row>
    <row r="616" spans="1:26" ht="15.75">
      <c r="A616" s="1047"/>
      <c r="B616" s="1048"/>
      <c r="C616" s="872"/>
      <c r="D616" s="872"/>
      <c r="E616" s="872"/>
      <c r="F616" s="872"/>
      <c r="G616" s="872"/>
      <c r="H616" s="872"/>
      <c r="I616" s="872"/>
      <c r="J616" s="872"/>
      <c r="K616" s="872"/>
      <c r="L616" s="872"/>
      <c r="M616" s="872"/>
      <c r="N616" s="872"/>
      <c r="O616" s="872"/>
      <c r="P616" s="872"/>
      <c r="Q616" s="872"/>
      <c r="R616" s="872"/>
      <c r="S616" s="872"/>
      <c r="T616" s="872"/>
      <c r="U616" s="872"/>
      <c r="V616" s="872"/>
      <c r="W616" s="872"/>
      <c r="X616" s="872"/>
      <c r="Y616" s="872"/>
      <c r="Z616" s="872"/>
    </row>
    <row r="617" spans="1:26" ht="15.75">
      <c r="A617" s="1047"/>
      <c r="B617" s="1048"/>
      <c r="C617" s="872"/>
      <c r="D617" s="872"/>
      <c r="E617" s="872"/>
      <c r="F617" s="872"/>
      <c r="G617" s="872"/>
      <c r="H617" s="872"/>
      <c r="I617" s="872"/>
      <c r="J617" s="872"/>
      <c r="K617" s="872"/>
      <c r="L617" s="872"/>
      <c r="M617" s="872"/>
      <c r="N617" s="872"/>
      <c r="O617" s="872"/>
      <c r="P617" s="872"/>
      <c r="Q617" s="872"/>
      <c r="R617" s="872"/>
      <c r="S617" s="872"/>
      <c r="T617" s="872"/>
      <c r="U617" s="872"/>
      <c r="V617" s="872"/>
      <c r="W617" s="872"/>
      <c r="X617" s="872"/>
      <c r="Y617" s="872"/>
      <c r="Z617" s="872"/>
    </row>
    <row r="618" spans="1:26" ht="15.75">
      <c r="A618" s="1047"/>
      <c r="B618" s="1048"/>
      <c r="C618" s="872"/>
      <c r="D618" s="872"/>
      <c r="E618" s="872"/>
      <c r="F618" s="872"/>
      <c r="G618" s="872"/>
      <c r="H618" s="872"/>
      <c r="I618" s="872"/>
      <c r="J618" s="872"/>
      <c r="K618" s="872"/>
      <c r="L618" s="872"/>
      <c r="M618" s="872"/>
      <c r="N618" s="872"/>
      <c r="O618" s="872"/>
      <c r="P618" s="872"/>
      <c r="Q618" s="872"/>
      <c r="R618" s="872"/>
      <c r="S618" s="872"/>
      <c r="T618" s="872"/>
      <c r="U618" s="872"/>
      <c r="V618" s="872"/>
      <c r="W618" s="872"/>
      <c r="X618" s="872"/>
      <c r="Y618" s="872"/>
      <c r="Z618" s="872"/>
    </row>
    <row r="619" spans="1:26" ht="15.75">
      <c r="A619" s="1047"/>
      <c r="B619" s="1048"/>
      <c r="C619" s="872"/>
      <c r="D619" s="872"/>
      <c r="E619" s="872"/>
      <c r="F619" s="872"/>
      <c r="G619" s="872"/>
      <c r="H619" s="872"/>
      <c r="I619" s="872"/>
      <c r="J619" s="872"/>
      <c r="K619" s="872"/>
      <c r="L619" s="872"/>
      <c r="M619" s="872"/>
      <c r="N619" s="872"/>
      <c r="O619" s="872"/>
      <c r="P619" s="872"/>
      <c r="Q619" s="872"/>
      <c r="R619" s="872"/>
      <c r="S619" s="872"/>
      <c r="T619" s="872"/>
      <c r="U619" s="872"/>
      <c r="V619" s="872"/>
      <c r="W619" s="872"/>
      <c r="X619" s="872"/>
      <c r="Y619" s="872"/>
      <c r="Z619" s="872"/>
    </row>
    <row r="620" spans="1:26" ht="15.75">
      <c r="A620" s="1047"/>
      <c r="B620" s="1048"/>
      <c r="C620" s="872"/>
      <c r="D620" s="872"/>
      <c r="E620" s="872"/>
      <c r="F620" s="872"/>
      <c r="G620" s="872"/>
      <c r="H620" s="872"/>
      <c r="I620" s="872"/>
      <c r="J620" s="872"/>
      <c r="K620" s="872"/>
      <c r="L620" s="872"/>
      <c r="M620" s="872"/>
      <c r="N620" s="872"/>
      <c r="O620" s="872"/>
      <c r="P620" s="872"/>
      <c r="Q620" s="872"/>
      <c r="R620" s="872"/>
      <c r="S620" s="872"/>
      <c r="T620" s="872"/>
      <c r="U620" s="872"/>
      <c r="V620" s="872"/>
      <c r="W620" s="872"/>
      <c r="X620" s="872"/>
      <c r="Y620" s="872"/>
      <c r="Z620" s="872"/>
    </row>
    <row r="621" spans="1:26" ht="15.75">
      <c r="A621" s="1047"/>
      <c r="B621" s="1048"/>
      <c r="C621" s="872"/>
      <c r="D621" s="872"/>
      <c r="E621" s="872"/>
      <c r="F621" s="872"/>
      <c r="G621" s="872"/>
      <c r="H621" s="872"/>
      <c r="I621" s="872"/>
      <c r="J621" s="872"/>
      <c r="K621" s="872"/>
      <c r="L621" s="872"/>
      <c r="M621" s="872"/>
      <c r="N621" s="872"/>
      <c r="O621" s="872"/>
      <c r="P621" s="872"/>
      <c r="Q621" s="872"/>
      <c r="R621" s="872"/>
      <c r="S621" s="872"/>
      <c r="T621" s="872"/>
      <c r="U621" s="872"/>
      <c r="V621" s="872"/>
      <c r="W621" s="872"/>
      <c r="X621" s="872"/>
      <c r="Y621" s="872"/>
      <c r="Z621" s="872"/>
    </row>
    <row r="622" spans="1:26" ht="15.75">
      <c r="A622" s="1047"/>
      <c r="B622" s="1048"/>
      <c r="C622" s="872"/>
      <c r="D622" s="872"/>
      <c r="E622" s="872"/>
      <c r="F622" s="872"/>
      <c r="G622" s="872"/>
      <c r="H622" s="872"/>
      <c r="I622" s="872"/>
      <c r="J622" s="872"/>
      <c r="K622" s="872"/>
      <c r="L622" s="872"/>
      <c r="M622" s="872"/>
      <c r="N622" s="872"/>
      <c r="O622" s="872"/>
      <c r="P622" s="872"/>
      <c r="Q622" s="872"/>
      <c r="R622" s="872"/>
      <c r="S622" s="872"/>
      <c r="T622" s="872"/>
      <c r="U622" s="872"/>
      <c r="V622" s="872"/>
      <c r="W622" s="872"/>
      <c r="X622" s="872"/>
      <c r="Y622" s="872"/>
      <c r="Z622" s="872"/>
    </row>
    <row r="623" spans="1:26" ht="15.75">
      <c r="A623" s="1047"/>
      <c r="B623" s="1048"/>
      <c r="C623" s="872"/>
      <c r="D623" s="872"/>
      <c r="E623" s="872"/>
      <c r="F623" s="872"/>
      <c r="G623" s="872"/>
      <c r="H623" s="872"/>
      <c r="I623" s="872"/>
      <c r="J623" s="872"/>
      <c r="K623" s="872"/>
      <c r="L623" s="872"/>
      <c r="M623" s="872"/>
      <c r="N623" s="872"/>
      <c r="O623" s="872"/>
      <c r="P623" s="872"/>
      <c r="Q623" s="872"/>
      <c r="R623" s="872"/>
      <c r="S623" s="872"/>
      <c r="T623" s="872"/>
      <c r="U623" s="872"/>
      <c r="V623" s="872"/>
      <c r="W623" s="872"/>
      <c r="X623" s="872"/>
      <c r="Y623" s="872"/>
      <c r="Z623" s="872"/>
    </row>
    <row r="624" spans="1:26" ht="15.75">
      <c r="A624" s="1047"/>
      <c r="B624" s="1048"/>
      <c r="C624" s="872"/>
      <c r="D624" s="872"/>
      <c r="E624" s="872"/>
      <c r="F624" s="872"/>
      <c r="G624" s="872"/>
      <c r="H624" s="872"/>
      <c r="I624" s="872"/>
      <c r="J624" s="872"/>
      <c r="K624" s="872"/>
      <c r="L624" s="872"/>
      <c r="M624" s="872"/>
      <c r="N624" s="872"/>
      <c r="O624" s="872"/>
      <c r="P624" s="872"/>
      <c r="Q624" s="872"/>
      <c r="R624" s="872"/>
      <c r="S624" s="872"/>
      <c r="T624" s="872"/>
      <c r="U624" s="872"/>
      <c r="V624" s="872"/>
      <c r="W624" s="872"/>
      <c r="X624" s="872"/>
      <c r="Y624" s="872"/>
      <c r="Z624" s="872"/>
    </row>
    <row r="625" spans="1:26" ht="15.75">
      <c r="A625" s="1047"/>
      <c r="B625" s="1048"/>
      <c r="C625" s="872"/>
      <c r="D625" s="872"/>
      <c r="E625" s="872"/>
      <c r="F625" s="872"/>
      <c r="G625" s="872"/>
      <c r="H625" s="872"/>
      <c r="I625" s="872"/>
      <c r="J625" s="872"/>
      <c r="K625" s="872"/>
      <c r="L625" s="872"/>
      <c r="M625" s="872"/>
      <c r="N625" s="872"/>
      <c r="O625" s="872"/>
      <c r="P625" s="872"/>
      <c r="Q625" s="872"/>
      <c r="R625" s="872"/>
      <c r="S625" s="872"/>
      <c r="T625" s="872"/>
      <c r="U625" s="872"/>
      <c r="V625" s="872"/>
      <c r="W625" s="872"/>
      <c r="X625" s="872"/>
      <c r="Y625" s="872"/>
      <c r="Z625" s="872"/>
    </row>
    <row r="626" spans="1:26" ht="15.75">
      <c r="A626" s="1047"/>
      <c r="B626" s="1048"/>
      <c r="C626" s="872"/>
      <c r="D626" s="872"/>
      <c r="E626" s="872"/>
      <c r="F626" s="872"/>
      <c r="G626" s="872"/>
      <c r="H626" s="872"/>
      <c r="I626" s="872"/>
      <c r="J626" s="872"/>
      <c r="K626" s="872"/>
      <c r="L626" s="872"/>
      <c r="M626" s="872"/>
      <c r="N626" s="872"/>
      <c r="O626" s="872"/>
      <c r="P626" s="872"/>
      <c r="Q626" s="872"/>
      <c r="R626" s="872"/>
      <c r="S626" s="872"/>
      <c r="T626" s="872"/>
      <c r="U626" s="872"/>
      <c r="V626" s="872"/>
      <c r="W626" s="872"/>
      <c r="X626" s="872"/>
      <c r="Y626" s="872"/>
      <c r="Z626" s="872"/>
    </row>
    <row r="627" spans="1:26" ht="15.75">
      <c r="A627" s="1047"/>
      <c r="B627" s="1048"/>
      <c r="C627" s="872"/>
      <c r="D627" s="872"/>
      <c r="E627" s="872"/>
      <c r="F627" s="872"/>
      <c r="G627" s="872"/>
      <c r="H627" s="872"/>
      <c r="I627" s="872"/>
      <c r="J627" s="872"/>
      <c r="K627" s="872"/>
      <c r="L627" s="872"/>
      <c r="M627" s="872"/>
      <c r="N627" s="872"/>
      <c r="O627" s="872"/>
      <c r="P627" s="872"/>
      <c r="Q627" s="872"/>
      <c r="R627" s="872"/>
      <c r="S627" s="872"/>
      <c r="T627" s="872"/>
      <c r="U627" s="872"/>
      <c r="V627" s="872"/>
      <c r="W627" s="872"/>
      <c r="X627" s="872"/>
      <c r="Y627" s="872"/>
      <c r="Z627" s="872"/>
    </row>
    <row r="628" spans="1:26" ht="15.75">
      <c r="A628" s="1047"/>
      <c r="B628" s="1048"/>
      <c r="C628" s="872"/>
      <c r="D628" s="872"/>
      <c r="E628" s="872"/>
      <c r="F628" s="872"/>
      <c r="G628" s="872"/>
      <c r="H628" s="872"/>
      <c r="I628" s="872"/>
      <c r="J628" s="872"/>
      <c r="K628" s="872"/>
      <c r="L628" s="872"/>
      <c r="M628" s="872"/>
      <c r="N628" s="872"/>
      <c r="O628" s="872"/>
      <c r="P628" s="872"/>
      <c r="Q628" s="872"/>
      <c r="R628" s="872"/>
      <c r="S628" s="872"/>
      <c r="T628" s="872"/>
      <c r="U628" s="872"/>
      <c r="V628" s="872"/>
      <c r="W628" s="872"/>
      <c r="X628" s="872"/>
      <c r="Y628" s="872"/>
      <c r="Z628" s="872"/>
    </row>
    <row r="629" spans="1:26" ht="15.75">
      <c r="A629" s="1047"/>
      <c r="B629" s="1048"/>
      <c r="C629" s="872"/>
      <c r="D629" s="872"/>
      <c r="E629" s="872"/>
      <c r="F629" s="872"/>
      <c r="G629" s="872"/>
      <c r="H629" s="872"/>
      <c r="I629" s="872"/>
      <c r="J629" s="872"/>
      <c r="K629" s="872"/>
      <c r="L629" s="872"/>
      <c r="M629" s="872"/>
      <c r="N629" s="872"/>
      <c r="O629" s="872"/>
      <c r="P629" s="872"/>
      <c r="Q629" s="872"/>
      <c r="R629" s="872"/>
      <c r="S629" s="872"/>
      <c r="T629" s="872"/>
      <c r="U629" s="872"/>
      <c r="V629" s="872"/>
      <c r="W629" s="872"/>
      <c r="X629" s="872"/>
      <c r="Y629" s="872"/>
      <c r="Z629" s="872"/>
    </row>
    <row r="630" spans="1:26" ht="15.75">
      <c r="A630" s="1047"/>
      <c r="B630" s="1048"/>
      <c r="C630" s="872"/>
      <c r="D630" s="872"/>
      <c r="E630" s="872"/>
      <c r="F630" s="872"/>
      <c r="G630" s="872"/>
      <c r="H630" s="872"/>
      <c r="I630" s="872"/>
      <c r="J630" s="872"/>
      <c r="K630" s="872"/>
      <c r="L630" s="872"/>
      <c r="M630" s="872"/>
      <c r="N630" s="872"/>
      <c r="O630" s="872"/>
      <c r="P630" s="872"/>
      <c r="Q630" s="872"/>
      <c r="R630" s="872"/>
      <c r="S630" s="872"/>
      <c r="T630" s="872"/>
      <c r="U630" s="872"/>
      <c r="V630" s="872"/>
      <c r="W630" s="872"/>
      <c r="X630" s="872"/>
      <c r="Y630" s="872"/>
      <c r="Z630" s="872"/>
    </row>
    <row r="631" spans="1:26" ht="15.75">
      <c r="A631" s="1047"/>
      <c r="B631" s="1048"/>
      <c r="C631" s="872"/>
      <c r="D631" s="872"/>
      <c r="E631" s="872"/>
      <c r="F631" s="872"/>
      <c r="G631" s="872"/>
      <c r="H631" s="872"/>
      <c r="I631" s="872"/>
      <c r="J631" s="872"/>
      <c r="K631" s="872"/>
      <c r="L631" s="872"/>
      <c r="M631" s="872"/>
      <c r="N631" s="872"/>
      <c r="O631" s="872"/>
      <c r="P631" s="872"/>
      <c r="Q631" s="872"/>
      <c r="R631" s="872"/>
      <c r="S631" s="872"/>
      <c r="T631" s="872"/>
      <c r="U631" s="872"/>
      <c r="V631" s="872"/>
      <c r="W631" s="872"/>
      <c r="X631" s="872"/>
      <c r="Y631" s="872"/>
      <c r="Z631" s="872"/>
    </row>
    <row r="632" spans="1:26" ht="15.75">
      <c r="A632" s="1047"/>
      <c r="B632" s="1048"/>
      <c r="C632" s="872"/>
      <c r="D632" s="872"/>
      <c r="E632" s="872"/>
      <c r="F632" s="872"/>
      <c r="G632" s="872"/>
      <c r="H632" s="872"/>
      <c r="I632" s="872"/>
      <c r="J632" s="872"/>
      <c r="K632" s="872"/>
      <c r="L632" s="872"/>
      <c r="M632" s="872"/>
      <c r="N632" s="872"/>
      <c r="O632" s="872"/>
      <c r="P632" s="872"/>
      <c r="Q632" s="872"/>
      <c r="R632" s="872"/>
      <c r="S632" s="872"/>
      <c r="T632" s="872"/>
      <c r="U632" s="872"/>
      <c r="V632" s="872"/>
      <c r="W632" s="872"/>
      <c r="X632" s="872"/>
      <c r="Y632" s="872"/>
      <c r="Z632" s="872"/>
    </row>
    <row r="633" spans="1:26" ht="15.75">
      <c r="A633" s="1047"/>
      <c r="B633" s="1048"/>
      <c r="C633" s="872"/>
      <c r="D633" s="872"/>
      <c r="E633" s="872"/>
      <c r="F633" s="872"/>
      <c r="G633" s="872"/>
      <c r="H633" s="872"/>
      <c r="I633" s="872"/>
      <c r="J633" s="872"/>
      <c r="K633" s="872"/>
      <c r="L633" s="872"/>
      <c r="M633" s="872"/>
      <c r="N633" s="872"/>
      <c r="O633" s="872"/>
      <c r="P633" s="872"/>
      <c r="Q633" s="872"/>
      <c r="R633" s="872"/>
      <c r="S633" s="872"/>
      <c r="T633" s="872"/>
      <c r="U633" s="872"/>
      <c r="V633" s="872"/>
      <c r="W633" s="872"/>
      <c r="X633" s="872"/>
      <c r="Y633" s="872"/>
      <c r="Z633" s="872"/>
    </row>
    <row r="634" spans="1:26" ht="15.75">
      <c r="A634" s="1047"/>
      <c r="B634" s="1048"/>
      <c r="C634" s="872"/>
      <c r="D634" s="872"/>
      <c r="E634" s="872"/>
      <c r="F634" s="872"/>
      <c r="G634" s="872"/>
      <c r="H634" s="872"/>
      <c r="I634" s="872"/>
      <c r="J634" s="872"/>
      <c r="K634" s="872"/>
      <c r="L634" s="872"/>
      <c r="M634" s="872"/>
      <c r="N634" s="872"/>
      <c r="O634" s="872"/>
      <c r="P634" s="872"/>
      <c r="Q634" s="872"/>
      <c r="R634" s="872"/>
      <c r="S634" s="872"/>
      <c r="T634" s="872"/>
      <c r="U634" s="872"/>
      <c r="V634" s="872"/>
      <c r="W634" s="872"/>
      <c r="X634" s="872"/>
      <c r="Y634" s="872"/>
      <c r="Z634" s="872"/>
    </row>
    <row r="635" spans="1:26" ht="15.75">
      <c r="A635" s="1047"/>
      <c r="B635" s="1048"/>
      <c r="C635" s="872"/>
      <c r="D635" s="872"/>
      <c r="E635" s="872"/>
      <c r="F635" s="872"/>
      <c r="G635" s="872"/>
      <c r="H635" s="872"/>
      <c r="I635" s="872"/>
      <c r="J635" s="872"/>
      <c r="K635" s="872"/>
      <c r="L635" s="872"/>
      <c r="M635" s="872"/>
      <c r="N635" s="872"/>
      <c r="O635" s="872"/>
      <c r="P635" s="872"/>
      <c r="Q635" s="872"/>
      <c r="R635" s="872"/>
      <c r="S635" s="872"/>
      <c r="T635" s="872"/>
      <c r="U635" s="872"/>
      <c r="V635" s="872"/>
      <c r="W635" s="872"/>
      <c r="X635" s="872"/>
      <c r="Y635" s="872"/>
      <c r="Z635" s="872"/>
    </row>
    <row r="636" spans="1:26" ht="15.75">
      <c r="A636" s="1047"/>
      <c r="B636" s="1048"/>
      <c r="C636" s="872"/>
      <c r="D636" s="872"/>
      <c r="E636" s="872"/>
      <c r="F636" s="872"/>
      <c r="G636" s="872"/>
      <c r="H636" s="872"/>
      <c r="I636" s="872"/>
      <c r="J636" s="872"/>
      <c r="K636" s="872"/>
      <c r="L636" s="872"/>
      <c r="M636" s="872"/>
      <c r="N636" s="872"/>
      <c r="O636" s="872"/>
      <c r="P636" s="872"/>
      <c r="Q636" s="872"/>
      <c r="R636" s="872"/>
      <c r="S636" s="872"/>
      <c r="T636" s="872"/>
      <c r="U636" s="872"/>
      <c r="V636" s="872"/>
      <c r="W636" s="872"/>
      <c r="X636" s="872"/>
      <c r="Y636" s="872"/>
      <c r="Z636" s="872"/>
    </row>
    <row r="637" spans="1:26" ht="15.75">
      <c r="A637" s="1047"/>
      <c r="B637" s="1048"/>
      <c r="C637" s="872"/>
      <c r="D637" s="872"/>
      <c r="E637" s="872"/>
      <c r="F637" s="872"/>
      <c r="G637" s="872"/>
      <c r="H637" s="872"/>
      <c r="I637" s="872"/>
      <c r="J637" s="872"/>
      <c r="K637" s="872"/>
      <c r="L637" s="872"/>
      <c r="M637" s="872"/>
      <c r="N637" s="872"/>
      <c r="O637" s="872"/>
      <c r="P637" s="872"/>
      <c r="Q637" s="872"/>
      <c r="R637" s="872"/>
      <c r="S637" s="872"/>
      <c r="T637" s="872"/>
      <c r="U637" s="872"/>
      <c r="V637" s="872"/>
      <c r="W637" s="872"/>
      <c r="X637" s="872"/>
      <c r="Y637" s="872"/>
      <c r="Z637" s="872"/>
    </row>
    <row r="638" spans="1:26" ht="15.75">
      <c r="A638" s="1047"/>
      <c r="B638" s="1048"/>
      <c r="C638" s="872"/>
      <c r="D638" s="872"/>
      <c r="E638" s="872"/>
      <c r="F638" s="872"/>
      <c r="G638" s="872"/>
      <c r="H638" s="872"/>
      <c r="I638" s="872"/>
      <c r="J638" s="872"/>
      <c r="K638" s="872"/>
      <c r="L638" s="872"/>
      <c r="M638" s="872"/>
      <c r="N638" s="872"/>
      <c r="O638" s="872"/>
      <c r="P638" s="872"/>
      <c r="Q638" s="872"/>
      <c r="R638" s="872"/>
      <c r="S638" s="872"/>
      <c r="T638" s="872"/>
      <c r="U638" s="872"/>
      <c r="V638" s="872"/>
      <c r="W638" s="872"/>
      <c r="X638" s="872"/>
      <c r="Y638" s="872"/>
      <c r="Z638" s="872"/>
    </row>
    <row r="639" spans="1:26" ht="15.75">
      <c r="A639" s="1047"/>
      <c r="B639" s="1048"/>
      <c r="C639" s="872"/>
      <c r="D639" s="872"/>
      <c r="E639" s="872"/>
      <c r="F639" s="872"/>
      <c r="G639" s="872"/>
      <c r="H639" s="872"/>
      <c r="I639" s="872"/>
      <c r="J639" s="872"/>
      <c r="K639" s="872"/>
      <c r="L639" s="872"/>
      <c r="M639" s="872"/>
      <c r="N639" s="872"/>
      <c r="O639" s="872"/>
      <c r="P639" s="872"/>
      <c r="Q639" s="872"/>
      <c r="R639" s="872"/>
      <c r="S639" s="872"/>
      <c r="T639" s="872"/>
      <c r="U639" s="872"/>
      <c r="V639" s="872"/>
      <c r="W639" s="872"/>
      <c r="X639" s="872"/>
      <c r="Y639" s="872"/>
      <c r="Z639" s="872"/>
    </row>
    <row r="640" spans="1:26" ht="15.75">
      <c r="A640" s="1047"/>
      <c r="B640" s="1048"/>
      <c r="C640" s="872"/>
      <c r="D640" s="872"/>
      <c r="E640" s="872"/>
      <c r="F640" s="872"/>
      <c r="G640" s="872"/>
      <c r="H640" s="872"/>
      <c r="I640" s="872"/>
      <c r="J640" s="872"/>
      <c r="K640" s="872"/>
      <c r="L640" s="872"/>
      <c r="M640" s="872"/>
      <c r="N640" s="872"/>
      <c r="O640" s="872"/>
      <c r="P640" s="872"/>
      <c r="Q640" s="872"/>
      <c r="R640" s="872"/>
      <c r="S640" s="872"/>
      <c r="T640" s="872"/>
      <c r="U640" s="872"/>
      <c r="V640" s="872"/>
      <c r="W640" s="872"/>
      <c r="X640" s="872"/>
      <c r="Y640" s="872"/>
      <c r="Z640" s="872"/>
    </row>
    <row r="641" spans="1:26" ht="15.75">
      <c r="A641" s="1047"/>
      <c r="B641" s="1048"/>
      <c r="C641" s="872"/>
      <c r="D641" s="872"/>
      <c r="E641" s="872"/>
      <c r="F641" s="872"/>
      <c r="G641" s="872"/>
      <c r="H641" s="872"/>
      <c r="I641" s="872"/>
      <c r="J641" s="872"/>
      <c r="K641" s="872"/>
      <c r="L641" s="872"/>
      <c r="M641" s="872"/>
      <c r="N641" s="872"/>
      <c r="O641" s="872"/>
      <c r="P641" s="872"/>
      <c r="Q641" s="872"/>
      <c r="R641" s="872"/>
      <c r="S641" s="872"/>
      <c r="T641" s="872"/>
      <c r="U641" s="872"/>
      <c r="V641" s="872"/>
      <c r="W641" s="872"/>
      <c r="X641" s="872"/>
      <c r="Y641" s="872"/>
      <c r="Z641" s="872"/>
    </row>
    <row r="642" spans="1:26" ht="15.75">
      <c r="A642" s="1047"/>
      <c r="B642" s="1048"/>
      <c r="C642" s="872"/>
      <c r="D642" s="872"/>
      <c r="E642" s="872"/>
      <c r="F642" s="872"/>
      <c r="G642" s="872"/>
      <c r="H642" s="872"/>
      <c r="I642" s="872"/>
      <c r="J642" s="872"/>
      <c r="K642" s="872"/>
      <c r="L642" s="872"/>
      <c r="M642" s="872"/>
      <c r="N642" s="872"/>
      <c r="O642" s="872"/>
      <c r="P642" s="872"/>
      <c r="Q642" s="872"/>
      <c r="R642" s="872"/>
      <c r="S642" s="872"/>
      <c r="T642" s="872"/>
      <c r="U642" s="872"/>
      <c r="V642" s="872"/>
      <c r="W642" s="872"/>
      <c r="X642" s="872"/>
      <c r="Y642" s="872"/>
      <c r="Z642" s="872"/>
    </row>
    <row r="643" spans="1:26" ht="15.75">
      <c r="A643" s="1047"/>
      <c r="B643" s="1048"/>
      <c r="C643" s="872"/>
      <c r="D643" s="872"/>
      <c r="E643" s="872"/>
      <c r="F643" s="872"/>
      <c r="G643" s="872"/>
      <c r="H643" s="872"/>
      <c r="I643" s="872"/>
      <c r="J643" s="872"/>
      <c r="K643" s="872"/>
      <c r="L643" s="872"/>
      <c r="M643" s="872"/>
      <c r="N643" s="872"/>
      <c r="O643" s="872"/>
      <c r="P643" s="872"/>
      <c r="Q643" s="872"/>
      <c r="R643" s="872"/>
      <c r="S643" s="872"/>
      <c r="T643" s="872"/>
      <c r="U643" s="872"/>
      <c r="V643" s="872"/>
      <c r="W643" s="872"/>
      <c r="X643" s="872"/>
      <c r="Y643" s="872"/>
      <c r="Z643" s="872"/>
    </row>
    <row r="644" spans="1:26" ht="15.75">
      <c r="A644" s="1047"/>
      <c r="B644" s="1048"/>
      <c r="C644" s="872"/>
      <c r="D644" s="872"/>
      <c r="E644" s="872"/>
      <c r="F644" s="872"/>
      <c r="G644" s="872"/>
      <c r="H644" s="872"/>
      <c r="I644" s="872"/>
      <c r="J644" s="872"/>
      <c r="K644" s="872"/>
      <c r="L644" s="872"/>
      <c r="M644" s="872"/>
      <c r="N644" s="872"/>
      <c r="O644" s="872"/>
      <c r="P644" s="872"/>
      <c r="Q644" s="872"/>
      <c r="R644" s="872"/>
      <c r="S644" s="872"/>
      <c r="T644" s="872"/>
      <c r="U644" s="872"/>
      <c r="V644" s="872"/>
      <c r="W644" s="872"/>
      <c r="X644" s="872"/>
      <c r="Y644" s="872"/>
      <c r="Z644" s="872"/>
    </row>
    <row r="645" spans="1:26" ht="15.75">
      <c r="A645" s="1047"/>
      <c r="B645" s="1048"/>
      <c r="C645" s="872"/>
      <c r="D645" s="872"/>
      <c r="E645" s="872"/>
      <c r="F645" s="872"/>
      <c r="G645" s="872"/>
      <c r="H645" s="872"/>
      <c r="I645" s="872"/>
      <c r="J645" s="872"/>
      <c r="K645" s="872"/>
      <c r="L645" s="872"/>
      <c r="M645" s="872"/>
      <c r="N645" s="872"/>
      <c r="O645" s="872"/>
      <c r="P645" s="872"/>
      <c r="Q645" s="872"/>
      <c r="R645" s="872"/>
      <c r="S645" s="872"/>
      <c r="T645" s="872"/>
      <c r="U645" s="872"/>
      <c r="V645" s="872"/>
      <c r="W645" s="872"/>
      <c r="X645" s="872"/>
      <c r="Y645" s="872"/>
      <c r="Z645" s="872"/>
    </row>
    <row r="646" spans="1:26" ht="15.75">
      <c r="A646" s="1047"/>
      <c r="B646" s="1048"/>
      <c r="C646" s="872"/>
      <c r="D646" s="872"/>
      <c r="E646" s="872"/>
      <c r="F646" s="872"/>
      <c r="G646" s="872"/>
      <c r="H646" s="872"/>
      <c r="I646" s="872"/>
      <c r="J646" s="872"/>
      <c r="K646" s="872"/>
      <c r="L646" s="872"/>
      <c r="M646" s="872"/>
      <c r="N646" s="872"/>
      <c r="O646" s="872"/>
      <c r="P646" s="872"/>
      <c r="Q646" s="872"/>
      <c r="R646" s="872"/>
      <c r="S646" s="872"/>
      <c r="T646" s="872"/>
      <c r="U646" s="872"/>
      <c r="V646" s="872"/>
      <c r="W646" s="872"/>
      <c r="X646" s="872"/>
      <c r="Y646" s="872"/>
      <c r="Z646" s="872"/>
    </row>
    <row r="647" spans="1:26" ht="15.75">
      <c r="A647" s="1047"/>
      <c r="B647" s="1048"/>
      <c r="C647" s="872"/>
      <c r="D647" s="872"/>
      <c r="E647" s="872"/>
      <c r="F647" s="872"/>
      <c r="G647" s="872"/>
      <c r="H647" s="872"/>
      <c r="I647" s="872"/>
      <c r="J647" s="872"/>
      <c r="K647" s="872"/>
      <c r="L647" s="872"/>
      <c r="M647" s="872"/>
      <c r="N647" s="872"/>
      <c r="O647" s="872"/>
      <c r="P647" s="872"/>
      <c r="Q647" s="872"/>
      <c r="R647" s="872"/>
      <c r="S647" s="872"/>
      <c r="T647" s="872"/>
      <c r="U647" s="872"/>
      <c r="V647" s="872"/>
      <c r="W647" s="872"/>
      <c r="X647" s="872"/>
      <c r="Y647" s="872"/>
      <c r="Z647" s="872"/>
    </row>
    <row r="648" spans="1:26" ht="15.75">
      <c r="A648" s="1047"/>
      <c r="B648" s="1048"/>
      <c r="C648" s="872"/>
      <c r="D648" s="872"/>
      <c r="E648" s="872"/>
      <c r="F648" s="872"/>
      <c r="G648" s="872"/>
      <c r="H648" s="872"/>
      <c r="I648" s="872"/>
      <c r="J648" s="872"/>
      <c r="K648" s="872"/>
      <c r="L648" s="872"/>
      <c r="M648" s="872"/>
      <c r="N648" s="872"/>
      <c r="O648" s="872"/>
      <c r="P648" s="872"/>
      <c r="Q648" s="872"/>
      <c r="R648" s="872"/>
      <c r="S648" s="872"/>
      <c r="T648" s="872"/>
      <c r="U648" s="872"/>
      <c r="V648" s="872"/>
      <c r="W648" s="872"/>
      <c r="X648" s="872"/>
      <c r="Y648" s="872"/>
      <c r="Z648" s="872"/>
    </row>
    <row r="649" spans="1:26" ht="15.75">
      <c r="A649" s="1047"/>
      <c r="B649" s="1048"/>
      <c r="C649" s="872"/>
      <c r="D649" s="872"/>
      <c r="E649" s="872"/>
      <c r="F649" s="872"/>
      <c r="G649" s="872"/>
      <c r="H649" s="872"/>
      <c r="I649" s="872"/>
      <c r="J649" s="872"/>
      <c r="K649" s="872"/>
      <c r="L649" s="872"/>
      <c r="M649" s="872"/>
      <c r="N649" s="872"/>
      <c r="O649" s="872"/>
      <c r="P649" s="872"/>
      <c r="Q649" s="872"/>
      <c r="R649" s="872"/>
      <c r="S649" s="872"/>
      <c r="T649" s="872"/>
      <c r="U649" s="872"/>
      <c r="V649" s="872"/>
      <c r="W649" s="872"/>
      <c r="X649" s="872"/>
      <c r="Y649" s="872"/>
      <c r="Z649" s="872"/>
    </row>
    <row r="650" spans="1:26" ht="15.75">
      <c r="A650" s="1047"/>
      <c r="B650" s="1048"/>
      <c r="C650" s="872"/>
      <c r="D650" s="872"/>
      <c r="E650" s="872"/>
      <c r="F650" s="872"/>
      <c r="G650" s="872"/>
      <c r="H650" s="872"/>
      <c r="I650" s="872"/>
      <c r="J650" s="872"/>
      <c r="K650" s="872"/>
      <c r="L650" s="872"/>
      <c r="M650" s="872"/>
      <c r="N650" s="872"/>
      <c r="O650" s="872"/>
      <c r="P650" s="872"/>
      <c r="Q650" s="872"/>
      <c r="R650" s="872"/>
      <c r="S650" s="872"/>
      <c r="T650" s="872"/>
      <c r="U650" s="872"/>
      <c r="V650" s="872"/>
      <c r="W650" s="872"/>
      <c r="X650" s="872"/>
      <c r="Y650" s="872"/>
      <c r="Z650" s="872"/>
    </row>
    <row r="651" spans="1:26" ht="15.75">
      <c r="A651" s="1047"/>
      <c r="B651" s="1048"/>
      <c r="C651" s="872"/>
      <c r="D651" s="872"/>
      <c r="E651" s="872"/>
      <c r="F651" s="872"/>
      <c r="G651" s="872"/>
      <c r="H651" s="872"/>
      <c r="I651" s="872"/>
      <c r="J651" s="872"/>
      <c r="K651" s="872"/>
      <c r="L651" s="872"/>
      <c r="M651" s="872"/>
      <c r="N651" s="872"/>
      <c r="O651" s="872"/>
      <c r="P651" s="872"/>
      <c r="Q651" s="872"/>
      <c r="R651" s="872"/>
      <c r="S651" s="872"/>
      <c r="T651" s="872"/>
      <c r="U651" s="872"/>
      <c r="V651" s="872"/>
      <c r="W651" s="872"/>
      <c r="X651" s="872"/>
      <c r="Y651" s="872"/>
      <c r="Z651" s="872"/>
    </row>
    <row r="652" spans="1:26" ht="15.75">
      <c r="A652" s="1047"/>
      <c r="B652" s="1048"/>
      <c r="C652" s="872"/>
      <c r="D652" s="872"/>
      <c r="E652" s="872"/>
      <c r="F652" s="872"/>
      <c r="G652" s="872"/>
      <c r="H652" s="872"/>
      <c r="I652" s="872"/>
      <c r="J652" s="872"/>
      <c r="K652" s="872"/>
      <c r="L652" s="872"/>
      <c r="M652" s="872"/>
      <c r="N652" s="872"/>
      <c r="O652" s="872"/>
      <c r="P652" s="872"/>
      <c r="Q652" s="872"/>
      <c r="R652" s="872"/>
      <c r="S652" s="872"/>
      <c r="T652" s="872"/>
      <c r="U652" s="872"/>
      <c r="V652" s="872"/>
      <c r="W652" s="872"/>
      <c r="X652" s="872"/>
      <c r="Y652" s="872"/>
      <c r="Z652" s="872"/>
    </row>
    <row r="653" spans="1:26" ht="15.75">
      <c r="A653" s="1047"/>
      <c r="B653" s="1048"/>
      <c r="C653" s="872"/>
      <c r="D653" s="872"/>
      <c r="E653" s="872"/>
      <c r="F653" s="872"/>
      <c r="G653" s="872"/>
      <c r="H653" s="872"/>
      <c r="I653" s="872"/>
      <c r="J653" s="872"/>
      <c r="K653" s="872"/>
      <c r="L653" s="872"/>
      <c r="M653" s="872"/>
      <c r="N653" s="872"/>
      <c r="O653" s="872"/>
      <c r="P653" s="872"/>
      <c r="Q653" s="872"/>
      <c r="R653" s="872"/>
      <c r="S653" s="872"/>
      <c r="T653" s="872"/>
      <c r="U653" s="872"/>
      <c r="V653" s="872"/>
      <c r="W653" s="872"/>
      <c r="X653" s="872"/>
      <c r="Y653" s="872"/>
      <c r="Z653" s="872"/>
    </row>
    <row r="654" spans="1:26" ht="15.75">
      <c r="A654" s="1047"/>
      <c r="B654" s="1048"/>
      <c r="C654" s="872"/>
      <c r="D654" s="872"/>
      <c r="E654" s="872"/>
      <c r="F654" s="872"/>
      <c r="G654" s="872"/>
      <c r="H654" s="872"/>
      <c r="I654" s="872"/>
      <c r="J654" s="872"/>
      <c r="K654" s="872"/>
      <c r="L654" s="872"/>
      <c r="M654" s="872"/>
      <c r="N654" s="872"/>
      <c r="O654" s="872"/>
      <c r="P654" s="872"/>
      <c r="Q654" s="872"/>
      <c r="R654" s="872"/>
      <c r="S654" s="872"/>
      <c r="T654" s="872"/>
      <c r="U654" s="872"/>
      <c r="V654" s="872"/>
      <c r="W654" s="872"/>
      <c r="X654" s="872"/>
      <c r="Y654" s="872"/>
      <c r="Z654" s="872"/>
    </row>
    <row r="655" spans="1:26" ht="15.75">
      <c r="A655" s="1047"/>
      <c r="B655" s="1048"/>
      <c r="C655" s="872"/>
      <c r="D655" s="872"/>
      <c r="E655" s="872"/>
      <c r="F655" s="872"/>
      <c r="G655" s="872"/>
      <c r="H655" s="872"/>
      <c r="I655" s="872"/>
      <c r="J655" s="872"/>
      <c r="K655" s="872"/>
      <c r="L655" s="872"/>
      <c r="M655" s="872"/>
      <c r="N655" s="872"/>
      <c r="O655" s="872"/>
      <c r="P655" s="872"/>
      <c r="Q655" s="872"/>
      <c r="R655" s="872"/>
      <c r="S655" s="872"/>
      <c r="T655" s="872"/>
      <c r="U655" s="872"/>
      <c r="V655" s="872"/>
      <c r="W655" s="872"/>
      <c r="X655" s="872"/>
      <c r="Y655" s="872"/>
      <c r="Z655" s="872"/>
    </row>
    <row r="656" spans="1:26" ht="15.75">
      <c r="A656" s="1047"/>
      <c r="B656" s="1048"/>
      <c r="C656" s="872"/>
      <c r="D656" s="872"/>
      <c r="E656" s="872"/>
      <c r="F656" s="872"/>
      <c r="G656" s="872"/>
      <c r="H656" s="872"/>
      <c r="I656" s="872"/>
      <c r="J656" s="872"/>
      <c r="K656" s="872"/>
      <c r="L656" s="872"/>
      <c r="M656" s="872"/>
      <c r="N656" s="872"/>
      <c r="O656" s="872"/>
      <c r="P656" s="872"/>
      <c r="Q656" s="872"/>
      <c r="R656" s="872"/>
      <c r="S656" s="872"/>
      <c r="T656" s="872"/>
      <c r="U656" s="872"/>
      <c r="V656" s="872"/>
      <c r="W656" s="872"/>
      <c r="X656" s="872"/>
      <c r="Y656" s="872"/>
      <c r="Z656" s="872"/>
    </row>
    <row r="657" spans="1:26" ht="15.75">
      <c r="A657" s="1047"/>
      <c r="B657" s="1048"/>
      <c r="C657" s="872"/>
      <c r="D657" s="872"/>
      <c r="E657" s="872"/>
      <c r="F657" s="872"/>
      <c r="G657" s="872"/>
      <c r="H657" s="872"/>
      <c r="I657" s="872"/>
      <c r="J657" s="872"/>
      <c r="K657" s="872"/>
      <c r="L657" s="872"/>
      <c r="M657" s="872"/>
      <c r="N657" s="872"/>
      <c r="O657" s="872"/>
      <c r="P657" s="872"/>
      <c r="Q657" s="872"/>
      <c r="R657" s="872"/>
      <c r="S657" s="872"/>
      <c r="T657" s="872"/>
      <c r="U657" s="872"/>
      <c r="V657" s="872"/>
      <c r="W657" s="872"/>
      <c r="X657" s="872"/>
      <c r="Y657" s="872"/>
      <c r="Z657" s="872"/>
    </row>
    <row r="658" spans="1:26" ht="15.75">
      <c r="A658" s="1047"/>
      <c r="B658" s="1048"/>
      <c r="C658" s="872"/>
      <c r="D658" s="872"/>
      <c r="E658" s="872"/>
      <c r="F658" s="872"/>
      <c r="G658" s="872"/>
      <c r="H658" s="872"/>
      <c r="I658" s="872"/>
      <c r="J658" s="872"/>
      <c r="K658" s="872"/>
      <c r="L658" s="872"/>
      <c r="M658" s="872"/>
      <c r="N658" s="872"/>
      <c r="O658" s="872"/>
      <c r="P658" s="872"/>
      <c r="Q658" s="872"/>
      <c r="R658" s="872"/>
      <c r="S658" s="872"/>
      <c r="T658" s="872"/>
      <c r="U658" s="872"/>
      <c r="V658" s="872"/>
      <c r="W658" s="872"/>
      <c r="X658" s="872"/>
      <c r="Y658" s="872"/>
      <c r="Z658" s="872"/>
    </row>
    <row r="659" spans="1:26" ht="15.75">
      <c r="A659" s="1047"/>
      <c r="B659" s="1048"/>
      <c r="C659" s="872"/>
      <c r="D659" s="872"/>
      <c r="E659" s="872"/>
      <c r="F659" s="872"/>
      <c r="G659" s="872"/>
      <c r="H659" s="872"/>
      <c r="I659" s="872"/>
      <c r="J659" s="872"/>
      <c r="K659" s="872"/>
      <c r="L659" s="872"/>
      <c r="M659" s="872"/>
      <c r="N659" s="872"/>
      <c r="O659" s="872"/>
      <c r="P659" s="872"/>
      <c r="Q659" s="872"/>
      <c r="R659" s="872"/>
      <c r="S659" s="872"/>
      <c r="T659" s="872"/>
      <c r="U659" s="872"/>
      <c r="V659" s="872"/>
      <c r="W659" s="872"/>
      <c r="X659" s="872"/>
      <c r="Y659" s="872"/>
      <c r="Z659" s="872"/>
    </row>
    <row r="660" spans="1:26" ht="15.75">
      <c r="A660" s="1047"/>
      <c r="B660" s="1048"/>
      <c r="C660" s="872"/>
      <c r="D660" s="872"/>
      <c r="E660" s="872"/>
      <c r="F660" s="872"/>
      <c r="G660" s="872"/>
      <c r="H660" s="872"/>
      <c r="I660" s="872"/>
      <c r="J660" s="872"/>
      <c r="K660" s="872"/>
      <c r="L660" s="872"/>
      <c r="M660" s="872"/>
      <c r="N660" s="872"/>
      <c r="O660" s="872"/>
      <c r="P660" s="872"/>
      <c r="Q660" s="872"/>
      <c r="R660" s="872"/>
      <c r="S660" s="872"/>
      <c r="T660" s="872"/>
      <c r="U660" s="872"/>
      <c r="V660" s="872"/>
      <c r="W660" s="872"/>
      <c r="X660" s="872"/>
      <c r="Y660" s="872"/>
      <c r="Z660" s="872"/>
    </row>
    <row r="661" spans="1:26" ht="15.75">
      <c r="A661" s="1047"/>
      <c r="B661" s="1048"/>
      <c r="C661" s="872"/>
      <c r="D661" s="872"/>
      <c r="E661" s="872"/>
      <c r="F661" s="872"/>
      <c r="G661" s="872"/>
      <c r="H661" s="872"/>
      <c r="I661" s="872"/>
      <c r="J661" s="872"/>
      <c r="K661" s="872"/>
      <c r="L661" s="872"/>
      <c r="M661" s="872"/>
      <c r="N661" s="872"/>
      <c r="O661" s="872"/>
      <c r="P661" s="872"/>
      <c r="Q661" s="872"/>
      <c r="R661" s="872"/>
      <c r="S661" s="872"/>
      <c r="T661" s="872"/>
      <c r="U661" s="872"/>
      <c r="V661" s="872"/>
      <c r="W661" s="872"/>
      <c r="X661" s="872"/>
      <c r="Y661" s="872"/>
      <c r="Z661" s="872"/>
    </row>
    <row r="662" spans="1:26" ht="15.75">
      <c r="A662" s="1047"/>
      <c r="B662" s="1048"/>
      <c r="C662" s="872"/>
      <c r="D662" s="872"/>
      <c r="E662" s="872"/>
      <c r="F662" s="872"/>
      <c r="G662" s="872"/>
      <c r="H662" s="872"/>
      <c r="I662" s="872"/>
      <c r="J662" s="872"/>
      <c r="K662" s="872"/>
      <c r="L662" s="872"/>
      <c r="M662" s="872"/>
      <c r="N662" s="872"/>
      <c r="O662" s="872"/>
      <c r="P662" s="872"/>
      <c r="Q662" s="872"/>
      <c r="R662" s="872"/>
      <c r="S662" s="872"/>
      <c r="T662" s="872"/>
      <c r="U662" s="872"/>
      <c r="V662" s="872"/>
      <c r="W662" s="872"/>
      <c r="X662" s="872"/>
      <c r="Y662" s="872"/>
      <c r="Z662" s="872"/>
    </row>
    <row r="663" spans="1:26" ht="15.75">
      <c r="A663" s="1047"/>
      <c r="B663" s="1048"/>
      <c r="C663" s="872"/>
      <c r="D663" s="872"/>
      <c r="E663" s="872"/>
      <c r="F663" s="872"/>
      <c r="G663" s="872"/>
      <c r="H663" s="872"/>
      <c r="I663" s="872"/>
      <c r="J663" s="872"/>
      <c r="K663" s="872"/>
      <c r="L663" s="872"/>
      <c r="M663" s="872"/>
      <c r="N663" s="872"/>
      <c r="O663" s="872"/>
      <c r="P663" s="872"/>
      <c r="Q663" s="872"/>
      <c r="R663" s="872"/>
      <c r="S663" s="872"/>
      <c r="T663" s="872"/>
      <c r="U663" s="872"/>
      <c r="V663" s="872"/>
      <c r="W663" s="872"/>
      <c r="X663" s="872"/>
      <c r="Y663" s="872"/>
      <c r="Z663" s="872"/>
    </row>
    <row r="664" spans="1:26" ht="15.75">
      <c r="A664" s="1047"/>
      <c r="B664" s="1048"/>
      <c r="C664" s="872"/>
      <c r="D664" s="872"/>
      <c r="E664" s="872"/>
      <c r="F664" s="872"/>
      <c r="G664" s="872"/>
      <c r="H664" s="872"/>
      <c r="I664" s="872"/>
      <c r="J664" s="872"/>
      <c r="K664" s="872"/>
      <c r="L664" s="872"/>
      <c r="M664" s="872"/>
      <c r="N664" s="872"/>
      <c r="O664" s="872"/>
      <c r="P664" s="872"/>
      <c r="Q664" s="872"/>
      <c r="R664" s="872"/>
      <c r="S664" s="872"/>
      <c r="T664" s="872"/>
      <c r="U664" s="872"/>
      <c r="V664" s="872"/>
      <c r="W664" s="872"/>
      <c r="X664" s="872"/>
      <c r="Y664" s="872"/>
      <c r="Z664" s="872"/>
    </row>
    <row r="665" spans="1:26" ht="15.75">
      <c r="A665" s="1047"/>
      <c r="B665" s="1048"/>
      <c r="C665" s="872"/>
      <c r="D665" s="872"/>
      <c r="E665" s="872"/>
      <c r="F665" s="872"/>
      <c r="G665" s="872"/>
      <c r="H665" s="872"/>
      <c r="I665" s="872"/>
      <c r="J665" s="872"/>
      <c r="K665" s="872"/>
      <c r="L665" s="872"/>
      <c r="M665" s="872"/>
      <c r="N665" s="872"/>
      <c r="O665" s="872"/>
      <c r="P665" s="872"/>
      <c r="Q665" s="872"/>
      <c r="R665" s="872"/>
      <c r="S665" s="872"/>
      <c r="T665" s="872"/>
      <c r="U665" s="872"/>
      <c r="V665" s="872"/>
      <c r="W665" s="872"/>
      <c r="X665" s="872"/>
      <c r="Y665" s="872"/>
      <c r="Z665" s="872"/>
    </row>
    <row r="666" spans="1:26" ht="15.75">
      <c r="A666" s="1047"/>
      <c r="B666" s="1048"/>
      <c r="C666" s="872"/>
      <c r="D666" s="872"/>
      <c r="E666" s="872"/>
      <c r="F666" s="872"/>
      <c r="G666" s="872"/>
      <c r="H666" s="872"/>
      <c r="I666" s="872"/>
      <c r="J666" s="872"/>
      <c r="K666" s="872"/>
      <c r="L666" s="872"/>
      <c r="M666" s="872"/>
      <c r="N666" s="872"/>
      <c r="O666" s="872"/>
      <c r="P666" s="872"/>
      <c r="Q666" s="872"/>
      <c r="R666" s="872"/>
      <c r="S666" s="872"/>
      <c r="T666" s="872"/>
      <c r="U666" s="872"/>
      <c r="V666" s="872"/>
      <c r="W666" s="872"/>
      <c r="X666" s="872"/>
      <c r="Y666" s="872"/>
      <c r="Z666" s="872"/>
    </row>
    <row r="667" spans="1:26" ht="15.75">
      <c r="A667" s="1047"/>
      <c r="B667" s="1048"/>
      <c r="C667" s="872"/>
      <c r="D667" s="872"/>
      <c r="E667" s="872"/>
      <c r="F667" s="872"/>
      <c r="G667" s="872"/>
      <c r="H667" s="872"/>
      <c r="I667" s="872"/>
      <c r="J667" s="872"/>
      <c r="K667" s="872"/>
      <c r="L667" s="872"/>
      <c r="M667" s="872"/>
      <c r="N667" s="872"/>
      <c r="O667" s="872"/>
      <c r="P667" s="872"/>
      <c r="Q667" s="872"/>
      <c r="R667" s="872"/>
      <c r="S667" s="872"/>
      <c r="T667" s="872"/>
      <c r="U667" s="872"/>
      <c r="V667" s="872"/>
      <c r="W667" s="872"/>
      <c r="X667" s="872"/>
      <c r="Y667" s="872"/>
      <c r="Z667" s="872"/>
    </row>
    <row r="668" spans="1:26" ht="15.75">
      <c r="A668" s="1047"/>
      <c r="B668" s="1048"/>
      <c r="C668" s="872"/>
      <c r="D668" s="872"/>
      <c r="E668" s="872"/>
      <c r="F668" s="872"/>
      <c r="G668" s="872"/>
      <c r="H668" s="872"/>
      <c r="I668" s="872"/>
      <c r="J668" s="872"/>
      <c r="K668" s="872"/>
      <c r="L668" s="872"/>
      <c r="M668" s="872"/>
      <c r="N668" s="872"/>
      <c r="O668" s="872"/>
      <c r="P668" s="872"/>
      <c r="Q668" s="872"/>
      <c r="R668" s="872"/>
      <c r="S668" s="872"/>
      <c r="T668" s="872"/>
      <c r="U668" s="872"/>
      <c r="V668" s="872"/>
      <c r="W668" s="872"/>
      <c r="X668" s="872"/>
      <c r="Y668" s="872"/>
      <c r="Z668" s="872"/>
    </row>
    <row r="669" spans="1:26" ht="15.75">
      <c r="A669" s="1047"/>
      <c r="B669" s="1048"/>
      <c r="C669" s="872"/>
      <c r="D669" s="872"/>
      <c r="E669" s="872"/>
      <c r="F669" s="872"/>
      <c r="G669" s="872"/>
      <c r="H669" s="872"/>
      <c r="I669" s="872"/>
      <c r="J669" s="872"/>
      <c r="K669" s="872"/>
      <c r="L669" s="872"/>
      <c r="M669" s="872"/>
      <c r="N669" s="872"/>
      <c r="O669" s="872"/>
      <c r="P669" s="872"/>
      <c r="Q669" s="872"/>
      <c r="R669" s="872"/>
      <c r="S669" s="872"/>
      <c r="T669" s="872"/>
      <c r="U669" s="872"/>
      <c r="V669" s="872"/>
      <c r="W669" s="872"/>
      <c r="X669" s="872"/>
      <c r="Y669" s="872"/>
      <c r="Z669" s="872"/>
    </row>
    <row r="670" spans="1:26" ht="15.75">
      <c r="A670" s="1047"/>
      <c r="B670" s="1048"/>
      <c r="C670" s="872"/>
      <c r="D670" s="872"/>
      <c r="E670" s="872"/>
      <c r="F670" s="872"/>
      <c r="G670" s="872"/>
      <c r="H670" s="872"/>
      <c r="I670" s="872"/>
      <c r="J670" s="872"/>
      <c r="K670" s="872"/>
      <c r="L670" s="872"/>
      <c r="M670" s="872"/>
      <c r="N670" s="872"/>
      <c r="O670" s="872"/>
      <c r="P670" s="872"/>
      <c r="Q670" s="872"/>
      <c r="R670" s="872"/>
      <c r="S670" s="872"/>
      <c r="T670" s="872"/>
      <c r="U670" s="872"/>
      <c r="V670" s="872"/>
      <c r="W670" s="872"/>
      <c r="X670" s="872"/>
      <c r="Y670" s="872"/>
      <c r="Z670" s="872"/>
    </row>
    <row r="671" spans="1:26" ht="15.75">
      <c r="A671" s="1047"/>
      <c r="B671" s="1048"/>
      <c r="C671" s="872"/>
      <c r="D671" s="872"/>
      <c r="E671" s="872"/>
      <c r="F671" s="872"/>
      <c r="G671" s="872"/>
      <c r="H671" s="872"/>
      <c r="I671" s="872"/>
      <c r="J671" s="872"/>
      <c r="K671" s="872"/>
      <c r="L671" s="872"/>
      <c r="M671" s="872"/>
      <c r="N671" s="872"/>
      <c r="O671" s="872"/>
      <c r="P671" s="872"/>
      <c r="Q671" s="872"/>
      <c r="R671" s="872"/>
      <c r="S671" s="872"/>
      <c r="T671" s="872"/>
      <c r="U671" s="872"/>
      <c r="V671" s="872"/>
      <c r="W671" s="872"/>
      <c r="X671" s="872"/>
      <c r="Y671" s="872"/>
      <c r="Z671" s="872"/>
    </row>
    <row r="672" spans="1:26" ht="15.75">
      <c r="A672" s="1047"/>
      <c r="B672" s="1048"/>
      <c r="C672" s="872"/>
      <c r="D672" s="872"/>
      <c r="E672" s="872"/>
      <c r="F672" s="872"/>
      <c r="G672" s="872"/>
      <c r="H672" s="872"/>
      <c r="I672" s="872"/>
      <c r="J672" s="872"/>
      <c r="K672" s="872"/>
      <c r="L672" s="872"/>
      <c r="M672" s="872"/>
      <c r="N672" s="872"/>
      <c r="O672" s="872"/>
      <c r="P672" s="872"/>
      <c r="Q672" s="872"/>
      <c r="R672" s="872"/>
      <c r="S672" s="872"/>
      <c r="T672" s="872"/>
      <c r="U672" s="872"/>
      <c r="V672" s="872"/>
      <c r="W672" s="872"/>
      <c r="X672" s="872"/>
      <c r="Y672" s="872"/>
      <c r="Z672" s="872"/>
    </row>
    <row r="673" spans="1:26" ht="15.75">
      <c r="A673" s="1047"/>
      <c r="B673" s="1048"/>
      <c r="C673" s="872"/>
      <c r="D673" s="872"/>
      <c r="E673" s="872"/>
      <c r="F673" s="872"/>
      <c r="G673" s="872"/>
      <c r="H673" s="872"/>
      <c r="I673" s="872"/>
      <c r="J673" s="872"/>
      <c r="K673" s="872"/>
      <c r="L673" s="872"/>
      <c r="M673" s="872"/>
      <c r="N673" s="872"/>
      <c r="O673" s="872"/>
      <c r="P673" s="872"/>
      <c r="Q673" s="872"/>
      <c r="R673" s="872"/>
      <c r="S673" s="872"/>
      <c r="T673" s="872"/>
      <c r="U673" s="872"/>
      <c r="V673" s="872"/>
      <c r="W673" s="872"/>
      <c r="X673" s="872"/>
      <c r="Y673" s="872"/>
      <c r="Z673" s="872"/>
    </row>
    <row r="674" spans="1:26" ht="15.75">
      <c r="A674" s="1047"/>
      <c r="B674" s="1048"/>
      <c r="C674" s="872"/>
      <c r="D674" s="872"/>
      <c r="E674" s="872"/>
      <c r="F674" s="872"/>
      <c r="G674" s="872"/>
      <c r="H674" s="872"/>
      <c r="I674" s="872"/>
      <c r="J674" s="872"/>
      <c r="K674" s="872"/>
      <c r="L674" s="872"/>
      <c r="M674" s="872"/>
      <c r="N674" s="872"/>
      <c r="O674" s="872"/>
      <c r="P674" s="872"/>
      <c r="Q674" s="872"/>
      <c r="R674" s="872"/>
      <c r="S674" s="872"/>
      <c r="T674" s="872"/>
      <c r="U674" s="872"/>
      <c r="V674" s="872"/>
      <c r="W674" s="872"/>
      <c r="X674" s="872"/>
      <c r="Y674" s="872"/>
      <c r="Z674" s="872"/>
    </row>
    <row r="675" spans="1:26" ht="15.75">
      <c r="A675" s="1047"/>
      <c r="B675" s="1048"/>
      <c r="C675" s="872"/>
      <c r="D675" s="872"/>
      <c r="E675" s="872"/>
      <c r="F675" s="872"/>
      <c r="G675" s="872"/>
      <c r="H675" s="872"/>
      <c r="I675" s="872"/>
      <c r="J675" s="872"/>
      <c r="K675" s="872"/>
      <c r="L675" s="872"/>
      <c r="M675" s="872"/>
      <c r="N675" s="872"/>
      <c r="O675" s="872"/>
      <c r="P675" s="872"/>
      <c r="Q675" s="872"/>
      <c r="R675" s="872"/>
      <c r="S675" s="872"/>
      <c r="T675" s="872"/>
      <c r="U675" s="872"/>
      <c r="V675" s="872"/>
      <c r="W675" s="872"/>
      <c r="X675" s="872"/>
      <c r="Y675" s="872"/>
      <c r="Z675" s="872"/>
    </row>
    <row r="676" spans="1:26" ht="15.75">
      <c r="A676" s="1047"/>
      <c r="B676" s="1048"/>
      <c r="C676" s="872"/>
      <c r="D676" s="872"/>
      <c r="E676" s="872"/>
      <c r="F676" s="872"/>
      <c r="G676" s="872"/>
      <c r="H676" s="872"/>
      <c r="I676" s="872"/>
      <c r="J676" s="872"/>
      <c r="K676" s="872"/>
      <c r="L676" s="872"/>
      <c r="M676" s="872"/>
      <c r="N676" s="872"/>
      <c r="O676" s="872"/>
      <c r="P676" s="872"/>
      <c r="Q676" s="872"/>
      <c r="R676" s="872"/>
      <c r="S676" s="872"/>
      <c r="T676" s="872"/>
      <c r="U676" s="872"/>
      <c r="V676" s="872"/>
      <c r="W676" s="872"/>
      <c r="X676" s="872"/>
      <c r="Y676" s="872"/>
      <c r="Z676" s="872"/>
    </row>
    <row r="677" spans="1:26" ht="15.75">
      <c r="A677" s="1047"/>
      <c r="B677" s="1048"/>
      <c r="C677" s="872"/>
      <c r="D677" s="872"/>
      <c r="E677" s="872"/>
      <c r="F677" s="872"/>
      <c r="G677" s="872"/>
      <c r="H677" s="872"/>
      <c r="I677" s="872"/>
      <c r="J677" s="872"/>
      <c r="K677" s="872"/>
      <c r="L677" s="872"/>
      <c r="M677" s="872"/>
      <c r="N677" s="872"/>
      <c r="O677" s="872"/>
      <c r="P677" s="872"/>
      <c r="Q677" s="872"/>
      <c r="R677" s="872"/>
      <c r="S677" s="872"/>
      <c r="T677" s="872"/>
      <c r="U677" s="872"/>
      <c r="V677" s="872"/>
      <c r="W677" s="872"/>
      <c r="X677" s="872"/>
      <c r="Y677" s="872"/>
      <c r="Z677" s="872"/>
    </row>
    <row r="678" spans="1:26" ht="15.75">
      <c r="A678" s="1047"/>
      <c r="B678" s="1048"/>
      <c r="C678" s="872"/>
      <c r="D678" s="872"/>
      <c r="E678" s="872"/>
      <c r="F678" s="872"/>
      <c r="G678" s="872"/>
      <c r="H678" s="872"/>
      <c r="I678" s="872"/>
      <c r="J678" s="872"/>
      <c r="K678" s="872"/>
      <c r="L678" s="872"/>
      <c r="M678" s="872"/>
      <c r="N678" s="872"/>
      <c r="O678" s="872"/>
      <c r="P678" s="872"/>
      <c r="Q678" s="872"/>
      <c r="R678" s="872"/>
      <c r="S678" s="872"/>
      <c r="T678" s="872"/>
      <c r="U678" s="872"/>
      <c r="V678" s="872"/>
      <c r="W678" s="872"/>
      <c r="X678" s="872"/>
      <c r="Y678" s="872"/>
      <c r="Z678" s="872"/>
    </row>
    <row r="679" spans="1:26" ht="15.75">
      <c r="A679" s="1047"/>
      <c r="B679" s="1048"/>
      <c r="C679" s="872"/>
      <c r="D679" s="872"/>
      <c r="E679" s="872"/>
      <c r="F679" s="872"/>
      <c r="G679" s="872"/>
      <c r="H679" s="872"/>
      <c r="I679" s="872"/>
      <c r="J679" s="872"/>
      <c r="K679" s="872"/>
      <c r="L679" s="872"/>
      <c r="M679" s="872"/>
      <c r="N679" s="872"/>
      <c r="O679" s="872"/>
      <c r="P679" s="872"/>
      <c r="Q679" s="872"/>
      <c r="R679" s="872"/>
      <c r="S679" s="872"/>
      <c r="T679" s="872"/>
      <c r="U679" s="872"/>
      <c r="V679" s="872"/>
      <c r="W679" s="872"/>
      <c r="X679" s="872"/>
      <c r="Y679" s="872"/>
      <c r="Z679" s="872"/>
    </row>
    <row r="680" spans="1:26" ht="15.75">
      <c r="A680" s="1047"/>
      <c r="B680" s="1048"/>
      <c r="C680" s="872"/>
      <c r="D680" s="872"/>
      <c r="E680" s="872"/>
      <c r="F680" s="872"/>
      <c r="G680" s="872"/>
      <c r="H680" s="872"/>
      <c r="I680" s="872"/>
      <c r="J680" s="872"/>
      <c r="K680" s="872"/>
      <c r="L680" s="872"/>
      <c r="M680" s="872"/>
      <c r="N680" s="872"/>
      <c r="O680" s="872"/>
      <c r="P680" s="872"/>
      <c r="Q680" s="872"/>
      <c r="R680" s="872"/>
      <c r="S680" s="872"/>
      <c r="T680" s="872"/>
      <c r="U680" s="872"/>
      <c r="V680" s="872"/>
      <c r="W680" s="872"/>
      <c r="X680" s="872"/>
      <c r="Y680" s="872"/>
      <c r="Z680" s="872"/>
    </row>
    <row r="681" spans="1:26" ht="15.75">
      <c r="A681" s="1047"/>
      <c r="B681" s="1048"/>
      <c r="C681" s="872"/>
      <c r="D681" s="872"/>
      <c r="E681" s="872"/>
      <c r="F681" s="872"/>
      <c r="G681" s="872"/>
      <c r="H681" s="872"/>
      <c r="I681" s="872"/>
      <c r="J681" s="872"/>
      <c r="K681" s="872"/>
      <c r="L681" s="872"/>
      <c r="M681" s="872"/>
      <c r="N681" s="872"/>
      <c r="O681" s="872"/>
      <c r="P681" s="872"/>
      <c r="Q681" s="872"/>
      <c r="R681" s="872"/>
      <c r="S681" s="872"/>
      <c r="T681" s="872"/>
      <c r="U681" s="872"/>
      <c r="V681" s="872"/>
      <c r="W681" s="872"/>
      <c r="X681" s="872"/>
      <c r="Y681" s="872"/>
      <c r="Z681" s="872"/>
    </row>
    <row r="682" spans="1:26" ht="15.75">
      <c r="A682" s="1047"/>
      <c r="B682" s="1048"/>
      <c r="C682" s="872"/>
      <c r="D682" s="872"/>
      <c r="E682" s="872"/>
      <c r="F682" s="872"/>
      <c r="G682" s="872"/>
      <c r="H682" s="872"/>
      <c r="I682" s="872"/>
      <c r="J682" s="872"/>
      <c r="K682" s="872"/>
      <c r="L682" s="872"/>
      <c r="M682" s="872"/>
      <c r="N682" s="872"/>
      <c r="O682" s="872"/>
      <c r="P682" s="872"/>
      <c r="Q682" s="872"/>
      <c r="R682" s="872"/>
      <c r="S682" s="872"/>
      <c r="T682" s="872"/>
      <c r="U682" s="872"/>
      <c r="V682" s="872"/>
      <c r="W682" s="872"/>
      <c r="X682" s="872"/>
      <c r="Y682" s="872"/>
      <c r="Z682" s="872"/>
    </row>
    <row r="683" spans="1:26" ht="15.75">
      <c r="A683" s="1047"/>
      <c r="B683" s="1048"/>
      <c r="C683" s="872"/>
      <c r="D683" s="872"/>
      <c r="E683" s="872"/>
      <c r="F683" s="872"/>
      <c r="G683" s="872"/>
      <c r="H683" s="872"/>
      <c r="I683" s="872"/>
      <c r="J683" s="872"/>
      <c r="K683" s="872"/>
      <c r="L683" s="872"/>
      <c r="M683" s="872"/>
      <c r="N683" s="872"/>
      <c r="O683" s="872"/>
      <c r="P683" s="872"/>
      <c r="Q683" s="872"/>
      <c r="R683" s="872"/>
      <c r="S683" s="872"/>
      <c r="T683" s="872"/>
      <c r="U683" s="872"/>
      <c r="V683" s="872"/>
      <c r="W683" s="872"/>
      <c r="X683" s="872"/>
      <c r="Y683" s="872"/>
      <c r="Z683" s="872"/>
    </row>
    <row r="684" spans="1:26" ht="15.75">
      <c r="A684" s="1047"/>
      <c r="B684" s="1048"/>
      <c r="C684" s="872"/>
      <c r="D684" s="872"/>
      <c r="E684" s="872"/>
      <c r="F684" s="872"/>
      <c r="G684" s="872"/>
      <c r="H684" s="872"/>
      <c r="I684" s="872"/>
      <c r="J684" s="872"/>
      <c r="K684" s="872"/>
      <c r="L684" s="872"/>
      <c r="M684" s="872"/>
      <c r="N684" s="872"/>
      <c r="O684" s="872"/>
      <c r="P684" s="872"/>
      <c r="Q684" s="872"/>
      <c r="R684" s="872"/>
      <c r="S684" s="872"/>
      <c r="T684" s="872"/>
      <c r="U684" s="872"/>
      <c r="V684" s="872"/>
      <c r="W684" s="872"/>
      <c r="X684" s="872"/>
      <c r="Y684" s="872"/>
      <c r="Z684" s="872"/>
    </row>
    <row r="685" spans="1:26" ht="15.75">
      <c r="A685" s="1047"/>
      <c r="B685" s="1048"/>
      <c r="C685" s="872"/>
      <c r="D685" s="872"/>
      <c r="E685" s="872"/>
      <c r="F685" s="872"/>
      <c r="G685" s="872"/>
      <c r="H685" s="872"/>
      <c r="I685" s="872"/>
      <c r="J685" s="872"/>
      <c r="K685" s="872"/>
      <c r="L685" s="872"/>
      <c r="M685" s="872"/>
      <c r="N685" s="872"/>
      <c r="O685" s="872"/>
      <c r="P685" s="872"/>
      <c r="Q685" s="872"/>
      <c r="R685" s="872"/>
      <c r="S685" s="872"/>
      <c r="T685" s="872"/>
      <c r="U685" s="872"/>
      <c r="V685" s="872"/>
      <c r="W685" s="872"/>
      <c r="X685" s="872"/>
      <c r="Y685" s="872"/>
      <c r="Z685" s="872"/>
    </row>
    <row r="686" spans="1:26" ht="15.75">
      <c r="A686" s="1047"/>
      <c r="B686" s="1048"/>
      <c r="C686" s="872"/>
      <c r="D686" s="872"/>
      <c r="E686" s="872"/>
      <c r="F686" s="872"/>
      <c r="G686" s="872"/>
      <c r="H686" s="872"/>
      <c r="I686" s="872"/>
      <c r="J686" s="872"/>
      <c r="K686" s="872"/>
      <c r="L686" s="872"/>
      <c r="M686" s="872"/>
      <c r="N686" s="872"/>
      <c r="O686" s="872"/>
      <c r="P686" s="872"/>
      <c r="Q686" s="872"/>
      <c r="R686" s="872"/>
      <c r="S686" s="872"/>
      <c r="T686" s="872"/>
      <c r="U686" s="872"/>
      <c r="V686" s="872"/>
      <c r="W686" s="872"/>
      <c r="X686" s="872"/>
      <c r="Y686" s="872"/>
      <c r="Z686" s="872"/>
    </row>
    <row r="687" spans="1:26" ht="15.75">
      <c r="A687" s="1047"/>
      <c r="B687" s="1048"/>
      <c r="C687" s="872"/>
      <c r="D687" s="872"/>
      <c r="E687" s="872"/>
      <c r="F687" s="872"/>
      <c r="G687" s="872"/>
      <c r="H687" s="872"/>
      <c r="I687" s="872"/>
      <c r="J687" s="872"/>
      <c r="K687" s="872"/>
      <c r="L687" s="872"/>
      <c r="M687" s="872"/>
      <c r="N687" s="872"/>
      <c r="O687" s="872"/>
      <c r="P687" s="872"/>
      <c r="Q687" s="872"/>
      <c r="R687" s="872"/>
      <c r="S687" s="872"/>
      <c r="T687" s="872"/>
      <c r="U687" s="872"/>
      <c r="V687" s="872"/>
      <c r="W687" s="872"/>
      <c r="X687" s="872"/>
      <c r="Y687" s="872"/>
      <c r="Z687" s="872"/>
    </row>
    <row r="688" spans="1:26" ht="15.75">
      <c r="A688" s="1047"/>
      <c r="B688" s="1048"/>
      <c r="C688" s="872"/>
      <c r="D688" s="872"/>
      <c r="E688" s="872"/>
      <c r="F688" s="872"/>
      <c r="G688" s="872"/>
      <c r="H688" s="872"/>
      <c r="I688" s="872"/>
      <c r="J688" s="872"/>
      <c r="K688" s="872"/>
      <c r="L688" s="872"/>
      <c r="M688" s="872"/>
      <c r="N688" s="872"/>
      <c r="O688" s="872"/>
      <c r="P688" s="872"/>
      <c r="Q688" s="872"/>
      <c r="R688" s="872"/>
      <c r="S688" s="872"/>
      <c r="T688" s="872"/>
      <c r="U688" s="872"/>
      <c r="V688" s="872"/>
      <c r="W688" s="872"/>
      <c r="X688" s="872"/>
      <c r="Y688" s="872"/>
      <c r="Z688" s="872"/>
    </row>
    <row r="689" spans="1:26" ht="15.75">
      <c r="A689" s="1047"/>
      <c r="B689" s="1048"/>
      <c r="C689" s="872"/>
      <c r="D689" s="872"/>
      <c r="E689" s="872"/>
      <c r="F689" s="872"/>
      <c r="G689" s="872"/>
      <c r="H689" s="872"/>
      <c r="I689" s="872"/>
      <c r="J689" s="872"/>
      <c r="K689" s="872"/>
      <c r="L689" s="872"/>
      <c r="M689" s="872"/>
      <c r="N689" s="872"/>
      <c r="O689" s="872"/>
      <c r="P689" s="872"/>
      <c r="Q689" s="872"/>
      <c r="R689" s="872"/>
      <c r="S689" s="872"/>
      <c r="T689" s="872"/>
      <c r="U689" s="872"/>
      <c r="V689" s="872"/>
      <c r="W689" s="872"/>
      <c r="X689" s="872"/>
      <c r="Y689" s="872"/>
      <c r="Z689" s="872"/>
    </row>
    <row r="690" spans="1:26" ht="15.75">
      <c r="A690" s="1047"/>
      <c r="B690" s="1048"/>
      <c r="C690" s="872"/>
      <c r="D690" s="872"/>
      <c r="E690" s="872"/>
      <c r="F690" s="872"/>
      <c r="G690" s="872"/>
      <c r="H690" s="872"/>
      <c r="I690" s="872"/>
      <c r="J690" s="872"/>
      <c r="K690" s="872"/>
      <c r="L690" s="872"/>
      <c r="M690" s="872"/>
      <c r="N690" s="872"/>
      <c r="O690" s="872"/>
      <c r="P690" s="872"/>
      <c r="Q690" s="872"/>
      <c r="R690" s="872"/>
      <c r="S690" s="872"/>
      <c r="T690" s="872"/>
      <c r="U690" s="872"/>
      <c r="V690" s="872"/>
      <c r="W690" s="872"/>
      <c r="X690" s="872"/>
      <c r="Y690" s="872"/>
      <c r="Z690" s="872"/>
    </row>
    <row r="691" spans="1:26" ht="15.75">
      <c r="A691" s="1047"/>
      <c r="B691" s="1048"/>
      <c r="C691" s="872"/>
      <c r="D691" s="872"/>
      <c r="E691" s="872"/>
      <c r="F691" s="872"/>
      <c r="G691" s="872"/>
      <c r="H691" s="872"/>
      <c r="I691" s="872"/>
      <c r="J691" s="872"/>
      <c r="K691" s="872"/>
      <c r="L691" s="872"/>
      <c r="M691" s="872"/>
      <c r="N691" s="872"/>
      <c r="O691" s="872"/>
      <c r="P691" s="872"/>
      <c r="Q691" s="872"/>
      <c r="R691" s="872"/>
      <c r="S691" s="872"/>
      <c r="T691" s="872"/>
      <c r="U691" s="872"/>
      <c r="V691" s="872"/>
      <c r="W691" s="872"/>
      <c r="X691" s="872"/>
      <c r="Y691" s="872"/>
      <c r="Z691" s="872"/>
    </row>
    <row r="692" spans="1:26" ht="15.75">
      <c r="A692" s="1047"/>
      <c r="B692" s="1048"/>
      <c r="C692" s="872"/>
      <c r="D692" s="872"/>
      <c r="E692" s="872"/>
      <c r="F692" s="872"/>
      <c r="G692" s="872"/>
      <c r="H692" s="872"/>
      <c r="I692" s="872"/>
      <c r="J692" s="872"/>
      <c r="K692" s="872"/>
      <c r="L692" s="872"/>
      <c r="M692" s="872"/>
      <c r="N692" s="872"/>
      <c r="O692" s="872"/>
      <c r="P692" s="872"/>
      <c r="Q692" s="872"/>
      <c r="R692" s="872"/>
      <c r="S692" s="872"/>
      <c r="T692" s="872"/>
      <c r="U692" s="872"/>
      <c r="V692" s="872"/>
      <c r="W692" s="872"/>
      <c r="X692" s="872"/>
      <c r="Y692" s="872"/>
      <c r="Z692" s="872"/>
    </row>
    <row r="693" spans="1:26" ht="15.75">
      <c r="A693" s="1047"/>
      <c r="B693" s="1048"/>
      <c r="C693" s="872"/>
      <c r="D693" s="872"/>
      <c r="E693" s="872"/>
      <c r="F693" s="872"/>
      <c r="G693" s="872"/>
      <c r="H693" s="872"/>
      <c r="I693" s="872"/>
      <c r="J693" s="872"/>
      <c r="K693" s="872"/>
      <c r="L693" s="872"/>
      <c r="M693" s="872"/>
      <c r="N693" s="872"/>
      <c r="O693" s="872"/>
      <c r="P693" s="872"/>
      <c r="Q693" s="872"/>
      <c r="R693" s="872"/>
      <c r="S693" s="872"/>
      <c r="T693" s="872"/>
      <c r="U693" s="872"/>
      <c r="V693" s="872"/>
      <c r="W693" s="872"/>
      <c r="X693" s="872"/>
      <c r="Y693" s="872"/>
      <c r="Z693" s="872"/>
    </row>
    <row r="694" spans="1:26" ht="15.75">
      <c r="A694" s="1047"/>
      <c r="B694" s="1048"/>
      <c r="C694" s="872"/>
      <c r="D694" s="872"/>
      <c r="E694" s="872"/>
      <c r="F694" s="872"/>
      <c r="G694" s="872"/>
      <c r="H694" s="872"/>
      <c r="I694" s="872"/>
      <c r="J694" s="872"/>
      <c r="K694" s="872"/>
      <c r="L694" s="872"/>
      <c r="M694" s="872"/>
      <c r="N694" s="872"/>
      <c r="O694" s="872"/>
      <c r="P694" s="872"/>
      <c r="Q694" s="872"/>
      <c r="R694" s="872"/>
      <c r="S694" s="872"/>
      <c r="T694" s="872"/>
      <c r="U694" s="872"/>
      <c r="V694" s="872"/>
      <c r="W694" s="872"/>
      <c r="X694" s="872"/>
      <c r="Y694" s="872"/>
      <c r="Z694" s="872"/>
    </row>
    <row r="695" spans="1:26" ht="15.75">
      <c r="A695" s="1047"/>
      <c r="B695" s="1048"/>
      <c r="C695" s="872"/>
      <c r="D695" s="872"/>
      <c r="E695" s="872"/>
      <c r="F695" s="872"/>
      <c r="G695" s="872"/>
      <c r="H695" s="872"/>
      <c r="I695" s="872"/>
      <c r="J695" s="872"/>
      <c r="K695" s="872"/>
      <c r="L695" s="872"/>
      <c r="M695" s="872"/>
      <c r="N695" s="872"/>
      <c r="O695" s="872"/>
      <c r="P695" s="872"/>
      <c r="Q695" s="872"/>
      <c r="R695" s="872"/>
      <c r="S695" s="872"/>
      <c r="T695" s="872"/>
      <c r="U695" s="872"/>
      <c r="V695" s="872"/>
      <c r="W695" s="872"/>
      <c r="X695" s="872"/>
      <c r="Y695" s="872"/>
      <c r="Z695" s="872"/>
    </row>
    <row r="696" spans="1:26" ht="15.75">
      <c r="A696" s="1047"/>
      <c r="B696" s="1048"/>
      <c r="C696" s="872"/>
      <c r="D696" s="872"/>
      <c r="E696" s="872"/>
      <c r="F696" s="872"/>
      <c r="G696" s="872"/>
      <c r="H696" s="872"/>
      <c r="I696" s="872"/>
      <c r="J696" s="872"/>
      <c r="K696" s="872"/>
      <c r="L696" s="872"/>
      <c r="M696" s="872"/>
      <c r="N696" s="872"/>
      <c r="O696" s="872"/>
      <c r="P696" s="872"/>
      <c r="Q696" s="872"/>
      <c r="R696" s="872"/>
      <c r="S696" s="872"/>
      <c r="T696" s="872"/>
      <c r="U696" s="872"/>
      <c r="V696" s="872"/>
      <c r="W696" s="872"/>
      <c r="X696" s="872"/>
      <c r="Y696" s="872"/>
      <c r="Z696" s="872"/>
    </row>
    <row r="697" spans="1:26" ht="15.75">
      <c r="A697" s="1047"/>
      <c r="B697" s="1048"/>
      <c r="C697" s="872"/>
      <c r="D697" s="872"/>
      <c r="E697" s="872"/>
      <c r="F697" s="872"/>
      <c r="G697" s="872"/>
      <c r="H697" s="872"/>
      <c r="I697" s="872"/>
      <c r="J697" s="872"/>
      <c r="K697" s="872"/>
      <c r="L697" s="872"/>
      <c r="M697" s="872"/>
      <c r="N697" s="872"/>
      <c r="O697" s="872"/>
      <c r="P697" s="872"/>
      <c r="Q697" s="872"/>
      <c r="R697" s="872"/>
      <c r="S697" s="872"/>
      <c r="T697" s="872"/>
      <c r="U697" s="872"/>
      <c r="V697" s="872"/>
      <c r="W697" s="872"/>
      <c r="X697" s="872"/>
      <c r="Y697" s="872"/>
      <c r="Z697" s="872"/>
    </row>
    <row r="698" spans="1:26" ht="15.75">
      <c r="A698" s="1047"/>
      <c r="B698" s="1048"/>
      <c r="C698" s="872"/>
      <c r="D698" s="872"/>
      <c r="E698" s="872"/>
      <c r="F698" s="872"/>
      <c r="G698" s="872"/>
      <c r="H698" s="872"/>
      <c r="I698" s="872"/>
      <c r="J698" s="872"/>
      <c r="K698" s="872"/>
      <c r="L698" s="872"/>
      <c r="M698" s="872"/>
      <c r="N698" s="872"/>
      <c r="O698" s="872"/>
      <c r="P698" s="872"/>
      <c r="Q698" s="872"/>
      <c r="R698" s="872"/>
      <c r="S698" s="872"/>
      <c r="T698" s="872"/>
      <c r="U698" s="872"/>
      <c r="V698" s="872"/>
      <c r="W698" s="872"/>
      <c r="X698" s="872"/>
      <c r="Y698" s="872"/>
      <c r="Z698" s="872"/>
    </row>
    <row r="699" spans="1:26" ht="15.75">
      <c r="A699" s="1047"/>
      <c r="B699" s="1048"/>
      <c r="C699" s="872"/>
      <c r="D699" s="872"/>
      <c r="E699" s="872"/>
      <c r="F699" s="872"/>
      <c r="G699" s="872"/>
      <c r="H699" s="872"/>
      <c r="I699" s="872"/>
      <c r="J699" s="872"/>
      <c r="K699" s="872"/>
      <c r="L699" s="872"/>
      <c r="M699" s="872"/>
      <c r="N699" s="872"/>
      <c r="O699" s="872"/>
      <c r="P699" s="872"/>
      <c r="Q699" s="872"/>
      <c r="R699" s="872"/>
      <c r="S699" s="872"/>
      <c r="T699" s="872"/>
      <c r="U699" s="872"/>
      <c r="V699" s="872"/>
      <c r="W699" s="872"/>
      <c r="X699" s="872"/>
      <c r="Y699" s="872"/>
      <c r="Z699" s="872"/>
    </row>
    <row r="700" spans="1:26" ht="15.75">
      <c r="A700" s="1047"/>
      <c r="B700" s="1048"/>
      <c r="C700" s="872"/>
      <c r="D700" s="872"/>
      <c r="E700" s="872"/>
      <c r="F700" s="872"/>
      <c r="G700" s="872"/>
      <c r="H700" s="872"/>
      <c r="I700" s="872"/>
      <c r="J700" s="872"/>
      <c r="K700" s="872"/>
      <c r="L700" s="872"/>
      <c r="M700" s="872"/>
      <c r="N700" s="872"/>
      <c r="O700" s="872"/>
      <c r="P700" s="872"/>
      <c r="Q700" s="872"/>
      <c r="R700" s="872"/>
      <c r="S700" s="872"/>
      <c r="T700" s="872"/>
      <c r="U700" s="872"/>
      <c r="V700" s="872"/>
      <c r="W700" s="872"/>
      <c r="X700" s="872"/>
      <c r="Y700" s="872"/>
      <c r="Z700" s="872"/>
    </row>
    <row r="701" spans="1:26" ht="15.75">
      <c r="A701" s="1047"/>
      <c r="B701" s="1048"/>
      <c r="C701" s="872"/>
      <c r="D701" s="872"/>
      <c r="E701" s="872"/>
      <c r="F701" s="872"/>
      <c r="G701" s="872"/>
      <c r="H701" s="872"/>
      <c r="I701" s="872"/>
      <c r="J701" s="872"/>
      <c r="K701" s="872"/>
      <c r="L701" s="872"/>
      <c r="M701" s="872"/>
      <c r="N701" s="872"/>
      <c r="O701" s="872"/>
      <c r="P701" s="872"/>
      <c r="Q701" s="872"/>
      <c r="R701" s="872"/>
      <c r="S701" s="872"/>
      <c r="T701" s="872"/>
      <c r="U701" s="872"/>
      <c r="V701" s="872"/>
      <c r="W701" s="872"/>
      <c r="X701" s="872"/>
      <c r="Y701" s="872"/>
      <c r="Z701" s="872"/>
    </row>
    <row r="702" spans="1:26" ht="15.75">
      <c r="A702" s="1047"/>
      <c r="B702" s="1048"/>
      <c r="C702" s="872"/>
      <c r="D702" s="872"/>
      <c r="E702" s="872"/>
      <c r="F702" s="872"/>
      <c r="G702" s="872"/>
      <c r="H702" s="872"/>
      <c r="I702" s="872"/>
      <c r="J702" s="872"/>
      <c r="K702" s="872"/>
      <c r="L702" s="872"/>
      <c r="M702" s="872"/>
      <c r="N702" s="872"/>
      <c r="O702" s="872"/>
      <c r="P702" s="872"/>
      <c r="Q702" s="872"/>
      <c r="R702" s="872"/>
      <c r="S702" s="872"/>
      <c r="T702" s="872"/>
      <c r="U702" s="872"/>
      <c r="V702" s="872"/>
      <c r="W702" s="872"/>
      <c r="X702" s="872"/>
      <c r="Y702" s="872"/>
      <c r="Z702" s="872"/>
    </row>
    <row r="703" spans="1:26" ht="15.75">
      <c r="A703" s="1047"/>
      <c r="B703" s="1048"/>
      <c r="C703" s="872"/>
      <c r="D703" s="872"/>
      <c r="E703" s="872"/>
      <c r="F703" s="872"/>
      <c r="G703" s="872"/>
      <c r="H703" s="872"/>
      <c r="I703" s="872"/>
      <c r="J703" s="872"/>
      <c r="K703" s="872"/>
      <c r="L703" s="872"/>
      <c r="M703" s="872"/>
      <c r="N703" s="872"/>
      <c r="O703" s="872"/>
      <c r="P703" s="872"/>
      <c r="Q703" s="872"/>
      <c r="R703" s="872"/>
      <c r="S703" s="872"/>
      <c r="T703" s="872"/>
      <c r="U703" s="872"/>
      <c r="V703" s="872"/>
      <c r="W703" s="872"/>
      <c r="X703" s="872"/>
      <c r="Y703" s="872"/>
      <c r="Z703" s="872"/>
    </row>
    <row r="704" spans="1:26" ht="15.75">
      <c r="A704" s="1047"/>
      <c r="B704" s="1048"/>
      <c r="C704" s="872"/>
      <c r="D704" s="872"/>
      <c r="E704" s="872"/>
      <c r="F704" s="872"/>
      <c r="G704" s="872"/>
      <c r="H704" s="872"/>
      <c r="I704" s="872"/>
      <c r="J704" s="872"/>
      <c r="K704" s="872"/>
      <c r="L704" s="872"/>
      <c r="M704" s="872"/>
      <c r="N704" s="872"/>
      <c r="O704" s="872"/>
      <c r="P704" s="872"/>
      <c r="Q704" s="872"/>
      <c r="R704" s="872"/>
      <c r="S704" s="872"/>
      <c r="T704" s="872"/>
      <c r="U704" s="872"/>
      <c r="V704" s="872"/>
      <c r="W704" s="872"/>
      <c r="X704" s="872"/>
      <c r="Y704" s="872"/>
      <c r="Z704" s="872"/>
    </row>
    <row r="705" spans="1:26" ht="15.75">
      <c r="A705" s="1047"/>
      <c r="B705" s="1048"/>
      <c r="C705" s="872"/>
      <c r="D705" s="872"/>
      <c r="E705" s="872"/>
      <c r="F705" s="872"/>
      <c r="G705" s="872"/>
      <c r="H705" s="872"/>
      <c r="I705" s="872"/>
      <c r="J705" s="872"/>
      <c r="K705" s="872"/>
      <c r="L705" s="872"/>
      <c r="M705" s="872"/>
      <c r="N705" s="872"/>
      <c r="O705" s="872"/>
      <c r="P705" s="872"/>
      <c r="Q705" s="872"/>
      <c r="R705" s="872"/>
      <c r="S705" s="872"/>
      <c r="T705" s="872"/>
      <c r="U705" s="872"/>
      <c r="V705" s="872"/>
      <c r="W705" s="872"/>
      <c r="X705" s="872"/>
      <c r="Y705" s="872"/>
      <c r="Z705" s="872"/>
    </row>
    <row r="706" spans="1:26" ht="15.75">
      <c r="A706" s="1047"/>
      <c r="B706" s="1048"/>
      <c r="C706" s="872"/>
      <c r="D706" s="872"/>
      <c r="E706" s="872"/>
      <c r="F706" s="872"/>
      <c r="G706" s="872"/>
      <c r="H706" s="872"/>
      <c r="I706" s="872"/>
      <c r="J706" s="872"/>
      <c r="K706" s="872"/>
      <c r="L706" s="872"/>
      <c r="M706" s="872"/>
      <c r="N706" s="872"/>
      <c r="O706" s="872"/>
      <c r="P706" s="872"/>
      <c r="Q706" s="872"/>
      <c r="R706" s="872"/>
      <c r="S706" s="872"/>
      <c r="T706" s="872"/>
      <c r="U706" s="872"/>
      <c r="V706" s="872"/>
      <c r="W706" s="872"/>
      <c r="X706" s="872"/>
      <c r="Y706" s="872"/>
      <c r="Z706" s="872"/>
    </row>
    <row r="707" spans="1:26" ht="15.75">
      <c r="A707" s="1047"/>
      <c r="B707" s="1048"/>
      <c r="C707" s="872"/>
      <c r="D707" s="872"/>
      <c r="E707" s="872"/>
      <c r="F707" s="872"/>
      <c r="G707" s="872"/>
      <c r="H707" s="872"/>
      <c r="I707" s="872"/>
      <c r="J707" s="872"/>
      <c r="K707" s="872"/>
      <c r="L707" s="872"/>
      <c r="M707" s="872"/>
      <c r="N707" s="872"/>
      <c r="O707" s="872"/>
      <c r="P707" s="872"/>
      <c r="Q707" s="872"/>
      <c r="R707" s="872"/>
      <c r="S707" s="872"/>
      <c r="T707" s="872"/>
      <c r="U707" s="872"/>
      <c r="V707" s="872"/>
      <c r="W707" s="872"/>
      <c r="X707" s="872"/>
      <c r="Y707" s="872"/>
      <c r="Z707" s="872"/>
    </row>
    <row r="708" spans="1:26" ht="15.75">
      <c r="A708" s="1047"/>
      <c r="B708" s="1048"/>
      <c r="C708" s="872"/>
      <c r="D708" s="872"/>
      <c r="E708" s="872"/>
      <c r="F708" s="872"/>
      <c r="G708" s="872"/>
      <c r="H708" s="872"/>
      <c r="I708" s="872"/>
      <c r="J708" s="872"/>
      <c r="K708" s="872"/>
      <c r="L708" s="872"/>
      <c r="M708" s="872"/>
      <c r="N708" s="872"/>
      <c r="O708" s="872"/>
      <c r="P708" s="872"/>
      <c r="Q708" s="872"/>
      <c r="R708" s="872"/>
      <c r="S708" s="872"/>
      <c r="T708" s="872"/>
      <c r="U708" s="872"/>
      <c r="V708" s="872"/>
      <c r="W708" s="872"/>
      <c r="X708" s="872"/>
      <c r="Y708" s="872"/>
      <c r="Z708" s="872"/>
    </row>
    <row r="709" spans="1:26" ht="15.75">
      <c r="A709" s="1047"/>
      <c r="B709" s="1048"/>
      <c r="C709" s="872"/>
      <c r="D709" s="872"/>
      <c r="E709" s="872"/>
      <c r="F709" s="872"/>
      <c r="G709" s="872"/>
      <c r="H709" s="872"/>
      <c r="I709" s="872"/>
      <c r="J709" s="872"/>
      <c r="K709" s="872"/>
      <c r="L709" s="872"/>
      <c r="M709" s="872"/>
      <c r="N709" s="872"/>
      <c r="O709" s="872"/>
      <c r="P709" s="872"/>
      <c r="Q709" s="872"/>
      <c r="R709" s="872"/>
      <c r="S709" s="872"/>
      <c r="T709" s="872"/>
      <c r="U709" s="872"/>
      <c r="V709" s="872"/>
      <c r="W709" s="872"/>
      <c r="X709" s="872"/>
      <c r="Y709" s="872"/>
      <c r="Z709" s="872"/>
    </row>
    <row r="710" spans="1:26" ht="15.75">
      <c r="A710" s="1047"/>
      <c r="B710" s="1048"/>
      <c r="C710" s="872"/>
      <c r="D710" s="872"/>
      <c r="E710" s="872"/>
      <c r="F710" s="872"/>
      <c r="G710" s="872"/>
      <c r="H710" s="872"/>
      <c r="I710" s="872"/>
      <c r="J710" s="872"/>
      <c r="K710" s="872"/>
      <c r="L710" s="872"/>
      <c r="M710" s="872"/>
      <c r="N710" s="872"/>
      <c r="O710" s="872"/>
      <c r="P710" s="872"/>
      <c r="Q710" s="872"/>
      <c r="R710" s="872"/>
      <c r="S710" s="872"/>
      <c r="T710" s="872"/>
      <c r="U710" s="872"/>
      <c r="V710" s="872"/>
      <c r="W710" s="872"/>
      <c r="X710" s="872"/>
      <c r="Y710" s="872"/>
      <c r="Z710" s="872"/>
    </row>
    <row r="711" spans="1:26" ht="15.75">
      <c r="A711" s="1047"/>
      <c r="B711" s="1048"/>
      <c r="C711" s="872"/>
      <c r="D711" s="872"/>
      <c r="E711" s="872"/>
      <c r="F711" s="872"/>
      <c r="G711" s="872"/>
      <c r="H711" s="872"/>
      <c r="I711" s="872"/>
      <c r="J711" s="872"/>
      <c r="K711" s="872"/>
      <c r="L711" s="872"/>
      <c r="M711" s="872"/>
      <c r="N711" s="872"/>
      <c r="O711" s="872"/>
      <c r="P711" s="872"/>
      <c r="Q711" s="872"/>
      <c r="R711" s="872"/>
      <c r="S711" s="872"/>
      <c r="T711" s="872"/>
      <c r="U711" s="872"/>
      <c r="V711" s="872"/>
      <c r="W711" s="872"/>
      <c r="X711" s="872"/>
      <c r="Y711" s="872"/>
      <c r="Z711" s="872"/>
    </row>
    <row r="712" spans="1:26" ht="15.75">
      <c r="A712" s="1047"/>
      <c r="B712" s="1048"/>
      <c r="C712" s="872"/>
      <c r="D712" s="872"/>
      <c r="E712" s="872"/>
      <c r="F712" s="872"/>
      <c r="G712" s="872"/>
      <c r="H712" s="872"/>
      <c r="I712" s="872"/>
      <c r="J712" s="872"/>
      <c r="K712" s="872"/>
      <c r="L712" s="872"/>
      <c r="M712" s="872"/>
      <c r="N712" s="872"/>
      <c r="O712" s="872"/>
      <c r="P712" s="872"/>
      <c r="Q712" s="872"/>
      <c r="R712" s="872"/>
      <c r="S712" s="872"/>
      <c r="T712" s="872"/>
      <c r="U712" s="872"/>
      <c r="V712" s="872"/>
      <c r="W712" s="872"/>
      <c r="X712" s="872"/>
      <c r="Y712" s="872"/>
      <c r="Z712" s="872"/>
    </row>
    <row r="713" spans="1:26" ht="15.75">
      <c r="A713" s="1047"/>
      <c r="B713" s="1048"/>
      <c r="C713" s="872"/>
      <c r="D713" s="872"/>
      <c r="E713" s="872"/>
      <c r="F713" s="872"/>
      <c r="G713" s="872"/>
      <c r="H713" s="872"/>
      <c r="I713" s="872"/>
      <c r="J713" s="872"/>
      <c r="K713" s="872"/>
      <c r="L713" s="872"/>
      <c r="M713" s="872"/>
      <c r="N713" s="872"/>
      <c r="O713" s="872"/>
      <c r="P713" s="872"/>
      <c r="Q713" s="872"/>
      <c r="R713" s="872"/>
      <c r="S713" s="872"/>
      <c r="T713" s="872"/>
      <c r="U713" s="872"/>
      <c r="V713" s="872"/>
      <c r="W713" s="872"/>
      <c r="X713" s="872"/>
      <c r="Y713" s="872"/>
      <c r="Z713" s="872"/>
    </row>
    <row r="714" spans="1:26" ht="15.75">
      <c r="A714" s="1047"/>
      <c r="B714" s="1048"/>
      <c r="C714" s="872"/>
      <c r="D714" s="872"/>
      <c r="E714" s="872"/>
      <c r="F714" s="872"/>
      <c r="G714" s="872"/>
      <c r="H714" s="872"/>
      <c r="I714" s="872"/>
      <c r="J714" s="872"/>
      <c r="K714" s="872"/>
      <c r="L714" s="872"/>
      <c r="M714" s="872"/>
      <c r="N714" s="872"/>
      <c r="O714" s="872"/>
      <c r="P714" s="872"/>
      <c r="Q714" s="872"/>
      <c r="R714" s="872"/>
      <c r="S714" s="872"/>
      <c r="T714" s="872"/>
      <c r="U714" s="872"/>
      <c r="V714" s="872"/>
      <c r="W714" s="872"/>
      <c r="X714" s="872"/>
      <c r="Y714" s="872"/>
      <c r="Z714" s="872"/>
    </row>
    <row r="715" spans="1:26" ht="15.75">
      <c r="A715" s="1047"/>
      <c r="B715" s="1048"/>
      <c r="C715" s="872"/>
      <c r="D715" s="872"/>
      <c r="E715" s="872"/>
      <c r="F715" s="872"/>
      <c r="G715" s="872"/>
      <c r="H715" s="872"/>
      <c r="I715" s="872"/>
      <c r="J715" s="872"/>
      <c r="K715" s="872"/>
      <c r="L715" s="872"/>
      <c r="M715" s="872"/>
      <c r="N715" s="872"/>
      <c r="O715" s="872"/>
      <c r="P715" s="872"/>
      <c r="Q715" s="872"/>
      <c r="R715" s="872"/>
      <c r="S715" s="872"/>
      <c r="T715" s="872"/>
      <c r="U715" s="872"/>
      <c r="V715" s="872"/>
      <c r="W715" s="872"/>
      <c r="X715" s="872"/>
      <c r="Y715" s="872"/>
      <c r="Z715" s="872"/>
    </row>
    <row r="716" spans="1:26" ht="15.75">
      <c r="A716" s="1047"/>
      <c r="B716" s="1048"/>
      <c r="C716" s="872"/>
      <c r="D716" s="872"/>
      <c r="E716" s="872"/>
      <c r="F716" s="872"/>
      <c r="G716" s="872"/>
      <c r="H716" s="872"/>
      <c r="I716" s="872"/>
      <c r="J716" s="872"/>
      <c r="K716" s="872"/>
      <c r="L716" s="872"/>
      <c r="M716" s="872"/>
      <c r="N716" s="872"/>
      <c r="O716" s="872"/>
      <c r="P716" s="872"/>
      <c r="Q716" s="872"/>
      <c r="R716" s="872"/>
      <c r="S716" s="872"/>
      <c r="T716" s="872"/>
      <c r="U716" s="872"/>
      <c r="V716" s="872"/>
      <c r="W716" s="872"/>
      <c r="X716" s="872"/>
      <c r="Y716" s="872"/>
      <c r="Z716" s="872"/>
    </row>
    <row r="717" spans="1:26" ht="15.75">
      <c r="A717" s="1047"/>
      <c r="B717" s="1048"/>
      <c r="C717" s="872"/>
      <c r="D717" s="872"/>
      <c r="E717" s="872"/>
      <c r="F717" s="872"/>
      <c r="G717" s="872"/>
      <c r="H717" s="872"/>
      <c r="I717" s="872"/>
      <c r="J717" s="872"/>
      <c r="K717" s="872"/>
      <c r="L717" s="872"/>
      <c r="M717" s="872"/>
      <c r="N717" s="872"/>
      <c r="O717" s="872"/>
      <c r="P717" s="872"/>
      <c r="Q717" s="872"/>
      <c r="R717" s="872"/>
      <c r="S717" s="872"/>
      <c r="T717" s="872"/>
      <c r="U717" s="872"/>
      <c r="V717" s="872"/>
      <c r="W717" s="872"/>
      <c r="X717" s="872"/>
      <c r="Y717" s="872"/>
      <c r="Z717" s="872"/>
    </row>
    <row r="718" spans="1:26" ht="15.75">
      <c r="A718" s="1047"/>
      <c r="B718" s="1048"/>
      <c r="C718" s="872"/>
      <c r="D718" s="872"/>
      <c r="E718" s="872"/>
      <c r="F718" s="872"/>
      <c r="G718" s="872"/>
      <c r="H718" s="872"/>
      <c r="I718" s="872"/>
      <c r="J718" s="872"/>
      <c r="K718" s="872"/>
      <c r="L718" s="872"/>
      <c r="M718" s="872"/>
      <c r="N718" s="872"/>
      <c r="O718" s="872"/>
      <c r="P718" s="872"/>
      <c r="Q718" s="872"/>
      <c r="R718" s="872"/>
      <c r="S718" s="872"/>
      <c r="T718" s="872"/>
      <c r="U718" s="872"/>
      <c r="V718" s="872"/>
      <c r="W718" s="872"/>
      <c r="X718" s="872"/>
      <c r="Y718" s="872"/>
      <c r="Z718" s="872"/>
    </row>
    <row r="719" spans="1:26" ht="15.75">
      <c r="A719" s="1047"/>
      <c r="B719" s="1048"/>
      <c r="C719" s="872"/>
      <c r="D719" s="872"/>
      <c r="E719" s="872"/>
      <c r="F719" s="872"/>
      <c r="G719" s="872"/>
      <c r="H719" s="872"/>
      <c r="I719" s="872"/>
      <c r="J719" s="872"/>
      <c r="K719" s="872"/>
      <c r="L719" s="872"/>
      <c r="M719" s="872"/>
      <c r="N719" s="872"/>
      <c r="O719" s="872"/>
      <c r="P719" s="872"/>
      <c r="Q719" s="872"/>
      <c r="R719" s="872"/>
      <c r="S719" s="872"/>
      <c r="T719" s="872"/>
      <c r="U719" s="872"/>
      <c r="V719" s="872"/>
      <c r="W719" s="872"/>
      <c r="X719" s="872"/>
      <c r="Y719" s="872"/>
      <c r="Z719" s="872"/>
    </row>
    <row r="720" spans="1:26" ht="15.75">
      <c r="A720" s="1047"/>
      <c r="B720" s="1048"/>
      <c r="C720" s="872"/>
      <c r="D720" s="872"/>
      <c r="E720" s="872"/>
      <c r="F720" s="872"/>
      <c r="G720" s="872"/>
      <c r="H720" s="872"/>
      <c r="I720" s="872"/>
      <c r="J720" s="872"/>
      <c r="K720" s="872"/>
      <c r="L720" s="872"/>
      <c r="M720" s="872"/>
      <c r="N720" s="872"/>
      <c r="O720" s="872"/>
      <c r="P720" s="872"/>
      <c r="Q720" s="872"/>
      <c r="R720" s="872"/>
      <c r="S720" s="872"/>
      <c r="T720" s="872"/>
      <c r="U720" s="872"/>
      <c r="V720" s="872"/>
      <c r="W720" s="872"/>
      <c r="X720" s="872"/>
      <c r="Y720" s="872"/>
      <c r="Z720" s="872"/>
    </row>
    <row r="721" spans="1:26" ht="15.75">
      <c r="A721" s="1047"/>
      <c r="B721" s="1048"/>
      <c r="C721" s="872"/>
      <c r="D721" s="872"/>
      <c r="E721" s="872"/>
      <c r="F721" s="872"/>
      <c r="G721" s="872"/>
      <c r="H721" s="872"/>
      <c r="I721" s="872"/>
      <c r="J721" s="872"/>
      <c r="K721" s="872"/>
      <c r="L721" s="872"/>
      <c r="M721" s="872"/>
      <c r="N721" s="872"/>
      <c r="O721" s="872"/>
      <c r="P721" s="872"/>
      <c r="Q721" s="872"/>
      <c r="R721" s="872"/>
      <c r="S721" s="872"/>
      <c r="T721" s="872"/>
      <c r="U721" s="872"/>
      <c r="V721" s="872"/>
      <c r="W721" s="872"/>
      <c r="X721" s="872"/>
      <c r="Y721" s="872"/>
      <c r="Z721" s="872"/>
    </row>
    <row r="722" spans="1:26" ht="15.75">
      <c r="A722" s="1047"/>
      <c r="B722" s="1048"/>
      <c r="C722" s="872"/>
      <c r="D722" s="872"/>
      <c r="E722" s="872"/>
      <c r="F722" s="872"/>
      <c r="G722" s="872"/>
      <c r="H722" s="872"/>
      <c r="I722" s="872"/>
      <c r="J722" s="872"/>
      <c r="K722" s="872"/>
      <c r="L722" s="872"/>
      <c r="M722" s="872"/>
      <c r="N722" s="872"/>
      <c r="O722" s="872"/>
      <c r="P722" s="872"/>
      <c r="Q722" s="872"/>
      <c r="R722" s="872"/>
      <c r="S722" s="872"/>
      <c r="T722" s="872"/>
      <c r="U722" s="872"/>
      <c r="V722" s="872"/>
      <c r="W722" s="872"/>
      <c r="X722" s="872"/>
      <c r="Y722" s="872"/>
      <c r="Z722" s="872"/>
    </row>
    <row r="723" spans="1:26" ht="15.75">
      <c r="A723" s="1047"/>
      <c r="B723" s="1048"/>
      <c r="C723" s="872"/>
      <c r="D723" s="872"/>
      <c r="E723" s="872"/>
      <c r="F723" s="872"/>
      <c r="G723" s="872"/>
      <c r="H723" s="872"/>
      <c r="I723" s="872"/>
      <c r="J723" s="872"/>
      <c r="K723" s="872"/>
      <c r="L723" s="872"/>
      <c r="M723" s="872"/>
      <c r="N723" s="872"/>
      <c r="O723" s="872"/>
      <c r="P723" s="872"/>
      <c r="Q723" s="872"/>
      <c r="R723" s="872"/>
      <c r="S723" s="872"/>
      <c r="T723" s="872"/>
      <c r="U723" s="872"/>
      <c r="V723" s="872"/>
      <c r="W723" s="872"/>
      <c r="X723" s="872"/>
      <c r="Y723" s="872"/>
      <c r="Z723" s="872"/>
    </row>
    <row r="724" spans="1:26" ht="15.75">
      <c r="A724" s="1047"/>
      <c r="B724" s="1048"/>
      <c r="C724" s="872"/>
      <c r="D724" s="872"/>
      <c r="E724" s="872"/>
      <c r="F724" s="872"/>
      <c r="G724" s="872"/>
      <c r="H724" s="872"/>
      <c r="I724" s="872"/>
      <c r="J724" s="872"/>
      <c r="K724" s="872"/>
      <c r="L724" s="872"/>
      <c r="M724" s="872"/>
      <c r="N724" s="872"/>
      <c r="O724" s="872"/>
      <c r="P724" s="872"/>
      <c r="Q724" s="872"/>
      <c r="R724" s="872"/>
      <c r="S724" s="872"/>
      <c r="T724" s="872"/>
      <c r="U724" s="872"/>
      <c r="V724" s="872"/>
      <c r="W724" s="872"/>
      <c r="X724" s="872"/>
      <c r="Y724" s="872"/>
      <c r="Z724" s="872"/>
    </row>
    <row r="725" spans="1:26" ht="15.75">
      <c r="A725" s="1047"/>
      <c r="B725" s="1048"/>
      <c r="C725" s="872"/>
      <c r="D725" s="872"/>
      <c r="E725" s="872"/>
      <c r="F725" s="872"/>
      <c r="G725" s="872"/>
      <c r="H725" s="872"/>
      <c r="I725" s="872"/>
      <c r="J725" s="872"/>
      <c r="K725" s="872"/>
      <c r="L725" s="872"/>
      <c r="M725" s="872"/>
      <c r="N725" s="872"/>
      <c r="O725" s="872"/>
      <c r="P725" s="872"/>
      <c r="Q725" s="872"/>
      <c r="R725" s="872"/>
      <c r="S725" s="872"/>
      <c r="T725" s="872"/>
      <c r="U725" s="872"/>
      <c r="V725" s="872"/>
      <c r="W725" s="872"/>
      <c r="X725" s="872"/>
      <c r="Y725" s="872"/>
      <c r="Z725" s="872"/>
    </row>
    <row r="726" spans="1:26" ht="15.75">
      <c r="A726" s="1047"/>
      <c r="B726" s="1048"/>
      <c r="C726" s="872"/>
      <c r="D726" s="872"/>
      <c r="E726" s="872"/>
      <c r="F726" s="872"/>
      <c r="G726" s="872"/>
      <c r="H726" s="872"/>
      <c r="I726" s="872"/>
      <c r="J726" s="872"/>
      <c r="K726" s="872"/>
      <c r="L726" s="872"/>
      <c r="M726" s="872"/>
      <c r="N726" s="872"/>
      <c r="O726" s="872"/>
      <c r="P726" s="872"/>
      <c r="Q726" s="872"/>
      <c r="R726" s="872"/>
      <c r="S726" s="872"/>
      <c r="T726" s="872"/>
      <c r="U726" s="872"/>
      <c r="V726" s="872"/>
      <c r="W726" s="872"/>
      <c r="X726" s="872"/>
      <c r="Y726" s="872"/>
      <c r="Z726" s="872"/>
    </row>
    <row r="727" spans="1:26" ht="15.75">
      <c r="A727" s="1047"/>
      <c r="B727" s="1048"/>
      <c r="C727" s="872"/>
      <c r="D727" s="872"/>
      <c r="E727" s="872"/>
      <c r="F727" s="872"/>
      <c r="G727" s="872"/>
      <c r="H727" s="872"/>
      <c r="I727" s="872"/>
      <c r="J727" s="872"/>
      <c r="K727" s="872"/>
      <c r="L727" s="872"/>
      <c r="M727" s="872"/>
      <c r="N727" s="872"/>
      <c r="O727" s="872"/>
      <c r="P727" s="872"/>
      <c r="Q727" s="872"/>
      <c r="R727" s="872"/>
      <c r="S727" s="872"/>
      <c r="T727" s="872"/>
      <c r="U727" s="872"/>
      <c r="V727" s="872"/>
      <c r="W727" s="872"/>
      <c r="X727" s="872"/>
      <c r="Y727" s="872"/>
      <c r="Z727" s="872"/>
    </row>
    <row r="728" spans="1:26" ht="15.75">
      <c r="A728" s="1047"/>
      <c r="B728" s="1048"/>
      <c r="C728" s="872"/>
      <c r="D728" s="872"/>
      <c r="E728" s="872"/>
      <c r="F728" s="872"/>
      <c r="G728" s="872"/>
      <c r="H728" s="872"/>
      <c r="I728" s="872"/>
      <c r="J728" s="872"/>
      <c r="K728" s="872"/>
      <c r="L728" s="872"/>
      <c r="M728" s="872"/>
      <c r="N728" s="872"/>
      <c r="O728" s="872"/>
      <c r="P728" s="872"/>
      <c r="Q728" s="872"/>
      <c r="R728" s="872"/>
      <c r="S728" s="872"/>
      <c r="T728" s="872"/>
      <c r="U728" s="872"/>
      <c r="V728" s="872"/>
      <c r="W728" s="872"/>
      <c r="X728" s="872"/>
      <c r="Y728" s="872"/>
      <c r="Z728" s="872"/>
    </row>
    <row r="729" spans="1:26" ht="15.75">
      <c r="A729" s="1047"/>
      <c r="B729" s="1048"/>
      <c r="C729" s="872"/>
      <c r="D729" s="872"/>
      <c r="E729" s="872"/>
      <c r="F729" s="872"/>
      <c r="G729" s="872"/>
      <c r="H729" s="872"/>
      <c r="I729" s="872"/>
      <c r="J729" s="872"/>
      <c r="K729" s="872"/>
      <c r="L729" s="872"/>
      <c r="M729" s="872"/>
      <c r="N729" s="872"/>
      <c r="O729" s="872"/>
      <c r="P729" s="872"/>
      <c r="Q729" s="872"/>
      <c r="R729" s="872"/>
      <c r="S729" s="872"/>
      <c r="T729" s="872"/>
      <c r="U729" s="872"/>
      <c r="V729" s="872"/>
      <c r="W729" s="872"/>
      <c r="X729" s="872"/>
      <c r="Y729" s="872"/>
      <c r="Z729" s="872"/>
    </row>
    <row r="730" spans="1:26" ht="15.75">
      <c r="A730" s="1047"/>
      <c r="B730" s="1048"/>
      <c r="C730" s="872"/>
      <c r="D730" s="872"/>
      <c r="E730" s="872"/>
      <c r="F730" s="872"/>
      <c r="G730" s="872"/>
      <c r="H730" s="872"/>
      <c r="I730" s="872"/>
      <c r="J730" s="872"/>
      <c r="K730" s="872"/>
      <c r="L730" s="872"/>
      <c r="M730" s="872"/>
      <c r="N730" s="872"/>
      <c r="O730" s="872"/>
      <c r="P730" s="872"/>
      <c r="Q730" s="872"/>
      <c r="R730" s="872"/>
      <c r="S730" s="872"/>
      <c r="T730" s="872"/>
      <c r="U730" s="872"/>
      <c r="V730" s="872"/>
      <c r="W730" s="872"/>
      <c r="X730" s="872"/>
      <c r="Y730" s="872"/>
      <c r="Z730" s="872"/>
    </row>
    <row r="731" spans="1:26" ht="15.75">
      <c r="A731" s="1047"/>
      <c r="B731" s="1048"/>
      <c r="C731" s="872"/>
      <c r="D731" s="872"/>
      <c r="E731" s="872"/>
      <c r="F731" s="872"/>
      <c r="G731" s="872"/>
      <c r="H731" s="872"/>
      <c r="I731" s="872"/>
      <c r="J731" s="872"/>
      <c r="K731" s="872"/>
      <c r="L731" s="872"/>
      <c r="M731" s="872"/>
      <c r="N731" s="872"/>
      <c r="O731" s="872"/>
      <c r="P731" s="872"/>
      <c r="Q731" s="872"/>
      <c r="R731" s="872"/>
      <c r="S731" s="872"/>
      <c r="T731" s="872"/>
      <c r="U731" s="872"/>
      <c r="V731" s="872"/>
      <c r="W731" s="872"/>
      <c r="X731" s="872"/>
      <c r="Y731" s="872"/>
      <c r="Z731" s="872"/>
    </row>
    <row r="732" spans="1:26" ht="15.75">
      <c r="A732" s="1047"/>
      <c r="B732" s="1048"/>
      <c r="C732" s="872"/>
      <c r="D732" s="872"/>
      <c r="E732" s="872"/>
      <c r="F732" s="872"/>
      <c r="G732" s="872"/>
      <c r="H732" s="872"/>
      <c r="I732" s="872"/>
      <c r="J732" s="872"/>
      <c r="K732" s="872"/>
      <c r="L732" s="872"/>
      <c r="M732" s="872"/>
      <c r="N732" s="872"/>
      <c r="O732" s="872"/>
      <c r="P732" s="872"/>
      <c r="Q732" s="872"/>
      <c r="R732" s="872"/>
      <c r="S732" s="872"/>
      <c r="T732" s="872"/>
      <c r="U732" s="872"/>
      <c r="V732" s="872"/>
      <c r="W732" s="872"/>
      <c r="X732" s="872"/>
      <c r="Y732" s="872"/>
      <c r="Z732" s="872"/>
    </row>
    <row r="733" spans="1:26" ht="15.75">
      <c r="A733" s="1047"/>
      <c r="B733" s="1048"/>
      <c r="C733" s="872"/>
      <c r="D733" s="872"/>
      <c r="E733" s="872"/>
      <c r="F733" s="872"/>
      <c r="G733" s="872"/>
      <c r="H733" s="872"/>
      <c r="I733" s="872"/>
      <c r="J733" s="872"/>
      <c r="K733" s="872"/>
      <c r="L733" s="872"/>
      <c r="M733" s="872"/>
      <c r="N733" s="872"/>
      <c r="O733" s="872"/>
      <c r="P733" s="872"/>
      <c r="Q733" s="872"/>
      <c r="R733" s="872"/>
      <c r="S733" s="872"/>
      <c r="T733" s="872"/>
      <c r="U733" s="872"/>
      <c r="V733" s="872"/>
      <c r="W733" s="872"/>
      <c r="X733" s="872"/>
      <c r="Y733" s="872"/>
      <c r="Z733" s="872"/>
    </row>
    <row r="734" spans="1:26" ht="15.75">
      <c r="A734" s="1047"/>
      <c r="B734" s="1048"/>
      <c r="C734" s="872"/>
      <c r="D734" s="872"/>
      <c r="E734" s="872"/>
      <c r="F734" s="872"/>
      <c r="G734" s="872"/>
      <c r="H734" s="872"/>
      <c r="I734" s="872"/>
      <c r="J734" s="872"/>
      <c r="K734" s="872"/>
      <c r="L734" s="872"/>
      <c r="M734" s="872"/>
      <c r="N734" s="872"/>
      <c r="O734" s="872"/>
      <c r="P734" s="872"/>
      <c r="Q734" s="872"/>
      <c r="R734" s="872"/>
      <c r="S734" s="872"/>
      <c r="T734" s="872"/>
      <c r="U734" s="872"/>
      <c r="V734" s="872"/>
      <c r="W734" s="872"/>
      <c r="X734" s="872"/>
      <c r="Y734" s="872"/>
      <c r="Z734" s="872"/>
    </row>
    <row r="735" spans="1:26" ht="15.75">
      <c r="A735" s="1047"/>
      <c r="B735" s="1048"/>
      <c r="C735" s="872"/>
      <c r="D735" s="872"/>
      <c r="E735" s="872"/>
      <c r="F735" s="872"/>
      <c r="G735" s="872"/>
      <c r="H735" s="872"/>
      <c r="I735" s="872"/>
      <c r="J735" s="872"/>
      <c r="K735" s="872"/>
      <c r="L735" s="872"/>
      <c r="M735" s="872"/>
      <c r="N735" s="872"/>
      <c r="O735" s="872"/>
      <c r="P735" s="872"/>
      <c r="Q735" s="872"/>
      <c r="R735" s="872"/>
      <c r="S735" s="872"/>
      <c r="T735" s="872"/>
      <c r="U735" s="872"/>
      <c r="V735" s="872"/>
      <c r="W735" s="872"/>
      <c r="X735" s="872"/>
      <c r="Y735" s="872"/>
      <c r="Z735" s="872"/>
    </row>
    <row r="736" spans="1:26" ht="15.75">
      <c r="A736" s="1047"/>
      <c r="B736" s="1048"/>
      <c r="C736" s="872"/>
      <c r="D736" s="872"/>
      <c r="E736" s="872"/>
      <c r="F736" s="872"/>
      <c r="G736" s="872"/>
      <c r="H736" s="872"/>
      <c r="I736" s="872"/>
      <c r="J736" s="872"/>
      <c r="K736" s="872"/>
      <c r="L736" s="872"/>
      <c r="M736" s="872"/>
      <c r="N736" s="872"/>
      <c r="O736" s="872"/>
      <c r="P736" s="872"/>
      <c r="Q736" s="872"/>
      <c r="R736" s="872"/>
      <c r="S736" s="872"/>
      <c r="T736" s="872"/>
      <c r="U736" s="872"/>
      <c r="V736" s="872"/>
      <c r="W736" s="872"/>
      <c r="X736" s="872"/>
      <c r="Y736" s="872"/>
      <c r="Z736" s="872"/>
    </row>
    <row r="737" spans="1:26" ht="15.75">
      <c r="A737" s="1047"/>
      <c r="B737" s="1048"/>
      <c r="C737" s="872"/>
      <c r="D737" s="872"/>
      <c r="E737" s="872"/>
      <c r="F737" s="872"/>
      <c r="G737" s="872"/>
      <c r="H737" s="872"/>
      <c r="I737" s="872"/>
      <c r="J737" s="872"/>
      <c r="K737" s="872"/>
      <c r="L737" s="872"/>
      <c r="M737" s="872"/>
      <c r="N737" s="872"/>
      <c r="O737" s="872"/>
      <c r="P737" s="872"/>
      <c r="Q737" s="872"/>
      <c r="R737" s="872"/>
      <c r="S737" s="872"/>
      <c r="T737" s="872"/>
      <c r="U737" s="872"/>
      <c r="V737" s="872"/>
      <c r="W737" s="872"/>
      <c r="X737" s="872"/>
      <c r="Y737" s="872"/>
      <c r="Z737" s="872"/>
    </row>
    <row r="738" spans="1:26" ht="15.75">
      <c r="A738" s="1047"/>
      <c r="B738" s="1048"/>
      <c r="C738" s="872"/>
      <c r="D738" s="872"/>
      <c r="E738" s="872"/>
      <c r="F738" s="872"/>
      <c r="G738" s="872"/>
      <c r="H738" s="872"/>
      <c r="I738" s="872"/>
      <c r="J738" s="872"/>
      <c r="K738" s="872"/>
      <c r="L738" s="872"/>
      <c r="M738" s="872"/>
      <c r="N738" s="872"/>
      <c r="O738" s="872"/>
      <c r="P738" s="872"/>
      <c r="Q738" s="872"/>
      <c r="R738" s="872"/>
      <c r="S738" s="872"/>
      <c r="T738" s="872"/>
      <c r="U738" s="872"/>
      <c r="V738" s="872"/>
      <c r="W738" s="872"/>
      <c r="X738" s="872"/>
      <c r="Y738" s="872"/>
      <c r="Z738" s="872"/>
    </row>
    <row r="739" spans="1:26" ht="15.75">
      <c r="A739" s="1047"/>
      <c r="B739" s="1048"/>
      <c r="C739" s="872"/>
      <c r="D739" s="872"/>
      <c r="E739" s="872"/>
      <c r="F739" s="872"/>
      <c r="G739" s="872"/>
      <c r="H739" s="872"/>
      <c r="I739" s="872"/>
      <c r="J739" s="872"/>
      <c r="K739" s="872"/>
      <c r="L739" s="872"/>
      <c r="M739" s="872"/>
      <c r="N739" s="872"/>
      <c r="O739" s="872"/>
      <c r="P739" s="872"/>
      <c r="Q739" s="872"/>
      <c r="R739" s="872"/>
      <c r="S739" s="872"/>
      <c r="T739" s="872"/>
      <c r="U739" s="872"/>
      <c r="V739" s="872"/>
      <c r="W739" s="872"/>
      <c r="X739" s="872"/>
      <c r="Y739" s="872"/>
      <c r="Z739" s="872"/>
    </row>
    <row r="740" spans="1:26" ht="15.75">
      <c r="A740" s="1047"/>
      <c r="B740" s="1048"/>
      <c r="C740" s="872"/>
      <c r="D740" s="872"/>
      <c r="E740" s="872"/>
      <c r="F740" s="872"/>
      <c r="G740" s="872"/>
      <c r="H740" s="872"/>
      <c r="I740" s="872"/>
      <c r="J740" s="872"/>
      <c r="K740" s="872"/>
      <c r="L740" s="872"/>
      <c r="M740" s="872"/>
      <c r="N740" s="872"/>
      <c r="O740" s="872"/>
      <c r="P740" s="872"/>
      <c r="Q740" s="872"/>
      <c r="R740" s="872"/>
      <c r="S740" s="872"/>
      <c r="T740" s="872"/>
      <c r="U740" s="872"/>
      <c r="V740" s="872"/>
      <c r="W740" s="872"/>
      <c r="X740" s="872"/>
      <c r="Y740" s="872"/>
      <c r="Z740" s="872"/>
    </row>
    <row r="741" spans="1:26" ht="15.75">
      <c r="A741" s="1047"/>
      <c r="B741" s="1048"/>
      <c r="C741" s="872"/>
      <c r="D741" s="872"/>
      <c r="E741" s="872"/>
      <c r="F741" s="872"/>
      <c r="G741" s="872"/>
      <c r="H741" s="872"/>
      <c r="I741" s="872"/>
      <c r="J741" s="872"/>
      <c r="K741" s="872"/>
      <c r="L741" s="872"/>
      <c r="M741" s="872"/>
      <c r="N741" s="872"/>
      <c r="O741" s="872"/>
      <c r="P741" s="872"/>
      <c r="Q741" s="872"/>
      <c r="R741" s="872"/>
      <c r="S741" s="872"/>
      <c r="T741" s="872"/>
      <c r="U741" s="872"/>
      <c r="V741" s="872"/>
      <c r="W741" s="872"/>
      <c r="X741" s="872"/>
      <c r="Y741" s="872"/>
      <c r="Z741" s="872"/>
    </row>
    <row r="742" spans="1:26" ht="15.75">
      <c r="A742" s="1047"/>
      <c r="B742" s="1048"/>
      <c r="C742" s="872"/>
      <c r="D742" s="872"/>
      <c r="E742" s="872"/>
      <c r="F742" s="872"/>
      <c r="G742" s="872"/>
      <c r="H742" s="872"/>
      <c r="I742" s="872"/>
      <c r="J742" s="872"/>
      <c r="K742" s="872"/>
      <c r="L742" s="872"/>
      <c r="M742" s="872"/>
      <c r="N742" s="872"/>
      <c r="O742" s="872"/>
      <c r="P742" s="872"/>
      <c r="Q742" s="872"/>
      <c r="R742" s="872"/>
      <c r="S742" s="872"/>
      <c r="T742" s="872"/>
      <c r="U742" s="872"/>
      <c r="V742" s="872"/>
      <c r="W742" s="872"/>
      <c r="X742" s="872"/>
      <c r="Y742" s="872"/>
      <c r="Z742" s="872"/>
    </row>
    <row r="743" spans="1:26" ht="15.75">
      <c r="A743" s="1047"/>
      <c r="B743" s="1048"/>
      <c r="C743" s="872"/>
      <c r="D743" s="872"/>
      <c r="E743" s="872"/>
      <c r="F743" s="872"/>
      <c r="G743" s="872"/>
      <c r="H743" s="872"/>
      <c r="I743" s="872"/>
      <c r="J743" s="872"/>
      <c r="K743" s="872"/>
      <c r="L743" s="872"/>
      <c r="M743" s="872"/>
      <c r="N743" s="872"/>
      <c r="O743" s="872"/>
      <c r="P743" s="872"/>
      <c r="Q743" s="872"/>
      <c r="R743" s="872"/>
      <c r="S743" s="872"/>
      <c r="T743" s="872"/>
      <c r="U743" s="872"/>
      <c r="V743" s="872"/>
      <c r="W743" s="872"/>
      <c r="X743" s="872"/>
      <c r="Y743" s="872"/>
      <c r="Z743" s="872"/>
    </row>
    <row r="744" spans="1:26" ht="15.75">
      <c r="A744" s="1047"/>
      <c r="B744" s="1048"/>
      <c r="C744" s="872"/>
      <c r="D744" s="872"/>
      <c r="E744" s="872"/>
      <c r="F744" s="872"/>
      <c r="G744" s="872"/>
      <c r="H744" s="872"/>
      <c r="I744" s="872"/>
      <c r="J744" s="872"/>
      <c r="K744" s="872"/>
      <c r="L744" s="872"/>
      <c r="M744" s="872"/>
      <c r="N744" s="872"/>
      <c r="O744" s="872"/>
      <c r="P744" s="872"/>
      <c r="Q744" s="872"/>
      <c r="R744" s="872"/>
      <c r="S744" s="872"/>
      <c r="T744" s="872"/>
      <c r="U744" s="872"/>
      <c r="V744" s="872"/>
      <c r="W744" s="872"/>
      <c r="X744" s="872"/>
      <c r="Y744" s="872"/>
      <c r="Z744" s="872"/>
    </row>
    <row r="745" spans="1:26" ht="15.75">
      <c r="A745" s="1047"/>
      <c r="B745" s="1048"/>
      <c r="C745" s="872"/>
      <c r="D745" s="872"/>
      <c r="E745" s="872"/>
      <c r="F745" s="872"/>
      <c r="G745" s="872"/>
      <c r="H745" s="872"/>
      <c r="I745" s="872"/>
      <c r="J745" s="872"/>
      <c r="K745" s="872"/>
      <c r="L745" s="872"/>
      <c r="M745" s="872"/>
      <c r="N745" s="872"/>
      <c r="O745" s="872"/>
      <c r="P745" s="872"/>
      <c r="Q745" s="872"/>
      <c r="R745" s="872"/>
      <c r="S745" s="872"/>
      <c r="T745" s="872"/>
      <c r="U745" s="872"/>
      <c r="V745" s="872"/>
      <c r="W745" s="872"/>
      <c r="X745" s="872"/>
      <c r="Y745" s="872"/>
      <c r="Z745" s="872"/>
    </row>
    <row r="746" spans="1:26" ht="15.75">
      <c r="A746" s="1047"/>
      <c r="B746" s="1048"/>
      <c r="C746" s="872"/>
      <c r="D746" s="872"/>
      <c r="E746" s="872"/>
      <c r="F746" s="872"/>
      <c r="G746" s="872"/>
      <c r="H746" s="872"/>
      <c r="I746" s="872"/>
      <c r="J746" s="872"/>
      <c r="K746" s="872"/>
      <c r="L746" s="872"/>
      <c r="M746" s="872"/>
      <c r="N746" s="872"/>
      <c r="O746" s="872"/>
      <c r="P746" s="872"/>
      <c r="Q746" s="872"/>
      <c r="R746" s="872"/>
      <c r="S746" s="872"/>
      <c r="T746" s="872"/>
      <c r="U746" s="872"/>
      <c r="V746" s="872"/>
      <c r="W746" s="872"/>
      <c r="X746" s="872"/>
      <c r="Y746" s="872"/>
      <c r="Z746" s="872"/>
    </row>
    <row r="747" spans="1:26" ht="15.75">
      <c r="A747" s="1047"/>
      <c r="B747" s="1048"/>
      <c r="C747" s="872"/>
      <c r="D747" s="872"/>
      <c r="E747" s="872"/>
      <c r="F747" s="872"/>
      <c r="G747" s="872"/>
      <c r="H747" s="872"/>
      <c r="I747" s="872"/>
      <c r="J747" s="872"/>
      <c r="K747" s="872"/>
      <c r="L747" s="872"/>
      <c r="M747" s="872"/>
      <c r="N747" s="872"/>
      <c r="O747" s="872"/>
      <c r="P747" s="872"/>
      <c r="Q747" s="872"/>
      <c r="R747" s="872"/>
      <c r="S747" s="872"/>
      <c r="T747" s="872"/>
      <c r="U747" s="872"/>
      <c r="V747" s="872"/>
      <c r="W747" s="872"/>
      <c r="X747" s="872"/>
      <c r="Y747" s="872"/>
      <c r="Z747" s="872"/>
    </row>
    <row r="748" spans="1:26" ht="15.75">
      <c r="A748" s="1047"/>
      <c r="B748" s="1048"/>
      <c r="C748" s="872"/>
      <c r="D748" s="872"/>
      <c r="E748" s="872"/>
      <c r="F748" s="872"/>
      <c r="G748" s="872"/>
      <c r="H748" s="872"/>
      <c r="I748" s="872"/>
      <c r="J748" s="872"/>
      <c r="K748" s="872"/>
      <c r="L748" s="872"/>
      <c r="M748" s="872"/>
      <c r="N748" s="872"/>
      <c r="O748" s="872"/>
      <c r="P748" s="872"/>
      <c r="Q748" s="872"/>
      <c r="R748" s="872"/>
      <c r="S748" s="872"/>
      <c r="T748" s="872"/>
      <c r="U748" s="872"/>
      <c r="V748" s="872"/>
      <c r="W748" s="872"/>
      <c r="X748" s="872"/>
      <c r="Y748" s="872"/>
      <c r="Z748" s="872"/>
    </row>
    <row r="749" spans="1:26" ht="15.75">
      <c r="A749" s="1047"/>
      <c r="B749" s="1048"/>
      <c r="C749" s="872"/>
      <c r="D749" s="872"/>
      <c r="E749" s="872"/>
      <c r="F749" s="872"/>
      <c r="G749" s="872"/>
      <c r="H749" s="872"/>
      <c r="I749" s="872"/>
      <c r="J749" s="872"/>
      <c r="K749" s="872"/>
      <c r="L749" s="872"/>
      <c r="M749" s="872"/>
      <c r="N749" s="872"/>
      <c r="O749" s="872"/>
      <c r="P749" s="872"/>
      <c r="Q749" s="872"/>
      <c r="R749" s="872"/>
      <c r="S749" s="872"/>
      <c r="T749" s="872"/>
      <c r="U749" s="872"/>
      <c r="V749" s="872"/>
      <c r="W749" s="872"/>
      <c r="X749" s="872"/>
      <c r="Y749" s="872"/>
      <c r="Z749" s="872"/>
    </row>
    <row r="750" spans="1:26" ht="15.75">
      <c r="A750" s="1047"/>
      <c r="B750" s="1048"/>
      <c r="C750" s="872"/>
      <c r="D750" s="872"/>
      <c r="E750" s="872"/>
      <c r="F750" s="872"/>
      <c r="G750" s="872"/>
      <c r="H750" s="872"/>
      <c r="I750" s="872"/>
      <c r="J750" s="872"/>
      <c r="K750" s="872"/>
      <c r="L750" s="872"/>
      <c r="M750" s="872"/>
      <c r="N750" s="872"/>
      <c r="O750" s="872"/>
      <c r="P750" s="872"/>
      <c r="Q750" s="872"/>
      <c r="R750" s="872"/>
      <c r="S750" s="872"/>
      <c r="T750" s="872"/>
      <c r="U750" s="872"/>
      <c r="V750" s="872"/>
      <c r="W750" s="872"/>
      <c r="X750" s="872"/>
      <c r="Y750" s="872"/>
      <c r="Z750" s="872"/>
    </row>
    <row r="751" spans="1:26" ht="15.75">
      <c r="A751" s="1047"/>
      <c r="B751" s="1048"/>
      <c r="C751" s="872"/>
      <c r="D751" s="872"/>
      <c r="E751" s="872"/>
      <c r="F751" s="872"/>
      <c r="G751" s="872"/>
      <c r="H751" s="872"/>
      <c r="I751" s="872"/>
      <c r="J751" s="872"/>
      <c r="K751" s="872"/>
      <c r="L751" s="872"/>
      <c r="M751" s="872"/>
      <c r="N751" s="872"/>
      <c r="O751" s="872"/>
      <c r="P751" s="872"/>
      <c r="Q751" s="872"/>
      <c r="R751" s="872"/>
      <c r="S751" s="872"/>
      <c r="T751" s="872"/>
      <c r="U751" s="872"/>
      <c r="V751" s="872"/>
      <c r="W751" s="872"/>
      <c r="X751" s="872"/>
      <c r="Y751" s="872"/>
      <c r="Z751" s="872"/>
    </row>
    <row r="752" spans="1:26" ht="15.75">
      <c r="A752" s="1047"/>
      <c r="B752" s="1048"/>
      <c r="C752" s="872"/>
      <c r="D752" s="872"/>
      <c r="E752" s="872"/>
      <c r="F752" s="872"/>
      <c r="G752" s="872"/>
      <c r="H752" s="872"/>
      <c r="I752" s="872"/>
      <c r="J752" s="872"/>
      <c r="K752" s="872"/>
      <c r="L752" s="872"/>
      <c r="M752" s="872"/>
      <c r="N752" s="872"/>
      <c r="O752" s="872"/>
      <c r="P752" s="872"/>
      <c r="Q752" s="872"/>
      <c r="R752" s="872"/>
      <c r="S752" s="872"/>
      <c r="T752" s="872"/>
      <c r="U752" s="872"/>
      <c r="V752" s="872"/>
      <c r="W752" s="872"/>
      <c r="X752" s="872"/>
      <c r="Y752" s="872"/>
      <c r="Z752" s="872"/>
    </row>
    <row r="753" spans="1:26" ht="15.75">
      <c r="A753" s="1047"/>
      <c r="B753" s="1048"/>
      <c r="C753" s="872"/>
      <c r="D753" s="872"/>
      <c r="E753" s="872"/>
      <c r="F753" s="872"/>
      <c r="G753" s="872"/>
      <c r="H753" s="872"/>
      <c r="I753" s="872"/>
      <c r="J753" s="872"/>
      <c r="K753" s="872"/>
      <c r="L753" s="872"/>
      <c r="M753" s="872"/>
      <c r="N753" s="872"/>
      <c r="O753" s="872"/>
      <c r="P753" s="872"/>
      <c r="Q753" s="872"/>
      <c r="R753" s="872"/>
      <c r="S753" s="872"/>
      <c r="T753" s="872"/>
      <c r="U753" s="872"/>
      <c r="V753" s="872"/>
      <c r="W753" s="872"/>
      <c r="X753" s="872"/>
      <c r="Y753" s="872"/>
      <c r="Z753" s="872"/>
    </row>
    <row r="754" spans="1:26" ht="15.75">
      <c r="A754" s="1047"/>
      <c r="B754" s="1048"/>
      <c r="C754" s="872"/>
      <c r="D754" s="872"/>
      <c r="E754" s="872"/>
      <c r="F754" s="872"/>
      <c r="G754" s="872"/>
      <c r="H754" s="872"/>
      <c r="I754" s="872"/>
      <c r="J754" s="872"/>
      <c r="K754" s="872"/>
      <c r="L754" s="872"/>
      <c r="M754" s="872"/>
      <c r="N754" s="872"/>
      <c r="O754" s="872"/>
      <c r="P754" s="872"/>
      <c r="Q754" s="872"/>
      <c r="R754" s="872"/>
      <c r="S754" s="872"/>
      <c r="T754" s="872"/>
      <c r="U754" s="872"/>
      <c r="V754" s="872"/>
      <c r="W754" s="872"/>
      <c r="X754" s="872"/>
      <c r="Y754" s="872"/>
      <c r="Z754" s="872"/>
    </row>
    <row r="755" spans="1:26" ht="15.75">
      <c r="A755" s="1047"/>
      <c r="B755" s="1048"/>
      <c r="C755" s="872"/>
      <c r="D755" s="872"/>
      <c r="E755" s="872"/>
      <c r="F755" s="872"/>
      <c r="G755" s="872"/>
      <c r="H755" s="872"/>
      <c r="I755" s="872"/>
      <c r="J755" s="872"/>
      <c r="K755" s="872"/>
      <c r="L755" s="872"/>
      <c r="M755" s="872"/>
      <c r="N755" s="872"/>
      <c r="O755" s="872"/>
      <c r="P755" s="872"/>
      <c r="Q755" s="872"/>
      <c r="R755" s="872"/>
      <c r="S755" s="872"/>
      <c r="T755" s="872"/>
      <c r="U755" s="872"/>
      <c r="V755" s="872"/>
      <c r="W755" s="872"/>
      <c r="X755" s="872"/>
      <c r="Y755" s="872"/>
      <c r="Z755" s="872"/>
    </row>
    <row r="756" spans="1:26" ht="15.75">
      <c r="A756" s="1047"/>
      <c r="B756" s="1048"/>
      <c r="C756" s="872"/>
      <c r="D756" s="872"/>
      <c r="E756" s="872"/>
      <c r="F756" s="872"/>
      <c r="G756" s="872"/>
      <c r="H756" s="872"/>
      <c r="I756" s="872"/>
      <c r="J756" s="872"/>
      <c r="K756" s="872"/>
      <c r="L756" s="872"/>
      <c r="M756" s="872"/>
      <c r="N756" s="872"/>
      <c r="O756" s="872"/>
      <c r="P756" s="872"/>
      <c r="Q756" s="872"/>
      <c r="R756" s="872"/>
      <c r="S756" s="872"/>
      <c r="T756" s="872"/>
      <c r="U756" s="872"/>
      <c r="V756" s="872"/>
      <c r="W756" s="872"/>
      <c r="X756" s="872"/>
      <c r="Y756" s="872"/>
      <c r="Z756" s="872"/>
    </row>
    <row r="757" spans="1:26" ht="15.75">
      <c r="A757" s="1047"/>
      <c r="B757" s="1048"/>
      <c r="C757" s="872"/>
      <c r="D757" s="872"/>
      <c r="E757" s="872"/>
      <c r="F757" s="872"/>
      <c r="G757" s="872"/>
      <c r="H757" s="872"/>
      <c r="I757" s="872"/>
      <c r="J757" s="872"/>
      <c r="K757" s="872"/>
      <c r="L757" s="872"/>
      <c r="M757" s="872"/>
      <c r="N757" s="872"/>
      <c r="O757" s="872"/>
      <c r="P757" s="872"/>
      <c r="Q757" s="872"/>
      <c r="R757" s="872"/>
      <c r="S757" s="872"/>
      <c r="T757" s="872"/>
      <c r="U757" s="872"/>
      <c r="V757" s="872"/>
      <c r="W757" s="872"/>
      <c r="X757" s="872"/>
      <c r="Y757" s="872"/>
      <c r="Z757" s="872"/>
    </row>
    <row r="758" spans="1:26" ht="15.75">
      <c r="A758" s="1047"/>
      <c r="B758" s="1048"/>
      <c r="C758" s="872"/>
      <c r="D758" s="872"/>
      <c r="E758" s="872"/>
      <c r="F758" s="872"/>
      <c r="G758" s="872"/>
      <c r="H758" s="872"/>
      <c r="I758" s="872"/>
      <c r="J758" s="872"/>
      <c r="K758" s="872"/>
      <c r="L758" s="872"/>
      <c r="M758" s="872"/>
      <c r="N758" s="872"/>
      <c r="O758" s="872"/>
      <c r="P758" s="872"/>
      <c r="Q758" s="872"/>
      <c r="R758" s="872"/>
      <c r="S758" s="872"/>
      <c r="T758" s="872"/>
      <c r="U758" s="872"/>
      <c r="V758" s="872"/>
      <c r="W758" s="872"/>
      <c r="X758" s="872"/>
      <c r="Y758" s="872"/>
      <c r="Z758" s="872"/>
    </row>
    <row r="759" spans="1:26" ht="15.75">
      <c r="A759" s="1047"/>
      <c r="B759" s="1048"/>
      <c r="C759" s="872"/>
      <c r="D759" s="872"/>
      <c r="E759" s="872"/>
      <c r="F759" s="872"/>
      <c r="G759" s="872"/>
      <c r="H759" s="872"/>
      <c r="I759" s="872"/>
      <c r="J759" s="872"/>
      <c r="K759" s="872"/>
      <c r="L759" s="872"/>
      <c r="M759" s="872"/>
      <c r="N759" s="872"/>
      <c r="O759" s="872"/>
      <c r="P759" s="872"/>
      <c r="Q759" s="872"/>
      <c r="R759" s="872"/>
      <c r="S759" s="872"/>
      <c r="T759" s="872"/>
      <c r="U759" s="872"/>
      <c r="V759" s="872"/>
      <c r="W759" s="872"/>
      <c r="X759" s="872"/>
      <c r="Y759" s="872"/>
      <c r="Z759" s="872"/>
    </row>
    <row r="760" spans="1:26" ht="15.75">
      <c r="A760" s="1047"/>
      <c r="B760" s="1048"/>
      <c r="C760" s="872"/>
      <c r="D760" s="872"/>
      <c r="E760" s="872"/>
      <c r="F760" s="872"/>
      <c r="G760" s="872"/>
      <c r="H760" s="872"/>
      <c r="I760" s="872"/>
      <c r="J760" s="872"/>
      <c r="K760" s="872"/>
      <c r="L760" s="872"/>
      <c r="M760" s="872"/>
      <c r="N760" s="872"/>
      <c r="O760" s="872"/>
      <c r="P760" s="872"/>
      <c r="Q760" s="872"/>
      <c r="R760" s="872"/>
      <c r="S760" s="872"/>
      <c r="T760" s="872"/>
      <c r="U760" s="872"/>
      <c r="V760" s="872"/>
      <c r="W760" s="872"/>
      <c r="X760" s="872"/>
      <c r="Y760" s="872"/>
      <c r="Z760" s="872"/>
    </row>
    <row r="761" spans="1:26" ht="15.75">
      <c r="A761" s="1047"/>
      <c r="B761" s="1048"/>
      <c r="C761" s="872"/>
      <c r="D761" s="872"/>
      <c r="E761" s="872"/>
      <c r="F761" s="872"/>
      <c r="G761" s="872"/>
      <c r="H761" s="872"/>
      <c r="I761" s="872"/>
      <c r="J761" s="872"/>
      <c r="K761" s="872"/>
      <c r="L761" s="872"/>
      <c r="M761" s="872"/>
      <c r="N761" s="872"/>
      <c r="O761" s="872"/>
      <c r="P761" s="872"/>
      <c r="Q761" s="872"/>
      <c r="R761" s="872"/>
      <c r="S761" s="872"/>
      <c r="T761" s="872"/>
      <c r="U761" s="872"/>
      <c r="V761" s="872"/>
      <c r="W761" s="872"/>
      <c r="X761" s="872"/>
      <c r="Y761" s="872"/>
      <c r="Z761" s="872"/>
    </row>
    <row r="762" spans="1:26" ht="15.75">
      <c r="A762" s="1047"/>
      <c r="B762" s="1048"/>
      <c r="C762" s="872"/>
      <c r="D762" s="872"/>
      <c r="E762" s="872"/>
      <c r="F762" s="872"/>
      <c r="G762" s="872"/>
      <c r="H762" s="872"/>
      <c r="I762" s="872"/>
      <c r="J762" s="872"/>
      <c r="K762" s="872"/>
      <c r="L762" s="872"/>
      <c r="M762" s="872"/>
      <c r="N762" s="872"/>
      <c r="O762" s="872"/>
      <c r="P762" s="872"/>
      <c r="Q762" s="872"/>
      <c r="R762" s="872"/>
      <c r="S762" s="872"/>
      <c r="T762" s="872"/>
      <c r="U762" s="872"/>
      <c r="V762" s="872"/>
      <c r="W762" s="872"/>
      <c r="X762" s="872"/>
      <c r="Y762" s="872"/>
      <c r="Z762" s="872"/>
    </row>
    <row r="763" spans="1:26" ht="15.75">
      <c r="A763" s="1047"/>
      <c r="B763" s="1048"/>
      <c r="C763" s="872"/>
      <c r="D763" s="872"/>
      <c r="E763" s="872"/>
      <c r="F763" s="872"/>
      <c r="G763" s="872"/>
      <c r="H763" s="872"/>
      <c r="I763" s="872"/>
      <c r="J763" s="872"/>
      <c r="K763" s="872"/>
      <c r="L763" s="872"/>
      <c r="M763" s="872"/>
      <c r="N763" s="872"/>
      <c r="O763" s="872"/>
      <c r="P763" s="872"/>
      <c r="Q763" s="872"/>
      <c r="R763" s="872"/>
      <c r="S763" s="872"/>
      <c r="T763" s="872"/>
      <c r="U763" s="872"/>
      <c r="V763" s="872"/>
      <c r="W763" s="872"/>
      <c r="X763" s="872"/>
      <c r="Y763" s="872"/>
      <c r="Z763" s="872"/>
    </row>
    <row r="764" spans="1:26" ht="15.75">
      <c r="A764" s="1047"/>
      <c r="B764" s="1048"/>
      <c r="C764" s="872"/>
      <c r="D764" s="872"/>
      <c r="E764" s="872"/>
      <c r="F764" s="872"/>
      <c r="G764" s="872"/>
      <c r="H764" s="872"/>
      <c r="I764" s="872"/>
      <c r="J764" s="872"/>
      <c r="K764" s="872"/>
      <c r="L764" s="872"/>
      <c r="M764" s="872"/>
      <c r="N764" s="872"/>
      <c r="O764" s="872"/>
      <c r="P764" s="872"/>
      <c r="Q764" s="872"/>
      <c r="R764" s="872"/>
      <c r="S764" s="872"/>
      <c r="T764" s="872"/>
      <c r="U764" s="872"/>
      <c r="V764" s="872"/>
      <c r="W764" s="872"/>
      <c r="X764" s="872"/>
      <c r="Y764" s="872"/>
      <c r="Z764" s="872"/>
    </row>
    <row r="765" spans="1:26" ht="15.75">
      <c r="A765" s="1047"/>
      <c r="B765" s="1048"/>
      <c r="C765" s="872"/>
      <c r="D765" s="872"/>
      <c r="E765" s="872"/>
      <c r="F765" s="872"/>
      <c r="G765" s="872"/>
      <c r="H765" s="872"/>
      <c r="I765" s="872"/>
      <c r="J765" s="872"/>
      <c r="K765" s="872"/>
      <c r="L765" s="872"/>
      <c r="M765" s="872"/>
      <c r="N765" s="872"/>
      <c r="O765" s="872"/>
      <c r="P765" s="872"/>
      <c r="Q765" s="872"/>
      <c r="R765" s="872"/>
      <c r="S765" s="872"/>
      <c r="T765" s="872"/>
      <c r="U765" s="872"/>
      <c r="V765" s="872"/>
      <c r="W765" s="872"/>
      <c r="X765" s="872"/>
      <c r="Y765" s="872"/>
      <c r="Z765" s="872"/>
    </row>
    <row r="766" spans="1:26" ht="15.75">
      <c r="A766" s="1047"/>
      <c r="B766" s="1048"/>
      <c r="C766" s="872"/>
      <c r="D766" s="872"/>
      <c r="E766" s="872"/>
      <c r="F766" s="872"/>
      <c r="G766" s="872"/>
      <c r="H766" s="872"/>
      <c r="I766" s="872"/>
      <c r="J766" s="872"/>
      <c r="K766" s="872"/>
      <c r="L766" s="872"/>
      <c r="M766" s="872"/>
      <c r="N766" s="872"/>
      <c r="O766" s="872"/>
      <c r="P766" s="872"/>
      <c r="Q766" s="872"/>
      <c r="R766" s="872"/>
      <c r="S766" s="872"/>
      <c r="T766" s="872"/>
      <c r="U766" s="872"/>
      <c r="V766" s="872"/>
      <c r="W766" s="872"/>
      <c r="X766" s="872"/>
      <c r="Y766" s="872"/>
      <c r="Z766" s="872"/>
    </row>
    <row r="767" spans="1:26" ht="15.75">
      <c r="A767" s="1047"/>
      <c r="B767" s="1048"/>
      <c r="C767" s="872"/>
      <c r="D767" s="872"/>
      <c r="E767" s="872"/>
      <c r="F767" s="872"/>
      <c r="G767" s="872"/>
      <c r="H767" s="872"/>
      <c r="I767" s="872"/>
      <c r="J767" s="872"/>
      <c r="K767" s="872"/>
      <c r="L767" s="872"/>
      <c r="M767" s="872"/>
      <c r="N767" s="872"/>
      <c r="O767" s="872"/>
      <c r="P767" s="872"/>
      <c r="Q767" s="872"/>
      <c r="R767" s="872"/>
      <c r="S767" s="872"/>
      <c r="T767" s="872"/>
      <c r="U767" s="872"/>
      <c r="V767" s="872"/>
      <c r="W767" s="872"/>
      <c r="X767" s="872"/>
      <c r="Y767" s="872"/>
      <c r="Z767" s="872"/>
    </row>
    <row r="768" spans="1:26" ht="15.75">
      <c r="A768" s="1047"/>
      <c r="B768" s="1048"/>
      <c r="C768" s="872"/>
      <c r="D768" s="872"/>
      <c r="E768" s="872"/>
      <c r="F768" s="872"/>
      <c r="G768" s="872"/>
      <c r="H768" s="872"/>
      <c r="I768" s="872"/>
      <c r="J768" s="872"/>
      <c r="K768" s="872"/>
      <c r="L768" s="872"/>
      <c r="M768" s="872"/>
      <c r="N768" s="872"/>
      <c r="O768" s="872"/>
      <c r="P768" s="872"/>
      <c r="Q768" s="872"/>
      <c r="R768" s="872"/>
      <c r="S768" s="872"/>
      <c r="T768" s="872"/>
      <c r="U768" s="872"/>
      <c r="V768" s="872"/>
      <c r="W768" s="872"/>
      <c r="X768" s="872"/>
      <c r="Y768" s="872"/>
      <c r="Z768" s="872"/>
    </row>
    <row r="769" spans="1:26" ht="15.75">
      <c r="A769" s="1047"/>
      <c r="B769" s="1048"/>
      <c r="C769" s="872"/>
      <c r="D769" s="872"/>
      <c r="E769" s="872"/>
      <c r="F769" s="872"/>
      <c r="G769" s="872"/>
      <c r="H769" s="872"/>
      <c r="I769" s="872"/>
      <c r="J769" s="872"/>
      <c r="K769" s="872"/>
      <c r="L769" s="872"/>
      <c r="M769" s="872"/>
      <c r="N769" s="872"/>
      <c r="O769" s="872"/>
      <c r="P769" s="872"/>
      <c r="Q769" s="872"/>
      <c r="R769" s="872"/>
      <c r="S769" s="872"/>
      <c r="T769" s="872"/>
      <c r="U769" s="872"/>
      <c r="V769" s="872"/>
      <c r="W769" s="872"/>
      <c r="X769" s="872"/>
      <c r="Y769" s="872"/>
      <c r="Z769" s="872"/>
    </row>
    <row r="770" spans="1:26" ht="15.75">
      <c r="A770" s="1047"/>
      <c r="B770" s="1048"/>
      <c r="C770" s="872"/>
      <c r="D770" s="872"/>
      <c r="E770" s="872"/>
      <c r="F770" s="872"/>
      <c r="G770" s="872"/>
      <c r="H770" s="872"/>
      <c r="I770" s="872"/>
      <c r="J770" s="872"/>
      <c r="K770" s="872"/>
      <c r="L770" s="872"/>
      <c r="M770" s="872"/>
      <c r="N770" s="872"/>
      <c r="O770" s="872"/>
      <c r="P770" s="872"/>
      <c r="Q770" s="872"/>
      <c r="R770" s="872"/>
      <c r="S770" s="872"/>
      <c r="T770" s="872"/>
      <c r="U770" s="872"/>
      <c r="V770" s="872"/>
      <c r="W770" s="872"/>
      <c r="X770" s="872"/>
      <c r="Y770" s="872"/>
      <c r="Z770" s="872"/>
    </row>
    <row r="771" spans="1:26" ht="15.75">
      <c r="A771" s="1047"/>
      <c r="B771" s="1048"/>
      <c r="C771" s="872"/>
      <c r="D771" s="872"/>
      <c r="E771" s="872"/>
      <c r="F771" s="872"/>
      <c r="G771" s="872"/>
      <c r="H771" s="872"/>
      <c r="I771" s="872"/>
      <c r="J771" s="872"/>
      <c r="K771" s="872"/>
      <c r="L771" s="872"/>
      <c r="M771" s="872"/>
      <c r="N771" s="872"/>
      <c r="O771" s="872"/>
      <c r="P771" s="872"/>
      <c r="Q771" s="872"/>
      <c r="R771" s="872"/>
      <c r="S771" s="872"/>
      <c r="T771" s="872"/>
      <c r="U771" s="872"/>
      <c r="V771" s="872"/>
      <c r="W771" s="872"/>
      <c r="X771" s="872"/>
      <c r="Y771" s="872"/>
      <c r="Z771" s="872"/>
    </row>
    <row r="772" spans="1:26" ht="15.75">
      <c r="A772" s="1047"/>
      <c r="B772" s="1048"/>
      <c r="C772" s="872"/>
      <c r="D772" s="872"/>
      <c r="E772" s="872"/>
      <c r="F772" s="872"/>
      <c r="G772" s="872"/>
      <c r="H772" s="872"/>
      <c r="I772" s="872"/>
      <c r="J772" s="872"/>
      <c r="K772" s="872"/>
      <c r="L772" s="872"/>
      <c r="M772" s="872"/>
      <c r="N772" s="872"/>
      <c r="O772" s="872"/>
      <c r="P772" s="872"/>
      <c r="Q772" s="872"/>
      <c r="R772" s="872"/>
      <c r="S772" s="872"/>
      <c r="T772" s="872"/>
      <c r="U772" s="872"/>
      <c r="V772" s="872"/>
      <c r="W772" s="872"/>
      <c r="X772" s="872"/>
      <c r="Y772" s="872"/>
      <c r="Z772" s="872"/>
    </row>
    <row r="773" spans="1:26" ht="15.75">
      <c r="A773" s="1047"/>
      <c r="B773" s="1048"/>
      <c r="C773" s="872"/>
      <c r="D773" s="872"/>
      <c r="E773" s="872"/>
      <c r="F773" s="872"/>
      <c r="G773" s="872"/>
      <c r="H773" s="872"/>
      <c r="I773" s="872"/>
      <c r="J773" s="872"/>
      <c r="K773" s="872"/>
      <c r="L773" s="872"/>
      <c r="M773" s="872"/>
      <c r="N773" s="872"/>
      <c r="O773" s="872"/>
      <c r="P773" s="872"/>
      <c r="Q773" s="872"/>
      <c r="R773" s="872"/>
      <c r="S773" s="872"/>
      <c r="T773" s="872"/>
      <c r="U773" s="872"/>
      <c r="V773" s="872"/>
      <c r="W773" s="872"/>
      <c r="X773" s="872"/>
      <c r="Y773" s="872"/>
      <c r="Z773" s="872"/>
    </row>
    <row r="774" spans="1:26" ht="15.75">
      <c r="A774" s="1047"/>
      <c r="B774" s="1048"/>
      <c r="C774" s="872"/>
      <c r="D774" s="872"/>
      <c r="E774" s="872"/>
      <c r="F774" s="872"/>
      <c r="G774" s="872"/>
      <c r="H774" s="872"/>
      <c r="I774" s="872"/>
      <c r="J774" s="872"/>
      <c r="K774" s="872"/>
      <c r="L774" s="872"/>
      <c r="M774" s="872"/>
      <c r="N774" s="872"/>
      <c r="O774" s="872"/>
      <c r="P774" s="872"/>
      <c r="Q774" s="872"/>
      <c r="R774" s="872"/>
      <c r="S774" s="872"/>
      <c r="T774" s="872"/>
      <c r="U774" s="872"/>
      <c r="V774" s="872"/>
      <c r="W774" s="872"/>
      <c r="X774" s="872"/>
      <c r="Y774" s="872"/>
      <c r="Z774" s="872"/>
    </row>
    <row r="775" spans="1:26" ht="15.75">
      <c r="A775" s="1047"/>
      <c r="B775" s="1048"/>
      <c r="C775" s="872"/>
      <c r="D775" s="872"/>
      <c r="E775" s="872"/>
      <c r="F775" s="872"/>
      <c r="G775" s="872"/>
      <c r="H775" s="872"/>
      <c r="I775" s="872"/>
      <c r="J775" s="872"/>
      <c r="K775" s="872"/>
      <c r="L775" s="872"/>
      <c r="M775" s="872"/>
      <c r="N775" s="872"/>
      <c r="O775" s="872"/>
      <c r="P775" s="872"/>
      <c r="Q775" s="872"/>
      <c r="R775" s="872"/>
      <c r="S775" s="872"/>
      <c r="T775" s="872"/>
      <c r="U775" s="872"/>
      <c r="V775" s="872"/>
      <c r="W775" s="872"/>
      <c r="X775" s="872"/>
      <c r="Y775" s="872"/>
      <c r="Z775" s="872"/>
    </row>
    <row r="776" spans="1:26" ht="15.75">
      <c r="A776" s="1047"/>
      <c r="B776" s="1048"/>
      <c r="C776" s="872"/>
      <c r="D776" s="872"/>
      <c r="E776" s="872"/>
      <c r="F776" s="872"/>
      <c r="G776" s="872"/>
      <c r="H776" s="872"/>
      <c r="I776" s="872"/>
      <c r="J776" s="872"/>
      <c r="K776" s="872"/>
      <c r="L776" s="872"/>
      <c r="M776" s="872"/>
      <c r="N776" s="872"/>
      <c r="O776" s="872"/>
      <c r="P776" s="872"/>
      <c r="Q776" s="872"/>
      <c r="R776" s="872"/>
      <c r="S776" s="872"/>
      <c r="T776" s="872"/>
      <c r="U776" s="872"/>
      <c r="V776" s="872"/>
      <c r="W776" s="872"/>
      <c r="X776" s="872"/>
      <c r="Y776" s="872"/>
      <c r="Z776" s="872"/>
    </row>
    <row r="777" spans="1:26" ht="15.75">
      <c r="A777" s="1047"/>
      <c r="B777" s="1048"/>
      <c r="C777" s="872"/>
      <c r="D777" s="872"/>
      <c r="E777" s="872"/>
      <c r="F777" s="872"/>
      <c r="G777" s="872"/>
      <c r="H777" s="872"/>
      <c r="I777" s="872"/>
      <c r="J777" s="872"/>
      <c r="K777" s="872"/>
      <c r="L777" s="872"/>
      <c r="M777" s="872"/>
      <c r="N777" s="872"/>
      <c r="O777" s="872"/>
      <c r="P777" s="872"/>
      <c r="Q777" s="872"/>
      <c r="R777" s="872"/>
      <c r="S777" s="872"/>
      <c r="T777" s="872"/>
      <c r="U777" s="872"/>
      <c r="V777" s="872"/>
      <c r="W777" s="872"/>
      <c r="X777" s="872"/>
      <c r="Y777" s="872"/>
      <c r="Z777" s="872"/>
    </row>
    <row r="778" spans="1:26" ht="15.75">
      <c r="A778" s="1047"/>
      <c r="B778" s="1048"/>
      <c r="C778" s="872"/>
      <c r="D778" s="872"/>
      <c r="E778" s="872"/>
      <c r="F778" s="872"/>
      <c r="G778" s="872"/>
      <c r="H778" s="872"/>
      <c r="I778" s="872"/>
      <c r="J778" s="872"/>
      <c r="K778" s="872"/>
      <c r="L778" s="872"/>
      <c r="M778" s="872"/>
      <c r="N778" s="872"/>
      <c r="O778" s="872"/>
      <c r="P778" s="872"/>
      <c r="Q778" s="872"/>
      <c r="R778" s="872"/>
      <c r="S778" s="872"/>
      <c r="T778" s="872"/>
      <c r="U778" s="872"/>
      <c r="V778" s="872"/>
      <c r="W778" s="872"/>
      <c r="X778" s="872"/>
      <c r="Y778" s="872"/>
      <c r="Z778" s="872"/>
    </row>
    <row r="779" spans="1:26" ht="15.75">
      <c r="A779" s="1047"/>
      <c r="B779" s="1048"/>
      <c r="C779" s="872"/>
      <c r="D779" s="872"/>
      <c r="E779" s="872"/>
      <c r="F779" s="872"/>
      <c r="G779" s="872"/>
      <c r="H779" s="872"/>
      <c r="I779" s="872"/>
      <c r="J779" s="872"/>
      <c r="K779" s="872"/>
      <c r="L779" s="872"/>
      <c r="M779" s="872"/>
      <c r="N779" s="872"/>
      <c r="O779" s="872"/>
      <c r="P779" s="872"/>
      <c r="Q779" s="872"/>
      <c r="R779" s="872"/>
      <c r="S779" s="872"/>
      <c r="T779" s="872"/>
      <c r="U779" s="872"/>
      <c r="V779" s="872"/>
      <c r="W779" s="872"/>
      <c r="X779" s="872"/>
      <c r="Y779" s="872"/>
      <c r="Z779" s="872"/>
    </row>
    <row r="780" spans="1:26" ht="15.75">
      <c r="A780" s="1047"/>
      <c r="B780" s="1048"/>
      <c r="C780" s="872"/>
      <c r="D780" s="872"/>
      <c r="E780" s="872"/>
      <c r="F780" s="872"/>
      <c r="G780" s="872"/>
      <c r="H780" s="872"/>
      <c r="I780" s="872"/>
      <c r="J780" s="872"/>
      <c r="K780" s="872"/>
      <c r="L780" s="872"/>
      <c r="M780" s="872"/>
      <c r="N780" s="872"/>
      <c r="O780" s="872"/>
      <c r="P780" s="872"/>
      <c r="Q780" s="872"/>
      <c r="R780" s="872"/>
      <c r="S780" s="872"/>
      <c r="T780" s="872"/>
      <c r="U780" s="872"/>
      <c r="V780" s="872"/>
      <c r="W780" s="872"/>
      <c r="X780" s="872"/>
      <c r="Y780" s="872"/>
      <c r="Z780" s="872"/>
    </row>
    <row r="781" spans="1:26" ht="15.75">
      <c r="A781" s="1047"/>
      <c r="B781" s="1048"/>
      <c r="C781" s="872"/>
      <c r="D781" s="872"/>
      <c r="E781" s="872"/>
      <c r="F781" s="872"/>
      <c r="G781" s="872"/>
      <c r="H781" s="872"/>
      <c r="I781" s="872"/>
      <c r="J781" s="872"/>
      <c r="K781" s="872"/>
      <c r="L781" s="872"/>
      <c r="M781" s="872"/>
      <c r="N781" s="872"/>
      <c r="O781" s="872"/>
      <c r="P781" s="872"/>
      <c r="Q781" s="872"/>
      <c r="R781" s="872"/>
      <c r="S781" s="872"/>
      <c r="T781" s="872"/>
      <c r="U781" s="872"/>
      <c r="V781" s="872"/>
      <c r="W781" s="872"/>
      <c r="X781" s="872"/>
      <c r="Y781" s="872"/>
      <c r="Z781" s="872"/>
    </row>
    <row r="782" spans="1:26" ht="15.75">
      <c r="A782" s="1047"/>
      <c r="B782" s="1048"/>
      <c r="C782" s="872"/>
      <c r="D782" s="872"/>
      <c r="E782" s="872"/>
      <c r="F782" s="872"/>
      <c r="G782" s="872"/>
      <c r="H782" s="872"/>
      <c r="I782" s="872"/>
      <c r="J782" s="872"/>
      <c r="K782" s="872"/>
      <c r="L782" s="872"/>
      <c r="M782" s="872"/>
      <c r="N782" s="872"/>
      <c r="O782" s="872"/>
      <c r="P782" s="872"/>
      <c r="Q782" s="872"/>
      <c r="R782" s="872"/>
      <c r="S782" s="872"/>
      <c r="T782" s="872"/>
      <c r="U782" s="872"/>
      <c r="V782" s="872"/>
      <c r="W782" s="872"/>
      <c r="X782" s="872"/>
      <c r="Y782" s="872"/>
      <c r="Z782" s="872"/>
    </row>
    <row r="783" spans="1:26" ht="15.75">
      <c r="A783" s="1047"/>
      <c r="B783" s="1048"/>
      <c r="C783" s="872"/>
      <c r="D783" s="872"/>
      <c r="E783" s="872"/>
      <c r="F783" s="872"/>
      <c r="G783" s="872"/>
      <c r="H783" s="872"/>
      <c r="I783" s="872"/>
      <c r="J783" s="872"/>
      <c r="K783" s="872"/>
      <c r="L783" s="872"/>
      <c r="M783" s="872"/>
      <c r="N783" s="872"/>
      <c r="O783" s="872"/>
      <c r="P783" s="872"/>
      <c r="Q783" s="872"/>
      <c r="R783" s="872"/>
      <c r="S783" s="872"/>
      <c r="T783" s="872"/>
      <c r="U783" s="872"/>
      <c r="V783" s="872"/>
      <c r="W783" s="872"/>
      <c r="X783" s="872"/>
      <c r="Y783" s="872"/>
      <c r="Z783" s="872"/>
    </row>
    <row r="784" spans="1:26" ht="15.75">
      <c r="A784" s="1047"/>
      <c r="B784" s="1048"/>
      <c r="C784" s="872"/>
      <c r="D784" s="872"/>
      <c r="E784" s="872"/>
      <c r="F784" s="872"/>
      <c r="G784" s="872"/>
      <c r="H784" s="872"/>
      <c r="I784" s="872"/>
      <c r="J784" s="872"/>
      <c r="K784" s="872"/>
      <c r="L784" s="872"/>
      <c r="M784" s="872"/>
      <c r="N784" s="872"/>
      <c r="O784" s="872"/>
      <c r="P784" s="872"/>
      <c r="Q784" s="872"/>
      <c r="R784" s="872"/>
      <c r="S784" s="872"/>
      <c r="T784" s="872"/>
      <c r="U784" s="872"/>
      <c r="V784" s="872"/>
      <c r="W784" s="872"/>
      <c r="X784" s="872"/>
      <c r="Y784" s="872"/>
      <c r="Z784" s="872"/>
    </row>
    <row r="785" spans="1:26" ht="15.75">
      <c r="A785" s="1047"/>
      <c r="B785" s="1048"/>
      <c r="C785" s="872"/>
      <c r="D785" s="872"/>
      <c r="E785" s="872"/>
      <c r="F785" s="872"/>
      <c r="G785" s="872"/>
      <c r="H785" s="872"/>
      <c r="I785" s="872"/>
      <c r="J785" s="872"/>
      <c r="K785" s="872"/>
      <c r="L785" s="872"/>
      <c r="M785" s="872"/>
      <c r="N785" s="872"/>
      <c r="O785" s="872"/>
      <c r="P785" s="872"/>
      <c r="Q785" s="872"/>
      <c r="R785" s="872"/>
      <c r="S785" s="872"/>
      <c r="T785" s="872"/>
      <c r="U785" s="872"/>
      <c r="V785" s="872"/>
      <c r="W785" s="872"/>
      <c r="X785" s="872"/>
      <c r="Y785" s="872"/>
      <c r="Z785" s="872"/>
    </row>
    <row r="786" spans="1:26" ht="15.75">
      <c r="A786" s="1047"/>
      <c r="B786" s="1048"/>
      <c r="C786" s="872"/>
      <c r="D786" s="872"/>
      <c r="E786" s="872"/>
      <c r="F786" s="872"/>
      <c r="G786" s="872"/>
      <c r="H786" s="872"/>
      <c r="I786" s="872"/>
      <c r="J786" s="872"/>
      <c r="K786" s="872"/>
      <c r="L786" s="872"/>
      <c r="M786" s="872"/>
      <c r="N786" s="872"/>
      <c r="O786" s="872"/>
      <c r="P786" s="872"/>
      <c r="Q786" s="872"/>
      <c r="R786" s="872"/>
      <c r="S786" s="872"/>
      <c r="T786" s="872"/>
      <c r="U786" s="872"/>
      <c r="V786" s="872"/>
      <c r="W786" s="872"/>
      <c r="X786" s="872"/>
      <c r="Y786" s="872"/>
      <c r="Z786" s="872"/>
    </row>
    <row r="787" spans="1:26" ht="15.75">
      <c r="A787" s="1047"/>
      <c r="B787" s="1048"/>
      <c r="C787" s="872"/>
      <c r="D787" s="872"/>
      <c r="E787" s="872"/>
      <c r="F787" s="872"/>
      <c r="G787" s="872"/>
      <c r="H787" s="872"/>
      <c r="I787" s="872"/>
      <c r="J787" s="872"/>
      <c r="K787" s="872"/>
      <c r="L787" s="872"/>
      <c r="M787" s="872"/>
      <c r="N787" s="872"/>
      <c r="O787" s="872"/>
      <c r="P787" s="872"/>
      <c r="Q787" s="872"/>
      <c r="R787" s="872"/>
      <c r="S787" s="872"/>
      <c r="T787" s="872"/>
      <c r="U787" s="872"/>
      <c r="V787" s="872"/>
      <c r="W787" s="872"/>
      <c r="X787" s="872"/>
      <c r="Y787" s="872"/>
      <c r="Z787" s="872"/>
    </row>
    <row r="788" spans="1:26" ht="15.75">
      <c r="A788" s="1047"/>
      <c r="B788" s="1048"/>
      <c r="C788" s="872"/>
      <c r="D788" s="872"/>
      <c r="E788" s="872"/>
      <c r="F788" s="872"/>
      <c r="G788" s="872"/>
      <c r="H788" s="872"/>
      <c r="I788" s="872"/>
      <c r="J788" s="872"/>
      <c r="K788" s="872"/>
      <c r="L788" s="872"/>
      <c r="M788" s="872"/>
      <c r="N788" s="872"/>
      <c r="O788" s="872"/>
      <c r="P788" s="872"/>
      <c r="Q788" s="872"/>
      <c r="R788" s="872"/>
      <c r="S788" s="872"/>
      <c r="T788" s="872"/>
      <c r="U788" s="872"/>
      <c r="V788" s="872"/>
      <c r="W788" s="872"/>
      <c r="X788" s="872"/>
      <c r="Y788" s="872"/>
      <c r="Z788" s="872"/>
    </row>
    <row r="789" spans="1:26" ht="15.75">
      <c r="A789" s="1047"/>
      <c r="B789" s="1048"/>
      <c r="C789" s="872"/>
      <c r="D789" s="872"/>
      <c r="E789" s="872"/>
      <c r="F789" s="872"/>
      <c r="G789" s="872"/>
      <c r="H789" s="872"/>
      <c r="I789" s="872"/>
      <c r="J789" s="872"/>
      <c r="K789" s="872"/>
      <c r="L789" s="872"/>
      <c r="M789" s="872"/>
      <c r="N789" s="872"/>
      <c r="O789" s="872"/>
      <c r="P789" s="872"/>
      <c r="Q789" s="872"/>
      <c r="R789" s="872"/>
      <c r="S789" s="872"/>
      <c r="T789" s="872"/>
      <c r="U789" s="872"/>
      <c r="V789" s="872"/>
      <c r="W789" s="872"/>
      <c r="X789" s="872"/>
      <c r="Y789" s="872"/>
      <c r="Z789" s="872"/>
    </row>
    <row r="790" spans="1:26" ht="15.75">
      <c r="A790" s="1047"/>
      <c r="B790" s="1048"/>
      <c r="C790" s="872"/>
      <c r="D790" s="872"/>
      <c r="E790" s="872"/>
      <c r="F790" s="872"/>
      <c r="G790" s="872"/>
      <c r="H790" s="872"/>
      <c r="I790" s="872"/>
      <c r="J790" s="872"/>
      <c r="K790" s="872"/>
      <c r="L790" s="872"/>
      <c r="M790" s="872"/>
      <c r="N790" s="872"/>
      <c r="O790" s="872"/>
      <c r="P790" s="872"/>
      <c r="Q790" s="872"/>
      <c r="R790" s="872"/>
      <c r="S790" s="872"/>
      <c r="T790" s="872"/>
      <c r="U790" s="872"/>
      <c r="V790" s="872"/>
      <c r="W790" s="872"/>
      <c r="X790" s="872"/>
      <c r="Y790" s="872"/>
      <c r="Z790" s="872"/>
    </row>
    <row r="791" spans="1:26" ht="15.75">
      <c r="A791" s="1047"/>
      <c r="B791" s="1048"/>
      <c r="C791" s="872"/>
      <c r="D791" s="872"/>
      <c r="E791" s="872"/>
      <c r="F791" s="872"/>
      <c r="G791" s="872"/>
      <c r="H791" s="872"/>
      <c r="I791" s="872"/>
      <c r="J791" s="872"/>
      <c r="K791" s="872"/>
      <c r="L791" s="872"/>
      <c r="M791" s="872"/>
      <c r="N791" s="872"/>
      <c r="O791" s="872"/>
      <c r="P791" s="872"/>
      <c r="Q791" s="872"/>
      <c r="R791" s="872"/>
      <c r="S791" s="872"/>
      <c r="T791" s="872"/>
      <c r="U791" s="872"/>
      <c r="V791" s="872"/>
      <c r="W791" s="872"/>
      <c r="X791" s="872"/>
      <c r="Y791" s="872"/>
      <c r="Z791" s="872"/>
    </row>
    <row r="792" spans="1:26" ht="15.75">
      <c r="A792" s="1047"/>
      <c r="B792" s="1048"/>
      <c r="C792" s="872"/>
      <c r="D792" s="872"/>
      <c r="E792" s="872"/>
      <c r="F792" s="872"/>
      <c r="G792" s="872"/>
      <c r="H792" s="872"/>
      <c r="I792" s="872"/>
      <c r="J792" s="872"/>
      <c r="K792" s="872"/>
      <c r="L792" s="872"/>
      <c r="M792" s="872"/>
      <c r="N792" s="872"/>
      <c r="O792" s="872"/>
      <c r="P792" s="872"/>
      <c r="Q792" s="872"/>
      <c r="R792" s="872"/>
      <c r="S792" s="872"/>
      <c r="T792" s="872"/>
      <c r="U792" s="872"/>
      <c r="V792" s="872"/>
      <c r="W792" s="872"/>
      <c r="X792" s="872"/>
      <c r="Y792" s="872"/>
      <c r="Z792" s="872"/>
    </row>
    <row r="793" spans="1:26" ht="15.75">
      <c r="A793" s="1047"/>
      <c r="B793" s="1048"/>
      <c r="C793" s="872"/>
      <c r="D793" s="872"/>
      <c r="E793" s="872"/>
      <c r="F793" s="872"/>
      <c r="G793" s="872"/>
      <c r="H793" s="872"/>
      <c r="I793" s="872"/>
      <c r="J793" s="872"/>
      <c r="K793" s="872"/>
      <c r="L793" s="872"/>
      <c r="M793" s="872"/>
      <c r="N793" s="872"/>
      <c r="O793" s="872"/>
      <c r="P793" s="872"/>
      <c r="Q793" s="872"/>
      <c r="R793" s="872"/>
      <c r="S793" s="872"/>
      <c r="T793" s="872"/>
      <c r="U793" s="872"/>
      <c r="V793" s="872"/>
      <c r="W793" s="872"/>
      <c r="X793" s="872"/>
      <c r="Y793" s="872"/>
      <c r="Z793" s="872"/>
    </row>
    <row r="794" spans="1:26" ht="15.75">
      <c r="A794" s="1047"/>
      <c r="B794" s="1048"/>
      <c r="C794" s="872"/>
      <c r="D794" s="872"/>
      <c r="E794" s="872"/>
      <c r="F794" s="872"/>
      <c r="G794" s="872"/>
      <c r="H794" s="872"/>
      <c r="I794" s="872"/>
      <c r="J794" s="872"/>
      <c r="K794" s="872"/>
      <c r="L794" s="872"/>
      <c r="M794" s="872"/>
      <c r="N794" s="872"/>
      <c r="O794" s="872"/>
      <c r="P794" s="872"/>
      <c r="Q794" s="872"/>
      <c r="R794" s="872"/>
      <c r="S794" s="872"/>
      <c r="T794" s="872"/>
      <c r="U794" s="872"/>
      <c r="V794" s="872"/>
      <c r="W794" s="872"/>
      <c r="X794" s="872"/>
      <c r="Y794" s="872"/>
      <c r="Z794" s="872"/>
    </row>
    <row r="795" spans="1:26" ht="15.75">
      <c r="A795" s="1047"/>
      <c r="B795" s="1048"/>
      <c r="C795" s="872"/>
      <c r="D795" s="872"/>
      <c r="E795" s="872"/>
      <c r="F795" s="872"/>
      <c r="G795" s="872"/>
      <c r="H795" s="872"/>
      <c r="I795" s="872"/>
      <c r="J795" s="872"/>
      <c r="K795" s="872"/>
      <c r="L795" s="872"/>
      <c r="M795" s="872"/>
      <c r="N795" s="872"/>
      <c r="O795" s="872"/>
      <c r="P795" s="872"/>
      <c r="Q795" s="872"/>
      <c r="R795" s="872"/>
      <c r="S795" s="872"/>
      <c r="T795" s="872"/>
      <c r="U795" s="872"/>
      <c r="V795" s="872"/>
      <c r="W795" s="872"/>
      <c r="X795" s="872"/>
      <c r="Y795" s="872"/>
      <c r="Z795" s="872"/>
    </row>
    <row r="796" spans="1:26" ht="15.75">
      <c r="A796" s="1047"/>
      <c r="B796" s="1048"/>
      <c r="C796" s="872"/>
      <c r="D796" s="872"/>
      <c r="E796" s="872"/>
      <c r="F796" s="872"/>
      <c r="G796" s="872"/>
      <c r="H796" s="872"/>
      <c r="I796" s="872"/>
      <c r="J796" s="872"/>
      <c r="K796" s="872"/>
      <c r="L796" s="872"/>
      <c r="M796" s="872"/>
      <c r="N796" s="872"/>
      <c r="O796" s="872"/>
      <c r="P796" s="872"/>
      <c r="Q796" s="872"/>
      <c r="R796" s="872"/>
      <c r="S796" s="872"/>
      <c r="T796" s="872"/>
      <c r="U796" s="872"/>
      <c r="V796" s="872"/>
      <c r="W796" s="872"/>
      <c r="X796" s="872"/>
      <c r="Y796" s="872"/>
      <c r="Z796" s="872"/>
    </row>
    <row r="797" spans="1:26" ht="15.75">
      <c r="A797" s="1047"/>
      <c r="B797" s="1048"/>
      <c r="C797" s="872"/>
      <c r="D797" s="872"/>
      <c r="E797" s="872"/>
      <c r="F797" s="872"/>
      <c r="G797" s="872"/>
      <c r="H797" s="872"/>
      <c r="I797" s="872"/>
      <c r="J797" s="872"/>
      <c r="K797" s="872"/>
      <c r="L797" s="872"/>
      <c r="M797" s="872"/>
      <c r="N797" s="872"/>
      <c r="O797" s="872"/>
      <c r="P797" s="872"/>
      <c r="Q797" s="872"/>
      <c r="R797" s="872"/>
      <c r="S797" s="872"/>
      <c r="T797" s="872"/>
      <c r="U797" s="872"/>
      <c r="V797" s="872"/>
      <c r="W797" s="872"/>
      <c r="X797" s="872"/>
      <c r="Y797" s="872"/>
      <c r="Z797" s="872"/>
    </row>
    <row r="798" spans="1:26" ht="15.75">
      <c r="A798" s="1047"/>
      <c r="B798" s="1048"/>
      <c r="C798" s="872"/>
      <c r="D798" s="872"/>
      <c r="E798" s="872"/>
      <c r="F798" s="872"/>
      <c r="G798" s="872"/>
      <c r="H798" s="872"/>
      <c r="I798" s="872"/>
      <c r="J798" s="872"/>
      <c r="K798" s="872"/>
      <c r="L798" s="872"/>
      <c r="M798" s="872"/>
      <c r="N798" s="872"/>
      <c r="O798" s="872"/>
      <c r="P798" s="872"/>
      <c r="Q798" s="872"/>
      <c r="R798" s="872"/>
      <c r="S798" s="872"/>
      <c r="T798" s="872"/>
      <c r="U798" s="872"/>
      <c r="V798" s="872"/>
      <c r="W798" s="872"/>
      <c r="X798" s="872"/>
      <c r="Y798" s="872"/>
      <c r="Z798" s="872"/>
    </row>
    <row r="799" spans="1:26" ht="15.75">
      <c r="A799" s="1047"/>
      <c r="B799" s="1048"/>
      <c r="C799" s="872"/>
      <c r="D799" s="872"/>
      <c r="E799" s="872"/>
      <c r="F799" s="872"/>
      <c r="G799" s="872"/>
      <c r="H799" s="872"/>
      <c r="I799" s="872"/>
      <c r="J799" s="872"/>
      <c r="K799" s="872"/>
      <c r="L799" s="872"/>
      <c r="M799" s="872"/>
      <c r="N799" s="872"/>
      <c r="O799" s="872"/>
      <c r="P799" s="872"/>
      <c r="Q799" s="872"/>
      <c r="R799" s="872"/>
      <c r="S799" s="872"/>
      <c r="T799" s="872"/>
      <c r="U799" s="872"/>
      <c r="V799" s="872"/>
      <c r="W799" s="872"/>
      <c r="X799" s="872"/>
      <c r="Y799" s="872"/>
      <c r="Z799" s="872"/>
    </row>
    <row r="800" spans="1:26" ht="15.75">
      <c r="A800" s="1047"/>
      <c r="B800" s="1048"/>
      <c r="C800" s="872"/>
      <c r="D800" s="872"/>
      <c r="E800" s="872"/>
      <c r="F800" s="872"/>
      <c r="G800" s="872"/>
      <c r="H800" s="872"/>
      <c r="I800" s="872"/>
      <c r="J800" s="872"/>
      <c r="K800" s="872"/>
      <c r="L800" s="872"/>
      <c r="M800" s="872"/>
      <c r="N800" s="872"/>
      <c r="O800" s="872"/>
      <c r="P800" s="872"/>
      <c r="Q800" s="872"/>
      <c r="R800" s="872"/>
      <c r="S800" s="872"/>
      <c r="T800" s="872"/>
      <c r="U800" s="872"/>
      <c r="V800" s="872"/>
      <c r="W800" s="872"/>
      <c r="X800" s="872"/>
      <c r="Y800" s="872"/>
      <c r="Z800" s="872"/>
    </row>
    <row r="801" spans="1:26" ht="15.75">
      <c r="A801" s="1047"/>
      <c r="B801" s="1048"/>
      <c r="C801" s="872"/>
      <c r="D801" s="872"/>
      <c r="E801" s="872"/>
      <c r="F801" s="872"/>
      <c r="G801" s="872"/>
      <c r="H801" s="872"/>
      <c r="I801" s="872"/>
      <c r="J801" s="872"/>
      <c r="K801" s="872"/>
      <c r="L801" s="872"/>
      <c r="M801" s="872"/>
      <c r="N801" s="872"/>
      <c r="O801" s="872"/>
      <c r="P801" s="872"/>
      <c r="Q801" s="872"/>
      <c r="R801" s="872"/>
      <c r="S801" s="872"/>
      <c r="T801" s="872"/>
      <c r="U801" s="872"/>
      <c r="V801" s="872"/>
      <c r="W801" s="872"/>
      <c r="X801" s="872"/>
      <c r="Y801" s="872"/>
      <c r="Z801" s="872"/>
    </row>
    <row r="802" spans="1:26" ht="15.75">
      <c r="A802" s="1047"/>
      <c r="B802" s="1048"/>
      <c r="C802" s="872"/>
      <c r="D802" s="872"/>
      <c r="E802" s="872"/>
      <c r="F802" s="872"/>
      <c r="G802" s="872"/>
      <c r="H802" s="872"/>
      <c r="I802" s="872"/>
      <c r="J802" s="872"/>
      <c r="K802" s="872"/>
      <c r="L802" s="872"/>
      <c r="M802" s="872"/>
      <c r="N802" s="872"/>
      <c r="O802" s="872"/>
      <c r="P802" s="872"/>
      <c r="Q802" s="872"/>
      <c r="R802" s="872"/>
      <c r="S802" s="872"/>
      <c r="T802" s="872"/>
      <c r="U802" s="872"/>
      <c r="V802" s="872"/>
      <c r="W802" s="872"/>
      <c r="X802" s="872"/>
      <c r="Y802" s="872"/>
      <c r="Z802" s="872"/>
    </row>
    <row r="803" spans="1:26" ht="15.75">
      <c r="A803" s="1047"/>
      <c r="B803" s="1048"/>
      <c r="C803" s="872"/>
      <c r="D803" s="872"/>
      <c r="E803" s="872"/>
      <c r="F803" s="872"/>
      <c r="G803" s="872"/>
      <c r="H803" s="872"/>
      <c r="I803" s="872"/>
      <c r="J803" s="872"/>
      <c r="K803" s="872"/>
      <c r="L803" s="872"/>
      <c r="M803" s="872"/>
      <c r="N803" s="872"/>
      <c r="O803" s="872"/>
      <c r="P803" s="872"/>
      <c r="Q803" s="872"/>
      <c r="R803" s="872"/>
      <c r="S803" s="872"/>
      <c r="T803" s="872"/>
      <c r="U803" s="872"/>
      <c r="V803" s="872"/>
      <c r="W803" s="872"/>
      <c r="X803" s="872"/>
      <c r="Y803" s="872"/>
      <c r="Z803" s="872"/>
    </row>
    <row r="804" spans="1:26" ht="15.75">
      <c r="A804" s="1047"/>
      <c r="B804" s="1048"/>
      <c r="C804" s="872"/>
      <c r="D804" s="872"/>
      <c r="E804" s="872"/>
      <c r="F804" s="872"/>
      <c r="G804" s="872"/>
      <c r="H804" s="872"/>
      <c r="I804" s="872"/>
      <c r="J804" s="872"/>
      <c r="K804" s="872"/>
      <c r="L804" s="872"/>
      <c r="M804" s="872"/>
      <c r="N804" s="872"/>
      <c r="O804" s="872"/>
      <c r="P804" s="872"/>
      <c r="Q804" s="872"/>
      <c r="R804" s="872"/>
      <c r="S804" s="872"/>
      <c r="T804" s="872"/>
      <c r="U804" s="872"/>
      <c r="V804" s="872"/>
      <c r="W804" s="872"/>
      <c r="X804" s="872"/>
      <c r="Y804" s="872"/>
      <c r="Z804" s="872"/>
    </row>
    <row r="805" spans="1:26" ht="15.75">
      <c r="A805" s="1047"/>
      <c r="B805" s="1048"/>
      <c r="C805" s="872"/>
      <c r="D805" s="872"/>
      <c r="E805" s="872"/>
      <c r="F805" s="872"/>
      <c r="G805" s="872"/>
      <c r="H805" s="872"/>
      <c r="I805" s="872"/>
      <c r="J805" s="872"/>
      <c r="K805" s="872"/>
      <c r="L805" s="872"/>
      <c r="M805" s="872"/>
      <c r="N805" s="872"/>
      <c r="O805" s="872"/>
      <c r="P805" s="872"/>
      <c r="Q805" s="872"/>
      <c r="R805" s="872"/>
      <c r="S805" s="872"/>
      <c r="T805" s="872"/>
      <c r="U805" s="872"/>
      <c r="V805" s="872"/>
      <c r="W805" s="872"/>
      <c r="X805" s="872"/>
      <c r="Y805" s="872"/>
      <c r="Z805" s="872"/>
    </row>
    <row r="806" spans="1:26" ht="15.75">
      <c r="A806" s="1047"/>
      <c r="B806" s="1048"/>
      <c r="C806" s="872"/>
      <c r="D806" s="872"/>
      <c r="E806" s="872"/>
      <c r="F806" s="872"/>
      <c r="G806" s="872"/>
      <c r="H806" s="872"/>
      <c r="I806" s="872"/>
      <c r="J806" s="872"/>
      <c r="K806" s="872"/>
      <c r="L806" s="872"/>
      <c r="M806" s="872"/>
      <c r="N806" s="872"/>
      <c r="O806" s="872"/>
      <c r="P806" s="872"/>
      <c r="Q806" s="872"/>
      <c r="R806" s="872"/>
      <c r="S806" s="872"/>
      <c r="T806" s="872"/>
      <c r="U806" s="872"/>
      <c r="V806" s="872"/>
      <c r="W806" s="872"/>
      <c r="X806" s="872"/>
      <c r="Y806" s="872"/>
      <c r="Z806" s="872"/>
    </row>
    <row r="807" spans="1:26" ht="15.75">
      <c r="A807" s="1047"/>
      <c r="B807" s="1048"/>
      <c r="C807" s="872"/>
      <c r="D807" s="872"/>
      <c r="E807" s="872"/>
      <c r="F807" s="872"/>
      <c r="G807" s="872"/>
      <c r="H807" s="872"/>
      <c r="I807" s="872"/>
      <c r="J807" s="872"/>
      <c r="K807" s="872"/>
      <c r="L807" s="872"/>
      <c r="M807" s="872"/>
      <c r="N807" s="872"/>
      <c r="O807" s="872"/>
      <c r="P807" s="872"/>
      <c r="Q807" s="872"/>
      <c r="R807" s="872"/>
      <c r="S807" s="872"/>
      <c r="T807" s="872"/>
      <c r="U807" s="872"/>
      <c r="V807" s="872"/>
      <c r="W807" s="872"/>
      <c r="X807" s="872"/>
      <c r="Y807" s="872"/>
      <c r="Z807" s="872"/>
    </row>
    <row r="808" spans="1:26" ht="15.75">
      <c r="A808" s="1047"/>
      <c r="B808" s="1048"/>
      <c r="C808" s="872"/>
      <c r="D808" s="872"/>
      <c r="E808" s="872"/>
      <c r="F808" s="872"/>
      <c r="G808" s="872"/>
      <c r="H808" s="872"/>
      <c r="I808" s="872"/>
      <c r="J808" s="872"/>
      <c r="K808" s="872"/>
      <c r="L808" s="872"/>
      <c r="M808" s="872"/>
      <c r="N808" s="872"/>
      <c r="O808" s="872"/>
      <c r="P808" s="872"/>
      <c r="Q808" s="872"/>
      <c r="R808" s="872"/>
      <c r="S808" s="872"/>
      <c r="T808" s="872"/>
      <c r="U808" s="872"/>
      <c r="V808" s="872"/>
      <c r="W808" s="872"/>
      <c r="X808" s="872"/>
      <c r="Y808" s="872"/>
      <c r="Z808" s="872"/>
    </row>
    <row r="809" spans="1:26" ht="15.75">
      <c r="A809" s="1047"/>
      <c r="B809" s="1048"/>
      <c r="C809" s="872"/>
      <c r="D809" s="872"/>
      <c r="E809" s="872"/>
      <c r="F809" s="872"/>
      <c r="G809" s="872"/>
      <c r="H809" s="872"/>
      <c r="I809" s="872"/>
      <c r="J809" s="872"/>
      <c r="K809" s="872"/>
      <c r="L809" s="872"/>
      <c r="M809" s="872"/>
      <c r="N809" s="872"/>
      <c r="O809" s="872"/>
      <c r="P809" s="872"/>
      <c r="Q809" s="872"/>
      <c r="R809" s="872"/>
      <c r="S809" s="872"/>
      <c r="T809" s="872"/>
      <c r="U809" s="872"/>
      <c r="V809" s="872"/>
      <c r="W809" s="872"/>
      <c r="X809" s="872"/>
      <c r="Y809" s="872"/>
      <c r="Z809" s="872"/>
    </row>
    <row r="810" spans="1:26" ht="15.75">
      <c r="A810" s="1047"/>
      <c r="B810" s="1048"/>
      <c r="C810" s="872"/>
      <c r="D810" s="872"/>
      <c r="E810" s="872"/>
      <c r="F810" s="872"/>
      <c r="G810" s="872"/>
      <c r="H810" s="872"/>
      <c r="I810" s="872"/>
      <c r="J810" s="872"/>
      <c r="K810" s="872"/>
      <c r="L810" s="872"/>
      <c r="M810" s="872"/>
      <c r="N810" s="872"/>
      <c r="O810" s="872"/>
      <c r="P810" s="872"/>
      <c r="Q810" s="872"/>
      <c r="R810" s="872"/>
      <c r="S810" s="872"/>
      <c r="T810" s="872"/>
      <c r="U810" s="872"/>
      <c r="V810" s="872"/>
      <c r="W810" s="872"/>
      <c r="X810" s="872"/>
      <c r="Y810" s="872"/>
      <c r="Z810" s="872"/>
    </row>
    <row r="811" spans="1:26" ht="15.75">
      <c r="A811" s="1047"/>
      <c r="B811" s="1048"/>
      <c r="C811" s="872"/>
      <c r="D811" s="872"/>
      <c r="E811" s="872"/>
      <c r="F811" s="872"/>
      <c r="G811" s="872"/>
      <c r="H811" s="872"/>
      <c r="I811" s="872"/>
      <c r="J811" s="872"/>
      <c r="K811" s="872"/>
      <c r="L811" s="872"/>
      <c r="M811" s="872"/>
      <c r="N811" s="872"/>
      <c r="O811" s="872"/>
      <c r="P811" s="872"/>
      <c r="Q811" s="872"/>
      <c r="R811" s="872"/>
      <c r="S811" s="872"/>
      <c r="T811" s="872"/>
      <c r="U811" s="872"/>
      <c r="V811" s="872"/>
      <c r="W811" s="872"/>
      <c r="X811" s="872"/>
      <c r="Y811" s="872"/>
      <c r="Z811" s="872"/>
    </row>
    <row r="812" spans="1:26" ht="15.75">
      <c r="A812" s="1047"/>
      <c r="B812" s="1048"/>
      <c r="C812" s="872"/>
      <c r="D812" s="872"/>
      <c r="E812" s="872"/>
      <c r="F812" s="872"/>
      <c r="G812" s="872"/>
      <c r="H812" s="872"/>
      <c r="I812" s="872"/>
      <c r="J812" s="872"/>
      <c r="K812" s="872"/>
      <c r="L812" s="872"/>
      <c r="M812" s="872"/>
      <c r="N812" s="872"/>
      <c r="O812" s="872"/>
      <c r="P812" s="872"/>
      <c r="Q812" s="872"/>
      <c r="R812" s="872"/>
      <c r="S812" s="872"/>
      <c r="T812" s="872"/>
      <c r="U812" s="872"/>
      <c r="V812" s="872"/>
      <c r="W812" s="872"/>
      <c r="X812" s="872"/>
      <c r="Y812" s="872"/>
      <c r="Z812" s="872"/>
    </row>
    <row r="813" spans="1:26" ht="15.75">
      <c r="A813" s="1047"/>
      <c r="B813" s="1048"/>
      <c r="C813" s="872"/>
      <c r="D813" s="872"/>
      <c r="E813" s="872"/>
      <c r="F813" s="872"/>
      <c r="G813" s="872"/>
      <c r="H813" s="872"/>
      <c r="I813" s="872"/>
      <c r="J813" s="872"/>
      <c r="K813" s="872"/>
      <c r="L813" s="872"/>
      <c r="M813" s="872"/>
      <c r="N813" s="872"/>
      <c r="O813" s="872"/>
      <c r="P813" s="872"/>
      <c r="Q813" s="872"/>
      <c r="R813" s="872"/>
      <c r="S813" s="872"/>
      <c r="T813" s="872"/>
      <c r="U813" s="872"/>
      <c r="V813" s="872"/>
      <c r="W813" s="872"/>
      <c r="X813" s="872"/>
      <c r="Y813" s="872"/>
      <c r="Z813" s="872"/>
    </row>
    <row r="814" spans="1:26" ht="15.75">
      <c r="A814" s="1047"/>
      <c r="B814" s="1048"/>
      <c r="C814" s="872"/>
      <c r="D814" s="872"/>
      <c r="E814" s="872"/>
      <c r="F814" s="872"/>
      <c r="G814" s="872"/>
      <c r="H814" s="872"/>
      <c r="I814" s="872"/>
      <c r="J814" s="872"/>
      <c r="K814" s="872"/>
      <c r="L814" s="872"/>
      <c r="M814" s="872"/>
      <c r="N814" s="872"/>
      <c r="O814" s="872"/>
      <c r="P814" s="872"/>
      <c r="Q814" s="872"/>
      <c r="R814" s="872"/>
      <c r="S814" s="872"/>
      <c r="T814" s="872"/>
      <c r="U814" s="872"/>
      <c r="V814" s="872"/>
      <c r="W814" s="872"/>
      <c r="X814" s="872"/>
      <c r="Y814" s="872"/>
      <c r="Z814" s="872"/>
    </row>
    <row r="815" spans="1:26" ht="15.75">
      <c r="A815" s="1047"/>
      <c r="B815" s="1048"/>
      <c r="C815" s="872"/>
      <c r="D815" s="872"/>
      <c r="E815" s="872"/>
      <c r="F815" s="872"/>
      <c r="G815" s="872"/>
      <c r="H815" s="872"/>
      <c r="I815" s="872"/>
      <c r="J815" s="872"/>
      <c r="K815" s="872"/>
      <c r="L815" s="872"/>
      <c r="M815" s="872"/>
      <c r="N815" s="872"/>
      <c r="O815" s="872"/>
      <c r="P815" s="872"/>
      <c r="Q815" s="872"/>
      <c r="R815" s="872"/>
      <c r="S815" s="872"/>
      <c r="T815" s="872"/>
      <c r="U815" s="872"/>
      <c r="V815" s="872"/>
      <c r="W815" s="872"/>
      <c r="X815" s="872"/>
      <c r="Y815" s="872"/>
      <c r="Z815" s="872"/>
    </row>
    <row r="816" spans="1:26" ht="15.75">
      <c r="A816" s="1047"/>
      <c r="B816" s="1048"/>
      <c r="C816" s="872"/>
      <c r="D816" s="872"/>
      <c r="E816" s="872"/>
      <c r="F816" s="872"/>
      <c r="G816" s="872"/>
      <c r="H816" s="872"/>
      <c r="I816" s="872"/>
      <c r="J816" s="872"/>
      <c r="K816" s="872"/>
      <c r="L816" s="872"/>
      <c r="M816" s="872"/>
      <c r="N816" s="872"/>
      <c r="O816" s="872"/>
      <c r="P816" s="872"/>
      <c r="Q816" s="872"/>
      <c r="R816" s="872"/>
      <c r="S816" s="872"/>
      <c r="T816" s="872"/>
      <c r="U816" s="872"/>
      <c r="V816" s="872"/>
      <c r="W816" s="872"/>
      <c r="X816" s="872"/>
      <c r="Y816" s="872"/>
      <c r="Z816" s="872"/>
    </row>
    <row r="817" spans="1:26" ht="15.75">
      <c r="A817" s="1047"/>
      <c r="B817" s="1048"/>
      <c r="C817" s="872"/>
      <c r="D817" s="872"/>
      <c r="E817" s="872"/>
      <c r="F817" s="872"/>
      <c r="G817" s="872"/>
      <c r="H817" s="872"/>
      <c r="I817" s="872"/>
      <c r="J817" s="872"/>
      <c r="K817" s="872"/>
      <c r="L817" s="872"/>
      <c r="M817" s="872"/>
      <c r="N817" s="872"/>
      <c r="O817" s="872"/>
      <c r="P817" s="872"/>
      <c r="Q817" s="872"/>
      <c r="R817" s="872"/>
      <c r="S817" s="872"/>
      <c r="T817" s="872"/>
      <c r="U817" s="872"/>
      <c r="V817" s="872"/>
      <c r="W817" s="872"/>
      <c r="X817" s="872"/>
      <c r="Y817" s="872"/>
      <c r="Z817" s="872"/>
    </row>
    <row r="818" spans="1:26" ht="15.75">
      <c r="A818" s="1047"/>
      <c r="B818" s="1048"/>
      <c r="C818" s="872"/>
      <c r="D818" s="872"/>
      <c r="E818" s="872"/>
      <c r="F818" s="872"/>
      <c r="G818" s="872"/>
      <c r="H818" s="872"/>
      <c r="I818" s="872"/>
      <c r="J818" s="872"/>
      <c r="K818" s="872"/>
      <c r="L818" s="872"/>
      <c r="M818" s="872"/>
      <c r="N818" s="872"/>
      <c r="O818" s="872"/>
      <c r="P818" s="872"/>
      <c r="Q818" s="872"/>
      <c r="R818" s="872"/>
      <c r="S818" s="872"/>
      <c r="T818" s="872"/>
      <c r="U818" s="872"/>
      <c r="V818" s="872"/>
      <c r="W818" s="872"/>
      <c r="X818" s="872"/>
      <c r="Y818" s="872"/>
      <c r="Z818" s="872"/>
    </row>
    <row r="819" spans="1:26" ht="15.75">
      <c r="A819" s="1047"/>
      <c r="B819" s="1048"/>
      <c r="C819" s="872"/>
      <c r="D819" s="872"/>
      <c r="E819" s="872"/>
      <c r="F819" s="872"/>
      <c r="G819" s="872"/>
      <c r="H819" s="872"/>
      <c r="I819" s="872"/>
      <c r="J819" s="872"/>
      <c r="K819" s="872"/>
      <c r="L819" s="872"/>
      <c r="M819" s="872"/>
      <c r="N819" s="872"/>
      <c r="O819" s="872"/>
      <c r="P819" s="872"/>
      <c r="Q819" s="872"/>
      <c r="R819" s="872"/>
      <c r="S819" s="872"/>
      <c r="T819" s="872"/>
      <c r="U819" s="872"/>
      <c r="V819" s="872"/>
      <c r="W819" s="872"/>
      <c r="X819" s="872"/>
      <c r="Y819" s="872"/>
      <c r="Z819" s="872"/>
    </row>
    <row r="820" spans="1:26" ht="15.75">
      <c r="A820" s="1047"/>
      <c r="B820" s="1048"/>
      <c r="C820" s="872"/>
      <c r="D820" s="872"/>
      <c r="E820" s="872"/>
      <c r="F820" s="872"/>
      <c r="G820" s="872"/>
      <c r="H820" s="872"/>
      <c r="I820" s="872"/>
      <c r="J820" s="872"/>
      <c r="K820" s="872"/>
      <c r="L820" s="872"/>
      <c r="M820" s="872"/>
      <c r="N820" s="872"/>
      <c r="O820" s="872"/>
      <c r="P820" s="872"/>
      <c r="Q820" s="872"/>
      <c r="R820" s="872"/>
      <c r="S820" s="872"/>
      <c r="T820" s="872"/>
      <c r="U820" s="872"/>
      <c r="V820" s="872"/>
      <c r="W820" s="872"/>
      <c r="X820" s="872"/>
      <c r="Y820" s="872"/>
      <c r="Z820" s="872"/>
    </row>
    <row r="821" spans="1:26" ht="15.75">
      <c r="A821" s="1047"/>
      <c r="B821" s="1048"/>
      <c r="C821" s="872"/>
      <c r="D821" s="872"/>
      <c r="E821" s="872"/>
      <c r="F821" s="872"/>
      <c r="G821" s="872"/>
      <c r="H821" s="872"/>
      <c r="I821" s="872"/>
      <c r="J821" s="872"/>
      <c r="K821" s="872"/>
      <c r="L821" s="872"/>
      <c r="M821" s="872"/>
      <c r="N821" s="872"/>
      <c r="O821" s="872"/>
      <c r="P821" s="872"/>
      <c r="Q821" s="872"/>
      <c r="R821" s="872"/>
      <c r="S821" s="872"/>
      <c r="T821" s="872"/>
      <c r="U821" s="872"/>
      <c r="V821" s="872"/>
      <c r="W821" s="872"/>
      <c r="X821" s="872"/>
      <c r="Y821" s="872"/>
      <c r="Z821" s="872"/>
    </row>
    <row r="822" spans="1:26" ht="15.75">
      <c r="A822" s="1047"/>
      <c r="B822" s="1048"/>
      <c r="C822" s="872"/>
      <c r="D822" s="872"/>
      <c r="E822" s="872"/>
      <c r="F822" s="872"/>
      <c r="G822" s="872"/>
      <c r="H822" s="872"/>
      <c r="I822" s="872"/>
      <c r="J822" s="872"/>
      <c r="K822" s="872"/>
      <c r="L822" s="872"/>
      <c r="M822" s="872"/>
      <c r="N822" s="872"/>
      <c r="O822" s="872"/>
      <c r="P822" s="872"/>
      <c r="Q822" s="872"/>
      <c r="R822" s="872"/>
      <c r="S822" s="872"/>
      <c r="T822" s="872"/>
      <c r="U822" s="872"/>
      <c r="V822" s="872"/>
      <c r="W822" s="872"/>
      <c r="X822" s="872"/>
      <c r="Y822" s="872"/>
      <c r="Z822" s="872"/>
    </row>
    <row r="823" spans="1:26" ht="15.75">
      <c r="A823" s="1047"/>
      <c r="B823" s="1048"/>
      <c r="C823" s="872"/>
      <c r="D823" s="872"/>
      <c r="E823" s="872"/>
      <c r="F823" s="872"/>
      <c r="G823" s="872"/>
      <c r="H823" s="872"/>
      <c r="I823" s="872"/>
      <c r="J823" s="872"/>
      <c r="K823" s="872"/>
      <c r="L823" s="872"/>
      <c r="M823" s="872"/>
      <c r="N823" s="872"/>
      <c r="O823" s="872"/>
      <c r="P823" s="872"/>
      <c r="Q823" s="872"/>
      <c r="R823" s="872"/>
      <c r="S823" s="872"/>
      <c r="T823" s="872"/>
      <c r="U823" s="872"/>
      <c r="V823" s="872"/>
      <c r="W823" s="872"/>
      <c r="X823" s="872"/>
      <c r="Y823" s="872"/>
      <c r="Z823" s="872"/>
    </row>
    <row r="824" spans="1:26" ht="15.75">
      <c r="A824" s="1047"/>
      <c r="B824" s="1048"/>
      <c r="C824" s="872"/>
      <c r="D824" s="872"/>
      <c r="E824" s="872"/>
      <c r="F824" s="872"/>
      <c r="G824" s="872"/>
      <c r="H824" s="872"/>
      <c r="I824" s="872"/>
      <c r="J824" s="872"/>
      <c r="K824" s="872"/>
      <c r="L824" s="872"/>
      <c r="M824" s="872"/>
      <c r="N824" s="872"/>
      <c r="O824" s="872"/>
      <c r="P824" s="872"/>
      <c r="Q824" s="872"/>
      <c r="R824" s="872"/>
      <c r="S824" s="872"/>
      <c r="T824" s="872"/>
      <c r="U824" s="872"/>
      <c r="V824" s="872"/>
      <c r="W824" s="872"/>
      <c r="X824" s="872"/>
      <c r="Y824" s="872"/>
      <c r="Z824" s="872"/>
    </row>
    <row r="825" spans="1:26" ht="15.75">
      <c r="A825" s="1047"/>
      <c r="B825" s="1048"/>
      <c r="C825" s="872"/>
      <c r="D825" s="872"/>
      <c r="E825" s="872"/>
      <c r="F825" s="872"/>
      <c r="G825" s="872"/>
      <c r="H825" s="872"/>
      <c r="I825" s="872"/>
      <c r="J825" s="872"/>
      <c r="K825" s="872"/>
      <c r="L825" s="872"/>
      <c r="M825" s="872"/>
      <c r="N825" s="872"/>
      <c r="O825" s="872"/>
      <c r="P825" s="872"/>
      <c r="Q825" s="872"/>
      <c r="R825" s="872"/>
      <c r="S825" s="872"/>
      <c r="T825" s="872"/>
      <c r="U825" s="872"/>
      <c r="V825" s="872"/>
      <c r="W825" s="872"/>
      <c r="X825" s="872"/>
      <c r="Y825" s="872"/>
      <c r="Z825" s="872"/>
    </row>
    <row r="826" spans="1:26" ht="15.75">
      <c r="A826" s="1047"/>
      <c r="B826" s="1048"/>
      <c r="C826" s="872"/>
      <c r="D826" s="872"/>
      <c r="E826" s="872"/>
      <c r="F826" s="872"/>
      <c r="G826" s="872"/>
      <c r="H826" s="872"/>
      <c r="I826" s="872"/>
      <c r="J826" s="872"/>
      <c r="K826" s="872"/>
      <c r="L826" s="872"/>
      <c r="M826" s="872"/>
      <c r="N826" s="872"/>
      <c r="O826" s="872"/>
      <c r="P826" s="872"/>
      <c r="Q826" s="872"/>
      <c r="R826" s="872"/>
      <c r="S826" s="872"/>
      <c r="T826" s="872"/>
      <c r="U826" s="872"/>
      <c r="V826" s="872"/>
      <c r="W826" s="872"/>
      <c r="X826" s="872"/>
      <c r="Y826" s="872"/>
      <c r="Z826" s="872"/>
    </row>
    <row r="827" spans="1:26" ht="15.75">
      <c r="A827" s="1047"/>
      <c r="B827" s="1048"/>
      <c r="C827" s="872"/>
      <c r="D827" s="872"/>
      <c r="E827" s="872"/>
      <c r="F827" s="872"/>
      <c r="G827" s="872"/>
      <c r="H827" s="872"/>
      <c r="I827" s="872"/>
      <c r="J827" s="872"/>
      <c r="K827" s="872"/>
      <c r="L827" s="872"/>
      <c r="M827" s="872"/>
      <c r="N827" s="872"/>
      <c r="O827" s="872"/>
      <c r="P827" s="872"/>
      <c r="Q827" s="872"/>
      <c r="R827" s="872"/>
      <c r="S827" s="872"/>
      <c r="T827" s="872"/>
      <c r="U827" s="872"/>
      <c r="V827" s="872"/>
      <c r="W827" s="872"/>
      <c r="X827" s="872"/>
      <c r="Y827" s="872"/>
      <c r="Z827" s="872"/>
    </row>
    <row r="828" spans="1:26" ht="15.75">
      <c r="A828" s="1047"/>
      <c r="B828" s="1048"/>
      <c r="C828" s="872"/>
      <c r="D828" s="872"/>
      <c r="E828" s="872"/>
      <c r="F828" s="872"/>
      <c r="G828" s="872"/>
      <c r="H828" s="872"/>
      <c r="I828" s="872"/>
      <c r="J828" s="872"/>
      <c r="K828" s="872"/>
      <c r="L828" s="872"/>
      <c r="M828" s="872"/>
      <c r="N828" s="872"/>
      <c r="O828" s="872"/>
      <c r="P828" s="872"/>
      <c r="Q828" s="872"/>
      <c r="R828" s="872"/>
      <c r="S828" s="872"/>
      <c r="T828" s="872"/>
      <c r="U828" s="872"/>
      <c r="V828" s="872"/>
      <c r="W828" s="872"/>
      <c r="X828" s="872"/>
      <c r="Y828" s="872"/>
      <c r="Z828" s="872"/>
    </row>
    <row r="829" spans="1:26" ht="15.75">
      <c r="A829" s="1047"/>
      <c r="B829" s="1048"/>
      <c r="C829" s="872"/>
      <c r="D829" s="872"/>
      <c r="E829" s="872"/>
      <c r="F829" s="872"/>
      <c r="G829" s="872"/>
      <c r="H829" s="872"/>
      <c r="I829" s="872"/>
      <c r="J829" s="872"/>
      <c r="K829" s="872"/>
      <c r="L829" s="872"/>
      <c r="M829" s="872"/>
      <c r="N829" s="872"/>
      <c r="O829" s="872"/>
      <c r="P829" s="872"/>
      <c r="Q829" s="872"/>
      <c r="R829" s="872"/>
      <c r="S829" s="872"/>
      <c r="T829" s="872"/>
      <c r="U829" s="872"/>
      <c r="V829" s="872"/>
      <c r="W829" s="872"/>
      <c r="X829" s="872"/>
      <c r="Y829" s="872"/>
      <c r="Z829" s="872"/>
    </row>
    <row r="830" spans="1:26" ht="15.75">
      <c r="A830" s="1047"/>
      <c r="B830" s="1048"/>
      <c r="C830" s="872"/>
      <c r="D830" s="872"/>
      <c r="E830" s="872"/>
      <c r="F830" s="872"/>
      <c r="G830" s="872"/>
      <c r="H830" s="872"/>
      <c r="I830" s="872"/>
      <c r="J830" s="872"/>
      <c r="K830" s="872"/>
      <c r="L830" s="872"/>
      <c r="M830" s="872"/>
      <c r="N830" s="872"/>
      <c r="O830" s="872"/>
      <c r="P830" s="872"/>
      <c r="Q830" s="872"/>
      <c r="R830" s="872"/>
      <c r="S830" s="872"/>
      <c r="T830" s="872"/>
      <c r="U830" s="872"/>
      <c r="V830" s="872"/>
      <c r="W830" s="872"/>
      <c r="X830" s="872"/>
      <c r="Y830" s="872"/>
      <c r="Z830" s="872"/>
    </row>
    <row r="831" spans="1:26" ht="15.75">
      <c r="A831" s="1047"/>
      <c r="B831" s="1048"/>
      <c r="C831" s="872"/>
      <c r="D831" s="872"/>
      <c r="E831" s="872"/>
      <c r="F831" s="872"/>
      <c r="G831" s="872"/>
      <c r="H831" s="872"/>
      <c r="I831" s="872"/>
      <c r="J831" s="872"/>
      <c r="K831" s="872"/>
      <c r="L831" s="872"/>
      <c r="M831" s="872"/>
      <c r="N831" s="872"/>
      <c r="O831" s="872"/>
      <c r="P831" s="872"/>
      <c r="Q831" s="872"/>
      <c r="R831" s="872"/>
      <c r="S831" s="872"/>
      <c r="T831" s="872"/>
      <c r="U831" s="872"/>
      <c r="V831" s="872"/>
      <c r="W831" s="872"/>
      <c r="X831" s="872"/>
      <c r="Y831" s="872"/>
      <c r="Z831" s="872"/>
    </row>
    <row r="832" spans="1:26" ht="15.75">
      <c r="A832" s="1047"/>
      <c r="B832" s="1048"/>
      <c r="C832" s="872"/>
      <c r="D832" s="872"/>
      <c r="E832" s="872"/>
      <c r="F832" s="872"/>
      <c r="G832" s="872"/>
      <c r="H832" s="872"/>
      <c r="I832" s="872"/>
      <c r="J832" s="872"/>
      <c r="K832" s="872"/>
      <c r="L832" s="872"/>
      <c r="M832" s="872"/>
      <c r="N832" s="872"/>
      <c r="O832" s="872"/>
      <c r="P832" s="872"/>
      <c r="Q832" s="872"/>
      <c r="R832" s="872"/>
      <c r="S832" s="872"/>
      <c r="T832" s="872"/>
      <c r="U832" s="872"/>
      <c r="V832" s="872"/>
      <c r="W832" s="872"/>
      <c r="X832" s="872"/>
      <c r="Y832" s="872"/>
      <c r="Z832" s="872"/>
    </row>
    <row r="833" spans="1:26" ht="15.75">
      <c r="A833" s="1047"/>
      <c r="B833" s="1048"/>
      <c r="C833" s="872"/>
      <c r="D833" s="872"/>
      <c r="E833" s="872"/>
      <c r="F833" s="872"/>
      <c r="G833" s="872"/>
      <c r="H833" s="872"/>
      <c r="I833" s="872"/>
      <c r="J833" s="872"/>
      <c r="K833" s="872"/>
      <c r="L833" s="872"/>
      <c r="M833" s="872"/>
      <c r="N833" s="872"/>
      <c r="O833" s="872"/>
      <c r="P833" s="872"/>
      <c r="Q833" s="872"/>
      <c r="R833" s="872"/>
      <c r="S833" s="872"/>
      <c r="T833" s="872"/>
      <c r="U833" s="872"/>
      <c r="V833" s="872"/>
      <c r="W833" s="872"/>
      <c r="X833" s="872"/>
      <c r="Y833" s="872"/>
      <c r="Z833" s="872"/>
    </row>
    <row r="834" spans="1:26" ht="15.75">
      <c r="A834" s="1047"/>
      <c r="B834" s="1048"/>
      <c r="C834" s="872"/>
      <c r="D834" s="872"/>
      <c r="E834" s="872"/>
      <c r="F834" s="872"/>
      <c r="G834" s="872"/>
      <c r="H834" s="872"/>
      <c r="I834" s="872"/>
      <c r="J834" s="872"/>
      <c r="K834" s="872"/>
      <c r="L834" s="872"/>
      <c r="M834" s="872"/>
      <c r="N834" s="872"/>
      <c r="O834" s="872"/>
      <c r="P834" s="872"/>
      <c r="Q834" s="872"/>
      <c r="R834" s="872"/>
      <c r="S834" s="872"/>
      <c r="T834" s="872"/>
      <c r="U834" s="872"/>
      <c r="V834" s="872"/>
      <c r="W834" s="872"/>
      <c r="X834" s="872"/>
      <c r="Y834" s="872"/>
      <c r="Z834" s="872"/>
    </row>
    <row r="835" spans="1:26" ht="15.75">
      <c r="A835" s="1047"/>
      <c r="B835" s="1048"/>
      <c r="C835" s="872"/>
      <c r="D835" s="872"/>
      <c r="E835" s="872"/>
      <c r="F835" s="872"/>
      <c r="G835" s="872"/>
      <c r="H835" s="872"/>
      <c r="I835" s="872"/>
      <c r="J835" s="872"/>
      <c r="K835" s="872"/>
      <c r="L835" s="872"/>
      <c r="M835" s="872"/>
      <c r="N835" s="872"/>
      <c r="O835" s="872"/>
      <c r="P835" s="872"/>
      <c r="Q835" s="872"/>
      <c r="R835" s="872"/>
      <c r="S835" s="872"/>
      <c r="T835" s="872"/>
      <c r="U835" s="872"/>
      <c r="V835" s="872"/>
      <c r="W835" s="872"/>
      <c r="X835" s="872"/>
      <c r="Y835" s="872"/>
      <c r="Z835" s="872"/>
    </row>
    <row r="836" spans="1:26" ht="15.75">
      <c r="A836" s="1047"/>
      <c r="B836" s="1048"/>
      <c r="C836" s="872"/>
      <c r="D836" s="872"/>
      <c r="E836" s="872"/>
      <c r="F836" s="872"/>
      <c r="G836" s="872"/>
      <c r="H836" s="872"/>
      <c r="I836" s="872"/>
      <c r="J836" s="872"/>
      <c r="K836" s="872"/>
      <c r="L836" s="872"/>
      <c r="M836" s="872"/>
      <c r="N836" s="872"/>
      <c r="O836" s="872"/>
      <c r="P836" s="872"/>
      <c r="Q836" s="872"/>
      <c r="R836" s="872"/>
      <c r="S836" s="872"/>
      <c r="T836" s="872"/>
      <c r="U836" s="872"/>
      <c r="V836" s="872"/>
      <c r="W836" s="872"/>
      <c r="X836" s="872"/>
      <c r="Y836" s="872"/>
      <c r="Z836" s="872"/>
    </row>
    <row r="837" spans="1:26" ht="15.75">
      <c r="A837" s="1047"/>
      <c r="B837" s="1048"/>
      <c r="C837" s="872"/>
      <c r="D837" s="872"/>
      <c r="E837" s="872"/>
      <c r="F837" s="872"/>
      <c r="G837" s="872"/>
      <c r="H837" s="872"/>
      <c r="I837" s="872"/>
      <c r="J837" s="872"/>
      <c r="K837" s="872"/>
      <c r="L837" s="872"/>
      <c r="M837" s="872"/>
      <c r="N837" s="872"/>
      <c r="O837" s="872"/>
      <c r="P837" s="872"/>
      <c r="Q837" s="872"/>
      <c r="R837" s="872"/>
      <c r="S837" s="872"/>
      <c r="T837" s="872"/>
      <c r="U837" s="872"/>
      <c r="V837" s="872"/>
      <c r="W837" s="872"/>
      <c r="X837" s="872"/>
      <c r="Y837" s="872"/>
      <c r="Z837" s="872"/>
    </row>
    <row r="838" spans="1:26" ht="15.75">
      <c r="A838" s="1047"/>
      <c r="B838" s="1048"/>
      <c r="C838" s="872"/>
      <c r="D838" s="872"/>
      <c r="E838" s="872"/>
      <c r="F838" s="872"/>
      <c r="G838" s="872"/>
      <c r="H838" s="872"/>
      <c r="I838" s="872"/>
      <c r="J838" s="872"/>
      <c r="K838" s="872"/>
      <c r="L838" s="872"/>
      <c r="M838" s="872"/>
      <c r="N838" s="872"/>
      <c r="O838" s="872"/>
      <c r="P838" s="872"/>
      <c r="Q838" s="872"/>
      <c r="R838" s="872"/>
      <c r="S838" s="872"/>
      <c r="T838" s="872"/>
      <c r="U838" s="872"/>
      <c r="V838" s="872"/>
      <c r="W838" s="872"/>
      <c r="X838" s="872"/>
      <c r="Y838" s="872"/>
      <c r="Z838" s="872"/>
    </row>
    <row r="839" spans="1:26" ht="15.75">
      <c r="A839" s="1047"/>
      <c r="B839" s="1048"/>
      <c r="C839" s="872"/>
      <c r="D839" s="872"/>
      <c r="E839" s="872"/>
      <c r="F839" s="872"/>
      <c r="G839" s="872"/>
      <c r="H839" s="872"/>
      <c r="I839" s="872"/>
      <c r="J839" s="872"/>
      <c r="K839" s="872"/>
      <c r="L839" s="872"/>
      <c r="M839" s="872"/>
      <c r="N839" s="872"/>
      <c r="O839" s="872"/>
      <c r="P839" s="872"/>
      <c r="Q839" s="872"/>
      <c r="R839" s="872"/>
      <c r="S839" s="872"/>
      <c r="T839" s="872"/>
      <c r="U839" s="872"/>
      <c r="V839" s="872"/>
      <c r="W839" s="872"/>
      <c r="X839" s="872"/>
      <c r="Y839" s="872"/>
      <c r="Z839" s="872"/>
    </row>
    <row r="840" spans="1:26" ht="15.75">
      <c r="A840" s="1047"/>
      <c r="B840" s="1048"/>
      <c r="C840" s="872"/>
      <c r="D840" s="872"/>
      <c r="E840" s="872"/>
      <c r="F840" s="872"/>
      <c r="G840" s="872"/>
      <c r="H840" s="872"/>
      <c r="I840" s="872"/>
      <c r="J840" s="872"/>
      <c r="K840" s="872"/>
      <c r="L840" s="872"/>
      <c r="M840" s="872"/>
      <c r="N840" s="872"/>
      <c r="O840" s="872"/>
      <c r="P840" s="872"/>
      <c r="Q840" s="872"/>
      <c r="R840" s="872"/>
      <c r="S840" s="872"/>
      <c r="T840" s="872"/>
      <c r="U840" s="872"/>
      <c r="V840" s="872"/>
      <c r="W840" s="872"/>
      <c r="X840" s="872"/>
      <c r="Y840" s="872"/>
      <c r="Z840" s="872"/>
    </row>
    <row r="841" spans="1:26" ht="15.75">
      <c r="A841" s="1047"/>
      <c r="B841" s="1048"/>
      <c r="C841" s="872"/>
      <c r="D841" s="872"/>
      <c r="E841" s="872"/>
      <c r="F841" s="872"/>
      <c r="G841" s="872"/>
      <c r="H841" s="872"/>
      <c r="I841" s="872"/>
      <c r="J841" s="872"/>
      <c r="K841" s="872"/>
      <c r="L841" s="872"/>
      <c r="M841" s="872"/>
      <c r="N841" s="872"/>
      <c r="O841" s="872"/>
      <c r="P841" s="872"/>
      <c r="Q841" s="872"/>
      <c r="R841" s="872"/>
      <c r="S841" s="872"/>
      <c r="T841" s="872"/>
      <c r="U841" s="872"/>
      <c r="V841" s="872"/>
      <c r="W841" s="872"/>
      <c r="X841" s="872"/>
      <c r="Y841" s="872"/>
      <c r="Z841" s="872"/>
    </row>
    <row r="842" spans="1:26" ht="15.75">
      <c r="A842" s="1047"/>
      <c r="B842" s="1048"/>
      <c r="C842" s="872"/>
      <c r="D842" s="872"/>
      <c r="E842" s="872"/>
      <c r="F842" s="872"/>
      <c r="G842" s="872"/>
      <c r="H842" s="872"/>
      <c r="I842" s="872"/>
      <c r="J842" s="872"/>
      <c r="K842" s="872"/>
      <c r="L842" s="872"/>
      <c r="M842" s="872"/>
      <c r="N842" s="872"/>
      <c r="O842" s="872"/>
      <c r="P842" s="872"/>
      <c r="Q842" s="872"/>
      <c r="R842" s="872"/>
      <c r="S842" s="872"/>
      <c r="T842" s="872"/>
      <c r="U842" s="872"/>
      <c r="V842" s="872"/>
      <c r="W842" s="872"/>
      <c r="X842" s="872"/>
      <c r="Y842" s="872"/>
      <c r="Z842" s="872"/>
    </row>
    <row r="843" spans="1:26" ht="15.75">
      <c r="A843" s="1047"/>
      <c r="B843" s="1048"/>
      <c r="C843" s="872"/>
      <c r="D843" s="872"/>
      <c r="E843" s="872"/>
      <c r="F843" s="872"/>
      <c r="G843" s="872"/>
      <c r="H843" s="872"/>
      <c r="I843" s="872"/>
      <c r="J843" s="872"/>
      <c r="K843" s="872"/>
      <c r="L843" s="872"/>
      <c r="M843" s="872"/>
      <c r="N843" s="872"/>
      <c r="O843" s="872"/>
      <c r="P843" s="872"/>
      <c r="Q843" s="872"/>
      <c r="R843" s="872"/>
      <c r="S843" s="872"/>
      <c r="T843" s="872"/>
      <c r="U843" s="872"/>
      <c r="V843" s="872"/>
      <c r="W843" s="872"/>
      <c r="X843" s="872"/>
      <c r="Y843" s="872"/>
      <c r="Z843" s="872"/>
    </row>
    <row r="844" spans="1:26" ht="15.75">
      <c r="A844" s="1047"/>
      <c r="B844" s="1048"/>
      <c r="C844" s="872"/>
      <c r="D844" s="872"/>
      <c r="E844" s="872"/>
      <c r="F844" s="872"/>
      <c r="G844" s="872"/>
      <c r="H844" s="872"/>
      <c r="I844" s="872"/>
      <c r="J844" s="872"/>
      <c r="K844" s="872"/>
      <c r="L844" s="872"/>
      <c r="M844" s="872"/>
      <c r="N844" s="872"/>
      <c r="O844" s="872"/>
      <c r="P844" s="872"/>
      <c r="Q844" s="872"/>
      <c r="R844" s="872"/>
      <c r="S844" s="872"/>
      <c r="T844" s="872"/>
      <c r="U844" s="872"/>
      <c r="V844" s="872"/>
      <c r="W844" s="872"/>
      <c r="X844" s="872"/>
      <c r="Y844" s="872"/>
      <c r="Z844" s="872"/>
    </row>
    <row r="845" spans="1:26" ht="15.75">
      <c r="A845" s="1047"/>
      <c r="B845" s="1048"/>
      <c r="C845" s="872"/>
      <c r="D845" s="872"/>
      <c r="E845" s="872"/>
      <c r="F845" s="872"/>
      <c r="G845" s="872"/>
      <c r="H845" s="872"/>
      <c r="I845" s="872"/>
      <c r="J845" s="872"/>
      <c r="K845" s="872"/>
      <c r="L845" s="872"/>
      <c r="M845" s="872"/>
      <c r="N845" s="872"/>
      <c r="O845" s="872"/>
      <c r="P845" s="872"/>
      <c r="Q845" s="872"/>
      <c r="R845" s="872"/>
      <c r="S845" s="872"/>
      <c r="T845" s="872"/>
      <c r="U845" s="872"/>
      <c r="V845" s="872"/>
      <c r="W845" s="872"/>
      <c r="X845" s="872"/>
      <c r="Y845" s="872"/>
      <c r="Z845" s="872"/>
    </row>
    <row r="846" spans="1:26" ht="15.75">
      <c r="A846" s="1047"/>
      <c r="B846" s="1048"/>
      <c r="C846" s="872"/>
      <c r="D846" s="872"/>
      <c r="E846" s="872"/>
      <c r="F846" s="872"/>
      <c r="G846" s="872"/>
      <c r="H846" s="872"/>
      <c r="I846" s="872"/>
      <c r="J846" s="872"/>
      <c r="K846" s="872"/>
      <c r="L846" s="872"/>
      <c r="M846" s="872"/>
      <c r="N846" s="872"/>
      <c r="O846" s="872"/>
      <c r="P846" s="872"/>
      <c r="Q846" s="872"/>
      <c r="R846" s="872"/>
      <c r="S846" s="872"/>
      <c r="T846" s="872"/>
      <c r="U846" s="872"/>
      <c r="V846" s="872"/>
      <c r="W846" s="872"/>
      <c r="X846" s="872"/>
      <c r="Y846" s="872"/>
      <c r="Z846" s="872"/>
    </row>
    <row r="847" spans="1:26" ht="15.75">
      <c r="A847" s="1047"/>
      <c r="B847" s="1048"/>
      <c r="C847" s="872"/>
      <c r="D847" s="872"/>
      <c r="E847" s="872"/>
      <c r="F847" s="872"/>
      <c r="G847" s="872"/>
      <c r="H847" s="872"/>
      <c r="I847" s="872"/>
      <c r="J847" s="872"/>
      <c r="K847" s="872"/>
      <c r="L847" s="872"/>
      <c r="M847" s="872"/>
      <c r="N847" s="872"/>
      <c r="O847" s="872"/>
      <c r="P847" s="872"/>
      <c r="Q847" s="872"/>
      <c r="R847" s="872"/>
      <c r="S847" s="872"/>
      <c r="T847" s="872"/>
      <c r="U847" s="872"/>
      <c r="V847" s="872"/>
      <c r="W847" s="872"/>
      <c r="X847" s="872"/>
      <c r="Y847" s="872"/>
      <c r="Z847" s="872"/>
    </row>
    <row r="848" spans="1:26" ht="15.75">
      <c r="A848" s="1047"/>
      <c r="B848" s="1048"/>
      <c r="C848" s="872"/>
      <c r="D848" s="872"/>
      <c r="E848" s="872"/>
      <c r="F848" s="872"/>
      <c r="G848" s="872"/>
      <c r="H848" s="872"/>
      <c r="I848" s="872"/>
      <c r="J848" s="872"/>
      <c r="K848" s="872"/>
      <c r="L848" s="872"/>
      <c r="M848" s="872"/>
      <c r="N848" s="872"/>
      <c r="O848" s="872"/>
      <c r="P848" s="872"/>
      <c r="Q848" s="872"/>
      <c r="R848" s="872"/>
      <c r="S848" s="872"/>
      <c r="T848" s="872"/>
      <c r="U848" s="872"/>
      <c r="V848" s="872"/>
      <c r="W848" s="872"/>
      <c r="X848" s="872"/>
      <c r="Y848" s="872"/>
      <c r="Z848" s="872"/>
    </row>
    <row r="849" spans="1:26" ht="15.75">
      <c r="A849" s="1047"/>
      <c r="B849" s="1048"/>
      <c r="C849" s="872"/>
      <c r="D849" s="872"/>
      <c r="E849" s="872"/>
      <c r="F849" s="872"/>
      <c r="G849" s="872"/>
      <c r="H849" s="872"/>
      <c r="I849" s="872"/>
      <c r="J849" s="872"/>
      <c r="K849" s="872"/>
      <c r="L849" s="872"/>
      <c r="M849" s="872"/>
      <c r="N849" s="872"/>
      <c r="O849" s="872"/>
      <c r="P849" s="872"/>
      <c r="Q849" s="872"/>
      <c r="R849" s="872"/>
      <c r="S849" s="872"/>
      <c r="T849" s="872"/>
      <c r="U849" s="872"/>
      <c r="V849" s="872"/>
      <c r="W849" s="872"/>
      <c r="X849" s="872"/>
      <c r="Y849" s="872"/>
      <c r="Z849" s="872"/>
    </row>
    <row r="850" spans="1:26" ht="15.75">
      <c r="A850" s="1047"/>
      <c r="B850" s="1048"/>
      <c r="C850" s="872"/>
      <c r="D850" s="872"/>
      <c r="E850" s="872"/>
      <c r="F850" s="872"/>
      <c r="G850" s="872"/>
      <c r="H850" s="872"/>
      <c r="I850" s="872"/>
      <c r="J850" s="872"/>
      <c r="K850" s="872"/>
      <c r="L850" s="872"/>
      <c r="M850" s="872"/>
      <c r="N850" s="872"/>
      <c r="O850" s="872"/>
      <c r="P850" s="872"/>
      <c r="Q850" s="872"/>
      <c r="R850" s="872"/>
      <c r="S850" s="872"/>
      <c r="T850" s="872"/>
      <c r="U850" s="872"/>
      <c r="V850" s="872"/>
      <c r="W850" s="872"/>
      <c r="X850" s="872"/>
      <c r="Y850" s="872"/>
      <c r="Z850" s="872"/>
    </row>
    <row r="851" spans="1:26" ht="15.75">
      <c r="A851" s="1047"/>
      <c r="B851" s="1048"/>
      <c r="C851" s="872"/>
      <c r="D851" s="872"/>
      <c r="E851" s="872"/>
      <c r="F851" s="872"/>
      <c r="G851" s="872"/>
      <c r="H851" s="872"/>
      <c r="I851" s="872"/>
      <c r="J851" s="872"/>
      <c r="K851" s="872"/>
      <c r="L851" s="872"/>
      <c r="M851" s="872"/>
      <c r="N851" s="872"/>
      <c r="O851" s="872"/>
      <c r="P851" s="872"/>
      <c r="Q851" s="872"/>
      <c r="R851" s="872"/>
      <c r="S851" s="872"/>
      <c r="T851" s="872"/>
      <c r="U851" s="872"/>
      <c r="V851" s="872"/>
      <c r="W851" s="872"/>
      <c r="X851" s="872"/>
      <c r="Y851" s="872"/>
      <c r="Z851" s="872"/>
    </row>
    <row r="852" spans="1:26" ht="15.75">
      <c r="A852" s="1047"/>
      <c r="B852" s="1048"/>
      <c r="C852" s="872"/>
      <c r="D852" s="872"/>
      <c r="E852" s="872"/>
      <c r="F852" s="872"/>
      <c r="G852" s="872"/>
      <c r="H852" s="872"/>
      <c r="I852" s="872"/>
      <c r="J852" s="872"/>
      <c r="K852" s="872"/>
      <c r="L852" s="872"/>
      <c r="M852" s="872"/>
      <c r="N852" s="872"/>
      <c r="O852" s="872"/>
      <c r="P852" s="872"/>
      <c r="Q852" s="872"/>
      <c r="R852" s="872"/>
      <c r="S852" s="872"/>
      <c r="T852" s="872"/>
      <c r="U852" s="872"/>
      <c r="V852" s="872"/>
      <c r="W852" s="872"/>
      <c r="X852" s="872"/>
      <c r="Y852" s="872"/>
      <c r="Z852" s="872"/>
    </row>
    <row r="853" spans="1:26" ht="15.75">
      <c r="A853" s="1047"/>
      <c r="B853" s="1048"/>
      <c r="C853" s="872"/>
      <c r="D853" s="872"/>
      <c r="E853" s="872"/>
      <c r="F853" s="872"/>
      <c r="G853" s="872"/>
      <c r="H853" s="872"/>
      <c r="I853" s="872"/>
      <c r="J853" s="872"/>
      <c r="K853" s="872"/>
      <c r="L853" s="872"/>
      <c r="M853" s="872"/>
      <c r="N853" s="872"/>
      <c r="O853" s="872"/>
      <c r="P853" s="872"/>
      <c r="Q853" s="872"/>
      <c r="R853" s="872"/>
      <c r="S853" s="872"/>
      <c r="T853" s="872"/>
      <c r="U853" s="872"/>
      <c r="V853" s="872"/>
      <c r="W853" s="872"/>
      <c r="X853" s="872"/>
      <c r="Y853" s="872"/>
      <c r="Z853" s="872"/>
    </row>
    <row r="854" spans="1:26" ht="15.75">
      <c r="A854" s="1047"/>
      <c r="B854" s="1048"/>
      <c r="C854" s="872"/>
      <c r="D854" s="872"/>
      <c r="E854" s="872"/>
      <c r="F854" s="872"/>
      <c r="G854" s="872"/>
      <c r="H854" s="872"/>
      <c r="I854" s="872"/>
      <c r="J854" s="872"/>
      <c r="K854" s="872"/>
      <c r="L854" s="872"/>
      <c r="M854" s="872"/>
      <c r="N854" s="872"/>
      <c r="O854" s="872"/>
      <c r="P854" s="872"/>
      <c r="Q854" s="872"/>
      <c r="R854" s="872"/>
      <c r="S854" s="872"/>
      <c r="T854" s="872"/>
      <c r="U854" s="872"/>
      <c r="V854" s="872"/>
      <c r="W854" s="872"/>
      <c r="X854" s="872"/>
      <c r="Y854" s="872"/>
      <c r="Z854" s="872"/>
    </row>
    <row r="855" spans="1:26" ht="15.75">
      <c r="A855" s="1047"/>
      <c r="B855" s="1048"/>
      <c r="C855" s="872"/>
      <c r="D855" s="872"/>
      <c r="E855" s="872"/>
      <c r="F855" s="872"/>
      <c r="G855" s="872"/>
      <c r="H855" s="872"/>
      <c r="I855" s="872"/>
      <c r="J855" s="872"/>
      <c r="K855" s="872"/>
      <c r="L855" s="872"/>
      <c r="M855" s="872"/>
      <c r="N855" s="872"/>
      <c r="O855" s="872"/>
      <c r="P855" s="872"/>
      <c r="Q855" s="872"/>
      <c r="R855" s="872"/>
      <c r="S855" s="872"/>
      <c r="T855" s="872"/>
      <c r="U855" s="872"/>
      <c r="V855" s="872"/>
      <c r="W855" s="872"/>
      <c r="X855" s="872"/>
      <c r="Y855" s="872"/>
      <c r="Z855" s="872"/>
    </row>
    <row r="856" spans="1:26" ht="15.75">
      <c r="A856" s="1047"/>
      <c r="B856" s="1048"/>
      <c r="C856" s="872"/>
      <c r="D856" s="872"/>
      <c r="E856" s="872"/>
      <c r="F856" s="872"/>
      <c r="G856" s="872"/>
      <c r="H856" s="872"/>
      <c r="I856" s="872"/>
      <c r="J856" s="872"/>
      <c r="K856" s="872"/>
      <c r="L856" s="872"/>
      <c r="M856" s="872"/>
      <c r="N856" s="872"/>
      <c r="O856" s="872"/>
      <c r="P856" s="872"/>
      <c r="Q856" s="872"/>
      <c r="R856" s="872"/>
      <c r="S856" s="872"/>
      <c r="T856" s="872"/>
      <c r="U856" s="872"/>
      <c r="V856" s="872"/>
      <c r="W856" s="872"/>
      <c r="X856" s="872"/>
      <c r="Y856" s="872"/>
      <c r="Z856" s="872"/>
    </row>
    <row r="857" spans="1:26" ht="15.75">
      <c r="A857" s="1047"/>
      <c r="B857" s="1048"/>
      <c r="C857" s="872"/>
      <c r="D857" s="872"/>
      <c r="E857" s="872"/>
      <c r="F857" s="872"/>
      <c r="G857" s="872"/>
      <c r="H857" s="872"/>
      <c r="I857" s="872"/>
      <c r="J857" s="872"/>
      <c r="K857" s="872"/>
      <c r="L857" s="872"/>
      <c r="M857" s="872"/>
      <c r="N857" s="872"/>
      <c r="O857" s="872"/>
      <c r="P857" s="872"/>
      <c r="Q857" s="872"/>
      <c r="R857" s="872"/>
      <c r="S857" s="872"/>
      <c r="T857" s="872"/>
      <c r="U857" s="872"/>
      <c r="V857" s="872"/>
      <c r="W857" s="872"/>
      <c r="X857" s="872"/>
      <c r="Y857" s="872"/>
      <c r="Z857" s="872"/>
    </row>
    <row r="858" spans="1:26" ht="15.75">
      <c r="A858" s="1047"/>
      <c r="B858" s="1048"/>
      <c r="C858" s="872"/>
      <c r="D858" s="872"/>
      <c r="E858" s="872"/>
      <c r="F858" s="872"/>
      <c r="G858" s="872"/>
      <c r="H858" s="872"/>
      <c r="I858" s="872"/>
      <c r="J858" s="872"/>
      <c r="K858" s="872"/>
      <c r="L858" s="872"/>
      <c r="M858" s="872"/>
      <c r="N858" s="872"/>
      <c r="O858" s="872"/>
      <c r="P858" s="872"/>
      <c r="Q858" s="872"/>
      <c r="R858" s="872"/>
      <c r="S858" s="872"/>
      <c r="T858" s="872"/>
      <c r="U858" s="872"/>
      <c r="V858" s="872"/>
      <c r="W858" s="872"/>
      <c r="X858" s="872"/>
      <c r="Y858" s="872"/>
      <c r="Z858" s="872"/>
    </row>
    <row r="859" spans="1:26" ht="15.75">
      <c r="A859" s="1047"/>
      <c r="B859" s="1048"/>
      <c r="C859" s="872"/>
      <c r="D859" s="872"/>
      <c r="E859" s="872"/>
      <c r="F859" s="872"/>
      <c r="G859" s="872"/>
      <c r="H859" s="872"/>
      <c r="I859" s="872"/>
      <c r="J859" s="872"/>
      <c r="K859" s="872"/>
      <c r="L859" s="872"/>
      <c r="M859" s="872"/>
      <c r="N859" s="872"/>
      <c r="O859" s="872"/>
      <c r="P859" s="872"/>
      <c r="Q859" s="872"/>
      <c r="R859" s="872"/>
      <c r="S859" s="872"/>
      <c r="T859" s="872"/>
      <c r="U859" s="872"/>
      <c r="V859" s="872"/>
      <c r="W859" s="872"/>
      <c r="X859" s="872"/>
      <c r="Y859" s="872"/>
      <c r="Z859" s="872"/>
    </row>
    <row r="860" spans="1:26" ht="15.75">
      <c r="A860" s="1047"/>
      <c r="B860" s="1048"/>
      <c r="C860" s="872"/>
      <c r="D860" s="872"/>
      <c r="E860" s="872"/>
      <c r="F860" s="872"/>
      <c r="G860" s="872"/>
      <c r="H860" s="872"/>
      <c r="I860" s="872"/>
      <c r="J860" s="872"/>
      <c r="K860" s="872"/>
      <c r="L860" s="872"/>
      <c r="M860" s="872"/>
      <c r="N860" s="872"/>
      <c r="O860" s="872"/>
      <c r="P860" s="872"/>
      <c r="Q860" s="872"/>
      <c r="R860" s="872"/>
      <c r="S860" s="872"/>
      <c r="T860" s="872"/>
      <c r="U860" s="872"/>
      <c r="V860" s="872"/>
      <c r="W860" s="872"/>
      <c r="X860" s="872"/>
      <c r="Y860" s="872"/>
      <c r="Z860" s="872"/>
    </row>
    <row r="861" spans="1:26" ht="15.75">
      <c r="A861" s="1047"/>
      <c r="B861" s="1048"/>
      <c r="C861" s="872"/>
      <c r="D861" s="872"/>
      <c r="E861" s="872"/>
      <c r="F861" s="872"/>
      <c r="G861" s="872"/>
      <c r="H861" s="872"/>
      <c r="I861" s="872"/>
      <c r="J861" s="872"/>
      <c r="K861" s="872"/>
      <c r="L861" s="872"/>
      <c r="M861" s="872"/>
      <c r="N861" s="872"/>
      <c r="O861" s="872"/>
      <c r="P861" s="872"/>
      <c r="Q861" s="872"/>
      <c r="R861" s="872"/>
      <c r="S861" s="872"/>
      <c r="T861" s="872"/>
      <c r="U861" s="872"/>
      <c r="V861" s="872"/>
      <c r="W861" s="872"/>
      <c r="X861" s="872"/>
      <c r="Y861" s="872"/>
      <c r="Z861" s="872"/>
    </row>
    <row r="862" spans="1:26" ht="15.75">
      <c r="A862" s="1047"/>
      <c r="B862" s="1048"/>
      <c r="C862" s="872"/>
      <c r="D862" s="872"/>
      <c r="E862" s="872"/>
      <c r="F862" s="872"/>
      <c r="G862" s="872"/>
      <c r="H862" s="872"/>
      <c r="I862" s="872"/>
      <c r="J862" s="872"/>
      <c r="K862" s="872"/>
      <c r="L862" s="872"/>
      <c r="M862" s="872"/>
      <c r="N862" s="872"/>
      <c r="O862" s="872"/>
      <c r="P862" s="872"/>
      <c r="Q862" s="872"/>
      <c r="R862" s="872"/>
      <c r="S862" s="872"/>
      <c r="T862" s="872"/>
      <c r="U862" s="872"/>
      <c r="V862" s="872"/>
      <c r="W862" s="872"/>
      <c r="X862" s="872"/>
      <c r="Y862" s="872"/>
      <c r="Z862" s="872"/>
    </row>
    <row r="863" spans="1:26" ht="15.75">
      <c r="A863" s="1047"/>
      <c r="B863" s="1048"/>
      <c r="C863" s="872"/>
      <c r="D863" s="872"/>
      <c r="E863" s="872"/>
      <c r="F863" s="872"/>
      <c r="G863" s="872"/>
      <c r="H863" s="872"/>
      <c r="I863" s="872"/>
      <c r="J863" s="872"/>
      <c r="K863" s="872"/>
      <c r="L863" s="872"/>
      <c r="M863" s="872"/>
      <c r="N863" s="872"/>
      <c r="O863" s="872"/>
      <c r="P863" s="872"/>
      <c r="Q863" s="872"/>
      <c r="R863" s="872"/>
      <c r="S863" s="872"/>
      <c r="T863" s="872"/>
      <c r="U863" s="872"/>
      <c r="V863" s="872"/>
      <c r="W863" s="872"/>
      <c r="X863" s="872"/>
      <c r="Y863" s="872"/>
      <c r="Z863" s="872"/>
    </row>
    <row r="864" spans="1:26" ht="15.75">
      <c r="A864" s="1047"/>
      <c r="B864" s="1048"/>
      <c r="C864" s="872"/>
      <c r="D864" s="872"/>
      <c r="E864" s="872"/>
      <c r="F864" s="872"/>
      <c r="G864" s="872"/>
      <c r="H864" s="872"/>
      <c r="I864" s="872"/>
      <c r="J864" s="872"/>
      <c r="K864" s="872"/>
      <c r="L864" s="872"/>
      <c r="M864" s="872"/>
      <c r="N864" s="872"/>
      <c r="O864" s="872"/>
      <c r="P864" s="872"/>
      <c r="Q864" s="872"/>
      <c r="R864" s="872"/>
      <c r="S864" s="872"/>
      <c r="T864" s="872"/>
      <c r="U864" s="872"/>
      <c r="V864" s="872"/>
      <c r="W864" s="872"/>
      <c r="X864" s="872"/>
      <c r="Y864" s="872"/>
      <c r="Z864" s="872"/>
    </row>
    <row r="865" spans="1:26" ht="15.75">
      <c r="A865" s="1047"/>
      <c r="B865" s="1048"/>
      <c r="C865" s="872"/>
      <c r="D865" s="872"/>
      <c r="E865" s="872"/>
      <c r="F865" s="872"/>
      <c r="G865" s="872"/>
      <c r="H865" s="872"/>
      <c r="I865" s="872"/>
      <c r="J865" s="872"/>
      <c r="K865" s="872"/>
      <c r="L865" s="872"/>
      <c r="M865" s="872"/>
      <c r="N865" s="872"/>
      <c r="O865" s="872"/>
      <c r="P865" s="872"/>
      <c r="Q865" s="872"/>
      <c r="R865" s="872"/>
      <c r="S865" s="872"/>
      <c r="T865" s="872"/>
      <c r="U865" s="872"/>
      <c r="V865" s="872"/>
      <c r="W865" s="872"/>
      <c r="X865" s="872"/>
      <c r="Y865" s="872"/>
      <c r="Z865" s="872"/>
    </row>
    <row r="866" spans="1:26" ht="15.75">
      <c r="A866" s="1047"/>
      <c r="B866" s="1048"/>
      <c r="C866" s="872"/>
      <c r="D866" s="872"/>
      <c r="E866" s="872"/>
      <c r="F866" s="872"/>
      <c r="G866" s="872"/>
      <c r="H866" s="872"/>
      <c r="I866" s="872"/>
      <c r="J866" s="872"/>
      <c r="K866" s="872"/>
      <c r="L866" s="872"/>
      <c r="M866" s="872"/>
      <c r="N866" s="872"/>
      <c r="O866" s="872"/>
      <c r="P866" s="872"/>
      <c r="Q866" s="872"/>
      <c r="R866" s="872"/>
      <c r="S866" s="872"/>
      <c r="T866" s="872"/>
      <c r="U866" s="872"/>
      <c r="V866" s="872"/>
      <c r="W866" s="872"/>
      <c r="X866" s="872"/>
      <c r="Y866" s="872"/>
      <c r="Z866" s="872"/>
    </row>
    <row r="867" spans="1:26" ht="15.75">
      <c r="A867" s="1047"/>
      <c r="B867" s="1048"/>
      <c r="C867" s="872"/>
      <c r="D867" s="872"/>
      <c r="E867" s="872"/>
      <c r="F867" s="872"/>
      <c r="G867" s="872"/>
      <c r="H867" s="872"/>
      <c r="I867" s="872"/>
      <c r="J867" s="872"/>
      <c r="K867" s="872"/>
      <c r="L867" s="872"/>
      <c r="M867" s="872"/>
      <c r="N867" s="872"/>
      <c r="O867" s="872"/>
      <c r="P867" s="872"/>
      <c r="Q867" s="872"/>
      <c r="R867" s="872"/>
      <c r="S867" s="872"/>
      <c r="T867" s="872"/>
      <c r="U867" s="872"/>
      <c r="V867" s="872"/>
      <c r="W867" s="872"/>
      <c r="X867" s="872"/>
      <c r="Y867" s="872"/>
      <c r="Z867" s="872"/>
    </row>
    <row r="868" spans="1:26" ht="15.75">
      <c r="A868" s="1047"/>
      <c r="B868" s="1048"/>
      <c r="C868" s="872"/>
      <c r="D868" s="872"/>
      <c r="E868" s="872"/>
      <c r="F868" s="872"/>
      <c r="G868" s="872"/>
      <c r="H868" s="872"/>
      <c r="I868" s="872"/>
      <c r="J868" s="872"/>
      <c r="K868" s="872"/>
      <c r="L868" s="872"/>
      <c r="M868" s="872"/>
      <c r="N868" s="872"/>
      <c r="O868" s="872"/>
      <c r="P868" s="872"/>
      <c r="Q868" s="872"/>
      <c r="R868" s="872"/>
      <c r="S868" s="872"/>
      <c r="T868" s="872"/>
      <c r="U868" s="872"/>
      <c r="V868" s="872"/>
      <c r="W868" s="872"/>
      <c r="X868" s="872"/>
      <c r="Y868" s="872"/>
      <c r="Z868" s="872"/>
    </row>
    <row r="869" spans="1:26" ht="15.75">
      <c r="A869" s="1047"/>
      <c r="B869" s="1048"/>
      <c r="C869" s="872"/>
      <c r="D869" s="872"/>
      <c r="E869" s="872"/>
      <c r="F869" s="872"/>
      <c r="G869" s="872"/>
      <c r="H869" s="872"/>
      <c r="I869" s="872"/>
      <c r="J869" s="872"/>
      <c r="K869" s="872"/>
      <c r="L869" s="872"/>
      <c r="M869" s="872"/>
      <c r="N869" s="872"/>
      <c r="O869" s="872"/>
      <c r="P869" s="872"/>
      <c r="Q869" s="872"/>
      <c r="R869" s="872"/>
      <c r="S869" s="872"/>
      <c r="T869" s="872"/>
      <c r="U869" s="872"/>
      <c r="V869" s="872"/>
      <c r="W869" s="872"/>
      <c r="X869" s="872"/>
      <c r="Y869" s="872"/>
      <c r="Z869" s="872"/>
    </row>
    <row r="870" spans="1:26" ht="15.75">
      <c r="A870" s="1047"/>
      <c r="B870" s="1048"/>
      <c r="C870" s="872"/>
      <c r="D870" s="872"/>
      <c r="E870" s="872"/>
      <c r="F870" s="872"/>
      <c r="G870" s="872"/>
      <c r="H870" s="872"/>
      <c r="I870" s="872"/>
      <c r="J870" s="872"/>
      <c r="K870" s="872"/>
      <c r="L870" s="872"/>
      <c r="M870" s="872"/>
      <c r="N870" s="872"/>
      <c r="O870" s="872"/>
      <c r="P870" s="872"/>
      <c r="Q870" s="872"/>
      <c r="R870" s="872"/>
      <c r="S870" s="872"/>
      <c r="T870" s="872"/>
      <c r="U870" s="872"/>
      <c r="V870" s="872"/>
      <c r="W870" s="872"/>
      <c r="X870" s="872"/>
      <c r="Y870" s="872"/>
      <c r="Z870" s="872"/>
    </row>
    <row r="871" spans="1:26" ht="15.75">
      <c r="A871" s="1047"/>
      <c r="B871" s="1048"/>
      <c r="C871" s="872"/>
      <c r="D871" s="872"/>
      <c r="E871" s="872"/>
      <c r="F871" s="872"/>
      <c r="G871" s="872"/>
      <c r="H871" s="872"/>
      <c r="I871" s="872"/>
      <c r="J871" s="872"/>
      <c r="K871" s="872"/>
      <c r="L871" s="872"/>
      <c r="M871" s="872"/>
      <c r="N871" s="872"/>
      <c r="O871" s="872"/>
      <c r="P871" s="872"/>
      <c r="Q871" s="872"/>
      <c r="R871" s="872"/>
      <c r="S871" s="872"/>
      <c r="T871" s="872"/>
      <c r="U871" s="872"/>
      <c r="V871" s="872"/>
      <c r="W871" s="872"/>
      <c r="X871" s="872"/>
      <c r="Y871" s="872"/>
      <c r="Z871" s="872"/>
    </row>
    <row r="872" spans="1:26" ht="15.75">
      <c r="A872" s="1047"/>
      <c r="B872" s="1048"/>
      <c r="C872" s="872"/>
      <c r="D872" s="872"/>
      <c r="E872" s="872"/>
      <c r="F872" s="872"/>
      <c r="G872" s="872"/>
      <c r="H872" s="872"/>
      <c r="I872" s="872"/>
      <c r="J872" s="872"/>
      <c r="K872" s="872"/>
      <c r="L872" s="872"/>
      <c r="M872" s="872"/>
      <c r="N872" s="872"/>
      <c r="O872" s="872"/>
      <c r="P872" s="872"/>
      <c r="Q872" s="872"/>
      <c r="R872" s="872"/>
      <c r="S872" s="872"/>
      <c r="T872" s="872"/>
      <c r="U872" s="872"/>
      <c r="V872" s="872"/>
      <c r="W872" s="872"/>
      <c r="X872" s="872"/>
      <c r="Y872" s="872"/>
      <c r="Z872" s="872"/>
    </row>
    <row r="873" spans="1:26" ht="15.75">
      <c r="A873" s="1047"/>
      <c r="B873" s="1048"/>
      <c r="C873" s="872"/>
      <c r="D873" s="872"/>
      <c r="E873" s="872"/>
      <c r="F873" s="872"/>
      <c r="G873" s="872"/>
      <c r="H873" s="872"/>
      <c r="I873" s="872"/>
      <c r="J873" s="872"/>
      <c r="K873" s="872"/>
      <c r="L873" s="872"/>
      <c r="M873" s="872"/>
      <c r="N873" s="872"/>
      <c r="O873" s="872"/>
      <c r="P873" s="872"/>
      <c r="Q873" s="872"/>
      <c r="R873" s="872"/>
      <c r="S873" s="872"/>
      <c r="T873" s="872"/>
      <c r="U873" s="872"/>
      <c r="V873" s="872"/>
      <c r="W873" s="872"/>
      <c r="X873" s="872"/>
      <c r="Y873" s="872"/>
      <c r="Z873" s="872"/>
    </row>
    <row r="874" spans="1:26" ht="15.75">
      <c r="A874" s="1047"/>
      <c r="B874" s="1048"/>
      <c r="C874" s="872"/>
      <c r="D874" s="872"/>
      <c r="E874" s="872"/>
      <c r="F874" s="872"/>
      <c r="G874" s="872"/>
      <c r="H874" s="872"/>
      <c r="I874" s="872"/>
      <c r="J874" s="872"/>
      <c r="K874" s="872"/>
      <c r="L874" s="872"/>
      <c r="M874" s="872"/>
      <c r="N874" s="872"/>
      <c r="O874" s="872"/>
      <c r="P874" s="872"/>
      <c r="Q874" s="872"/>
      <c r="R874" s="872"/>
      <c r="S874" s="872"/>
      <c r="T874" s="872"/>
      <c r="U874" s="872"/>
      <c r="V874" s="872"/>
      <c r="W874" s="872"/>
      <c r="X874" s="872"/>
      <c r="Y874" s="872"/>
      <c r="Z874" s="872"/>
    </row>
    <row r="875" spans="1:26" ht="15.75">
      <c r="A875" s="1047"/>
      <c r="B875" s="1048"/>
      <c r="C875" s="872"/>
      <c r="D875" s="872"/>
      <c r="E875" s="872"/>
      <c r="F875" s="872"/>
      <c r="G875" s="872"/>
      <c r="H875" s="872"/>
      <c r="I875" s="872"/>
      <c r="J875" s="872"/>
      <c r="K875" s="872"/>
      <c r="L875" s="872"/>
      <c r="M875" s="872"/>
      <c r="N875" s="872"/>
      <c r="O875" s="872"/>
      <c r="P875" s="872"/>
      <c r="Q875" s="872"/>
      <c r="R875" s="872"/>
      <c r="S875" s="872"/>
      <c r="T875" s="872"/>
      <c r="U875" s="872"/>
      <c r="V875" s="872"/>
      <c r="W875" s="872"/>
      <c r="X875" s="872"/>
      <c r="Y875" s="872"/>
      <c r="Z875" s="872"/>
    </row>
    <row r="876" spans="1:26" ht="15.75">
      <c r="A876" s="1047"/>
      <c r="B876" s="1048"/>
      <c r="C876" s="872"/>
      <c r="D876" s="872"/>
      <c r="E876" s="872"/>
      <c r="F876" s="872"/>
      <c r="G876" s="872"/>
      <c r="H876" s="872"/>
      <c r="I876" s="872"/>
      <c r="J876" s="872"/>
      <c r="K876" s="872"/>
      <c r="L876" s="872"/>
      <c r="M876" s="872"/>
      <c r="N876" s="872"/>
      <c r="O876" s="872"/>
      <c r="P876" s="872"/>
      <c r="Q876" s="872"/>
      <c r="R876" s="872"/>
      <c r="S876" s="872"/>
      <c r="T876" s="872"/>
      <c r="U876" s="872"/>
      <c r="V876" s="872"/>
      <c r="W876" s="872"/>
      <c r="X876" s="872"/>
      <c r="Y876" s="872"/>
      <c r="Z876" s="872"/>
    </row>
    <row r="877" spans="1:26" ht="15.75">
      <c r="A877" s="1047"/>
      <c r="B877" s="1048"/>
      <c r="C877" s="872"/>
      <c r="D877" s="872"/>
      <c r="E877" s="872"/>
      <c r="F877" s="872"/>
      <c r="G877" s="872"/>
      <c r="H877" s="872"/>
      <c r="I877" s="872"/>
      <c r="J877" s="872"/>
      <c r="K877" s="872"/>
      <c r="L877" s="872"/>
      <c r="M877" s="872"/>
      <c r="N877" s="872"/>
      <c r="O877" s="872"/>
      <c r="P877" s="872"/>
      <c r="Q877" s="872"/>
      <c r="R877" s="872"/>
      <c r="S877" s="872"/>
      <c r="T877" s="872"/>
      <c r="U877" s="872"/>
      <c r="V877" s="872"/>
      <c r="W877" s="872"/>
      <c r="X877" s="872"/>
      <c r="Y877" s="872"/>
      <c r="Z877" s="872"/>
    </row>
    <row r="878" spans="1:26" ht="15.75">
      <c r="A878" s="1047"/>
      <c r="B878" s="1048"/>
      <c r="C878" s="872"/>
      <c r="D878" s="872"/>
      <c r="E878" s="872"/>
      <c r="F878" s="872"/>
      <c r="G878" s="872"/>
      <c r="H878" s="872"/>
      <c r="I878" s="872"/>
      <c r="J878" s="872"/>
      <c r="K878" s="872"/>
      <c r="L878" s="872"/>
      <c r="M878" s="872"/>
      <c r="N878" s="872"/>
      <c r="O878" s="872"/>
      <c r="P878" s="872"/>
      <c r="Q878" s="872"/>
      <c r="R878" s="872"/>
      <c r="S878" s="872"/>
      <c r="T878" s="872"/>
      <c r="U878" s="872"/>
      <c r="V878" s="872"/>
      <c r="W878" s="872"/>
      <c r="X878" s="872"/>
      <c r="Y878" s="872"/>
      <c r="Z878" s="872"/>
    </row>
    <row r="879" spans="1:26" ht="15.75">
      <c r="A879" s="1047"/>
      <c r="B879" s="1048"/>
      <c r="C879" s="872"/>
      <c r="D879" s="872"/>
      <c r="E879" s="872"/>
      <c r="F879" s="872"/>
      <c r="G879" s="872"/>
      <c r="H879" s="872"/>
      <c r="I879" s="872"/>
      <c r="J879" s="872"/>
      <c r="K879" s="872"/>
      <c r="L879" s="872"/>
      <c r="M879" s="872"/>
      <c r="N879" s="872"/>
      <c r="O879" s="872"/>
      <c r="P879" s="872"/>
      <c r="Q879" s="872"/>
      <c r="R879" s="872"/>
      <c r="S879" s="872"/>
      <c r="T879" s="872"/>
      <c r="U879" s="872"/>
      <c r="V879" s="872"/>
      <c r="W879" s="872"/>
      <c r="X879" s="872"/>
      <c r="Y879" s="872"/>
      <c r="Z879" s="872"/>
    </row>
    <row r="880" spans="1:26" ht="15.75">
      <c r="A880" s="1047"/>
      <c r="B880" s="1048"/>
      <c r="C880" s="872"/>
      <c r="D880" s="872"/>
      <c r="E880" s="872"/>
      <c r="F880" s="872"/>
      <c r="G880" s="872"/>
      <c r="H880" s="872"/>
      <c r="I880" s="872"/>
      <c r="J880" s="872"/>
      <c r="K880" s="872"/>
      <c r="L880" s="872"/>
      <c r="M880" s="872"/>
      <c r="N880" s="872"/>
      <c r="O880" s="872"/>
      <c r="P880" s="872"/>
      <c r="Q880" s="872"/>
      <c r="R880" s="872"/>
      <c r="S880" s="872"/>
      <c r="T880" s="872"/>
      <c r="U880" s="872"/>
      <c r="V880" s="872"/>
      <c r="W880" s="872"/>
      <c r="X880" s="872"/>
      <c r="Y880" s="872"/>
      <c r="Z880" s="872"/>
    </row>
    <row r="881" spans="1:26" ht="15.75">
      <c r="A881" s="1047"/>
      <c r="B881" s="1048"/>
      <c r="C881" s="872"/>
      <c r="D881" s="872"/>
      <c r="E881" s="872"/>
      <c r="F881" s="872"/>
      <c r="G881" s="872"/>
      <c r="H881" s="872"/>
      <c r="I881" s="872"/>
      <c r="J881" s="872"/>
      <c r="K881" s="872"/>
      <c r="L881" s="872"/>
      <c r="M881" s="872"/>
      <c r="N881" s="872"/>
      <c r="O881" s="872"/>
      <c r="P881" s="872"/>
      <c r="Q881" s="872"/>
      <c r="R881" s="872"/>
      <c r="S881" s="872"/>
      <c r="T881" s="872"/>
      <c r="U881" s="872"/>
      <c r="V881" s="872"/>
      <c r="W881" s="872"/>
      <c r="X881" s="872"/>
      <c r="Y881" s="872"/>
      <c r="Z881" s="872"/>
    </row>
    <row r="882" spans="1:26" ht="15.75">
      <c r="A882" s="1047"/>
      <c r="B882" s="1048"/>
      <c r="C882" s="872"/>
      <c r="D882" s="872"/>
      <c r="E882" s="872"/>
      <c r="F882" s="872"/>
      <c r="G882" s="872"/>
      <c r="H882" s="872"/>
      <c r="I882" s="872"/>
      <c r="J882" s="872"/>
      <c r="K882" s="872"/>
      <c r="L882" s="872"/>
      <c r="M882" s="872"/>
      <c r="N882" s="872"/>
      <c r="O882" s="872"/>
      <c r="P882" s="872"/>
      <c r="Q882" s="872"/>
      <c r="R882" s="872"/>
      <c r="S882" s="872"/>
      <c r="T882" s="872"/>
      <c r="U882" s="872"/>
      <c r="V882" s="872"/>
      <c r="W882" s="872"/>
      <c r="X882" s="872"/>
      <c r="Y882" s="872"/>
      <c r="Z882" s="872"/>
    </row>
    <row r="883" spans="1:26" ht="15.75">
      <c r="A883" s="1047"/>
      <c r="B883" s="1048"/>
      <c r="C883" s="872"/>
      <c r="D883" s="872"/>
      <c r="E883" s="872"/>
      <c r="F883" s="872"/>
      <c r="G883" s="872"/>
      <c r="H883" s="872"/>
      <c r="I883" s="872"/>
      <c r="J883" s="872"/>
      <c r="K883" s="872"/>
      <c r="L883" s="872"/>
      <c r="M883" s="872"/>
      <c r="N883" s="872"/>
      <c r="O883" s="872"/>
      <c r="P883" s="872"/>
      <c r="Q883" s="872"/>
      <c r="R883" s="872"/>
      <c r="S883" s="872"/>
      <c r="T883" s="872"/>
      <c r="U883" s="872"/>
      <c r="V883" s="872"/>
      <c r="W883" s="872"/>
      <c r="X883" s="872"/>
      <c r="Y883" s="872"/>
      <c r="Z883" s="872"/>
    </row>
    <row r="884" spans="1:26" ht="15.75">
      <c r="A884" s="1047"/>
      <c r="B884" s="1048"/>
      <c r="C884" s="872"/>
      <c r="D884" s="872"/>
      <c r="E884" s="872"/>
      <c r="F884" s="872"/>
      <c r="G884" s="872"/>
      <c r="H884" s="872"/>
      <c r="I884" s="872"/>
      <c r="J884" s="872"/>
      <c r="K884" s="872"/>
      <c r="L884" s="872"/>
      <c r="M884" s="872"/>
      <c r="N884" s="872"/>
      <c r="O884" s="872"/>
      <c r="P884" s="872"/>
      <c r="Q884" s="872"/>
      <c r="R884" s="872"/>
      <c r="S884" s="872"/>
      <c r="T884" s="872"/>
      <c r="U884" s="872"/>
      <c r="V884" s="872"/>
      <c r="W884" s="872"/>
      <c r="X884" s="872"/>
      <c r="Y884" s="872"/>
      <c r="Z884" s="872"/>
    </row>
    <row r="885" spans="1:26" ht="15.75">
      <c r="A885" s="1047"/>
      <c r="B885" s="1048"/>
      <c r="C885" s="872"/>
      <c r="D885" s="872"/>
      <c r="E885" s="872"/>
      <c r="F885" s="872"/>
      <c r="G885" s="872"/>
      <c r="H885" s="872"/>
      <c r="I885" s="872"/>
      <c r="J885" s="872"/>
      <c r="K885" s="872"/>
      <c r="L885" s="872"/>
      <c r="M885" s="872"/>
      <c r="N885" s="872"/>
      <c r="O885" s="872"/>
      <c r="P885" s="872"/>
      <c r="Q885" s="872"/>
      <c r="R885" s="872"/>
      <c r="S885" s="872"/>
      <c r="T885" s="872"/>
      <c r="U885" s="872"/>
      <c r="V885" s="872"/>
      <c r="W885" s="872"/>
      <c r="X885" s="872"/>
      <c r="Y885" s="872"/>
      <c r="Z885" s="872"/>
    </row>
    <row r="886" spans="1:26" ht="15.75">
      <c r="A886" s="1047"/>
      <c r="B886" s="1048"/>
      <c r="C886" s="872"/>
      <c r="D886" s="872"/>
      <c r="E886" s="872"/>
      <c r="F886" s="872"/>
      <c r="G886" s="872"/>
      <c r="H886" s="872"/>
      <c r="I886" s="872"/>
      <c r="J886" s="872"/>
      <c r="K886" s="872"/>
      <c r="L886" s="872"/>
      <c r="M886" s="872"/>
      <c r="N886" s="872"/>
      <c r="O886" s="872"/>
      <c r="P886" s="872"/>
      <c r="Q886" s="872"/>
      <c r="R886" s="872"/>
      <c r="S886" s="872"/>
      <c r="T886" s="872"/>
      <c r="U886" s="872"/>
      <c r="V886" s="872"/>
      <c r="W886" s="872"/>
      <c r="X886" s="872"/>
      <c r="Y886" s="872"/>
      <c r="Z886" s="872"/>
    </row>
    <row r="887" spans="1:26" ht="15.75">
      <c r="A887" s="1047"/>
      <c r="B887" s="1048"/>
      <c r="C887" s="872"/>
      <c r="D887" s="872"/>
      <c r="E887" s="872"/>
      <c r="F887" s="872"/>
      <c r="G887" s="872"/>
      <c r="H887" s="872"/>
      <c r="I887" s="872"/>
      <c r="J887" s="872"/>
      <c r="K887" s="872"/>
      <c r="L887" s="872"/>
      <c r="M887" s="872"/>
      <c r="N887" s="872"/>
      <c r="O887" s="872"/>
      <c r="P887" s="872"/>
      <c r="Q887" s="872"/>
      <c r="R887" s="872"/>
      <c r="S887" s="872"/>
      <c r="T887" s="872"/>
      <c r="U887" s="872"/>
      <c r="V887" s="872"/>
      <c r="W887" s="872"/>
      <c r="X887" s="872"/>
      <c r="Y887" s="872"/>
      <c r="Z887" s="872"/>
    </row>
    <row r="888" spans="1:26" ht="15.75">
      <c r="A888" s="1047"/>
      <c r="B888" s="1048"/>
      <c r="C888" s="872"/>
      <c r="D888" s="872"/>
      <c r="E888" s="872"/>
      <c r="F888" s="872"/>
      <c r="G888" s="872"/>
      <c r="H888" s="872"/>
      <c r="I888" s="872"/>
      <c r="J888" s="872"/>
      <c r="K888" s="872"/>
      <c r="L888" s="872"/>
      <c r="M888" s="872"/>
      <c r="N888" s="872"/>
      <c r="O888" s="872"/>
      <c r="P888" s="872"/>
      <c r="Q888" s="872"/>
      <c r="R888" s="872"/>
      <c r="S888" s="872"/>
      <c r="T888" s="872"/>
      <c r="U888" s="872"/>
      <c r="V888" s="872"/>
      <c r="W888" s="872"/>
      <c r="X888" s="872"/>
      <c r="Y888" s="872"/>
      <c r="Z888" s="872"/>
    </row>
    <row r="889" spans="1:26" ht="15.75">
      <c r="A889" s="1047"/>
      <c r="B889" s="1048"/>
      <c r="C889" s="872"/>
      <c r="D889" s="872"/>
      <c r="E889" s="872"/>
      <c r="F889" s="872"/>
      <c r="G889" s="872"/>
      <c r="H889" s="872"/>
      <c r="I889" s="872"/>
      <c r="J889" s="872"/>
      <c r="K889" s="872"/>
      <c r="L889" s="872"/>
      <c r="M889" s="872"/>
      <c r="N889" s="872"/>
      <c r="O889" s="872"/>
      <c r="P889" s="872"/>
      <c r="Q889" s="872"/>
      <c r="R889" s="872"/>
      <c r="S889" s="872"/>
      <c r="T889" s="872"/>
      <c r="U889" s="872"/>
      <c r="V889" s="872"/>
      <c r="W889" s="872"/>
      <c r="X889" s="872"/>
      <c r="Y889" s="872"/>
      <c r="Z889" s="872"/>
    </row>
    <row r="890" spans="1:26" ht="15.75">
      <c r="A890" s="1047"/>
      <c r="B890" s="1048"/>
      <c r="C890" s="872"/>
      <c r="D890" s="872"/>
      <c r="E890" s="872"/>
      <c r="F890" s="872"/>
      <c r="G890" s="872"/>
      <c r="H890" s="872"/>
      <c r="I890" s="872"/>
      <c r="J890" s="872"/>
      <c r="K890" s="872"/>
      <c r="L890" s="872"/>
      <c r="M890" s="872"/>
      <c r="N890" s="872"/>
      <c r="O890" s="872"/>
      <c r="P890" s="872"/>
      <c r="Q890" s="872"/>
      <c r="R890" s="872"/>
      <c r="S890" s="872"/>
      <c r="T890" s="872"/>
      <c r="U890" s="872"/>
      <c r="V890" s="872"/>
      <c r="W890" s="872"/>
      <c r="X890" s="872"/>
      <c r="Y890" s="872"/>
      <c r="Z890" s="872"/>
    </row>
    <row r="891" spans="1:26" ht="15.75">
      <c r="A891" s="1047"/>
      <c r="B891" s="1048"/>
      <c r="C891" s="872"/>
      <c r="D891" s="872"/>
      <c r="E891" s="872"/>
      <c r="F891" s="872"/>
      <c r="G891" s="872"/>
      <c r="H891" s="872"/>
      <c r="I891" s="872"/>
      <c r="J891" s="872"/>
      <c r="K891" s="872"/>
      <c r="L891" s="872"/>
      <c r="M891" s="872"/>
      <c r="N891" s="872"/>
      <c r="O891" s="872"/>
      <c r="P891" s="872"/>
      <c r="Q891" s="872"/>
      <c r="R891" s="872"/>
      <c r="S891" s="872"/>
      <c r="T891" s="872"/>
      <c r="U891" s="872"/>
      <c r="V891" s="872"/>
      <c r="W891" s="872"/>
      <c r="X891" s="872"/>
      <c r="Y891" s="872"/>
      <c r="Z891" s="872"/>
    </row>
    <row r="892" spans="1:26" ht="15.75">
      <c r="A892" s="1047"/>
      <c r="B892" s="1048"/>
      <c r="C892" s="872"/>
      <c r="D892" s="872"/>
      <c r="E892" s="872"/>
      <c r="F892" s="872"/>
      <c r="G892" s="872"/>
      <c r="H892" s="872"/>
      <c r="I892" s="872"/>
      <c r="J892" s="872"/>
      <c r="K892" s="872"/>
      <c r="L892" s="872"/>
      <c r="M892" s="872"/>
      <c r="N892" s="872"/>
      <c r="O892" s="872"/>
      <c r="P892" s="872"/>
      <c r="Q892" s="872"/>
      <c r="R892" s="872"/>
      <c r="S892" s="872"/>
      <c r="T892" s="872"/>
      <c r="U892" s="872"/>
      <c r="V892" s="872"/>
      <c r="W892" s="872"/>
      <c r="X892" s="872"/>
      <c r="Y892" s="872"/>
      <c r="Z892" s="872"/>
    </row>
    <row r="893" spans="1:26" ht="15.75">
      <c r="A893" s="1047"/>
      <c r="B893" s="1048"/>
      <c r="C893" s="872"/>
      <c r="D893" s="872"/>
      <c r="E893" s="872"/>
      <c r="F893" s="872"/>
      <c r="G893" s="872"/>
      <c r="H893" s="872"/>
      <c r="I893" s="872"/>
      <c r="J893" s="872"/>
      <c r="K893" s="872"/>
      <c r="L893" s="872"/>
      <c r="M893" s="872"/>
      <c r="N893" s="872"/>
      <c r="O893" s="872"/>
      <c r="P893" s="872"/>
      <c r="Q893" s="872"/>
      <c r="R893" s="872"/>
      <c r="S893" s="872"/>
      <c r="T893" s="872"/>
      <c r="U893" s="872"/>
      <c r="V893" s="872"/>
      <c r="W893" s="872"/>
      <c r="X893" s="872"/>
      <c r="Y893" s="872"/>
      <c r="Z893" s="872"/>
    </row>
    <row r="894" spans="1:26" ht="15.75">
      <c r="A894" s="1047"/>
      <c r="B894" s="1048"/>
      <c r="C894" s="872"/>
      <c r="D894" s="872"/>
      <c r="E894" s="872"/>
      <c r="F894" s="872"/>
      <c r="G894" s="872"/>
      <c r="H894" s="872"/>
      <c r="I894" s="872"/>
      <c r="J894" s="872"/>
      <c r="K894" s="872"/>
      <c r="L894" s="872"/>
      <c r="M894" s="872"/>
      <c r="N894" s="872"/>
      <c r="O894" s="872"/>
      <c r="P894" s="872"/>
      <c r="Q894" s="872"/>
      <c r="R894" s="872"/>
      <c r="S894" s="872"/>
      <c r="T894" s="872"/>
      <c r="U894" s="872"/>
      <c r="V894" s="872"/>
      <c r="W894" s="872"/>
      <c r="X894" s="872"/>
      <c r="Y894" s="872"/>
      <c r="Z894" s="872"/>
    </row>
    <row r="895" spans="1:26" ht="15.75">
      <c r="A895" s="1047"/>
      <c r="B895" s="1048"/>
      <c r="C895" s="872"/>
      <c r="D895" s="872"/>
      <c r="E895" s="872"/>
      <c r="F895" s="872"/>
      <c r="G895" s="872"/>
      <c r="H895" s="872"/>
      <c r="I895" s="872"/>
      <c r="J895" s="872"/>
      <c r="K895" s="872"/>
      <c r="L895" s="872"/>
      <c r="M895" s="872"/>
      <c r="N895" s="872"/>
      <c r="O895" s="872"/>
      <c r="P895" s="872"/>
      <c r="Q895" s="872"/>
      <c r="R895" s="872"/>
      <c r="S895" s="872"/>
      <c r="T895" s="872"/>
      <c r="U895" s="872"/>
      <c r="V895" s="872"/>
      <c r="W895" s="872"/>
      <c r="X895" s="872"/>
      <c r="Y895" s="872"/>
      <c r="Z895" s="872"/>
    </row>
    <row r="896" spans="1:26" ht="15.75">
      <c r="A896" s="1047"/>
      <c r="B896" s="1048"/>
      <c r="C896" s="872"/>
      <c r="D896" s="872"/>
      <c r="E896" s="872"/>
      <c r="F896" s="872"/>
      <c r="G896" s="872"/>
      <c r="H896" s="872"/>
      <c r="I896" s="872"/>
      <c r="J896" s="872"/>
      <c r="K896" s="872"/>
      <c r="L896" s="872"/>
      <c r="M896" s="872"/>
      <c r="N896" s="872"/>
      <c r="O896" s="872"/>
      <c r="P896" s="872"/>
      <c r="Q896" s="872"/>
      <c r="R896" s="872"/>
      <c r="S896" s="872"/>
      <c r="T896" s="872"/>
      <c r="U896" s="872"/>
      <c r="V896" s="872"/>
      <c r="W896" s="872"/>
      <c r="X896" s="872"/>
      <c r="Y896" s="872"/>
      <c r="Z896" s="872"/>
    </row>
    <row r="897" spans="1:26" ht="15.75">
      <c r="A897" s="1047"/>
      <c r="B897" s="1048"/>
      <c r="C897" s="872"/>
      <c r="D897" s="872"/>
      <c r="E897" s="872"/>
      <c r="F897" s="872"/>
      <c r="G897" s="872"/>
      <c r="H897" s="872"/>
      <c r="I897" s="872"/>
      <c r="J897" s="872"/>
      <c r="K897" s="872"/>
      <c r="L897" s="872"/>
      <c r="M897" s="872"/>
      <c r="N897" s="872"/>
      <c r="O897" s="872"/>
      <c r="P897" s="872"/>
      <c r="Q897" s="872"/>
      <c r="R897" s="872"/>
      <c r="S897" s="872"/>
      <c r="T897" s="872"/>
      <c r="U897" s="872"/>
      <c r="V897" s="872"/>
      <c r="W897" s="872"/>
      <c r="X897" s="872"/>
      <c r="Y897" s="872"/>
      <c r="Z897" s="872"/>
    </row>
    <row r="898" spans="1:26" ht="15.75">
      <c r="A898" s="1047"/>
      <c r="B898" s="1048"/>
      <c r="C898" s="872"/>
      <c r="D898" s="872"/>
      <c r="E898" s="872"/>
      <c r="F898" s="872"/>
      <c r="G898" s="872"/>
      <c r="H898" s="872"/>
      <c r="I898" s="872"/>
      <c r="J898" s="872"/>
      <c r="K898" s="872"/>
      <c r="L898" s="872"/>
      <c r="M898" s="872"/>
      <c r="N898" s="872"/>
      <c r="O898" s="872"/>
      <c r="P898" s="872"/>
      <c r="Q898" s="872"/>
      <c r="R898" s="872"/>
      <c r="S898" s="872"/>
      <c r="T898" s="872"/>
      <c r="U898" s="872"/>
      <c r="V898" s="872"/>
      <c r="W898" s="872"/>
      <c r="X898" s="872"/>
      <c r="Y898" s="872"/>
      <c r="Z898" s="872"/>
    </row>
    <row r="899" spans="1:26" ht="15.75">
      <c r="A899" s="1047"/>
      <c r="B899" s="1048"/>
      <c r="C899" s="872"/>
      <c r="D899" s="872"/>
      <c r="E899" s="872"/>
      <c r="F899" s="872"/>
      <c r="G899" s="872"/>
      <c r="H899" s="872"/>
      <c r="I899" s="872"/>
      <c r="J899" s="872"/>
      <c r="K899" s="872"/>
      <c r="L899" s="872"/>
      <c r="M899" s="872"/>
      <c r="N899" s="872"/>
      <c r="O899" s="872"/>
      <c r="P899" s="872"/>
      <c r="Q899" s="872"/>
      <c r="R899" s="872"/>
      <c r="S899" s="872"/>
      <c r="T899" s="872"/>
      <c r="U899" s="872"/>
      <c r="V899" s="872"/>
      <c r="W899" s="872"/>
      <c r="X899" s="872"/>
      <c r="Y899" s="872"/>
      <c r="Z899" s="872"/>
    </row>
    <row r="900" spans="1:26" ht="15.75">
      <c r="A900" s="1047"/>
      <c r="B900" s="1048"/>
      <c r="C900" s="872"/>
      <c r="D900" s="872"/>
      <c r="E900" s="872"/>
      <c r="F900" s="872"/>
      <c r="G900" s="872"/>
      <c r="H900" s="872"/>
      <c r="I900" s="872"/>
      <c r="J900" s="872"/>
      <c r="K900" s="872"/>
      <c r="L900" s="872"/>
      <c r="M900" s="872"/>
      <c r="N900" s="872"/>
      <c r="O900" s="872"/>
      <c r="P900" s="872"/>
      <c r="Q900" s="872"/>
      <c r="R900" s="872"/>
      <c r="S900" s="872"/>
      <c r="T900" s="872"/>
      <c r="U900" s="872"/>
      <c r="V900" s="872"/>
      <c r="W900" s="872"/>
      <c r="X900" s="872"/>
      <c r="Y900" s="872"/>
      <c r="Z900" s="872"/>
    </row>
    <row r="901" spans="1:26" ht="15.75">
      <c r="A901" s="1047"/>
      <c r="B901" s="1048"/>
      <c r="C901" s="872"/>
      <c r="D901" s="872"/>
      <c r="E901" s="872"/>
      <c r="F901" s="872"/>
      <c r="G901" s="872"/>
      <c r="H901" s="872"/>
      <c r="I901" s="872"/>
      <c r="J901" s="872"/>
      <c r="K901" s="872"/>
      <c r="L901" s="872"/>
      <c r="M901" s="872"/>
      <c r="N901" s="872"/>
      <c r="O901" s="872"/>
      <c r="P901" s="872"/>
      <c r="Q901" s="872"/>
      <c r="R901" s="872"/>
      <c r="S901" s="872"/>
      <c r="T901" s="872"/>
      <c r="U901" s="872"/>
      <c r="V901" s="872"/>
      <c r="W901" s="872"/>
      <c r="X901" s="872"/>
      <c r="Y901" s="872"/>
      <c r="Z901" s="872"/>
    </row>
    <row r="902" spans="1:26" ht="15.75">
      <c r="A902" s="1047"/>
      <c r="B902" s="1048"/>
      <c r="C902" s="872"/>
      <c r="D902" s="872"/>
      <c r="E902" s="872"/>
      <c r="F902" s="872"/>
      <c r="G902" s="872"/>
      <c r="H902" s="872"/>
      <c r="I902" s="872"/>
      <c r="J902" s="872"/>
      <c r="K902" s="872"/>
      <c r="L902" s="872"/>
      <c r="M902" s="872"/>
      <c r="N902" s="872"/>
      <c r="O902" s="872"/>
      <c r="P902" s="872"/>
      <c r="Q902" s="872"/>
      <c r="R902" s="872"/>
      <c r="S902" s="872"/>
      <c r="T902" s="872"/>
      <c r="U902" s="872"/>
      <c r="V902" s="872"/>
      <c r="W902" s="872"/>
      <c r="X902" s="872"/>
      <c r="Y902" s="872"/>
      <c r="Z902" s="872"/>
    </row>
    <row r="903" spans="1:26" ht="15.75">
      <c r="A903" s="1047"/>
      <c r="B903" s="1048"/>
      <c r="C903" s="872"/>
      <c r="D903" s="872"/>
      <c r="E903" s="872"/>
      <c r="F903" s="872"/>
      <c r="G903" s="872"/>
      <c r="H903" s="872"/>
      <c r="I903" s="872"/>
      <c r="J903" s="872"/>
      <c r="K903" s="872"/>
      <c r="L903" s="872"/>
      <c r="M903" s="872"/>
      <c r="N903" s="872"/>
      <c r="O903" s="872"/>
      <c r="P903" s="872"/>
      <c r="Q903" s="872"/>
      <c r="R903" s="872"/>
      <c r="S903" s="872"/>
      <c r="T903" s="872"/>
      <c r="U903" s="872"/>
      <c r="V903" s="872"/>
      <c r="W903" s="872"/>
      <c r="X903" s="872"/>
      <c r="Y903" s="872"/>
      <c r="Z903" s="872"/>
    </row>
    <row r="904" spans="1:26" ht="15.75">
      <c r="A904" s="1047"/>
      <c r="B904" s="1048"/>
      <c r="C904" s="872"/>
      <c r="D904" s="872"/>
      <c r="E904" s="872"/>
      <c r="F904" s="872"/>
      <c r="G904" s="872"/>
      <c r="H904" s="872"/>
      <c r="I904" s="872"/>
      <c r="J904" s="872"/>
      <c r="K904" s="872"/>
      <c r="L904" s="872"/>
      <c r="M904" s="872"/>
      <c r="N904" s="872"/>
      <c r="O904" s="872"/>
      <c r="P904" s="872"/>
      <c r="Q904" s="872"/>
      <c r="R904" s="872"/>
      <c r="S904" s="872"/>
      <c r="T904" s="872"/>
      <c r="U904" s="872"/>
      <c r="V904" s="872"/>
      <c r="W904" s="872"/>
      <c r="X904" s="872"/>
      <c r="Y904" s="872"/>
      <c r="Z904" s="872"/>
    </row>
    <row r="905" spans="1:26" ht="15.75">
      <c r="A905" s="1047"/>
      <c r="B905" s="1048"/>
      <c r="C905" s="872"/>
      <c r="D905" s="872"/>
      <c r="E905" s="872"/>
      <c r="F905" s="872"/>
      <c r="G905" s="872"/>
      <c r="H905" s="872"/>
      <c r="I905" s="872"/>
      <c r="J905" s="872"/>
      <c r="K905" s="872"/>
      <c r="L905" s="872"/>
      <c r="M905" s="872"/>
      <c r="N905" s="872"/>
      <c r="O905" s="872"/>
      <c r="P905" s="872"/>
      <c r="Q905" s="872"/>
      <c r="R905" s="872"/>
      <c r="S905" s="872"/>
      <c r="T905" s="872"/>
      <c r="U905" s="872"/>
      <c r="V905" s="872"/>
      <c r="W905" s="872"/>
      <c r="X905" s="872"/>
      <c r="Y905" s="872"/>
      <c r="Z905" s="872"/>
    </row>
    <row r="906" spans="1:26" ht="15.75">
      <c r="A906" s="1047"/>
      <c r="B906" s="1048"/>
      <c r="C906" s="872"/>
      <c r="D906" s="872"/>
      <c r="E906" s="872"/>
      <c r="F906" s="872"/>
      <c r="G906" s="872"/>
      <c r="H906" s="872"/>
      <c r="I906" s="872"/>
      <c r="J906" s="872"/>
      <c r="K906" s="872"/>
      <c r="L906" s="872"/>
      <c r="M906" s="872"/>
      <c r="N906" s="872"/>
      <c r="O906" s="872"/>
      <c r="P906" s="872"/>
      <c r="Q906" s="872"/>
      <c r="R906" s="872"/>
      <c r="S906" s="872"/>
      <c r="T906" s="872"/>
      <c r="U906" s="872"/>
      <c r="V906" s="872"/>
      <c r="W906" s="872"/>
      <c r="X906" s="872"/>
      <c r="Y906" s="872"/>
      <c r="Z906" s="872"/>
    </row>
    <row r="907" spans="1:26" ht="15.75">
      <c r="A907" s="1047"/>
      <c r="B907" s="1048"/>
      <c r="C907" s="872"/>
      <c r="D907" s="872"/>
      <c r="E907" s="872"/>
      <c r="F907" s="872"/>
      <c r="G907" s="872"/>
      <c r="H907" s="872"/>
      <c r="I907" s="872"/>
      <c r="J907" s="872"/>
      <c r="K907" s="872"/>
      <c r="L907" s="872"/>
      <c r="M907" s="872"/>
      <c r="N907" s="872"/>
      <c r="O907" s="872"/>
      <c r="P907" s="872"/>
      <c r="Q907" s="872"/>
      <c r="R907" s="872"/>
      <c r="S907" s="872"/>
      <c r="T907" s="872"/>
      <c r="U907" s="872"/>
      <c r="V907" s="872"/>
      <c r="W907" s="872"/>
      <c r="X907" s="872"/>
      <c r="Y907" s="872"/>
      <c r="Z907" s="872"/>
    </row>
    <row r="908" spans="1:26" ht="15.75">
      <c r="A908" s="1047"/>
      <c r="B908" s="1048"/>
      <c r="C908" s="872"/>
      <c r="D908" s="872"/>
      <c r="E908" s="872"/>
      <c r="F908" s="872"/>
      <c r="G908" s="872"/>
      <c r="H908" s="872"/>
      <c r="I908" s="872"/>
      <c r="J908" s="872"/>
      <c r="K908" s="872"/>
      <c r="L908" s="872"/>
      <c r="M908" s="872"/>
      <c r="N908" s="872"/>
      <c r="O908" s="872"/>
      <c r="P908" s="872"/>
      <c r="Q908" s="872"/>
      <c r="R908" s="872"/>
      <c r="S908" s="872"/>
      <c r="T908" s="872"/>
      <c r="U908" s="872"/>
      <c r="V908" s="872"/>
      <c r="W908" s="872"/>
      <c r="X908" s="872"/>
      <c r="Y908" s="872"/>
      <c r="Z908" s="872"/>
    </row>
    <row r="909" spans="1:26" ht="15.75">
      <c r="A909" s="1047"/>
      <c r="B909" s="1048"/>
      <c r="C909" s="872"/>
      <c r="D909" s="872"/>
      <c r="E909" s="872"/>
      <c r="F909" s="872"/>
      <c r="G909" s="872"/>
      <c r="H909" s="872"/>
      <c r="I909" s="872"/>
      <c r="J909" s="872"/>
      <c r="K909" s="872"/>
      <c r="L909" s="872"/>
      <c r="M909" s="872"/>
      <c r="N909" s="872"/>
      <c r="O909" s="872"/>
      <c r="P909" s="872"/>
      <c r="Q909" s="872"/>
      <c r="R909" s="872"/>
      <c r="S909" s="872"/>
      <c r="T909" s="872"/>
      <c r="U909" s="872"/>
      <c r="V909" s="872"/>
      <c r="W909" s="872"/>
      <c r="X909" s="872"/>
      <c r="Y909" s="872"/>
      <c r="Z909" s="872"/>
    </row>
    <row r="910" spans="1:26" ht="15.75">
      <c r="A910" s="1047"/>
      <c r="B910" s="1048"/>
      <c r="C910" s="872"/>
      <c r="D910" s="872"/>
      <c r="E910" s="872"/>
      <c r="F910" s="872"/>
      <c r="G910" s="872"/>
      <c r="H910" s="872"/>
      <c r="I910" s="872"/>
      <c r="J910" s="872"/>
      <c r="K910" s="872"/>
      <c r="L910" s="872"/>
      <c r="M910" s="872"/>
      <c r="N910" s="872"/>
      <c r="O910" s="872"/>
      <c r="P910" s="872"/>
      <c r="Q910" s="872"/>
      <c r="R910" s="872"/>
      <c r="S910" s="872"/>
      <c r="T910" s="872"/>
      <c r="U910" s="872"/>
      <c r="V910" s="872"/>
      <c r="W910" s="872"/>
      <c r="X910" s="872"/>
      <c r="Y910" s="872"/>
      <c r="Z910" s="872"/>
    </row>
    <row r="911" spans="1:26" ht="15.75">
      <c r="A911" s="1047"/>
      <c r="B911" s="1048"/>
      <c r="C911" s="872"/>
      <c r="D911" s="872"/>
      <c r="E911" s="872"/>
      <c r="F911" s="872"/>
      <c r="G911" s="872"/>
      <c r="H911" s="872"/>
      <c r="I911" s="872"/>
      <c r="J911" s="872"/>
      <c r="K911" s="872"/>
      <c r="L911" s="872"/>
      <c r="M911" s="872"/>
      <c r="N911" s="872"/>
      <c r="O911" s="872"/>
      <c r="P911" s="872"/>
      <c r="Q911" s="872"/>
      <c r="R911" s="872"/>
      <c r="S911" s="872"/>
      <c r="T911" s="872"/>
      <c r="U911" s="872"/>
      <c r="V911" s="872"/>
      <c r="W911" s="872"/>
      <c r="X911" s="872"/>
      <c r="Y911" s="872"/>
      <c r="Z911" s="872"/>
    </row>
    <row r="912" spans="1:26" ht="15.75">
      <c r="A912" s="1047"/>
      <c r="B912" s="1048"/>
      <c r="C912" s="872"/>
      <c r="D912" s="872"/>
      <c r="E912" s="872"/>
      <c r="F912" s="872"/>
      <c r="G912" s="872"/>
      <c r="H912" s="872"/>
      <c r="I912" s="872"/>
      <c r="J912" s="872"/>
      <c r="K912" s="872"/>
      <c r="L912" s="872"/>
      <c r="M912" s="872"/>
      <c r="N912" s="872"/>
      <c r="O912" s="872"/>
      <c r="P912" s="872"/>
      <c r="Q912" s="872"/>
      <c r="R912" s="872"/>
      <c r="S912" s="872"/>
      <c r="T912" s="872"/>
      <c r="U912" s="872"/>
      <c r="V912" s="872"/>
      <c r="W912" s="872"/>
      <c r="X912" s="872"/>
      <c r="Y912" s="872"/>
      <c r="Z912" s="872"/>
    </row>
    <row r="913" spans="1:26" ht="15.75">
      <c r="A913" s="1047"/>
      <c r="B913" s="1048"/>
      <c r="C913" s="872"/>
      <c r="D913" s="872"/>
      <c r="E913" s="872"/>
      <c r="F913" s="872"/>
      <c r="G913" s="872"/>
      <c r="H913" s="872"/>
      <c r="I913" s="872"/>
      <c r="J913" s="872"/>
      <c r="K913" s="872"/>
      <c r="L913" s="872"/>
      <c r="M913" s="872"/>
      <c r="N913" s="872"/>
      <c r="O913" s="872"/>
      <c r="P913" s="872"/>
      <c r="Q913" s="872"/>
      <c r="R913" s="872"/>
      <c r="S913" s="872"/>
      <c r="T913" s="872"/>
      <c r="U913" s="872"/>
      <c r="V913" s="872"/>
      <c r="W913" s="872"/>
      <c r="X913" s="872"/>
      <c r="Y913" s="872"/>
      <c r="Z913" s="872"/>
    </row>
    <row r="914" spans="1:26" ht="15.75">
      <c r="A914" s="1047"/>
      <c r="B914" s="1048"/>
      <c r="C914" s="872"/>
      <c r="D914" s="872"/>
      <c r="E914" s="872"/>
      <c r="F914" s="872"/>
      <c r="G914" s="872"/>
      <c r="H914" s="872"/>
      <c r="I914" s="872"/>
      <c r="J914" s="872"/>
      <c r="K914" s="872"/>
      <c r="L914" s="872"/>
      <c r="M914" s="872"/>
      <c r="N914" s="872"/>
      <c r="O914" s="872"/>
      <c r="P914" s="872"/>
      <c r="Q914" s="872"/>
      <c r="R914" s="872"/>
      <c r="S914" s="872"/>
      <c r="T914" s="872"/>
      <c r="U914" s="872"/>
      <c r="V914" s="872"/>
      <c r="W914" s="872"/>
      <c r="X914" s="872"/>
      <c r="Y914" s="872"/>
      <c r="Z914" s="872"/>
    </row>
    <row r="915" spans="1:26" ht="15.75">
      <c r="A915" s="1047"/>
      <c r="B915" s="1048"/>
      <c r="C915" s="872"/>
      <c r="D915" s="872"/>
      <c r="E915" s="872"/>
      <c r="F915" s="872"/>
      <c r="G915" s="872"/>
      <c r="H915" s="872"/>
      <c r="I915" s="872"/>
      <c r="J915" s="872"/>
      <c r="K915" s="872"/>
      <c r="L915" s="872"/>
      <c r="M915" s="872"/>
      <c r="N915" s="872"/>
      <c r="O915" s="872"/>
      <c r="P915" s="872"/>
      <c r="Q915" s="872"/>
      <c r="R915" s="872"/>
      <c r="S915" s="872"/>
      <c r="T915" s="872"/>
      <c r="U915" s="872"/>
      <c r="V915" s="872"/>
      <c r="W915" s="872"/>
      <c r="X915" s="872"/>
      <c r="Y915" s="872"/>
      <c r="Z915" s="872"/>
    </row>
    <row r="916" spans="1:26" ht="15.75">
      <c r="A916" s="1047"/>
      <c r="B916" s="1048"/>
      <c r="C916" s="872"/>
      <c r="D916" s="872"/>
      <c r="E916" s="872"/>
      <c r="F916" s="872"/>
      <c r="G916" s="872"/>
      <c r="H916" s="872"/>
      <c r="I916" s="872"/>
      <c r="J916" s="872"/>
      <c r="K916" s="872"/>
      <c r="L916" s="872"/>
      <c r="M916" s="872"/>
      <c r="N916" s="872"/>
      <c r="O916" s="872"/>
      <c r="P916" s="872"/>
      <c r="Q916" s="872"/>
      <c r="R916" s="872"/>
      <c r="S916" s="872"/>
      <c r="T916" s="872"/>
      <c r="U916" s="872"/>
      <c r="V916" s="872"/>
      <c r="W916" s="872"/>
      <c r="X916" s="872"/>
      <c r="Y916" s="872"/>
      <c r="Z916" s="872"/>
    </row>
    <row r="917" spans="1:26" ht="15.75">
      <c r="A917" s="1047"/>
      <c r="B917" s="1048"/>
      <c r="C917" s="872"/>
      <c r="D917" s="872"/>
      <c r="E917" s="872"/>
      <c r="F917" s="872"/>
      <c r="G917" s="872"/>
      <c r="H917" s="872"/>
      <c r="I917" s="872"/>
      <c r="J917" s="872"/>
      <c r="K917" s="872"/>
      <c r="L917" s="872"/>
      <c r="M917" s="872"/>
      <c r="N917" s="872"/>
      <c r="O917" s="872"/>
      <c r="P917" s="872"/>
      <c r="Q917" s="872"/>
      <c r="R917" s="872"/>
      <c r="S917" s="872"/>
      <c r="T917" s="872"/>
      <c r="U917" s="872"/>
      <c r="V917" s="872"/>
      <c r="W917" s="872"/>
      <c r="X917" s="872"/>
      <c r="Y917" s="872"/>
      <c r="Z917" s="872"/>
    </row>
    <row r="918" spans="1:26" ht="15.75">
      <c r="A918" s="1047"/>
      <c r="B918" s="1048"/>
      <c r="C918" s="872"/>
      <c r="D918" s="872"/>
      <c r="E918" s="872"/>
      <c r="F918" s="872"/>
      <c r="G918" s="872"/>
      <c r="H918" s="872"/>
      <c r="I918" s="872"/>
      <c r="J918" s="872"/>
      <c r="K918" s="872"/>
      <c r="L918" s="872"/>
      <c r="M918" s="872"/>
      <c r="N918" s="872"/>
      <c r="O918" s="872"/>
      <c r="P918" s="872"/>
      <c r="Q918" s="872"/>
      <c r="R918" s="872"/>
      <c r="S918" s="872"/>
      <c r="T918" s="872"/>
      <c r="U918" s="872"/>
      <c r="V918" s="872"/>
      <c r="W918" s="872"/>
      <c r="X918" s="872"/>
      <c r="Y918" s="872"/>
      <c r="Z918" s="872"/>
    </row>
    <row r="919" spans="1:26" ht="15.75">
      <c r="A919" s="1047"/>
      <c r="B919" s="1048"/>
      <c r="C919" s="872"/>
      <c r="D919" s="872"/>
      <c r="E919" s="872"/>
      <c r="F919" s="872"/>
      <c r="G919" s="872"/>
      <c r="H919" s="872"/>
      <c r="I919" s="872"/>
      <c r="J919" s="872"/>
      <c r="K919" s="872"/>
      <c r="L919" s="872"/>
      <c r="M919" s="872"/>
      <c r="N919" s="872"/>
      <c r="O919" s="872"/>
      <c r="P919" s="872"/>
      <c r="Q919" s="872"/>
      <c r="R919" s="872"/>
      <c r="S919" s="872"/>
      <c r="T919" s="872"/>
      <c r="U919" s="872"/>
      <c r="V919" s="872"/>
      <c r="W919" s="872"/>
      <c r="X919" s="872"/>
      <c r="Y919" s="872"/>
      <c r="Z919" s="872"/>
    </row>
    <row r="920" spans="1:26" ht="15.75">
      <c r="A920" s="1047"/>
      <c r="B920" s="1048"/>
      <c r="C920" s="872"/>
      <c r="D920" s="872"/>
      <c r="E920" s="872"/>
      <c r="F920" s="872"/>
      <c r="G920" s="872"/>
      <c r="H920" s="872"/>
      <c r="I920" s="872"/>
      <c r="J920" s="872"/>
      <c r="K920" s="872"/>
      <c r="L920" s="872"/>
      <c r="M920" s="872"/>
      <c r="N920" s="872"/>
      <c r="O920" s="872"/>
      <c r="P920" s="872"/>
      <c r="Q920" s="872"/>
      <c r="R920" s="872"/>
      <c r="S920" s="872"/>
      <c r="T920" s="872"/>
      <c r="U920" s="872"/>
      <c r="V920" s="872"/>
      <c r="W920" s="872"/>
      <c r="X920" s="872"/>
      <c r="Y920" s="872"/>
      <c r="Z920" s="872"/>
    </row>
    <row r="921" spans="1:26" ht="15.75">
      <c r="A921" s="1047"/>
      <c r="B921" s="1048"/>
      <c r="C921" s="872"/>
      <c r="D921" s="872"/>
      <c r="E921" s="872"/>
      <c r="F921" s="872"/>
      <c r="G921" s="872"/>
      <c r="H921" s="872"/>
      <c r="I921" s="872"/>
      <c r="J921" s="872"/>
      <c r="K921" s="872"/>
      <c r="L921" s="872"/>
      <c r="M921" s="872"/>
      <c r="N921" s="872"/>
      <c r="O921" s="872"/>
      <c r="P921" s="872"/>
      <c r="Q921" s="872"/>
      <c r="R921" s="872"/>
      <c r="S921" s="872"/>
      <c r="T921" s="872"/>
      <c r="U921" s="872"/>
      <c r="V921" s="872"/>
      <c r="W921" s="872"/>
      <c r="X921" s="872"/>
      <c r="Y921" s="872"/>
      <c r="Z921" s="872"/>
    </row>
    <row r="922" spans="1:26" ht="15.75">
      <c r="A922" s="1047"/>
      <c r="B922" s="1048"/>
      <c r="C922" s="872"/>
      <c r="D922" s="872"/>
      <c r="E922" s="872"/>
      <c r="F922" s="872"/>
      <c r="G922" s="872"/>
      <c r="H922" s="872"/>
      <c r="I922" s="872"/>
      <c r="J922" s="872"/>
      <c r="K922" s="872"/>
      <c r="L922" s="872"/>
      <c r="M922" s="872"/>
      <c r="N922" s="872"/>
      <c r="O922" s="872"/>
      <c r="P922" s="872"/>
      <c r="Q922" s="872"/>
      <c r="R922" s="872"/>
      <c r="S922" s="872"/>
      <c r="T922" s="872"/>
      <c r="U922" s="872"/>
      <c r="V922" s="872"/>
      <c r="W922" s="872"/>
      <c r="X922" s="872"/>
      <c r="Y922" s="872"/>
      <c r="Z922" s="872"/>
    </row>
    <row r="923" spans="1:26" ht="15.75">
      <c r="A923" s="1047"/>
      <c r="B923" s="1048"/>
      <c r="C923" s="872"/>
      <c r="D923" s="872"/>
      <c r="E923" s="872"/>
      <c r="F923" s="872"/>
      <c r="G923" s="872"/>
      <c r="H923" s="872"/>
      <c r="I923" s="872"/>
      <c r="J923" s="872"/>
      <c r="K923" s="872"/>
      <c r="L923" s="872"/>
      <c r="M923" s="872"/>
      <c r="N923" s="872"/>
      <c r="O923" s="872"/>
      <c r="P923" s="872"/>
      <c r="Q923" s="872"/>
      <c r="R923" s="872"/>
      <c r="S923" s="872"/>
      <c r="T923" s="872"/>
      <c r="U923" s="872"/>
      <c r="V923" s="872"/>
      <c r="W923" s="872"/>
      <c r="X923" s="872"/>
      <c r="Y923" s="872"/>
      <c r="Z923" s="872"/>
    </row>
    <row r="924" spans="1:26" ht="15.75">
      <c r="A924" s="1047"/>
      <c r="B924" s="1048"/>
      <c r="C924" s="872"/>
      <c r="D924" s="872"/>
      <c r="E924" s="872"/>
      <c r="F924" s="872"/>
      <c r="G924" s="872"/>
      <c r="H924" s="872"/>
      <c r="I924" s="872"/>
      <c r="J924" s="872"/>
      <c r="K924" s="872"/>
      <c r="L924" s="872"/>
      <c r="M924" s="872"/>
      <c r="N924" s="872"/>
      <c r="O924" s="872"/>
      <c r="P924" s="872"/>
      <c r="Q924" s="872"/>
      <c r="R924" s="872"/>
      <c r="S924" s="872"/>
      <c r="T924" s="872"/>
      <c r="U924" s="872"/>
      <c r="V924" s="872"/>
      <c r="W924" s="872"/>
      <c r="X924" s="872"/>
      <c r="Y924" s="872"/>
      <c r="Z924" s="872"/>
    </row>
    <row r="925" spans="1:26" ht="15.75">
      <c r="A925" s="1047"/>
      <c r="B925" s="1048"/>
      <c r="C925" s="872"/>
      <c r="D925" s="872"/>
      <c r="E925" s="872"/>
      <c r="F925" s="872"/>
      <c r="G925" s="872"/>
      <c r="H925" s="872"/>
      <c r="I925" s="872"/>
      <c r="J925" s="872"/>
      <c r="K925" s="872"/>
      <c r="L925" s="872"/>
      <c r="M925" s="872"/>
      <c r="N925" s="872"/>
      <c r="O925" s="872"/>
      <c r="P925" s="872"/>
      <c r="Q925" s="872"/>
      <c r="R925" s="872"/>
      <c r="S925" s="872"/>
      <c r="T925" s="872"/>
      <c r="U925" s="872"/>
      <c r="V925" s="872"/>
      <c r="W925" s="872"/>
      <c r="X925" s="872"/>
      <c r="Y925" s="872"/>
      <c r="Z925" s="872"/>
    </row>
    <row r="926" spans="1:26" ht="15.75">
      <c r="A926" s="1047"/>
      <c r="B926" s="1048"/>
      <c r="C926" s="872"/>
      <c r="D926" s="872"/>
      <c r="E926" s="872"/>
      <c r="F926" s="872"/>
      <c r="G926" s="872"/>
      <c r="H926" s="872"/>
      <c r="I926" s="872"/>
      <c r="J926" s="872"/>
      <c r="K926" s="872"/>
      <c r="L926" s="872"/>
      <c r="M926" s="872"/>
      <c r="N926" s="872"/>
      <c r="O926" s="872"/>
      <c r="P926" s="872"/>
      <c r="Q926" s="872"/>
      <c r="R926" s="872"/>
      <c r="S926" s="872"/>
      <c r="T926" s="872"/>
      <c r="U926" s="872"/>
      <c r="V926" s="872"/>
      <c r="W926" s="872"/>
      <c r="X926" s="872"/>
      <c r="Y926" s="872"/>
      <c r="Z926" s="872"/>
    </row>
    <row r="927" spans="1:26" ht="15.75">
      <c r="A927" s="1047"/>
      <c r="B927" s="1048"/>
      <c r="C927" s="872"/>
      <c r="D927" s="872"/>
      <c r="E927" s="872"/>
      <c r="F927" s="872"/>
      <c r="G927" s="872"/>
      <c r="H927" s="872"/>
      <c r="I927" s="872"/>
      <c r="J927" s="872"/>
      <c r="K927" s="872"/>
      <c r="L927" s="872"/>
      <c r="M927" s="872"/>
      <c r="N927" s="872"/>
      <c r="O927" s="872"/>
      <c r="P927" s="872"/>
      <c r="Q927" s="872"/>
      <c r="R927" s="872"/>
      <c r="S927" s="872"/>
      <c r="T927" s="872"/>
      <c r="U927" s="872"/>
      <c r="V927" s="872"/>
      <c r="W927" s="872"/>
      <c r="X927" s="872"/>
      <c r="Y927" s="872"/>
      <c r="Z927" s="872"/>
    </row>
    <row r="928" spans="1:26" ht="15.75">
      <c r="A928" s="1047"/>
      <c r="B928" s="1048"/>
      <c r="C928" s="872"/>
      <c r="D928" s="872"/>
      <c r="E928" s="872"/>
      <c r="F928" s="872"/>
      <c r="G928" s="872"/>
      <c r="H928" s="872"/>
      <c r="I928" s="872"/>
      <c r="J928" s="872"/>
      <c r="K928" s="872"/>
      <c r="L928" s="872"/>
      <c r="M928" s="872"/>
      <c r="N928" s="872"/>
      <c r="O928" s="872"/>
      <c r="P928" s="872"/>
      <c r="Q928" s="872"/>
      <c r="R928" s="872"/>
      <c r="S928" s="872"/>
      <c r="T928" s="872"/>
      <c r="U928" s="872"/>
      <c r="V928" s="872"/>
      <c r="W928" s="872"/>
      <c r="X928" s="872"/>
      <c r="Y928" s="872"/>
      <c r="Z928" s="872"/>
    </row>
    <row r="929" spans="1:26" ht="15.75">
      <c r="A929" s="1047"/>
      <c r="B929" s="1048"/>
      <c r="C929" s="872"/>
      <c r="D929" s="872"/>
      <c r="E929" s="872"/>
      <c r="F929" s="872"/>
      <c r="G929" s="872"/>
      <c r="H929" s="872"/>
      <c r="I929" s="872"/>
      <c r="J929" s="872"/>
      <c r="K929" s="872"/>
      <c r="L929" s="872"/>
      <c r="M929" s="872"/>
      <c r="N929" s="872"/>
      <c r="O929" s="872"/>
      <c r="P929" s="872"/>
      <c r="Q929" s="872"/>
      <c r="R929" s="872"/>
      <c r="S929" s="872"/>
      <c r="T929" s="872"/>
      <c r="U929" s="872"/>
      <c r="V929" s="872"/>
      <c r="W929" s="872"/>
      <c r="X929" s="872"/>
      <c r="Y929" s="872"/>
      <c r="Z929" s="872"/>
    </row>
    <row r="930" spans="1:26" ht="15.75">
      <c r="A930" s="1047"/>
      <c r="B930" s="1048"/>
      <c r="C930" s="872"/>
      <c r="D930" s="872"/>
      <c r="E930" s="872"/>
      <c r="F930" s="872"/>
      <c r="G930" s="872"/>
      <c r="H930" s="872"/>
      <c r="I930" s="872"/>
      <c r="J930" s="872"/>
      <c r="K930" s="872"/>
      <c r="L930" s="872"/>
      <c r="M930" s="872"/>
      <c r="N930" s="872"/>
      <c r="O930" s="872"/>
      <c r="P930" s="872"/>
      <c r="Q930" s="872"/>
      <c r="R930" s="872"/>
      <c r="S930" s="872"/>
      <c r="T930" s="872"/>
      <c r="U930" s="872"/>
      <c r="V930" s="872"/>
      <c r="W930" s="872"/>
      <c r="X930" s="872"/>
      <c r="Y930" s="872"/>
      <c r="Z930" s="872"/>
    </row>
    <row r="931" spans="1:26" ht="15.75">
      <c r="A931" s="1047"/>
      <c r="B931" s="1048"/>
      <c r="C931" s="872"/>
      <c r="D931" s="872"/>
      <c r="E931" s="872"/>
      <c r="F931" s="872"/>
      <c r="G931" s="872"/>
      <c r="H931" s="872"/>
      <c r="I931" s="872"/>
      <c r="J931" s="872"/>
      <c r="K931" s="872"/>
      <c r="L931" s="872"/>
      <c r="M931" s="872"/>
      <c r="N931" s="872"/>
      <c r="O931" s="872"/>
      <c r="P931" s="872"/>
      <c r="Q931" s="872"/>
      <c r="R931" s="872"/>
      <c r="S931" s="872"/>
      <c r="T931" s="872"/>
      <c r="U931" s="872"/>
      <c r="V931" s="872"/>
      <c r="W931" s="872"/>
      <c r="X931" s="872"/>
      <c r="Y931" s="872"/>
      <c r="Z931" s="872"/>
    </row>
    <row r="932" spans="1:26" ht="15.75">
      <c r="A932" s="1047"/>
      <c r="B932" s="1048"/>
      <c r="C932" s="872"/>
      <c r="D932" s="872"/>
      <c r="E932" s="872"/>
      <c r="F932" s="872"/>
      <c r="G932" s="872"/>
      <c r="H932" s="872"/>
      <c r="I932" s="872"/>
      <c r="J932" s="872"/>
      <c r="K932" s="872"/>
      <c r="L932" s="872"/>
      <c r="M932" s="872"/>
      <c r="N932" s="872"/>
      <c r="O932" s="872"/>
      <c r="P932" s="872"/>
      <c r="Q932" s="872"/>
      <c r="R932" s="872"/>
      <c r="S932" s="872"/>
      <c r="T932" s="872"/>
      <c r="U932" s="872"/>
      <c r="V932" s="872"/>
      <c r="W932" s="872"/>
      <c r="X932" s="872"/>
      <c r="Y932" s="872"/>
      <c r="Z932" s="872"/>
    </row>
    <row r="933" spans="1:26" ht="15.75">
      <c r="A933" s="1047"/>
      <c r="B933" s="1048"/>
      <c r="C933" s="872"/>
      <c r="D933" s="872"/>
      <c r="E933" s="872"/>
      <c r="F933" s="872"/>
      <c r="G933" s="872"/>
      <c r="H933" s="872"/>
      <c r="I933" s="872"/>
      <c r="J933" s="872"/>
      <c r="K933" s="872"/>
      <c r="L933" s="872"/>
      <c r="M933" s="872"/>
      <c r="N933" s="872"/>
      <c r="O933" s="872"/>
      <c r="P933" s="872"/>
      <c r="Q933" s="872"/>
      <c r="R933" s="872"/>
      <c r="S933" s="872"/>
      <c r="T933" s="872"/>
      <c r="U933" s="872"/>
      <c r="V933" s="872"/>
      <c r="W933" s="872"/>
      <c r="X933" s="872"/>
      <c r="Y933" s="872"/>
      <c r="Z933" s="872"/>
    </row>
    <row r="934" spans="1:26" ht="15.75">
      <c r="A934" s="1047"/>
      <c r="B934" s="1048"/>
      <c r="C934" s="872"/>
      <c r="D934" s="872"/>
      <c r="E934" s="872"/>
      <c r="F934" s="872"/>
      <c r="G934" s="872"/>
      <c r="H934" s="872"/>
      <c r="I934" s="872"/>
      <c r="J934" s="872"/>
      <c r="K934" s="872"/>
      <c r="L934" s="872"/>
      <c r="M934" s="872"/>
      <c r="N934" s="872"/>
      <c r="O934" s="872"/>
      <c r="P934" s="872"/>
      <c r="Q934" s="872"/>
      <c r="R934" s="872"/>
      <c r="S934" s="872"/>
      <c r="T934" s="872"/>
      <c r="U934" s="872"/>
      <c r="V934" s="872"/>
      <c r="W934" s="872"/>
      <c r="X934" s="872"/>
      <c r="Y934" s="872"/>
      <c r="Z934" s="872"/>
    </row>
    <row r="935" spans="1:26" ht="15.75">
      <c r="A935" s="1047"/>
      <c r="B935" s="1048"/>
      <c r="C935" s="872"/>
      <c r="D935" s="872"/>
      <c r="E935" s="872"/>
      <c r="F935" s="872"/>
      <c r="G935" s="872"/>
      <c r="H935" s="872"/>
      <c r="I935" s="872"/>
      <c r="J935" s="872"/>
      <c r="K935" s="872"/>
      <c r="L935" s="872"/>
      <c r="M935" s="872"/>
      <c r="N935" s="872"/>
      <c r="O935" s="872"/>
      <c r="P935" s="872"/>
      <c r="Q935" s="872"/>
      <c r="R935" s="872"/>
      <c r="S935" s="872"/>
      <c r="T935" s="872"/>
      <c r="U935" s="872"/>
      <c r="V935" s="872"/>
      <c r="W935" s="872"/>
      <c r="X935" s="872"/>
      <c r="Y935" s="872"/>
      <c r="Z935" s="872"/>
    </row>
    <row r="936" spans="1:26" ht="15.75">
      <c r="A936" s="1047"/>
      <c r="B936" s="1048"/>
      <c r="C936" s="872"/>
      <c r="D936" s="872"/>
      <c r="E936" s="872"/>
      <c r="F936" s="872"/>
      <c r="G936" s="872"/>
      <c r="H936" s="872"/>
      <c r="I936" s="872"/>
      <c r="J936" s="872"/>
      <c r="K936" s="872"/>
      <c r="L936" s="872"/>
      <c r="M936" s="872"/>
      <c r="N936" s="872"/>
      <c r="O936" s="872"/>
      <c r="P936" s="872"/>
      <c r="Q936" s="872"/>
      <c r="R936" s="872"/>
      <c r="S936" s="872"/>
      <c r="T936" s="872"/>
      <c r="U936" s="872"/>
      <c r="V936" s="872"/>
      <c r="W936" s="872"/>
      <c r="X936" s="872"/>
      <c r="Y936" s="872"/>
      <c r="Z936" s="872"/>
    </row>
    <row r="937" spans="1:26" ht="15.75">
      <c r="A937" s="1047"/>
      <c r="B937" s="1048"/>
      <c r="C937" s="872"/>
      <c r="D937" s="872"/>
      <c r="E937" s="872"/>
      <c r="F937" s="872"/>
      <c r="G937" s="872"/>
      <c r="H937" s="872"/>
      <c r="I937" s="872"/>
      <c r="J937" s="872"/>
      <c r="K937" s="872"/>
      <c r="L937" s="872"/>
      <c r="M937" s="872"/>
      <c r="N937" s="872"/>
      <c r="O937" s="872"/>
      <c r="P937" s="872"/>
      <c r="Q937" s="872"/>
      <c r="R937" s="872"/>
      <c r="S937" s="872"/>
      <c r="T937" s="872"/>
      <c r="U937" s="872"/>
      <c r="V937" s="872"/>
      <c r="W937" s="872"/>
      <c r="X937" s="872"/>
      <c r="Y937" s="872"/>
      <c r="Z937" s="872"/>
    </row>
    <row r="938" spans="1:26" ht="15.75">
      <c r="A938" s="1047"/>
      <c r="B938" s="1048"/>
      <c r="C938" s="872"/>
      <c r="D938" s="872"/>
      <c r="E938" s="872"/>
      <c r="F938" s="872"/>
      <c r="G938" s="872"/>
      <c r="H938" s="872"/>
      <c r="I938" s="872"/>
      <c r="J938" s="872"/>
      <c r="K938" s="872"/>
      <c r="L938" s="872"/>
      <c r="M938" s="872"/>
      <c r="N938" s="872"/>
      <c r="O938" s="872"/>
      <c r="P938" s="872"/>
      <c r="Q938" s="872"/>
      <c r="R938" s="872"/>
      <c r="S938" s="872"/>
      <c r="T938" s="872"/>
      <c r="U938" s="872"/>
      <c r="V938" s="872"/>
      <c r="W938" s="872"/>
      <c r="X938" s="872"/>
      <c r="Y938" s="872"/>
      <c r="Z938" s="872"/>
    </row>
    <row r="939" spans="1:26" ht="15.75">
      <c r="A939" s="1047"/>
      <c r="B939" s="1048"/>
      <c r="C939" s="872"/>
      <c r="D939" s="872"/>
      <c r="E939" s="872"/>
      <c r="F939" s="872"/>
      <c r="G939" s="872"/>
      <c r="H939" s="872"/>
      <c r="I939" s="872"/>
      <c r="J939" s="872"/>
      <c r="K939" s="872"/>
      <c r="L939" s="872"/>
      <c r="M939" s="872"/>
      <c r="N939" s="872"/>
      <c r="O939" s="872"/>
      <c r="P939" s="872"/>
      <c r="Q939" s="872"/>
      <c r="R939" s="872"/>
      <c r="S939" s="872"/>
      <c r="T939" s="872"/>
      <c r="U939" s="872"/>
      <c r="V939" s="872"/>
      <c r="W939" s="872"/>
      <c r="X939" s="872"/>
      <c r="Y939" s="872"/>
      <c r="Z939" s="872"/>
    </row>
    <row r="940" spans="1:26" ht="15.75">
      <c r="A940" s="1047"/>
      <c r="B940" s="1048"/>
      <c r="C940" s="872"/>
      <c r="D940" s="872"/>
      <c r="E940" s="872"/>
      <c r="F940" s="872"/>
      <c r="G940" s="872"/>
      <c r="H940" s="872"/>
      <c r="I940" s="872"/>
      <c r="J940" s="872"/>
      <c r="K940" s="872"/>
      <c r="L940" s="872"/>
      <c r="M940" s="872"/>
      <c r="N940" s="872"/>
      <c r="O940" s="872"/>
      <c r="P940" s="872"/>
      <c r="Q940" s="872"/>
      <c r="R940" s="872"/>
      <c r="S940" s="872"/>
      <c r="T940" s="872"/>
      <c r="U940" s="872"/>
      <c r="V940" s="872"/>
      <c r="W940" s="872"/>
      <c r="X940" s="872"/>
      <c r="Y940" s="872"/>
      <c r="Z940" s="872"/>
    </row>
    <row r="941" spans="1:26" ht="15.75">
      <c r="A941" s="1047"/>
      <c r="B941" s="1048"/>
      <c r="C941" s="872"/>
      <c r="D941" s="872"/>
      <c r="E941" s="872"/>
      <c r="F941" s="872"/>
      <c r="G941" s="872"/>
      <c r="H941" s="872"/>
      <c r="I941" s="872"/>
      <c r="J941" s="872"/>
      <c r="K941" s="872"/>
      <c r="L941" s="872"/>
      <c r="M941" s="872"/>
      <c r="N941" s="872"/>
      <c r="O941" s="872"/>
      <c r="P941" s="872"/>
      <c r="Q941" s="872"/>
      <c r="R941" s="872"/>
      <c r="S941" s="872"/>
      <c r="T941" s="872"/>
      <c r="U941" s="872"/>
      <c r="V941" s="872"/>
      <c r="W941" s="872"/>
      <c r="X941" s="872"/>
      <c r="Y941" s="872"/>
      <c r="Z941" s="872"/>
    </row>
    <row r="942" spans="1:26" ht="15.75">
      <c r="A942" s="1047"/>
      <c r="B942" s="1048"/>
      <c r="C942" s="872"/>
      <c r="D942" s="872"/>
      <c r="E942" s="872"/>
      <c r="F942" s="872"/>
      <c r="G942" s="872"/>
      <c r="H942" s="872"/>
      <c r="I942" s="872"/>
      <c r="J942" s="872"/>
      <c r="K942" s="872"/>
      <c r="L942" s="872"/>
      <c r="M942" s="872"/>
      <c r="N942" s="872"/>
      <c r="O942" s="872"/>
      <c r="P942" s="872"/>
      <c r="Q942" s="872"/>
      <c r="R942" s="872"/>
      <c r="S942" s="872"/>
      <c r="T942" s="872"/>
      <c r="U942" s="872"/>
      <c r="V942" s="872"/>
      <c r="W942" s="872"/>
      <c r="X942" s="872"/>
      <c r="Y942" s="872"/>
      <c r="Z942" s="872"/>
    </row>
    <row r="943" spans="1:26" ht="15.75">
      <c r="A943" s="1047"/>
      <c r="B943" s="1048"/>
      <c r="C943" s="872"/>
      <c r="D943" s="872"/>
      <c r="E943" s="872"/>
      <c r="F943" s="872"/>
      <c r="G943" s="872"/>
      <c r="H943" s="872"/>
      <c r="I943" s="872"/>
      <c r="J943" s="872"/>
      <c r="K943" s="872"/>
      <c r="L943" s="872"/>
      <c r="M943" s="872"/>
      <c r="N943" s="872"/>
      <c r="O943" s="872"/>
      <c r="P943" s="872"/>
      <c r="Q943" s="872"/>
      <c r="R943" s="872"/>
      <c r="S943" s="872"/>
      <c r="T943" s="872"/>
      <c r="U943" s="872"/>
      <c r="V943" s="872"/>
      <c r="W943" s="872"/>
      <c r="X943" s="872"/>
      <c r="Y943" s="872"/>
      <c r="Z943" s="872"/>
    </row>
    <row r="944" spans="1:26" ht="15.75">
      <c r="A944" s="1047"/>
      <c r="B944" s="1048"/>
      <c r="C944" s="872"/>
      <c r="D944" s="872"/>
      <c r="E944" s="872"/>
      <c r="F944" s="872"/>
      <c r="G944" s="872"/>
      <c r="H944" s="872"/>
      <c r="I944" s="872"/>
      <c r="J944" s="872"/>
      <c r="K944" s="872"/>
      <c r="L944" s="872"/>
      <c r="M944" s="872"/>
      <c r="N944" s="872"/>
      <c r="O944" s="872"/>
      <c r="P944" s="872"/>
      <c r="Q944" s="872"/>
      <c r="R944" s="872"/>
      <c r="S944" s="872"/>
      <c r="T944" s="872"/>
      <c r="U944" s="872"/>
      <c r="V944" s="872"/>
      <c r="W944" s="872"/>
      <c r="X944" s="872"/>
      <c r="Y944" s="872"/>
      <c r="Z944" s="872"/>
    </row>
    <row r="945" spans="1:26" ht="15.75">
      <c r="A945" s="1047"/>
      <c r="B945" s="1048"/>
      <c r="C945" s="872"/>
      <c r="D945" s="872"/>
      <c r="E945" s="872"/>
      <c r="F945" s="872"/>
      <c r="G945" s="872"/>
      <c r="H945" s="872"/>
      <c r="I945" s="872"/>
      <c r="J945" s="872"/>
      <c r="K945" s="872"/>
      <c r="L945" s="872"/>
      <c r="M945" s="872"/>
      <c r="N945" s="872"/>
      <c r="O945" s="872"/>
      <c r="P945" s="872"/>
      <c r="Q945" s="872"/>
      <c r="R945" s="872"/>
      <c r="S945" s="872"/>
      <c r="T945" s="872"/>
      <c r="U945" s="872"/>
      <c r="V945" s="872"/>
      <c r="W945" s="872"/>
      <c r="X945" s="872"/>
      <c r="Y945" s="872"/>
      <c r="Z945" s="872"/>
    </row>
    <row r="946" spans="1:26" ht="15.75">
      <c r="A946" s="1047"/>
      <c r="B946" s="1048"/>
      <c r="C946" s="872"/>
      <c r="D946" s="872"/>
      <c r="E946" s="872"/>
      <c r="F946" s="872"/>
      <c r="G946" s="872"/>
      <c r="H946" s="872"/>
      <c r="I946" s="872"/>
      <c r="J946" s="872"/>
      <c r="K946" s="872"/>
      <c r="L946" s="872"/>
      <c r="M946" s="872"/>
      <c r="N946" s="872"/>
      <c r="O946" s="872"/>
      <c r="P946" s="872"/>
      <c r="Q946" s="872"/>
      <c r="R946" s="872"/>
      <c r="S946" s="872"/>
      <c r="T946" s="872"/>
      <c r="U946" s="872"/>
      <c r="V946" s="872"/>
      <c r="W946" s="872"/>
      <c r="X946" s="872"/>
      <c r="Y946" s="872"/>
      <c r="Z946" s="872"/>
    </row>
    <row r="947" spans="1:26" ht="15.75">
      <c r="A947" s="1047"/>
      <c r="B947" s="1048"/>
      <c r="C947" s="872"/>
      <c r="D947" s="872"/>
      <c r="E947" s="872"/>
      <c r="F947" s="872"/>
      <c r="G947" s="872"/>
      <c r="H947" s="872"/>
      <c r="I947" s="872"/>
      <c r="J947" s="872"/>
      <c r="K947" s="872"/>
      <c r="L947" s="872"/>
      <c r="M947" s="872"/>
      <c r="N947" s="872"/>
      <c r="O947" s="872"/>
      <c r="P947" s="872"/>
      <c r="Q947" s="872"/>
      <c r="R947" s="872"/>
      <c r="S947" s="872"/>
      <c r="T947" s="872"/>
      <c r="U947" s="872"/>
      <c r="V947" s="872"/>
      <c r="W947" s="872"/>
      <c r="X947" s="872"/>
      <c r="Y947" s="872"/>
      <c r="Z947" s="872"/>
    </row>
    <row r="948" spans="1:26" ht="15.75">
      <c r="A948" s="1047"/>
      <c r="B948" s="1048"/>
      <c r="C948" s="872"/>
      <c r="D948" s="872"/>
      <c r="E948" s="872"/>
      <c r="F948" s="872"/>
      <c r="G948" s="872"/>
      <c r="H948" s="872"/>
      <c r="I948" s="872"/>
      <c r="J948" s="872"/>
      <c r="K948" s="872"/>
      <c r="L948" s="872"/>
      <c r="M948" s="872"/>
      <c r="N948" s="872"/>
      <c r="O948" s="872"/>
      <c r="P948" s="872"/>
      <c r="Q948" s="872"/>
      <c r="R948" s="872"/>
      <c r="S948" s="872"/>
      <c r="T948" s="872"/>
      <c r="U948" s="872"/>
      <c r="V948" s="872"/>
      <c r="W948" s="872"/>
      <c r="X948" s="872"/>
      <c r="Y948" s="872"/>
      <c r="Z948" s="872"/>
    </row>
    <row r="949" spans="1:26" ht="15.75">
      <c r="A949" s="1047"/>
      <c r="B949" s="1048"/>
      <c r="C949" s="872"/>
      <c r="D949" s="872"/>
      <c r="E949" s="872"/>
      <c r="F949" s="872"/>
      <c r="G949" s="872"/>
      <c r="H949" s="872"/>
      <c r="I949" s="872"/>
      <c r="J949" s="872"/>
      <c r="K949" s="872"/>
      <c r="L949" s="872"/>
      <c r="M949" s="872"/>
      <c r="N949" s="872"/>
      <c r="O949" s="872"/>
      <c r="P949" s="872"/>
      <c r="Q949" s="872"/>
      <c r="R949" s="872"/>
      <c r="S949" s="872"/>
      <c r="T949" s="872"/>
      <c r="U949" s="872"/>
      <c r="V949" s="872"/>
      <c r="W949" s="872"/>
      <c r="X949" s="872"/>
      <c r="Y949" s="872"/>
      <c r="Z949" s="872"/>
    </row>
    <row r="950" spans="1:26" ht="15.75">
      <c r="A950" s="1047"/>
      <c r="B950" s="1048"/>
      <c r="C950" s="872"/>
      <c r="D950" s="872"/>
      <c r="E950" s="872"/>
      <c r="F950" s="872"/>
      <c r="G950" s="872"/>
      <c r="H950" s="872"/>
      <c r="I950" s="872"/>
      <c r="J950" s="872"/>
      <c r="K950" s="872"/>
      <c r="L950" s="872"/>
      <c r="M950" s="872"/>
      <c r="N950" s="872"/>
      <c r="O950" s="872"/>
      <c r="P950" s="872"/>
      <c r="Q950" s="872"/>
      <c r="R950" s="872"/>
      <c r="S950" s="872"/>
      <c r="T950" s="872"/>
      <c r="U950" s="872"/>
      <c r="V950" s="872"/>
      <c r="W950" s="872"/>
      <c r="X950" s="872"/>
      <c r="Y950" s="872"/>
      <c r="Z950" s="872"/>
    </row>
    <row r="951" spans="1:26" ht="15.75">
      <c r="A951" s="1047"/>
      <c r="B951" s="1048"/>
      <c r="C951" s="872"/>
      <c r="D951" s="872"/>
      <c r="E951" s="872"/>
      <c r="F951" s="872"/>
      <c r="G951" s="872"/>
      <c r="H951" s="872"/>
      <c r="I951" s="872"/>
      <c r="J951" s="872"/>
      <c r="K951" s="872"/>
      <c r="L951" s="872"/>
      <c r="M951" s="872"/>
      <c r="N951" s="872"/>
      <c r="O951" s="872"/>
      <c r="P951" s="872"/>
      <c r="Q951" s="872"/>
      <c r="R951" s="872"/>
      <c r="S951" s="872"/>
      <c r="T951" s="872"/>
      <c r="U951" s="872"/>
      <c r="V951" s="872"/>
      <c r="W951" s="872"/>
      <c r="X951" s="872"/>
      <c r="Y951" s="872"/>
      <c r="Z951" s="872"/>
    </row>
    <row r="952" spans="1:26" ht="15.75">
      <c r="A952" s="1047"/>
      <c r="B952" s="1048"/>
      <c r="C952" s="872"/>
      <c r="D952" s="872"/>
      <c r="E952" s="872"/>
      <c r="F952" s="872"/>
      <c r="G952" s="872"/>
      <c r="H952" s="872"/>
      <c r="I952" s="872"/>
      <c r="J952" s="872"/>
      <c r="K952" s="872"/>
      <c r="L952" s="872"/>
      <c r="M952" s="872"/>
      <c r="N952" s="872"/>
      <c r="O952" s="872"/>
      <c r="P952" s="872"/>
      <c r="Q952" s="872"/>
      <c r="R952" s="872"/>
      <c r="S952" s="872"/>
      <c r="T952" s="872"/>
      <c r="U952" s="872"/>
      <c r="V952" s="872"/>
      <c r="W952" s="872"/>
      <c r="X952" s="872"/>
      <c r="Y952" s="872"/>
      <c r="Z952" s="872"/>
    </row>
    <row r="953" spans="1:26" ht="15.75">
      <c r="A953" s="1047"/>
      <c r="B953" s="1048"/>
      <c r="C953" s="872"/>
      <c r="D953" s="872"/>
      <c r="E953" s="872"/>
      <c r="F953" s="872"/>
      <c r="G953" s="872"/>
      <c r="H953" s="872"/>
      <c r="I953" s="872"/>
      <c r="J953" s="872"/>
      <c r="K953" s="872"/>
      <c r="L953" s="872"/>
      <c r="M953" s="872"/>
      <c r="N953" s="872"/>
      <c r="O953" s="872"/>
      <c r="P953" s="872"/>
      <c r="Q953" s="872"/>
      <c r="R953" s="872"/>
      <c r="S953" s="872"/>
      <c r="T953" s="872"/>
      <c r="U953" s="872"/>
      <c r="V953" s="872"/>
      <c r="W953" s="872"/>
      <c r="X953" s="872"/>
      <c r="Y953" s="872"/>
      <c r="Z953" s="872"/>
    </row>
    <row r="954" spans="1:26" ht="15.75">
      <c r="A954" s="1047"/>
      <c r="B954" s="1048"/>
      <c r="C954" s="872"/>
      <c r="D954" s="872"/>
      <c r="E954" s="872"/>
      <c r="F954" s="872"/>
      <c r="G954" s="872"/>
      <c r="H954" s="872"/>
      <c r="I954" s="872"/>
      <c r="J954" s="872"/>
      <c r="K954" s="872"/>
      <c r="L954" s="872"/>
      <c r="M954" s="872"/>
      <c r="N954" s="872"/>
      <c r="O954" s="872"/>
      <c r="P954" s="872"/>
      <c r="Q954" s="872"/>
      <c r="R954" s="872"/>
      <c r="S954" s="872"/>
      <c r="T954" s="872"/>
      <c r="U954" s="872"/>
      <c r="V954" s="872"/>
      <c r="W954" s="872"/>
      <c r="X954" s="872"/>
      <c r="Y954" s="872"/>
      <c r="Z954" s="872"/>
    </row>
    <row r="955" spans="1:26" ht="15.75">
      <c r="A955" s="1047"/>
      <c r="B955" s="1048"/>
      <c r="C955" s="872"/>
      <c r="D955" s="872"/>
      <c r="E955" s="872"/>
      <c r="F955" s="872"/>
      <c r="G955" s="872"/>
      <c r="H955" s="872"/>
      <c r="I955" s="872"/>
      <c r="J955" s="872"/>
      <c r="K955" s="872"/>
      <c r="L955" s="872"/>
      <c r="M955" s="872"/>
      <c r="N955" s="872"/>
      <c r="O955" s="872"/>
      <c r="P955" s="872"/>
      <c r="Q955" s="872"/>
      <c r="R955" s="872"/>
      <c r="S955" s="872"/>
      <c r="T955" s="872"/>
      <c r="U955" s="872"/>
      <c r="V955" s="872"/>
      <c r="W955" s="872"/>
      <c r="X955" s="872"/>
      <c r="Y955" s="872"/>
      <c r="Z955" s="872"/>
    </row>
    <row r="956" spans="1:26" ht="15.75">
      <c r="A956" s="1047"/>
      <c r="B956" s="1048"/>
      <c r="C956" s="872"/>
      <c r="D956" s="872"/>
      <c r="E956" s="872"/>
      <c r="F956" s="872"/>
      <c r="G956" s="872"/>
      <c r="H956" s="872"/>
      <c r="I956" s="872"/>
      <c r="J956" s="872"/>
      <c r="K956" s="872"/>
      <c r="L956" s="872"/>
      <c r="M956" s="872"/>
      <c r="N956" s="872"/>
      <c r="O956" s="872"/>
      <c r="P956" s="872"/>
      <c r="Q956" s="872"/>
      <c r="R956" s="872"/>
      <c r="S956" s="872"/>
      <c r="T956" s="872"/>
      <c r="U956" s="872"/>
      <c r="V956" s="872"/>
      <c r="W956" s="872"/>
      <c r="X956" s="872"/>
      <c r="Y956" s="872"/>
      <c r="Z956" s="872"/>
    </row>
    <row r="957" spans="1:26" ht="15.75">
      <c r="A957" s="1047"/>
      <c r="B957" s="1048"/>
      <c r="C957" s="872"/>
      <c r="D957" s="872"/>
      <c r="E957" s="872"/>
      <c r="F957" s="872"/>
      <c r="G957" s="872"/>
      <c r="H957" s="872"/>
      <c r="I957" s="872"/>
      <c r="J957" s="872"/>
      <c r="K957" s="872"/>
      <c r="L957" s="872"/>
      <c r="M957" s="872"/>
      <c r="N957" s="872"/>
      <c r="O957" s="872"/>
      <c r="P957" s="872"/>
      <c r="Q957" s="872"/>
      <c r="R957" s="872"/>
      <c r="S957" s="872"/>
      <c r="T957" s="872"/>
      <c r="U957" s="872"/>
      <c r="V957" s="872"/>
      <c r="W957" s="872"/>
      <c r="X957" s="872"/>
      <c r="Y957" s="872"/>
      <c r="Z957" s="872"/>
    </row>
    <row r="958" spans="1:26" ht="15.75">
      <c r="A958" s="1047"/>
      <c r="B958" s="1048"/>
      <c r="C958" s="872"/>
      <c r="D958" s="872"/>
      <c r="E958" s="872"/>
      <c r="F958" s="872"/>
      <c r="G958" s="872"/>
      <c r="H958" s="872"/>
      <c r="I958" s="872"/>
      <c r="J958" s="872"/>
      <c r="K958" s="872"/>
      <c r="L958" s="872"/>
      <c r="M958" s="872"/>
      <c r="N958" s="872"/>
      <c r="O958" s="872"/>
      <c r="P958" s="872"/>
      <c r="Q958" s="872"/>
      <c r="R958" s="872"/>
      <c r="S958" s="872"/>
      <c r="T958" s="872"/>
      <c r="U958" s="872"/>
      <c r="V958" s="872"/>
      <c r="W958" s="872"/>
      <c r="X958" s="872"/>
      <c r="Y958" s="872"/>
      <c r="Z958" s="872"/>
    </row>
    <row r="959" spans="1:26" ht="15.75">
      <c r="A959" s="1047"/>
      <c r="B959" s="1048"/>
      <c r="C959" s="872"/>
      <c r="D959" s="872"/>
      <c r="E959" s="872"/>
      <c r="F959" s="872"/>
      <c r="G959" s="872"/>
      <c r="H959" s="872"/>
      <c r="I959" s="872"/>
      <c r="J959" s="872"/>
      <c r="K959" s="872"/>
      <c r="L959" s="872"/>
      <c r="M959" s="872"/>
      <c r="N959" s="872"/>
      <c r="O959" s="872"/>
      <c r="P959" s="872"/>
      <c r="Q959" s="872"/>
      <c r="R959" s="872"/>
      <c r="S959" s="872"/>
      <c r="T959" s="872"/>
      <c r="U959" s="872"/>
      <c r="V959" s="872"/>
      <c r="W959" s="872"/>
      <c r="X959" s="872"/>
      <c r="Y959" s="872"/>
      <c r="Z959" s="872"/>
    </row>
    <row r="960" spans="1:26" ht="15.75">
      <c r="A960" s="1047"/>
      <c r="B960" s="1048"/>
      <c r="C960" s="872"/>
      <c r="D960" s="872"/>
      <c r="E960" s="872"/>
      <c r="F960" s="872"/>
      <c r="G960" s="872"/>
      <c r="H960" s="872"/>
      <c r="I960" s="872"/>
      <c r="J960" s="872"/>
      <c r="K960" s="872"/>
      <c r="L960" s="872"/>
      <c r="M960" s="872"/>
      <c r="N960" s="872"/>
      <c r="O960" s="872"/>
      <c r="P960" s="872"/>
      <c r="Q960" s="872"/>
      <c r="R960" s="872"/>
      <c r="S960" s="872"/>
      <c r="T960" s="872"/>
      <c r="U960" s="872"/>
      <c r="V960" s="872"/>
      <c r="W960" s="872"/>
      <c r="X960" s="872"/>
      <c r="Y960" s="872"/>
      <c r="Z960" s="872"/>
    </row>
    <row r="961" spans="1:26" ht="15.75">
      <c r="A961" s="1047"/>
      <c r="B961" s="1048"/>
      <c r="C961" s="872"/>
      <c r="D961" s="872"/>
      <c r="E961" s="872"/>
      <c r="F961" s="872"/>
      <c r="G961" s="872"/>
      <c r="H961" s="872"/>
      <c r="I961" s="872"/>
      <c r="J961" s="872"/>
      <c r="K961" s="872"/>
      <c r="L961" s="872"/>
      <c r="M961" s="872"/>
      <c r="N961" s="872"/>
      <c r="O961" s="872"/>
      <c r="P961" s="872"/>
      <c r="Q961" s="872"/>
      <c r="R961" s="872"/>
      <c r="S961" s="872"/>
      <c r="T961" s="872"/>
      <c r="U961" s="872"/>
      <c r="V961" s="872"/>
      <c r="W961" s="872"/>
      <c r="X961" s="872"/>
      <c r="Y961" s="872"/>
      <c r="Z961" s="872"/>
    </row>
    <row r="962" spans="1:26" ht="15.75">
      <c r="A962" s="1047"/>
      <c r="B962" s="1048"/>
      <c r="C962" s="872"/>
      <c r="D962" s="872"/>
      <c r="E962" s="872"/>
      <c r="F962" s="872"/>
      <c r="G962" s="872"/>
      <c r="H962" s="872"/>
      <c r="I962" s="872"/>
      <c r="J962" s="872"/>
      <c r="K962" s="872"/>
      <c r="L962" s="872"/>
      <c r="M962" s="872"/>
      <c r="N962" s="872"/>
      <c r="O962" s="872"/>
      <c r="P962" s="872"/>
      <c r="Q962" s="872"/>
      <c r="R962" s="872"/>
      <c r="S962" s="872"/>
      <c r="T962" s="872"/>
      <c r="U962" s="872"/>
      <c r="V962" s="872"/>
      <c r="W962" s="872"/>
      <c r="X962" s="872"/>
      <c r="Y962" s="872"/>
      <c r="Z962" s="872"/>
    </row>
    <row r="963" spans="1:26" ht="15.75">
      <c r="A963" s="1047"/>
      <c r="B963" s="1048"/>
      <c r="C963" s="872"/>
      <c r="D963" s="872"/>
      <c r="E963" s="872"/>
      <c r="F963" s="872"/>
      <c r="G963" s="872"/>
      <c r="H963" s="872"/>
      <c r="I963" s="872"/>
      <c r="J963" s="872"/>
      <c r="K963" s="872"/>
      <c r="L963" s="872"/>
      <c r="M963" s="872"/>
      <c r="N963" s="872"/>
      <c r="O963" s="872"/>
      <c r="P963" s="872"/>
      <c r="Q963" s="872"/>
      <c r="R963" s="872"/>
      <c r="S963" s="872"/>
      <c r="T963" s="872"/>
      <c r="U963" s="872"/>
      <c r="V963" s="872"/>
      <c r="W963" s="872"/>
      <c r="X963" s="872"/>
      <c r="Y963" s="872"/>
      <c r="Z963" s="872"/>
    </row>
    <row r="964" spans="1:26" ht="15.75">
      <c r="A964" s="1047"/>
      <c r="B964" s="1048"/>
      <c r="C964" s="872"/>
      <c r="D964" s="872"/>
      <c r="E964" s="872"/>
      <c r="F964" s="872"/>
      <c r="G964" s="872"/>
      <c r="H964" s="872"/>
      <c r="I964" s="872"/>
      <c r="J964" s="872"/>
      <c r="K964" s="872"/>
      <c r="L964" s="872"/>
      <c r="M964" s="872"/>
      <c r="N964" s="872"/>
      <c r="O964" s="872"/>
      <c r="P964" s="872"/>
      <c r="Q964" s="872"/>
      <c r="R964" s="872"/>
      <c r="S964" s="872"/>
      <c r="T964" s="872"/>
      <c r="U964" s="872"/>
      <c r="V964" s="872"/>
      <c r="W964" s="872"/>
      <c r="X964" s="872"/>
      <c r="Y964" s="872"/>
      <c r="Z964" s="872"/>
    </row>
    <row r="965" spans="1:26" ht="15.75">
      <c r="A965" s="1047"/>
      <c r="B965" s="1048"/>
      <c r="C965" s="872"/>
      <c r="D965" s="872"/>
      <c r="E965" s="872"/>
      <c r="F965" s="872"/>
      <c r="G965" s="872"/>
      <c r="H965" s="872"/>
      <c r="I965" s="872"/>
      <c r="J965" s="872"/>
      <c r="K965" s="872"/>
      <c r="L965" s="872"/>
      <c r="M965" s="872"/>
      <c r="N965" s="872"/>
      <c r="O965" s="872"/>
      <c r="P965" s="872"/>
      <c r="Q965" s="872"/>
      <c r="R965" s="872"/>
      <c r="S965" s="872"/>
      <c r="T965" s="872"/>
      <c r="U965" s="872"/>
      <c r="V965" s="872"/>
      <c r="W965" s="872"/>
      <c r="X965" s="872"/>
      <c r="Y965" s="872"/>
      <c r="Z965" s="872"/>
    </row>
    <row r="966" spans="1:26" ht="15.75">
      <c r="A966" s="1047"/>
      <c r="B966" s="1048"/>
      <c r="C966" s="872"/>
      <c r="D966" s="872"/>
      <c r="E966" s="872"/>
      <c r="F966" s="872"/>
      <c r="G966" s="872"/>
      <c r="H966" s="872"/>
      <c r="I966" s="872"/>
      <c r="J966" s="872"/>
      <c r="K966" s="872"/>
      <c r="L966" s="872"/>
      <c r="M966" s="872"/>
      <c r="N966" s="872"/>
      <c r="O966" s="872"/>
      <c r="P966" s="872"/>
      <c r="Q966" s="872"/>
      <c r="R966" s="872"/>
      <c r="S966" s="872"/>
      <c r="T966" s="872"/>
      <c r="U966" s="872"/>
      <c r="V966" s="872"/>
      <c r="W966" s="872"/>
      <c r="X966" s="872"/>
      <c r="Y966" s="872"/>
      <c r="Z966" s="872"/>
    </row>
    <row r="967" spans="1:26" ht="15.75">
      <c r="A967" s="1047"/>
      <c r="B967" s="1048"/>
      <c r="C967" s="872"/>
      <c r="D967" s="872"/>
      <c r="E967" s="872"/>
      <c r="F967" s="872"/>
      <c r="G967" s="872"/>
      <c r="H967" s="872"/>
      <c r="I967" s="872"/>
      <c r="J967" s="872"/>
      <c r="K967" s="872"/>
      <c r="L967" s="872"/>
      <c r="M967" s="872"/>
      <c r="N967" s="872"/>
      <c r="O967" s="872"/>
      <c r="P967" s="872"/>
      <c r="Q967" s="872"/>
      <c r="R967" s="872"/>
      <c r="S967" s="872"/>
      <c r="T967" s="872"/>
      <c r="U967" s="872"/>
      <c r="V967" s="872"/>
      <c r="W967" s="872"/>
      <c r="X967" s="872"/>
      <c r="Y967" s="872"/>
      <c r="Z967" s="872"/>
    </row>
    <row r="968" spans="1:26" ht="15.75">
      <c r="A968" s="1047"/>
      <c r="B968" s="1048"/>
      <c r="C968" s="872"/>
      <c r="D968" s="872"/>
      <c r="E968" s="872"/>
      <c r="F968" s="872"/>
      <c r="G968" s="872"/>
      <c r="H968" s="872"/>
      <c r="I968" s="872"/>
      <c r="J968" s="872"/>
      <c r="K968" s="872"/>
      <c r="L968" s="872"/>
      <c r="M968" s="872"/>
      <c r="N968" s="872"/>
      <c r="O968" s="872"/>
      <c r="P968" s="872"/>
      <c r="Q968" s="872"/>
      <c r="R968" s="872"/>
      <c r="S968" s="872"/>
      <c r="T968" s="872"/>
      <c r="U968" s="872"/>
      <c r="V968" s="872"/>
      <c r="W968" s="872"/>
      <c r="X968" s="872"/>
      <c r="Y968" s="872"/>
      <c r="Z968" s="872"/>
    </row>
    <row r="969" spans="1:26" ht="15.75">
      <c r="A969" s="1047"/>
      <c r="B969" s="1048"/>
      <c r="C969" s="872"/>
      <c r="D969" s="872"/>
      <c r="E969" s="872"/>
      <c r="F969" s="872"/>
      <c r="G969" s="872"/>
      <c r="H969" s="872"/>
      <c r="I969" s="872"/>
      <c r="J969" s="872"/>
      <c r="K969" s="872"/>
      <c r="L969" s="872"/>
      <c r="M969" s="872"/>
      <c r="N969" s="872"/>
      <c r="O969" s="872"/>
      <c r="P969" s="872"/>
      <c r="Q969" s="872"/>
      <c r="R969" s="872"/>
      <c r="S969" s="872"/>
      <c r="T969" s="872"/>
      <c r="U969" s="872"/>
      <c r="V969" s="872"/>
      <c r="W969" s="872"/>
      <c r="X969" s="872"/>
      <c r="Y969" s="872"/>
      <c r="Z969" s="872"/>
    </row>
    <row r="970" spans="1:26" ht="15.75">
      <c r="A970" s="1047"/>
      <c r="B970" s="1048"/>
      <c r="C970" s="872"/>
      <c r="D970" s="872"/>
      <c r="E970" s="872"/>
      <c r="F970" s="872"/>
      <c r="G970" s="872"/>
      <c r="H970" s="872"/>
      <c r="I970" s="872"/>
      <c r="J970" s="872"/>
      <c r="K970" s="872"/>
      <c r="L970" s="872"/>
      <c r="M970" s="872"/>
      <c r="N970" s="872"/>
      <c r="O970" s="872"/>
      <c r="P970" s="872"/>
      <c r="Q970" s="872"/>
      <c r="R970" s="872"/>
      <c r="S970" s="872"/>
      <c r="T970" s="872"/>
      <c r="U970" s="872"/>
      <c r="V970" s="872"/>
      <c r="W970" s="872"/>
      <c r="X970" s="872"/>
      <c r="Y970" s="872"/>
      <c r="Z970" s="872"/>
    </row>
    <row r="971" spans="1:26" ht="15.75">
      <c r="A971" s="1047"/>
      <c r="B971" s="1048"/>
      <c r="C971" s="872"/>
      <c r="D971" s="872"/>
      <c r="E971" s="872"/>
      <c r="F971" s="872"/>
      <c r="G971" s="872"/>
      <c r="H971" s="872"/>
      <c r="I971" s="872"/>
      <c r="J971" s="872"/>
      <c r="K971" s="872"/>
      <c r="L971" s="872"/>
      <c r="M971" s="872"/>
      <c r="N971" s="872"/>
      <c r="O971" s="872"/>
      <c r="P971" s="872"/>
      <c r="Q971" s="872"/>
      <c r="R971" s="872"/>
      <c r="S971" s="872"/>
      <c r="T971" s="872"/>
      <c r="U971" s="872"/>
      <c r="V971" s="872"/>
      <c r="W971" s="872"/>
      <c r="X971" s="872"/>
      <c r="Y971" s="872"/>
      <c r="Z971" s="872"/>
    </row>
    <row r="972" spans="1:26" ht="15.75">
      <c r="A972" s="1047"/>
      <c r="B972" s="1048"/>
      <c r="C972" s="872"/>
      <c r="D972" s="872"/>
      <c r="E972" s="872"/>
      <c r="F972" s="872"/>
      <c r="G972" s="872"/>
      <c r="H972" s="872"/>
      <c r="I972" s="872"/>
      <c r="J972" s="872"/>
      <c r="K972" s="872"/>
      <c r="L972" s="872"/>
      <c r="M972" s="872"/>
      <c r="N972" s="872"/>
      <c r="O972" s="872"/>
      <c r="P972" s="872"/>
      <c r="Q972" s="872"/>
      <c r="R972" s="872"/>
      <c r="S972" s="872"/>
      <c r="T972" s="872"/>
      <c r="U972" s="872"/>
      <c r="V972" s="872"/>
      <c r="W972" s="872"/>
      <c r="X972" s="872"/>
      <c r="Y972" s="872"/>
      <c r="Z972" s="872"/>
    </row>
    <row r="973" spans="1:26" ht="15.75">
      <c r="A973" s="1047"/>
      <c r="B973" s="1048"/>
      <c r="C973" s="872"/>
      <c r="D973" s="872"/>
      <c r="E973" s="872"/>
      <c r="F973" s="872"/>
      <c r="G973" s="872"/>
      <c r="H973" s="872"/>
      <c r="I973" s="872"/>
      <c r="J973" s="872"/>
      <c r="K973" s="872"/>
      <c r="L973" s="872"/>
      <c r="M973" s="872"/>
      <c r="N973" s="872"/>
      <c r="O973" s="872"/>
      <c r="P973" s="872"/>
      <c r="Q973" s="872"/>
      <c r="R973" s="872"/>
      <c r="S973" s="872"/>
      <c r="T973" s="872"/>
      <c r="U973" s="872"/>
      <c r="V973" s="872"/>
      <c r="W973" s="872"/>
      <c r="X973" s="872"/>
      <c r="Y973" s="872"/>
      <c r="Z973" s="872"/>
    </row>
    <row r="974" spans="1:26" ht="15.75">
      <c r="A974" s="1047"/>
      <c r="B974" s="1048"/>
      <c r="C974" s="872"/>
      <c r="D974" s="872"/>
      <c r="E974" s="872"/>
      <c r="F974" s="872"/>
      <c r="G974" s="872"/>
      <c r="H974" s="872"/>
      <c r="I974" s="872"/>
      <c r="J974" s="872"/>
      <c r="K974" s="872"/>
      <c r="L974" s="872"/>
      <c r="M974" s="872"/>
      <c r="N974" s="872"/>
      <c r="O974" s="872"/>
      <c r="P974" s="872"/>
      <c r="Q974" s="872"/>
      <c r="R974" s="872"/>
      <c r="S974" s="872"/>
      <c r="T974" s="872"/>
      <c r="U974" s="872"/>
      <c r="V974" s="872"/>
      <c r="W974" s="872"/>
      <c r="X974" s="872"/>
      <c r="Y974" s="872"/>
      <c r="Z974" s="872"/>
    </row>
    <row r="975" spans="1:26" ht="15.75">
      <c r="A975" s="1047"/>
      <c r="B975" s="1048"/>
      <c r="C975" s="872"/>
      <c r="D975" s="872"/>
      <c r="E975" s="872"/>
      <c r="F975" s="872"/>
      <c r="G975" s="872"/>
      <c r="H975" s="872"/>
      <c r="I975" s="872"/>
      <c r="J975" s="872"/>
      <c r="K975" s="872"/>
      <c r="L975" s="872"/>
      <c r="M975" s="872"/>
      <c r="N975" s="872"/>
      <c r="O975" s="872"/>
      <c r="P975" s="872"/>
      <c r="Q975" s="872"/>
      <c r="R975" s="872"/>
      <c r="S975" s="872"/>
      <c r="T975" s="872"/>
      <c r="U975" s="872"/>
      <c r="V975" s="872"/>
      <c r="W975" s="872"/>
      <c r="X975" s="872"/>
      <c r="Y975" s="872"/>
      <c r="Z975" s="872"/>
    </row>
    <row r="976" spans="1:26" ht="15.75">
      <c r="A976" s="1047"/>
      <c r="B976" s="1048"/>
      <c r="C976" s="872"/>
      <c r="D976" s="872"/>
      <c r="E976" s="872"/>
      <c r="F976" s="872"/>
      <c r="G976" s="872"/>
      <c r="H976" s="872"/>
      <c r="I976" s="872"/>
      <c r="J976" s="872"/>
      <c r="K976" s="872"/>
      <c r="L976" s="872"/>
      <c r="M976" s="872"/>
      <c r="N976" s="872"/>
      <c r="O976" s="872"/>
      <c r="P976" s="872"/>
      <c r="Q976" s="872"/>
      <c r="R976" s="872"/>
      <c r="S976" s="872"/>
      <c r="T976" s="872"/>
      <c r="U976" s="872"/>
      <c r="V976" s="872"/>
      <c r="W976" s="872"/>
      <c r="X976" s="872"/>
      <c r="Y976" s="872"/>
      <c r="Z976" s="872"/>
    </row>
    <row r="977" spans="1:26" ht="15.75">
      <c r="A977" s="1047"/>
      <c r="B977" s="1048"/>
      <c r="C977" s="872"/>
      <c r="D977" s="872"/>
      <c r="E977" s="872"/>
      <c r="F977" s="872"/>
      <c r="G977" s="872"/>
      <c r="H977" s="872"/>
      <c r="I977" s="872"/>
      <c r="J977" s="872"/>
      <c r="K977" s="872"/>
      <c r="L977" s="872"/>
      <c r="M977" s="872"/>
      <c r="N977" s="872"/>
      <c r="O977" s="872"/>
      <c r="P977" s="872"/>
      <c r="Q977" s="872"/>
      <c r="R977" s="872"/>
      <c r="S977" s="872"/>
      <c r="T977" s="872"/>
      <c r="U977" s="872"/>
      <c r="V977" s="872"/>
      <c r="W977" s="872"/>
      <c r="X977" s="872"/>
      <c r="Y977" s="872"/>
      <c r="Z977" s="872"/>
    </row>
    <row r="978" spans="1:26" ht="15.75">
      <c r="A978" s="1047"/>
      <c r="B978" s="1048"/>
      <c r="C978" s="872"/>
      <c r="D978" s="872"/>
      <c r="E978" s="872"/>
      <c r="F978" s="872"/>
      <c r="G978" s="872"/>
      <c r="H978" s="872"/>
      <c r="I978" s="872"/>
      <c r="J978" s="872"/>
      <c r="K978" s="872"/>
      <c r="L978" s="872"/>
      <c r="M978" s="872"/>
      <c r="N978" s="872"/>
      <c r="O978" s="872"/>
      <c r="P978" s="872"/>
      <c r="Q978" s="872"/>
      <c r="R978" s="872"/>
      <c r="S978" s="872"/>
      <c r="T978" s="872"/>
      <c r="U978" s="872"/>
      <c r="V978" s="872"/>
      <c r="W978" s="872"/>
      <c r="X978" s="872"/>
      <c r="Y978" s="872"/>
      <c r="Z978" s="872"/>
    </row>
    <row r="979" spans="1:26" ht="15.75">
      <c r="A979" s="1047"/>
      <c r="B979" s="1048"/>
      <c r="C979" s="872"/>
      <c r="D979" s="872"/>
      <c r="E979" s="872"/>
      <c r="F979" s="872"/>
      <c r="G979" s="872"/>
      <c r="H979" s="872"/>
      <c r="I979" s="872"/>
      <c r="J979" s="872"/>
      <c r="K979" s="872"/>
      <c r="L979" s="872"/>
      <c r="M979" s="872"/>
      <c r="N979" s="872"/>
      <c r="O979" s="872"/>
      <c r="P979" s="872"/>
      <c r="Q979" s="872"/>
      <c r="R979" s="872"/>
      <c r="S979" s="872"/>
      <c r="T979" s="872"/>
      <c r="U979" s="872"/>
      <c r="V979" s="872"/>
      <c r="W979" s="872"/>
      <c r="X979" s="872"/>
      <c r="Y979" s="872"/>
      <c r="Z979" s="872"/>
    </row>
    <row r="980" spans="1:26" ht="15.75">
      <c r="A980" s="1047"/>
      <c r="B980" s="1048"/>
      <c r="C980" s="872"/>
      <c r="D980" s="872"/>
      <c r="E980" s="872"/>
      <c r="F980" s="872"/>
      <c r="G980" s="872"/>
      <c r="H980" s="872"/>
      <c r="I980" s="872"/>
      <c r="J980" s="872"/>
      <c r="K980" s="872"/>
      <c r="L980" s="872"/>
      <c r="M980" s="872"/>
      <c r="N980" s="872"/>
      <c r="O980" s="872"/>
      <c r="P980" s="872"/>
      <c r="Q980" s="872"/>
      <c r="R980" s="872"/>
      <c r="S980" s="872"/>
      <c r="T980" s="872"/>
      <c r="U980" s="872"/>
      <c r="V980" s="872"/>
      <c r="W980" s="872"/>
      <c r="X980" s="872"/>
      <c r="Y980" s="872"/>
      <c r="Z980" s="872"/>
    </row>
    <row r="981" spans="1:26" ht="15.75">
      <c r="A981" s="1047"/>
      <c r="B981" s="1048"/>
      <c r="C981" s="872"/>
      <c r="D981" s="872"/>
      <c r="E981" s="872"/>
      <c r="F981" s="872"/>
      <c r="G981" s="872"/>
      <c r="H981" s="872"/>
      <c r="I981" s="872"/>
      <c r="J981" s="872"/>
      <c r="K981" s="872"/>
      <c r="L981" s="872"/>
      <c r="M981" s="872"/>
      <c r="N981" s="872"/>
      <c r="O981" s="872"/>
      <c r="P981" s="872"/>
      <c r="Q981" s="872"/>
      <c r="R981" s="872"/>
      <c r="S981" s="872"/>
      <c r="T981" s="872"/>
      <c r="U981" s="872"/>
      <c r="V981" s="872"/>
      <c r="W981" s="872"/>
      <c r="X981" s="872"/>
      <c r="Y981" s="872"/>
      <c r="Z981" s="872"/>
    </row>
    <row r="982" spans="1:26" ht="15.75">
      <c r="A982" s="1047"/>
      <c r="B982" s="1048"/>
      <c r="C982" s="872"/>
      <c r="D982" s="872"/>
      <c r="E982" s="872"/>
      <c r="F982" s="872"/>
      <c r="G982" s="872"/>
      <c r="H982" s="872"/>
      <c r="I982" s="872"/>
      <c r="J982" s="872"/>
      <c r="K982" s="872"/>
      <c r="L982" s="872"/>
      <c r="M982" s="872"/>
      <c r="N982" s="872"/>
      <c r="O982" s="872"/>
      <c r="P982" s="872"/>
      <c r="Q982" s="872"/>
      <c r="R982" s="872"/>
      <c r="S982" s="872"/>
      <c r="T982" s="872"/>
      <c r="U982" s="872"/>
      <c r="V982" s="872"/>
      <c r="W982" s="872"/>
      <c r="X982" s="872"/>
      <c r="Y982" s="872"/>
      <c r="Z982" s="872"/>
    </row>
    <row r="983" spans="1:26" ht="15.75">
      <c r="A983" s="1047"/>
      <c r="B983" s="1048"/>
      <c r="C983" s="872"/>
      <c r="D983" s="872"/>
      <c r="E983" s="872"/>
      <c r="F983" s="872"/>
      <c r="G983" s="872"/>
      <c r="H983" s="872"/>
      <c r="I983" s="872"/>
      <c r="J983" s="872"/>
      <c r="K983" s="872"/>
      <c r="L983" s="872"/>
      <c r="M983" s="872"/>
      <c r="N983" s="872"/>
      <c r="O983" s="872"/>
      <c r="P983" s="872"/>
      <c r="Q983" s="872"/>
      <c r="R983" s="872"/>
      <c r="S983" s="872"/>
      <c r="T983" s="872"/>
      <c r="U983" s="872"/>
      <c r="V983" s="872"/>
      <c r="W983" s="872"/>
      <c r="X983" s="872"/>
      <c r="Y983" s="872"/>
      <c r="Z983" s="872"/>
    </row>
    <row r="984" spans="1:26" ht="15.75">
      <c r="A984" s="1047"/>
      <c r="B984" s="1048"/>
      <c r="C984" s="872"/>
      <c r="D984" s="872"/>
      <c r="E984" s="872"/>
      <c r="F984" s="872"/>
      <c r="G984" s="872"/>
      <c r="H984" s="872"/>
      <c r="I984" s="872"/>
      <c r="J984" s="872"/>
      <c r="K984" s="872"/>
      <c r="L984" s="872"/>
      <c r="M984" s="872"/>
      <c r="N984" s="872"/>
      <c r="O984" s="872"/>
      <c r="P984" s="872"/>
      <c r="Q984" s="872"/>
      <c r="R984" s="872"/>
      <c r="S984" s="872"/>
      <c r="T984" s="872"/>
      <c r="U984" s="872"/>
      <c r="V984" s="872"/>
      <c r="W984" s="872"/>
      <c r="X984" s="872"/>
      <c r="Y984" s="872"/>
      <c r="Z984" s="872"/>
    </row>
    <row r="985" spans="1:26" ht="15.75">
      <c r="A985" s="1047"/>
      <c r="B985" s="1048"/>
      <c r="C985" s="872"/>
      <c r="D985" s="872"/>
      <c r="E985" s="872"/>
      <c r="F985" s="872"/>
      <c r="G985" s="872"/>
      <c r="H985" s="872"/>
      <c r="I985" s="872"/>
      <c r="J985" s="872"/>
      <c r="K985" s="872"/>
      <c r="L985" s="872"/>
      <c r="M985" s="872"/>
      <c r="N985" s="872"/>
      <c r="O985" s="872"/>
      <c r="P985" s="872"/>
      <c r="Q985" s="872"/>
      <c r="R985" s="872"/>
      <c r="S985" s="872"/>
      <c r="T985" s="872"/>
      <c r="U985" s="872"/>
      <c r="V985" s="872"/>
      <c r="W985" s="872"/>
      <c r="X985" s="872"/>
      <c r="Y985" s="872"/>
      <c r="Z985" s="872"/>
    </row>
    <row r="986" spans="1:26" ht="15.75">
      <c r="A986" s="1047"/>
      <c r="B986" s="1048"/>
      <c r="C986" s="872"/>
      <c r="D986" s="872"/>
      <c r="E986" s="872"/>
      <c r="F986" s="872"/>
      <c r="G986" s="872"/>
      <c r="H986" s="872"/>
      <c r="I986" s="872"/>
      <c r="J986" s="872"/>
      <c r="K986" s="872"/>
      <c r="L986" s="872"/>
      <c r="M986" s="872"/>
      <c r="N986" s="872"/>
      <c r="O986" s="872"/>
      <c r="P986" s="872"/>
      <c r="Q986" s="872"/>
      <c r="R986" s="872"/>
      <c r="S986" s="872"/>
      <c r="T986" s="872"/>
      <c r="U986" s="872"/>
      <c r="V986" s="872"/>
      <c r="W986" s="872"/>
      <c r="X986" s="872"/>
      <c r="Y986" s="872"/>
      <c r="Z986" s="872"/>
    </row>
    <row r="987" spans="1:26" ht="15.75">
      <c r="A987" s="1047"/>
      <c r="B987" s="1048"/>
      <c r="C987" s="872"/>
      <c r="D987" s="872"/>
      <c r="E987" s="872"/>
      <c r="F987" s="872"/>
      <c r="G987" s="872"/>
      <c r="H987" s="872"/>
      <c r="I987" s="872"/>
      <c r="J987" s="872"/>
      <c r="K987" s="872"/>
      <c r="L987" s="872"/>
      <c r="M987" s="872"/>
      <c r="N987" s="872"/>
      <c r="O987" s="872"/>
      <c r="P987" s="872"/>
      <c r="Q987" s="872"/>
      <c r="R987" s="872"/>
      <c r="S987" s="872"/>
      <c r="T987" s="872"/>
      <c r="U987" s="872"/>
      <c r="V987" s="872"/>
      <c r="W987" s="872"/>
      <c r="X987" s="872"/>
      <c r="Y987" s="872"/>
      <c r="Z987" s="872"/>
    </row>
    <row r="988" spans="1:26" ht="15.75">
      <c r="A988" s="1047"/>
      <c r="B988" s="1048"/>
      <c r="C988" s="872"/>
      <c r="D988" s="872"/>
      <c r="E988" s="872"/>
      <c r="F988" s="872"/>
      <c r="G988" s="872"/>
      <c r="H988" s="872"/>
      <c r="I988" s="872"/>
      <c r="J988" s="872"/>
      <c r="K988" s="872"/>
      <c r="L988" s="872"/>
      <c r="M988" s="872"/>
      <c r="N988" s="872"/>
      <c r="O988" s="872"/>
      <c r="P988" s="872"/>
      <c r="Q988" s="872"/>
      <c r="R988" s="872"/>
      <c r="S988" s="872"/>
      <c r="T988" s="872"/>
      <c r="U988" s="872"/>
      <c r="V988" s="872"/>
      <c r="W988" s="872"/>
      <c r="X988" s="872"/>
      <c r="Y988" s="872"/>
      <c r="Z988" s="872"/>
    </row>
    <row r="989" spans="1:26" ht="15.75">
      <c r="A989" s="1047"/>
      <c r="B989" s="1048"/>
      <c r="C989" s="872"/>
      <c r="D989" s="872"/>
      <c r="E989" s="872"/>
      <c r="F989" s="872"/>
      <c r="G989" s="872"/>
      <c r="H989" s="872"/>
      <c r="I989" s="872"/>
      <c r="J989" s="872"/>
      <c r="K989" s="872"/>
      <c r="L989" s="872"/>
      <c r="M989" s="872"/>
      <c r="N989" s="872"/>
      <c r="O989" s="872"/>
      <c r="P989" s="872"/>
      <c r="Q989" s="872"/>
      <c r="R989" s="872"/>
      <c r="S989" s="872"/>
      <c r="T989" s="872"/>
      <c r="U989" s="872"/>
      <c r="V989" s="872"/>
      <c r="W989" s="872"/>
      <c r="X989" s="872"/>
      <c r="Y989" s="872"/>
      <c r="Z989" s="872"/>
    </row>
    <row r="990" spans="1:26" ht="15.75">
      <c r="A990" s="1047"/>
      <c r="B990" s="1048"/>
      <c r="C990" s="872"/>
      <c r="D990" s="872"/>
      <c r="E990" s="872"/>
      <c r="F990" s="872"/>
      <c r="G990" s="872"/>
      <c r="H990" s="872"/>
      <c r="I990" s="872"/>
      <c r="J990" s="872"/>
      <c r="K990" s="872"/>
      <c r="L990" s="872"/>
      <c r="M990" s="872"/>
      <c r="N990" s="872"/>
      <c r="O990" s="872"/>
      <c r="P990" s="872"/>
      <c r="Q990" s="872"/>
      <c r="R990" s="872"/>
      <c r="S990" s="872"/>
      <c r="T990" s="872"/>
      <c r="U990" s="872"/>
      <c r="V990" s="872"/>
      <c r="W990" s="872"/>
      <c r="X990" s="872"/>
      <c r="Y990" s="872"/>
      <c r="Z990" s="872"/>
    </row>
    <row r="991" spans="1:26" ht="15.75">
      <c r="A991" s="1047"/>
      <c r="B991" s="1048"/>
      <c r="C991" s="872"/>
      <c r="D991" s="872"/>
      <c r="E991" s="872"/>
      <c r="F991" s="872"/>
      <c r="G991" s="872"/>
      <c r="H991" s="872"/>
      <c r="I991" s="872"/>
      <c r="J991" s="872"/>
      <c r="K991" s="872"/>
      <c r="L991" s="872"/>
      <c r="M991" s="872"/>
      <c r="N991" s="872"/>
      <c r="O991" s="872"/>
      <c r="P991" s="872"/>
      <c r="Q991" s="872"/>
      <c r="R991" s="872"/>
      <c r="S991" s="872"/>
      <c r="T991" s="872"/>
      <c r="U991" s="872"/>
      <c r="V991" s="872"/>
      <c r="W991" s="872"/>
      <c r="X991" s="872"/>
      <c r="Y991" s="872"/>
      <c r="Z991" s="872"/>
    </row>
    <row r="992" spans="1:26" ht="15.75">
      <c r="A992" s="1047"/>
      <c r="B992" s="1048"/>
      <c r="C992" s="872"/>
      <c r="D992" s="872"/>
      <c r="E992" s="872"/>
      <c r="F992" s="872"/>
      <c r="G992" s="872"/>
      <c r="H992" s="872"/>
      <c r="I992" s="872"/>
      <c r="J992" s="872"/>
      <c r="K992" s="872"/>
      <c r="L992" s="872"/>
      <c r="M992" s="872"/>
      <c r="N992" s="872"/>
      <c r="O992" s="872"/>
      <c r="P992" s="872"/>
      <c r="Q992" s="872"/>
      <c r="R992" s="872"/>
      <c r="S992" s="872"/>
      <c r="T992" s="872"/>
      <c r="U992" s="872"/>
      <c r="V992" s="872"/>
      <c r="W992" s="872"/>
      <c r="X992" s="872"/>
      <c r="Y992" s="872"/>
      <c r="Z992" s="872"/>
    </row>
    <row r="993" spans="1:26" ht="15.75">
      <c r="A993" s="1047"/>
      <c r="B993" s="1048"/>
      <c r="C993" s="872"/>
      <c r="D993" s="872"/>
      <c r="E993" s="872"/>
      <c r="F993" s="872"/>
      <c r="G993" s="872"/>
      <c r="H993" s="872"/>
      <c r="I993" s="872"/>
      <c r="J993" s="872"/>
      <c r="K993" s="872"/>
      <c r="L993" s="872"/>
      <c r="M993" s="872"/>
      <c r="N993" s="872"/>
      <c r="O993" s="872"/>
      <c r="P993" s="872"/>
      <c r="Q993" s="872"/>
      <c r="R993" s="872"/>
      <c r="S993" s="872"/>
      <c r="T993" s="872"/>
      <c r="U993" s="872"/>
      <c r="V993" s="872"/>
      <c r="W993" s="872"/>
      <c r="X993" s="872"/>
      <c r="Y993" s="872"/>
      <c r="Z993" s="872"/>
    </row>
  </sheetData>
  <mergeCells count="56">
    <mergeCell ref="A59:A61"/>
    <mergeCell ref="C59:M59"/>
    <mergeCell ref="C60:M60"/>
    <mergeCell ref="C61:M61"/>
    <mergeCell ref="C62:M62"/>
    <mergeCell ref="A53:A58"/>
    <mergeCell ref="C53:M53"/>
    <mergeCell ref="C54:M54"/>
    <mergeCell ref="C55:M55"/>
    <mergeCell ref="C56:M56"/>
    <mergeCell ref="C57:M57"/>
    <mergeCell ref="C58:M58"/>
    <mergeCell ref="N29:N31"/>
    <mergeCell ref="B32:B34"/>
    <mergeCell ref="B35:B44"/>
    <mergeCell ref="F43:G43"/>
    <mergeCell ref="H43:I43"/>
    <mergeCell ref="B45:B48"/>
    <mergeCell ref="F46:F47"/>
    <mergeCell ref="G46:J47"/>
    <mergeCell ref="L46:M47"/>
    <mergeCell ref="A16:A52"/>
    <mergeCell ref="C16:M16"/>
    <mergeCell ref="C17:M17"/>
    <mergeCell ref="B18:B24"/>
    <mergeCell ref="F23:H23"/>
    <mergeCell ref="B25:B28"/>
    <mergeCell ref="C49:M49"/>
    <mergeCell ref="C50:M50"/>
    <mergeCell ref="C51:M51"/>
    <mergeCell ref="C52:M52"/>
    <mergeCell ref="B1:M1"/>
    <mergeCell ref="I7:M7"/>
    <mergeCell ref="B8:B10"/>
    <mergeCell ref="C9:D9"/>
    <mergeCell ref="F9:G9"/>
    <mergeCell ref="I9:J9"/>
    <mergeCell ref="C10:D10"/>
    <mergeCell ref="F10:G10"/>
    <mergeCell ref="I10:J10"/>
    <mergeCell ref="A2:A15"/>
    <mergeCell ref="C2:M2"/>
    <mergeCell ref="C3:M3"/>
    <mergeCell ref="D4:E4"/>
    <mergeCell ref="F4:G4"/>
    <mergeCell ref="I4:M4"/>
    <mergeCell ref="C5:M5"/>
    <mergeCell ref="C6:M6"/>
    <mergeCell ref="C7:D7"/>
    <mergeCell ref="C11:M11"/>
    <mergeCell ref="C12:M12"/>
    <mergeCell ref="C13:M13"/>
    <mergeCell ref="B14:B15"/>
    <mergeCell ref="C14:D14"/>
    <mergeCell ref="F14:M14"/>
    <mergeCell ref="C15:M15"/>
  </mergeCells>
  <dataValidations count="1">
    <dataValidation type="list" allowBlank="1" showErrorMessage="1" sqref="I7" xr:uid="{00000000-0002-0000-3600-000000000000}">
      <formula1>INDIRECT($C$7)</formula1>
    </dataValidation>
  </dataValidations>
  <hyperlinks>
    <hyperlink ref="C57" r:id="rId1" xr:uid="{00000000-0004-0000-36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3600-000001000000}">
          <x14:formula1>
            <xm:f>'D:\Subdirección Envejecimiento y Vejez\Matriz Actualización Plan de Acción\Matrices Entidades\[Sector Cultura, Recreación y Deporte - Ajustado 13072021 final.xlsx]Desplegables'!#REF!</xm:f>
          </x14:formula1>
          <xm:sqref>C7 C14 C4</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70C0"/>
  </sheetPr>
  <dimension ref="A1:Z999"/>
  <sheetViews>
    <sheetView topLeftCell="C27" zoomScale="70" zoomScaleNormal="70" workbookViewId="0">
      <selection activeCell="C54" sqref="C54:M54"/>
    </sheetView>
  </sheetViews>
  <sheetFormatPr baseColWidth="10" defaultColWidth="29.85546875" defaultRowHeight="37.5" customHeight="1"/>
  <cols>
    <col min="1" max="1" width="29.85546875" style="1211"/>
    <col min="2" max="2" width="35.42578125" style="1211" customWidth="1"/>
    <col min="3" max="3" width="15.5703125" style="1211" customWidth="1"/>
    <col min="4" max="4" width="32.7109375" style="1211" customWidth="1"/>
    <col min="5" max="6" width="15.5703125" style="1211" customWidth="1"/>
    <col min="7" max="13" width="11.5703125" style="1211" customWidth="1"/>
    <col min="14" max="16384" width="29.85546875" style="1211"/>
  </cols>
  <sheetData>
    <row r="1" spans="1:26" ht="15.75">
      <c r="A1" s="1210"/>
      <c r="B1" s="2513" t="s">
        <v>1581</v>
      </c>
      <c r="C1" s="2680"/>
      <c r="D1" s="2680"/>
      <c r="E1" s="2680"/>
      <c r="F1" s="2680"/>
      <c r="G1" s="2680"/>
      <c r="H1" s="2680"/>
      <c r="I1" s="2680"/>
      <c r="J1" s="2680"/>
      <c r="K1" s="2680"/>
      <c r="L1" s="2680"/>
      <c r="M1" s="2681"/>
      <c r="N1" s="872"/>
      <c r="O1" s="872"/>
      <c r="P1" s="872"/>
      <c r="Q1" s="872"/>
      <c r="R1" s="872"/>
      <c r="S1" s="872"/>
      <c r="T1" s="872"/>
      <c r="U1" s="872"/>
      <c r="V1" s="872"/>
      <c r="W1" s="872"/>
      <c r="X1" s="872"/>
      <c r="Y1" s="872"/>
      <c r="Z1" s="872"/>
    </row>
    <row r="2" spans="1:26" ht="15.75">
      <c r="A2" s="2516" t="s">
        <v>782</v>
      </c>
      <c r="B2" s="1119" t="s">
        <v>783</v>
      </c>
      <c r="C2" s="2519" t="s">
        <v>495</v>
      </c>
      <c r="D2" s="2692"/>
      <c r="E2" s="2692"/>
      <c r="F2" s="2692"/>
      <c r="G2" s="2692"/>
      <c r="H2" s="2692"/>
      <c r="I2" s="2692"/>
      <c r="J2" s="2692"/>
      <c r="K2" s="2692"/>
      <c r="L2" s="2692"/>
      <c r="M2" s="2693"/>
      <c r="N2" s="994"/>
      <c r="O2" s="872"/>
      <c r="P2" s="872"/>
      <c r="Q2" s="872"/>
      <c r="R2" s="872"/>
      <c r="S2" s="872"/>
      <c r="T2" s="872"/>
      <c r="U2" s="872"/>
      <c r="V2" s="872"/>
      <c r="W2" s="872"/>
      <c r="X2" s="872"/>
      <c r="Y2" s="872"/>
      <c r="Z2" s="872"/>
    </row>
    <row r="3" spans="1:26" ht="30.95" customHeight="1">
      <c r="A3" s="2690"/>
      <c r="B3" s="1120" t="s">
        <v>914</v>
      </c>
      <c r="C3" s="2389" t="s">
        <v>387</v>
      </c>
      <c r="D3" s="2429"/>
      <c r="E3" s="2429"/>
      <c r="F3" s="2429"/>
      <c r="G3" s="2429"/>
      <c r="H3" s="2429"/>
      <c r="I3" s="2429"/>
      <c r="J3" s="2429"/>
      <c r="K3" s="2429"/>
      <c r="L3" s="2429"/>
      <c r="M3" s="2447"/>
      <c r="N3" s="872"/>
      <c r="O3" s="872"/>
      <c r="P3" s="872"/>
      <c r="Q3" s="872"/>
      <c r="R3" s="872"/>
      <c r="S3" s="872"/>
      <c r="T3" s="872"/>
      <c r="U3" s="872"/>
      <c r="V3" s="872"/>
      <c r="W3" s="872"/>
      <c r="X3" s="872"/>
      <c r="Y3" s="872"/>
      <c r="Z3" s="872"/>
    </row>
    <row r="4" spans="1:26" ht="53.25" customHeight="1">
      <c r="A4" s="2690"/>
      <c r="B4" s="1120" t="s">
        <v>35</v>
      </c>
      <c r="C4" s="1212" t="s">
        <v>843</v>
      </c>
      <c r="D4" s="1160" t="s">
        <v>1582</v>
      </c>
      <c r="E4" s="2521" t="s">
        <v>1483</v>
      </c>
      <c r="F4" s="2694"/>
      <c r="G4" s="1213">
        <v>103</v>
      </c>
      <c r="H4" s="2695" t="s">
        <v>1583</v>
      </c>
      <c r="I4" s="2695"/>
      <c r="J4" s="2695"/>
      <c r="K4" s="2695"/>
      <c r="L4" s="2695"/>
      <c r="M4" s="2695"/>
      <c r="N4" s="1047"/>
      <c r="O4" s="872"/>
      <c r="P4" s="872"/>
      <c r="Q4" s="872"/>
      <c r="R4" s="872"/>
      <c r="S4" s="872"/>
      <c r="T4" s="872"/>
      <c r="U4" s="872"/>
      <c r="V4" s="872"/>
      <c r="W4" s="872"/>
      <c r="X4" s="872"/>
      <c r="Y4" s="872"/>
      <c r="Z4" s="872"/>
    </row>
    <row r="5" spans="1:26" ht="15.75">
      <c r="A5" s="2690"/>
      <c r="B5" s="1120" t="s">
        <v>786</v>
      </c>
      <c r="C5" s="2523" t="s">
        <v>1584</v>
      </c>
      <c r="D5" s="2685"/>
      <c r="E5" s="2685"/>
      <c r="F5" s="2685"/>
      <c r="G5" s="2685"/>
      <c r="H5" s="2696"/>
      <c r="I5" s="2696"/>
      <c r="J5" s="2696"/>
      <c r="K5" s="2696"/>
      <c r="L5" s="2696"/>
      <c r="M5" s="2697"/>
      <c r="N5" s="872"/>
      <c r="O5" s="872"/>
      <c r="P5" s="872"/>
      <c r="Q5" s="872"/>
      <c r="R5" s="872"/>
      <c r="S5" s="872"/>
      <c r="T5" s="872"/>
      <c r="U5" s="872"/>
      <c r="V5" s="872"/>
      <c r="W5" s="872"/>
      <c r="X5" s="872"/>
      <c r="Y5" s="872"/>
      <c r="Z5" s="872"/>
    </row>
    <row r="6" spans="1:26" ht="15.75">
      <c r="A6" s="2690"/>
      <c r="B6" s="1120" t="s">
        <v>787</v>
      </c>
      <c r="C6" s="2523" t="s">
        <v>1585</v>
      </c>
      <c r="D6" s="2685"/>
      <c r="E6" s="2685"/>
      <c r="F6" s="2685"/>
      <c r="G6" s="2685"/>
      <c r="H6" s="2685"/>
      <c r="I6" s="2685"/>
      <c r="J6" s="2685"/>
      <c r="K6" s="2685"/>
      <c r="L6" s="2685"/>
      <c r="M6" s="2686"/>
      <c r="N6" s="872"/>
      <c r="O6" s="872"/>
      <c r="P6" s="872"/>
      <c r="Q6" s="872"/>
      <c r="R6" s="872"/>
      <c r="S6" s="872"/>
      <c r="T6" s="872"/>
      <c r="U6" s="872"/>
      <c r="V6" s="872"/>
      <c r="W6" s="872"/>
      <c r="X6" s="872"/>
      <c r="Y6" s="872"/>
      <c r="Z6" s="872"/>
    </row>
    <row r="7" spans="1:26" ht="15.75">
      <c r="A7" s="2690"/>
      <c r="B7" s="1120" t="s">
        <v>873</v>
      </c>
      <c r="C7" s="2526" t="s">
        <v>1085</v>
      </c>
      <c r="D7" s="2686"/>
      <c r="E7" s="1108"/>
      <c r="F7" s="1108"/>
      <c r="G7" s="1108"/>
      <c r="H7" s="1053" t="s">
        <v>39</v>
      </c>
      <c r="I7" s="2526" t="s">
        <v>1086</v>
      </c>
      <c r="J7" s="2685"/>
      <c r="K7" s="2685"/>
      <c r="L7" s="2685"/>
      <c r="M7" s="2686"/>
      <c r="N7" s="872"/>
      <c r="O7" s="872"/>
      <c r="P7" s="872"/>
      <c r="Q7" s="872"/>
      <c r="R7" s="872"/>
      <c r="S7" s="872"/>
      <c r="T7" s="872"/>
      <c r="U7" s="872"/>
      <c r="V7" s="872"/>
      <c r="W7" s="872"/>
      <c r="X7" s="872"/>
      <c r="Y7" s="872"/>
      <c r="Z7" s="872"/>
    </row>
    <row r="8" spans="1:26" ht="15.75">
      <c r="A8" s="2690"/>
      <c r="B8" s="2527" t="s">
        <v>788</v>
      </c>
      <c r="C8" s="1214"/>
      <c r="D8" s="1214"/>
      <c r="E8" s="1215"/>
      <c r="F8" s="1215"/>
      <c r="G8" s="1215"/>
      <c r="H8" s="1215"/>
      <c r="I8" s="1214"/>
      <c r="J8" s="1214"/>
      <c r="K8" s="1214"/>
      <c r="L8" s="1216"/>
      <c r="M8" s="1217"/>
      <c r="N8" s="872"/>
      <c r="O8" s="872"/>
      <c r="P8" s="872"/>
      <c r="Q8" s="872"/>
      <c r="R8" s="872"/>
      <c r="S8" s="872"/>
      <c r="T8" s="872"/>
      <c r="U8" s="872"/>
      <c r="V8" s="872"/>
      <c r="W8" s="872"/>
      <c r="X8" s="872"/>
      <c r="Y8" s="872"/>
      <c r="Z8" s="872"/>
    </row>
    <row r="9" spans="1:26" ht="15.75">
      <c r="A9" s="2690"/>
      <c r="B9" s="2690"/>
      <c r="C9" s="2698" t="s">
        <v>1086</v>
      </c>
      <c r="D9" s="2699"/>
      <c r="E9" s="1214"/>
      <c r="F9" s="2672"/>
      <c r="G9" s="2673"/>
      <c r="H9" s="1214"/>
      <c r="I9" s="2698"/>
      <c r="J9" s="2699"/>
      <c r="K9" s="1214"/>
      <c r="L9" s="1216"/>
      <c r="M9" s="1217"/>
      <c r="N9" s="872"/>
      <c r="O9" s="872"/>
      <c r="P9" s="872"/>
      <c r="Q9" s="872"/>
      <c r="R9" s="872"/>
      <c r="S9" s="872"/>
      <c r="T9" s="872"/>
      <c r="U9" s="872"/>
      <c r="V9" s="872"/>
      <c r="W9" s="872"/>
      <c r="X9" s="872"/>
      <c r="Y9" s="872"/>
      <c r="Z9" s="872"/>
    </row>
    <row r="10" spans="1:26" ht="15.75">
      <c r="A10" s="2690"/>
      <c r="B10" s="2691"/>
      <c r="C10" s="2672" t="s">
        <v>39</v>
      </c>
      <c r="D10" s="2673"/>
      <c r="E10" s="1218"/>
      <c r="F10" s="2672" t="s">
        <v>39</v>
      </c>
      <c r="G10" s="2673"/>
      <c r="H10" s="1218"/>
      <c r="I10" s="2672" t="s">
        <v>39</v>
      </c>
      <c r="J10" s="2673"/>
      <c r="K10" s="1218"/>
      <c r="L10" s="1219"/>
      <c r="M10" s="1220"/>
      <c r="N10" s="872"/>
      <c r="O10" s="872"/>
      <c r="P10" s="872"/>
      <c r="Q10" s="872"/>
      <c r="R10" s="872"/>
      <c r="S10" s="872"/>
      <c r="T10" s="872"/>
      <c r="U10" s="872"/>
      <c r="V10" s="872"/>
      <c r="W10" s="872"/>
      <c r="X10" s="872"/>
      <c r="Y10" s="872"/>
      <c r="Z10" s="872"/>
    </row>
    <row r="11" spans="1:26" ht="103.5" customHeight="1">
      <c r="A11" s="2690"/>
      <c r="B11" s="1120" t="s">
        <v>794</v>
      </c>
      <c r="C11" s="2523" t="s">
        <v>1586</v>
      </c>
      <c r="D11" s="2685"/>
      <c r="E11" s="2685"/>
      <c r="F11" s="2685"/>
      <c r="G11" s="2685"/>
      <c r="H11" s="2685"/>
      <c r="I11" s="2685"/>
      <c r="J11" s="2685"/>
      <c r="K11" s="2685"/>
      <c r="L11" s="2685"/>
      <c r="M11" s="2686"/>
      <c r="N11" s="872"/>
      <c r="O11" s="872"/>
      <c r="P11" s="872"/>
      <c r="Q11" s="872"/>
      <c r="R11" s="872"/>
      <c r="S11" s="872"/>
      <c r="T11" s="872"/>
      <c r="U11" s="872"/>
      <c r="V11" s="872"/>
      <c r="W11" s="872"/>
      <c r="X11" s="872"/>
      <c r="Y11" s="872"/>
      <c r="Z11" s="872"/>
    </row>
    <row r="12" spans="1:26" ht="70.5" customHeight="1">
      <c r="A12" s="2690"/>
      <c r="B12" s="1120" t="s">
        <v>923</v>
      </c>
      <c r="C12" s="2427" t="s">
        <v>1587</v>
      </c>
      <c r="D12" s="2685"/>
      <c r="E12" s="2685"/>
      <c r="F12" s="2685"/>
      <c r="G12" s="2685"/>
      <c r="H12" s="2685"/>
      <c r="I12" s="2685"/>
      <c r="J12" s="2685"/>
      <c r="K12" s="2685"/>
      <c r="L12" s="2685"/>
      <c r="M12" s="2686"/>
      <c r="N12" s="872"/>
      <c r="O12" s="872"/>
      <c r="P12" s="872"/>
      <c r="Q12" s="872"/>
      <c r="R12" s="872"/>
      <c r="S12" s="872"/>
      <c r="T12" s="872"/>
      <c r="U12" s="872"/>
      <c r="V12" s="872"/>
      <c r="W12" s="872"/>
      <c r="X12" s="872"/>
      <c r="Y12" s="872"/>
      <c r="Z12" s="872"/>
    </row>
    <row r="13" spans="1:26" ht="47.25">
      <c r="A13" s="2690"/>
      <c r="B13" s="1120" t="s">
        <v>925</v>
      </c>
      <c r="C13" s="2553" t="s">
        <v>386</v>
      </c>
      <c r="D13" s="2685"/>
      <c r="E13" s="2685"/>
      <c r="F13" s="2685"/>
      <c r="G13" s="2685"/>
      <c r="H13" s="2685"/>
      <c r="I13" s="2685"/>
      <c r="J13" s="2685"/>
      <c r="K13" s="2685"/>
      <c r="L13" s="2685"/>
      <c r="M13" s="2686"/>
      <c r="N13" s="872"/>
      <c r="O13" s="872"/>
      <c r="P13" s="872"/>
      <c r="Q13" s="872"/>
      <c r="R13" s="872"/>
      <c r="S13" s="872"/>
      <c r="T13" s="872"/>
      <c r="U13" s="872"/>
      <c r="V13" s="872"/>
      <c r="W13" s="872"/>
      <c r="X13" s="872"/>
      <c r="Y13" s="872"/>
      <c r="Z13" s="872"/>
    </row>
    <row r="14" spans="1:26" ht="31.5">
      <c r="A14" s="2691"/>
      <c r="B14" s="1120" t="s">
        <v>926</v>
      </c>
      <c r="C14" s="2528"/>
      <c r="D14" s="2687"/>
      <c r="E14" s="1221" t="s">
        <v>927</v>
      </c>
      <c r="F14" s="2688" t="s">
        <v>440</v>
      </c>
      <c r="G14" s="2689"/>
      <c r="H14" s="2689"/>
      <c r="I14" s="2689"/>
      <c r="J14" s="2689"/>
      <c r="K14" s="2689"/>
      <c r="L14" s="2689"/>
      <c r="M14" s="2687"/>
      <c r="N14" s="872"/>
      <c r="O14" s="872"/>
      <c r="P14" s="872"/>
      <c r="Q14" s="872"/>
      <c r="R14" s="872"/>
      <c r="S14" s="872"/>
      <c r="T14" s="872"/>
      <c r="U14" s="872"/>
      <c r="V14" s="872"/>
      <c r="W14" s="872"/>
      <c r="X14" s="872"/>
      <c r="Y14" s="872"/>
      <c r="Z14" s="872"/>
    </row>
    <row r="15" spans="1:26" ht="15.75">
      <c r="A15" s="2516" t="s">
        <v>796</v>
      </c>
      <c r="B15" s="1222" t="s">
        <v>25</v>
      </c>
      <c r="C15" s="2700" t="s">
        <v>1588</v>
      </c>
      <c r="D15" s="2701"/>
      <c r="E15" s="2701"/>
      <c r="F15" s="2701"/>
      <c r="G15" s="2701"/>
      <c r="H15" s="2701"/>
      <c r="I15" s="2701"/>
      <c r="J15" s="2701"/>
      <c r="K15" s="2701"/>
      <c r="L15" s="2701"/>
      <c r="M15" s="2701"/>
      <c r="N15" s="872"/>
      <c r="O15" s="872"/>
      <c r="P15" s="872"/>
      <c r="Q15" s="872"/>
      <c r="R15" s="872"/>
      <c r="S15" s="872"/>
      <c r="T15" s="872"/>
      <c r="U15" s="872"/>
      <c r="V15" s="872"/>
      <c r="W15" s="872"/>
      <c r="X15" s="872"/>
      <c r="Y15" s="872"/>
      <c r="Z15" s="872"/>
    </row>
    <row r="16" spans="1:26" ht="15.75">
      <c r="A16" s="2690"/>
      <c r="B16" s="1222" t="s">
        <v>929</v>
      </c>
      <c r="C16" s="2702" t="s">
        <v>496</v>
      </c>
      <c r="D16" s="2703"/>
      <c r="E16" s="2703"/>
      <c r="F16" s="2703"/>
      <c r="G16" s="2703"/>
      <c r="H16" s="2703"/>
      <c r="I16" s="2703"/>
      <c r="J16" s="2703"/>
      <c r="K16" s="2703"/>
      <c r="L16" s="2703"/>
      <c r="M16" s="2703"/>
      <c r="N16" s="1165"/>
      <c r="O16" s="872"/>
      <c r="P16" s="872"/>
      <c r="Q16" s="872"/>
      <c r="R16" s="872"/>
      <c r="S16" s="872"/>
      <c r="T16" s="872"/>
      <c r="U16" s="872"/>
      <c r="V16" s="872"/>
      <c r="W16" s="872"/>
      <c r="X16" s="872"/>
      <c r="Y16" s="872"/>
      <c r="Z16" s="872"/>
    </row>
    <row r="17" spans="1:26" ht="15.75">
      <c r="A17" s="2690"/>
      <c r="B17" s="2674" t="s">
        <v>798</v>
      </c>
      <c r="C17" s="1223"/>
      <c r="D17" s="1124"/>
      <c r="E17" s="1124"/>
      <c r="F17" s="1124"/>
      <c r="G17" s="1124"/>
      <c r="H17" s="1124"/>
      <c r="I17" s="1124"/>
      <c r="J17" s="1124"/>
      <c r="K17" s="1124"/>
      <c r="L17" s="1124"/>
      <c r="M17" s="1125"/>
      <c r="N17" s="872"/>
      <c r="O17" s="872"/>
      <c r="P17" s="872"/>
      <c r="Q17" s="872"/>
      <c r="R17" s="872"/>
      <c r="S17" s="872"/>
      <c r="T17" s="872"/>
      <c r="U17" s="872"/>
      <c r="V17" s="872"/>
      <c r="W17" s="872"/>
      <c r="X17" s="872"/>
      <c r="Y17" s="872"/>
      <c r="Z17" s="872"/>
    </row>
    <row r="18" spans="1:26" ht="15.75">
      <c r="A18" s="2690"/>
      <c r="B18" s="2675"/>
      <c r="C18" s="1156"/>
      <c r="D18" s="1131"/>
      <c r="E18" s="1131"/>
      <c r="F18" s="1131"/>
      <c r="G18" s="1131"/>
      <c r="H18" s="1131"/>
      <c r="I18" s="1131"/>
      <c r="J18" s="1131"/>
      <c r="K18" s="1131"/>
      <c r="L18" s="1131"/>
      <c r="M18" s="1132"/>
      <c r="N18" s="872"/>
      <c r="O18" s="872"/>
      <c r="P18" s="872"/>
      <c r="Q18" s="872"/>
      <c r="R18" s="872"/>
      <c r="S18" s="872"/>
      <c r="T18" s="872"/>
      <c r="U18" s="872"/>
      <c r="V18" s="872"/>
      <c r="W18" s="872"/>
      <c r="X18" s="872"/>
      <c r="Y18" s="872"/>
      <c r="Z18" s="872"/>
    </row>
    <row r="19" spans="1:26" ht="15.75">
      <c r="A19" s="2690"/>
      <c r="B19" s="2675"/>
      <c r="C19" s="1136" t="s">
        <v>799</v>
      </c>
      <c r="D19" s="1127"/>
      <c r="E19" s="1126" t="s">
        <v>800</v>
      </c>
      <c r="F19" s="1127"/>
      <c r="G19" s="1126" t="s">
        <v>801</v>
      </c>
      <c r="H19" s="1127"/>
      <c r="I19" s="1126" t="s">
        <v>802</v>
      </c>
      <c r="J19" s="1129"/>
      <c r="K19" s="1126"/>
      <c r="L19" s="1126"/>
      <c r="M19" s="1132"/>
      <c r="N19" s="872"/>
      <c r="O19" s="872"/>
      <c r="P19" s="872"/>
      <c r="Q19" s="872"/>
      <c r="R19" s="872"/>
      <c r="S19" s="872"/>
      <c r="T19" s="872"/>
      <c r="U19" s="872"/>
      <c r="V19" s="872"/>
      <c r="W19" s="872"/>
      <c r="X19" s="872"/>
      <c r="Y19" s="872"/>
      <c r="Z19" s="872"/>
    </row>
    <row r="20" spans="1:26" ht="15.75">
      <c r="A20" s="2690"/>
      <c r="B20" s="2675"/>
      <c r="C20" s="1136" t="s">
        <v>803</v>
      </c>
      <c r="D20" s="1130"/>
      <c r="E20" s="1126" t="s">
        <v>804</v>
      </c>
      <c r="F20" s="1127"/>
      <c r="G20" s="1126" t="s">
        <v>805</v>
      </c>
      <c r="H20" s="1127"/>
      <c r="I20" s="1126"/>
      <c r="J20" s="1131"/>
      <c r="K20" s="1126"/>
      <c r="L20" s="1126"/>
      <c r="M20" s="1132"/>
      <c r="N20" s="872"/>
      <c r="O20" s="872"/>
      <c r="P20" s="872"/>
      <c r="Q20" s="872"/>
      <c r="R20" s="872"/>
      <c r="S20" s="872"/>
      <c r="T20" s="872"/>
      <c r="U20" s="872"/>
      <c r="V20" s="872"/>
      <c r="W20" s="872"/>
      <c r="X20" s="872"/>
      <c r="Y20" s="872"/>
      <c r="Z20" s="872"/>
    </row>
    <row r="21" spans="1:26" ht="15.75">
      <c r="A21" s="2690"/>
      <c r="B21" s="2675"/>
      <c r="C21" s="1136" t="s">
        <v>806</v>
      </c>
      <c r="D21" s="1130"/>
      <c r="E21" s="1126" t="s">
        <v>807</v>
      </c>
      <c r="F21" s="1130"/>
      <c r="G21" s="1126"/>
      <c r="H21" s="1131"/>
      <c r="I21" s="1126"/>
      <c r="J21" s="1131"/>
      <c r="K21" s="1126"/>
      <c r="L21" s="1126"/>
      <c r="M21" s="1132"/>
      <c r="N21" s="872"/>
      <c r="O21" s="872"/>
      <c r="P21" s="872"/>
      <c r="Q21" s="872"/>
      <c r="R21" s="872"/>
      <c r="S21" s="872"/>
      <c r="T21" s="872"/>
      <c r="U21" s="872"/>
      <c r="V21" s="872"/>
      <c r="W21" s="872"/>
      <c r="X21" s="872"/>
      <c r="Y21" s="872"/>
      <c r="Z21" s="872"/>
    </row>
    <row r="22" spans="1:26" ht="15.75">
      <c r="A22" s="2690"/>
      <c r="B22" s="2675"/>
      <c r="C22" s="1136" t="s">
        <v>808</v>
      </c>
      <c r="D22" s="1129" t="s">
        <v>809</v>
      </c>
      <c r="E22" s="1126" t="s">
        <v>810</v>
      </c>
      <c r="F22" s="2560" t="s">
        <v>1589</v>
      </c>
      <c r="G22" s="2704"/>
      <c r="H22" s="2704"/>
      <c r="I22" s="2704"/>
      <c r="J22" s="2704"/>
      <c r="K22" s="2704"/>
      <c r="L22" s="2704"/>
      <c r="M22" s="2705"/>
      <c r="N22" s="872"/>
      <c r="O22" s="872"/>
      <c r="P22" s="872"/>
      <c r="Q22" s="872"/>
      <c r="R22" s="872"/>
      <c r="S22" s="872"/>
      <c r="T22" s="872"/>
      <c r="U22" s="872"/>
      <c r="V22" s="872"/>
      <c r="W22" s="872"/>
      <c r="X22" s="872"/>
      <c r="Y22" s="872"/>
      <c r="Z22" s="872"/>
    </row>
    <row r="23" spans="1:26" ht="15.75">
      <c r="A23" s="2690"/>
      <c r="B23" s="2676"/>
      <c r="C23" s="1138"/>
      <c r="D23" s="1128"/>
      <c r="E23" s="1128"/>
      <c r="F23" s="1128"/>
      <c r="G23" s="1128"/>
      <c r="H23" s="1128"/>
      <c r="I23" s="1128"/>
      <c r="J23" s="1128"/>
      <c r="K23" s="1128"/>
      <c r="L23" s="1128"/>
      <c r="M23" s="1139"/>
      <c r="N23" s="872"/>
      <c r="O23" s="872"/>
      <c r="P23" s="872"/>
      <c r="Q23" s="872"/>
      <c r="R23" s="872"/>
      <c r="S23" s="872"/>
      <c r="T23" s="872"/>
      <c r="U23" s="872"/>
      <c r="V23" s="872"/>
      <c r="W23" s="872"/>
      <c r="X23" s="872"/>
      <c r="Y23" s="872"/>
      <c r="Z23" s="872"/>
    </row>
    <row r="24" spans="1:26" ht="15.75">
      <c r="A24" s="2690"/>
      <c r="B24" s="2674" t="s">
        <v>812</v>
      </c>
      <c r="C24" s="1223"/>
      <c r="D24" s="1124"/>
      <c r="E24" s="1124"/>
      <c r="F24" s="1124"/>
      <c r="G24" s="1124"/>
      <c r="H24" s="1124"/>
      <c r="I24" s="1124"/>
      <c r="J24" s="1124"/>
      <c r="K24" s="1124"/>
      <c r="L24" s="1124"/>
      <c r="M24" s="1125"/>
      <c r="N24" s="872"/>
      <c r="O24" s="872"/>
      <c r="P24" s="872"/>
      <c r="Q24" s="872"/>
      <c r="R24" s="872"/>
      <c r="S24" s="872"/>
      <c r="T24" s="872"/>
      <c r="U24" s="872"/>
      <c r="V24" s="872"/>
      <c r="W24" s="872"/>
      <c r="X24" s="872"/>
      <c r="Y24" s="872"/>
      <c r="Z24" s="872"/>
    </row>
    <row r="25" spans="1:26" ht="15.75">
      <c r="A25" s="2690"/>
      <c r="B25" s="2675"/>
      <c r="C25" s="1136" t="s">
        <v>813</v>
      </c>
      <c r="D25" s="1127"/>
      <c r="E25" s="1128"/>
      <c r="F25" s="1126" t="s">
        <v>814</v>
      </c>
      <c r="G25" s="1129" t="s">
        <v>809</v>
      </c>
      <c r="H25" s="1128"/>
      <c r="I25" s="1126" t="s">
        <v>815</v>
      </c>
      <c r="J25" s="1130"/>
      <c r="K25" s="1128"/>
      <c r="L25" s="1131"/>
      <c r="M25" s="1132"/>
      <c r="N25" s="872"/>
      <c r="O25" s="872"/>
      <c r="P25" s="872"/>
      <c r="Q25" s="872"/>
      <c r="R25" s="872"/>
      <c r="S25" s="872"/>
      <c r="T25" s="872"/>
      <c r="U25" s="872"/>
      <c r="V25" s="872"/>
      <c r="W25" s="872"/>
      <c r="X25" s="872"/>
      <c r="Y25" s="872"/>
      <c r="Z25" s="872"/>
    </row>
    <row r="26" spans="1:26" ht="15.75">
      <c r="A26" s="2690"/>
      <c r="B26" s="2675"/>
      <c r="C26" s="1136" t="s">
        <v>816</v>
      </c>
      <c r="D26" s="1127"/>
      <c r="E26" s="1131"/>
      <c r="F26" s="1126" t="s">
        <v>817</v>
      </c>
      <c r="G26" s="1127"/>
      <c r="H26" s="1131"/>
      <c r="I26" s="1126"/>
      <c r="J26" s="1131"/>
      <c r="K26" s="1128"/>
      <c r="L26" s="1131"/>
      <c r="M26" s="1132"/>
      <c r="N26" s="872"/>
      <c r="O26" s="872"/>
      <c r="P26" s="872"/>
      <c r="Q26" s="872"/>
      <c r="R26" s="872"/>
      <c r="S26" s="872"/>
      <c r="T26" s="872"/>
      <c r="U26" s="872"/>
      <c r="V26" s="872"/>
      <c r="W26" s="872"/>
      <c r="X26" s="872"/>
      <c r="Y26" s="872"/>
      <c r="Z26" s="872"/>
    </row>
    <row r="27" spans="1:26" ht="15.75">
      <c r="A27" s="2690"/>
      <c r="B27" s="2676"/>
      <c r="C27" s="1156"/>
      <c r="D27" s="1131"/>
      <c r="E27" s="1131"/>
      <c r="F27" s="1131"/>
      <c r="G27" s="1131"/>
      <c r="H27" s="1131"/>
      <c r="I27" s="1131"/>
      <c r="J27" s="1131"/>
      <c r="K27" s="1131"/>
      <c r="L27" s="1131"/>
      <c r="M27" s="1132"/>
      <c r="N27" s="872"/>
      <c r="O27" s="872"/>
      <c r="P27" s="872"/>
      <c r="Q27" s="872"/>
      <c r="R27" s="872"/>
      <c r="S27" s="872"/>
      <c r="T27" s="872"/>
      <c r="U27" s="872"/>
      <c r="V27" s="872"/>
      <c r="W27" s="872"/>
      <c r="X27" s="872"/>
      <c r="Y27" s="872"/>
      <c r="Z27" s="872"/>
    </row>
    <row r="28" spans="1:26" ht="15.75">
      <c r="A28" s="2690"/>
      <c r="B28" s="2706" t="s">
        <v>818</v>
      </c>
      <c r="C28" s="1133"/>
      <c r="D28" s="1134"/>
      <c r="E28" s="1134"/>
      <c r="F28" s="1134"/>
      <c r="G28" s="1134"/>
      <c r="H28" s="1134"/>
      <c r="I28" s="1134"/>
      <c r="J28" s="1134"/>
      <c r="K28" s="1134"/>
      <c r="L28" s="1134"/>
      <c r="M28" s="1135"/>
      <c r="N28" s="872"/>
      <c r="O28" s="872"/>
      <c r="P28" s="872"/>
      <c r="Q28" s="872"/>
      <c r="R28" s="872"/>
      <c r="S28" s="872"/>
      <c r="T28" s="872"/>
      <c r="U28" s="872"/>
      <c r="V28" s="872"/>
      <c r="W28" s="872"/>
      <c r="X28" s="872"/>
      <c r="Y28" s="872"/>
      <c r="Z28" s="872"/>
    </row>
    <row r="29" spans="1:26" ht="15.75">
      <c r="A29" s="2690"/>
      <c r="B29" s="2707"/>
      <c r="C29" s="1136" t="s">
        <v>819</v>
      </c>
      <c r="D29" s="1224" t="s">
        <v>1111</v>
      </c>
      <c r="E29" s="1225"/>
      <c r="F29" s="1226" t="s">
        <v>820</v>
      </c>
      <c r="G29" s="1227" t="s">
        <v>1111</v>
      </c>
      <c r="H29" s="1225"/>
      <c r="I29" s="1226" t="s">
        <v>821</v>
      </c>
      <c r="J29" s="2709" t="s">
        <v>1111</v>
      </c>
      <c r="K29" s="2710"/>
      <c r="L29" s="2710"/>
      <c r="M29" s="2711"/>
      <c r="N29" s="872"/>
      <c r="O29" s="872"/>
      <c r="P29" s="872"/>
      <c r="Q29" s="872"/>
      <c r="R29" s="872"/>
      <c r="S29" s="872"/>
      <c r="T29" s="872"/>
      <c r="U29" s="872"/>
      <c r="V29" s="872"/>
      <c r="W29" s="872"/>
      <c r="X29" s="872"/>
      <c r="Y29" s="872"/>
      <c r="Z29" s="872"/>
    </row>
    <row r="30" spans="1:26" ht="15.75">
      <c r="A30" s="2690"/>
      <c r="B30" s="2708"/>
      <c r="C30" s="1148"/>
      <c r="D30" s="1151"/>
      <c r="E30" s="1151"/>
      <c r="F30" s="1151"/>
      <c r="G30" s="1151"/>
      <c r="H30" s="1151"/>
      <c r="I30" s="1151"/>
      <c r="J30" s="1151"/>
      <c r="K30" s="1151"/>
      <c r="L30" s="1151"/>
      <c r="M30" s="1228"/>
      <c r="N30" s="872"/>
      <c r="O30" s="872"/>
      <c r="P30" s="872"/>
      <c r="Q30" s="872"/>
      <c r="R30" s="872"/>
      <c r="S30" s="872"/>
      <c r="T30" s="872"/>
      <c r="U30" s="872"/>
      <c r="V30" s="872"/>
      <c r="W30" s="872"/>
      <c r="X30" s="872"/>
      <c r="Y30" s="872"/>
      <c r="Z30" s="872"/>
    </row>
    <row r="31" spans="1:26" ht="15.75">
      <c r="A31" s="2690"/>
      <c r="B31" s="2674" t="s">
        <v>822</v>
      </c>
      <c r="C31" s="1229"/>
      <c r="D31" s="1230"/>
      <c r="E31" s="1230"/>
      <c r="F31" s="1230"/>
      <c r="G31" s="1230"/>
      <c r="H31" s="1230"/>
      <c r="I31" s="1230"/>
      <c r="J31" s="1230"/>
      <c r="K31" s="1230"/>
      <c r="L31" s="1131"/>
      <c r="M31" s="1132"/>
      <c r="N31" s="872"/>
      <c r="O31" s="872"/>
      <c r="P31" s="872"/>
      <c r="Q31" s="872"/>
      <c r="R31" s="872"/>
      <c r="S31" s="872"/>
      <c r="T31" s="872"/>
      <c r="U31" s="872"/>
      <c r="V31" s="872"/>
      <c r="W31" s="872"/>
      <c r="X31" s="872"/>
      <c r="Y31" s="872"/>
      <c r="Z31" s="872"/>
    </row>
    <row r="32" spans="1:26" ht="15.75">
      <c r="A32" s="2690"/>
      <c r="B32" s="2675"/>
      <c r="C32" s="1142" t="s">
        <v>823</v>
      </c>
      <c r="D32" s="1143">
        <v>2022</v>
      </c>
      <c r="E32" s="1144"/>
      <c r="F32" s="1145" t="s">
        <v>824</v>
      </c>
      <c r="G32" s="1143">
        <v>2025</v>
      </c>
      <c r="H32" s="1144"/>
      <c r="I32" s="1147"/>
      <c r="J32" s="1144"/>
      <c r="K32" s="1144"/>
      <c r="L32" s="1131"/>
      <c r="M32" s="1132"/>
      <c r="N32" s="872"/>
      <c r="O32" s="872"/>
      <c r="P32" s="872"/>
      <c r="Q32" s="872"/>
      <c r="R32" s="872"/>
      <c r="S32" s="872"/>
      <c r="T32" s="872"/>
      <c r="U32" s="872"/>
      <c r="V32" s="872"/>
      <c r="W32" s="872"/>
      <c r="X32" s="872"/>
      <c r="Y32" s="872"/>
      <c r="Z32" s="872"/>
    </row>
    <row r="33" spans="1:26" ht="15.75">
      <c r="A33" s="2690"/>
      <c r="B33" s="2676"/>
      <c r="C33" s="1148"/>
      <c r="D33" s="1149"/>
      <c r="E33" s="1150"/>
      <c r="F33" s="1151"/>
      <c r="G33" s="1150"/>
      <c r="H33" s="1150"/>
      <c r="I33" s="1152"/>
      <c r="J33" s="1150"/>
      <c r="K33" s="1150"/>
      <c r="L33" s="1153"/>
      <c r="M33" s="1154"/>
      <c r="N33" s="872"/>
      <c r="O33" s="872"/>
      <c r="P33" s="872"/>
      <c r="Q33" s="872"/>
      <c r="R33" s="872"/>
      <c r="S33" s="872"/>
      <c r="T33" s="872"/>
      <c r="U33" s="872"/>
      <c r="V33" s="872"/>
      <c r="W33" s="872"/>
      <c r="X33" s="872"/>
      <c r="Y33" s="872"/>
      <c r="Z33" s="872"/>
    </row>
    <row r="34" spans="1:26" ht="15.75">
      <c r="A34" s="2690"/>
      <c r="B34" s="2677" t="s">
        <v>825</v>
      </c>
      <c r="C34" s="1231"/>
      <c r="D34" s="1232"/>
      <c r="E34" s="1233"/>
      <c r="F34" s="1234"/>
      <c r="G34" s="1233"/>
      <c r="H34" s="1233"/>
      <c r="I34" s="1234"/>
      <c r="J34" s="1233"/>
      <c r="K34" s="1233"/>
      <c r="L34" s="1234"/>
      <c r="M34" s="1235"/>
      <c r="N34" s="872"/>
      <c r="O34" s="872"/>
      <c r="P34" s="872"/>
      <c r="Q34" s="872"/>
      <c r="R34" s="872"/>
      <c r="S34" s="872"/>
      <c r="T34" s="872"/>
      <c r="U34" s="872"/>
      <c r="V34" s="872"/>
      <c r="W34" s="872"/>
      <c r="X34" s="872"/>
      <c r="Y34" s="872"/>
      <c r="Z34" s="872"/>
    </row>
    <row r="35" spans="1:26" ht="15.75">
      <c r="A35" s="2690"/>
      <c r="B35" s="2678"/>
      <c r="C35" s="1236"/>
      <c r="D35" s="2682" t="s">
        <v>826</v>
      </c>
      <c r="E35" s="2683"/>
      <c r="F35" s="2682" t="s">
        <v>827</v>
      </c>
      <c r="G35" s="2683"/>
      <c r="H35" s="2682" t="s">
        <v>828</v>
      </c>
      <c r="I35" s="2683"/>
      <c r="J35" s="2682" t="s">
        <v>829</v>
      </c>
      <c r="K35" s="2683"/>
      <c r="L35" s="2682" t="s">
        <v>830</v>
      </c>
      <c r="M35" s="2684"/>
      <c r="N35" s="872"/>
      <c r="O35" s="872"/>
      <c r="P35" s="872"/>
      <c r="Q35" s="872"/>
      <c r="R35" s="872"/>
      <c r="S35" s="872"/>
      <c r="T35" s="872"/>
      <c r="U35" s="872"/>
      <c r="V35" s="872"/>
      <c r="W35" s="872"/>
      <c r="X35" s="872"/>
      <c r="Y35" s="872"/>
      <c r="Z35" s="872"/>
    </row>
    <row r="36" spans="1:26" ht="15.75">
      <c r="A36" s="2690"/>
      <c r="B36" s="2678"/>
      <c r="C36" s="1236"/>
      <c r="D36" s="1137">
        <v>182</v>
      </c>
      <c r="E36" s="1237"/>
      <c r="F36" s="1137">
        <v>182</v>
      </c>
      <c r="G36" s="1237"/>
      <c r="H36" s="1137">
        <v>182</v>
      </c>
      <c r="I36" s="1237"/>
      <c r="J36" s="1137">
        <v>182</v>
      </c>
      <c r="K36" s="1237"/>
      <c r="L36" s="1137"/>
      <c r="M36" s="1238"/>
      <c r="N36" s="872"/>
      <c r="O36" s="872"/>
      <c r="P36" s="872"/>
      <c r="Q36" s="872"/>
      <c r="R36" s="872"/>
      <c r="S36" s="872"/>
      <c r="T36" s="872"/>
      <c r="U36" s="872"/>
      <c r="V36" s="872"/>
      <c r="W36" s="872"/>
      <c r="X36" s="872"/>
      <c r="Y36" s="872"/>
      <c r="Z36" s="872"/>
    </row>
    <row r="37" spans="1:26" ht="15.75">
      <c r="A37" s="2690"/>
      <c r="B37" s="2678"/>
      <c r="C37" s="1136"/>
      <c r="D37" s="2682" t="s">
        <v>831</v>
      </c>
      <c r="E37" s="2683"/>
      <c r="F37" s="2682" t="s">
        <v>832</v>
      </c>
      <c r="G37" s="2683"/>
      <c r="H37" s="2682" t="s">
        <v>833</v>
      </c>
      <c r="I37" s="2683"/>
      <c r="J37" s="2682" t="s">
        <v>834</v>
      </c>
      <c r="K37" s="2683"/>
      <c r="L37" s="2682" t="s">
        <v>835</v>
      </c>
      <c r="M37" s="2684"/>
      <c r="N37" s="872"/>
      <c r="O37" s="872"/>
      <c r="P37" s="872"/>
      <c r="Q37" s="872"/>
      <c r="R37" s="872"/>
      <c r="S37" s="872"/>
      <c r="T37" s="872"/>
      <c r="U37" s="872"/>
      <c r="V37" s="872"/>
      <c r="W37" s="872"/>
      <c r="X37" s="872"/>
      <c r="Y37" s="872"/>
      <c r="Z37" s="872"/>
    </row>
    <row r="38" spans="1:26" ht="15.75">
      <c r="A38" s="2690"/>
      <c r="B38" s="2678"/>
      <c r="C38" s="1136"/>
      <c r="D38" s="1137"/>
      <c r="E38" s="1237"/>
      <c r="F38" s="1137"/>
      <c r="G38" s="1237"/>
      <c r="H38" s="1137"/>
      <c r="I38" s="1237"/>
      <c r="J38" s="1137"/>
      <c r="K38" s="1237"/>
      <c r="L38" s="1137"/>
      <c r="M38" s="1238"/>
      <c r="N38" s="872"/>
      <c r="O38" s="872"/>
      <c r="P38" s="872"/>
      <c r="Q38" s="872"/>
      <c r="R38" s="872"/>
      <c r="S38" s="872"/>
      <c r="T38" s="872"/>
      <c r="U38" s="872"/>
      <c r="V38" s="872"/>
      <c r="W38" s="872"/>
      <c r="X38" s="872"/>
      <c r="Y38" s="872"/>
      <c r="Z38" s="872"/>
    </row>
    <row r="39" spans="1:26" ht="15.75">
      <c r="A39" s="2690"/>
      <c r="B39" s="2678"/>
      <c r="C39" s="1136"/>
      <c r="D39" s="2682" t="s">
        <v>836</v>
      </c>
      <c r="E39" s="2683"/>
      <c r="F39" s="2682" t="s">
        <v>837</v>
      </c>
      <c r="G39" s="2683"/>
      <c r="H39" s="2682" t="s">
        <v>838</v>
      </c>
      <c r="I39" s="2683"/>
      <c r="J39" s="2682" t="s">
        <v>1590</v>
      </c>
      <c r="K39" s="2683"/>
      <c r="L39" s="2682" t="s">
        <v>1591</v>
      </c>
      <c r="M39" s="2684"/>
      <c r="N39" s="872"/>
      <c r="O39" s="872"/>
      <c r="P39" s="872"/>
      <c r="Q39" s="872"/>
      <c r="R39" s="872"/>
      <c r="S39" s="872"/>
      <c r="T39" s="872"/>
      <c r="U39" s="872"/>
      <c r="V39" s="872"/>
      <c r="W39" s="872"/>
      <c r="X39" s="872"/>
      <c r="Y39" s="872"/>
      <c r="Z39" s="872"/>
    </row>
    <row r="40" spans="1:26" ht="15.75">
      <c r="A40" s="2690"/>
      <c r="B40" s="2678"/>
      <c r="C40" s="1136"/>
      <c r="D40" s="1137"/>
      <c r="E40" s="1237"/>
      <c r="F40" s="1137"/>
      <c r="G40" s="1237"/>
      <c r="H40" s="1137"/>
      <c r="I40" s="1237"/>
      <c r="J40" s="1137"/>
      <c r="K40" s="1237"/>
      <c r="L40" s="1137"/>
      <c r="M40" s="1238"/>
      <c r="N40" s="872"/>
      <c r="O40" s="872"/>
      <c r="P40" s="872"/>
      <c r="Q40" s="872"/>
      <c r="R40" s="872"/>
      <c r="S40" s="872"/>
      <c r="T40" s="872"/>
      <c r="U40" s="872"/>
      <c r="V40" s="872"/>
      <c r="W40" s="872"/>
      <c r="X40" s="872"/>
      <c r="Y40" s="872"/>
      <c r="Z40" s="872"/>
    </row>
    <row r="41" spans="1:26" ht="15.75">
      <c r="A41" s="2690"/>
      <c r="B41" s="2678"/>
      <c r="C41" s="1136"/>
      <c r="D41" s="2682" t="s">
        <v>840</v>
      </c>
      <c r="E41" s="2683"/>
      <c r="F41" s="2682" t="s">
        <v>841</v>
      </c>
      <c r="G41" s="2683"/>
      <c r="H41" s="1239"/>
      <c r="I41" s="1128"/>
      <c r="J41" s="1239"/>
      <c r="K41" s="1128"/>
      <c r="L41" s="1239"/>
      <c r="M41" s="1139"/>
      <c r="N41" s="872"/>
      <c r="O41" s="872"/>
      <c r="P41" s="872"/>
      <c r="Q41" s="872"/>
      <c r="R41" s="872"/>
      <c r="S41" s="872"/>
      <c r="T41" s="872"/>
      <c r="U41" s="872"/>
      <c r="V41" s="872"/>
      <c r="W41" s="872"/>
      <c r="X41" s="872"/>
      <c r="Y41" s="872"/>
      <c r="Z41" s="872"/>
    </row>
    <row r="42" spans="1:26" ht="15.75">
      <c r="A42" s="2690"/>
      <c r="B42" s="2678"/>
      <c r="C42" s="1136"/>
      <c r="D42" s="1137"/>
      <c r="E42" s="1237"/>
      <c r="F42" s="1137">
        <f>D36+F36+H36+J36</f>
        <v>728</v>
      </c>
      <c r="G42" s="1061"/>
      <c r="H42" s="1239"/>
      <c r="I42" s="1128"/>
      <c r="J42" s="1239"/>
      <c r="K42" s="1128"/>
      <c r="L42" s="1239"/>
      <c r="M42" s="1139"/>
      <c r="N42" s="872"/>
      <c r="O42" s="872"/>
      <c r="P42" s="872"/>
      <c r="Q42" s="872"/>
      <c r="R42" s="872"/>
      <c r="S42" s="872"/>
      <c r="T42" s="872"/>
      <c r="U42" s="872"/>
      <c r="V42" s="872"/>
      <c r="W42" s="872"/>
      <c r="X42" s="872"/>
      <c r="Y42" s="872"/>
      <c r="Z42" s="872"/>
    </row>
    <row r="43" spans="1:26" ht="15.75">
      <c r="A43" s="2690"/>
      <c r="B43" s="2679"/>
      <c r="C43" s="1240"/>
      <c r="D43" s="1241"/>
      <c r="E43" s="1151"/>
      <c r="F43" s="1241"/>
      <c r="G43" s="1151"/>
      <c r="H43" s="1241"/>
      <c r="I43" s="1151"/>
      <c r="J43" s="1241"/>
      <c r="K43" s="1151"/>
      <c r="L43" s="1241"/>
      <c r="M43" s="1228"/>
      <c r="N43" s="872"/>
      <c r="O43" s="872"/>
      <c r="P43" s="872"/>
      <c r="Q43" s="872"/>
      <c r="R43" s="872"/>
      <c r="S43" s="872"/>
      <c r="T43" s="872"/>
      <c r="U43" s="872"/>
      <c r="V43" s="872"/>
      <c r="W43" s="872"/>
      <c r="X43" s="872"/>
      <c r="Y43" s="872"/>
      <c r="Z43" s="872"/>
    </row>
    <row r="44" spans="1:26" ht="15.75">
      <c r="A44" s="2690"/>
      <c r="B44" s="2674" t="s">
        <v>842</v>
      </c>
      <c r="C44" s="1223"/>
      <c r="D44" s="1124"/>
      <c r="E44" s="1124"/>
      <c r="F44" s="1124"/>
      <c r="G44" s="1124"/>
      <c r="H44" s="1124"/>
      <c r="I44" s="1124"/>
      <c r="J44" s="1124"/>
      <c r="K44" s="1124"/>
      <c r="L44" s="1124"/>
      <c r="M44" s="1125"/>
      <c r="N44" s="872"/>
      <c r="O44" s="872"/>
      <c r="P44" s="872"/>
      <c r="Q44" s="872"/>
      <c r="R44" s="872"/>
      <c r="S44" s="872"/>
      <c r="T44" s="872"/>
      <c r="U44" s="872"/>
      <c r="V44" s="872"/>
      <c r="W44" s="872"/>
      <c r="X44" s="872"/>
      <c r="Y44" s="872"/>
      <c r="Z44" s="872"/>
    </row>
    <row r="45" spans="1:26" ht="15.75">
      <c r="A45" s="2690"/>
      <c r="B45" s="2675"/>
      <c r="C45" s="1156"/>
      <c r="D45" s="1242" t="s">
        <v>843</v>
      </c>
      <c r="E45" s="1128" t="s">
        <v>844</v>
      </c>
      <c r="F45" s="2712" t="s">
        <v>845</v>
      </c>
      <c r="G45" s="2700" t="s">
        <v>958</v>
      </c>
      <c r="H45" s="2713"/>
      <c r="I45" s="2713"/>
      <c r="J45" s="2713"/>
      <c r="K45" s="1157" t="s">
        <v>810</v>
      </c>
      <c r="L45" s="2700"/>
      <c r="M45" s="2713"/>
      <c r="N45" s="872"/>
      <c r="O45" s="872"/>
      <c r="P45" s="872"/>
      <c r="Q45" s="872"/>
      <c r="R45" s="872"/>
      <c r="S45" s="872"/>
      <c r="T45" s="872"/>
      <c r="U45" s="872"/>
      <c r="V45" s="872"/>
      <c r="W45" s="872"/>
      <c r="X45" s="872"/>
      <c r="Y45" s="872"/>
      <c r="Z45" s="872"/>
    </row>
    <row r="46" spans="1:26" ht="15.75">
      <c r="A46" s="2690"/>
      <c r="B46" s="2675"/>
      <c r="C46" s="1156"/>
      <c r="D46" s="1243"/>
      <c r="E46" s="1244" t="s">
        <v>809</v>
      </c>
      <c r="F46" s="2683"/>
      <c r="G46" s="2713"/>
      <c r="H46" s="2713"/>
      <c r="I46" s="2713"/>
      <c r="J46" s="2713"/>
      <c r="K46" s="1131"/>
      <c r="L46" s="2713"/>
      <c r="M46" s="2713"/>
      <c r="N46" s="872"/>
      <c r="O46" s="872"/>
      <c r="P46" s="872"/>
      <c r="Q46" s="872"/>
      <c r="R46" s="872"/>
      <c r="S46" s="872"/>
      <c r="T46" s="872"/>
      <c r="U46" s="872"/>
      <c r="V46" s="872"/>
      <c r="W46" s="872"/>
      <c r="X46" s="872"/>
      <c r="Y46" s="872"/>
      <c r="Z46" s="872"/>
    </row>
    <row r="47" spans="1:26" ht="15.75">
      <c r="A47" s="2690"/>
      <c r="B47" s="2676"/>
      <c r="C47" s="1158"/>
      <c r="D47" s="1159"/>
      <c r="E47" s="1153"/>
      <c r="F47" s="1159"/>
      <c r="G47" s="1153"/>
      <c r="H47" s="1159"/>
      <c r="I47" s="1153"/>
      <c r="J47" s="1159"/>
      <c r="K47" s="1153"/>
      <c r="L47" s="1159"/>
      <c r="M47" s="1154"/>
      <c r="N47" s="872"/>
      <c r="O47" s="872"/>
      <c r="P47" s="872"/>
      <c r="Q47" s="872"/>
      <c r="R47" s="872"/>
      <c r="S47" s="872"/>
      <c r="T47" s="872"/>
      <c r="U47" s="872"/>
      <c r="V47" s="872"/>
      <c r="W47" s="872"/>
      <c r="X47" s="872"/>
      <c r="Y47" s="872"/>
      <c r="Z47" s="872"/>
    </row>
    <row r="48" spans="1:26" ht="15.75">
      <c r="A48" s="2690"/>
      <c r="B48" s="1120" t="s">
        <v>847</v>
      </c>
      <c r="C48" s="2554" t="s">
        <v>1592</v>
      </c>
      <c r="D48" s="2555"/>
      <c r="E48" s="2555"/>
      <c r="F48" s="2555"/>
      <c r="G48" s="2555"/>
      <c r="H48" s="2555"/>
      <c r="I48" s="2555"/>
      <c r="J48" s="2555"/>
      <c r="K48" s="2555"/>
      <c r="L48" s="2555"/>
      <c r="M48" s="2556"/>
      <c r="N48" s="872"/>
      <c r="O48" s="872"/>
      <c r="P48" s="872"/>
      <c r="Q48" s="872"/>
      <c r="R48" s="872"/>
      <c r="S48" s="872"/>
      <c r="T48" s="872"/>
      <c r="U48" s="872"/>
      <c r="V48" s="872"/>
      <c r="W48" s="872"/>
      <c r="X48" s="872"/>
      <c r="Y48" s="872"/>
      <c r="Z48" s="872"/>
    </row>
    <row r="49" spans="1:26" ht="15.75">
      <c r="A49" s="2690"/>
      <c r="B49" s="1119" t="s">
        <v>1491</v>
      </c>
      <c r="C49" s="2536" t="s">
        <v>1593</v>
      </c>
      <c r="D49" s="2692"/>
      <c r="E49" s="2692"/>
      <c r="F49" s="2692"/>
      <c r="G49" s="2692"/>
      <c r="H49" s="2692"/>
      <c r="I49" s="2692"/>
      <c r="J49" s="2692"/>
      <c r="K49" s="2692"/>
      <c r="L49" s="2692"/>
      <c r="M49" s="2693"/>
      <c r="N49" s="872"/>
      <c r="O49" s="872"/>
      <c r="P49" s="872"/>
      <c r="Q49" s="872"/>
      <c r="R49" s="872"/>
      <c r="S49" s="872"/>
      <c r="T49" s="872"/>
      <c r="U49" s="872"/>
      <c r="V49" s="872"/>
      <c r="W49" s="872"/>
      <c r="X49" s="872"/>
      <c r="Y49" s="872"/>
      <c r="Z49" s="872"/>
    </row>
    <row r="50" spans="1:26" ht="15.75">
      <c r="A50" s="2690"/>
      <c r="B50" s="1119" t="s">
        <v>851</v>
      </c>
      <c r="C50" s="2714">
        <v>30</v>
      </c>
      <c r="D50" s="2715"/>
      <c r="E50" s="2715"/>
      <c r="F50" s="2715"/>
      <c r="G50" s="2715"/>
      <c r="H50" s="2715"/>
      <c r="I50" s="2715"/>
      <c r="J50" s="2715"/>
      <c r="K50" s="2715"/>
      <c r="L50" s="2715"/>
      <c r="M50" s="2716"/>
      <c r="N50" s="872"/>
      <c r="O50" s="872"/>
      <c r="P50" s="872"/>
      <c r="Q50" s="872"/>
      <c r="R50" s="872"/>
      <c r="S50" s="872"/>
      <c r="T50" s="872"/>
      <c r="U50" s="872"/>
      <c r="V50" s="872"/>
      <c r="W50" s="872"/>
      <c r="X50" s="872"/>
      <c r="Y50" s="872"/>
      <c r="Z50" s="872"/>
    </row>
    <row r="51" spans="1:26" ht="15.75">
      <c r="A51" s="2691"/>
      <c r="B51" s="1119" t="s">
        <v>853</v>
      </c>
      <c r="C51" s="2571">
        <v>2020</v>
      </c>
      <c r="D51" s="2717"/>
      <c r="E51" s="2717"/>
      <c r="F51" s="2717"/>
      <c r="G51" s="2717"/>
      <c r="H51" s="2717"/>
      <c r="I51" s="2717"/>
      <c r="J51" s="2717"/>
      <c r="K51" s="2717"/>
      <c r="L51" s="2717"/>
      <c r="M51" s="2718"/>
      <c r="N51" s="872"/>
      <c r="O51" s="872"/>
      <c r="P51" s="872"/>
      <c r="Q51" s="872"/>
      <c r="R51" s="872"/>
      <c r="S51" s="872"/>
      <c r="T51" s="872"/>
      <c r="U51" s="872"/>
      <c r="V51" s="872"/>
      <c r="W51" s="872"/>
      <c r="X51" s="872"/>
      <c r="Y51" s="872"/>
      <c r="Z51" s="872"/>
    </row>
    <row r="52" spans="1:26" ht="15.75">
      <c r="A52" s="2574" t="s">
        <v>854</v>
      </c>
      <c r="B52" s="1160" t="s">
        <v>855</v>
      </c>
      <c r="C52" s="2468" t="s">
        <v>1594</v>
      </c>
      <c r="D52" s="2692"/>
      <c r="E52" s="2692"/>
      <c r="F52" s="2692"/>
      <c r="G52" s="2692"/>
      <c r="H52" s="2692"/>
      <c r="I52" s="2692"/>
      <c r="J52" s="2692"/>
      <c r="K52" s="2692"/>
      <c r="L52" s="2692"/>
      <c r="M52" s="2693"/>
      <c r="N52" s="872"/>
      <c r="O52" s="872"/>
      <c r="P52" s="872"/>
      <c r="Q52" s="872"/>
      <c r="R52" s="872"/>
      <c r="S52" s="872"/>
      <c r="T52" s="872"/>
      <c r="U52" s="872"/>
      <c r="V52" s="872"/>
      <c r="W52" s="872"/>
      <c r="X52" s="872"/>
      <c r="Y52" s="872"/>
      <c r="Z52" s="872"/>
    </row>
    <row r="53" spans="1:26" ht="15.75">
      <c r="A53" s="2690"/>
      <c r="B53" s="1160" t="s">
        <v>856</v>
      </c>
      <c r="C53" s="2468" t="s">
        <v>1595</v>
      </c>
      <c r="D53" s="2692"/>
      <c r="E53" s="2692"/>
      <c r="F53" s="2692"/>
      <c r="G53" s="2692"/>
      <c r="H53" s="2692"/>
      <c r="I53" s="2692"/>
      <c r="J53" s="2692"/>
      <c r="K53" s="2692"/>
      <c r="L53" s="2692"/>
      <c r="M53" s="2693"/>
      <c r="N53" s="872"/>
      <c r="O53" s="872"/>
      <c r="P53" s="872"/>
      <c r="Q53" s="872"/>
      <c r="R53" s="872"/>
      <c r="S53" s="872"/>
      <c r="T53" s="872"/>
      <c r="U53" s="872"/>
      <c r="V53" s="872"/>
      <c r="W53" s="872"/>
      <c r="X53" s="872"/>
      <c r="Y53" s="872"/>
      <c r="Z53" s="872"/>
    </row>
    <row r="54" spans="1:26" ht="15.75">
      <c r="A54" s="2690"/>
      <c r="B54" s="1160" t="s">
        <v>858</v>
      </c>
      <c r="C54" s="2468" t="s">
        <v>1596</v>
      </c>
      <c r="D54" s="2692"/>
      <c r="E54" s="2692"/>
      <c r="F54" s="2692"/>
      <c r="G54" s="2692"/>
      <c r="H54" s="2692"/>
      <c r="I54" s="2692"/>
      <c r="J54" s="2692"/>
      <c r="K54" s="2692"/>
      <c r="L54" s="2692"/>
      <c r="M54" s="2693"/>
      <c r="N54" s="872"/>
      <c r="O54" s="872"/>
      <c r="P54" s="872"/>
      <c r="Q54" s="872"/>
      <c r="R54" s="872"/>
      <c r="S54" s="872"/>
      <c r="T54" s="872"/>
      <c r="U54" s="872"/>
      <c r="V54" s="872"/>
      <c r="W54" s="872"/>
      <c r="X54" s="872"/>
      <c r="Y54" s="872"/>
      <c r="Z54" s="872"/>
    </row>
    <row r="55" spans="1:26" ht="15.75">
      <c r="A55" s="2690"/>
      <c r="B55" s="1161" t="s">
        <v>859</v>
      </c>
      <c r="C55" s="2468" t="s">
        <v>1597</v>
      </c>
      <c r="D55" s="2692"/>
      <c r="E55" s="2692"/>
      <c r="F55" s="2692"/>
      <c r="G55" s="2692"/>
      <c r="H55" s="2692"/>
      <c r="I55" s="2692"/>
      <c r="J55" s="2692"/>
      <c r="K55" s="2692"/>
      <c r="L55" s="2692"/>
      <c r="M55" s="2693"/>
      <c r="N55" s="872"/>
      <c r="O55" s="872"/>
      <c r="P55" s="872"/>
      <c r="Q55" s="872"/>
      <c r="R55" s="872"/>
      <c r="S55" s="872"/>
      <c r="T55" s="872"/>
      <c r="U55" s="872"/>
      <c r="V55" s="872"/>
      <c r="W55" s="872"/>
      <c r="X55" s="872"/>
      <c r="Y55" s="872"/>
      <c r="Z55" s="872"/>
    </row>
    <row r="56" spans="1:26" ht="15.75">
      <c r="A56" s="2690"/>
      <c r="B56" s="1160" t="s">
        <v>860</v>
      </c>
      <c r="C56" s="2719" t="s">
        <v>1598</v>
      </c>
      <c r="D56" s="2692"/>
      <c r="E56" s="2692"/>
      <c r="F56" s="2692"/>
      <c r="G56" s="2692"/>
      <c r="H56" s="2692"/>
      <c r="I56" s="2692"/>
      <c r="J56" s="2692"/>
      <c r="K56" s="2692"/>
      <c r="L56" s="2692"/>
      <c r="M56" s="2693"/>
      <c r="N56" s="872"/>
      <c r="O56" s="872"/>
      <c r="P56" s="872"/>
      <c r="Q56" s="872"/>
      <c r="R56" s="872"/>
      <c r="S56" s="872"/>
      <c r="T56" s="872"/>
      <c r="U56" s="872"/>
      <c r="V56" s="872"/>
      <c r="W56" s="872"/>
      <c r="X56" s="872"/>
      <c r="Y56" s="872"/>
      <c r="Z56" s="872"/>
    </row>
    <row r="57" spans="1:26" ht="15.75">
      <c r="A57" s="2691"/>
      <c r="B57" s="1160" t="s">
        <v>861</v>
      </c>
      <c r="C57" s="2468" t="s">
        <v>1599</v>
      </c>
      <c r="D57" s="2692"/>
      <c r="E57" s="2692"/>
      <c r="F57" s="2692"/>
      <c r="G57" s="2692"/>
      <c r="H57" s="2692"/>
      <c r="I57" s="2692"/>
      <c r="J57" s="2692"/>
      <c r="K57" s="2692"/>
      <c r="L57" s="2692"/>
      <c r="M57" s="2693"/>
      <c r="N57" s="872"/>
      <c r="O57" s="872"/>
      <c r="P57" s="872"/>
      <c r="Q57" s="872"/>
      <c r="R57" s="872"/>
      <c r="S57" s="872"/>
      <c r="T57" s="872"/>
      <c r="U57" s="872"/>
      <c r="V57" s="872"/>
      <c r="W57" s="872"/>
      <c r="X57" s="872"/>
      <c r="Y57" s="872"/>
      <c r="Z57" s="872"/>
    </row>
    <row r="58" spans="1:26" ht="15.75">
      <c r="A58" s="2574" t="s">
        <v>863</v>
      </c>
      <c r="B58" s="1160" t="s">
        <v>864</v>
      </c>
      <c r="C58" s="2720" t="s">
        <v>1600</v>
      </c>
      <c r="D58" s="2692"/>
      <c r="E58" s="2692"/>
      <c r="F58" s="2692"/>
      <c r="G58" s="2692"/>
      <c r="H58" s="2692"/>
      <c r="I58" s="2692"/>
      <c r="J58" s="2692"/>
      <c r="K58" s="2692"/>
      <c r="L58" s="2692"/>
      <c r="M58" s="2693"/>
      <c r="N58" s="872"/>
      <c r="O58" s="872"/>
      <c r="P58" s="872"/>
      <c r="Q58" s="872"/>
      <c r="R58" s="872"/>
      <c r="S58" s="872"/>
      <c r="T58" s="872"/>
      <c r="U58" s="872"/>
      <c r="V58" s="872"/>
      <c r="W58" s="872"/>
      <c r="X58" s="872"/>
      <c r="Y58" s="872"/>
      <c r="Z58" s="872"/>
    </row>
    <row r="59" spans="1:26" ht="15.75">
      <c r="A59" s="2690"/>
      <c r="B59" s="1160" t="s">
        <v>866</v>
      </c>
      <c r="C59" s="2720" t="s">
        <v>1601</v>
      </c>
      <c r="D59" s="2692"/>
      <c r="E59" s="2692"/>
      <c r="F59" s="2692"/>
      <c r="G59" s="2692"/>
      <c r="H59" s="2692"/>
      <c r="I59" s="2692"/>
      <c r="J59" s="2692"/>
      <c r="K59" s="2692"/>
      <c r="L59" s="2692"/>
      <c r="M59" s="2693"/>
      <c r="N59" s="872"/>
      <c r="O59" s="872"/>
      <c r="P59" s="872"/>
      <c r="Q59" s="872"/>
      <c r="R59" s="872"/>
      <c r="S59" s="872"/>
      <c r="T59" s="872"/>
      <c r="U59" s="872"/>
      <c r="V59" s="872"/>
      <c r="W59" s="872"/>
      <c r="X59" s="872"/>
      <c r="Y59" s="872"/>
      <c r="Z59" s="872"/>
    </row>
    <row r="60" spans="1:26" ht="15.75">
      <c r="A60" s="2691"/>
      <c r="B60" s="1162" t="s">
        <v>39</v>
      </c>
      <c r="C60" s="2720" t="s">
        <v>1602</v>
      </c>
      <c r="D60" s="2692"/>
      <c r="E60" s="2692"/>
      <c r="F60" s="2692"/>
      <c r="G60" s="2692"/>
      <c r="H60" s="2692"/>
      <c r="I60" s="2692"/>
      <c r="J60" s="2692"/>
      <c r="K60" s="2692"/>
      <c r="L60" s="2692"/>
      <c r="M60" s="2693"/>
      <c r="N60" s="872"/>
      <c r="O60" s="872"/>
      <c r="P60" s="872"/>
      <c r="Q60" s="872"/>
      <c r="R60" s="872"/>
      <c r="S60" s="872"/>
      <c r="T60" s="872"/>
      <c r="U60" s="872"/>
      <c r="V60" s="872"/>
      <c r="W60" s="872"/>
      <c r="X60" s="872"/>
      <c r="Y60" s="872"/>
      <c r="Z60" s="872"/>
    </row>
    <row r="61" spans="1:26" ht="15.75">
      <c r="A61" s="1163" t="s">
        <v>869</v>
      </c>
      <c r="B61" s="1164"/>
      <c r="C61" s="2224"/>
      <c r="D61" s="2685"/>
      <c r="E61" s="2685"/>
      <c r="F61" s="2685"/>
      <c r="G61" s="2685"/>
      <c r="H61" s="2685"/>
      <c r="I61" s="2685"/>
      <c r="J61" s="2685"/>
      <c r="K61" s="2685"/>
      <c r="L61" s="2685"/>
      <c r="M61" s="2686"/>
      <c r="N61" s="872"/>
      <c r="O61" s="872"/>
      <c r="P61" s="872"/>
      <c r="Q61" s="872"/>
      <c r="R61" s="872"/>
      <c r="S61" s="872"/>
      <c r="T61" s="872"/>
      <c r="U61" s="872"/>
      <c r="V61" s="872"/>
      <c r="W61" s="872"/>
      <c r="X61" s="872"/>
      <c r="Y61" s="872"/>
      <c r="Z61" s="872"/>
    </row>
    <row r="62" spans="1:26" ht="37.5" customHeight="1">
      <c r="A62" s="872"/>
      <c r="B62" s="1194"/>
      <c r="C62" s="872"/>
      <c r="D62" s="872"/>
      <c r="E62" s="872"/>
      <c r="F62" s="872"/>
      <c r="G62" s="872"/>
      <c r="H62" s="872"/>
      <c r="I62" s="872"/>
      <c r="J62" s="872"/>
      <c r="K62" s="872"/>
      <c r="L62" s="872"/>
      <c r="M62" s="872"/>
      <c r="N62" s="872"/>
      <c r="O62" s="872"/>
      <c r="P62" s="872"/>
      <c r="Q62" s="872"/>
      <c r="R62" s="872"/>
      <c r="S62" s="872"/>
      <c r="T62" s="872"/>
      <c r="U62" s="872"/>
      <c r="V62" s="872"/>
      <c r="W62" s="872"/>
      <c r="X62" s="872"/>
      <c r="Y62" s="872"/>
      <c r="Z62" s="872"/>
    </row>
    <row r="63" spans="1:26" ht="37.5" customHeight="1">
      <c r="A63" s="872"/>
      <c r="B63" s="1194"/>
      <c r="C63" s="872"/>
      <c r="D63" s="872"/>
      <c r="E63" s="872"/>
      <c r="F63" s="872"/>
      <c r="G63" s="872"/>
      <c r="H63" s="872"/>
      <c r="I63" s="872"/>
      <c r="J63" s="872"/>
      <c r="K63" s="872"/>
      <c r="L63" s="872"/>
      <c r="M63" s="872"/>
      <c r="N63" s="872"/>
      <c r="O63" s="872"/>
      <c r="P63" s="872"/>
      <c r="Q63" s="872"/>
      <c r="R63" s="872"/>
      <c r="S63" s="872"/>
      <c r="T63" s="872"/>
      <c r="U63" s="872"/>
      <c r="V63" s="872"/>
      <c r="W63" s="872"/>
      <c r="X63" s="872"/>
      <c r="Y63" s="872"/>
      <c r="Z63" s="872"/>
    </row>
    <row r="64" spans="1:26" ht="37.5" customHeight="1">
      <c r="A64" s="872"/>
      <c r="B64" s="1194"/>
      <c r="C64" s="872"/>
      <c r="D64" s="872"/>
      <c r="E64" s="872"/>
      <c r="F64" s="872"/>
      <c r="G64" s="872"/>
      <c r="H64" s="872"/>
      <c r="I64" s="872"/>
      <c r="J64" s="872"/>
      <c r="K64" s="872"/>
      <c r="L64" s="872"/>
      <c r="M64" s="872"/>
      <c r="N64" s="872"/>
      <c r="O64" s="872"/>
      <c r="P64" s="872"/>
      <c r="Q64" s="872"/>
      <c r="R64" s="872"/>
      <c r="S64" s="872"/>
      <c r="T64" s="872"/>
      <c r="U64" s="872"/>
      <c r="V64" s="872"/>
      <c r="W64" s="872"/>
      <c r="X64" s="872"/>
      <c r="Y64" s="872"/>
      <c r="Z64" s="872"/>
    </row>
    <row r="65" spans="1:26" ht="37.5" customHeight="1">
      <c r="A65" s="872"/>
      <c r="B65" s="1194"/>
      <c r="C65" s="872"/>
      <c r="D65" s="872"/>
      <c r="E65" s="872"/>
      <c r="F65" s="872"/>
      <c r="G65" s="872"/>
      <c r="H65" s="872"/>
      <c r="I65" s="872"/>
      <c r="J65" s="872"/>
      <c r="K65" s="872"/>
      <c r="L65" s="872"/>
      <c r="M65" s="872"/>
      <c r="N65" s="872"/>
      <c r="O65" s="872"/>
      <c r="P65" s="872"/>
      <c r="Q65" s="872"/>
      <c r="R65" s="872"/>
      <c r="S65" s="872"/>
      <c r="T65" s="872"/>
      <c r="U65" s="872"/>
      <c r="V65" s="872"/>
      <c r="W65" s="872"/>
      <c r="X65" s="872"/>
      <c r="Y65" s="872"/>
      <c r="Z65" s="872"/>
    </row>
    <row r="66" spans="1:26" ht="37.5" customHeight="1">
      <c r="A66" s="872"/>
      <c r="B66" s="1194"/>
      <c r="C66" s="872"/>
      <c r="D66" s="872"/>
      <c r="E66" s="872"/>
      <c r="F66" s="872"/>
      <c r="G66" s="872"/>
      <c r="H66" s="872"/>
      <c r="I66" s="872"/>
      <c r="J66" s="872"/>
      <c r="K66" s="872"/>
      <c r="L66" s="872"/>
      <c r="M66" s="872"/>
      <c r="N66" s="872"/>
      <c r="O66" s="872"/>
      <c r="P66" s="872"/>
      <c r="Q66" s="872"/>
      <c r="R66" s="872"/>
      <c r="S66" s="872"/>
      <c r="T66" s="872"/>
      <c r="U66" s="872"/>
      <c r="V66" s="872"/>
      <c r="W66" s="872"/>
      <c r="X66" s="872"/>
      <c r="Y66" s="872"/>
      <c r="Z66" s="872"/>
    </row>
    <row r="67" spans="1:26" ht="37.5" customHeight="1">
      <c r="A67" s="872"/>
      <c r="B67" s="1194"/>
      <c r="C67" s="872"/>
      <c r="D67" s="872"/>
      <c r="E67" s="872"/>
      <c r="F67" s="872"/>
      <c r="G67" s="872"/>
      <c r="H67" s="872"/>
      <c r="I67" s="872"/>
      <c r="J67" s="872"/>
      <c r="K67" s="872"/>
      <c r="L67" s="872"/>
      <c r="M67" s="872"/>
      <c r="N67" s="872"/>
      <c r="O67" s="872"/>
      <c r="P67" s="872"/>
      <c r="Q67" s="872"/>
      <c r="R67" s="872"/>
      <c r="S67" s="872"/>
      <c r="T67" s="872"/>
      <c r="U67" s="872"/>
      <c r="V67" s="872"/>
      <c r="W67" s="872"/>
      <c r="X67" s="872"/>
      <c r="Y67" s="872"/>
      <c r="Z67" s="872"/>
    </row>
    <row r="68" spans="1:26" ht="37.5" customHeight="1">
      <c r="A68" s="872"/>
      <c r="B68" s="1194"/>
      <c r="C68" s="872"/>
      <c r="D68" s="872"/>
      <c r="E68" s="872"/>
      <c r="F68" s="872"/>
      <c r="G68" s="872"/>
      <c r="H68" s="872"/>
      <c r="I68" s="872"/>
      <c r="J68" s="872"/>
      <c r="K68" s="872"/>
      <c r="L68" s="872"/>
      <c r="M68" s="872"/>
      <c r="N68" s="872"/>
      <c r="O68" s="872"/>
      <c r="P68" s="872"/>
      <c r="Q68" s="872"/>
      <c r="R68" s="872"/>
      <c r="S68" s="872"/>
      <c r="T68" s="872"/>
      <c r="U68" s="872"/>
      <c r="V68" s="872"/>
      <c r="W68" s="872"/>
      <c r="X68" s="872"/>
      <c r="Y68" s="872"/>
      <c r="Z68" s="872"/>
    </row>
    <row r="69" spans="1:26" ht="37.5" customHeight="1">
      <c r="A69" s="872"/>
      <c r="B69" s="1194"/>
      <c r="C69" s="872"/>
      <c r="D69" s="872"/>
      <c r="E69" s="872"/>
      <c r="F69" s="872"/>
      <c r="G69" s="872"/>
      <c r="H69" s="872"/>
      <c r="I69" s="872"/>
      <c r="J69" s="872"/>
      <c r="K69" s="872"/>
      <c r="L69" s="872"/>
      <c r="M69" s="872"/>
      <c r="N69" s="872"/>
      <c r="O69" s="872"/>
      <c r="P69" s="872"/>
      <c r="Q69" s="872"/>
      <c r="R69" s="872"/>
      <c r="S69" s="872"/>
      <c r="T69" s="872"/>
      <c r="U69" s="872"/>
      <c r="V69" s="872"/>
      <c r="W69" s="872"/>
      <c r="X69" s="872"/>
      <c r="Y69" s="872"/>
      <c r="Z69" s="872"/>
    </row>
    <row r="70" spans="1:26" ht="37.5" customHeight="1">
      <c r="A70" s="872"/>
      <c r="B70" s="1194"/>
      <c r="C70" s="872"/>
      <c r="D70" s="872"/>
      <c r="E70" s="872"/>
      <c r="F70" s="872"/>
      <c r="G70" s="872"/>
      <c r="H70" s="872"/>
      <c r="I70" s="872"/>
      <c r="J70" s="872"/>
      <c r="K70" s="872"/>
      <c r="L70" s="872"/>
      <c r="M70" s="872"/>
      <c r="N70" s="872"/>
      <c r="O70" s="872"/>
      <c r="P70" s="872"/>
      <c r="Q70" s="872"/>
      <c r="R70" s="872"/>
      <c r="S70" s="872"/>
      <c r="T70" s="872"/>
      <c r="U70" s="872"/>
      <c r="V70" s="872"/>
      <c r="W70" s="872"/>
      <c r="X70" s="872"/>
      <c r="Y70" s="872"/>
      <c r="Z70" s="872"/>
    </row>
    <row r="71" spans="1:26" ht="37.5" customHeight="1">
      <c r="A71" s="872"/>
      <c r="B71" s="1194"/>
      <c r="C71" s="872"/>
      <c r="D71" s="872"/>
      <c r="E71" s="872"/>
      <c r="F71" s="872"/>
      <c r="G71" s="872"/>
      <c r="H71" s="872"/>
      <c r="I71" s="872"/>
      <c r="J71" s="872"/>
      <c r="K71" s="872"/>
      <c r="L71" s="872"/>
      <c r="M71" s="872"/>
      <c r="N71" s="872"/>
      <c r="O71" s="872"/>
      <c r="P71" s="872"/>
      <c r="Q71" s="872"/>
      <c r="R71" s="872"/>
      <c r="S71" s="872"/>
      <c r="T71" s="872"/>
      <c r="U71" s="872"/>
      <c r="V71" s="872"/>
      <c r="W71" s="872"/>
      <c r="X71" s="872"/>
      <c r="Y71" s="872"/>
      <c r="Z71" s="872"/>
    </row>
    <row r="72" spans="1:26" ht="37.5" customHeight="1">
      <c r="A72" s="872"/>
      <c r="B72" s="1194"/>
      <c r="C72" s="872"/>
      <c r="D72" s="872"/>
      <c r="E72" s="872"/>
      <c r="F72" s="872"/>
      <c r="G72" s="872"/>
      <c r="H72" s="872"/>
      <c r="I72" s="872"/>
      <c r="J72" s="872"/>
      <c r="K72" s="872"/>
      <c r="L72" s="872"/>
      <c r="M72" s="872"/>
      <c r="N72" s="872"/>
      <c r="O72" s="872"/>
      <c r="P72" s="872"/>
      <c r="Q72" s="872"/>
      <c r="R72" s="872"/>
      <c r="S72" s="872"/>
      <c r="T72" s="872"/>
      <c r="U72" s="872"/>
      <c r="V72" s="872"/>
      <c r="W72" s="872"/>
      <c r="X72" s="872"/>
      <c r="Y72" s="872"/>
      <c r="Z72" s="872"/>
    </row>
    <row r="73" spans="1:26" ht="37.5" customHeight="1">
      <c r="A73" s="872"/>
      <c r="B73" s="1194"/>
      <c r="C73" s="872"/>
      <c r="D73" s="872"/>
      <c r="E73" s="872"/>
      <c r="F73" s="872"/>
      <c r="G73" s="872"/>
      <c r="H73" s="872"/>
      <c r="I73" s="872"/>
      <c r="J73" s="872"/>
      <c r="K73" s="872"/>
      <c r="L73" s="872"/>
      <c r="M73" s="872"/>
      <c r="N73" s="872"/>
      <c r="O73" s="872"/>
      <c r="P73" s="872"/>
      <c r="Q73" s="872"/>
      <c r="R73" s="872"/>
      <c r="S73" s="872"/>
      <c r="T73" s="872"/>
      <c r="U73" s="872"/>
      <c r="V73" s="872"/>
      <c r="W73" s="872"/>
      <c r="X73" s="872"/>
      <c r="Y73" s="872"/>
      <c r="Z73" s="872"/>
    </row>
    <row r="74" spans="1:26" ht="37.5" customHeight="1">
      <c r="A74" s="872"/>
      <c r="B74" s="1194"/>
      <c r="C74" s="872"/>
      <c r="D74" s="872"/>
      <c r="E74" s="872"/>
      <c r="F74" s="872"/>
      <c r="G74" s="872"/>
      <c r="H74" s="872"/>
      <c r="I74" s="872"/>
      <c r="J74" s="872"/>
      <c r="K74" s="872"/>
      <c r="L74" s="872"/>
      <c r="M74" s="872"/>
      <c r="N74" s="872"/>
      <c r="O74" s="872"/>
      <c r="P74" s="872"/>
      <c r="Q74" s="872"/>
      <c r="R74" s="872"/>
      <c r="S74" s="872"/>
      <c r="T74" s="872"/>
      <c r="U74" s="872"/>
      <c r="V74" s="872"/>
      <c r="W74" s="872"/>
      <c r="X74" s="872"/>
      <c r="Y74" s="872"/>
      <c r="Z74" s="872"/>
    </row>
    <row r="75" spans="1:26" ht="37.5" customHeight="1">
      <c r="A75" s="872"/>
      <c r="B75" s="1194"/>
      <c r="C75" s="872"/>
      <c r="D75" s="872"/>
      <c r="E75" s="872"/>
      <c r="F75" s="872"/>
      <c r="G75" s="872"/>
      <c r="H75" s="872"/>
      <c r="I75" s="872"/>
      <c r="J75" s="872"/>
      <c r="K75" s="872"/>
      <c r="L75" s="872"/>
      <c r="M75" s="872"/>
      <c r="N75" s="872"/>
      <c r="O75" s="872"/>
      <c r="P75" s="872"/>
      <c r="Q75" s="872"/>
      <c r="R75" s="872"/>
      <c r="S75" s="872"/>
      <c r="T75" s="872"/>
      <c r="U75" s="872"/>
      <c r="V75" s="872"/>
      <c r="W75" s="872"/>
      <c r="X75" s="872"/>
      <c r="Y75" s="872"/>
      <c r="Z75" s="872"/>
    </row>
    <row r="76" spans="1:26" ht="37.5" customHeight="1">
      <c r="A76" s="872"/>
      <c r="B76" s="1194"/>
      <c r="C76" s="872"/>
      <c r="D76" s="872"/>
      <c r="E76" s="872"/>
      <c r="F76" s="872"/>
      <c r="G76" s="872"/>
      <c r="H76" s="872"/>
      <c r="I76" s="872"/>
      <c r="J76" s="872"/>
      <c r="K76" s="872"/>
      <c r="L76" s="872"/>
      <c r="M76" s="872"/>
      <c r="N76" s="872"/>
      <c r="O76" s="872"/>
      <c r="P76" s="872"/>
      <c r="Q76" s="872"/>
      <c r="R76" s="872"/>
      <c r="S76" s="872"/>
      <c r="T76" s="872"/>
      <c r="U76" s="872"/>
      <c r="V76" s="872"/>
      <c r="W76" s="872"/>
      <c r="X76" s="872"/>
      <c r="Y76" s="872"/>
      <c r="Z76" s="872"/>
    </row>
    <row r="77" spans="1:26" ht="37.5" customHeight="1">
      <c r="A77" s="872"/>
      <c r="B77" s="1194"/>
      <c r="C77" s="872"/>
      <c r="D77" s="872"/>
      <c r="E77" s="872"/>
      <c r="F77" s="872"/>
      <c r="G77" s="872"/>
      <c r="H77" s="872"/>
      <c r="I77" s="872"/>
      <c r="J77" s="872"/>
      <c r="K77" s="872"/>
      <c r="L77" s="872"/>
      <c r="M77" s="872"/>
      <c r="N77" s="872"/>
      <c r="O77" s="872"/>
      <c r="P77" s="872"/>
      <c r="Q77" s="872"/>
      <c r="R77" s="872"/>
      <c r="S77" s="872"/>
      <c r="T77" s="872"/>
      <c r="U77" s="872"/>
      <c r="V77" s="872"/>
      <c r="W77" s="872"/>
      <c r="X77" s="872"/>
      <c r="Y77" s="872"/>
      <c r="Z77" s="872"/>
    </row>
    <row r="78" spans="1:26" ht="37.5" customHeight="1">
      <c r="A78" s="872"/>
      <c r="B78" s="1194"/>
      <c r="C78" s="872"/>
      <c r="D78" s="872"/>
      <c r="E78" s="872"/>
      <c r="F78" s="872"/>
      <c r="G78" s="872"/>
      <c r="H78" s="872"/>
      <c r="I78" s="872"/>
      <c r="J78" s="872"/>
      <c r="K78" s="872"/>
      <c r="L78" s="872"/>
      <c r="M78" s="872"/>
      <c r="N78" s="872"/>
      <c r="O78" s="872"/>
      <c r="P78" s="872"/>
      <c r="Q78" s="872"/>
      <c r="R78" s="872"/>
      <c r="S78" s="872"/>
      <c r="T78" s="872"/>
      <c r="U78" s="872"/>
      <c r="V78" s="872"/>
      <c r="W78" s="872"/>
      <c r="X78" s="872"/>
      <c r="Y78" s="872"/>
      <c r="Z78" s="872"/>
    </row>
    <row r="79" spans="1:26" ht="37.5" customHeight="1">
      <c r="A79" s="872"/>
      <c r="B79" s="1194"/>
      <c r="C79" s="872"/>
      <c r="D79" s="872"/>
      <c r="E79" s="872"/>
      <c r="F79" s="872"/>
      <c r="G79" s="872"/>
      <c r="H79" s="872"/>
      <c r="I79" s="872"/>
      <c r="J79" s="872"/>
      <c r="K79" s="872"/>
      <c r="L79" s="872"/>
      <c r="M79" s="872"/>
      <c r="N79" s="872"/>
      <c r="O79" s="872"/>
      <c r="P79" s="872"/>
      <c r="Q79" s="872"/>
      <c r="R79" s="872"/>
      <c r="S79" s="872"/>
      <c r="T79" s="872"/>
      <c r="U79" s="872"/>
      <c r="V79" s="872"/>
      <c r="W79" s="872"/>
      <c r="X79" s="872"/>
      <c r="Y79" s="872"/>
      <c r="Z79" s="872"/>
    </row>
    <row r="80" spans="1:26" ht="37.5" customHeight="1">
      <c r="A80" s="872"/>
      <c r="B80" s="1194"/>
      <c r="C80" s="872"/>
      <c r="D80" s="872"/>
      <c r="E80" s="872"/>
      <c r="F80" s="872"/>
      <c r="G80" s="872"/>
      <c r="H80" s="872"/>
      <c r="I80" s="872"/>
      <c r="J80" s="872"/>
      <c r="K80" s="872"/>
      <c r="L80" s="872"/>
      <c r="M80" s="872"/>
      <c r="N80" s="872"/>
      <c r="O80" s="872"/>
      <c r="P80" s="872"/>
      <c r="Q80" s="872"/>
      <c r="R80" s="872"/>
      <c r="S80" s="872"/>
      <c r="T80" s="872"/>
      <c r="U80" s="872"/>
      <c r="V80" s="872"/>
      <c r="W80" s="872"/>
      <c r="X80" s="872"/>
      <c r="Y80" s="872"/>
      <c r="Z80" s="872"/>
    </row>
    <row r="81" spans="1:26" ht="37.5" customHeight="1">
      <c r="A81" s="872"/>
      <c r="B81" s="1194"/>
      <c r="C81" s="872"/>
      <c r="D81" s="872"/>
      <c r="E81" s="872"/>
      <c r="F81" s="872"/>
      <c r="G81" s="872"/>
      <c r="H81" s="872"/>
      <c r="I81" s="872"/>
      <c r="J81" s="872"/>
      <c r="K81" s="872"/>
      <c r="L81" s="872"/>
      <c r="M81" s="872"/>
      <c r="N81" s="872"/>
      <c r="O81" s="872"/>
      <c r="P81" s="872"/>
      <c r="Q81" s="872"/>
      <c r="R81" s="872"/>
      <c r="S81" s="872"/>
      <c r="T81" s="872"/>
      <c r="U81" s="872"/>
      <c r="V81" s="872"/>
      <c r="W81" s="872"/>
      <c r="X81" s="872"/>
      <c r="Y81" s="872"/>
      <c r="Z81" s="872"/>
    </row>
    <row r="82" spans="1:26" ht="37.5" customHeight="1">
      <c r="A82" s="872"/>
      <c r="B82" s="1194"/>
      <c r="C82" s="872"/>
      <c r="D82" s="872"/>
      <c r="E82" s="872"/>
      <c r="F82" s="872"/>
      <c r="G82" s="872"/>
      <c r="H82" s="872"/>
      <c r="I82" s="872"/>
      <c r="J82" s="872"/>
      <c r="K82" s="872"/>
      <c r="L82" s="872"/>
      <c r="M82" s="872"/>
      <c r="N82" s="872"/>
      <c r="O82" s="872"/>
      <c r="P82" s="872"/>
      <c r="Q82" s="872"/>
      <c r="R82" s="872"/>
      <c r="S82" s="872"/>
      <c r="T82" s="872"/>
      <c r="U82" s="872"/>
      <c r="V82" s="872"/>
      <c r="W82" s="872"/>
      <c r="X82" s="872"/>
      <c r="Y82" s="872"/>
      <c r="Z82" s="872"/>
    </row>
    <row r="83" spans="1:26" ht="37.5" customHeight="1">
      <c r="A83" s="872"/>
      <c r="B83" s="1194"/>
      <c r="C83" s="872"/>
      <c r="D83" s="872"/>
      <c r="E83" s="872"/>
      <c r="F83" s="872"/>
      <c r="G83" s="872"/>
      <c r="H83" s="872"/>
      <c r="I83" s="872"/>
      <c r="J83" s="872"/>
      <c r="K83" s="872"/>
      <c r="L83" s="872"/>
      <c r="M83" s="872"/>
      <c r="N83" s="872"/>
      <c r="O83" s="872"/>
      <c r="P83" s="872"/>
      <c r="Q83" s="872"/>
      <c r="R83" s="872"/>
      <c r="S83" s="872"/>
      <c r="T83" s="872"/>
      <c r="U83" s="872"/>
      <c r="V83" s="872"/>
      <c r="W83" s="872"/>
      <c r="X83" s="872"/>
      <c r="Y83" s="872"/>
      <c r="Z83" s="872"/>
    </row>
    <row r="84" spans="1:26" ht="37.5" customHeight="1">
      <c r="A84" s="872"/>
      <c r="B84" s="1194"/>
      <c r="C84" s="872"/>
      <c r="D84" s="872"/>
      <c r="E84" s="872"/>
      <c r="F84" s="872"/>
      <c r="G84" s="872"/>
      <c r="H84" s="872"/>
      <c r="I84" s="872"/>
      <c r="J84" s="872"/>
      <c r="K84" s="872"/>
      <c r="L84" s="872"/>
      <c r="M84" s="872"/>
      <c r="N84" s="872"/>
      <c r="O84" s="872"/>
      <c r="P84" s="872"/>
      <c r="Q84" s="872"/>
      <c r="R84" s="872"/>
      <c r="S84" s="872"/>
      <c r="T84" s="872"/>
      <c r="U84" s="872"/>
      <c r="V84" s="872"/>
      <c r="W84" s="872"/>
      <c r="X84" s="872"/>
      <c r="Y84" s="872"/>
      <c r="Z84" s="872"/>
    </row>
    <row r="85" spans="1:26" ht="37.5" customHeight="1">
      <c r="A85" s="872"/>
      <c r="B85" s="1194"/>
      <c r="C85" s="872"/>
      <c r="D85" s="872"/>
      <c r="E85" s="872"/>
      <c r="F85" s="872"/>
      <c r="G85" s="872"/>
      <c r="H85" s="872"/>
      <c r="I85" s="872"/>
      <c r="J85" s="872"/>
      <c r="K85" s="872"/>
      <c r="L85" s="872"/>
      <c r="M85" s="872"/>
      <c r="N85" s="872"/>
      <c r="O85" s="872"/>
      <c r="P85" s="872"/>
      <c r="Q85" s="872"/>
      <c r="R85" s="872"/>
      <c r="S85" s="872"/>
      <c r="T85" s="872"/>
      <c r="U85" s="872"/>
      <c r="V85" s="872"/>
      <c r="W85" s="872"/>
      <c r="X85" s="872"/>
      <c r="Y85" s="872"/>
      <c r="Z85" s="872"/>
    </row>
    <row r="86" spans="1:26" ht="37.5" customHeight="1">
      <c r="A86" s="872"/>
      <c r="B86" s="1194"/>
      <c r="C86" s="872"/>
      <c r="D86" s="872"/>
      <c r="E86" s="872"/>
      <c r="F86" s="872"/>
      <c r="G86" s="872"/>
      <c r="H86" s="872"/>
      <c r="I86" s="872"/>
      <c r="J86" s="872"/>
      <c r="K86" s="872"/>
      <c r="L86" s="872"/>
      <c r="M86" s="872"/>
      <c r="N86" s="872"/>
      <c r="O86" s="872"/>
      <c r="P86" s="872"/>
      <c r="Q86" s="872"/>
      <c r="R86" s="872"/>
      <c r="S86" s="872"/>
      <c r="T86" s="872"/>
      <c r="U86" s="872"/>
      <c r="V86" s="872"/>
      <c r="W86" s="872"/>
      <c r="X86" s="872"/>
      <c r="Y86" s="872"/>
      <c r="Z86" s="872"/>
    </row>
    <row r="87" spans="1:26" ht="37.5" customHeight="1">
      <c r="A87" s="872"/>
      <c r="B87" s="1194"/>
      <c r="C87" s="872"/>
      <c r="D87" s="872"/>
      <c r="E87" s="872"/>
      <c r="F87" s="872"/>
      <c r="G87" s="872"/>
      <c r="H87" s="872"/>
      <c r="I87" s="872"/>
      <c r="J87" s="872"/>
      <c r="K87" s="872"/>
      <c r="L87" s="872"/>
      <c r="M87" s="872"/>
      <c r="N87" s="872"/>
      <c r="O87" s="872"/>
      <c r="P87" s="872"/>
      <c r="Q87" s="872"/>
      <c r="R87" s="872"/>
      <c r="S87" s="872"/>
      <c r="T87" s="872"/>
      <c r="U87" s="872"/>
      <c r="V87" s="872"/>
      <c r="W87" s="872"/>
      <c r="X87" s="872"/>
      <c r="Y87" s="872"/>
      <c r="Z87" s="872"/>
    </row>
    <row r="88" spans="1:26" ht="37.5" customHeight="1">
      <c r="A88" s="872"/>
      <c r="B88" s="1194"/>
      <c r="C88" s="872"/>
      <c r="D88" s="872"/>
      <c r="E88" s="872"/>
      <c r="F88" s="872"/>
      <c r="G88" s="872"/>
      <c r="H88" s="872"/>
      <c r="I88" s="872"/>
      <c r="J88" s="872"/>
      <c r="K88" s="872"/>
      <c r="L88" s="872"/>
      <c r="M88" s="872"/>
      <c r="N88" s="872"/>
      <c r="O88" s="872"/>
      <c r="P88" s="872"/>
      <c r="Q88" s="872"/>
      <c r="R88" s="872"/>
      <c r="S88" s="872"/>
      <c r="T88" s="872"/>
      <c r="U88" s="872"/>
      <c r="V88" s="872"/>
      <c r="W88" s="872"/>
      <c r="X88" s="872"/>
      <c r="Y88" s="872"/>
      <c r="Z88" s="872"/>
    </row>
    <row r="89" spans="1:26" ht="37.5" customHeight="1">
      <c r="A89" s="872"/>
      <c r="B89" s="1194"/>
      <c r="C89" s="872"/>
      <c r="D89" s="872"/>
      <c r="E89" s="872"/>
      <c r="F89" s="872"/>
      <c r="G89" s="872"/>
      <c r="H89" s="872"/>
      <c r="I89" s="872"/>
      <c r="J89" s="872"/>
      <c r="K89" s="872"/>
      <c r="L89" s="872"/>
      <c r="M89" s="872"/>
      <c r="N89" s="872"/>
      <c r="O89" s="872"/>
      <c r="P89" s="872"/>
      <c r="Q89" s="872"/>
      <c r="R89" s="872"/>
      <c r="S89" s="872"/>
      <c r="T89" s="872"/>
      <c r="U89" s="872"/>
      <c r="V89" s="872"/>
      <c r="W89" s="872"/>
      <c r="X89" s="872"/>
      <c r="Y89" s="872"/>
      <c r="Z89" s="872"/>
    </row>
    <row r="90" spans="1:26" ht="37.5" customHeight="1">
      <c r="A90" s="872"/>
      <c r="B90" s="1194"/>
      <c r="C90" s="872"/>
      <c r="D90" s="872"/>
      <c r="E90" s="872"/>
      <c r="F90" s="872"/>
      <c r="G90" s="872"/>
      <c r="H90" s="872"/>
      <c r="I90" s="872"/>
      <c r="J90" s="872"/>
      <c r="K90" s="872"/>
      <c r="L90" s="872"/>
      <c r="M90" s="872"/>
      <c r="N90" s="872"/>
      <c r="O90" s="872"/>
      <c r="P90" s="872"/>
      <c r="Q90" s="872"/>
      <c r="R90" s="872"/>
      <c r="S90" s="872"/>
      <c r="T90" s="872"/>
      <c r="U90" s="872"/>
      <c r="V90" s="872"/>
      <c r="W90" s="872"/>
      <c r="X90" s="872"/>
      <c r="Y90" s="872"/>
      <c r="Z90" s="872"/>
    </row>
    <row r="91" spans="1:26" ht="37.5" customHeight="1">
      <c r="A91" s="872"/>
      <c r="B91" s="1194"/>
      <c r="C91" s="872"/>
      <c r="D91" s="872"/>
      <c r="E91" s="872"/>
      <c r="F91" s="872"/>
      <c r="G91" s="872"/>
      <c r="H91" s="872"/>
      <c r="I91" s="872"/>
      <c r="J91" s="872"/>
      <c r="K91" s="872"/>
      <c r="L91" s="872"/>
      <c r="M91" s="872"/>
      <c r="N91" s="872"/>
      <c r="O91" s="872"/>
      <c r="P91" s="872"/>
      <c r="Q91" s="872"/>
      <c r="R91" s="872"/>
      <c r="S91" s="872"/>
      <c r="T91" s="872"/>
      <c r="U91" s="872"/>
      <c r="V91" s="872"/>
      <c r="W91" s="872"/>
      <c r="X91" s="872"/>
      <c r="Y91" s="872"/>
      <c r="Z91" s="872"/>
    </row>
    <row r="92" spans="1:26" ht="37.5" customHeight="1">
      <c r="A92" s="872"/>
      <c r="B92" s="1194"/>
      <c r="C92" s="872"/>
      <c r="D92" s="872"/>
      <c r="E92" s="872"/>
      <c r="F92" s="872"/>
      <c r="G92" s="872"/>
      <c r="H92" s="872"/>
      <c r="I92" s="872"/>
      <c r="J92" s="872"/>
      <c r="K92" s="872"/>
      <c r="L92" s="872"/>
      <c r="M92" s="872"/>
      <c r="N92" s="872"/>
      <c r="O92" s="872"/>
      <c r="P92" s="872"/>
      <c r="Q92" s="872"/>
      <c r="R92" s="872"/>
      <c r="S92" s="872"/>
      <c r="T92" s="872"/>
      <c r="U92" s="872"/>
      <c r="V92" s="872"/>
      <c r="W92" s="872"/>
      <c r="X92" s="872"/>
      <c r="Y92" s="872"/>
      <c r="Z92" s="872"/>
    </row>
    <row r="93" spans="1:26" ht="37.5" customHeight="1">
      <c r="A93" s="872"/>
      <c r="B93" s="1194"/>
      <c r="C93" s="872"/>
      <c r="D93" s="872"/>
      <c r="E93" s="872"/>
      <c r="F93" s="872"/>
      <c r="G93" s="872"/>
      <c r="H93" s="872"/>
      <c r="I93" s="872"/>
      <c r="J93" s="872"/>
      <c r="K93" s="872"/>
      <c r="L93" s="872"/>
      <c r="M93" s="872"/>
      <c r="N93" s="872"/>
      <c r="O93" s="872"/>
      <c r="P93" s="872"/>
      <c r="Q93" s="872"/>
      <c r="R93" s="872"/>
      <c r="S93" s="872"/>
      <c r="T93" s="872"/>
      <c r="U93" s="872"/>
      <c r="V93" s="872"/>
      <c r="W93" s="872"/>
      <c r="X93" s="872"/>
      <c r="Y93" s="872"/>
      <c r="Z93" s="872"/>
    </row>
    <row r="94" spans="1:26" ht="37.5" customHeight="1">
      <c r="A94" s="872"/>
      <c r="B94" s="1194"/>
      <c r="C94" s="872"/>
      <c r="D94" s="872"/>
      <c r="E94" s="872"/>
      <c r="F94" s="872"/>
      <c r="G94" s="872"/>
      <c r="H94" s="872"/>
      <c r="I94" s="872"/>
      <c r="J94" s="872"/>
      <c r="K94" s="872"/>
      <c r="L94" s="872"/>
      <c r="M94" s="872"/>
      <c r="N94" s="872"/>
      <c r="O94" s="872"/>
      <c r="P94" s="872"/>
      <c r="Q94" s="872"/>
      <c r="R94" s="872"/>
      <c r="S94" s="872"/>
      <c r="T94" s="872"/>
      <c r="U94" s="872"/>
      <c r="V94" s="872"/>
      <c r="W94" s="872"/>
      <c r="X94" s="872"/>
      <c r="Y94" s="872"/>
      <c r="Z94" s="872"/>
    </row>
    <row r="95" spans="1:26" ht="37.5" customHeight="1">
      <c r="A95" s="872"/>
      <c r="B95" s="1194"/>
      <c r="C95" s="872"/>
      <c r="D95" s="872"/>
      <c r="E95" s="872"/>
      <c r="F95" s="872"/>
      <c r="G95" s="872"/>
      <c r="H95" s="872"/>
      <c r="I95" s="872"/>
      <c r="J95" s="872"/>
      <c r="K95" s="872"/>
      <c r="L95" s="872"/>
      <c r="M95" s="872"/>
      <c r="N95" s="872"/>
      <c r="O95" s="872"/>
      <c r="P95" s="872"/>
      <c r="Q95" s="872"/>
      <c r="R95" s="872"/>
      <c r="S95" s="872"/>
      <c r="T95" s="872"/>
      <c r="U95" s="872"/>
      <c r="V95" s="872"/>
      <c r="W95" s="872"/>
      <c r="X95" s="872"/>
      <c r="Y95" s="872"/>
      <c r="Z95" s="872"/>
    </row>
    <row r="96" spans="1:26" ht="37.5" customHeight="1">
      <c r="A96" s="872"/>
      <c r="B96" s="1194"/>
      <c r="C96" s="872"/>
      <c r="D96" s="872"/>
      <c r="E96" s="872"/>
      <c r="F96" s="872"/>
      <c r="G96" s="872"/>
      <c r="H96" s="872"/>
      <c r="I96" s="872"/>
      <c r="J96" s="872"/>
      <c r="K96" s="872"/>
      <c r="L96" s="872"/>
      <c r="M96" s="872"/>
      <c r="N96" s="872"/>
      <c r="O96" s="872"/>
      <c r="P96" s="872"/>
      <c r="Q96" s="872"/>
      <c r="R96" s="872"/>
      <c r="S96" s="872"/>
      <c r="T96" s="872"/>
      <c r="U96" s="872"/>
      <c r="V96" s="872"/>
      <c r="W96" s="872"/>
      <c r="X96" s="872"/>
      <c r="Y96" s="872"/>
      <c r="Z96" s="872"/>
    </row>
    <row r="97" spans="1:26" ht="37.5" customHeight="1">
      <c r="A97" s="872"/>
      <c r="B97" s="1194"/>
      <c r="C97" s="872"/>
      <c r="D97" s="872"/>
      <c r="E97" s="872"/>
      <c r="F97" s="872"/>
      <c r="G97" s="872"/>
      <c r="H97" s="872"/>
      <c r="I97" s="872"/>
      <c r="J97" s="872"/>
      <c r="K97" s="872"/>
      <c r="L97" s="872"/>
      <c r="M97" s="872"/>
      <c r="N97" s="872"/>
      <c r="O97" s="872"/>
      <c r="P97" s="872"/>
      <c r="Q97" s="872"/>
      <c r="R97" s="872"/>
      <c r="S97" s="872"/>
      <c r="T97" s="872"/>
      <c r="U97" s="872"/>
      <c r="V97" s="872"/>
      <c r="W97" s="872"/>
      <c r="X97" s="872"/>
      <c r="Y97" s="872"/>
      <c r="Z97" s="872"/>
    </row>
    <row r="98" spans="1:26" ht="37.5" customHeight="1">
      <c r="A98" s="872"/>
      <c r="B98" s="1194"/>
      <c r="C98" s="872"/>
      <c r="D98" s="872"/>
      <c r="E98" s="872"/>
      <c r="F98" s="872"/>
      <c r="G98" s="872"/>
      <c r="H98" s="872"/>
      <c r="I98" s="872"/>
      <c r="J98" s="872"/>
      <c r="K98" s="872"/>
      <c r="L98" s="872"/>
      <c r="M98" s="872"/>
      <c r="N98" s="872"/>
      <c r="O98" s="872"/>
      <c r="P98" s="872"/>
      <c r="Q98" s="872"/>
      <c r="R98" s="872"/>
      <c r="S98" s="872"/>
      <c r="T98" s="872"/>
      <c r="U98" s="872"/>
      <c r="V98" s="872"/>
      <c r="W98" s="872"/>
      <c r="X98" s="872"/>
      <c r="Y98" s="872"/>
      <c r="Z98" s="872"/>
    </row>
    <row r="99" spans="1:26" ht="37.5" customHeight="1">
      <c r="A99" s="872"/>
      <c r="B99" s="1194"/>
      <c r="C99" s="872"/>
      <c r="D99" s="872"/>
      <c r="E99" s="872"/>
      <c r="F99" s="872"/>
      <c r="G99" s="872"/>
      <c r="H99" s="872"/>
      <c r="I99" s="872"/>
      <c r="J99" s="872"/>
      <c r="K99" s="872"/>
      <c r="L99" s="872"/>
      <c r="M99" s="872"/>
      <c r="N99" s="872"/>
      <c r="O99" s="872"/>
      <c r="P99" s="872"/>
      <c r="Q99" s="872"/>
      <c r="R99" s="872"/>
      <c r="S99" s="872"/>
      <c r="T99" s="872"/>
      <c r="U99" s="872"/>
      <c r="V99" s="872"/>
      <c r="W99" s="872"/>
      <c r="X99" s="872"/>
      <c r="Y99" s="872"/>
      <c r="Z99" s="872"/>
    </row>
    <row r="100" spans="1:26" ht="37.5" customHeight="1">
      <c r="A100" s="872"/>
      <c r="B100" s="1194"/>
      <c r="C100" s="872"/>
      <c r="D100" s="872"/>
      <c r="E100" s="872"/>
      <c r="F100" s="872"/>
      <c r="G100" s="872"/>
      <c r="H100" s="872"/>
      <c r="I100" s="872"/>
      <c r="J100" s="872"/>
      <c r="K100" s="872"/>
      <c r="L100" s="872"/>
      <c r="M100" s="872"/>
      <c r="N100" s="872"/>
      <c r="O100" s="872"/>
      <c r="P100" s="872"/>
      <c r="Q100" s="872"/>
      <c r="R100" s="872"/>
      <c r="S100" s="872"/>
      <c r="T100" s="872"/>
      <c r="U100" s="872"/>
      <c r="V100" s="872"/>
      <c r="W100" s="872"/>
      <c r="X100" s="872"/>
      <c r="Y100" s="872"/>
      <c r="Z100" s="872"/>
    </row>
    <row r="101" spans="1:26" ht="37.5" customHeight="1">
      <c r="A101" s="872"/>
      <c r="B101" s="1194"/>
      <c r="C101" s="872"/>
      <c r="D101" s="872"/>
      <c r="E101" s="872"/>
      <c r="F101" s="872"/>
      <c r="G101" s="872"/>
      <c r="H101" s="872"/>
      <c r="I101" s="872"/>
      <c r="J101" s="872"/>
      <c r="K101" s="872"/>
      <c r="L101" s="872"/>
      <c r="M101" s="872"/>
      <c r="N101" s="872"/>
      <c r="O101" s="872"/>
      <c r="P101" s="872"/>
      <c r="Q101" s="872"/>
      <c r="R101" s="872"/>
      <c r="S101" s="872"/>
      <c r="T101" s="872"/>
      <c r="U101" s="872"/>
      <c r="V101" s="872"/>
      <c r="W101" s="872"/>
      <c r="X101" s="872"/>
      <c r="Y101" s="872"/>
      <c r="Z101" s="872"/>
    </row>
    <row r="102" spans="1:26" ht="37.5" customHeight="1">
      <c r="A102" s="872"/>
      <c r="B102" s="1194"/>
      <c r="C102" s="872"/>
      <c r="D102" s="872"/>
      <c r="E102" s="872"/>
      <c r="F102" s="872"/>
      <c r="G102" s="872"/>
      <c r="H102" s="872"/>
      <c r="I102" s="872"/>
      <c r="J102" s="872"/>
      <c r="K102" s="872"/>
      <c r="L102" s="872"/>
      <c r="M102" s="872"/>
      <c r="N102" s="872"/>
      <c r="O102" s="872"/>
      <c r="P102" s="872"/>
      <c r="Q102" s="872"/>
      <c r="R102" s="872"/>
      <c r="S102" s="872"/>
      <c r="T102" s="872"/>
      <c r="U102" s="872"/>
      <c r="V102" s="872"/>
      <c r="W102" s="872"/>
      <c r="X102" s="872"/>
      <c r="Y102" s="872"/>
      <c r="Z102" s="872"/>
    </row>
    <row r="103" spans="1:26" ht="37.5" customHeight="1">
      <c r="A103" s="872"/>
      <c r="B103" s="1194"/>
      <c r="C103" s="872"/>
      <c r="D103" s="872"/>
      <c r="E103" s="872"/>
      <c r="F103" s="872"/>
      <c r="G103" s="872"/>
      <c r="H103" s="872"/>
      <c r="I103" s="872"/>
      <c r="J103" s="872"/>
      <c r="K103" s="872"/>
      <c r="L103" s="872"/>
      <c r="M103" s="872"/>
      <c r="N103" s="872"/>
      <c r="O103" s="872"/>
      <c r="P103" s="872"/>
      <c r="Q103" s="872"/>
      <c r="R103" s="872"/>
      <c r="S103" s="872"/>
      <c r="T103" s="872"/>
      <c r="U103" s="872"/>
      <c r="V103" s="872"/>
      <c r="W103" s="872"/>
      <c r="X103" s="872"/>
      <c r="Y103" s="872"/>
      <c r="Z103" s="872"/>
    </row>
    <row r="104" spans="1:26" ht="37.5" customHeight="1">
      <c r="A104" s="872"/>
      <c r="B104" s="1194"/>
      <c r="C104" s="872"/>
      <c r="D104" s="872"/>
      <c r="E104" s="872"/>
      <c r="F104" s="872"/>
      <c r="G104" s="872"/>
      <c r="H104" s="872"/>
      <c r="I104" s="872"/>
      <c r="J104" s="872"/>
      <c r="K104" s="872"/>
      <c r="L104" s="872"/>
      <c r="M104" s="872"/>
      <c r="N104" s="872"/>
      <c r="O104" s="872"/>
      <c r="P104" s="872"/>
      <c r="Q104" s="872"/>
      <c r="R104" s="872"/>
      <c r="S104" s="872"/>
      <c r="T104" s="872"/>
      <c r="U104" s="872"/>
      <c r="V104" s="872"/>
      <c r="W104" s="872"/>
      <c r="X104" s="872"/>
      <c r="Y104" s="872"/>
      <c r="Z104" s="872"/>
    </row>
    <row r="105" spans="1:26" ht="37.5" customHeight="1">
      <c r="A105" s="872"/>
      <c r="B105" s="1194"/>
      <c r="C105" s="872"/>
      <c r="D105" s="872"/>
      <c r="E105" s="872"/>
      <c r="F105" s="872"/>
      <c r="G105" s="872"/>
      <c r="H105" s="872"/>
      <c r="I105" s="872"/>
      <c r="J105" s="872"/>
      <c r="K105" s="872"/>
      <c r="L105" s="872"/>
      <c r="M105" s="872"/>
      <c r="N105" s="872"/>
      <c r="O105" s="872"/>
      <c r="P105" s="872"/>
      <c r="Q105" s="872"/>
      <c r="R105" s="872"/>
      <c r="S105" s="872"/>
      <c r="T105" s="872"/>
      <c r="U105" s="872"/>
      <c r="V105" s="872"/>
      <c r="W105" s="872"/>
      <c r="X105" s="872"/>
      <c r="Y105" s="872"/>
      <c r="Z105" s="872"/>
    </row>
    <row r="106" spans="1:26" ht="37.5" customHeight="1">
      <c r="A106" s="872"/>
      <c r="B106" s="1194"/>
      <c r="C106" s="872"/>
      <c r="D106" s="872"/>
      <c r="E106" s="872"/>
      <c r="F106" s="872"/>
      <c r="G106" s="872"/>
      <c r="H106" s="872"/>
      <c r="I106" s="872"/>
      <c r="J106" s="872"/>
      <c r="K106" s="872"/>
      <c r="L106" s="872"/>
      <c r="M106" s="872"/>
      <c r="N106" s="872"/>
      <c r="O106" s="872"/>
      <c r="P106" s="872"/>
      <c r="Q106" s="872"/>
      <c r="R106" s="872"/>
      <c r="S106" s="872"/>
      <c r="T106" s="872"/>
      <c r="U106" s="872"/>
      <c r="V106" s="872"/>
      <c r="W106" s="872"/>
      <c r="X106" s="872"/>
      <c r="Y106" s="872"/>
      <c r="Z106" s="872"/>
    </row>
    <row r="107" spans="1:26" ht="37.5" customHeight="1">
      <c r="A107" s="872"/>
      <c r="B107" s="1194"/>
      <c r="C107" s="872"/>
      <c r="D107" s="872"/>
      <c r="E107" s="872"/>
      <c r="F107" s="872"/>
      <c r="G107" s="872"/>
      <c r="H107" s="872"/>
      <c r="I107" s="872"/>
      <c r="J107" s="872"/>
      <c r="K107" s="872"/>
      <c r="L107" s="872"/>
      <c r="M107" s="872"/>
      <c r="N107" s="872"/>
      <c r="O107" s="872"/>
      <c r="P107" s="872"/>
      <c r="Q107" s="872"/>
      <c r="R107" s="872"/>
      <c r="S107" s="872"/>
      <c r="T107" s="872"/>
      <c r="U107" s="872"/>
      <c r="V107" s="872"/>
      <c r="W107" s="872"/>
      <c r="X107" s="872"/>
      <c r="Y107" s="872"/>
      <c r="Z107" s="872"/>
    </row>
    <row r="108" spans="1:26" ht="37.5" customHeight="1">
      <c r="A108" s="872"/>
      <c r="B108" s="1194"/>
      <c r="C108" s="872"/>
      <c r="D108" s="872"/>
      <c r="E108" s="872"/>
      <c r="F108" s="872"/>
      <c r="G108" s="872"/>
      <c r="H108" s="872"/>
      <c r="I108" s="872"/>
      <c r="J108" s="872"/>
      <c r="K108" s="872"/>
      <c r="L108" s="872"/>
      <c r="M108" s="872"/>
      <c r="N108" s="872"/>
      <c r="O108" s="872"/>
      <c r="P108" s="872"/>
      <c r="Q108" s="872"/>
      <c r="R108" s="872"/>
      <c r="S108" s="872"/>
      <c r="T108" s="872"/>
      <c r="U108" s="872"/>
      <c r="V108" s="872"/>
      <c r="W108" s="872"/>
      <c r="X108" s="872"/>
      <c r="Y108" s="872"/>
      <c r="Z108" s="872"/>
    </row>
    <row r="109" spans="1:26" ht="37.5" customHeight="1">
      <c r="A109" s="872"/>
      <c r="B109" s="1194"/>
      <c r="C109" s="872"/>
      <c r="D109" s="872"/>
      <c r="E109" s="872"/>
      <c r="F109" s="872"/>
      <c r="G109" s="872"/>
      <c r="H109" s="872"/>
      <c r="I109" s="872"/>
      <c r="J109" s="872"/>
      <c r="K109" s="872"/>
      <c r="L109" s="872"/>
      <c r="M109" s="872"/>
      <c r="N109" s="872"/>
      <c r="O109" s="872"/>
      <c r="P109" s="872"/>
      <c r="Q109" s="872"/>
      <c r="R109" s="872"/>
      <c r="S109" s="872"/>
      <c r="T109" s="872"/>
      <c r="U109" s="872"/>
      <c r="V109" s="872"/>
      <c r="W109" s="872"/>
      <c r="X109" s="872"/>
      <c r="Y109" s="872"/>
      <c r="Z109" s="872"/>
    </row>
    <row r="110" spans="1:26" ht="37.5" customHeight="1">
      <c r="A110" s="872"/>
      <c r="B110" s="1194"/>
      <c r="C110" s="872"/>
      <c r="D110" s="872"/>
      <c r="E110" s="872"/>
      <c r="F110" s="872"/>
      <c r="G110" s="872"/>
      <c r="H110" s="872"/>
      <c r="I110" s="872"/>
      <c r="J110" s="872"/>
      <c r="K110" s="872"/>
      <c r="L110" s="872"/>
      <c r="M110" s="872"/>
      <c r="N110" s="872"/>
      <c r="O110" s="872"/>
      <c r="P110" s="872"/>
      <c r="Q110" s="872"/>
      <c r="R110" s="872"/>
      <c r="S110" s="872"/>
      <c r="T110" s="872"/>
      <c r="U110" s="872"/>
      <c r="V110" s="872"/>
      <c r="W110" s="872"/>
      <c r="X110" s="872"/>
      <c r="Y110" s="872"/>
      <c r="Z110" s="872"/>
    </row>
    <row r="111" spans="1:26" ht="37.5" customHeight="1">
      <c r="A111" s="872"/>
      <c r="B111" s="1194"/>
      <c r="C111" s="872"/>
      <c r="D111" s="872"/>
      <c r="E111" s="872"/>
      <c r="F111" s="872"/>
      <c r="G111" s="872"/>
      <c r="H111" s="872"/>
      <c r="I111" s="872"/>
      <c r="J111" s="872"/>
      <c r="K111" s="872"/>
      <c r="L111" s="872"/>
      <c r="M111" s="872"/>
      <c r="N111" s="872"/>
      <c r="O111" s="872"/>
      <c r="P111" s="872"/>
      <c r="Q111" s="872"/>
      <c r="R111" s="872"/>
      <c r="S111" s="872"/>
      <c r="T111" s="872"/>
      <c r="U111" s="872"/>
      <c r="V111" s="872"/>
      <c r="W111" s="872"/>
      <c r="X111" s="872"/>
      <c r="Y111" s="872"/>
      <c r="Z111" s="872"/>
    </row>
    <row r="112" spans="1:26" ht="37.5" customHeight="1">
      <c r="A112" s="872"/>
      <c r="B112" s="1194"/>
      <c r="C112" s="872"/>
      <c r="D112" s="872"/>
      <c r="E112" s="872"/>
      <c r="F112" s="872"/>
      <c r="G112" s="872"/>
      <c r="H112" s="872"/>
      <c r="I112" s="872"/>
      <c r="J112" s="872"/>
      <c r="K112" s="872"/>
      <c r="L112" s="872"/>
      <c r="M112" s="872"/>
      <c r="N112" s="872"/>
      <c r="O112" s="872"/>
      <c r="P112" s="872"/>
      <c r="Q112" s="872"/>
      <c r="R112" s="872"/>
      <c r="S112" s="872"/>
      <c r="T112" s="872"/>
      <c r="U112" s="872"/>
      <c r="V112" s="872"/>
      <c r="W112" s="872"/>
      <c r="X112" s="872"/>
      <c r="Y112" s="872"/>
      <c r="Z112" s="872"/>
    </row>
    <row r="113" spans="1:26" ht="37.5" customHeight="1">
      <c r="A113" s="872"/>
      <c r="B113" s="1194"/>
      <c r="C113" s="872"/>
      <c r="D113" s="872"/>
      <c r="E113" s="872"/>
      <c r="F113" s="872"/>
      <c r="G113" s="872"/>
      <c r="H113" s="872"/>
      <c r="I113" s="872"/>
      <c r="J113" s="872"/>
      <c r="K113" s="872"/>
      <c r="L113" s="872"/>
      <c r="M113" s="872"/>
      <c r="N113" s="872"/>
      <c r="O113" s="872"/>
      <c r="P113" s="872"/>
      <c r="Q113" s="872"/>
      <c r="R113" s="872"/>
      <c r="S113" s="872"/>
      <c r="T113" s="872"/>
      <c r="U113" s="872"/>
      <c r="V113" s="872"/>
      <c r="W113" s="872"/>
      <c r="X113" s="872"/>
      <c r="Y113" s="872"/>
      <c r="Z113" s="872"/>
    </row>
    <row r="114" spans="1:26" ht="37.5" customHeight="1">
      <c r="A114" s="872"/>
      <c r="B114" s="1194"/>
      <c r="C114" s="872"/>
      <c r="D114" s="872"/>
      <c r="E114" s="872"/>
      <c r="F114" s="872"/>
      <c r="G114" s="872"/>
      <c r="H114" s="872"/>
      <c r="I114" s="872"/>
      <c r="J114" s="872"/>
      <c r="K114" s="872"/>
      <c r="L114" s="872"/>
      <c r="M114" s="872"/>
      <c r="N114" s="872"/>
      <c r="O114" s="872"/>
      <c r="P114" s="872"/>
      <c r="Q114" s="872"/>
      <c r="R114" s="872"/>
      <c r="S114" s="872"/>
      <c r="T114" s="872"/>
      <c r="U114" s="872"/>
      <c r="V114" s="872"/>
      <c r="W114" s="872"/>
      <c r="X114" s="872"/>
      <c r="Y114" s="872"/>
      <c r="Z114" s="872"/>
    </row>
    <row r="115" spans="1:26" ht="37.5" customHeight="1">
      <c r="A115" s="872"/>
      <c r="B115" s="1194"/>
      <c r="C115" s="872"/>
      <c r="D115" s="872"/>
      <c r="E115" s="872"/>
      <c r="F115" s="872"/>
      <c r="G115" s="872"/>
      <c r="H115" s="872"/>
      <c r="I115" s="872"/>
      <c r="J115" s="872"/>
      <c r="K115" s="872"/>
      <c r="L115" s="872"/>
      <c r="M115" s="872"/>
      <c r="N115" s="872"/>
      <c r="O115" s="872"/>
      <c r="P115" s="872"/>
      <c r="Q115" s="872"/>
      <c r="R115" s="872"/>
      <c r="S115" s="872"/>
      <c r="T115" s="872"/>
      <c r="U115" s="872"/>
      <c r="V115" s="872"/>
      <c r="W115" s="872"/>
      <c r="X115" s="872"/>
      <c r="Y115" s="872"/>
      <c r="Z115" s="872"/>
    </row>
    <row r="116" spans="1:26" ht="37.5" customHeight="1">
      <c r="A116" s="872"/>
      <c r="B116" s="1194"/>
      <c r="C116" s="872"/>
      <c r="D116" s="872"/>
      <c r="E116" s="872"/>
      <c r="F116" s="872"/>
      <c r="G116" s="872"/>
      <c r="H116" s="872"/>
      <c r="I116" s="872"/>
      <c r="J116" s="872"/>
      <c r="K116" s="872"/>
      <c r="L116" s="872"/>
      <c r="M116" s="872"/>
      <c r="N116" s="872"/>
      <c r="O116" s="872"/>
      <c r="P116" s="872"/>
      <c r="Q116" s="872"/>
      <c r="R116" s="872"/>
      <c r="S116" s="872"/>
      <c r="T116" s="872"/>
      <c r="U116" s="872"/>
      <c r="V116" s="872"/>
      <c r="W116" s="872"/>
      <c r="X116" s="872"/>
      <c r="Y116" s="872"/>
      <c r="Z116" s="872"/>
    </row>
    <row r="117" spans="1:26" ht="37.5" customHeight="1">
      <c r="A117" s="872"/>
      <c r="B117" s="1194"/>
      <c r="C117" s="872"/>
      <c r="D117" s="872"/>
      <c r="E117" s="872"/>
      <c r="F117" s="872"/>
      <c r="G117" s="872"/>
      <c r="H117" s="872"/>
      <c r="I117" s="872"/>
      <c r="J117" s="872"/>
      <c r="K117" s="872"/>
      <c r="L117" s="872"/>
      <c r="M117" s="872"/>
      <c r="N117" s="872"/>
      <c r="O117" s="872"/>
      <c r="P117" s="872"/>
      <c r="Q117" s="872"/>
      <c r="R117" s="872"/>
      <c r="S117" s="872"/>
      <c r="T117" s="872"/>
      <c r="U117" s="872"/>
      <c r="V117" s="872"/>
      <c r="W117" s="872"/>
      <c r="X117" s="872"/>
      <c r="Y117" s="872"/>
      <c r="Z117" s="872"/>
    </row>
    <row r="118" spans="1:26" ht="37.5" customHeight="1">
      <c r="A118" s="872"/>
      <c r="B118" s="1194"/>
      <c r="C118" s="872"/>
      <c r="D118" s="872"/>
      <c r="E118" s="872"/>
      <c r="F118" s="872"/>
      <c r="G118" s="872"/>
      <c r="H118" s="872"/>
      <c r="I118" s="872"/>
      <c r="J118" s="872"/>
      <c r="K118" s="872"/>
      <c r="L118" s="872"/>
      <c r="M118" s="872"/>
      <c r="N118" s="872"/>
      <c r="O118" s="872"/>
      <c r="P118" s="872"/>
      <c r="Q118" s="872"/>
      <c r="R118" s="872"/>
      <c r="S118" s="872"/>
      <c r="T118" s="872"/>
      <c r="U118" s="872"/>
      <c r="V118" s="872"/>
      <c r="W118" s="872"/>
      <c r="X118" s="872"/>
      <c r="Y118" s="872"/>
      <c r="Z118" s="872"/>
    </row>
    <row r="119" spans="1:26" ht="37.5" customHeight="1">
      <c r="A119" s="872"/>
      <c r="B119" s="1194"/>
      <c r="C119" s="872"/>
      <c r="D119" s="872"/>
      <c r="E119" s="872"/>
      <c r="F119" s="872"/>
      <c r="G119" s="872"/>
      <c r="H119" s="872"/>
      <c r="I119" s="872"/>
      <c r="J119" s="872"/>
      <c r="K119" s="872"/>
      <c r="L119" s="872"/>
      <c r="M119" s="872"/>
      <c r="N119" s="872"/>
      <c r="O119" s="872"/>
      <c r="P119" s="872"/>
      <c r="Q119" s="872"/>
      <c r="R119" s="872"/>
      <c r="S119" s="872"/>
      <c r="T119" s="872"/>
      <c r="U119" s="872"/>
      <c r="V119" s="872"/>
      <c r="W119" s="872"/>
      <c r="X119" s="872"/>
      <c r="Y119" s="872"/>
      <c r="Z119" s="872"/>
    </row>
    <row r="120" spans="1:26" ht="37.5" customHeight="1">
      <c r="A120" s="872"/>
      <c r="B120" s="1194"/>
      <c r="C120" s="872"/>
      <c r="D120" s="872"/>
      <c r="E120" s="872"/>
      <c r="F120" s="872"/>
      <c r="G120" s="872"/>
      <c r="H120" s="872"/>
      <c r="I120" s="872"/>
      <c r="J120" s="872"/>
      <c r="K120" s="872"/>
      <c r="L120" s="872"/>
      <c r="M120" s="872"/>
      <c r="N120" s="872"/>
      <c r="O120" s="872"/>
      <c r="P120" s="872"/>
      <c r="Q120" s="872"/>
      <c r="R120" s="872"/>
      <c r="S120" s="872"/>
      <c r="T120" s="872"/>
      <c r="U120" s="872"/>
      <c r="V120" s="872"/>
      <c r="W120" s="872"/>
      <c r="X120" s="872"/>
      <c r="Y120" s="872"/>
      <c r="Z120" s="872"/>
    </row>
    <row r="121" spans="1:26" ht="37.5" customHeight="1">
      <c r="A121" s="872"/>
      <c r="B121" s="1194"/>
      <c r="C121" s="872"/>
      <c r="D121" s="872"/>
      <c r="E121" s="872"/>
      <c r="F121" s="872"/>
      <c r="G121" s="872"/>
      <c r="H121" s="872"/>
      <c r="I121" s="872"/>
      <c r="J121" s="872"/>
      <c r="K121" s="872"/>
      <c r="L121" s="872"/>
      <c r="M121" s="872"/>
      <c r="N121" s="872"/>
      <c r="O121" s="872"/>
      <c r="P121" s="872"/>
      <c r="Q121" s="872"/>
      <c r="R121" s="872"/>
      <c r="S121" s="872"/>
      <c r="T121" s="872"/>
      <c r="U121" s="872"/>
      <c r="V121" s="872"/>
      <c r="W121" s="872"/>
      <c r="X121" s="872"/>
      <c r="Y121" s="872"/>
      <c r="Z121" s="872"/>
    </row>
    <row r="122" spans="1:26" ht="37.5" customHeight="1">
      <c r="A122" s="872"/>
      <c r="B122" s="1194"/>
      <c r="C122" s="872"/>
      <c r="D122" s="872"/>
      <c r="E122" s="872"/>
      <c r="F122" s="872"/>
      <c r="G122" s="872"/>
      <c r="H122" s="872"/>
      <c r="I122" s="872"/>
      <c r="J122" s="872"/>
      <c r="K122" s="872"/>
      <c r="L122" s="872"/>
      <c r="M122" s="872"/>
      <c r="N122" s="872"/>
      <c r="O122" s="872"/>
      <c r="P122" s="872"/>
      <c r="Q122" s="872"/>
      <c r="R122" s="872"/>
      <c r="S122" s="872"/>
      <c r="T122" s="872"/>
      <c r="U122" s="872"/>
      <c r="V122" s="872"/>
      <c r="W122" s="872"/>
      <c r="X122" s="872"/>
      <c r="Y122" s="872"/>
      <c r="Z122" s="872"/>
    </row>
    <row r="123" spans="1:26" ht="37.5" customHeight="1">
      <c r="A123" s="872"/>
      <c r="B123" s="1194"/>
      <c r="C123" s="872"/>
      <c r="D123" s="872"/>
      <c r="E123" s="872"/>
      <c r="F123" s="872"/>
      <c r="G123" s="872"/>
      <c r="H123" s="872"/>
      <c r="I123" s="872"/>
      <c r="J123" s="872"/>
      <c r="K123" s="872"/>
      <c r="L123" s="872"/>
      <c r="M123" s="872"/>
      <c r="N123" s="872"/>
      <c r="O123" s="872"/>
      <c r="P123" s="872"/>
      <c r="Q123" s="872"/>
      <c r="R123" s="872"/>
      <c r="S123" s="872"/>
      <c r="T123" s="872"/>
      <c r="U123" s="872"/>
      <c r="V123" s="872"/>
      <c r="W123" s="872"/>
      <c r="X123" s="872"/>
      <c r="Y123" s="872"/>
      <c r="Z123" s="872"/>
    </row>
    <row r="124" spans="1:26" ht="37.5" customHeight="1">
      <c r="A124" s="872"/>
      <c r="B124" s="1194"/>
      <c r="C124" s="872"/>
      <c r="D124" s="872"/>
      <c r="E124" s="872"/>
      <c r="F124" s="872"/>
      <c r="G124" s="872"/>
      <c r="H124" s="872"/>
      <c r="I124" s="872"/>
      <c r="J124" s="872"/>
      <c r="K124" s="872"/>
      <c r="L124" s="872"/>
      <c r="M124" s="872"/>
      <c r="N124" s="872"/>
      <c r="O124" s="872"/>
      <c r="P124" s="872"/>
      <c r="Q124" s="872"/>
      <c r="R124" s="872"/>
      <c r="S124" s="872"/>
      <c r="T124" s="872"/>
      <c r="U124" s="872"/>
      <c r="V124" s="872"/>
      <c r="W124" s="872"/>
      <c r="X124" s="872"/>
      <c r="Y124" s="872"/>
      <c r="Z124" s="872"/>
    </row>
    <row r="125" spans="1:26" ht="37.5" customHeight="1">
      <c r="A125" s="872"/>
      <c r="B125" s="1194"/>
      <c r="C125" s="872"/>
      <c r="D125" s="872"/>
      <c r="E125" s="872"/>
      <c r="F125" s="872"/>
      <c r="G125" s="872"/>
      <c r="H125" s="872"/>
      <c r="I125" s="872"/>
      <c r="J125" s="872"/>
      <c r="K125" s="872"/>
      <c r="L125" s="872"/>
      <c r="M125" s="872"/>
      <c r="N125" s="872"/>
      <c r="O125" s="872"/>
      <c r="P125" s="872"/>
      <c r="Q125" s="872"/>
      <c r="R125" s="872"/>
      <c r="S125" s="872"/>
      <c r="T125" s="872"/>
      <c r="U125" s="872"/>
      <c r="V125" s="872"/>
      <c r="W125" s="872"/>
      <c r="X125" s="872"/>
      <c r="Y125" s="872"/>
      <c r="Z125" s="872"/>
    </row>
    <row r="126" spans="1:26" ht="37.5" customHeight="1">
      <c r="A126" s="872"/>
      <c r="B126" s="1194"/>
      <c r="C126" s="872"/>
      <c r="D126" s="872"/>
      <c r="E126" s="872"/>
      <c r="F126" s="872"/>
      <c r="G126" s="872"/>
      <c r="H126" s="872"/>
      <c r="I126" s="872"/>
      <c r="J126" s="872"/>
      <c r="K126" s="872"/>
      <c r="L126" s="872"/>
      <c r="M126" s="872"/>
      <c r="N126" s="872"/>
      <c r="O126" s="872"/>
      <c r="P126" s="872"/>
      <c r="Q126" s="872"/>
      <c r="R126" s="872"/>
      <c r="S126" s="872"/>
      <c r="T126" s="872"/>
      <c r="U126" s="872"/>
      <c r="V126" s="872"/>
      <c r="W126" s="872"/>
      <c r="X126" s="872"/>
      <c r="Y126" s="872"/>
      <c r="Z126" s="872"/>
    </row>
    <row r="127" spans="1:26" ht="37.5" customHeight="1">
      <c r="A127" s="872"/>
      <c r="B127" s="1194"/>
      <c r="C127" s="872"/>
      <c r="D127" s="872"/>
      <c r="E127" s="872"/>
      <c r="F127" s="872"/>
      <c r="G127" s="872"/>
      <c r="H127" s="872"/>
      <c r="I127" s="872"/>
      <c r="J127" s="872"/>
      <c r="K127" s="872"/>
      <c r="L127" s="872"/>
      <c r="M127" s="872"/>
      <c r="N127" s="872"/>
      <c r="O127" s="872"/>
      <c r="P127" s="872"/>
      <c r="Q127" s="872"/>
      <c r="R127" s="872"/>
      <c r="S127" s="872"/>
      <c r="T127" s="872"/>
      <c r="U127" s="872"/>
      <c r="V127" s="872"/>
      <c r="W127" s="872"/>
      <c r="X127" s="872"/>
      <c r="Y127" s="872"/>
      <c r="Z127" s="872"/>
    </row>
    <row r="128" spans="1:26" ht="37.5" customHeight="1">
      <c r="A128" s="872"/>
      <c r="B128" s="1194"/>
      <c r="C128" s="872"/>
      <c r="D128" s="872"/>
      <c r="E128" s="872"/>
      <c r="F128" s="872"/>
      <c r="G128" s="872"/>
      <c r="H128" s="872"/>
      <c r="I128" s="872"/>
      <c r="J128" s="872"/>
      <c r="K128" s="872"/>
      <c r="L128" s="872"/>
      <c r="M128" s="872"/>
      <c r="N128" s="872"/>
      <c r="O128" s="872"/>
      <c r="P128" s="872"/>
      <c r="Q128" s="872"/>
      <c r="R128" s="872"/>
      <c r="S128" s="872"/>
      <c r="T128" s="872"/>
      <c r="U128" s="872"/>
      <c r="V128" s="872"/>
      <c r="W128" s="872"/>
      <c r="X128" s="872"/>
      <c r="Y128" s="872"/>
      <c r="Z128" s="872"/>
    </row>
    <row r="129" spans="1:26" ht="37.5" customHeight="1">
      <c r="A129" s="872"/>
      <c r="B129" s="1194"/>
      <c r="C129" s="872"/>
      <c r="D129" s="872"/>
      <c r="E129" s="872"/>
      <c r="F129" s="872"/>
      <c r="G129" s="872"/>
      <c r="H129" s="872"/>
      <c r="I129" s="872"/>
      <c r="J129" s="872"/>
      <c r="K129" s="872"/>
      <c r="L129" s="872"/>
      <c r="M129" s="872"/>
      <c r="N129" s="872"/>
      <c r="O129" s="872"/>
      <c r="P129" s="872"/>
      <c r="Q129" s="872"/>
      <c r="R129" s="872"/>
      <c r="S129" s="872"/>
      <c r="T129" s="872"/>
      <c r="U129" s="872"/>
      <c r="V129" s="872"/>
      <c r="W129" s="872"/>
      <c r="X129" s="872"/>
      <c r="Y129" s="872"/>
      <c r="Z129" s="872"/>
    </row>
    <row r="130" spans="1:26" ht="37.5" customHeight="1">
      <c r="A130" s="872"/>
      <c r="B130" s="1194"/>
      <c r="C130" s="872"/>
      <c r="D130" s="872"/>
      <c r="E130" s="872"/>
      <c r="F130" s="872"/>
      <c r="G130" s="872"/>
      <c r="H130" s="872"/>
      <c r="I130" s="872"/>
      <c r="J130" s="872"/>
      <c r="K130" s="872"/>
      <c r="L130" s="872"/>
      <c r="M130" s="872"/>
      <c r="N130" s="872"/>
      <c r="O130" s="872"/>
      <c r="P130" s="872"/>
      <c r="Q130" s="872"/>
      <c r="R130" s="872"/>
      <c r="S130" s="872"/>
      <c r="T130" s="872"/>
      <c r="U130" s="872"/>
      <c r="V130" s="872"/>
      <c r="W130" s="872"/>
      <c r="X130" s="872"/>
      <c r="Y130" s="872"/>
      <c r="Z130" s="872"/>
    </row>
    <row r="131" spans="1:26" ht="37.5" customHeight="1">
      <c r="A131" s="872"/>
      <c r="B131" s="1194"/>
      <c r="C131" s="872"/>
      <c r="D131" s="872"/>
      <c r="E131" s="872"/>
      <c r="F131" s="872"/>
      <c r="G131" s="872"/>
      <c r="H131" s="872"/>
      <c r="I131" s="872"/>
      <c r="J131" s="872"/>
      <c r="K131" s="872"/>
      <c r="L131" s="872"/>
      <c r="M131" s="872"/>
      <c r="N131" s="872"/>
      <c r="O131" s="872"/>
      <c r="P131" s="872"/>
      <c r="Q131" s="872"/>
      <c r="R131" s="872"/>
      <c r="S131" s="872"/>
      <c r="T131" s="872"/>
      <c r="U131" s="872"/>
      <c r="V131" s="872"/>
      <c r="W131" s="872"/>
      <c r="X131" s="872"/>
      <c r="Y131" s="872"/>
      <c r="Z131" s="872"/>
    </row>
    <row r="132" spans="1:26" ht="37.5" customHeight="1">
      <c r="A132" s="872"/>
      <c r="B132" s="1194"/>
      <c r="C132" s="872"/>
      <c r="D132" s="872"/>
      <c r="E132" s="872"/>
      <c r="F132" s="872"/>
      <c r="G132" s="872"/>
      <c r="H132" s="872"/>
      <c r="I132" s="872"/>
      <c r="J132" s="872"/>
      <c r="K132" s="872"/>
      <c r="L132" s="872"/>
      <c r="M132" s="872"/>
      <c r="N132" s="872"/>
      <c r="O132" s="872"/>
      <c r="P132" s="872"/>
      <c r="Q132" s="872"/>
      <c r="R132" s="872"/>
      <c r="S132" s="872"/>
      <c r="T132" s="872"/>
      <c r="U132" s="872"/>
      <c r="V132" s="872"/>
      <c r="W132" s="872"/>
      <c r="X132" s="872"/>
      <c r="Y132" s="872"/>
      <c r="Z132" s="872"/>
    </row>
    <row r="133" spans="1:26" ht="37.5" customHeight="1">
      <c r="A133" s="872"/>
      <c r="B133" s="1194"/>
      <c r="C133" s="872"/>
      <c r="D133" s="872"/>
      <c r="E133" s="872"/>
      <c r="F133" s="872"/>
      <c r="G133" s="872"/>
      <c r="H133" s="872"/>
      <c r="I133" s="872"/>
      <c r="J133" s="872"/>
      <c r="K133" s="872"/>
      <c r="L133" s="872"/>
      <c r="M133" s="872"/>
      <c r="N133" s="872"/>
      <c r="O133" s="872"/>
      <c r="P133" s="872"/>
      <c r="Q133" s="872"/>
      <c r="R133" s="872"/>
      <c r="S133" s="872"/>
      <c r="T133" s="872"/>
      <c r="U133" s="872"/>
      <c r="V133" s="872"/>
      <c r="W133" s="872"/>
      <c r="X133" s="872"/>
      <c r="Y133" s="872"/>
      <c r="Z133" s="872"/>
    </row>
    <row r="134" spans="1:26" ht="37.5" customHeight="1">
      <c r="A134" s="872"/>
      <c r="B134" s="1194"/>
      <c r="C134" s="872"/>
      <c r="D134" s="872"/>
      <c r="E134" s="872"/>
      <c r="F134" s="872"/>
      <c r="G134" s="872"/>
      <c r="H134" s="872"/>
      <c r="I134" s="872"/>
      <c r="J134" s="872"/>
      <c r="K134" s="872"/>
      <c r="L134" s="872"/>
      <c r="M134" s="872"/>
      <c r="N134" s="872"/>
      <c r="O134" s="872"/>
      <c r="P134" s="872"/>
      <c r="Q134" s="872"/>
      <c r="R134" s="872"/>
      <c r="S134" s="872"/>
      <c r="T134" s="872"/>
      <c r="U134" s="872"/>
      <c r="V134" s="872"/>
      <c r="W134" s="872"/>
      <c r="X134" s="872"/>
      <c r="Y134" s="872"/>
      <c r="Z134" s="872"/>
    </row>
    <row r="135" spans="1:26" ht="37.5" customHeight="1">
      <c r="A135" s="872"/>
      <c r="B135" s="1194"/>
      <c r="C135" s="872"/>
      <c r="D135" s="872"/>
      <c r="E135" s="872"/>
      <c r="F135" s="872"/>
      <c r="G135" s="872"/>
      <c r="H135" s="872"/>
      <c r="I135" s="872"/>
      <c r="J135" s="872"/>
      <c r="K135" s="872"/>
      <c r="L135" s="872"/>
      <c r="M135" s="872"/>
      <c r="N135" s="872"/>
      <c r="O135" s="872"/>
      <c r="P135" s="872"/>
      <c r="Q135" s="872"/>
      <c r="R135" s="872"/>
      <c r="S135" s="872"/>
      <c r="T135" s="872"/>
      <c r="U135" s="872"/>
      <c r="V135" s="872"/>
      <c r="W135" s="872"/>
      <c r="X135" s="872"/>
      <c r="Y135" s="872"/>
      <c r="Z135" s="872"/>
    </row>
    <row r="136" spans="1:26" ht="37.5" customHeight="1">
      <c r="A136" s="872"/>
      <c r="B136" s="1194"/>
      <c r="C136" s="872"/>
      <c r="D136" s="872"/>
      <c r="E136" s="872"/>
      <c r="F136" s="872"/>
      <c r="G136" s="872"/>
      <c r="H136" s="872"/>
      <c r="I136" s="872"/>
      <c r="J136" s="872"/>
      <c r="K136" s="872"/>
      <c r="L136" s="872"/>
      <c r="M136" s="872"/>
      <c r="N136" s="872"/>
      <c r="O136" s="872"/>
      <c r="P136" s="872"/>
      <c r="Q136" s="872"/>
      <c r="R136" s="872"/>
      <c r="S136" s="872"/>
      <c r="T136" s="872"/>
      <c r="U136" s="872"/>
      <c r="V136" s="872"/>
      <c r="W136" s="872"/>
      <c r="X136" s="872"/>
      <c r="Y136" s="872"/>
      <c r="Z136" s="872"/>
    </row>
    <row r="137" spans="1:26" ht="37.5" customHeight="1">
      <c r="A137" s="872"/>
      <c r="B137" s="1194"/>
      <c r="C137" s="872"/>
      <c r="D137" s="872"/>
      <c r="E137" s="872"/>
      <c r="F137" s="872"/>
      <c r="G137" s="872"/>
      <c r="H137" s="872"/>
      <c r="I137" s="872"/>
      <c r="J137" s="872"/>
      <c r="K137" s="872"/>
      <c r="L137" s="872"/>
      <c r="M137" s="872"/>
      <c r="N137" s="872"/>
      <c r="O137" s="872"/>
      <c r="P137" s="872"/>
      <c r="Q137" s="872"/>
      <c r="R137" s="872"/>
      <c r="S137" s="872"/>
      <c r="T137" s="872"/>
      <c r="U137" s="872"/>
      <c r="V137" s="872"/>
      <c r="W137" s="872"/>
      <c r="X137" s="872"/>
      <c r="Y137" s="872"/>
      <c r="Z137" s="872"/>
    </row>
    <row r="138" spans="1:26" ht="37.5" customHeight="1">
      <c r="A138" s="872"/>
      <c r="B138" s="1194"/>
      <c r="C138" s="872"/>
      <c r="D138" s="872"/>
      <c r="E138" s="872"/>
      <c r="F138" s="872"/>
      <c r="G138" s="872"/>
      <c r="H138" s="872"/>
      <c r="I138" s="872"/>
      <c r="J138" s="872"/>
      <c r="K138" s="872"/>
      <c r="L138" s="872"/>
      <c r="M138" s="872"/>
      <c r="N138" s="872"/>
      <c r="O138" s="872"/>
      <c r="P138" s="872"/>
      <c r="Q138" s="872"/>
      <c r="R138" s="872"/>
      <c r="S138" s="872"/>
      <c r="T138" s="872"/>
      <c r="U138" s="872"/>
      <c r="V138" s="872"/>
      <c r="W138" s="872"/>
      <c r="X138" s="872"/>
      <c r="Y138" s="872"/>
      <c r="Z138" s="872"/>
    </row>
    <row r="139" spans="1:26" ht="37.5" customHeight="1">
      <c r="A139" s="872"/>
      <c r="B139" s="1194"/>
      <c r="C139" s="872"/>
      <c r="D139" s="872"/>
      <c r="E139" s="872"/>
      <c r="F139" s="872"/>
      <c r="G139" s="872"/>
      <c r="H139" s="872"/>
      <c r="I139" s="872"/>
      <c r="J139" s="872"/>
      <c r="K139" s="872"/>
      <c r="L139" s="872"/>
      <c r="M139" s="872"/>
      <c r="N139" s="872"/>
      <c r="O139" s="872"/>
      <c r="P139" s="872"/>
      <c r="Q139" s="872"/>
      <c r="R139" s="872"/>
      <c r="S139" s="872"/>
      <c r="T139" s="872"/>
      <c r="U139" s="872"/>
      <c r="V139" s="872"/>
      <c r="W139" s="872"/>
      <c r="X139" s="872"/>
      <c r="Y139" s="872"/>
      <c r="Z139" s="872"/>
    </row>
    <row r="140" spans="1:26" ht="37.5" customHeight="1">
      <c r="A140" s="872"/>
      <c r="B140" s="1194"/>
      <c r="C140" s="872"/>
      <c r="D140" s="872"/>
      <c r="E140" s="872"/>
      <c r="F140" s="872"/>
      <c r="G140" s="872"/>
      <c r="H140" s="872"/>
      <c r="I140" s="872"/>
      <c r="J140" s="872"/>
      <c r="K140" s="872"/>
      <c r="L140" s="872"/>
      <c r="M140" s="872"/>
      <c r="N140" s="872"/>
      <c r="O140" s="872"/>
      <c r="P140" s="872"/>
      <c r="Q140" s="872"/>
      <c r="R140" s="872"/>
      <c r="S140" s="872"/>
      <c r="T140" s="872"/>
      <c r="U140" s="872"/>
      <c r="V140" s="872"/>
      <c r="W140" s="872"/>
      <c r="X140" s="872"/>
      <c r="Y140" s="872"/>
      <c r="Z140" s="872"/>
    </row>
    <row r="141" spans="1:26" ht="37.5" customHeight="1">
      <c r="A141" s="872"/>
      <c r="B141" s="1194"/>
      <c r="C141" s="872"/>
      <c r="D141" s="872"/>
      <c r="E141" s="872"/>
      <c r="F141" s="872"/>
      <c r="G141" s="872"/>
      <c r="H141" s="872"/>
      <c r="I141" s="872"/>
      <c r="J141" s="872"/>
      <c r="K141" s="872"/>
      <c r="L141" s="872"/>
      <c r="M141" s="872"/>
      <c r="N141" s="872"/>
      <c r="O141" s="872"/>
      <c r="P141" s="872"/>
      <c r="Q141" s="872"/>
      <c r="R141" s="872"/>
      <c r="S141" s="872"/>
      <c r="T141" s="872"/>
      <c r="U141" s="872"/>
      <c r="V141" s="872"/>
      <c r="W141" s="872"/>
      <c r="X141" s="872"/>
      <c r="Y141" s="872"/>
      <c r="Z141" s="872"/>
    </row>
    <row r="142" spans="1:26" ht="37.5" customHeight="1">
      <c r="A142" s="872"/>
      <c r="B142" s="1194"/>
      <c r="C142" s="872"/>
      <c r="D142" s="872"/>
      <c r="E142" s="872"/>
      <c r="F142" s="872"/>
      <c r="G142" s="872"/>
      <c r="H142" s="872"/>
      <c r="I142" s="872"/>
      <c r="J142" s="872"/>
      <c r="K142" s="872"/>
      <c r="L142" s="872"/>
      <c r="M142" s="872"/>
      <c r="N142" s="872"/>
      <c r="O142" s="872"/>
      <c r="P142" s="872"/>
      <c r="Q142" s="872"/>
      <c r="R142" s="872"/>
      <c r="S142" s="872"/>
      <c r="T142" s="872"/>
      <c r="U142" s="872"/>
      <c r="V142" s="872"/>
      <c r="W142" s="872"/>
      <c r="X142" s="872"/>
      <c r="Y142" s="872"/>
      <c r="Z142" s="872"/>
    </row>
    <row r="143" spans="1:26" ht="37.5" customHeight="1">
      <c r="A143" s="872"/>
      <c r="B143" s="1194"/>
      <c r="C143" s="872"/>
      <c r="D143" s="872"/>
      <c r="E143" s="872"/>
      <c r="F143" s="872"/>
      <c r="G143" s="872"/>
      <c r="H143" s="872"/>
      <c r="I143" s="872"/>
      <c r="J143" s="872"/>
      <c r="K143" s="872"/>
      <c r="L143" s="872"/>
      <c r="M143" s="872"/>
      <c r="N143" s="872"/>
      <c r="O143" s="872"/>
      <c r="P143" s="872"/>
      <c r="Q143" s="872"/>
      <c r="R143" s="872"/>
      <c r="S143" s="872"/>
      <c r="T143" s="872"/>
      <c r="U143" s="872"/>
      <c r="V143" s="872"/>
      <c r="W143" s="872"/>
      <c r="X143" s="872"/>
      <c r="Y143" s="872"/>
      <c r="Z143" s="872"/>
    </row>
    <row r="144" spans="1:26" ht="37.5" customHeight="1">
      <c r="A144" s="872"/>
      <c r="B144" s="1194"/>
      <c r="C144" s="872"/>
      <c r="D144" s="872"/>
      <c r="E144" s="872"/>
      <c r="F144" s="872"/>
      <c r="G144" s="872"/>
      <c r="H144" s="872"/>
      <c r="I144" s="872"/>
      <c r="J144" s="872"/>
      <c r="K144" s="872"/>
      <c r="L144" s="872"/>
      <c r="M144" s="872"/>
      <c r="N144" s="872"/>
      <c r="O144" s="872"/>
      <c r="P144" s="872"/>
      <c r="Q144" s="872"/>
      <c r="R144" s="872"/>
      <c r="S144" s="872"/>
      <c r="T144" s="872"/>
      <c r="U144" s="872"/>
      <c r="V144" s="872"/>
      <c r="W144" s="872"/>
      <c r="X144" s="872"/>
      <c r="Y144" s="872"/>
      <c r="Z144" s="872"/>
    </row>
    <row r="145" spans="1:26" ht="37.5" customHeight="1">
      <c r="A145" s="872"/>
      <c r="B145" s="1194"/>
      <c r="C145" s="872"/>
      <c r="D145" s="872"/>
      <c r="E145" s="872"/>
      <c r="F145" s="872"/>
      <c r="G145" s="872"/>
      <c r="H145" s="872"/>
      <c r="I145" s="872"/>
      <c r="J145" s="872"/>
      <c r="K145" s="872"/>
      <c r="L145" s="872"/>
      <c r="M145" s="872"/>
      <c r="N145" s="872"/>
      <c r="O145" s="872"/>
      <c r="P145" s="872"/>
      <c r="Q145" s="872"/>
      <c r="R145" s="872"/>
      <c r="S145" s="872"/>
      <c r="T145" s="872"/>
      <c r="U145" s="872"/>
      <c r="V145" s="872"/>
      <c r="W145" s="872"/>
      <c r="X145" s="872"/>
      <c r="Y145" s="872"/>
      <c r="Z145" s="872"/>
    </row>
    <row r="146" spans="1:26" ht="37.5" customHeight="1">
      <c r="A146" s="872"/>
      <c r="B146" s="1194"/>
      <c r="C146" s="872"/>
      <c r="D146" s="872"/>
      <c r="E146" s="872"/>
      <c r="F146" s="872"/>
      <c r="G146" s="872"/>
      <c r="H146" s="872"/>
      <c r="I146" s="872"/>
      <c r="J146" s="872"/>
      <c r="K146" s="872"/>
      <c r="L146" s="872"/>
      <c r="M146" s="872"/>
      <c r="N146" s="872"/>
      <c r="O146" s="872"/>
      <c r="P146" s="872"/>
      <c r="Q146" s="872"/>
      <c r="R146" s="872"/>
      <c r="S146" s="872"/>
      <c r="T146" s="872"/>
      <c r="U146" s="872"/>
      <c r="V146" s="872"/>
      <c r="W146" s="872"/>
      <c r="X146" s="872"/>
      <c r="Y146" s="872"/>
      <c r="Z146" s="872"/>
    </row>
    <row r="147" spans="1:26" ht="37.5" customHeight="1">
      <c r="A147" s="872"/>
      <c r="B147" s="1194"/>
      <c r="C147" s="872"/>
      <c r="D147" s="872"/>
      <c r="E147" s="872"/>
      <c r="F147" s="872"/>
      <c r="G147" s="872"/>
      <c r="H147" s="872"/>
      <c r="I147" s="872"/>
      <c r="J147" s="872"/>
      <c r="K147" s="872"/>
      <c r="L147" s="872"/>
      <c r="M147" s="872"/>
      <c r="N147" s="872"/>
      <c r="O147" s="872"/>
      <c r="P147" s="872"/>
      <c r="Q147" s="872"/>
      <c r="R147" s="872"/>
      <c r="S147" s="872"/>
      <c r="T147" s="872"/>
      <c r="U147" s="872"/>
      <c r="V147" s="872"/>
      <c r="W147" s="872"/>
      <c r="X147" s="872"/>
      <c r="Y147" s="872"/>
      <c r="Z147" s="872"/>
    </row>
    <row r="148" spans="1:26" ht="37.5" customHeight="1">
      <c r="A148" s="872"/>
      <c r="B148" s="1194"/>
      <c r="C148" s="872"/>
      <c r="D148" s="872"/>
      <c r="E148" s="872"/>
      <c r="F148" s="872"/>
      <c r="G148" s="872"/>
      <c r="H148" s="872"/>
      <c r="I148" s="872"/>
      <c r="J148" s="872"/>
      <c r="K148" s="872"/>
      <c r="L148" s="872"/>
      <c r="M148" s="872"/>
      <c r="N148" s="872"/>
      <c r="O148" s="872"/>
      <c r="P148" s="872"/>
      <c r="Q148" s="872"/>
      <c r="R148" s="872"/>
      <c r="S148" s="872"/>
      <c r="T148" s="872"/>
      <c r="U148" s="872"/>
      <c r="V148" s="872"/>
      <c r="W148" s="872"/>
      <c r="X148" s="872"/>
      <c r="Y148" s="872"/>
      <c r="Z148" s="872"/>
    </row>
    <row r="149" spans="1:26" ht="37.5" customHeight="1">
      <c r="A149" s="872"/>
      <c r="B149" s="1194"/>
      <c r="C149" s="872"/>
      <c r="D149" s="872"/>
      <c r="E149" s="872"/>
      <c r="F149" s="872"/>
      <c r="G149" s="872"/>
      <c r="H149" s="872"/>
      <c r="I149" s="872"/>
      <c r="J149" s="872"/>
      <c r="K149" s="872"/>
      <c r="L149" s="872"/>
      <c r="M149" s="872"/>
      <c r="N149" s="872"/>
      <c r="O149" s="872"/>
      <c r="P149" s="872"/>
      <c r="Q149" s="872"/>
      <c r="R149" s="872"/>
      <c r="S149" s="872"/>
      <c r="T149" s="872"/>
      <c r="U149" s="872"/>
      <c r="V149" s="872"/>
      <c r="W149" s="872"/>
      <c r="X149" s="872"/>
      <c r="Y149" s="872"/>
      <c r="Z149" s="872"/>
    </row>
    <row r="150" spans="1:26" ht="37.5" customHeight="1">
      <c r="A150" s="872"/>
      <c r="B150" s="1194"/>
      <c r="C150" s="872"/>
      <c r="D150" s="872"/>
      <c r="E150" s="872"/>
      <c r="F150" s="872"/>
      <c r="G150" s="872"/>
      <c r="H150" s="872"/>
      <c r="I150" s="872"/>
      <c r="J150" s="872"/>
      <c r="K150" s="872"/>
      <c r="L150" s="872"/>
      <c r="M150" s="872"/>
      <c r="N150" s="872"/>
      <c r="O150" s="872"/>
      <c r="P150" s="872"/>
      <c r="Q150" s="872"/>
      <c r="R150" s="872"/>
      <c r="S150" s="872"/>
      <c r="T150" s="872"/>
      <c r="U150" s="872"/>
      <c r="V150" s="872"/>
      <c r="W150" s="872"/>
      <c r="X150" s="872"/>
      <c r="Y150" s="872"/>
      <c r="Z150" s="872"/>
    </row>
    <row r="151" spans="1:26" ht="37.5" customHeight="1">
      <c r="A151" s="872"/>
      <c r="B151" s="1194"/>
      <c r="C151" s="872"/>
      <c r="D151" s="872"/>
      <c r="E151" s="872"/>
      <c r="F151" s="872"/>
      <c r="G151" s="872"/>
      <c r="H151" s="872"/>
      <c r="I151" s="872"/>
      <c r="J151" s="872"/>
      <c r="K151" s="872"/>
      <c r="L151" s="872"/>
      <c r="M151" s="872"/>
      <c r="N151" s="872"/>
      <c r="O151" s="872"/>
      <c r="P151" s="872"/>
      <c r="Q151" s="872"/>
      <c r="R151" s="872"/>
      <c r="S151" s="872"/>
      <c r="T151" s="872"/>
      <c r="U151" s="872"/>
      <c r="V151" s="872"/>
      <c r="W151" s="872"/>
      <c r="X151" s="872"/>
      <c r="Y151" s="872"/>
      <c r="Z151" s="872"/>
    </row>
    <row r="152" spans="1:26" ht="37.5" customHeight="1">
      <c r="A152" s="872"/>
      <c r="B152" s="1194"/>
      <c r="C152" s="872"/>
      <c r="D152" s="872"/>
      <c r="E152" s="872"/>
      <c r="F152" s="872"/>
      <c r="G152" s="872"/>
      <c r="H152" s="872"/>
      <c r="I152" s="872"/>
      <c r="J152" s="872"/>
      <c r="K152" s="872"/>
      <c r="L152" s="872"/>
      <c r="M152" s="872"/>
      <c r="N152" s="872"/>
      <c r="O152" s="872"/>
      <c r="P152" s="872"/>
      <c r="Q152" s="872"/>
      <c r="R152" s="872"/>
      <c r="S152" s="872"/>
      <c r="T152" s="872"/>
      <c r="U152" s="872"/>
      <c r="V152" s="872"/>
      <c r="W152" s="872"/>
      <c r="X152" s="872"/>
      <c r="Y152" s="872"/>
      <c r="Z152" s="872"/>
    </row>
    <row r="153" spans="1:26" ht="37.5" customHeight="1">
      <c r="A153" s="872"/>
      <c r="B153" s="1194"/>
      <c r="C153" s="872"/>
      <c r="D153" s="872"/>
      <c r="E153" s="872"/>
      <c r="F153" s="872"/>
      <c r="G153" s="872"/>
      <c r="H153" s="872"/>
      <c r="I153" s="872"/>
      <c r="J153" s="872"/>
      <c r="K153" s="872"/>
      <c r="L153" s="872"/>
      <c r="M153" s="872"/>
      <c r="N153" s="872"/>
      <c r="O153" s="872"/>
      <c r="P153" s="872"/>
      <c r="Q153" s="872"/>
      <c r="R153" s="872"/>
      <c r="S153" s="872"/>
      <c r="T153" s="872"/>
      <c r="U153" s="872"/>
      <c r="V153" s="872"/>
      <c r="W153" s="872"/>
      <c r="X153" s="872"/>
      <c r="Y153" s="872"/>
      <c r="Z153" s="872"/>
    </row>
    <row r="154" spans="1:26" ht="37.5" customHeight="1">
      <c r="A154" s="872"/>
      <c r="B154" s="1194"/>
      <c r="C154" s="872"/>
      <c r="D154" s="872"/>
      <c r="E154" s="872"/>
      <c r="F154" s="872"/>
      <c r="G154" s="872"/>
      <c r="H154" s="872"/>
      <c r="I154" s="872"/>
      <c r="J154" s="872"/>
      <c r="K154" s="872"/>
      <c r="L154" s="872"/>
      <c r="M154" s="872"/>
      <c r="N154" s="872"/>
      <c r="O154" s="872"/>
      <c r="P154" s="872"/>
      <c r="Q154" s="872"/>
      <c r="R154" s="872"/>
      <c r="S154" s="872"/>
      <c r="T154" s="872"/>
      <c r="U154" s="872"/>
      <c r="V154" s="872"/>
      <c r="W154" s="872"/>
      <c r="X154" s="872"/>
      <c r="Y154" s="872"/>
      <c r="Z154" s="872"/>
    </row>
    <row r="155" spans="1:26" ht="37.5" customHeight="1">
      <c r="A155" s="872"/>
      <c r="B155" s="1194"/>
      <c r="C155" s="872"/>
      <c r="D155" s="872"/>
      <c r="E155" s="872"/>
      <c r="F155" s="872"/>
      <c r="G155" s="872"/>
      <c r="H155" s="872"/>
      <c r="I155" s="872"/>
      <c r="J155" s="872"/>
      <c r="K155" s="872"/>
      <c r="L155" s="872"/>
      <c r="M155" s="872"/>
      <c r="N155" s="872"/>
      <c r="O155" s="872"/>
      <c r="P155" s="872"/>
      <c r="Q155" s="872"/>
      <c r="R155" s="872"/>
      <c r="S155" s="872"/>
      <c r="T155" s="872"/>
      <c r="U155" s="872"/>
      <c r="V155" s="872"/>
      <c r="W155" s="872"/>
      <c r="X155" s="872"/>
      <c r="Y155" s="872"/>
      <c r="Z155" s="872"/>
    </row>
    <row r="156" spans="1:26" ht="37.5" customHeight="1">
      <c r="A156" s="872"/>
      <c r="B156" s="1194"/>
      <c r="C156" s="872"/>
      <c r="D156" s="872"/>
      <c r="E156" s="872"/>
      <c r="F156" s="872"/>
      <c r="G156" s="872"/>
      <c r="H156" s="872"/>
      <c r="I156" s="872"/>
      <c r="J156" s="872"/>
      <c r="K156" s="872"/>
      <c r="L156" s="872"/>
      <c r="M156" s="872"/>
      <c r="N156" s="872"/>
      <c r="O156" s="872"/>
      <c r="P156" s="872"/>
      <c r="Q156" s="872"/>
      <c r="R156" s="872"/>
      <c r="S156" s="872"/>
      <c r="T156" s="872"/>
      <c r="U156" s="872"/>
      <c r="V156" s="872"/>
      <c r="W156" s="872"/>
      <c r="X156" s="872"/>
      <c r="Y156" s="872"/>
      <c r="Z156" s="872"/>
    </row>
    <row r="157" spans="1:26" ht="37.5" customHeight="1">
      <c r="A157" s="872"/>
      <c r="B157" s="1194"/>
      <c r="C157" s="872"/>
      <c r="D157" s="872"/>
      <c r="E157" s="872"/>
      <c r="F157" s="872"/>
      <c r="G157" s="872"/>
      <c r="H157" s="872"/>
      <c r="I157" s="872"/>
      <c r="J157" s="872"/>
      <c r="K157" s="872"/>
      <c r="L157" s="872"/>
      <c r="M157" s="872"/>
      <c r="N157" s="872"/>
      <c r="O157" s="872"/>
      <c r="P157" s="872"/>
      <c r="Q157" s="872"/>
      <c r="R157" s="872"/>
      <c r="S157" s="872"/>
      <c r="T157" s="872"/>
      <c r="U157" s="872"/>
      <c r="V157" s="872"/>
      <c r="W157" s="872"/>
      <c r="X157" s="872"/>
      <c r="Y157" s="872"/>
      <c r="Z157" s="872"/>
    </row>
    <row r="158" spans="1:26" ht="37.5" customHeight="1">
      <c r="A158" s="872"/>
      <c r="B158" s="1194"/>
      <c r="C158" s="872"/>
      <c r="D158" s="872"/>
      <c r="E158" s="872"/>
      <c r="F158" s="872"/>
      <c r="G158" s="872"/>
      <c r="H158" s="872"/>
      <c r="I158" s="872"/>
      <c r="J158" s="872"/>
      <c r="K158" s="872"/>
      <c r="L158" s="872"/>
      <c r="M158" s="872"/>
      <c r="N158" s="872"/>
      <c r="O158" s="872"/>
      <c r="P158" s="872"/>
      <c r="Q158" s="872"/>
      <c r="R158" s="872"/>
      <c r="S158" s="872"/>
      <c r="T158" s="872"/>
      <c r="U158" s="872"/>
      <c r="V158" s="872"/>
      <c r="W158" s="872"/>
      <c r="X158" s="872"/>
      <c r="Y158" s="872"/>
      <c r="Z158" s="872"/>
    </row>
    <row r="159" spans="1:26" ht="37.5" customHeight="1">
      <c r="A159" s="872"/>
      <c r="B159" s="1194"/>
      <c r="C159" s="872"/>
      <c r="D159" s="872"/>
      <c r="E159" s="872"/>
      <c r="F159" s="872"/>
      <c r="G159" s="872"/>
      <c r="H159" s="872"/>
      <c r="I159" s="872"/>
      <c r="J159" s="872"/>
      <c r="K159" s="872"/>
      <c r="L159" s="872"/>
      <c r="M159" s="872"/>
      <c r="N159" s="872"/>
      <c r="O159" s="872"/>
      <c r="P159" s="872"/>
      <c r="Q159" s="872"/>
      <c r="R159" s="872"/>
      <c r="S159" s="872"/>
      <c r="T159" s="872"/>
      <c r="U159" s="872"/>
      <c r="V159" s="872"/>
      <c r="W159" s="872"/>
      <c r="X159" s="872"/>
      <c r="Y159" s="872"/>
      <c r="Z159" s="872"/>
    </row>
    <row r="160" spans="1:26" ht="37.5" customHeight="1">
      <c r="A160" s="872"/>
      <c r="B160" s="1194"/>
      <c r="C160" s="872"/>
      <c r="D160" s="872"/>
      <c r="E160" s="872"/>
      <c r="F160" s="872"/>
      <c r="G160" s="872"/>
      <c r="H160" s="872"/>
      <c r="I160" s="872"/>
      <c r="J160" s="872"/>
      <c r="K160" s="872"/>
      <c r="L160" s="872"/>
      <c r="M160" s="872"/>
      <c r="N160" s="872"/>
      <c r="O160" s="872"/>
      <c r="P160" s="872"/>
      <c r="Q160" s="872"/>
      <c r="R160" s="872"/>
      <c r="S160" s="872"/>
      <c r="T160" s="872"/>
      <c r="U160" s="872"/>
      <c r="V160" s="872"/>
      <c r="W160" s="872"/>
      <c r="X160" s="872"/>
      <c r="Y160" s="872"/>
      <c r="Z160" s="872"/>
    </row>
    <row r="161" spans="1:26" ht="37.5" customHeight="1">
      <c r="A161" s="872"/>
      <c r="B161" s="1194"/>
      <c r="C161" s="872"/>
      <c r="D161" s="872"/>
      <c r="E161" s="872"/>
      <c r="F161" s="872"/>
      <c r="G161" s="872"/>
      <c r="H161" s="872"/>
      <c r="I161" s="872"/>
      <c r="J161" s="872"/>
      <c r="K161" s="872"/>
      <c r="L161" s="872"/>
      <c r="M161" s="872"/>
      <c r="N161" s="872"/>
      <c r="O161" s="872"/>
      <c r="P161" s="872"/>
      <c r="Q161" s="872"/>
      <c r="R161" s="872"/>
      <c r="S161" s="872"/>
      <c r="T161" s="872"/>
      <c r="U161" s="872"/>
      <c r="V161" s="872"/>
      <c r="W161" s="872"/>
      <c r="X161" s="872"/>
      <c r="Y161" s="872"/>
      <c r="Z161" s="872"/>
    </row>
    <row r="162" spans="1:26" ht="37.5" customHeight="1">
      <c r="A162" s="872"/>
      <c r="B162" s="1194"/>
      <c r="C162" s="872"/>
      <c r="D162" s="872"/>
      <c r="E162" s="872"/>
      <c r="F162" s="872"/>
      <c r="G162" s="872"/>
      <c r="H162" s="872"/>
      <c r="I162" s="872"/>
      <c r="J162" s="872"/>
      <c r="K162" s="872"/>
      <c r="L162" s="872"/>
      <c r="M162" s="872"/>
      <c r="N162" s="872"/>
      <c r="O162" s="872"/>
      <c r="P162" s="872"/>
      <c r="Q162" s="872"/>
      <c r="R162" s="872"/>
      <c r="S162" s="872"/>
      <c r="T162" s="872"/>
      <c r="U162" s="872"/>
      <c r="V162" s="872"/>
      <c r="W162" s="872"/>
      <c r="X162" s="872"/>
      <c r="Y162" s="872"/>
      <c r="Z162" s="872"/>
    </row>
    <row r="163" spans="1:26" ht="37.5" customHeight="1">
      <c r="A163" s="872"/>
      <c r="B163" s="1194"/>
      <c r="C163" s="872"/>
      <c r="D163" s="872"/>
      <c r="E163" s="872"/>
      <c r="F163" s="872"/>
      <c r="G163" s="872"/>
      <c r="H163" s="872"/>
      <c r="I163" s="872"/>
      <c r="J163" s="872"/>
      <c r="K163" s="872"/>
      <c r="L163" s="872"/>
      <c r="M163" s="872"/>
      <c r="N163" s="872"/>
      <c r="O163" s="872"/>
      <c r="P163" s="872"/>
      <c r="Q163" s="872"/>
      <c r="R163" s="872"/>
      <c r="S163" s="872"/>
      <c r="T163" s="872"/>
      <c r="U163" s="872"/>
      <c r="V163" s="872"/>
      <c r="W163" s="872"/>
      <c r="X163" s="872"/>
      <c r="Y163" s="872"/>
      <c r="Z163" s="872"/>
    </row>
    <row r="164" spans="1:26" ht="37.5" customHeight="1">
      <c r="A164" s="872"/>
      <c r="B164" s="1194"/>
      <c r="C164" s="872"/>
      <c r="D164" s="872"/>
      <c r="E164" s="872"/>
      <c r="F164" s="872"/>
      <c r="G164" s="872"/>
      <c r="H164" s="872"/>
      <c r="I164" s="872"/>
      <c r="J164" s="872"/>
      <c r="K164" s="872"/>
      <c r="L164" s="872"/>
      <c r="M164" s="872"/>
      <c r="N164" s="872"/>
      <c r="O164" s="872"/>
      <c r="P164" s="872"/>
      <c r="Q164" s="872"/>
      <c r="R164" s="872"/>
      <c r="S164" s="872"/>
      <c r="T164" s="872"/>
      <c r="U164" s="872"/>
      <c r="V164" s="872"/>
      <c r="W164" s="872"/>
      <c r="X164" s="872"/>
      <c r="Y164" s="872"/>
      <c r="Z164" s="872"/>
    </row>
    <row r="165" spans="1:26" ht="37.5" customHeight="1">
      <c r="A165" s="872"/>
      <c r="B165" s="1194"/>
      <c r="C165" s="872"/>
      <c r="D165" s="872"/>
      <c r="E165" s="872"/>
      <c r="F165" s="872"/>
      <c r="G165" s="872"/>
      <c r="H165" s="872"/>
      <c r="I165" s="872"/>
      <c r="J165" s="872"/>
      <c r="K165" s="872"/>
      <c r="L165" s="872"/>
      <c r="M165" s="872"/>
      <c r="N165" s="872"/>
      <c r="O165" s="872"/>
      <c r="P165" s="872"/>
      <c r="Q165" s="872"/>
      <c r="R165" s="872"/>
      <c r="S165" s="872"/>
      <c r="T165" s="872"/>
      <c r="U165" s="872"/>
      <c r="V165" s="872"/>
      <c r="W165" s="872"/>
      <c r="X165" s="872"/>
      <c r="Y165" s="872"/>
      <c r="Z165" s="872"/>
    </row>
    <row r="166" spans="1:26" ht="37.5" customHeight="1">
      <c r="A166" s="872"/>
      <c r="B166" s="1194"/>
      <c r="C166" s="872"/>
      <c r="D166" s="872"/>
      <c r="E166" s="872"/>
      <c r="F166" s="872"/>
      <c r="G166" s="872"/>
      <c r="H166" s="872"/>
      <c r="I166" s="872"/>
      <c r="J166" s="872"/>
      <c r="K166" s="872"/>
      <c r="L166" s="872"/>
      <c r="M166" s="872"/>
      <c r="N166" s="872"/>
      <c r="O166" s="872"/>
      <c r="P166" s="872"/>
      <c r="Q166" s="872"/>
      <c r="R166" s="872"/>
      <c r="S166" s="872"/>
      <c r="T166" s="872"/>
      <c r="U166" s="872"/>
      <c r="V166" s="872"/>
      <c r="W166" s="872"/>
      <c r="X166" s="872"/>
      <c r="Y166" s="872"/>
      <c r="Z166" s="872"/>
    </row>
    <row r="167" spans="1:26" ht="37.5" customHeight="1">
      <c r="A167" s="872"/>
      <c r="B167" s="1194"/>
      <c r="C167" s="872"/>
      <c r="D167" s="872"/>
      <c r="E167" s="872"/>
      <c r="F167" s="872"/>
      <c r="G167" s="872"/>
      <c r="H167" s="872"/>
      <c r="I167" s="872"/>
      <c r="J167" s="872"/>
      <c r="K167" s="872"/>
      <c r="L167" s="872"/>
      <c r="M167" s="872"/>
      <c r="N167" s="872"/>
      <c r="O167" s="872"/>
      <c r="P167" s="872"/>
      <c r="Q167" s="872"/>
      <c r="R167" s="872"/>
      <c r="S167" s="872"/>
      <c r="T167" s="872"/>
      <c r="U167" s="872"/>
      <c r="V167" s="872"/>
      <c r="W167" s="872"/>
      <c r="X167" s="872"/>
      <c r="Y167" s="872"/>
      <c r="Z167" s="872"/>
    </row>
    <row r="168" spans="1:26" ht="37.5" customHeight="1">
      <c r="A168" s="872"/>
      <c r="B168" s="1194"/>
      <c r="C168" s="872"/>
      <c r="D168" s="872"/>
      <c r="E168" s="872"/>
      <c r="F168" s="872"/>
      <c r="G168" s="872"/>
      <c r="H168" s="872"/>
      <c r="I168" s="872"/>
      <c r="J168" s="872"/>
      <c r="K168" s="872"/>
      <c r="L168" s="872"/>
      <c r="M168" s="872"/>
      <c r="N168" s="872"/>
      <c r="O168" s="872"/>
      <c r="P168" s="872"/>
      <c r="Q168" s="872"/>
      <c r="R168" s="872"/>
      <c r="S168" s="872"/>
      <c r="T168" s="872"/>
      <c r="U168" s="872"/>
      <c r="V168" s="872"/>
      <c r="W168" s="872"/>
      <c r="X168" s="872"/>
      <c r="Y168" s="872"/>
      <c r="Z168" s="872"/>
    </row>
    <row r="169" spans="1:26" ht="37.5" customHeight="1">
      <c r="A169" s="872"/>
      <c r="B169" s="1194"/>
      <c r="C169" s="872"/>
      <c r="D169" s="872"/>
      <c r="E169" s="872"/>
      <c r="F169" s="872"/>
      <c r="G169" s="872"/>
      <c r="H169" s="872"/>
      <c r="I169" s="872"/>
      <c r="J169" s="872"/>
      <c r="K169" s="872"/>
      <c r="L169" s="872"/>
      <c r="M169" s="872"/>
      <c r="N169" s="872"/>
      <c r="O169" s="872"/>
      <c r="P169" s="872"/>
      <c r="Q169" s="872"/>
      <c r="R169" s="872"/>
      <c r="S169" s="872"/>
      <c r="T169" s="872"/>
      <c r="U169" s="872"/>
      <c r="V169" s="872"/>
      <c r="W169" s="872"/>
      <c r="X169" s="872"/>
      <c r="Y169" s="872"/>
      <c r="Z169" s="872"/>
    </row>
    <row r="170" spans="1:26" ht="37.5" customHeight="1">
      <c r="A170" s="872"/>
      <c r="B170" s="1194"/>
      <c r="C170" s="872"/>
      <c r="D170" s="872"/>
      <c r="E170" s="872"/>
      <c r="F170" s="872"/>
      <c r="G170" s="872"/>
      <c r="H170" s="872"/>
      <c r="I170" s="872"/>
      <c r="J170" s="872"/>
      <c r="K170" s="872"/>
      <c r="L170" s="872"/>
      <c r="M170" s="872"/>
      <c r="N170" s="872"/>
      <c r="O170" s="872"/>
      <c r="P170" s="872"/>
      <c r="Q170" s="872"/>
      <c r="R170" s="872"/>
      <c r="S170" s="872"/>
      <c r="T170" s="872"/>
      <c r="U170" s="872"/>
      <c r="V170" s="872"/>
      <c r="W170" s="872"/>
      <c r="X170" s="872"/>
      <c r="Y170" s="872"/>
      <c r="Z170" s="872"/>
    </row>
    <row r="171" spans="1:26" ht="37.5" customHeight="1">
      <c r="A171" s="872"/>
      <c r="B171" s="1194"/>
      <c r="C171" s="872"/>
      <c r="D171" s="872"/>
      <c r="E171" s="872"/>
      <c r="F171" s="872"/>
      <c r="G171" s="872"/>
      <c r="H171" s="872"/>
      <c r="I171" s="872"/>
      <c r="J171" s="872"/>
      <c r="K171" s="872"/>
      <c r="L171" s="872"/>
      <c r="M171" s="872"/>
      <c r="N171" s="872"/>
      <c r="O171" s="872"/>
      <c r="P171" s="872"/>
      <c r="Q171" s="872"/>
      <c r="R171" s="872"/>
      <c r="S171" s="872"/>
      <c r="T171" s="872"/>
      <c r="U171" s="872"/>
      <c r="V171" s="872"/>
      <c r="W171" s="872"/>
      <c r="X171" s="872"/>
      <c r="Y171" s="872"/>
      <c r="Z171" s="872"/>
    </row>
    <row r="172" spans="1:26" ht="37.5" customHeight="1">
      <c r="A172" s="872"/>
      <c r="B172" s="1194"/>
      <c r="C172" s="872"/>
      <c r="D172" s="872"/>
      <c r="E172" s="872"/>
      <c r="F172" s="872"/>
      <c r="G172" s="872"/>
      <c r="H172" s="872"/>
      <c r="I172" s="872"/>
      <c r="J172" s="872"/>
      <c r="K172" s="872"/>
      <c r="L172" s="872"/>
      <c r="M172" s="872"/>
      <c r="N172" s="872"/>
      <c r="O172" s="872"/>
      <c r="P172" s="872"/>
      <c r="Q172" s="872"/>
      <c r="R172" s="872"/>
      <c r="S172" s="872"/>
      <c r="T172" s="872"/>
      <c r="U172" s="872"/>
      <c r="V172" s="872"/>
      <c r="W172" s="872"/>
      <c r="X172" s="872"/>
      <c r="Y172" s="872"/>
      <c r="Z172" s="872"/>
    </row>
    <row r="173" spans="1:26" ht="37.5" customHeight="1">
      <c r="A173" s="872"/>
      <c r="B173" s="1194"/>
      <c r="C173" s="872"/>
      <c r="D173" s="872"/>
      <c r="E173" s="872"/>
      <c r="F173" s="872"/>
      <c r="G173" s="872"/>
      <c r="H173" s="872"/>
      <c r="I173" s="872"/>
      <c r="J173" s="872"/>
      <c r="K173" s="872"/>
      <c r="L173" s="872"/>
      <c r="M173" s="872"/>
      <c r="N173" s="872"/>
      <c r="O173" s="872"/>
      <c r="P173" s="872"/>
      <c r="Q173" s="872"/>
      <c r="R173" s="872"/>
      <c r="S173" s="872"/>
      <c r="T173" s="872"/>
      <c r="U173" s="872"/>
      <c r="V173" s="872"/>
      <c r="W173" s="872"/>
      <c r="X173" s="872"/>
      <c r="Y173" s="872"/>
      <c r="Z173" s="872"/>
    </row>
    <row r="174" spans="1:26" ht="37.5" customHeight="1">
      <c r="A174" s="872"/>
      <c r="B174" s="1194"/>
      <c r="C174" s="872"/>
      <c r="D174" s="872"/>
      <c r="E174" s="872"/>
      <c r="F174" s="872"/>
      <c r="G174" s="872"/>
      <c r="H174" s="872"/>
      <c r="I174" s="872"/>
      <c r="J174" s="872"/>
      <c r="K174" s="872"/>
      <c r="L174" s="872"/>
      <c r="M174" s="872"/>
      <c r="N174" s="872"/>
      <c r="O174" s="872"/>
      <c r="P174" s="872"/>
      <c r="Q174" s="872"/>
      <c r="R174" s="872"/>
      <c r="S174" s="872"/>
      <c r="T174" s="872"/>
      <c r="U174" s="872"/>
      <c r="V174" s="872"/>
      <c r="W174" s="872"/>
      <c r="X174" s="872"/>
      <c r="Y174" s="872"/>
      <c r="Z174" s="872"/>
    </row>
    <row r="175" spans="1:26" ht="37.5" customHeight="1">
      <c r="A175" s="872"/>
      <c r="B175" s="1194"/>
      <c r="C175" s="872"/>
      <c r="D175" s="872"/>
      <c r="E175" s="872"/>
      <c r="F175" s="872"/>
      <c r="G175" s="872"/>
      <c r="H175" s="872"/>
      <c r="I175" s="872"/>
      <c r="J175" s="872"/>
      <c r="K175" s="872"/>
      <c r="L175" s="872"/>
      <c r="M175" s="872"/>
      <c r="N175" s="872"/>
      <c r="O175" s="872"/>
      <c r="P175" s="872"/>
      <c r="Q175" s="872"/>
      <c r="R175" s="872"/>
      <c r="S175" s="872"/>
      <c r="T175" s="872"/>
      <c r="U175" s="872"/>
      <c r="V175" s="872"/>
      <c r="W175" s="872"/>
      <c r="X175" s="872"/>
      <c r="Y175" s="872"/>
      <c r="Z175" s="872"/>
    </row>
    <row r="176" spans="1:26" ht="37.5" customHeight="1">
      <c r="A176" s="872"/>
      <c r="B176" s="1194"/>
      <c r="C176" s="872"/>
      <c r="D176" s="872"/>
      <c r="E176" s="872"/>
      <c r="F176" s="872"/>
      <c r="G176" s="872"/>
      <c r="H176" s="872"/>
      <c r="I176" s="872"/>
      <c r="J176" s="872"/>
      <c r="K176" s="872"/>
      <c r="L176" s="872"/>
      <c r="M176" s="872"/>
      <c r="N176" s="872"/>
      <c r="O176" s="872"/>
      <c r="P176" s="872"/>
      <c r="Q176" s="872"/>
      <c r="R176" s="872"/>
      <c r="S176" s="872"/>
      <c r="T176" s="872"/>
      <c r="U176" s="872"/>
      <c r="V176" s="872"/>
      <c r="W176" s="872"/>
      <c r="X176" s="872"/>
      <c r="Y176" s="872"/>
      <c r="Z176" s="872"/>
    </row>
    <row r="177" spans="1:26" ht="37.5" customHeight="1">
      <c r="A177" s="872"/>
      <c r="B177" s="1194"/>
      <c r="C177" s="872"/>
      <c r="D177" s="872"/>
      <c r="E177" s="872"/>
      <c r="F177" s="872"/>
      <c r="G177" s="872"/>
      <c r="H177" s="872"/>
      <c r="I177" s="872"/>
      <c r="J177" s="872"/>
      <c r="K177" s="872"/>
      <c r="L177" s="872"/>
      <c r="M177" s="872"/>
      <c r="N177" s="872"/>
      <c r="O177" s="872"/>
      <c r="P177" s="872"/>
      <c r="Q177" s="872"/>
      <c r="R177" s="872"/>
      <c r="S177" s="872"/>
      <c r="T177" s="872"/>
      <c r="U177" s="872"/>
      <c r="V177" s="872"/>
      <c r="W177" s="872"/>
      <c r="X177" s="872"/>
      <c r="Y177" s="872"/>
      <c r="Z177" s="872"/>
    </row>
    <row r="178" spans="1:26" ht="37.5" customHeight="1">
      <c r="A178" s="872"/>
      <c r="B178" s="1194"/>
      <c r="C178" s="872"/>
      <c r="D178" s="872"/>
      <c r="E178" s="872"/>
      <c r="F178" s="872"/>
      <c r="G178" s="872"/>
      <c r="H178" s="872"/>
      <c r="I178" s="872"/>
      <c r="J178" s="872"/>
      <c r="K178" s="872"/>
      <c r="L178" s="872"/>
      <c r="M178" s="872"/>
      <c r="N178" s="872"/>
      <c r="O178" s="872"/>
      <c r="P178" s="872"/>
      <c r="Q178" s="872"/>
      <c r="R178" s="872"/>
      <c r="S178" s="872"/>
      <c r="T178" s="872"/>
      <c r="U178" s="872"/>
      <c r="V178" s="872"/>
      <c r="W178" s="872"/>
      <c r="X178" s="872"/>
      <c r="Y178" s="872"/>
      <c r="Z178" s="872"/>
    </row>
    <row r="179" spans="1:26" ht="37.5" customHeight="1">
      <c r="A179" s="872"/>
      <c r="B179" s="1194"/>
      <c r="C179" s="872"/>
      <c r="D179" s="872"/>
      <c r="E179" s="872"/>
      <c r="F179" s="872"/>
      <c r="G179" s="872"/>
      <c r="H179" s="872"/>
      <c r="I179" s="872"/>
      <c r="J179" s="872"/>
      <c r="K179" s="872"/>
      <c r="L179" s="872"/>
      <c r="M179" s="872"/>
      <c r="N179" s="872"/>
      <c r="O179" s="872"/>
      <c r="P179" s="872"/>
      <c r="Q179" s="872"/>
      <c r="R179" s="872"/>
      <c r="S179" s="872"/>
      <c r="T179" s="872"/>
      <c r="U179" s="872"/>
      <c r="V179" s="872"/>
      <c r="W179" s="872"/>
      <c r="X179" s="872"/>
      <c r="Y179" s="872"/>
      <c r="Z179" s="872"/>
    </row>
    <row r="180" spans="1:26" ht="37.5" customHeight="1">
      <c r="A180" s="872"/>
      <c r="B180" s="1194"/>
      <c r="C180" s="872"/>
      <c r="D180" s="872"/>
      <c r="E180" s="872"/>
      <c r="F180" s="872"/>
      <c r="G180" s="872"/>
      <c r="H180" s="872"/>
      <c r="I180" s="872"/>
      <c r="J180" s="872"/>
      <c r="K180" s="872"/>
      <c r="L180" s="872"/>
      <c r="M180" s="872"/>
      <c r="N180" s="872"/>
      <c r="O180" s="872"/>
      <c r="P180" s="872"/>
      <c r="Q180" s="872"/>
      <c r="R180" s="872"/>
      <c r="S180" s="872"/>
      <c r="T180" s="872"/>
      <c r="U180" s="872"/>
      <c r="V180" s="872"/>
      <c r="W180" s="872"/>
      <c r="X180" s="872"/>
      <c r="Y180" s="872"/>
      <c r="Z180" s="872"/>
    </row>
    <row r="181" spans="1:26" ht="37.5" customHeight="1">
      <c r="A181" s="872"/>
      <c r="B181" s="1194"/>
      <c r="C181" s="872"/>
      <c r="D181" s="872"/>
      <c r="E181" s="872"/>
      <c r="F181" s="872"/>
      <c r="G181" s="872"/>
      <c r="H181" s="872"/>
      <c r="I181" s="872"/>
      <c r="J181" s="872"/>
      <c r="K181" s="872"/>
      <c r="L181" s="872"/>
      <c r="M181" s="872"/>
      <c r="N181" s="872"/>
      <c r="O181" s="872"/>
      <c r="P181" s="872"/>
      <c r="Q181" s="872"/>
      <c r="R181" s="872"/>
      <c r="S181" s="872"/>
      <c r="T181" s="872"/>
      <c r="U181" s="872"/>
      <c r="V181" s="872"/>
      <c r="W181" s="872"/>
      <c r="X181" s="872"/>
      <c r="Y181" s="872"/>
      <c r="Z181" s="872"/>
    </row>
    <row r="182" spans="1:26" ht="37.5" customHeight="1">
      <c r="A182" s="872"/>
      <c r="B182" s="1194"/>
      <c r="C182" s="872"/>
      <c r="D182" s="872"/>
      <c r="E182" s="872"/>
      <c r="F182" s="872"/>
      <c r="G182" s="872"/>
      <c r="H182" s="872"/>
      <c r="I182" s="872"/>
      <c r="J182" s="872"/>
      <c r="K182" s="872"/>
      <c r="L182" s="872"/>
      <c r="M182" s="872"/>
      <c r="N182" s="872"/>
      <c r="O182" s="872"/>
      <c r="P182" s="872"/>
      <c r="Q182" s="872"/>
      <c r="R182" s="872"/>
      <c r="S182" s="872"/>
      <c r="T182" s="872"/>
      <c r="U182" s="872"/>
      <c r="V182" s="872"/>
      <c r="W182" s="872"/>
      <c r="X182" s="872"/>
      <c r="Y182" s="872"/>
      <c r="Z182" s="872"/>
    </row>
    <row r="183" spans="1:26" ht="37.5" customHeight="1">
      <c r="A183" s="872"/>
      <c r="B183" s="1194"/>
      <c r="C183" s="872"/>
      <c r="D183" s="872"/>
      <c r="E183" s="872"/>
      <c r="F183" s="872"/>
      <c r="G183" s="872"/>
      <c r="H183" s="872"/>
      <c r="I183" s="872"/>
      <c r="J183" s="872"/>
      <c r="K183" s="872"/>
      <c r="L183" s="872"/>
      <c r="M183" s="872"/>
      <c r="N183" s="872"/>
      <c r="O183" s="872"/>
      <c r="P183" s="872"/>
      <c r="Q183" s="872"/>
      <c r="R183" s="872"/>
      <c r="S183" s="872"/>
      <c r="T183" s="872"/>
      <c r="U183" s="872"/>
      <c r="V183" s="872"/>
      <c r="W183" s="872"/>
      <c r="X183" s="872"/>
      <c r="Y183" s="872"/>
      <c r="Z183" s="872"/>
    </row>
    <row r="184" spans="1:26" ht="37.5" customHeight="1">
      <c r="A184" s="872"/>
      <c r="B184" s="1194"/>
      <c r="C184" s="872"/>
      <c r="D184" s="872"/>
      <c r="E184" s="872"/>
      <c r="F184" s="872"/>
      <c r="G184" s="872"/>
      <c r="H184" s="872"/>
      <c r="I184" s="872"/>
      <c r="J184" s="872"/>
      <c r="K184" s="872"/>
      <c r="L184" s="872"/>
      <c r="M184" s="872"/>
      <c r="N184" s="872"/>
      <c r="O184" s="872"/>
      <c r="P184" s="872"/>
      <c r="Q184" s="872"/>
      <c r="R184" s="872"/>
      <c r="S184" s="872"/>
      <c r="T184" s="872"/>
      <c r="U184" s="872"/>
      <c r="V184" s="872"/>
      <c r="W184" s="872"/>
      <c r="X184" s="872"/>
      <c r="Y184" s="872"/>
      <c r="Z184" s="872"/>
    </row>
    <row r="185" spans="1:26" ht="37.5" customHeight="1">
      <c r="A185" s="872"/>
      <c r="B185" s="1194"/>
      <c r="C185" s="872"/>
      <c r="D185" s="872"/>
      <c r="E185" s="872"/>
      <c r="F185" s="872"/>
      <c r="G185" s="872"/>
      <c r="H185" s="872"/>
      <c r="I185" s="872"/>
      <c r="J185" s="872"/>
      <c r="K185" s="872"/>
      <c r="L185" s="872"/>
      <c r="M185" s="872"/>
      <c r="N185" s="872"/>
      <c r="O185" s="872"/>
      <c r="P185" s="872"/>
      <c r="Q185" s="872"/>
      <c r="R185" s="872"/>
      <c r="S185" s="872"/>
      <c r="T185" s="872"/>
      <c r="U185" s="872"/>
      <c r="V185" s="872"/>
      <c r="W185" s="872"/>
      <c r="X185" s="872"/>
      <c r="Y185" s="872"/>
      <c r="Z185" s="872"/>
    </row>
    <row r="186" spans="1:26" ht="37.5" customHeight="1">
      <c r="A186" s="872"/>
      <c r="B186" s="1194"/>
      <c r="C186" s="872"/>
      <c r="D186" s="872"/>
      <c r="E186" s="872"/>
      <c r="F186" s="872"/>
      <c r="G186" s="872"/>
      <c r="H186" s="872"/>
      <c r="I186" s="872"/>
      <c r="J186" s="872"/>
      <c r="K186" s="872"/>
      <c r="L186" s="872"/>
      <c r="M186" s="872"/>
      <c r="N186" s="872"/>
      <c r="O186" s="872"/>
      <c r="P186" s="872"/>
      <c r="Q186" s="872"/>
      <c r="R186" s="872"/>
      <c r="S186" s="872"/>
      <c r="T186" s="872"/>
      <c r="U186" s="872"/>
      <c r="V186" s="872"/>
      <c r="W186" s="872"/>
      <c r="X186" s="872"/>
      <c r="Y186" s="872"/>
      <c r="Z186" s="872"/>
    </row>
    <row r="187" spans="1:26" ht="37.5" customHeight="1">
      <c r="A187" s="872"/>
      <c r="B187" s="1194"/>
      <c r="C187" s="872"/>
      <c r="D187" s="872"/>
      <c r="E187" s="872"/>
      <c r="F187" s="872"/>
      <c r="G187" s="872"/>
      <c r="H187" s="872"/>
      <c r="I187" s="872"/>
      <c r="J187" s="872"/>
      <c r="K187" s="872"/>
      <c r="L187" s="872"/>
      <c r="M187" s="872"/>
      <c r="N187" s="872"/>
      <c r="O187" s="872"/>
      <c r="P187" s="872"/>
      <c r="Q187" s="872"/>
      <c r="R187" s="872"/>
      <c r="S187" s="872"/>
      <c r="T187" s="872"/>
      <c r="U187" s="872"/>
      <c r="V187" s="872"/>
      <c r="W187" s="872"/>
      <c r="X187" s="872"/>
      <c r="Y187" s="872"/>
      <c r="Z187" s="872"/>
    </row>
    <row r="188" spans="1:26" ht="37.5" customHeight="1">
      <c r="A188" s="872"/>
      <c r="B188" s="1194"/>
      <c r="C188" s="872"/>
      <c r="D188" s="872"/>
      <c r="E188" s="872"/>
      <c r="F188" s="872"/>
      <c r="G188" s="872"/>
      <c r="H188" s="872"/>
      <c r="I188" s="872"/>
      <c r="J188" s="872"/>
      <c r="K188" s="872"/>
      <c r="L188" s="872"/>
      <c r="M188" s="872"/>
      <c r="N188" s="872"/>
      <c r="O188" s="872"/>
      <c r="P188" s="872"/>
      <c r="Q188" s="872"/>
      <c r="R188" s="872"/>
      <c r="S188" s="872"/>
      <c r="T188" s="872"/>
      <c r="U188" s="872"/>
      <c r="V188" s="872"/>
      <c r="W188" s="872"/>
      <c r="X188" s="872"/>
      <c r="Y188" s="872"/>
      <c r="Z188" s="872"/>
    </row>
    <row r="189" spans="1:26" ht="37.5" customHeight="1">
      <c r="A189" s="872"/>
      <c r="B189" s="1194"/>
      <c r="C189" s="872"/>
      <c r="D189" s="872"/>
      <c r="E189" s="872"/>
      <c r="F189" s="872"/>
      <c r="G189" s="872"/>
      <c r="H189" s="872"/>
      <c r="I189" s="872"/>
      <c r="J189" s="872"/>
      <c r="K189" s="872"/>
      <c r="L189" s="872"/>
      <c r="M189" s="872"/>
      <c r="N189" s="872"/>
      <c r="O189" s="872"/>
      <c r="P189" s="872"/>
      <c r="Q189" s="872"/>
      <c r="R189" s="872"/>
      <c r="S189" s="872"/>
      <c r="T189" s="872"/>
      <c r="U189" s="872"/>
      <c r="V189" s="872"/>
      <c r="W189" s="872"/>
      <c r="X189" s="872"/>
      <c r="Y189" s="872"/>
      <c r="Z189" s="872"/>
    </row>
    <row r="190" spans="1:26" ht="37.5" customHeight="1">
      <c r="A190" s="872"/>
      <c r="B190" s="1194"/>
      <c r="C190" s="872"/>
      <c r="D190" s="872"/>
      <c r="E190" s="872"/>
      <c r="F190" s="872"/>
      <c r="G190" s="872"/>
      <c r="H190" s="872"/>
      <c r="I190" s="872"/>
      <c r="J190" s="872"/>
      <c r="K190" s="872"/>
      <c r="L190" s="872"/>
      <c r="M190" s="872"/>
      <c r="N190" s="872"/>
      <c r="O190" s="872"/>
      <c r="P190" s="872"/>
      <c r="Q190" s="872"/>
      <c r="R190" s="872"/>
      <c r="S190" s="872"/>
      <c r="T190" s="872"/>
      <c r="U190" s="872"/>
      <c r="V190" s="872"/>
      <c r="W190" s="872"/>
      <c r="X190" s="872"/>
      <c r="Y190" s="872"/>
      <c r="Z190" s="872"/>
    </row>
    <row r="191" spans="1:26" ht="37.5" customHeight="1">
      <c r="A191" s="872"/>
      <c r="B191" s="1194"/>
      <c r="C191" s="872"/>
      <c r="D191" s="872"/>
      <c r="E191" s="872"/>
      <c r="F191" s="872"/>
      <c r="G191" s="872"/>
      <c r="H191" s="872"/>
      <c r="I191" s="872"/>
      <c r="J191" s="872"/>
      <c r="K191" s="872"/>
      <c r="L191" s="872"/>
      <c r="M191" s="872"/>
      <c r="N191" s="872"/>
      <c r="O191" s="872"/>
      <c r="P191" s="872"/>
      <c r="Q191" s="872"/>
      <c r="R191" s="872"/>
      <c r="S191" s="872"/>
      <c r="T191" s="872"/>
      <c r="U191" s="872"/>
      <c r="V191" s="872"/>
      <c r="W191" s="872"/>
      <c r="X191" s="872"/>
      <c r="Y191" s="872"/>
      <c r="Z191" s="872"/>
    </row>
    <row r="192" spans="1:26" ht="37.5" customHeight="1">
      <c r="A192" s="872"/>
      <c r="B192" s="1194"/>
      <c r="C192" s="872"/>
      <c r="D192" s="872"/>
      <c r="E192" s="872"/>
      <c r="F192" s="872"/>
      <c r="G192" s="872"/>
      <c r="H192" s="872"/>
      <c r="I192" s="872"/>
      <c r="J192" s="872"/>
      <c r="K192" s="872"/>
      <c r="L192" s="872"/>
      <c r="M192" s="872"/>
      <c r="N192" s="872"/>
      <c r="O192" s="872"/>
      <c r="P192" s="872"/>
      <c r="Q192" s="872"/>
      <c r="R192" s="872"/>
      <c r="S192" s="872"/>
      <c r="T192" s="872"/>
      <c r="U192" s="872"/>
      <c r="V192" s="872"/>
      <c r="W192" s="872"/>
      <c r="X192" s="872"/>
      <c r="Y192" s="872"/>
      <c r="Z192" s="872"/>
    </row>
    <row r="193" spans="1:26" ht="37.5" customHeight="1">
      <c r="A193" s="872"/>
      <c r="B193" s="1194"/>
      <c r="C193" s="872"/>
      <c r="D193" s="872"/>
      <c r="E193" s="872"/>
      <c r="F193" s="872"/>
      <c r="G193" s="872"/>
      <c r="H193" s="872"/>
      <c r="I193" s="872"/>
      <c r="J193" s="872"/>
      <c r="K193" s="872"/>
      <c r="L193" s="872"/>
      <c r="M193" s="872"/>
      <c r="N193" s="872"/>
      <c r="O193" s="872"/>
      <c r="P193" s="872"/>
      <c r="Q193" s="872"/>
      <c r="R193" s="872"/>
      <c r="S193" s="872"/>
      <c r="T193" s="872"/>
      <c r="U193" s="872"/>
      <c r="V193" s="872"/>
      <c r="W193" s="872"/>
      <c r="X193" s="872"/>
      <c r="Y193" s="872"/>
      <c r="Z193" s="872"/>
    </row>
    <row r="194" spans="1:26" ht="37.5" customHeight="1">
      <c r="A194" s="872"/>
      <c r="B194" s="1194"/>
      <c r="C194" s="872"/>
      <c r="D194" s="872"/>
      <c r="E194" s="872"/>
      <c r="F194" s="872"/>
      <c r="G194" s="872"/>
      <c r="H194" s="872"/>
      <c r="I194" s="872"/>
      <c r="J194" s="872"/>
      <c r="K194" s="872"/>
      <c r="L194" s="872"/>
      <c r="M194" s="872"/>
      <c r="N194" s="872"/>
      <c r="O194" s="872"/>
      <c r="P194" s="872"/>
      <c r="Q194" s="872"/>
      <c r="R194" s="872"/>
      <c r="S194" s="872"/>
      <c r="T194" s="872"/>
      <c r="U194" s="872"/>
      <c r="V194" s="872"/>
      <c r="W194" s="872"/>
      <c r="X194" s="872"/>
      <c r="Y194" s="872"/>
      <c r="Z194" s="872"/>
    </row>
    <row r="195" spans="1:26" ht="37.5" customHeight="1">
      <c r="A195" s="872"/>
      <c r="B195" s="1194"/>
      <c r="C195" s="872"/>
      <c r="D195" s="872"/>
      <c r="E195" s="872"/>
      <c r="F195" s="872"/>
      <c r="G195" s="872"/>
      <c r="H195" s="872"/>
      <c r="I195" s="872"/>
      <c r="J195" s="872"/>
      <c r="K195" s="872"/>
      <c r="L195" s="872"/>
      <c r="M195" s="872"/>
      <c r="N195" s="872"/>
      <c r="O195" s="872"/>
      <c r="P195" s="872"/>
      <c r="Q195" s="872"/>
      <c r="R195" s="872"/>
      <c r="S195" s="872"/>
      <c r="T195" s="872"/>
      <c r="U195" s="872"/>
      <c r="V195" s="872"/>
      <c r="W195" s="872"/>
      <c r="X195" s="872"/>
      <c r="Y195" s="872"/>
      <c r="Z195" s="872"/>
    </row>
    <row r="196" spans="1:26" ht="37.5" customHeight="1">
      <c r="A196" s="872"/>
      <c r="B196" s="1194"/>
      <c r="C196" s="872"/>
      <c r="D196" s="872"/>
      <c r="E196" s="872"/>
      <c r="F196" s="872"/>
      <c r="G196" s="872"/>
      <c r="H196" s="872"/>
      <c r="I196" s="872"/>
      <c r="J196" s="872"/>
      <c r="K196" s="872"/>
      <c r="L196" s="872"/>
      <c r="M196" s="872"/>
      <c r="N196" s="872"/>
      <c r="O196" s="872"/>
      <c r="P196" s="872"/>
      <c r="Q196" s="872"/>
      <c r="R196" s="872"/>
      <c r="S196" s="872"/>
      <c r="T196" s="872"/>
      <c r="U196" s="872"/>
      <c r="V196" s="872"/>
      <c r="W196" s="872"/>
      <c r="X196" s="872"/>
      <c r="Y196" s="872"/>
      <c r="Z196" s="872"/>
    </row>
    <row r="197" spans="1:26" ht="37.5" customHeight="1">
      <c r="A197" s="872"/>
      <c r="B197" s="1194"/>
      <c r="C197" s="872"/>
      <c r="D197" s="872"/>
      <c r="E197" s="872"/>
      <c r="F197" s="872"/>
      <c r="G197" s="872"/>
      <c r="H197" s="872"/>
      <c r="I197" s="872"/>
      <c r="J197" s="872"/>
      <c r="K197" s="872"/>
      <c r="L197" s="872"/>
      <c r="M197" s="872"/>
      <c r="N197" s="872"/>
      <c r="O197" s="872"/>
      <c r="P197" s="872"/>
      <c r="Q197" s="872"/>
      <c r="R197" s="872"/>
      <c r="S197" s="872"/>
      <c r="T197" s="872"/>
      <c r="U197" s="872"/>
      <c r="V197" s="872"/>
      <c r="W197" s="872"/>
      <c r="X197" s="872"/>
      <c r="Y197" s="872"/>
      <c r="Z197" s="872"/>
    </row>
    <row r="198" spans="1:26" ht="37.5" customHeight="1">
      <c r="A198" s="872"/>
      <c r="B198" s="1194"/>
      <c r="C198" s="872"/>
      <c r="D198" s="872"/>
      <c r="E198" s="872"/>
      <c r="F198" s="872"/>
      <c r="G198" s="872"/>
      <c r="H198" s="872"/>
      <c r="I198" s="872"/>
      <c r="J198" s="872"/>
      <c r="K198" s="872"/>
      <c r="L198" s="872"/>
      <c r="M198" s="872"/>
      <c r="N198" s="872"/>
      <c r="O198" s="872"/>
      <c r="P198" s="872"/>
      <c r="Q198" s="872"/>
      <c r="R198" s="872"/>
      <c r="S198" s="872"/>
      <c r="T198" s="872"/>
      <c r="U198" s="872"/>
      <c r="V198" s="872"/>
      <c r="W198" s="872"/>
      <c r="X198" s="872"/>
      <c r="Y198" s="872"/>
      <c r="Z198" s="872"/>
    </row>
    <row r="199" spans="1:26" ht="37.5" customHeight="1">
      <c r="A199" s="872"/>
      <c r="B199" s="1194"/>
      <c r="C199" s="872"/>
      <c r="D199" s="872"/>
      <c r="E199" s="872"/>
      <c r="F199" s="872"/>
      <c r="G199" s="872"/>
      <c r="H199" s="872"/>
      <c r="I199" s="872"/>
      <c r="J199" s="872"/>
      <c r="K199" s="872"/>
      <c r="L199" s="872"/>
      <c r="M199" s="872"/>
      <c r="N199" s="872"/>
      <c r="O199" s="872"/>
      <c r="P199" s="872"/>
      <c r="Q199" s="872"/>
      <c r="R199" s="872"/>
      <c r="S199" s="872"/>
      <c r="T199" s="872"/>
      <c r="U199" s="872"/>
      <c r="V199" s="872"/>
      <c r="W199" s="872"/>
      <c r="X199" s="872"/>
      <c r="Y199" s="872"/>
      <c r="Z199" s="872"/>
    </row>
    <row r="200" spans="1:26" ht="37.5" customHeight="1">
      <c r="A200" s="872"/>
      <c r="B200" s="1194"/>
      <c r="C200" s="872"/>
      <c r="D200" s="872"/>
      <c r="E200" s="872"/>
      <c r="F200" s="872"/>
      <c r="G200" s="872"/>
      <c r="H200" s="872"/>
      <c r="I200" s="872"/>
      <c r="J200" s="872"/>
      <c r="K200" s="872"/>
      <c r="L200" s="872"/>
      <c r="M200" s="872"/>
      <c r="N200" s="872"/>
      <c r="O200" s="872"/>
      <c r="P200" s="872"/>
      <c r="Q200" s="872"/>
      <c r="R200" s="872"/>
      <c r="S200" s="872"/>
      <c r="T200" s="872"/>
      <c r="U200" s="872"/>
      <c r="V200" s="872"/>
      <c r="W200" s="872"/>
      <c r="X200" s="872"/>
      <c r="Y200" s="872"/>
      <c r="Z200" s="872"/>
    </row>
    <row r="201" spans="1:26" ht="37.5" customHeight="1">
      <c r="A201" s="872"/>
      <c r="B201" s="1194"/>
      <c r="C201" s="872"/>
      <c r="D201" s="872"/>
      <c r="E201" s="872"/>
      <c r="F201" s="872"/>
      <c r="G201" s="872"/>
      <c r="H201" s="872"/>
      <c r="I201" s="872"/>
      <c r="J201" s="872"/>
      <c r="K201" s="872"/>
      <c r="L201" s="872"/>
      <c r="M201" s="872"/>
      <c r="N201" s="872"/>
      <c r="O201" s="872"/>
      <c r="P201" s="872"/>
      <c r="Q201" s="872"/>
      <c r="R201" s="872"/>
      <c r="S201" s="872"/>
      <c r="T201" s="872"/>
      <c r="U201" s="872"/>
      <c r="V201" s="872"/>
      <c r="W201" s="872"/>
      <c r="X201" s="872"/>
      <c r="Y201" s="872"/>
      <c r="Z201" s="872"/>
    </row>
    <row r="202" spans="1:26" ht="37.5" customHeight="1">
      <c r="A202" s="872"/>
      <c r="B202" s="1194"/>
      <c r="C202" s="872"/>
      <c r="D202" s="872"/>
      <c r="E202" s="872"/>
      <c r="F202" s="872"/>
      <c r="G202" s="872"/>
      <c r="H202" s="872"/>
      <c r="I202" s="872"/>
      <c r="J202" s="872"/>
      <c r="K202" s="872"/>
      <c r="L202" s="872"/>
      <c r="M202" s="872"/>
      <c r="N202" s="872"/>
      <c r="O202" s="872"/>
      <c r="P202" s="872"/>
      <c r="Q202" s="872"/>
      <c r="R202" s="872"/>
      <c r="S202" s="872"/>
      <c r="T202" s="872"/>
      <c r="U202" s="872"/>
      <c r="V202" s="872"/>
      <c r="W202" s="872"/>
      <c r="X202" s="872"/>
      <c r="Y202" s="872"/>
      <c r="Z202" s="872"/>
    </row>
    <row r="203" spans="1:26" ht="37.5" customHeight="1">
      <c r="A203" s="872"/>
      <c r="B203" s="1194"/>
      <c r="C203" s="872"/>
      <c r="D203" s="872"/>
      <c r="E203" s="872"/>
      <c r="F203" s="872"/>
      <c r="G203" s="872"/>
      <c r="H203" s="872"/>
      <c r="I203" s="872"/>
      <c r="J203" s="872"/>
      <c r="K203" s="872"/>
      <c r="L203" s="872"/>
      <c r="M203" s="872"/>
      <c r="N203" s="872"/>
      <c r="O203" s="872"/>
      <c r="P203" s="872"/>
      <c r="Q203" s="872"/>
      <c r="R203" s="872"/>
      <c r="S203" s="872"/>
      <c r="T203" s="872"/>
      <c r="U203" s="872"/>
      <c r="V203" s="872"/>
      <c r="W203" s="872"/>
      <c r="X203" s="872"/>
      <c r="Y203" s="872"/>
      <c r="Z203" s="872"/>
    </row>
    <row r="204" spans="1:26" ht="37.5" customHeight="1">
      <c r="A204" s="872"/>
      <c r="B204" s="1194"/>
      <c r="C204" s="872"/>
      <c r="D204" s="872"/>
      <c r="E204" s="872"/>
      <c r="F204" s="872"/>
      <c r="G204" s="872"/>
      <c r="H204" s="872"/>
      <c r="I204" s="872"/>
      <c r="J204" s="872"/>
      <c r="K204" s="872"/>
      <c r="L204" s="872"/>
      <c r="M204" s="872"/>
      <c r="N204" s="872"/>
      <c r="O204" s="872"/>
      <c r="P204" s="872"/>
      <c r="Q204" s="872"/>
      <c r="R204" s="872"/>
      <c r="S204" s="872"/>
      <c r="T204" s="872"/>
      <c r="U204" s="872"/>
      <c r="V204" s="872"/>
      <c r="W204" s="872"/>
      <c r="X204" s="872"/>
      <c r="Y204" s="872"/>
      <c r="Z204" s="872"/>
    </row>
    <row r="205" spans="1:26" ht="37.5" customHeight="1">
      <c r="A205" s="872"/>
      <c r="B205" s="1194"/>
      <c r="C205" s="872"/>
      <c r="D205" s="872"/>
      <c r="E205" s="872"/>
      <c r="F205" s="872"/>
      <c r="G205" s="872"/>
      <c r="H205" s="872"/>
      <c r="I205" s="872"/>
      <c r="J205" s="872"/>
      <c r="K205" s="872"/>
      <c r="L205" s="872"/>
      <c r="M205" s="872"/>
      <c r="N205" s="872"/>
      <c r="O205" s="872"/>
      <c r="P205" s="872"/>
      <c r="Q205" s="872"/>
      <c r="R205" s="872"/>
      <c r="S205" s="872"/>
      <c r="T205" s="872"/>
      <c r="U205" s="872"/>
      <c r="V205" s="872"/>
      <c r="W205" s="872"/>
      <c r="X205" s="872"/>
      <c r="Y205" s="872"/>
      <c r="Z205" s="872"/>
    </row>
    <row r="206" spans="1:26" ht="37.5" customHeight="1">
      <c r="A206" s="872"/>
      <c r="B206" s="1194"/>
      <c r="C206" s="872"/>
      <c r="D206" s="872"/>
      <c r="E206" s="872"/>
      <c r="F206" s="872"/>
      <c r="G206" s="872"/>
      <c r="H206" s="872"/>
      <c r="I206" s="872"/>
      <c r="J206" s="872"/>
      <c r="K206" s="872"/>
      <c r="L206" s="872"/>
      <c r="M206" s="872"/>
      <c r="N206" s="872"/>
      <c r="O206" s="872"/>
      <c r="P206" s="872"/>
      <c r="Q206" s="872"/>
      <c r="R206" s="872"/>
      <c r="S206" s="872"/>
      <c r="T206" s="872"/>
      <c r="U206" s="872"/>
      <c r="V206" s="872"/>
      <c r="W206" s="872"/>
      <c r="X206" s="872"/>
      <c r="Y206" s="872"/>
      <c r="Z206" s="872"/>
    </row>
    <row r="207" spans="1:26" ht="37.5" customHeight="1">
      <c r="A207" s="872"/>
      <c r="B207" s="1194"/>
      <c r="C207" s="872"/>
      <c r="D207" s="872"/>
      <c r="E207" s="872"/>
      <c r="F207" s="872"/>
      <c r="G207" s="872"/>
      <c r="H207" s="872"/>
      <c r="I207" s="872"/>
      <c r="J207" s="872"/>
      <c r="K207" s="872"/>
      <c r="L207" s="872"/>
      <c r="M207" s="872"/>
      <c r="N207" s="872"/>
      <c r="O207" s="872"/>
      <c r="P207" s="872"/>
      <c r="Q207" s="872"/>
      <c r="R207" s="872"/>
      <c r="S207" s="872"/>
      <c r="T207" s="872"/>
      <c r="U207" s="872"/>
      <c r="V207" s="872"/>
      <c r="W207" s="872"/>
      <c r="X207" s="872"/>
      <c r="Y207" s="872"/>
      <c r="Z207" s="872"/>
    </row>
    <row r="208" spans="1:26" ht="37.5" customHeight="1">
      <c r="A208" s="872"/>
      <c r="B208" s="1194"/>
      <c r="C208" s="872"/>
      <c r="D208" s="872"/>
      <c r="E208" s="872"/>
      <c r="F208" s="872"/>
      <c r="G208" s="872"/>
      <c r="H208" s="872"/>
      <c r="I208" s="872"/>
      <c r="J208" s="872"/>
      <c r="K208" s="872"/>
      <c r="L208" s="872"/>
      <c r="M208" s="872"/>
      <c r="N208" s="872"/>
      <c r="O208" s="872"/>
      <c r="P208" s="872"/>
      <c r="Q208" s="872"/>
      <c r="R208" s="872"/>
      <c r="S208" s="872"/>
      <c r="T208" s="872"/>
      <c r="U208" s="872"/>
      <c r="V208" s="872"/>
      <c r="W208" s="872"/>
      <c r="X208" s="872"/>
      <c r="Y208" s="872"/>
      <c r="Z208" s="872"/>
    </row>
    <row r="209" spans="1:26" ht="37.5" customHeight="1">
      <c r="A209" s="872"/>
      <c r="B209" s="1194"/>
      <c r="C209" s="872"/>
      <c r="D209" s="872"/>
      <c r="E209" s="872"/>
      <c r="F209" s="872"/>
      <c r="G209" s="872"/>
      <c r="H209" s="872"/>
      <c r="I209" s="872"/>
      <c r="J209" s="872"/>
      <c r="K209" s="872"/>
      <c r="L209" s="872"/>
      <c r="M209" s="872"/>
      <c r="N209" s="872"/>
      <c r="O209" s="872"/>
      <c r="P209" s="872"/>
      <c r="Q209" s="872"/>
      <c r="R209" s="872"/>
      <c r="S209" s="872"/>
      <c r="T209" s="872"/>
      <c r="U209" s="872"/>
      <c r="V209" s="872"/>
      <c r="W209" s="872"/>
      <c r="X209" s="872"/>
      <c r="Y209" s="872"/>
      <c r="Z209" s="872"/>
    </row>
    <row r="210" spans="1:26" ht="37.5" customHeight="1">
      <c r="A210" s="872"/>
      <c r="B210" s="1194"/>
      <c r="C210" s="872"/>
      <c r="D210" s="872"/>
      <c r="E210" s="872"/>
      <c r="F210" s="872"/>
      <c r="G210" s="872"/>
      <c r="H210" s="872"/>
      <c r="I210" s="872"/>
      <c r="J210" s="872"/>
      <c r="K210" s="872"/>
      <c r="L210" s="872"/>
      <c r="M210" s="872"/>
      <c r="N210" s="872"/>
      <c r="O210" s="872"/>
      <c r="P210" s="872"/>
      <c r="Q210" s="872"/>
      <c r="R210" s="872"/>
      <c r="S210" s="872"/>
      <c r="T210" s="872"/>
      <c r="U210" s="872"/>
      <c r="V210" s="872"/>
      <c r="W210" s="872"/>
      <c r="X210" s="872"/>
      <c r="Y210" s="872"/>
      <c r="Z210" s="872"/>
    </row>
    <row r="211" spans="1:26" ht="37.5" customHeight="1">
      <c r="A211" s="872"/>
      <c r="B211" s="1194"/>
      <c r="C211" s="872"/>
      <c r="D211" s="872"/>
      <c r="E211" s="872"/>
      <c r="F211" s="872"/>
      <c r="G211" s="872"/>
      <c r="H211" s="872"/>
      <c r="I211" s="872"/>
      <c r="J211" s="872"/>
      <c r="K211" s="872"/>
      <c r="L211" s="872"/>
      <c r="M211" s="872"/>
      <c r="N211" s="872"/>
      <c r="O211" s="872"/>
      <c r="P211" s="872"/>
      <c r="Q211" s="872"/>
      <c r="R211" s="872"/>
      <c r="S211" s="872"/>
      <c r="T211" s="872"/>
      <c r="U211" s="872"/>
      <c r="V211" s="872"/>
      <c r="W211" s="872"/>
      <c r="X211" s="872"/>
      <c r="Y211" s="872"/>
      <c r="Z211" s="872"/>
    </row>
    <row r="212" spans="1:26" ht="37.5" customHeight="1">
      <c r="A212" s="872"/>
      <c r="B212" s="1194"/>
      <c r="C212" s="872"/>
      <c r="D212" s="872"/>
      <c r="E212" s="872"/>
      <c r="F212" s="872"/>
      <c r="G212" s="872"/>
      <c r="H212" s="872"/>
      <c r="I212" s="872"/>
      <c r="J212" s="872"/>
      <c r="K212" s="872"/>
      <c r="L212" s="872"/>
      <c r="M212" s="872"/>
      <c r="N212" s="872"/>
      <c r="O212" s="872"/>
      <c r="P212" s="872"/>
      <c r="Q212" s="872"/>
      <c r="R212" s="872"/>
      <c r="S212" s="872"/>
      <c r="T212" s="872"/>
      <c r="U212" s="872"/>
      <c r="V212" s="872"/>
      <c r="W212" s="872"/>
      <c r="X212" s="872"/>
      <c r="Y212" s="872"/>
      <c r="Z212" s="872"/>
    </row>
    <row r="213" spans="1:26" ht="37.5" customHeight="1">
      <c r="A213" s="872"/>
      <c r="B213" s="1194"/>
      <c r="C213" s="872"/>
      <c r="D213" s="872"/>
      <c r="E213" s="872"/>
      <c r="F213" s="872"/>
      <c r="G213" s="872"/>
      <c r="H213" s="872"/>
      <c r="I213" s="872"/>
      <c r="J213" s="872"/>
      <c r="K213" s="872"/>
      <c r="L213" s="872"/>
      <c r="M213" s="872"/>
      <c r="N213" s="872"/>
      <c r="O213" s="872"/>
      <c r="P213" s="872"/>
      <c r="Q213" s="872"/>
      <c r="R213" s="872"/>
      <c r="S213" s="872"/>
      <c r="T213" s="872"/>
      <c r="U213" s="872"/>
      <c r="V213" s="872"/>
      <c r="W213" s="872"/>
      <c r="X213" s="872"/>
      <c r="Y213" s="872"/>
      <c r="Z213" s="872"/>
    </row>
    <row r="214" spans="1:26" ht="37.5" customHeight="1">
      <c r="A214" s="872"/>
      <c r="B214" s="1194"/>
      <c r="C214" s="872"/>
      <c r="D214" s="872"/>
      <c r="E214" s="872"/>
      <c r="F214" s="872"/>
      <c r="G214" s="872"/>
      <c r="H214" s="872"/>
      <c r="I214" s="872"/>
      <c r="J214" s="872"/>
      <c r="K214" s="872"/>
      <c r="L214" s="872"/>
      <c r="M214" s="872"/>
      <c r="N214" s="872"/>
      <c r="O214" s="872"/>
      <c r="P214" s="872"/>
      <c r="Q214" s="872"/>
      <c r="R214" s="872"/>
      <c r="S214" s="872"/>
      <c r="T214" s="872"/>
      <c r="U214" s="872"/>
      <c r="V214" s="872"/>
      <c r="W214" s="872"/>
      <c r="X214" s="872"/>
      <c r="Y214" s="872"/>
      <c r="Z214" s="872"/>
    </row>
    <row r="215" spans="1:26" ht="37.5" customHeight="1">
      <c r="A215" s="872"/>
      <c r="B215" s="1194"/>
      <c r="C215" s="872"/>
      <c r="D215" s="872"/>
      <c r="E215" s="872"/>
      <c r="F215" s="872"/>
      <c r="G215" s="872"/>
      <c r="H215" s="872"/>
      <c r="I215" s="872"/>
      <c r="J215" s="872"/>
      <c r="K215" s="872"/>
      <c r="L215" s="872"/>
      <c r="M215" s="872"/>
      <c r="N215" s="872"/>
      <c r="O215" s="872"/>
      <c r="P215" s="872"/>
      <c r="Q215" s="872"/>
      <c r="R215" s="872"/>
      <c r="S215" s="872"/>
      <c r="T215" s="872"/>
      <c r="U215" s="872"/>
      <c r="V215" s="872"/>
      <c r="W215" s="872"/>
      <c r="X215" s="872"/>
      <c r="Y215" s="872"/>
      <c r="Z215" s="872"/>
    </row>
    <row r="216" spans="1:26" ht="37.5" customHeight="1">
      <c r="A216" s="872"/>
      <c r="B216" s="1194"/>
      <c r="C216" s="872"/>
      <c r="D216" s="872"/>
      <c r="E216" s="872"/>
      <c r="F216" s="872"/>
      <c r="G216" s="872"/>
      <c r="H216" s="872"/>
      <c r="I216" s="872"/>
      <c r="J216" s="872"/>
      <c r="K216" s="872"/>
      <c r="L216" s="872"/>
      <c r="M216" s="872"/>
      <c r="N216" s="872"/>
      <c r="O216" s="872"/>
      <c r="P216" s="872"/>
      <c r="Q216" s="872"/>
      <c r="R216" s="872"/>
      <c r="S216" s="872"/>
      <c r="T216" s="872"/>
      <c r="U216" s="872"/>
      <c r="V216" s="872"/>
      <c r="W216" s="872"/>
      <c r="X216" s="872"/>
      <c r="Y216" s="872"/>
      <c r="Z216" s="872"/>
    </row>
    <row r="217" spans="1:26" ht="37.5" customHeight="1">
      <c r="A217" s="872"/>
      <c r="B217" s="1194"/>
      <c r="C217" s="872"/>
      <c r="D217" s="872"/>
      <c r="E217" s="872"/>
      <c r="F217" s="872"/>
      <c r="G217" s="872"/>
      <c r="H217" s="872"/>
      <c r="I217" s="872"/>
      <c r="J217" s="872"/>
      <c r="K217" s="872"/>
      <c r="L217" s="872"/>
      <c r="M217" s="872"/>
      <c r="N217" s="872"/>
      <c r="O217" s="872"/>
      <c r="P217" s="872"/>
      <c r="Q217" s="872"/>
      <c r="R217" s="872"/>
      <c r="S217" s="872"/>
      <c r="T217" s="872"/>
      <c r="U217" s="872"/>
      <c r="V217" s="872"/>
      <c r="W217" s="872"/>
      <c r="X217" s="872"/>
      <c r="Y217" s="872"/>
      <c r="Z217" s="872"/>
    </row>
    <row r="218" spans="1:26" ht="37.5" customHeight="1">
      <c r="A218" s="872"/>
      <c r="B218" s="1194"/>
      <c r="C218" s="872"/>
      <c r="D218" s="872"/>
      <c r="E218" s="872"/>
      <c r="F218" s="872"/>
      <c r="G218" s="872"/>
      <c r="H218" s="872"/>
      <c r="I218" s="872"/>
      <c r="J218" s="872"/>
      <c r="K218" s="872"/>
      <c r="L218" s="872"/>
      <c r="M218" s="872"/>
      <c r="N218" s="872"/>
      <c r="O218" s="872"/>
      <c r="P218" s="872"/>
      <c r="Q218" s="872"/>
      <c r="R218" s="872"/>
      <c r="S218" s="872"/>
      <c r="T218" s="872"/>
      <c r="U218" s="872"/>
      <c r="V218" s="872"/>
      <c r="W218" s="872"/>
      <c r="X218" s="872"/>
      <c r="Y218" s="872"/>
      <c r="Z218" s="872"/>
    </row>
    <row r="219" spans="1:26" ht="37.5" customHeight="1">
      <c r="A219" s="872"/>
      <c r="B219" s="1194"/>
      <c r="C219" s="872"/>
      <c r="D219" s="872"/>
      <c r="E219" s="872"/>
      <c r="F219" s="872"/>
      <c r="G219" s="872"/>
      <c r="H219" s="872"/>
      <c r="I219" s="872"/>
      <c r="J219" s="872"/>
      <c r="K219" s="872"/>
      <c r="L219" s="872"/>
      <c r="M219" s="872"/>
      <c r="N219" s="872"/>
      <c r="O219" s="872"/>
      <c r="P219" s="872"/>
      <c r="Q219" s="872"/>
      <c r="R219" s="872"/>
      <c r="S219" s="872"/>
      <c r="T219" s="872"/>
      <c r="U219" s="872"/>
      <c r="V219" s="872"/>
      <c r="W219" s="872"/>
      <c r="X219" s="872"/>
      <c r="Y219" s="872"/>
      <c r="Z219" s="872"/>
    </row>
    <row r="220" spans="1:26" ht="37.5" customHeight="1">
      <c r="A220" s="872"/>
      <c r="B220" s="1194"/>
      <c r="C220" s="872"/>
      <c r="D220" s="872"/>
      <c r="E220" s="872"/>
      <c r="F220" s="872"/>
      <c r="G220" s="872"/>
      <c r="H220" s="872"/>
      <c r="I220" s="872"/>
      <c r="J220" s="872"/>
      <c r="K220" s="872"/>
      <c r="L220" s="872"/>
      <c r="M220" s="872"/>
      <c r="N220" s="872"/>
      <c r="O220" s="872"/>
      <c r="P220" s="872"/>
      <c r="Q220" s="872"/>
      <c r="R220" s="872"/>
      <c r="S220" s="872"/>
      <c r="T220" s="872"/>
      <c r="U220" s="872"/>
      <c r="V220" s="872"/>
      <c r="W220" s="872"/>
      <c r="X220" s="872"/>
      <c r="Y220" s="872"/>
      <c r="Z220" s="872"/>
    </row>
    <row r="221" spans="1:26" ht="37.5" customHeight="1">
      <c r="A221" s="872"/>
      <c r="B221" s="1194"/>
      <c r="C221" s="872"/>
      <c r="D221" s="872"/>
      <c r="E221" s="872"/>
      <c r="F221" s="872"/>
      <c r="G221" s="872"/>
      <c r="H221" s="872"/>
      <c r="I221" s="872"/>
      <c r="J221" s="872"/>
      <c r="K221" s="872"/>
      <c r="L221" s="872"/>
      <c r="M221" s="872"/>
      <c r="N221" s="872"/>
      <c r="O221" s="872"/>
      <c r="P221" s="872"/>
      <c r="Q221" s="872"/>
      <c r="R221" s="872"/>
      <c r="S221" s="872"/>
      <c r="T221" s="872"/>
      <c r="U221" s="872"/>
      <c r="V221" s="872"/>
      <c r="W221" s="872"/>
      <c r="X221" s="872"/>
      <c r="Y221" s="872"/>
      <c r="Z221" s="872"/>
    </row>
    <row r="222" spans="1:26" ht="37.5" customHeight="1">
      <c r="A222" s="872"/>
      <c r="B222" s="1194"/>
      <c r="C222" s="872"/>
      <c r="D222" s="872"/>
      <c r="E222" s="872"/>
      <c r="F222" s="872"/>
      <c r="G222" s="872"/>
      <c r="H222" s="872"/>
      <c r="I222" s="872"/>
      <c r="J222" s="872"/>
      <c r="K222" s="872"/>
      <c r="L222" s="872"/>
      <c r="M222" s="872"/>
      <c r="N222" s="872"/>
      <c r="O222" s="872"/>
      <c r="P222" s="872"/>
      <c r="Q222" s="872"/>
      <c r="R222" s="872"/>
      <c r="S222" s="872"/>
      <c r="T222" s="872"/>
      <c r="U222" s="872"/>
      <c r="V222" s="872"/>
      <c r="W222" s="872"/>
      <c r="X222" s="872"/>
      <c r="Y222" s="872"/>
      <c r="Z222" s="872"/>
    </row>
    <row r="223" spans="1:26" ht="37.5" customHeight="1">
      <c r="A223" s="872"/>
      <c r="B223" s="1194"/>
      <c r="C223" s="872"/>
      <c r="D223" s="872"/>
      <c r="E223" s="872"/>
      <c r="F223" s="872"/>
      <c r="G223" s="872"/>
      <c r="H223" s="872"/>
      <c r="I223" s="872"/>
      <c r="J223" s="872"/>
      <c r="K223" s="872"/>
      <c r="L223" s="872"/>
      <c r="M223" s="872"/>
      <c r="N223" s="872"/>
      <c r="O223" s="872"/>
      <c r="P223" s="872"/>
      <c r="Q223" s="872"/>
      <c r="R223" s="872"/>
      <c r="S223" s="872"/>
      <c r="T223" s="872"/>
      <c r="U223" s="872"/>
      <c r="V223" s="872"/>
      <c r="W223" s="872"/>
      <c r="X223" s="872"/>
      <c r="Y223" s="872"/>
      <c r="Z223" s="872"/>
    </row>
    <row r="224" spans="1:26" ht="37.5" customHeight="1">
      <c r="A224" s="872"/>
      <c r="B224" s="1194"/>
      <c r="C224" s="872"/>
      <c r="D224" s="872"/>
      <c r="E224" s="872"/>
      <c r="F224" s="872"/>
      <c r="G224" s="872"/>
      <c r="H224" s="872"/>
      <c r="I224" s="872"/>
      <c r="J224" s="872"/>
      <c r="K224" s="872"/>
      <c r="L224" s="872"/>
      <c r="M224" s="872"/>
      <c r="N224" s="872"/>
      <c r="O224" s="872"/>
      <c r="P224" s="872"/>
      <c r="Q224" s="872"/>
      <c r="R224" s="872"/>
      <c r="S224" s="872"/>
      <c r="T224" s="872"/>
      <c r="U224" s="872"/>
      <c r="V224" s="872"/>
      <c r="W224" s="872"/>
      <c r="X224" s="872"/>
      <c r="Y224" s="872"/>
      <c r="Z224" s="872"/>
    </row>
    <row r="225" spans="1:26" ht="37.5" customHeight="1">
      <c r="A225" s="872"/>
      <c r="B225" s="1194"/>
      <c r="C225" s="872"/>
      <c r="D225" s="872"/>
      <c r="E225" s="872"/>
      <c r="F225" s="872"/>
      <c r="G225" s="872"/>
      <c r="H225" s="872"/>
      <c r="I225" s="872"/>
      <c r="J225" s="872"/>
      <c r="K225" s="872"/>
      <c r="L225" s="872"/>
      <c r="M225" s="872"/>
      <c r="N225" s="872"/>
      <c r="O225" s="872"/>
      <c r="P225" s="872"/>
      <c r="Q225" s="872"/>
      <c r="R225" s="872"/>
      <c r="S225" s="872"/>
      <c r="T225" s="872"/>
      <c r="U225" s="872"/>
      <c r="V225" s="872"/>
      <c r="W225" s="872"/>
      <c r="X225" s="872"/>
      <c r="Y225" s="872"/>
      <c r="Z225" s="872"/>
    </row>
    <row r="226" spans="1:26" ht="37.5" customHeight="1">
      <c r="A226" s="872"/>
      <c r="B226" s="1194"/>
      <c r="C226" s="872"/>
      <c r="D226" s="872"/>
      <c r="E226" s="872"/>
      <c r="F226" s="872"/>
      <c r="G226" s="872"/>
      <c r="H226" s="872"/>
      <c r="I226" s="872"/>
      <c r="J226" s="872"/>
      <c r="K226" s="872"/>
      <c r="L226" s="872"/>
      <c r="M226" s="872"/>
      <c r="N226" s="872"/>
      <c r="O226" s="872"/>
      <c r="P226" s="872"/>
      <c r="Q226" s="872"/>
      <c r="R226" s="872"/>
      <c r="S226" s="872"/>
      <c r="T226" s="872"/>
      <c r="U226" s="872"/>
      <c r="V226" s="872"/>
      <c r="W226" s="872"/>
      <c r="X226" s="872"/>
      <c r="Y226" s="872"/>
      <c r="Z226" s="872"/>
    </row>
    <row r="227" spans="1:26" ht="37.5" customHeight="1">
      <c r="A227" s="872"/>
      <c r="B227" s="1194"/>
      <c r="C227" s="872"/>
      <c r="D227" s="872"/>
      <c r="E227" s="872"/>
      <c r="F227" s="872"/>
      <c r="G227" s="872"/>
      <c r="H227" s="872"/>
      <c r="I227" s="872"/>
      <c r="J227" s="872"/>
      <c r="K227" s="872"/>
      <c r="L227" s="872"/>
      <c r="M227" s="872"/>
      <c r="N227" s="872"/>
      <c r="O227" s="872"/>
      <c r="P227" s="872"/>
      <c r="Q227" s="872"/>
      <c r="R227" s="872"/>
      <c r="S227" s="872"/>
      <c r="T227" s="872"/>
      <c r="U227" s="872"/>
      <c r="V227" s="872"/>
      <c r="W227" s="872"/>
      <c r="X227" s="872"/>
      <c r="Y227" s="872"/>
      <c r="Z227" s="872"/>
    </row>
    <row r="228" spans="1:26" ht="37.5" customHeight="1">
      <c r="A228" s="872"/>
      <c r="B228" s="1194"/>
      <c r="C228" s="872"/>
      <c r="D228" s="872"/>
      <c r="E228" s="872"/>
      <c r="F228" s="872"/>
      <c r="G228" s="872"/>
      <c r="H228" s="872"/>
      <c r="I228" s="872"/>
      <c r="J228" s="872"/>
      <c r="K228" s="872"/>
      <c r="L228" s="872"/>
      <c r="M228" s="872"/>
      <c r="N228" s="872"/>
      <c r="O228" s="872"/>
      <c r="P228" s="872"/>
      <c r="Q228" s="872"/>
      <c r="R228" s="872"/>
      <c r="S228" s="872"/>
      <c r="T228" s="872"/>
      <c r="U228" s="872"/>
      <c r="V228" s="872"/>
      <c r="W228" s="872"/>
      <c r="X228" s="872"/>
      <c r="Y228" s="872"/>
      <c r="Z228" s="872"/>
    </row>
    <row r="229" spans="1:26" ht="37.5" customHeight="1">
      <c r="A229" s="872"/>
      <c r="B229" s="1194"/>
      <c r="C229" s="872"/>
      <c r="D229" s="872"/>
      <c r="E229" s="872"/>
      <c r="F229" s="872"/>
      <c r="G229" s="872"/>
      <c r="H229" s="872"/>
      <c r="I229" s="872"/>
      <c r="J229" s="872"/>
      <c r="K229" s="872"/>
      <c r="L229" s="872"/>
      <c r="M229" s="872"/>
      <c r="N229" s="872"/>
      <c r="O229" s="872"/>
      <c r="P229" s="872"/>
      <c r="Q229" s="872"/>
      <c r="R229" s="872"/>
      <c r="S229" s="872"/>
      <c r="T229" s="872"/>
      <c r="U229" s="872"/>
      <c r="V229" s="872"/>
      <c r="W229" s="872"/>
      <c r="X229" s="872"/>
      <c r="Y229" s="872"/>
      <c r="Z229" s="872"/>
    </row>
    <row r="230" spans="1:26" ht="37.5" customHeight="1">
      <c r="A230" s="872"/>
      <c r="B230" s="1194"/>
      <c r="C230" s="872"/>
      <c r="D230" s="872"/>
      <c r="E230" s="872"/>
      <c r="F230" s="872"/>
      <c r="G230" s="872"/>
      <c r="H230" s="872"/>
      <c r="I230" s="872"/>
      <c r="J230" s="872"/>
      <c r="K230" s="872"/>
      <c r="L230" s="872"/>
      <c r="M230" s="872"/>
      <c r="N230" s="872"/>
      <c r="O230" s="872"/>
      <c r="P230" s="872"/>
      <c r="Q230" s="872"/>
      <c r="R230" s="872"/>
      <c r="S230" s="872"/>
      <c r="T230" s="872"/>
      <c r="U230" s="872"/>
      <c r="V230" s="872"/>
      <c r="W230" s="872"/>
      <c r="X230" s="872"/>
      <c r="Y230" s="872"/>
      <c r="Z230" s="872"/>
    </row>
    <row r="231" spans="1:26" ht="37.5" customHeight="1">
      <c r="A231" s="872"/>
      <c r="B231" s="1194"/>
      <c r="C231" s="872"/>
      <c r="D231" s="872"/>
      <c r="E231" s="872"/>
      <c r="F231" s="872"/>
      <c r="G231" s="872"/>
      <c r="H231" s="872"/>
      <c r="I231" s="872"/>
      <c r="J231" s="872"/>
      <c r="K231" s="872"/>
      <c r="L231" s="872"/>
      <c r="M231" s="872"/>
      <c r="N231" s="872"/>
      <c r="O231" s="872"/>
      <c r="P231" s="872"/>
      <c r="Q231" s="872"/>
      <c r="R231" s="872"/>
      <c r="S231" s="872"/>
      <c r="T231" s="872"/>
      <c r="U231" s="872"/>
      <c r="V231" s="872"/>
      <c r="W231" s="872"/>
      <c r="X231" s="872"/>
      <c r="Y231" s="872"/>
      <c r="Z231" s="872"/>
    </row>
    <row r="232" spans="1:26" ht="37.5" customHeight="1">
      <c r="A232" s="872"/>
      <c r="B232" s="1194"/>
      <c r="C232" s="872"/>
      <c r="D232" s="872"/>
      <c r="E232" s="872"/>
      <c r="F232" s="872"/>
      <c r="G232" s="872"/>
      <c r="H232" s="872"/>
      <c r="I232" s="872"/>
      <c r="J232" s="872"/>
      <c r="K232" s="872"/>
      <c r="L232" s="872"/>
      <c r="M232" s="872"/>
      <c r="N232" s="872"/>
      <c r="O232" s="872"/>
      <c r="P232" s="872"/>
      <c r="Q232" s="872"/>
      <c r="R232" s="872"/>
      <c r="S232" s="872"/>
      <c r="T232" s="872"/>
      <c r="U232" s="872"/>
      <c r="V232" s="872"/>
      <c r="W232" s="872"/>
      <c r="X232" s="872"/>
      <c r="Y232" s="872"/>
      <c r="Z232" s="872"/>
    </row>
    <row r="233" spans="1:26" ht="37.5" customHeight="1">
      <c r="A233" s="872"/>
      <c r="B233" s="1194"/>
      <c r="C233" s="872"/>
      <c r="D233" s="872"/>
      <c r="E233" s="872"/>
      <c r="F233" s="872"/>
      <c r="G233" s="872"/>
      <c r="H233" s="872"/>
      <c r="I233" s="872"/>
      <c r="J233" s="872"/>
      <c r="K233" s="872"/>
      <c r="L233" s="872"/>
      <c r="M233" s="872"/>
      <c r="N233" s="872"/>
      <c r="O233" s="872"/>
      <c r="P233" s="872"/>
      <c r="Q233" s="872"/>
      <c r="R233" s="872"/>
      <c r="S233" s="872"/>
      <c r="T233" s="872"/>
      <c r="U233" s="872"/>
      <c r="V233" s="872"/>
      <c r="W233" s="872"/>
      <c r="X233" s="872"/>
      <c r="Y233" s="872"/>
      <c r="Z233" s="872"/>
    </row>
    <row r="234" spans="1:26" ht="37.5" customHeight="1">
      <c r="A234" s="872"/>
      <c r="B234" s="1194"/>
      <c r="C234" s="872"/>
      <c r="D234" s="872"/>
      <c r="E234" s="872"/>
      <c r="F234" s="872"/>
      <c r="G234" s="872"/>
      <c r="H234" s="872"/>
      <c r="I234" s="872"/>
      <c r="J234" s="872"/>
      <c r="K234" s="872"/>
      <c r="L234" s="872"/>
      <c r="M234" s="872"/>
      <c r="N234" s="872"/>
      <c r="O234" s="872"/>
      <c r="P234" s="872"/>
      <c r="Q234" s="872"/>
      <c r="R234" s="872"/>
      <c r="S234" s="872"/>
      <c r="T234" s="872"/>
      <c r="U234" s="872"/>
      <c r="V234" s="872"/>
      <c r="W234" s="872"/>
      <c r="X234" s="872"/>
      <c r="Y234" s="872"/>
      <c r="Z234" s="872"/>
    </row>
    <row r="235" spans="1:26" ht="37.5" customHeight="1">
      <c r="A235" s="872"/>
      <c r="B235" s="1194"/>
      <c r="C235" s="872"/>
      <c r="D235" s="872"/>
      <c r="E235" s="872"/>
      <c r="F235" s="872"/>
      <c r="G235" s="872"/>
      <c r="H235" s="872"/>
      <c r="I235" s="872"/>
      <c r="J235" s="872"/>
      <c r="K235" s="872"/>
      <c r="L235" s="872"/>
      <c r="M235" s="872"/>
      <c r="N235" s="872"/>
      <c r="O235" s="872"/>
      <c r="P235" s="872"/>
      <c r="Q235" s="872"/>
      <c r="R235" s="872"/>
      <c r="S235" s="872"/>
      <c r="T235" s="872"/>
      <c r="U235" s="872"/>
      <c r="V235" s="872"/>
      <c r="W235" s="872"/>
      <c r="X235" s="872"/>
      <c r="Y235" s="872"/>
      <c r="Z235" s="872"/>
    </row>
    <row r="236" spans="1:26" ht="37.5" customHeight="1">
      <c r="A236" s="872"/>
      <c r="B236" s="1194"/>
      <c r="C236" s="872"/>
      <c r="D236" s="872"/>
      <c r="E236" s="872"/>
      <c r="F236" s="872"/>
      <c r="G236" s="872"/>
      <c r="H236" s="872"/>
      <c r="I236" s="872"/>
      <c r="J236" s="872"/>
      <c r="K236" s="872"/>
      <c r="L236" s="872"/>
      <c r="M236" s="872"/>
      <c r="N236" s="872"/>
      <c r="O236" s="872"/>
      <c r="P236" s="872"/>
      <c r="Q236" s="872"/>
      <c r="R236" s="872"/>
      <c r="S236" s="872"/>
      <c r="T236" s="872"/>
      <c r="U236" s="872"/>
      <c r="V236" s="872"/>
      <c r="W236" s="872"/>
      <c r="X236" s="872"/>
      <c r="Y236" s="872"/>
      <c r="Z236" s="872"/>
    </row>
    <row r="237" spans="1:26" ht="37.5" customHeight="1">
      <c r="A237" s="872"/>
      <c r="B237" s="1194"/>
      <c r="C237" s="872"/>
      <c r="D237" s="872"/>
      <c r="E237" s="872"/>
      <c r="F237" s="872"/>
      <c r="G237" s="872"/>
      <c r="H237" s="872"/>
      <c r="I237" s="872"/>
      <c r="J237" s="872"/>
      <c r="K237" s="872"/>
      <c r="L237" s="872"/>
      <c r="M237" s="872"/>
      <c r="N237" s="872"/>
      <c r="O237" s="872"/>
      <c r="P237" s="872"/>
      <c r="Q237" s="872"/>
      <c r="R237" s="872"/>
      <c r="S237" s="872"/>
      <c r="T237" s="872"/>
      <c r="U237" s="872"/>
      <c r="V237" s="872"/>
      <c r="W237" s="872"/>
      <c r="X237" s="872"/>
      <c r="Y237" s="872"/>
      <c r="Z237" s="872"/>
    </row>
    <row r="238" spans="1:26" ht="37.5" customHeight="1">
      <c r="A238" s="872"/>
      <c r="B238" s="1194"/>
      <c r="C238" s="872"/>
      <c r="D238" s="872"/>
      <c r="E238" s="872"/>
      <c r="F238" s="872"/>
      <c r="G238" s="872"/>
      <c r="H238" s="872"/>
      <c r="I238" s="872"/>
      <c r="J238" s="872"/>
      <c r="K238" s="872"/>
      <c r="L238" s="872"/>
      <c r="M238" s="872"/>
      <c r="N238" s="872"/>
      <c r="O238" s="872"/>
      <c r="P238" s="872"/>
      <c r="Q238" s="872"/>
      <c r="R238" s="872"/>
      <c r="S238" s="872"/>
      <c r="T238" s="872"/>
      <c r="U238" s="872"/>
      <c r="V238" s="872"/>
      <c r="W238" s="872"/>
      <c r="X238" s="872"/>
      <c r="Y238" s="872"/>
      <c r="Z238" s="872"/>
    </row>
    <row r="239" spans="1:26" ht="37.5" customHeight="1">
      <c r="A239" s="872"/>
      <c r="B239" s="1194"/>
      <c r="C239" s="872"/>
      <c r="D239" s="872"/>
      <c r="E239" s="872"/>
      <c r="F239" s="872"/>
      <c r="G239" s="872"/>
      <c r="H239" s="872"/>
      <c r="I239" s="872"/>
      <c r="J239" s="872"/>
      <c r="K239" s="872"/>
      <c r="L239" s="872"/>
      <c r="M239" s="872"/>
      <c r="N239" s="872"/>
      <c r="O239" s="872"/>
      <c r="P239" s="872"/>
      <c r="Q239" s="872"/>
      <c r="R239" s="872"/>
      <c r="S239" s="872"/>
      <c r="T239" s="872"/>
      <c r="U239" s="872"/>
      <c r="V239" s="872"/>
      <c r="W239" s="872"/>
      <c r="X239" s="872"/>
      <c r="Y239" s="872"/>
      <c r="Z239" s="872"/>
    </row>
    <row r="240" spans="1:26" ht="37.5" customHeight="1">
      <c r="A240" s="872"/>
      <c r="B240" s="1194"/>
      <c r="C240" s="872"/>
      <c r="D240" s="872"/>
      <c r="E240" s="872"/>
      <c r="F240" s="872"/>
      <c r="G240" s="872"/>
      <c r="H240" s="872"/>
      <c r="I240" s="872"/>
      <c r="J240" s="872"/>
      <c r="K240" s="872"/>
      <c r="L240" s="872"/>
      <c r="M240" s="872"/>
      <c r="N240" s="872"/>
      <c r="O240" s="872"/>
      <c r="P240" s="872"/>
      <c r="Q240" s="872"/>
      <c r="R240" s="872"/>
      <c r="S240" s="872"/>
      <c r="T240" s="872"/>
      <c r="U240" s="872"/>
      <c r="V240" s="872"/>
      <c r="W240" s="872"/>
      <c r="X240" s="872"/>
      <c r="Y240" s="872"/>
      <c r="Z240" s="872"/>
    </row>
    <row r="241" spans="1:26" ht="37.5" customHeight="1">
      <c r="A241" s="872"/>
      <c r="B241" s="1194"/>
      <c r="C241" s="872"/>
      <c r="D241" s="872"/>
      <c r="E241" s="872"/>
      <c r="F241" s="872"/>
      <c r="G241" s="872"/>
      <c r="H241" s="872"/>
      <c r="I241" s="872"/>
      <c r="J241" s="872"/>
      <c r="K241" s="872"/>
      <c r="L241" s="872"/>
      <c r="M241" s="872"/>
      <c r="N241" s="872"/>
      <c r="O241" s="872"/>
      <c r="P241" s="872"/>
      <c r="Q241" s="872"/>
      <c r="R241" s="872"/>
      <c r="S241" s="872"/>
      <c r="T241" s="872"/>
      <c r="U241" s="872"/>
      <c r="V241" s="872"/>
      <c r="W241" s="872"/>
      <c r="X241" s="872"/>
      <c r="Y241" s="872"/>
      <c r="Z241" s="872"/>
    </row>
    <row r="242" spans="1:26" ht="37.5" customHeight="1">
      <c r="A242" s="872"/>
      <c r="B242" s="1194"/>
      <c r="C242" s="872"/>
      <c r="D242" s="872"/>
      <c r="E242" s="872"/>
      <c r="F242" s="872"/>
      <c r="G242" s="872"/>
      <c r="H242" s="872"/>
      <c r="I242" s="872"/>
      <c r="J242" s="872"/>
      <c r="K242" s="872"/>
      <c r="L242" s="872"/>
      <c r="M242" s="872"/>
      <c r="N242" s="872"/>
      <c r="O242" s="872"/>
      <c r="P242" s="872"/>
      <c r="Q242" s="872"/>
      <c r="R242" s="872"/>
      <c r="S242" s="872"/>
      <c r="T242" s="872"/>
      <c r="U242" s="872"/>
      <c r="V242" s="872"/>
      <c r="W242" s="872"/>
      <c r="X242" s="872"/>
      <c r="Y242" s="872"/>
      <c r="Z242" s="872"/>
    </row>
    <row r="243" spans="1:26" ht="37.5" customHeight="1">
      <c r="A243" s="872"/>
      <c r="B243" s="1194"/>
      <c r="C243" s="872"/>
      <c r="D243" s="872"/>
      <c r="E243" s="872"/>
      <c r="F243" s="872"/>
      <c r="G243" s="872"/>
      <c r="H243" s="872"/>
      <c r="I243" s="872"/>
      <c r="J243" s="872"/>
      <c r="K243" s="872"/>
      <c r="L243" s="872"/>
      <c r="M243" s="872"/>
      <c r="N243" s="872"/>
      <c r="O243" s="872"/>
      <c r="P243" s="872"/>
      <c r="Q243" s="872"/>
      <c r="R243" s="872"/>
      <c r="S243" s="872"/>
      <c r="T243" s="872"/>
      <c r="U243" s="872"/>
      <c r="V243" s="872"/>
      <c r="W243" s="872"/>
      <c r="X243" s="872"/>
      <c r="Y243" s="872"/>
      <c r="Z243" s="872"/>
    </row>
    <row r="244" spans="1:26" ht="37.5" customHeight="1">
      <c r="A244" s="872"/>
      <c r="B244" s="1194"/>
      <c r="C244" s="872"/>
      <c r="D244" s="872"/>
      <c r="E244" s="872"/>
      <c r="F244" s="872"/>
      <c r="G244" s="872"/>
      <c r="H244" s="872"/>
      <c r="I244" s="872"/>
      <c r="J244" s="872"/>
      <c r="K244" s="872"/>
      <c r="L244" s="872"/>
      <c r="M244" s="872"/>
      <c r="N244" s="872"/>
      <c r="O244" s="872"/>
      <c r="P244" s="872"/>
      <c r="Q244" s="872"/>
      <c r="R244" s="872"/>
      <c r="S244" s="872"/>
      <c r="T244" s="872"/>
      <c r="U244" s="872"/>
      <c r="V244" s="872"/>
      <c r="W244" s="872"/>
      <c r="X244" s="872"/>
      <c r="Y244" s="872"/>
      <c r="Z244" s="872"/>
    </row>
    <row r="245" spans="1:26" ht="37.5" customHeight="1">
      <c r="A245" s="872"/>
      <c r="B245" s="1194"/>
      <c r="C245" s="872"/>
      <c r="D245" s="872"/>
      <c r="E245" s="872"/>
      <c r="F245" s="872"/>
      <c r="G245" s="872"/>
      <c r="H245" s="872"/>
      <c r="I245" s="872"/>
      <c r="J245" s="872"/>
      <c r="K245" s="872"/>
      <c r="L245" s="872"/>
      <c r="M245" s="872"/>
      <c r="N245" s="872"/>
      <c r="O245" s="872"/>
      <c r="P245" s="872"/>
      <c r="Q245" s="872"/>
      <c r="R245" s="872"/>
      <c r="S245" s="872"/>
      <c r="T245" s="872"/>
      <c r="U245" s="872"/>
      <c r="V245" s="872"/>
      <c r="W245" s="872"/>
      <c r="X245" s="872"/>
      <c r="Y245" s="872"/>
      <c r="Z245" s="872"/>
    </row>
    <row r="246" spans="1:26" ht="37.5" customHeight="1">
      <c r="A246" s="872"/>
      <c r="B246" s="1194"/>
      <c r="C246" s="872"/>
      <c r="D246" s="872"/>
      <c r="E246" s="872"/>
      <c r="F246" s="872"/>
      <c r="G246" s="872"/>
      <c r="H246" s="872"/>
      <c r="I246" s="872"/>
      <c r="J246" s="872"/>
      <c r="K246" s="872"/>
      <c r="L246" s="872"/>
      <c r="M246" s="872"/>
      <c r="N246" s="872"/>
      <c r="O246" s="872"/>
      <c r="P246" s="872"/>
      <c r="Q246" s="872"/>
      <c r="R246" s="872"/>
      <c r="S246" s="872"/>
      <c r="T246" s="872"/>
      <c r="U246" s="872"/>
      <c r="V246" s="872"/>
      <c r="W246" s="872"/>
      <c r="X246" s="872"/>
      <c r="Y246" s="872"/>
      <c r="Z246" s="872"/>
    </row>
    <row r="247" spans="1:26" ht="37.5" customHeight="1">
      <c r="A247" s="872"/>
      <c r="B247" s="1194"/>
      <c r="C247" s="872"/>
      <c r="D247" s="872"/>
      <c r="E247" s="872"/>
      <c r="F247" s="872"/>
      <c r="G247" s="872"/>
      <c r="H247" s="872"/>
      <c r="I247" s="872"/>
      <c r="J247" s="872"/>
      <c r="K247" s="872"/>
      <c r="L247" s="872"/>
      <c r="M247" s="872"/>
      <c r="N247" s="872"/>
      <c r="O247" s="872"/>
      <c r="P247" s="872"/>
      <c r="Q247" s="872"/>
      <c r="R247" s="872"/>
      <c r="S247" s="872"/>
      <c r="T247" s="872"/>
      <c r="U247" s="872"/>
      <c r="V247" s="872"/>
      <c r="W247" s="872"/>
      <c r="X247" s="872"/>
      <c r="Y247" s="872"/>
      <c r="Z247" s="872"/>
    </row>
    <row r="248" spans="1:26" ht="37.5" customHeight="1">
      <c r="A248" s="872"/>
      <c r="B248" s="1194"/>
      <c r="C248" s="872"/>
      <c r="D248" s="872"/>
      <c r="E248" s="872"/>
      <c r="F248" s="872"/>
      <c r="G248" s="872"/>
      <c r="H248" s="872"/>
      <c r="I248" s="872"/>
      <c r="J248" s="872"/>
      <c r="K248" s="872"/>
      <c r="L248" s="872"/>
      <c r="M248" s="872"/>
      <c r="N248" s="872"/>
      <c r="O248" s="872"/>
      <c r="P248" s="872"/>
      <c r="Q248" s="872"/>
      <c r="R248" s="872"/>
      <c r="S248" s="872"/>
      <c r="T248" s="872"/>
      <c r="U248" s="872"/>
      <c r="V248" s="872"/>
      <c r="W248" s="872"/>
      <c r="X248" s="872"/>
      <c r="Y248" s="872"/>
      <c r="Z248" s="872"/>
    </row>
    <row r="249" spans="1:26" ht="37.5" customHeight="1">
      <c r="A249" s="872"/>
      <c r="B249" s="1194"/>
      <c r="C249" s="872"/>
      <c r="D249" s="872"/>
      <c r="E249" s="872"/>
      <c r="F249" s="872"/>
      <c r="G249" s="872"/>
      <c r="H249" s="872"/>
      <c r="I249" s="872"/>
      <c r="J249" s="872"/>
      <c r="K249" s="872"/>
      <c r="L249" s="872"/>
      <c r="M249" s="872"/>
      <c r="N249" s="872"/>
      <c r="O249" s="872"/>
      <c r="P249" s="872"/>
      <c r="Q249" s="872"/>
      <c r="R249" s="872"/>
      <c r="S249" s="872"/>
      <c r="T249" s="872"/>
      <c r="U249" s="872"/>
      <c r="V249" s="872"/>
      <c r="W249" s="872"/>
      <c r="X249" s="872"/>
      <c r="Y249" s="872"/>
      <c r="Z249" s="872"/>
    </row>
    <row r="250" spans="1:26" ht="37.5" customHeight="1">
      <c r="A250" s="872"/>
      <c r="B250" s="1194"/>
      <c r="C250" s="872"/>
      <c r="D250" s="872"/>
      <c r="E250" s="872"/>
      <c r="F250" s="872"/>
      <c r="G250" s="872"/>
      <c r="H250" s="872"/>
      <c r="I250" s="872"/>
      <c r="J250" s="872"/>
      <c r="K250" s="872"/>
      <c r="L250" s="872"/>
      <c r="M250" s="872"/>
      <c r="N250" s="872"/>
      <c r="O250" s="872"/>
      <c r="P250" s="872"/>
      <c r="Q250" s="872"/>
      <c r="R250" s="872"/>
      <c r="S250" s="872"/>
      <c r="T250" s="872"/>
      <c r="U250" s="872"/>
      <c r="V250" s="872"/>
      <c r="W250" s="872"/>
      <c r="X250" s="872"/>
      <c r="Y250" s="872"/>
      <c r="Z250" s="872"/>
    </row>
    <row r="251" spans="1:26" ht="37.5" customHeight="1">
      <c r="A251" s="872"/>
      <c r="B251" s="1194"/>
      <c r="C251" s="872"/>
      <c r="D251" s="872"/>
      <c r="E251" s="872"/>
      <c r="F251" s="872"/>
      <c r="G251" s="872"/>
      <c r="H251" s="872"/>
      <c r="I251" s="872"/>
      <c r="J251" s="872"/>
      <c r="K251" s="872"/>
      <c r="L251" s="872"/>
      <c r="M251" s="872"/>
      <c r="N251" s="872"/>
      <c r="O251" s="872"/>
      <c r="P251" s="872"/>
      <c r="Q251" s="872"/>
      <c r="R251" s="872"/>
      <c r="S251" s="872"/>
      <c r="T251" s="872"/>
      <c r="U251" s="872"/>
      <c r="V251" s="872"/>
      <c r="W251" s="872"/>
      <c r="X251" s="872"/>
      <c r="Y251" s="872"/>
      <c r="Z251" s="872"/>
    </row>
    <row r="252" spans="1:26" ht="37.5" customHeight="1">
      <c r="A252" s="872"/>
      <c r="B252" s="1194"/>
      <c r="C252" s="872"/>
      <c r="D252" s="872"/>
      <c r="E252" s="872"/>
      <c r="F252" s="872"/>
      <c r="G252" s="872"/>
      <c r="H252" s="872"/>
      <c r="I252" s="872"/>
      <c r="J252" s="872"/>
      <c r="K252" s="872"/>
      <c r="L252" s="872"/>
      <c r="M252" s="872"/>
      <c r="N252" s="872"/>
      <c r="O252" s="872"/>
      <c r="P252" s="872"/>
      <c r="Q252" s="872"/>
      <c r="R252" s="872"/>
      <c r="S252" s="872"/>
      <c r="T252" s="872"/>
      <c r="U252" s="872"/>
      <c r="V252" s="872"/>
      <c r="W252" s="872"/>
      <c r="X252" s="872"/>
      <c r="Y252" s="872"/>
      <c r="Z252" s="872"/>
    </row>
    <row r="253" spans="1:26" ht="37.5" customHeight="1">
      <c r="A253" s="872"/>
      <c r="B253" s="1194"/>
      <c r="C253" s="872"/>
      <c r="D253" s="872"/>
      <c r="E253" s="872"/>
      <c r="F253" s="872"/>
      <c r="G253" s="872"/>
      <c r="H253" s="872"/>
      <c r="I253" s="872"/>
      <c r="J253" s="872"/>
      <c r="K253" s="872"/>
      <c r="L253" s="872"/>
      <c r="M253" s="872"/>
      <c r="N253" s="872"/>
      <c r="O253" s="872"/>
      <c r="P253" s="872"/>
      <c r="Q253" s="872"/>
      <c r="R253" s="872"/>
      <c r="S253" s="872"/>
      <c r="T253" s="872"/>
      <c r="U253" s="872"/>
      <c r="V253" s="872"/>
      <c r="W253" s="872"/>
      <c r="X253" s="872"/>
      <c r="Y253" s="872"/>
      <c r="Z253" s="872"/>
    </row>
    <row r="254" spans="1:26" ht="37.5" customHeight="1">
      <c r="A254" s="872"/>
      <c r="B254" s="1194"/>
      <c r="C254" s="872"/>
      <c r="D254" s="872"/>
      <c r="E254" s="872"/>
      <c r="F254" s="872"/>
      <c r="G254" s="872"/>
      <c r="H254" s="872"/>
      <c r="I254" s="872"/>
      <c r="J254" s="872"/>
      <c r="K254" s="872"/>
      <c r="L254" s="872"/>
      <c r="M254" s="872"/>
      <c r="N254" s="872"/>
      <c r="O254" s="872"/>
      <c r="P254" s="872"/>
      <c r="Q254" s="872"/>
      <c r="R254" s="872"/>
      <c r="S254" s="872"/>
      <c r="T254" s="872"/>
      <c r="U254" s="872"/>
      <c r="V254" s="872"/>
      <c r="W254" s="872"/>
      <c r="X254" s="872"/>
      <c r="Y254" s="872"/>
      <c r="Z254" s="872"/>
    </row>
    <row r="255" spans="1:26" ht="37.5" customHeight="1">
      <c r="A255" s="872"/>
      <c r="B255" s="1194"/>
      <c r="C255" s="872"/>
      <c r="D255" s="872"/>
      <c r="E255" s="872"/>
      <c r="F255" s="872"/>
      <c r="G255" s="872"/>
      <c r="H255" s="872"/>
      <c r="I255" s="872"/>
      <c r="J255" s="872"/>
      <c r="K255" s="872"/>
      <c r="L255" s="872"/>
      <c r="M255" s="872"/>
      <c r="N255" s="872"/>
      <c r="O255" s="872"/>
      <c r="P255" s="872"/>
      <c r="Q255" s="872"/>
      <c r="R255" s="872"/>
      <c r="S255" s="872"/>
      <c r="T255" s="872"/>
      <c r="U255" s="872"/>
      <c r="V255" s="872"/>
      <c r="W255" s="872"/>
      <c r="X255" s="872"/>
      <c r="Y255" s="872"/>
      <c r="Z255" s="872"/>
    </row>
    <row r="256" spans="1:26" ht="37.5" customHeight="1">
      <c r="A256" s="872"/>
      <c r="B256" s="1194"/>
      <c r="C256" s="872"/>
      <c r="D256" s="872"/>
      <c r="E256" s="872"/>
      <c r="F256" s="872"/>
      <c r="G256" s="872"/>
      <c r="H256" s="872"/>
      <c r="I256" s="872"/>
      <c r="J256" s="872"/>
      <c r="K256" s="872"/>
      <c r="L256" s="872"/>
      <c r="M256" s="872"/>
      <c r="N256" s="872"/>
      <c r="O256" s="872"/>
      <c r="P256" s="872"/>
      <c r="Q256" s="872"/>
      <c r="R256" s="872"/>
      <c r="S256" s="872"/>
      <c r="T256" s="872"/>
      <c r="U256" s="872"/>
      <c r="V256" s="872"/>
      <c r="W256" s="872"/>
      <c r="X256" s="872"/>
      <c r="Y256" s="872"/>
      <c r="Z256" s="872"/>
    </row>
    <row r="257" spans="1:26" ht="37.5" customHeight="1">
      <c r="A257" s="872"/>
      <c r="B257" s="1194"/>
      <c r="C257" s="872"/>
      <c r="D257" s="872"/>
      <c r="E257" s="872"/>
      <c r="F257" s="872"/>
      <c r="G257" s="872"/>
      <c r="H257" s="872"/>
      <c r="I257" s="872"/>
      <c r="J257" s="872"/>
      <c r="K257" s="872"/>
      <c r="L257" s="872"/>
      <c r="M257" s="872"/>
      <c r="N257" s="872"/>
      <c r="O257" s="872"/>
      <c r="P257" s="872"/>
      <c r="Q257" s="872"/>
      <c r="R257" s="872"/>
      <c r="S257" s="872"/>
      <c r="T257" s="872"/>
      <c r="U257" s="872"/>
      <c r="V257" s="872"/>
      <c r="W257" s="872"/>
      <c r="X257" s="872"/>
      <c r="Y257" s="872"/>
      <c r="Z257" s="872"/>
    </row>
    <row r="258" spans="1:26" ht="37.5" customHeight="1">
      <c r="A258" s="872"/>
      <c r="B258" s="1194"/>
      <c r="C258" s="872"/>
      <c r="D258" s="872"/>
      <c r="E258" s="872"/>
      <c r="F258" s="872"/>
      <c r="G258" s="872"/>
      <c r="H258" s="872"/>
      <c r="I258" s="872"/>
      <c r="J258" s="872"/>
      <c r="K258" s="872"/>
      <c r="L258" s="872"/>
      <c r="M258" s="872"/>
      <c r="N258" s="872"/>
      <c r="O258" s="872"/>
      <c r="P258" s="872"/>
      <c r="Q258" s="872"/>
      <c r="R258" s="872"/>
      <c r="S258" s="872"/>
      <c r="T258" s="872"/>
      <c r="U258" s="872"/>
      <c r="V258" s="872"/>
      <c r="W258" s="872"/>
      <c r="X258" s="872"/>
      <c r="Y258" s="872"/>
      <c r="Z258" s="872"/>
    </row>
    <row r="259" spans="1:26" ht="37.5" customHeight="1">
      <c r="A259" s="872"/>
      <c r="B259" s="1194"/>
      <c r="C259" s="872"/>
      <c r="D259" s="872"/>
      <c r="E259" s="872"/>
      <c r="F259" s="872"/>
      <c r="G259" s="872"/>
      <c r="H259" s="872"/>
      <c r="I259" s="872"/>
      <c r="J259" s="872"/>
      <c r="K259" s="872"/>
      <c r="L259" s="872"/>
      <c r="M259" s="872"/>
      <c r="N259" s="872"/>
      <c r="O259" s="872"/>
      <c r="P259" s="872"/>
      <c r="Q259" s="872"/>
      <c r="R259" s="872"/>
      <c r="S259" s="872"/>
      <c r="T259" s="872"/>
      <c r="U259" s="872"/>
      <c r="V259" s="872"/>
      <c r="W259" s="872"/>
      <c r="X259" s="872"/>
      <c r="Y259" s="872"/>
      <c r="Z259" s="872"/>
    </row>
    <row r="260" spans="1:26" ht="37.5" customHeight="1">
      <c r="A260" s="872"/>
      <c r="B260" s="1194"/>
      <c r="C260" s="872"/>
      <c r="D260" s="872"/>
      <c r="E260" s="872"/>
      <c r="F260" s="872"/>
      <c r="G260" s="872"/>
      <c r="H260" s="872"/>
      <c r="I260" s="872"/>
      <c r="J260" s="872"/>
      <c r="K260" s="872"/>
      <c r="L260" s="872"/>
      <c r="M260" s="872"/>
      <c r="N260" s="872"/>
      <c r="O260" s="872"/>
      <c r="P260" s="872"/>
      <c r="Q260" s="872"/>
      <c r="R260" s="872"/>
      <c r="S260" s="872"/>
      <c r="T260" s="872"/>
      <c r="U260" s="872"/>
      <c r="V260" s="872"/>
      <c r="W260" s="872"/>
      <c r="X260" s="872"/>
      <c r="Y260" s="872"/>
      <c r="Z260" s="872"/>
    </row>
    <row r="261" spans="1:26" ht="37.5" customHeight="1">
      <c r="A261" s="872"/>
      <c r="B261" s="1194"/>
      <c r="C261" s="872"/>
      <c r="D261" s="872"/>
      <c r="E261" s="872"/>
      <c r="F261" s="872"/>
      <c r="G261" s="872"/>
      <c r="H261" s="872"/>
      <c r="I261" s="872"/>
      <c r="J261" s="872"/>
      <c r="K261" s="872"/>
      <c r="L261" s="872"/>
      <c r="M261" s="872"/>
      <c r="N261" s="872"/>
      <c r="O261" s="872"/>
      <c r="P261" s="872"/>
      <c r="Q261" s="872"/>
      <c r="R261" s="872"/>
      <c r="S261" s="872"/>
      <c r="T261" s="872"/>
      <c r="U261" s="872"/>
      <c r="V261" s="872"/>
      <c r="W261" s="872"/>
      <c r="X261" s="872"/>
      <c r="Y261" s="872"/>
      <c r="Z261" s="872"/>
    </row>
    <row r="262" spans="1:26" ht="37.5" customHeight="1">
      <c r="A262" s="872"/>
      <c r="B262" s="1194"/>
      <c r="C262" s="872"/>
      <c r="D262" s="872"/>
      <c r="E262" s="872"/>
      <c r="F262" s="872"/>
      <c r="G262" s="872"/>
      <c r="H262" s="872"/>
      <c r="I262" s="872"/>
      <c r="J262" s="872"/>
      <c r="K262" s="872"/>
      <c r="L262" s="872"/>
      <c r="M262" s="872"/>
      <c r="N262" s="872"/>
      <c r="O262" s="872"/>
      <c r="P262" s="872"/>
      <c r="Q262" s="872"/>
      <c r="R262" s="872"/>
      <c r="S262" s="872"/>
      <c r="T262" s="872"/>
      <c r="U262" s="872"/>
      <c r="V262" s="872"/>
      <c r="W262" s="872"/>
      <c r="X262" s="872"/>
      <c r="Y262" s="872"/>
      <c r="Z262" s="872"/>
    </row>
    <row r="263" spans="1:26" ht="37.5" customHeight="1">
      <c r="A263" s="872"/>
      <c r="B263" s="1194"/>
      <c r="C263" s="872"/>
      <c r="D263" s="872"/>
      <c r="E263" s="872"/>
      <c r="F263" s="872"/>
      <c r="G263" s="872"/>
      <c r="H263" s="872"/>
      <c r="I263" s="872"/>
      <c r="J263" s="872"/>
      <c r="K263" s="872"/>
      <c r="L263" s="872"/>
      <c r="M263" s="872"/>
      <c r="N263" s="872"/>
      <c r="O263" s="872"/>
      <c r="P263" s="872"/>
      <c r="Q263" s="872"/>
      <c r="R263" s="872"/>
      <c r="S263" s="872"/>
      <c r="T263" s="872"/>
      <c r="U263" s="872"/>
      <c r="V263" s="872"/>
      <c r="W263" s="872"/>
      <c r="X263" s="872"/>
      <c r="Y263" s="872"/>
      <c r="Z263" s="872"/>
    </row>
    <row r="264" spans="1:26" ht="37.5" customHeight="1">
      <c r="A264" s="872"/>
      <c r="B264" s="1194"/>
      <c r="C264" s="872"/>
      <c r="D264" s="872"/>
      <c r="E264" s="872"/>
      <c r="F264" s="872"/>
      <c r="G264" s="872"/>
      <c r="H264" s="872"/>
      <c r="I264" s="872"/>
      <c r="J264" s="872"/>
      <c r="K264" s="872"/>
      <c r="L264" s="872"/>
      <c r="M264" s="872"/>
      <c r="N264" s="872"/>
      <c r="O264" s="872"/>
      <c r="P264" s="872"/>
      <c r="Q264" s="872"/>
      <c r="R264" s="872"/>
      <c r="S264" s="872"/>
      <c r="T264" s="872"/>
      <c r="U264" s="872"/>
      <c r="V264" s="872"/>
      <c r="W264" s="872"/>
      <c r="X264" s="872"/>
      <c r="Y264" s="872"/>
      <c r="Z264" s="872"/>
    </row>
    <row r="265" spans="1:26" ht="37.5" customHeight="1">
      <c r="A265" s="872"/>
      <c r="B265" s="1194"/>
      <c r="C265" s="872"/>
      <c r="D265" s="872"/>
      <c r="E265" s="872"/>
      <c r="F265" s="872"/>
      <c r="G265" s="872"/>
      <c r="H265" s="872"/>
      <c r="I265" s="872"/>
      <c r="J265" s="872"/>
      <c r="K265" s="872"/>
      <c r="L265" s="872"/>
      <c r="M265" s="872"/>
      <c r="N265" s="872"/>
      <c r="O265" s="872"/>
      <c r="P265" s="872"/>
      <c r="Q265" s="872"/>
      <c r="R265" s="872"/>
      <c r="S265" s="872"/>
      <c r="T265" s="872"/>
      <c r="U265" s="872"/>
      <c r="V265" s="872"/>
      <c r="W265" s="872"/>
      <c r="X265" s="872"/>
      <c r="Y265" s="872"/>
      <c r="Z265" s="872"/>
    </row>
    <row r="266" spans="1:26" ht="37.5" customHeight="1">
      <c r="A266" s="872"/>
      <c r="B266" s="1194"/>
      <c r="C266" s="872"/>
      <c r="D266" s="872"/>
      <c r="E266" s="872"/>
      <c r="F266" s="872"/>
      <c r="G266" s="872"/>
      <c r="H266" s="872"/>
      <c r="I266" s="872"/>
      <c r="J266" s="872"/>
      <c r="K266" s="872"/>
      <c r="L266" s="872"/>
      <c r="M266" s="872"/>
      <c r="N266" s="872"/>
      <c r="O266" s="872"/>
      <c r="P266" s="872"/>
      <c r="Q266" s="872"/>
      <c r="R266" s="872"/>
      <c r="S266" s="872"/>
      <c r="T266" s="872"/>
      <c r="U266" s="872"/>
      <c r="V266" s="872"/>
      <c r="W266" s="872"/>
      <c r="X266" s="872"/>
      <c r="Y266" s="872"/>
      <c r="Z266" s="872"/>
    </row>
    <row r="267" spans="1:26" ht="37.5" customHeight="1">
      <c r="A267" s="872"/>
      <c r="B267" s="1194"/>
      <c r="C267" s="872"/>
      <c r="D267" s="872"/>
      <c r="E267" s="872"/>
      <c r="F267" s="872"/>
      <c r="G267" s="872"/>
      <c r="H267" s="872"/>
      <c r="I267" s="872"/>
      <c r="J267" s="872"/>
      <c r="K267" s="872"/>
      <c r="L267" s="872"/>
      <c r="M267" s="872"/>
      <c r="N267" s="872"/>
      <c r="O267" s="872"/>
      <c r="P267" s="872"/>
      <c r="Q267" s="872"/>
      <c r="R267" s="872"/>
      <c r="S267" s="872"/>
      <c r="T267" s="872"/>
      <c r="U267" s="872"/>
      <c r="V267" s="872"/>
      <c r="W267" s="872"/>
      <c r="X267" s="872"/>
      <c r="Y267" s="872"/>
      <c r="Z267" s="872"/>
    </row>
    <row r="268" spans="1:26" ht="37.5" customHeight="1">
      <c r="A268" s="872"/>
      <c r="B268" s="1194"/>
      <c r="C268" s="872"/>
      <c r="D268" s="872"/>
      <c r="E268" s="872"/>
      <c r="F268" s="872"/>
      <c r="G268" s="872"/>
      <c r="H268" s="872"/>
      <c r="I268" s="872"/>
      <c r="J268" s="872"/>
      <c r="K268" s="872"/>
      <c r="L268" s="872"/>
      <c r="M268" s="872"/>
      <c r="N268" s="872"/>
      <c r="O268" s="872"/>
      <c r="P268" s="872"/>
      <c r="Q268" s="872"/>
      <c r="R268" s="872"/>
      <c r="S268" s="872"/>
      <c r="T268" s="872"/>
      <c r="U268" s="872"/>
      <c r="V268" s="872"/>
      <c r="W268" s="872"/>
      <c r="X268" s="872"/>
      <c r="Y268" s="872"/>
      <c r="Z268" s="872"/>
    </row>
    <row r="269" spans="1:26" ht="37.5" customHeight="1">
      <c r="A269" s="872"/>
      <c r="B269" s="1194"/>
      <c r="C269" s="872"/>
      <c r="D269" s="872"/>
      <c r="E269" s="872"/>
      <c r="F269" s="872"/>
      <c r="G269" s="872"/>
      <c r="H269" s="872"/>
      <c r="I269" s="872"/>
      <c r="J269" s="872"/>
      <c r="K269" s="872"/>
      <c r="L269" s="872"/>
      <c r="M269" s="872"/>
      <c r="N269" s="872"/>
      <c r="O269" s="872"/>
      <c r="P269" s="872"/>
      <c r="Q269" s="872"/>
      <c r="R269" s="872"/>
      <c r="S269" s="872"/>
      <c r="T269" s="872"/>
      <c r="U269" s="872"/>
      <c r="V269" s="872"/>
      <c r="W269" s="872"/>
      <c r="X269" s="872"/>
      <c r="Y269" s="872"/>
      <c r="Z269" s="872"/>
    </row>
    <row r="270" spans="1:26" ht="37.5" customHeight="1">
      <c r="A270" s="872"/>
      <c r="B270" s="1194"/>
      <c r="C270" s="872"/>
      <c r="D270" s="872"/>
      <c r="E270" s="872"/>
      <c r="F270" s="872"/>
      <c r="G270" s="872"/>
      <c r="H270" s="872"/>
      <c r="I270" s="872"/>
      <c r="J270" s="872"/>
      <c r="K270" s="872"/>
      <c r="L270" s="872"/>
      <c r="M270" s="872"/>
      <c r="N270" s="872"/>
      <c r="O270" s="872"/>
      <c r="P270" s="872"/>
      <c r="Q270" s="872"/>
      <c r="R270" s="872"/>
      <c r="S270" s="872"/>
      <c r="T270" s="872"/>
      <c r="U270" s="872"/>
      <c r="V270" s="872"/>
      <c r="W270" s="872"/>
      <c r="X270" s="872"/>
      <c r="Y270" s="872"/>
      <c r="Z270" s="872"/>
    </row>
    <row r="271" spans="1:26" ht="37.5" customHeight="1">
      <c r="A271" s="872"/>
      <c r="B271" s="1194"/>
      <c r="C271" s="872"/>
      <c r="D271" s="872"/>
      <c r="E271" s="872"/>
      <c r="F271" s="872"/>
      <c r="G271" s="872"/>
      <c r="H271" s="872"/>
      <c r="I271" s="872"/>
      <c r="J271" s="872"/>
      <c r="K271" s="872"/>
      <c r="L271" s="872"/>
      <c r="M271" s="872"/>
      <c r="N271" s="872"/>
      <c r="O271" s="872"/>
      <c r="P271" s="872"/>
      <c r="Q271" s="872"/>
      <c r="R271" s="872"/>
      <c r="S271" s="872"/>
      <c r="T271" s="872"/>
      <c r="U271" s="872"/>
      <c r="V271" s="872"/>
      <c r="W271" s="872"/>
      <c r="X271" s="872"/>
      <c r="Y271" s="872"/>
      <c r="Z271" s="872"/>
    </row>
    <row r="272" spans="1:26" ht="37.5" customHeight="1">
      <c r="A272" s="872"/>
      <c r="B272" s="1194"/>
      <c r="C272" s="872"/>
      <c r="D272" s="872"/>
      <c r="E272" s="872"/>
      <c r="F272" s="872"/>
      <c r="G272" s="872"/>
      <c r="H272" s="872"/>
      <c r="I272" s="872"/>
      <c r="J272" s="872"/>
      <c r="K272" s="872"/>
      <c r="L272" s="872"/>
      <c r="M272" s="872"/>
      <c r="N272" s="872"/>
      <c r="O272" s="872"/>
      <c r="P272" s="872"/>
      <c r="Q272" s="872"/>
      <c r="R272" s="872"/>
      <c r="S272" s="872"/>
      <c r="T272" s="872"/>
      <c r="U272" s="872"/>
      <c r="V272" s="872"/>
      <c r="W272" s="872"/>
      <c r="X272" s="872"/>
      <c r="Y272" s="872"/>
      <c r="Z272" s="872"/>
    </row>
    <row r="273" spans="1:26" ht="37.5" customHeight="1">
      <c r="A273" s="872"/>
      <c r="B273" s="1194"/>
      <c r="C273" s="872"/>
      <c r="D273" s="872"/>
      <c r="E273" s="872"/>
      <c r="F273" s="872"/>
      <c r="G273" s="872"/>
      <c r="H273" s="872"/>
      <c r="I273" s="872"/>
      <c r="J273" s="872"/>
      <c r="K273" s="872"/>
      <c r="L273" s="872"/>
      <c r="M273" s="872"/>
      <c r="N273" s="872"/>
      <c r="O273" s="872"/>
      <c r="P273" s="872"/>
      <c r="Q273" s="872"/>
      <c r="R273" s="872"/>
      <c r="S273" s="872"/>
      <c r="T273" s="872"/>
      <c r="U273" s="872"/>
      <c r="V273" s="872"/>
      <c r="W273" s="872"/>
      <c r="X273" s="872"/>
      <c r="Y273" s="872"/>
      <c r="Z273" s="872"/>
    </row>
    <row r="274" spans="1:26" ht="37.5" customHeight="1">
      <c r="A274" s="872"/>
      <c r="B274" s="1194"/>
      <c r="C274" s="872"/>
      <c r="D274" s="872"/>
      <c r="E274" s="872"/>
      <c r="F274" s="872"/>
      <c r="G274" s="872"/>
      <c r="H274" s="872"/>
      <c r="I274" s="872"/>
      <c r="J274" s="872"/>
      <c r="K274" s="872"/>
      <c r="L274" s="872"/>
      <c r="M274" s="872"/>
      <c r="N274" s="872"/>
      <c r="O274" s="872"/>
      <c r="P274" s="872"/>
      <c r="Q274" s="872"/>
      <c r="R274" s="872"/>
      <c r="S274" s="872"/>
      <c r="T274" s="872"/>
      <c r="U274" s="872"/>
      <c r="V274" s="872"/>
      <c r="W274" s="872"/>
      <c r="X274" s="872"/>
      <c r="Y274" s="872"/>
      <c r="Z274" s="872"/>
    </row>
    <row r="275" spans="1:26" ht="37.5" customHeight="1">
      <c r="A275" s="872"/>
      <c r="B275" s="1194"/>
      <c r="C275" s="872"/>
      <c r="D275" s="872"/>
      <c r="E275" s="872"/>
      <c r="F275" s="872"/>
      <c r="G275" s="872"/>
      <c r="H275" s="872"/>
      <c r="I275" s="872"/>
      <c r="J275" s="872"/>
      <c r="K275" s="872"/>
      <c r="L275" s="872"/>
      <c r="M275" s="872"/>
      <c r="N275" s="872"/>
      <c r="O275" s="872"/>
      <c r="P275" s="872"/>
      <c r="Q275" s="872"/>
      <c r="R275" s="872"/>
      <c r="S275" s="872"/>
      <c r="T275" s="872"/>
      <c r="U275" s="872"/>
      <c r="V275" s="872"/>
      <c r="W275" s="872"/>
      <c r="X275" s="872"/>
      <c r="Y275" s="872"/>
      <c r="Z275" s="872"/>
    </row>
    <row r="276" spans="1:26" ht="37.5" customHeight="1">
      <c r="A276" s="872"/>
      <c r="B276" s="1194"/>
      <c r="C276" s="872"/>
      <c r="D276" s="872"/>
      <c r="E276" s="872"/>
      <c r="F276" s="872"/>
      <c r="G276" s="872"/>
      <c r="H276" s="872"/>
      <c r="I276" s="872"/>
      <c r="J276" s="872"/>
      <c r="K276" s="872"/>
      <c r="L276" s="872"/>
      <c r="M276" s="872"/>
      <c r="N276" s="872"/>
      <c r="O276" s="872"/>
      <c r="P276" s="872"/>
      <c r="Q276" s="872"/>
      <c r="R276" s="872"/>
      <c r="S276" s="872"/>
      <c r="T276" s="872"/>
      <c r="U276" s="872"/>
      <c r="V276" s="872"/>
      <c r="W276" s="872"/>
      <c r="X276" s="872"/>
      <c r="Y276" s="872"/>
      <c r="Z276" s="872"/>
    </row>
    <row r="277" spans="1:26" ht="37.5" customHeight="1">
      <c r="A277" s="872"/>
      <c r="B277" s="1194"/>
      <c r="C277" s="872"/>
      <c r="D277" s="872"/>
      <c r="E277" s="872"/>
      <c r="F277" s="872"/>
      <c r="G277" s="872"/>
      <c r="H277" s="872"/>
      <c r="I277" s="872"/>
      <c r="J277" s="872"/>
      <c r="K277" s="872"/>
      <c r="L277" s="872"/>
      <c r="M277" s="872"/>
      <c r="N277" s="872"/>
      <c r="O277" s="872"/>
      <c r="P277" s="872"/>
      <c r="Q277" s="872"/>
      <c r="R277" s="872"/>
      <c r="S277" s="872"/>
      <c r="T277" s="872"/>
      <c r="U277" s="872"/>
      <c r="V277" s="872"/>
      <c r="W277" s="872"/>
      <c r="X277" s="872"/>
      <c r="Y277" s="872"/>
      <c r="Z277" s="872"/>
    </row>
    <row r="278" spans="1:26" ht="37.5" customHeight="1">
      <c r="A278" s="872"/>
      <c r="B278" s="1194"/>
      <c r="C278" s="872"/>
      <c r="D278" s="872"/>
      <c r="E278" s="872"/>
      <c r="F278" s="872"/>
      <c r="G278" s="872"/>
      <c r="H278" s="872"/>
      <c r="I278" s="872"/>
      <c r="J278" s="872"/>
      <c r="K278" s="872"/>
      <c r="L278" s="872"/>
      <c r="M278" s="872"/>
      <c r="N278" s="872"/>
      <c r="O278" s="872"/>
      <c r="P278" s="872"/>
      <c r="Q278" s="872"/>
      <c r="R278" s="872"/>
      <c r="S278" s="872"/>
      <c r="T278" s="872"/>
      <c r="U278" s="872"/>
      <c r="V278" s="872"/>
      <c r="W278" s="872"/>
      <c r="X278" s="872"/>
      <c r="Y278" s="872"/>
      <c r="Z278" s="872"/>
    </row>
    <row r="279" spans="1:26" ht="37.5" customHeight="1">
      <c r="A279" s="872"/>
      <c r="B279" s="1194"/>
      <c r="C279" s="872"/>
      <c r="D279" s="872"/>
      <c r="E279" s="872"/>
      <c r="F279" s="872"/>
      <c r="G279" s="872"/>
      <c r="H279" s="872"/>
      <c r="I279" s="872"/>
      <c r="J279" s="872"/>
      <c r="K279" s="872"/>
      <c r="L279" s="872"/>
      <c r="M279" s="872"/>
      <c r="N279" s="872"/>
      <c r="O279" s="872"/>
      <c r="P279" s="872"/>
      <c r="Q279" s="872"/>
      <c r="R279" s="872"/>
      <c r="S279" s="872"/>
      <c r="T279" s="872"/>
      <c r="U279" s="872"/>
      <c r="V279" s="872"/>
      <c r="W279" s="872"/>
      <c r="X279" s="872"/>
      <c r="Y279" s="872"/>
      <c r="Z279" s="872"/>
    </row>
    <row r="280" spans="1:26" ht="37.5" customHeight="1">
      <c r="A280" s="872"/>
      <c r="B280" s="1194"/>
      <c r="C280" s="872"/>
      <c r="D280" s="872"/>
      <c r="E280" s="872"/>
      <c r="F280" s="872"/>
      <c r="G280" s="872"/>
      <c r="H280" s="872"/>
      <c r="I280" s="872"/>
      <c r="J280" s="872"/>
      <c r="K280" s="872"/>
      <c r="L280" s="872"/>
      <c r="M280" s="872"/>
      <c r="N280" s="872"/>
      <c r="O280" s="872"/>
      <c r="P280" s="872"/>
      <c r="Q280" s="872"/>
      <c r="R280" s="872"/>
      <c r="S280" s="872"/>
      <c r="T280" s="872"/>
      <c r="U280" s="872"/>
      <c r="V280" s="872"/>
      <c r="W280" s="872"/>
      <c r="X280" s="872"/>
      <c r="Y280" s="872"/>
      <c r="Z280" s="872"/>
    </row>
    <row r="281" spans="1:26" ht="37.5" customHeight="1">
      <c r="A281" s="872"/>
      <c r="B281" s="1194"/>
      <c r="C281" s="872"/>
      <c r="D281" s="872"/>
      <c r="E281" s="872"/>
      <c r="F281" s="872"/>
      <c r="G281" s="872"/>
      <c r="H281" s="872"/>
      <c r="I281" s="872"/>
      <c r="J281" s="872"/>
      <c r="K281" s="872"/>
      <c r="L281" s="872"/>
      <c r="M281" s="872"/>
      <c r="N281" s="872"/>
      <c r="O281" s="872"/>
      <c r="P281" s="872"/>
      <c r="Q281" s="872"/>
      <c r="R281" s="872"/>
      <c r="S281" s="872"/>
      <c r="T281" s="872"/>
      <c r="U281" s="872"/>
      <c r="V281" s="872"/>
      <c r="W281" s="872"/>
      <c r="X281" s="872"/>
      <c r="Y281" s="872"/>
      <c r="Z281" s="872"/>
    </row>
    <row r="282" spans="1:26" ht="37.5" customHeight="1">
      <c r="A282" s="872"/>
      <c r="B282" s="1194"/>
      <c r="C282" s="872"/>
      <c r="D282" s="872"/>
      <c r="E282" s="872"/>
      <c r="F282" s="872"/>
      <c r="G282" s="872"/>
      <c r="H282" s="872"/>
      <c r="I282" s="872"/>
      <c r="J282" s="872"/>
      <c r="K282" s="872"/>
      <c r="L282" s="872"/>
      <c r="M282" s="872"/>
      <c r="N282" s="872"/>
      <c r="O282" s="872"/>
      <c r="P282" s="872"/>
      <c r="Q282" s="872"/>
      <c r="R282" s="872"/>
      <c r="S282" s="872"/>
      <c r="T282" s="872"/>
      <c r="U282" s="872"/>
      <c r="V282" s="872"/>
      <c r="W282" s="872"/>
      <c r="X282" s="872"/>
      <c r="Y282" s="872"/>
      <c r="Z282" s="872"/>
    </row>
    <row r="283" spans="1:26" ht="37.5" customHeight="1">
      <c r="A283" s="872"/>
      <c r="B283" s="1194"/>
      <c r="C283" s="872"/>
      <c r="D283" s="872"/>
      <c r="E283" s="872"/>
      <c r="F283" s="872"/>
      <c r="G283" s="872"/>
      <c r="H283" s="872"/>
      <c r="I283" s="872"/>
      <c r="J283" s="872"/>
      <c r="K283" s="872"/>
      <c r="L283" s="872"/>
      <c r="M283" s="872"/>
      <c r="N283" s="872"/>
      <c r="O283" s="872"/>
      <c r="P283" s="872"/>
      <c r="Q283" s="872"/>
      <c r="R283" s="872"/>
      <c r="S283" s="872"/>
      <c r="T283" s="872"/>
      <c r="U283" s="872"/>
      <c r="V283" s="872"/>
      <c r="W283" s="872"/>
      <c r="X283" s="872"/>
      <c r="Y283" s="872"/>
      <c r="Z283" s="872"/>
    </row>
    <row r="284" spans="1:26" ht="37.5" customHeight="1">
      <c r="A284" s="872"/>
      <c r="B284" s="1194"/>
      <c r="C284" s="872"/>
      <c r="D284" s="872"/>
      <c r="E284" s="872"/>
      <c r="F284" s="872"/>
      <c r="G284" s="872"/>
      <c r="H284" s="872"/>
      <c r="I284" s="872"/>
      <c r="J284" s="872"/>
      <c r="K284" s="872"/>
      <c r="L284" s="872"/>
      <c r="M284" s="872"/>
      <c r="N284" s="872"/>
      <c r="O284" s="872"/>
      <c r="P284" s="872"/>
      <c r="Q284" s="872"/>
      <c r="R284" s="872"/>
      <c r="S284" s="872"/>
      <c r="T284" s="872"/>
      <c r="U284" s="872"/>
      <c r="V284" s="872"/>
      <c r="W284" s="872"/>
      <c r="X284" s="872"/>
      <c r="Y284" s="872"/>
      <c r="Z284" s="872"/>
    </row>
    <row r="285" spans="1:26" ht="37.5" customHeight="1">
      <c r="A285" s="872"/>
      <c r="B285" s="1194"/>
      <c r="C285" s="872"/>
      <c r="D285" s="872"/>
      <c r="E285" s="872"/>
      <c r="F285" s="872"/>
      <c r="G285" s="872"/>
      <c r="H285" s="872"/>
      <c r="I285" s="872"/>
      <c r="J285" s="872"/>
      <c r="K285" s="872"/>
      <c r="L285" s="872"/>
      <c r="M285" s="872"/>
      <c r="N285" s="872"/>
      <c r="O285" s="872"/>
      <c r="P285" s="872"/>
      <c r="Q285" s="872"/>
      <c r="R285" s="872"/>
      <c r="S285" s="872"/>
      <c r="T285" s="872"/>
      <c r="U285" s="872"/>
      <c r="V285" s="872"/>
      <c r="W285" s="872"/>
      <c r="X285" s="872"/>
      <c r="Y285" s="872"/>
      <c r="Z285" s="872"/>
    </row>
    <row r="286" spans="1:26" ht="37.5" customHeight="1">
      <c r="A286" s="872"/>
      <c r="B286" s="1194"/>
      <c r="C286" s="872"/>
      <c r="D286" s="872"/>
      <c r="E286" s="872"/>
      <c r="F286" s="872"/>
      <c r="G286" s="872"/>
      <c r="H286" s="872"/>
      <c r="I286" s="872"/>
      <c r="J286" s="872"/>
      <c r="K286" s="872"/>
      <c r="L286" s="872"/>
      <c r="M286" s="872"/>
      <c r="N286" s="872"/>
      <c r="O286" s="872"/>
      <c r="P286" s="872"/>
      <c r="Q286" s="872"/>
      <c r="R286" s="872"/>
      <c r="S286" s="872"/>
      <c r="T286" s="872"/>
      <c r="U286" s="872"/>
      <c r="V286" s="872"/>
      <c r="W286" s="872"/>
      <c r="X286" s="872"/>
      <c r="Y286" s="872"/>
      <c r="Z286" s="872"/>
    </row>
    <row r="287" spans="1:26" ht="37.5" customHeight="1">
      <c r="A287" s="872"/>
      <c r="B287" s="1194"/>
      <c r="C287" s="872"/>
      <c r="D287" s="872"/>
      <c r="E287" s="872"/>
      <c r="F287" s="872"/>
      <c r="G287" s="872"/>
      <c r="H287" s="872"/>
      <c r="I287" s="872"/>
      <c r="J287" s="872"/>
      <c r="K287" s="872"/>
      <c r="L287" s="872"/>
      <c r="M287" s="872"/>
      <c r="N287" s="872"/>
      <c r="O287" s="872"/>
      <c r="P287" s="872"/>
      <c r="Q287" s="872"/>
      <c r="R287" s="872"/>
      <c r="S287" s="872"/>
      <c r="T287" s="872"/>
      <c r="U287" s="872"/>
      <c r="V287" s="872"/>
      <c r="W287" s="872"/>
      <c r="X287" s="872"/>
      <c r="Y287" s="872"/>
      <c r="Z287" s="872"/>
    </row>
    <row r="288" spans="1:26" ht="37.5" customHeight="1">
      <c r="A288" s="872"/>
      <c r="B288" s="1194"/>
      <c r="C288" s="872"/>
      <c r="D288" s="872"/>
      <c r="E288" s="872"/>
      <c r="F288" s="872"/>
      <c r="G288" s="872"/>
      <c r="H288" s="872"/>
      <c r="I288" s="872"/>
      <c r="J288" s="872"/>
      <c r="K288" s="872"/>
      <c r="L288" s="872"/>
      <c r="M288" s="872"/>
      <c r="N288" s="872"/>
      <c r="O288" s="872"/>
      <c r="P288" s="872"/>
      <c r="Q288" s="872"/>
      <c r="R288" s="872"/>
      <c r="S288" s="872"/>
      <c r="T288" s="872"/>
      <c r="U288" s="872"/>
      <c r="V288" s="872"/>
      <c r="W288" s="872"/>
      <c r="X288" s="872"/>
      <c r="Y288" s="872"/>
      <c r="Z288" s="872"/>
    </row>
    <row r="289" spans="1:26" ht="37.5" customHeight="1">
      <c r="A289" s="872"/>
      <c r="B289" s="1194"/>
      <c r="C289" s="872"/>
      <c r="D289" s="872"/>
      <c r="E289" s="872"/>
      <c r="F289" s="872"/>
      <c r="G289" s="872"/>
      <c r="H289" s="872"/>
      <c r="I289" s="872"/>
      <c r="J289" s="872"/>
      <c r="K289" s="872"/>
      <c r="L289" s="872"/>
      <c r="M289" s="872"/>
      <c r="N289" s="872"/>
      <c r="O289" s="872"/>
      <c r="P289" s="872"/>
      <c r="Q289" s="872"/>
      <c r="R289" s="872"/>
      <c r="S289" s="872"/>
      <c r="T289" s="872"/>
      <c r="U289" s="872"/>
      <c r="V289" s="872"/>
      <c r="W289" s="872"/>
      <c r="X289" s="872"/>
      <c r="Y289" s="872"/>
      <c r="Z289" s="872"/>
    </row>
    <row r="290" spans="1:26" ht="37.5" customHeight="1">
      <c r="A290" s="872"/>
      <c r="B290" s="1194"/>
      <c r="C290" s="872"/>
      <c r="D290" s="872"/>
      <c r="E290" s="872"/>
      <c r="F290" s="872"/>
      <c r="G290" s="872"/>
      <c r="H290" s="872"/>
      <c r="I290" s="872"/>
      <c r="J290" s="872"/>
      <c r="K290" s="872"/>
      <c r="L290" s="872"/>
      <c r="M290" s="872"/>
      <c r="N290" s="872"/>
      <c r="O290" s="872"/>
      <c r="P290" s="872"/>
      <c r="Q290" s="872"/>
      <c r="R290" s="872"/>
      <c r="S290" s="872"/>
      <c r="T290" s="872"/>
      <c r="U290" s="872"/>
      <c r="V290" s="872"/>
      <c r="W290" s="872"/>
      <c r="X290" s="872"/>
      <c r="Y290" s="872"/>
      <c r="Z290" s="872"/>
    </row>
    <row r="291" spans="1:26" ht="37.5" customHeight="1">
      <c r="A291" s="872"/>
      <c r="B291" s="1194"/>
      <c r="C291" s="872"/>
      <c r="D291" s="872"/>
      <c r="E291" s="872"/>
      <c r="F291" s="872"/>
      <c r="G291" s="872"/>
      <c r="H291" s="872"/>
      <c r="I291" s="872"/>
      <c r="J291" s="872"/>
      <c r="K291" s="872"/>
      <c r="L291" s="872"/>
      <c r="M291" s="872"/>
      <c r="N291" s="872"/>
      <c r="O291" s="872"/>
      <c r="P291" s="872"/>
      <c r="Q291" s="872"/>
      <c r="R291" s="872"/>
      <c r="S291" s="872"/>
      <c r="T291" s="872"/>
      <c r="U291" s="872"/>
      <c r="V291" s="872"/>
      <c r="W291" s="872"/>
      <c r="X291" s="872"/>
      <c r="Y291" s="872"/>
      <c r="Z291" s="872"/>
    </row>
    <row r="292" spans="1:26" ht="37.5" customHeight="1">
      <c r="A292" s="872"/>
      <c r="B292" s="1194"/>
      <c r="C292" s="872"/>
      <c r="D292" s="872"/>
      <c r="E292" s="872"/>
      <c r="F292" s="872"/>
      <c r="G292" s="872"/>
      <c r="H292" s="872"/>
      <c r="I292" s="872"/>
      <c r="J292" s="872"/>
      <c r="K292" s="872"/>
      <c r="L292" s="872"/>
      <c r="M292" s="872"/>
      <c r="N292" s="872"/>
      <c r="O292" s="872"/>
      <c r="P292" s="872"/>
      <c r="Q292" s="872"/>
      <c r="R292" s="872"/>
      <c r="S292" s="872"/>
      <c r="T292" s="872"/>
      <c r="U292" s="872"/>
      <c r="V292" s="872"/>
      <c r="W292" s="872"/>
      <c r="X292" s="872"/>
      <c r="Y292" s="872"/>
      <c r="Z292" s="872"/>
    </row>
    <row r="293" spans="1:26" ht="37.5" customHeight="1">
      <c r="A293" s="872"/>
      <c r="B293" s="1194"/>
      <c r="C293" s="872"/>
      <c r="D293" s="872"/>
      <c r="E293" s="872"/>
      <c r="F293" s="872"/>
      <c r="G293" s="872"/>
      <c r="H293" s="872"/>
      <c r="I293" s="872"/>
      <c r="J293" s="872"/>
      <c r="K293" s="872"/>
      <c r="L293" s="872"/>
      <c r="M293" s="872"/>
      <c r="N293" s="872"/>
      <c r="O293" s="872"/>
      <c r="P293" s="872"/>
      <c r="Q293" s="872"/>
      <c r="R293" s="872"/>
      <c r="S293" s="872"/>
      <c r="T293" s="872"/>
      <c r="U293" s="872"/>
      <c r="V293" s="872"/>
      <c r="W293" s="872"/>
      <c r="X293" s="872"/>
      <c r="Y293" s="872"/>
      <c r="Z293" s="872"/>
    </row>
    <row r="294" spans="1:26" ht="37.5" customHeight="1">
      <c r="A294" s="872"/>
      <c r="B294" s="1194"/>
      <c r="C294" s="872"/>
      <c r="D294" s="872"/>
      <c r="E294" s="872"/>
      <c r="F294" s="872"/>
      <c r="G294" s="872"/>
      <c r="H294" s="872"/>
      <c r="I294" s="872"/>
      <c r="J294" s="872"/>
      <c r="K294" s="872"/>
      <c r="L294" s="872"/>
      <c r="M294" s="872"/>
      <c r="N294" s="872"/>
      <c r="O294" s="872"/>
      <c r="P294" s="872"/>
      <c r="Q294" s="872"/>
      <c r="R294" s="872"/>
      <c r="S294" s="872"/>
      <c r="T294" s="872"/>
      <c r="U294" s="872"/>
      <c r="V294" s="872"/>
      <c r="W294" s="872"/>
      <c r="X294" s="872"/>
      <c r="Y294" s="872"/>
      <c r="Z294" s="872"/>
    </row>
    <row r="295" spans="1:26" ht="37.5" customHeight="1">
      <c r="A295" s="872"/>
      <c r="B295" s="1194"/>
      <c r="C295" s="872"/>
      <c r="D295" s="872"/>
      <c r="E295" s="872"/>
      <c r="F295" s="872"/>
      <c r="G295" s="872"/>
      <c r="H295" s="872"/>
      <c r="I295" s="872"/>
      <c r="J295" s="872"/>
      <c r="K295" s="872"/>
      <c r="L295" s="872"/>
      <c r="M295" s="872"/>
      <c r="N295" s="872"/>
      <c r="O295" s="872"/>
      <c r="P295" s="872"/>
      <c r="Q295" s="872"/>
      <c r="R295" s="872"/>
      <c r="S295" s="872"/>
      <c r="T295" s="872"/>
      <c r="U295" s="872"/>
      <c r="V295" s="872"/>
      <c r="W295" s="872"/>
      <c r="X295" s="872"/>
      <c r="Y295" s="872"/>
      <c r="Z295" s="872"/>
    </row>
    <row r="296" spans="1:26" ht="37.5" customHeight="1">
      <c r="A296" s="872"/>
      <c r="B296" s="1194"/>
      <c r="C296" s="872"/>
      <c r="D296" s="872"/>
      <c r="E296" s="872"/>
      <c r="F296" s="872"/>
      <c r="G296" s="872"/>
      <c r="H296" s="872"/>
      <c r="I296" s="872"/>
      <c r="J296" s="872"/>
      <c r="K296" s="872"/>
      <c r="L296" s="872"/>
      <c r="M296" s="872"/>
      <c r="N296" s="872"/>
      <c r="O296" s="872"/>
      <c r="P296" s="872"/>
      <c r="Q296" s="872"/>
      <c r="R296" s="872"/>
      <c r="S296" s="872"/>
      <c r="T296" s="872"/>
      <c r="U296" s="872"/>
      <c r="V296" s="872"/>
      <c r="W296" s="872"/>
      <c r="X296" s="872"/>
      <c r="Y296" s="872"/>
      <c r="Z296" s="872"/>
    </row>
    <row r="297" spans="1:26" ht="37.5" customHeight="1">
      <c r="A297" s="872"/>
      <c r="B297" s="1194"/>
      <c r="C297" s="872"/>
      <c r="D297" s="872"/>
      <c r="E297" s="872"/>
      <c r="F297" s="872"/>
      <c r="G297" s="872"/>
      <c r="H297" s="872"/>
      <c r="I297" s="872"/>
      <c r="J297" s="872"/>
      <c r="K297" s="872"/>
      <c r="L297" s="872"/>
      <c r="M297" s="872"/>
      <c r="N297" s="872"/>
      <c r="O297" s="872"/>
      <c r="P297" s="872"/>
      <c r="Q297" s="872"/>
      <c r="R297" s="872"/>
      <c r="S297" s="872"/>
      <c r="T297" s="872"/>
      <c r="U297" s="872"/>
      <c r="V297" s="872"/>
      <c r="W297" s="872"/>
      <c r="X297" s="872"/>
      <c r="Y297" s="872"/>
      <c r="Z297" s="872"/>
    </row>
    <row r="298" spans="1:26" ht="37.5" customHeight="1">
      <c r="A298" s="872"/>
      <c r="B298" s="1194"/>
      <c r="C298" s="872"/>
      <c r="D298" s="872"/>
      <c r="E298" s="872"/>
      <c r="F298" s="872"/>
      <c r="G298" s="872"/>
      <c r="H298" s="872"/>
      <c r="I298" s="872"/>
      <c r="J298" s="872"/>
      <c r="K298" s="872"/>
      <c r="L298" s="872"/>
      <c r="M298" s="872"/>
      <c r="N298" s="872"/>
      <c r="O298" s="872"/>
      <c r="P298" s="872"/>
      <c r="Q298" s="872"/>
      <c r="R298" s="872"/>
      <c r="S298" s="872"/>
      <c r="T298" s="872"/>
      <c r="U298" s="872"/>
      <c r="V298" s="872"/>
      <c r="W298" s="872"/>
      <c r="X298" s="872"/>
      <c r="Y298" s="872"/>
      <c r="Z298" s="872"/>
    </row>
    <row r="299" spans="1:26" ht="37.5" customHeight="1">
      <c r="A299" s="872"/>
      <c r="B299" s="1194"/>
      <c r="C299" s="872"/>
      <c r="D299" s="872"/>
      <c r="E299" s="872"/>
      <c r="F299" s="872"/>
      <c r="G299" s="872"/>
      <c r="H299" s="872"/>
      <c r="I299" s="872"/>
      <c r="J299" s="872"/>
      <c r="K299" s="872"/>
      <c r="L299" s="872"/>
      <c r="M299" s="872"/>
      <c r="N299" s="872"/>
      <c r="O299" s="872"/>
      <c r="P299" s="872"/>
      <c r="Q299" s="872"/>
      <c r="R299" s="872"/>
      <c r="S299" s="872"/>
      <c r="T299" s="872"/>
      <c r="U299" s="872"/>
      <c r="V299" s="872"/>
      <c r="W299" s="872"/>
      <c r="X299" s="872"/>
      <c r="Y299" s="872"/>
      <c r="Z299" s="872"/>
    </row>
    <row r="300" spans="1:26" ht="37.5" customHeight="1">
      <c r="A300" s="872"/>
      <c r="B300" s="1194"/>
      <c r="C300" s="872"/>
      <c r="D300" s="872"/>
      <c r="E300" s="872"/>
      <c r="F300" s="872"/>
      <c r="G300" s="872"/>
      <c r="H300" s="872"/>
      <c r="I300" s="872"/>
      <c r="J300" s="872"/>
      <c r="K300" s="872"/>
      <c r="L300" s="872"/>
      <c r="M300" s="872"/>
      <c r="N300" s="872"/>
      <c r="O300" s="872"/>
      <c r="P300" s="872"/>
      <c r="Q300" s="872"/>
      <c r="R300" s="872"/>
      <c r="S300" s="872"/>
      <c r="T300" s="872"/>
      <c r="U300" s="872"/>
      <c r="V300" s="872"/>
      <c r="W300" s="872"/>
      <c r="X300" s="872"/>
      <c r="Y300" s="872"/>
      <c r="Z300" s="872"/>
    </row>
    <row r="301" spans="1:26" ht="37.5" customHeight="1">
      <c r="A301" s="872"/>
      <c r="B301" s="1194"/>
      <c r="C301" s="872"/>
      <c r="D301" s="872"/>
      <c r="E301" s="872"/>
      <c r="F301" s="872"/>
      <c r="G301" s="872"/>
      <c r="H301" s="872"/>
      <c r="I301" s="872"/>
      <c r="J301" s="872"/>
      <c r="K301" s="872"/>
      <c r="L301" s="872"/>
      <c r="M301" s="872"/>
      <c r="N301" s="872"/>
      <c r="O301" s="872"/>
      <c r="P301" s="872"/>
      <c r="Q301" s="872"/>
      <c r="R301" s="872"/>
      <c r="S301" s="872"/>
      <c r="T301" s="872"/>
      <c r="U301" s="872"/>
      <c r="V301" s="872"/>
      <c r="W301" s="872"/>
      <c r="X301" s="872"/>
      <c r="Y301" s="872"/>
      <c r="Z301" s="872"/>
    </row>
    <row r="302" spans="1:26" ht="37.5" customHeight="1">
      <c r="A302" s="872"/>
      <c r="B302" s="1194"/>
      <c r="C302" s="872"/>
      <c r="D302" s="872"/>
      <c r="E302" s="872"/>
      <c r="F302" s="872"/>
      <c r="G302" s="872"/>
      <c r="H302" s="872"/>
      <c r="I302" s="872"/>
      <c r="J302" s="872"/>
      <c r="K302" s="872"/>
      <c r="L302" s="872"/>
      <c r="M302" s="872"/>
      <c r="N302" s="872"/>
      <c r="O302" s="872"/>
      <c r="P302" s="872"/>
      <c r="Q302" s="872"/>
      <c r="R302" s="872"/>
      <c r="S302" s="872"/>
      <c r="T302" s="872"/>
      <c r="U302" s="872"/>
      <c r="V302" s="872"/>
      <c r="W302" s="872"/>
      <c r="X302" s="872"/>
      <c r="Y302" s="872"/>
      <c r="Z302" s="872"/>
    </row>
    <row r="303" spans="1:26" ht="37.5" customHeight="1">
      <c r="A303" s="872"/>
      <c r="B303" s="1194"/>
      <c r="C303" s="872"/>
      <c r="D303" s="872"/>
      <c r="E303" s="872"/>
      <c r="F303" s="872"/>
      <c r="G303" s="872"/>
      <c r="H303" s="872"/>
      <c r="I303" s="872"/>
      <c r="J303" s="872"/>
      <c r="K303" s="872"/>
      <c r="L303" s="872"/>
      <c r="M303" s="872"/>
      <c r="N303" s="872"/>
      <c r="O303" s="872"/>
      <c r="P303" s="872"/>
      <c r="Q303" s="872"/>
      <c r="R303" s="872"/>
      <c r="S303" s="872"/>
      <c r="T303" s="872"/>
      <c r="U303" s="872"/>
      <c r="V303" s="872"/>
      <c r="W303" s="872"/>
      <c r="X303" s="872"/>
      <c r="Y303" s="872"/>
      <c r="Z303" s="872"/>
    </row>
    <row r="304" spans="1:26" ht="37.5" customHeight="1">
      <c r="A304" s="872"/>
      <c r="B304" s="1194"/>
      <c r="C304" s="872"/>
      <c r="D304" s="872"/>
      <c r="E304" s="872"/>
      <c r="F304" s="872"/>
      <c r="G304" s="872"/>
      <c r="H304" s="872"/>
      <c r="I304" s="872"/>
      <c r="J304" s="872"/>
      <c r="K304" s="872"/>
      <c r="L304" s="872"/>
      <c r="M304" s="872"/>
      <c r="N304" s="872"/>
      <c r="O304" s="872"/>
      <c r="P304" s="872"/>
      <c r="Q304" s="872"/>
      <c r="R304" s="872"/>
      <c r="S304" s="872"/>
      <c r="T304" s="872"/>
      <c r="U304" s="872"/>
      <c r="V304" s="872"/>
      <c r="W304" s="872"/>
      <c r="X304" s="872"/>
      <c r="Y304" s="872"/>
      <c r="Z304" s="872"/>
    </row>
    <row r="305" spans="1:26" ht="37.5" customHeight="1">
      <c r="A305" s="872"/>
      <c r="B305" s="1194"/>
      <c r="C305" s="872"/>
      <c r="D305" s="872"/>
      <c r="E305" s="872"/>
      <c r="F305" s="872"/>
      <c r="G305" s="872"/>
      <c r="H305" s="872"/>
      <c r="I305" s="872"/>
      <c r="J305" s="872"/>
      <c r="K305" s="872"/>
      <c r="L305" s="872"/>
      <c r="M305" s="872"/>
      <c r="N305" s="872"/>
      <c r="O305" s="872"/>
      <c r="P305" s="872"/>
      <c r="Q305" s="872"/>
      <c r="R305" s="872"/>
      <c r="S305" s="872"/>
      <c r="T305" s="872"/>
      <c r="U305" s="872"/>
      <c r="V305" s="872"/>
      <c r="W305" s="872"/>
      <c r="X305" s="872"/>
      <c r="Y305" s="872"/>
      <c r="Z305" s="872"/>
    </row>
    <row r="306" spans="1:26" ht="37.5" customHeight="1">
      <c r="A306" s="872"/>
      <c r="B306" s="1194"/>
      <c r="C306" s="872"/>
      <c r="D306" s="872"/>
      <c r="E306" s="872"/>
      <c r="F306" s="872"/>
      <c r="G306" s="872"/>
      <c r="H306" s="872"/>
      <c r="I306" s="872"/>
      <c r="J306" s="872"/>
      <c r="K306" s="872"/>
      <c r="L306" s="872"/>
      <c r="M306" s="872"/>
      <c r="N306" s="872"/>
      <c r="O306" s="872"/>
      <c r="P306" s="872"/>
      <c r="Q306" s="872"/>
      <c r="R306" s="872"/>
      <c r="S306" s="872"/>
      <c r="T306" s="872"/>
      <c r="U306" s="872"/>
      <c r="V306" s="872"/>
      <c r="W306" s="872"/>
      <c r="X306" s="872"/>
      <c r="Y306" s="872"/>
      <c r="Z306" s="872"/>
    </row>
    <row r="307" spans="1:26" ht="37.5" customHeight="1">
      <c r="A307" s="872"/>
      <c r="B307" s="1194"/>
      <c r="C307" s="872"/>
      <c r="D307" s="872"/>
      <c r="E307" s="872"/>
      <c r="F307" s="872"/>
      <c r="G307" s="872"/>
      <c r="H307" s="872"/>
      <c r="I307" s="872"/>
      <c r="J307" s="872"/>
      <c r="K307" s="872"/>
      <c r="L307" s="872"/>
      <c r="M307" s="872"/>
      <c r="N307" s="872"/>
      <c r="O307" s="872"/>
      <c r="P307" s="872"/>
      <c r="Q307" s="872"/>
      <c r="R307" s="872"/>
      <c r="S307" s="872"/>
      <c r="T307" s="872"/>
      <c r="U307" s="872"/>
      <c r="V307" s="872"/>
      <c r="W307" s="872"/>
      <c r="X307" s="872"/>
      <c r="Y307" s="872"/>
      <c r="Z307" s="872"/>
    </row>
    <row r="308" spans="1:26" ht="37.5" customHeight="1">
      <c r="A308" s="872"/>
      <c r="B308" s="1194"/>
      <c r="C308" s="872"/>
      <c r="D308" s="872"/>
      <c r="E308" s="872"/>
      <c r="F308" s="872"/>
      <c r="G308" s="872"/>
      <c r="H308" s="872"/>
      <c r="I308" s="872"/>
      <c r="J308" s="872"/>
      <c r="K308" s="872"/>
      <c r="L308" s="872"/>
      <c r="M308" s="872"/>
      <c r="N308" s="872"/>
      <c r="O308" s="872"/>
      <c r="P308" s="872"/>
      <c r="Q308" s="872"/>
      <c r="R308" s="872"/>
      <c r="S308" s="872"/>
      <c r="T308" s="872"/>
      <c r="U308" s="872"/>
      <c r="V308" s="872"/>
      <c r="W308" s="872"/>
      <c r="X308" s="872"/>
      <c r="Y308" s="872"/>
      <c r="Z308" s="872"/>
    </row>
    <row r="309" spans="1:26" ht="37.5" customHeight="1">
      <c r="A309" s="872"/>
      <c r="B309" s="1194"/>
      <c r="C309" s="872"/>
      <c r="D309" s="872"/>
      <c r="E309" s="872"/>
      <c r="F309" s="872"/>
      <c r="G309" s="872"/>
      <c r="H309" s="872"/>
      <c r="I309" s="872"/>
      <c r="J309" s="872"/>
      <c r="K309" s="872"/>
      <c r="L309" s="872"/>
      <c r="M309" s="872"/>
      <c r="N309" s="872"/>
      <c r="O309" s="872"/>
      <c r="P309" s="872"/>
      <c r="Q309" s="872"/>
      <c r="R309" s="872"/>
      <c r="S309" s="872"/>
      <c r="T309" s="872"/>
      <c r="U309" s="872"/>
      <c r="V309" s="872"/>
      <c r="W309" s="872"/>
      <c r="X309" s="872"/>
      <c r="Y309" s="872"/>
      <c r="Z309" s="872"/>
    </row>
    <row r="310" spans="1:26" ht="37.5" customHeight="1">
      <c r="A310" s="872"/>
      <c r="B310" s="1194"/>
      <c r="C310" s="872"/>
      <c r="D310" s="872"/>
      <c r="E310" s="872"/>
      <c r="F310" s="872"/>
      <c r="G310" s="872"/>
      <c r="H310" s="872"/>
      <c r="I310" s="872"/>
      <c r="J310" s="872"/>
      <c r="K310" s="872"/>
      <c r="L310" s="872"/>
      <c r="M310" s="872"/>
      <c r="N310" s="872"/>
      <c r="O310" s="872"/>
      <c r="P310" s="872"/>
      <c r="Q310" s="872"/>
      <c r="R310" s="872"/>
      <c r="S310" s="872"/>
      <c r="T310" s="872"/>
      <c r="U310" s="872"/>
      <c r="V310" s="872"/>
      <c r="W310" s="872"/>
      <c r="X310" s="872"/>
      <c r="Y310" s="872"/>
      <c r="Z310" s="872"/>
    </row>
    <row r="311" spans="1:26" ht="37.5" customHeight="1">
      <c r="A311" s="872"/>
      <c r="B311" s="1194"/>
      <c r="C311" s="872"/>
      <c r="D311" s="872"/>
      <c r="E311" s="872"/>
      <c r="F311" s="872"/>
      <c r="G311" s="872"/>
      <c r="H311" s="872"/>
      <c r="I311" s="872"/>
      <c r="J311" s="872"/>
      <c r="K311" s="872"/>
      <c r="L311" s="872"/>
      <c r="M311" s="872"/>
      <c r="N311" s="872"/>
      <c r="O311" s="872"/>
      <c r="P311" s="872"/>
      <c r="Q311" s="872"/>
      <c r="R311" s="872"/>
      <c r="S311" s="872"/>
      <c r="T311" s="872"/>
      <c r="U311" s="872"/>
      <c r="V311" s="872"/>
      <c r="W311" s="872"/>
      <c r="X311" s="872"/>
      <c r="Y311" s="872"/>
      <c r="Z311" s="872"/>
    </row>
    <row r="312" spans="1:26" ht="37.5" customHeight="1">
      <c r="A312" s="872"/>
      <c r="B312" s="1194"/>
      <c r="C312" s="872"/>
      <c r="D312" s="872"/>
      <c r="E312" s="872"/>
      <c r="F312" s="872"/>
      <c r="G312" s="872"/>
      <c r="H312" s="872"/>
      <c r="I312" s="872"/>
      <c r="J312" s="872"/>
      <c r="K312" s="872"/>
      <c r="L312" s="872"/>
      <c r="M312" s="872"/>
      <c r="N312" s="872"/>
      <c r="O312" s="872"/>
      <c r="P312" s="872"/>
      <c r="Q312" s="872"/>
      <c r="R312" s="872"/>
      <c r="S312" s="872"/>
      <c r="T312" s="872"/>
      <c r="U312" s="872"/>
      <c r="V312" s="872"/>
      <c r="W312" s="872"/>
      <c r="X312" s="872"/>
      <c r="Y312" s="872"/>
      <c r="Z312" s="872"/>
    </row>
    <row r="313" spans="1:26" ht="37.5" customHeight="1">
      <c r="A313" s="872"/>
      <c r="B313" s="1194"/>
      <c r="C313" s="872"/>
      <c r="D313" s="872"/>
      <c r="E313" s="872"/>
      <c r="F313" s="872"/>
      <c r="G313" s="872"/>
      <c r="H313" s="872"/>
      <c r="I313" s="872"/>
      <c r="J313" s="872"/>
      <c r="K313" s="872"/>
      <c r="L313" s="872"/>
      <c r="M313" s="872"/>
      <c r="N313" s="872"/>
      <c r="O313" s="872"/>
      <c r="P313" s="872"/>
      <c r="Q313" s="872"/>
      <c r="R313" s="872"/>
      <c r="S313" s="872"/>
      <c r="T313" s="872"/>
      <c r="U313" s="872"/>
      <c r="V313" s="872"/>
      <c r="W313" s="872"/>
      <c r="X313" s="872"/>
      <c r="Y313" s="872"/>
      <c r="Z313" s="872"/>
    </row>
    <row r="314" spans="1:26" ht="37.5" customHeight="1">
      <c r="A314" s="872"/>
      <c r="B314" s="1194"/>
      <c r="C314" s="872"/>
      <c r="D314" s="872"/>
      <c r="E314" s="872"/>
      <c r="F314" s="872"/>
      <c r="G314" s="872"/>
      <c r="H314" s="872"/>
      <c r="I314" s="872"/>
      <c r="J314" s="872"/>
      <c r="K314" s="872"/>
      <c r="L314" s="872"/>
      <c r="M314" s="872"/>
      <c r="N314" s="872"/>
      <c r="O314" s="872"/>
      <c r="P314" s="872"/>
      <c r="Q314" s="872"/>
      <c r="R314" s="872"/>
      <c r="S314" s="872"/>
      <c r="T314" s="872"/>
      <c r="U314" s="872"/>
      <c r="V314" s="872"/>
      <c r="W314" s="872"/>
      <c r="X314" s="872"/>
      <c r="Y314" s="872"/>
      <c r="Z314" s="872"/>
    </row>
    <row r="315" spans="1:26" ht="37.5" customHeight="1">
      <c r="A315" s="872"/>
      <c r="B315" s="1194"/>
      <c r="C315" s="872"/>
      <c r="D315" s="872"/>
      <c r="E315" s="872"/>
      <c r="F315" s="872"/>
      <c r="G315" s="872"/>
      <c r="H315" s="872"/>
      <c r="I315" s="872"/>
      <c r="J315" s="872"/>
      <c r="K315" s="872"/>
      <c r="L315" s="872"/>
      <c r="M315" s="872"/>
      <c r="N315" s="872"/>
      <c r="O315" s="872"/>
      <c r="P315" s="872"/>
      <c r="Q315" s="872"/>
      <c r="R315" s="872"/>
      <c r="S315" s="872"/>
      <c r="T315" s="872"/>
      <c r="U315" s="872"/>
      <c r="V315" s="872"/>
      <c r="W315" s="872"/>
      <c r="X315" s="872"/>
      <c r="Y315" s="872"/>
      <c r="Z315" s="872"/>
    </row>
    <row r="316" spans="1:26" ht="37.5" customHeight="1">
      <c r="A316" s="872"/>
      <c r="B316" s="1194"/>
      <c r="C316" s="872"/>
      <c r="D316" s="872"/>
      <c r="E316" s="872"/>
      <c r="F316" s="872"/>
      <c r="G316" s="872"/>
      <c r="H316" s="872"/>
      <c r="I316" s="872"/>
      <c r="J316" s="872"/>
      <c r="K316" s="872"/>
      <c r="L316" s="872"/>
      <c r="M316" s="872"/>
      <c r="N316" s="872"/>
      <c r="O316" s="872"/>
      <c r="P316" s="872"/>
      <c r="Q316" s="872"/>
      <c r="R316" s="872"/>
      <c r="S316" s="872"/>
      <c r="T316" s="872"/>
      <c r="U316" s="872"/>
      <c r="V316" s="872"/>
      <c r="W316" s="872"/>
      <c r="X316" s="872"/>
      <c r="Y316" s="872"/>
      <c r="Z316" s="872"/>
    </row>
    <row r="317" spans="1:26" ht="37.5" customHeight="1">
      <c r="A317" s="872"/>
      <c r="B317" s="1194"/>
      <c r="C317" s="872"/>
      <c r="D317" s="872"/>
      <c r="E317" s="872"/>
      <c r="F317" s="872"/>
      <c r="G317" s="872"/>
      <c r="H317" s="872"/>
      <c r="I317" s="872"/>
      <c r="J317" s="872"/>
      <c r="K317" s="872"/>
      <c r="L317" s="872"/>
      <c r="M317" s="872"/>
      <c r="N317" s="872"/>
      <c r="O317" s="872"/>
      <c r="P317" s="872"/>
      <c r="Q317" s="872"/>
      <c r="R317" s="872"/>
      <c r="S317" s="872"/>
      <c r="T317" s="872"/>
      <c r="U317" s="872"/>
      <c r="V317" s="872"/>
      <c r="W317" s="872"/>
      <c r="X317" s="872"/>
      <c r="Y317" s="872"/>
      <c r="Z317" s="872"/>
    </row>
    <row r="318" spans="1:26" ht="37.5" customHeight="1">
      <c r="A318" s="872"/>
      <c r="B318" s="1194"/>
      <c r="C318" s="872"/>
      <c r="D318" s="872"/>
      <c r="E318" s="872"/>
      <c r="F318" s="872"/>
      <c r="G318" s="872"/>
      <c r="H318" s="872"/>
      <c r="I318" s="872"/>
      <c r="J318" s="872"/>
      <c r="K318" s="872"/>
      <c r="L318" s="872"/>
      <c r="M318" s="872"/>
      <c r="N318" s="872"/>
      <c r="O318" s="872"/>
      <c r="P318" s="872"/>
      <c r="Q318" s="872"/>
      <c r="R318" s="872"/>
      <c r="S318" s="872"/>
      <c r="T318" s="872"/>
      <c r="U318" s="872"/>
      <c r="V318" s="872"/>
      <c r="W318" s="872"/>
      <c r="X318" s="872"/>
      <c r="Y318" s="872"/>
      <c r="Z318" s="872"/>
    </row>
    <row r="319" spans="1:26" ht="37.5" customHeight="1">
      <c r="A319" s="872"/>
      <c r="B319" s="1194"/>
      <c r="C319" s="872"/>
      <c r="D319" s="872"/>
      <c r="E319" s="872"/>
      <c r="F319" s="872"/>
      <c r="G319" s="872"/>
      <c r="H319" s="872"/>
      <c r="I319" s="872"/>
      <c r="J319" s="872"/>
      <c r="K319" s="872"/>
      <c r="L319" s="872"/>
      <c r="M319" s="872"/>
      <c r="N319" s="872"/>
      <c r="O319" s="872"/>
      <c r="P319" s="872"/>
      <c r="Q319" s="872"/>
      <c r="R319" s="872"/>
      <c r="S319" s="872"/>
      <c r="T319" s="872"/>
      <c r="U319" s="872"/>
      <c r="V319" s="872"/>
      <c r="W319" s="872"/>
      <c r="X319" s="872"/>
      <c r="Y319" s="872"/>
      <c r="Z319" s="872"/>
    </row>
    <row r="320" spans="1:26" ht="37.5" customHeight="1">
      <c r="A320" s="872"/>
      <c r="B320" s="1194"/>
      <c r="C320" s="872"/>
      <c r="D320" s="872"/>
      <c r="E320" s="872"/>
      <c r="F320" s="872"/>
      <c r="G320" s="872"/>
      <c r="H320" s="872"/>
      <c r="I320" s="872"/>
      <c r="J320" s="872"/>
      <c r="K320" s="872"/>
      <c r="L320" s="872"/>
      <c r="M320" s="872"/>
      <c r="N320" s="872"/>
      <c r="O320" s="872"/>
      <c r="P320" s="872"/>
      <c r="Q320" s="872"/>
      <c r="R320" s="872"/>
      <c r="S320" s="872"/>
      <c r="T320" s="872"/>
      <c r="U320" s="872"/>
      <c r="V320" s="872"/>
      <c r="W320" s="872"/>
      <c r="X320" s="872"/>
      <c r="Y320" s="872"/>
      <c r="Z320" s="872"/>
    </row>
    <row r="321" spans="1:26" ht="37.5" customHeight="1">
      <c r="A321" s="872"/>
      <c r="B321" s="1194"/>
      <c r="C321" s="872"/>
      <c r="D321" s="872"/>
      <c r="E321" s="872"/>
      <c r="F321" s="872"/>
      <c r="G321" s="872"/>
      <c r="H321" s="872"/>
      <c r="I321" s="872"/>
      <c r="J321" s="872"/>
      <c r="K321" s="872"/>
      <c r="L321" s="872"/>
      <c r="M321" s="872"/>
      <c r="N321" s="872"/>
      <c r="O321" s="872"/>
      <c r="P321" s="872"/>
      <c r="Q321" s="872"/>
      <c r="R321" s="872"/>
      <c r="S321" s="872"/>
      <c r="T321" s="872"/>
      <c r="U321" s="872"/>
      <c r="V321" s="872"/>
      <c r="W321" s="872"/>
      <c r="X321" s="872"/>
      <c r="Y321" s="872"/>
      <c r="Z321" s="872"/>
    </row>
    <row r="322" spans="1:26" ht="37.5" customHeight="1">
      <c r="A322" s="872"/>
      <c r="B322" s="1194"/>
      <c r="C322" s="872"/>
      <c r="D322" s="872"/>
      <c r="E322" s="872"/>
      <c r="F322" s="872"/>
      <c r="G322" s="872"/>
      <c r="H322" s="872"/>
      <c r="I322" s="872"/>
      <c r="J322" s="872"/>
      <c r="K322" s="872"/>
      <c r="L322" s="872"/>
      <c r="M322" s="872"/>
      <c r="N322" s="872"/>
      <c r="O322" s="872"/>
      <c r="P322" s="872"/>
      <c r="Q322" s="872"/>
      <c r="R322" s="872"/>
      <c r="S322" s="872"/>
      <c r="T322" s="872"/>
      <c r="U322" s="872"/>
      <c r="V322" s="872"/>
      <c r="W322" s="872"/>
      <c r="X322" s="872"/>
      <c r="Y322" s="872"/>
      <c r="Z322" s="872"/>
    </row>
    <row r="323" spans="1:26" ht="37.5" customHeight="1">
      <c r="A323" s="872"/>
      <c r="B323" s="1194"/>
      <c r="C323" s="872"/>
      <c r="D323" s="872"/>
      <c r="E323" s="872"/>
      <c r="F323" s="872"/>
      <c r="G323" s="872"/>
      <c r="H323" s="872"/>
      <c r="I323" s="872"/>
      <c r="J323" s="872"/>
      <c r="K323" s="872"/>
      <c r="L323" s="872"/>
      <c r="M323" s="872"/>
      <c r="N323" s="872"/>
      <c r="O323" s="872"/>
      <c r="P323" s="872"/>
      <c r="Q323" s="872"/>
      <c r="R323" s="872"/>
      <c r="S323" s="872"/>
      <c r="T323" s="872"/>
      <c r="U323" s="872"/>
      <c r="V323" s="872"/>
      <c r="W323" s="872"/>
      <c r="X323" s="872"/>
      <c r="Y323" s="872"/>
      <c r="Z323" s="872"/>
    </row>
    <row r="324" spans="1:26" ht="37.5" customHeight="1">
      <c r="A324" s="872"/>
      <c r="B324" s="1194"/>
      <c r="C324" s="872"/>
      <c r="D324" s="872"/>
      <c r="E324" s="872"/>
      <c r="F324" s="872"/>
      <c r="G324" s="872"/>
      <c r="H324" s="872"/>
      <c r="I324" s="872"/>
      <c r="J324" s="872"/>
      <c r="K324" s="872"/>
      <c r="L324" s="872"/>
      <c r="M324" s="872"/>
      <c r="N324" s="872"/>
      <c r="O324" s="872"/>
      <c r="P324" s="872"/>
      <c r="Q324" s="872"/>
      <c r="R324" s="872"/>
      <c r="S324" s="872"/>
      <c r="T324" s="872"/>
      <c r="U324" s="872"/>
      <c r="V324" s="872"/>
      <c r="W324" s="872"/>
      <c r="X324" s="872"/>
      <c r="Y324" s="872"/>
      <c r="Z324" s="872"/>
    </row>
    <row r="325" spans="1:26" ht="37.5" customHeight="1">
      <c r="A325" s="872"/>
      <c r="B325" s="1194"/>
      <c r="C325" s="872"/>
      <c r="D325" s="872"/>
      <c r="E325" s="872"/>
      <c r="F325" s="872"/>
      <c r="G325" s="872"/>
      <c r="H325" s="872"/>
      <c r="I325" s="872"/>
      <c r="J325" s="872"/>
      <c r="K325" s="872"/>
      <c r="L325" s="872"/>
      <c r="M325" s="872"/>
      <c r="N325" s="872"/>
      <c r="O325" s="872"/>
      <c r="P325" s="872"/>
      <c r="Q325" s="872"/>
      <c r="R325" s="872"/>
      <c r="S325" s="872"/>
      <c r="T325" s="872"/>
      <c r="U325" s="872"/>
      <c r="V325" s="872"/>
      <c r="W325" s="872"/>
      <c r="X325" s="872"/>
      <c r="Y325" s="872"/>
      <c r="Z325" s="872"/>
    </row>
    <row r="326" spans="1:26" ht="37.5" customHeight="1">
      <c r="A326" s="872"/>
      <c r="B326" s="1194"/>
      <c r="C326" s="872"/>
      <c r="D326" s="872"/>
      <c r="E326" s="872"/>
      <c r="F326" s="872"/>
      <c r="G326" s="872"/>
      <c r="H326" s="872"/>
      <c r="I326" s="872"/>
      <c r="J326" s="872"/>
      <c r="K326" s="872"/>
      <c r="L326" s="872"/>
      <c r="M326" s="872"/>
      <c r="N326" s="872"/>
      <c r="O326" s="872"/>
      <c r="P326" s="872"/>
      <c r="Q326" s="872"/>
      <c r="R326" s="872"/>
      <c r="S326" s="872"/>
      <c r="T326" s="872"/>
      <c r="U326" s="872"/>
      <c r="V326" s="872"/>
      <c r="W326" s="872"/>
      <c r="X326" s="872"/>
      <c r="Y326" s="872"/>
      <c r="Z326" s="872"/>
    </row>
    <row r="327" spans="1:26" ht="37.5" customHeight="1">
      <c r="A327" s="872"/>
      <c r="B327" s="1194"/>
      <c r="C327" s="872"/>
      <c r="D327" s="872"/>
      <c r="E327" s="872"/>
      <c r="F327" s="872"/>
      <c r="G327" s="872"/>
      <c r="H327" s="872"/>
      <c r="I327" s="872"/>
      <c r="J327" s="872"/>
      <c r="K327" s="872"/>
      <c r="L327" s="872"/>
      <c r="M327" s="872"/>
      <c r="N327" s="872"/>
      <c r="O327" s="872"/>
      <c r="P327" s="872"/>
      <c r="Q327" s="872"/>
      <c r="R327" s="872"/>
      <c r="S327" s="872"/>
      <c r="T327" s="872"/>
      <c r="U327" s="872"/>
      <c r="V327" s="872"/>
      <c r="W327" s="872"/>
      <c r="X327" s="872"/>
      <c r="Y327" s="872"/>
      <c r="Z327" s="872"/>
    </row>
    <row r="328" spans="1:26" ht="37.5" customHeight="1">
      <c r="A328" s="872"/>
      <c r="B328" s="1194"/>
      <c r="C328" s="872"/>
      <c r="D328" s="872"/>
      <c r="E328" s="872"/>
      <c r="F328" s="872"/>
      <c r="G328" s="872"/>
      <c r="H328" s="872"/>
      <c r="I328" s="872"/>
      <c r="J328" s="872"/>
      <c r="K328" s="872"/>
      <c r="L328" s="872"/>
      <c r="M328" s="872"/>
      <c r="N328" s="872"/>
      <c r="O328" s="872"/>
      <c r="P328" s="872"/>
      <c r="Q328" s="872"/>
      <c r="R328" s="872"/>
      <c r="S328" s="872"/>
      <c r="T328" s="872"/>
      <c r="U328" s="872"/>
      <c r="V328" s="872"/>
      <c r="W328" s="872"/>
      <c r="X328" s="872"/>
      <c r="Y328" s="872"/>
      <c r="Z328" s="872"/>
    </row>
    <row r="329" spans="1:26" ht="37.5" customHeight="1">
      <c r="A329" s="872"/>
      <c r="B329" s="1194"/>
      <c r="C329" s="872"/>
      <c r="D329" s="872"/>
      <c r="E329" s="872"/>
      <c r="F329" s="872"/>
      <c r="G329" s="872"/>
      <c r="H329" s="872"/>
      <c r="I329" s="872"/>
      <c r="J329" s="872"/>
      <c r="K329" s="872"/>
      <c r="L329" s="872"/>
      <c r="M329" s="872"/>
      <c r="N329" s="872"/>
      <c r="O329" s="872"/>
      <c r="P329" s="872"/>
      <c r="Q329" s="872"/>
      <c r="R329" s="872"/>
      <c r="S329" s="872"/>
      <c r="T329" s="872"/>
      <c r="U329" s="872"/>
      <c r="V329" s="872"/>
      <c r="W329" s="872"/>
      <c r="X329" s="872"/>
      <c r="Y329" s="872"/>
      <c r="Z329" s="872"/>
    </row>
    <row r="330" spans="1:26" ht="37.5" customHeight="1">
      <c r="A330" s="872"/>
      <c r="B330" s="1194"/>
      <c r="C330" s="872"/>
      <c r="D330" s="872"/>
      <c r="E330" s="872"/>
      <c r="F330" s="872"/>
      <c r="G330" s="872"/>
      <c r="H330" s="872"/>
      <c r="I330" s="872"/>
      <c r="J330" s="872"/>
      <c r="K330" s="872"/>
      <c r="L330" s="872"/>
      <c r="M330" s="872"/>
      <c r="N330" s="872"/>
      <c r="O330" s="872"/>
      <c r="P330" s="872"/>
      <c r="Q330" s="872"/>
      <c r="R330" s="872"/>
      <c r="S330" s="872"/>
      <c r="T330" s="872"/>
      <c r="U330" s="872"/>
      <c r="V330" s="872"/>
      <c r="W330" s="872"/>
      <c r="X330" s="872"/>
      <c r="Y330" s="872"/>
      <c r="Z330" s="872"/>
    </row>
    <row r="331" spans="1:26" ht="37.5" customHeight="1">
      <c r="A331" s="872"/>
      <c r="B331" s="1194"/>
      <c r="C331" s="872"/>
      <c r="D331" s="872"/>
      <c r="E331" s="872"/>
      <c r="F331" s="872"/>
      <c r="G331" s="872"/>
      <c r="H331" s="872"/>
      <c r="I331" s="872"/>
      <c r="J331" s="872"/>
      <c r="K331" s="872"/>
      <c r="L331" s="872"/>
      <c r="M331" s="872"/>
      <c r="N331" s="872"/>
      <c r="O331" s="872"/>
      <c r="P331" s="872"/>
      <c r="Q331" s="872"/>
      <c r="R331" s="872"/>
      <c r="S331" s="872"/>
      <c r="T331" s="872"/>
      <c r="U331" s="872"/>
      <c r="V331" s="872"/>
      <c r="W331" s="872"/>
      <c r="X331" s="872"/>
      <c r="Y331" s="872"/>
      <c r="Z331" s="872"/>
    </row>
    <row r="332" spans="1:26" ht="37.5" customHeight="1">
      <c r="A332" s="872"/>
      <c r="B332" s="1194"/>
      <c r="C332" s="872"/>
      <c r="D332" s="872"/>
      <c r="E332" s="872"/>
      <c r="F332" s="872"/>
      <c r="G332" s="872"/>
      <c r="H332" s="872"/>
      <c r="I332" s="872"/>
      <c r="J332" s="872"/>
      <c r="K332" s="872"/>
      <c r="L332" s="872"/>
      <c r="M332" s="872"/>
      <c r="N332" s="872"/>
      <c r="O332" s="872"/>
      <c r="P332" s="872"/>
      <c r="Q332" s="872"/>
      <c r="R332" s="872"/>
      <c r="S332" s="872"/>
      <c r="T332" s="872"/>
      <c r="U332" s="872"/>
      <c r="V332" s="872"/>
      <c r="W332" s="872"/>
      <c r="X332" s="872"/>
      <c r="Y332" s="872"/>
      <c r="Z332" s="872"/>
    </row>
    <row r="333" spans="1:26" ht="37.5" customHeight="1">
      <c r="A333" s="872"/>
      <c r="B333" s="1194"/>
      <c r="C333" s="872"/>
      <c r="D333" s="872"/>
      <c r="E333" s="872"/>
      <c r="F333" s="872"/>
      <c r="G333" s="872"/>
      <c r="H333" s="872"/>
      <c r="I333" s="872"/>
      <c r="J333" s="872"/>
      <c r="K333" s="872"/>
      <c r="L333" s="872"/>
      <c r="M333" s="872"/>
      <c r="N333" s="872"/>
      <c r="O333" s="872"/>
      <c r="P333" s="872"/>
      <c r="Q333" s="872"/>
      <c r="R333" s="872"/>
      <c r="S333" s="872"/>
      <c r="T333" s="872"/>
      <c r="U333" s="872"/>
      <c r="V333" s="872"/>
      <c r="W333" s="872"/>
      <c r="X333" s="872"/>
      <c r="Y333" s="872"/>
      <c r="Z333" s="872"/>
    </row>
    <row r="334" spans="1:26" ht="37.5" customHeight="1">
      <c r="A334" s="872"/>
      <c r="B334" s="1194"/>
      <c r="C334" s="872"/>
      <c r="D334" s="872"/>
      <c r="E334" s="872"/>
      <c r="F334" s="872"/>
      <c r="G334" s="872"/>
      <c r="H334" s="872"/>
      <c r="I334" s="872"/>
      <c r="J334" s="872"/>
      <c r="K334" s="872"/>
      <c r="L334" s="872"/>
      <c r="M334" s="872"/>
      <c r="N334" s="872"/>
      <c r="O334" s="872"/>
      <c r="P334" s="872"/>
      <c r="Q334" s="872"/>
      <c r="R334" s="872"/>
      <c r="S334" s="872"/>
      <c r="T334" s="872"/>
      <c r="U334" s="872"/>
      <c r="V334" s="872"/>
      <c r="W334" s="872"/>
      <c r="X334" s="872"/>
      <c r="Y334" s="872"/>
      <c r="Z334" s="872"/>
    </row>
    <row r="335" spans="1:26" ht="37.5" customHeight="1">
      <c r="A335" s="872"/>
      <c r="B335" s="1194"/>
      <c r="C335" s="872"/>
      <c r="D335" s="872"/>
      <c r="E335" s="872"/>
      <c r="F335" s="872"/>
      <c r="G335" s="872"/>
      <c r="H335" s="872"/>
      <c r="I335" s="872"/>
      <c r="J335" s="872"/>
      <c r="K335" s="872"/>
      <c r="L335" s="872"/>
      <c r="M335" s="872"/>
      <c r="N335" s="872"/>
      <c r="O335" s="872"/>
      <c r="P335" s="872"/>
      <c r="Q335" s="872"/>
      <c r="R335" s="872"/>
      <c r="S335" s="872"/>
      <c r="T335" s="872"/>
      <c r="U335" s="872"/>
      <c r="V335" s="872"/>
      <c r="W335" s="872"/>
      <c r="X335" s="872"/>
      <c r="Y335" s="872"/>
      <c r="Z335" s="872"/>
    </row>
    <row r="336" spans="1:26" ht="37.5" customHeight="1">
      <c r="A336" s="872"/>
      <c r="B336" s="1194"/>
      <c r="C336" s="872"/>
      <c r="D336" s="872"/>
      <c r="E336" s="872"/>
      <c r="F336" s="872"/>
      <c r="G336" s="872"/>
      <c r="H336" s="872"/>
      <c r="I336" s="872"/>
      <c r="J336" s="872"/>
      <c r="K336" s="872"/>
      <c r="L336" s="872"/>
      <c r="M336" s="872"/>
      <c r="N336" s="872"/>
      <c r="O336" s="872"/>
      <c r="P336" s="872"/>
      <c r="Q336" s="872"/>
      <c r="R336" s="872"/>
      <c r="S336" s="872"/>
      <c r="T336" s="872"/>
      <c r="U336" s="872"/>
      <c r="V336" s="872"/>
      <c r="W336" s="872"/>
      <c r="X336" s="872"/>
      <c r="Y336" s="872"/>
      <c r="Z336" s="872"/>
    </row>
    <row r="337" spans="1:26" ht="37.5" customHeight="1">
      <c r="A337" s="872"/>
      <c r="B337" s="1194"/>
      <c r="C337" s="872"/>
      <c r="D337" s="872"/>
      <c r="E337" s="872"/>
      <c r="F337" s="872"/>
      <c r="G337" s="872"/>
      <c r="H337" s="872"/>
      <c r="I337" s="872"/>
      <c r="J337" s="872"/>
      <c r="K337" s="872"/>
      <c r="L337" s="872"/>
      <c r="M337" s="872"/>
      <c r="N337" s="872"/>
      <c r="O337" s="872"/>
      <c r="P337" s="872"/>
      <c r="Q337" s="872"/>
      <c r="R337" s="872"/>
      <c r="S337" s="872"/>
      <c r="T337" s="872"/>
      <c r="U337" s="872"/>
      <c r="V337" s="872"/>
      <c r="W337" s="872"/>
      <c r="X337" s="872"/>
      <c r="Y337" s="872"/>
      <c r="Z337" s="872"/>
    </row>
    <row r="338" spans="1:26" ht="37.5" customHeight="1">
      <c r="A338" s="872"/>
      <c r="B338" s="1194"/>
      <c r="C338" s="872"/>
      <c r="D338" s="872"/>
      <c r="E338" s="872"/>
      <c r="F338" s="872"/>
      <c r="G338" s="872"/>
      <c r="H338" s="872"/>
      <c r="I338" s="872"/>
      <c r="J338" s="872"/>
      <c r="K338" s="872"/>
      <c r="L338" s="872"/>
      <c r="M338" s="872"/>
      <c r="N338" s="872"/>
      <c r="O338" s="872"/>
      <c r="P338" s="872"/>
      <c r="Q338" s="872"/>
      <c r="R338" s="872"/>
      <c r="S338" s="872"/>
      <c r="T338" s="872"/>
      <c r="U338" s="872"/>
      <c r="V338" s="872"/>
      <c r="W338" s="872"/>
      <c r="X338" s="872"/>
      <c r="Y338" s="872"/>
      <c r="Z338" s="872"/>
    </row>
    <row r="339" spans="1:26" ht="37.5" customHeight="1">
      <c r="A339" s="872"/>
      <c r="B339" s="1194"/>
      <c r="C339" s="872"/>
      <c r="D339" s="872"/>
      <c r="E339" s="872"/>
      <c r="F339" s="872"/>
      <c r="G339" s="872"/>
      <c r="H339" s="872"/>
      <c r="I339" s="872"/>
      <c r="J339" s="872"/>
      <c r="K339" s="872"/>
      <c r="L339" s="872"/>
      <c r="M339" s="872"/>
      <c r="N339" s="872"/>
      <c r="O339" s="872"/>
      <c r="P339" s="872"/>
      <c r="Q339" s="872"/>
      <c r="R339" s="872"/>
      <c r="S339" s="872"/>
      <c r="T339" s="872"/>
      <c r="U339" s="872"/>
      <c r="V339" s="872"/>
      <c r="W339" s="872"/>
      <c r="X339" s="872"/>
      <c r="Y339" s="872"/>
      <c r="Z339" s="872"/>
    </row>
    <row r="340" spans="1:26" ht="37.5" customHeight="1">
      <c r="A340" s="872"/>
      <c r="B340" s="1194"/>
      <c r="C340" s="872"/>
      <c r="D340" s="872"/>
      <c r="E340" s="872"/>
      <c r="F340" s="872"/>
      <c r="G340" s="872"/>
      <c r="H340" s="872"/>
      <c r="I340" s="872"/>
      <c r="J340" s="872"/>
      <c r="K340" s="872"/>
      <c r="L340" s="872"/>
      <c r="M340" s="872"/>
      <c r="N340" s="872"/>
      <c r="O340" s="872"/>
      <c r="P340" s="872"/>
      <c r="Q340" s="872"/>
      <c r="R340" s="872"/>
      <c r="S340" s="872"/>
      <c r="T340" s="872"/>
      <c r="U340" s="872"/>
      <c r="V340" s="872"/>
      <c r="W340" s="872"/>
      <c r="X340" s="872"/>
      <c r="Y340" s="872"/>
      <c r="Z340" s="872"/>
    </row>
    <row r="341" spans="1:26" ht="37.5" customHeight="1">
      <c r="A341" s="872"/>
      <c r="B341" s="1194"/>
      <c r="C341" s="872"/>
      <c r="D341" s="872"/>
      <c r="E341" s="872"/>
      <c r="F341" s="872"/>
      <c r="G341" s="872"/>
      <c r="H341" s="872"/>
      <c r="I341" s="872"/>
      <c r="J341" s="872"/>
      <c r="K341" s="872"/>
      <c r="L341" s="872"/>
      <c r="M341" s="872"/>
      <c r="N341" s="872"/>
      <c r="O341" s="872"/>
      <c r="P341" s="872"/>
      <c r="Q341" s="872"/>
      <c r="R341" s="872"/>
      <c r="S341" s="872"/>
      <c r="T341" s="872"/>
      <c r="U341" s="872"/>
      <c r="V341" s="872"/>
      <c r="W341" s="872"/>
      <c r="X341" s="872"/>
      <c r="Y341" s="872"/>
      <c r="Z341" s="872"/>
    </row>
    <row r="342" spans="1:26" ht="37.5" customHeight="1">
      <c r="A342" s="872"/>
      <c r="B342" s="1194"/>
      <c r="C342" s="872"/>
      <c r="D342" s="872"/>
      <c r="E342" s="872"/>
      <c r="F342" s="872"/>
      <c r="G342" s="872"/>
      <c r="H342" s="872"/>
      <c r="I342" s="872"/>
      <c r="J342" s="872"/>
      <c r="K342" s="872"/>
      <c r="L342" s="872"/>
      <c r="M342" s="872"/>
      <c r="N342" s="872"/>
      <c r="O342" s="872"/>
      <c r="P342" s="872"/>
      <c r="Q342" s="872"/>
      <c r="R342" s="872"/>
      <c r="S342" s="872"/>
      <c r="T342" s="872"/>
      <c r="U342" s="872"/>
      <c r="V342" s="872"/>
      <c r="W342" s="872"/>
      <c r="X342" s="872"/>
      <c r="Y342" s="872"/>
      <c r="Z342" s="872"/>
    </row>
    <row r="343" spans="1:26" ht="37.5" customHeight="1">
      <c r="A343" s="872"/>
      <c r="B343" s="1194"/>
      <c r="C343" s="872"/>
      <c r="D343" s="872"/>
      <c r="E343" s="872"/>
      <c r="F343" s="872"/>
      <c r="G343" s="872"/>
      <c r="H343" s="872"/>
      <c r="I343" s="872"/>
      <c r="J343" s="872"/>
      <c r="K343" s="872"/>
      <c r="L343" s="872"/>
      <c r="M343" s="872"/>
      <c r="N343" s="872"/>
      <c r="O343" s="872"/>
      <c r="P343" s="872"/>
      <c r="Q343" s="872"/>
      <c r="R343" s="872"/>
      <c r="S343" s="872"/>
      <c r="T343" s="872"/>
      <c r="U343" s="872"/>
      <c r="V343" s="872"/>
      <c r="W343" s="872"/>
      <c r="X343" s="872"/>
      <c r="Y343" s="872"/>
      <c r="Z343" s="872"/>
    </row>
    <row r="344" spans="1:26" ht="37.5" customHeight="1">
      <c r="A344" s="872"/>
      <c r="B344" s="1194"/>
      <c r="C344" s="872"/>
      <c r="D344" s="872"/>
      <c r="E344" s="872"/>
      <c r="F344" s="872"/>
      <c r="G344" s="872"/>
      <c r="H344" s="872"/>
      <c r="I344" s="872"/>
      <c r="J344" s="872"/>
      <c r="K344" s="872"/>
      <c r="L344" s="872"/>
      <c r="M344" s="872"/>
      <c r="N344" s="872"/>
      <c r="O344" s="872"/>
      <c r="P344" s="872"/>
      <c r="Q344" s="872"/>
      <c r="R344" s="872"/>
      <c r="S344" s="872"/>
      <c r="T344" s="872"/>
      <c r="U344" s="872"/>
      <c r="V344" s="872"/>
      <c r="W344" s="872"/>
      <c r="X344" s="872"/>
      <c r="Y344" s="872"/>
      <c r="Z344" s="872"/>
    </row>
    <row r="345" spans="1:26" ht="37.5" customHeight="1">
      <c r="A345" s="872"/>
      <c r="B345" s="1194"/>
      <c r="C345" s="872"/>
      <c r="D345" s="872"/>
      <c r="E345" s="872"/>
      <c r="F345" s="872"/>
      <c r="G345" s="872"/>
      <c r="H345" s="872"/>
      <c r="I345" s="872"/>
      <c r="J345" s="872"/>
      <c r="K345" s="872"/>
      <c r="L345" s="872"/>
      <c r="M345" s="872"/>
      <c r="N345" s="872"/>
      <c r="O345" s="872"/>
      <c r="P345" s="872"/>
      <c r="Q345" s="872"/>
      <c r="R345" s="872"/>
      <c r="S345" s="872"/>
      <c r="T345" s="872"/>
      <c r="U345" s="872"/>
      <c r="V345" s="872"/>
      <c r="W345" s="872"/>
      <c r="X345" s="872"/>
      <c r="Y345" s="872"/>
      <c r="Z345" s="872"/>
    </row>
    <row r="346" spans="1:26" ht="37.5" customHeight="1">
      <c r="A346" s="872"/>
      <c r="B346" s="1194"/>
      <c r="C346" s="872"/>
      <c r="D346" s="872"/>
      <c r="E346" s="872"/>
      <c r="F346" s="872"/>
      <c r="G346" s="872"/>
      <c r="H346" s="872"/>
      <c r="I346" s="872"/>
      <c r="J346" s="872"/>
      <c r="K346" s="872"/>
      <c r="L346" s="872"/>
      <c r="M346" s="872"/>
      <c r="N346" s="872"/>
      <c r="O346" s="872"/>
      <c r="P346" s="872"/>
      <c r="Q346" s="872"/>
      <c r="R346" s="872"/>
      <c r="S346" s="872"/>
      <c r="T346" s="872"/>
      <c r="U346" s="872"/>
      <c r="V346" s="872"/>
      <c r="W346" s="872"/>
      <c r="X346" s="872"/>
      <c r="Y346" s="872"/>
      <c r="Z346" s="872"/>
    </row>
    <row r="347" spans="1:26" ht="37.5" customHeight="1">
      <c r="A347" s="872"/>
      <c r="B347" s="1194"/>
      <c r="C347" s="872"/>
      <c r="D347" s="872"/>
      <c r="E347" s="872"/>
      <c r="F347" s="872"/>
      <c r="G347" s="872"/>
      <c r="H347" s="872"/>
      <c r="I347" s="872"/>
      <c r="J347" s="872"/>
      <c r="K347" s="872"/>
      <c r="L347" s="872"/>
      <c r="M347" s="872"/>
      <c r="N347" s="872"/>
      <c r="O347" s="872"/>
      <c r="P347" s="872"/>
      <c r="Q347" s="872"/>
      <c r="R347" s="872"/>
      <c r="S347" s="872"/>
      <c r="T347" s="872"/>
      <c r="U347" s="872"/>
      <c r="V347" s="872"/>
      <c r="W347" s="872"/>
      <c r="X347" s="872"/>
      <c r="Y347" s="872"/>
      <c r="Z347" s="872"/>
    </row>
    <row r="348" spans="1:26" ht="37.5" customHeight="1">
      <c r="A348" s="872"/>
      <c r="B348" s="1194"/>
      <c r="C348" s="872"/>
      <c r="D348" s="872"/>
      <c r="E348" s="872"/>
      <c r="F348" s="872"/>
      <c r="G348" s="872"/>
      <c r="H348" s="872"/>
      <c r="I348" s="872"/>
      <c r="J348" s="872"/>
      <c r="K348" s="872"/>
      <c r="L348" s="872"/>
      <c r="M348" s="872"/>
      <c r="N348" s="872"/>
      <c r="O348" s="872"/>
      <c r="P348" s="872"/>
      <c r="Q348" s="872"/>
      <c r="R348" s="872"/>
      <c r="S348" s="872"/>
      <c r="T348" s="872"/>
      <c r="U348" s="872"/>
      <c r="V348" s="872"/>
      <c r="W348" s="872"/>
      <c r="X348" s="872"/>
      <c r="Y348" s="872"/>
      <c r="Z348" s="872"/>
    </row>
    <row r="349" spans="1:26" ht="37.5" customHeight="1">
      <c r="A349" s="872"/>
      <c r="B349" s="1194"/>
      <c r="C349" s="872"/>
      <c r="D349" s="872"/>
      <c r="E349" s="872"/>
      <c r="F349" s="872"/>
      <c r="G349" s="872"/>
      <c r="H349" s="872"/>
      <c r="I349" s="872"/>
      <c r="J349" s="872"/>
      <c r="K349" s="872"/>
      <c r="L349" s="872"/>
      <c r="M349" s="872"/>
      <c r="N349" s="872"/>
      <c r="O349" s="872"/>
      <c r="P349" s="872"/>
      <c r="Q349" s="872"/>
      <c r="R349" s="872"/>
      <c r="S349" s="872"/>
      <c r="T349" s="872"/>
      <c r="U349" s="872"/>
      <c r="V349" s="872"/>
      <c r="W349" s="872"/>
      <c r="X349" s="872"/>
      <c r="Y349" s="872"/>
      <c r="Z349" s="872"/>
    </row>
    <row r="350" spans="1:26" ht="37.5" customHeight="1">
      <c r="A350" s="872"/>
      <c r="B350" s="1194"/>
      <c r="C350" s="872"/>
      <c r="D350" s="872"/>
      <c r="E350" s="872"/>
      <c r="F350" s="872"/>
      <c r="G350" s="872"/>
      <c r="H350" s="872"/>
      <c r="I350" s="872"/>
      <c r="J350" s="872"/>
      <c r="K350" s="872"/>
      <c r="L350" s="872"/>
      <c r="M350" s="872"/>
      <c r="N350" s="872"/>
      <c r="O350" s="872"/>
      <c r="P350" s="872"/>
      <c r="Q350" s="872"/>
      <c r="R350" s="872"/>
      <c r="S350" s="872"/>
      <c r="T350" s="872"/>
      <c r="U350" s="872"/>
      <c r="V350" s="872"/>
      <c r="W350" s="872"/>
      <c r="X350" s="872"/>
      <c r="Y350" s="872"/>
      <c r="Z350" s="872"/>
    </row>
    <row r="351" spans="1:26" ht="37.5" customHeight="1">
      <c r="A351" s="872"/>
      <c r="B351" s="1194"/>
      <c r="C351" s="872"/>
      <c r="D351" s="872"/>
      <c r="E351" s="872"/>
      <c r="F351" s="872"/>
      <c r="G351" s="872"/>
      <c r="H351" s="872"/>
      <c r="I351" s="872"/>
      <c r="J351" s="872"/>
      <c r="K351" s="872"/>
      <c r="L351" s="872"/>
      <c r="M351" s="872"/>
      <c r="N351" s="872"/>
      <c r="O351" s="872"/>
      <c r="P351" s="872"/>
      <c r="Q351" s="872"/>
      <c r="R351" s="872"/>
      <c r="S351" s="872"/>
      <c r="T351" s="872"/>
      <c r="U351" s="872"/>
      <c r="V351" s="872"/>
      <c r="W351" s="872"/>
      <c r="X351" s="872"/>
      <c r="Y351" s="872"/>
      <c r="Z351" s="872"/>
    </row>
    <row r="352" spans="1:26" ht="37.5" customHeight="1">
      <c r="A352" s="872"/>
      <c r="B352" s="1194"/>
      <c r="C352" s="872"/>
      <c r="D352" s="872"/>
      <c r="E352" s="872"/>
      <c r="F352" s="872"/>
      <c r="G352" s="872"/>
      <c r="H352" s="872"/>
      <c r="I352" s="872"/>
      <c r="J352" s="872"/>
      <c r="K352" s="872"/>
      <c r="L352" s="872"/>
      <c r="M352" s="872"/>
      <c r="N352" s="872"/>
      <c r="O352" s="872"/>
      <c r="P352" s="872"/>
      <c r="Q352" s="872"/>
      <c r="R352" s="872"/>
      <c r="S352" s="872"/>
      <c r="T352" s="872"/>
      <c r="U352" s="872"/>
      <c r="V352" s="872"/>
      <c r="W352" s="872"/>
      <c r="X352" s="872"/>
      <c r="Y352" s="872"/>
      <c r="Z352" s="872"/>
    </row>
    <row r="353" spans="1:26" ht="37.5" customHeight="1">
      <c r="A353" s="872"/>
      <c r="B353" s="1194"/>
      <c r="C353" s="872"/>
      <c r="D353" s="872"/>
      <c r="E353" s="872"/>
      <c r="F353" s="872"/>
      <c r="G353" s="872"/>
      <c r="H353" s="872"/>
      <c r="I353" s="872"/>
      <c r="J353" s="872"/>
      <c r="K353" s="872"/>
      <c r="L353" s="872"/>
      <c r="M353" s="872"/>
      <c r="N353" s="872"/>
      <c r="O353" s="872"/>
      <c r="P353" s="872"/>
      <c r="Q353" s="872"/>
      <c r="R353" s="872"/>
      <c r="S353" s="872"/>
      <c r="T353" s="872"/>
      <c r="U353" s="872"/>
      <c r="V353" s="872"/>
      <c r="W353" s="872"/>
      <c r="X353" s="872"/>
      <c r="Y353" s="872"/>
      <c r="Z353" s="872"/>
    </row>
    <row r="354" spans="1:26" ht="37.5" customHeight="1">
      <c r="A354" s="872"/>
      <c r="B354" s="1194"/>
      <c r="C354" s="872"/>
      <c r="D354" s="872"/>
      <c r="E354" s="872"/>
      <c r="F354" s="872"/>
      <c r="G354" s="872"/>
      <c r="H354" s="872"/>
      <c r="I354" s="872"/>
      <c r="J354" s="872"/>
      <c r="K354" s="872"/>
      <c r="L354" s="872"/>
      <c r="M354" s="872"/>
      <c r="N354" s="872"/>
      <c r="O354" s="872"/>
      <c r="P354" s="872"/>
      <c r="Q354" s="872"/>
      <c r="R354" s="872"/>
      <c r="S354" s="872"/>
      <c r="T354" s="872"/>
      <c r="U354" s="872"/>
      <c r="V354" s="872"/>
      <c r="W354" s="872"/>
      <c r="X354" s="872"/>
      <c r="Y354" s="872"/>
      <c r="Z354" s="872"/>
    </row>
    <row r="355" spans="1:26" ht="37.5" customHeight="1">
      <c r="A355" s="872"/>
      <c r="B355" s="1194"/>
      <c r="C355" s="872"/>
      <c r="D355" s="872"/>
      <c r="E355" s="872"/>
      <c r="F355" s="872"/>
      <c r="G355" s="872"/>
      <c r="H355" s="872"/>
      <c r="I355" s="872"/>
      <c r="J355" s="872"/>
      <c r="K355" s="872"/>
      <c r="L355" s="872"/>
      <c r="M355" s="872"/>
      <c r="N355" s="872"/>
      <c r="O355" s="872"/>
      <c r="P355" s="872"/>
      <c r="Q355" s="872"/>
      <c r="R355" s="872"/>
      <c r="S355" s="872"/>
      <c r="T355" s="872"/>
      <c r="U355" s="872"/>
      <c r="V355" s="872"/>
      <c r="W355" s="872"/>
      <c r="X355" s="872"/>
      <c r="Y355" s="872"/>
      <c r="Z355" s="872"/>
    </row>
    <row r="356" spans="1:26" ht="37.5" customHeight="1">
      <c r="A356" s="872"/>
      <c r="B356" s="1194"/>
      <c r="C356" s="872"/>
      <c r="D356" s="872"/>
      <c r="E356" s="872"/>
      <c r="F356" s="872"/>
      <c r="G356" s="872"/>
      <c r="H356" s="872"/>
      <c r="I356" s="872"/>
      <c r="J356" s="872"/>
      <c r="K356" s="872"/>
      <c r="L356" s="872"/>
      <c r="M356" s="872"/>
      <c r="N356" s="872"/>
      <c r="O356" s="872"/>
      <c r="P356" s="872"/>
      <c r="Q356" s="872"/>
      <c r="R356" s="872"/>
      <c r="S356" s="872"/>
      <c r="T356" s="872"/>
      <c r="U356" s="872"/>
      <c r="V356" s="872"/>
      <c r="W356" s="872"/>
      <c r="X356" s="872"/>
      <c r="Y356" s="872"/>
      <c r="Z356" s="872"/>
    </row>
    <row r="357" spans="1:26" ht="37.5" customHeight="1">
      <c r="A357" s="872"/>
      <c r="B357" s="1194"/>
      <c r="C357" s="872"/>
      <c r="D357" s="872"/>
      <c r="E357" s="872"/>
      <c r="F357" s="872"/>
      <c r="G357" s="872"/>
      <c r="H357" s="872"/>
      <c r="I357" s="872"/>
      <c r="J357" s="872"/>
      <c r="K357" s="872"/>
      <c r="L357" s="872"/>
      <c r="M357" s="872"/>
      <c r="N357" s="872"/>
      <c r="O357" s="872"/>
      <c r="P357" s="872"/>
      <c r="Q357" s="872"/>
      <c r="R357" s="872"/>
      <c r="S357" s="872"/>
      <c r="T357" s="872"/>
      <c r="U357" s="872"/>
      <c r="V357" s="872"/>
      <c r="W357" s="872"/>
      <c r="X357" s="872"/>
      <c r="Y357" s="872"/>
      <c r="Z357" s="872"/>
    </row>
    <row r="358" spans="1:26" ht="37.5" customHeight="1">
      <c r="A358" s="872"/>
      <c r="B358" s="1194"/>
      <c r="C358" s="872"/>
      <c r="D358" s="872"/>
      <c r="E358" s="872"/>
      <c r="F358" s="872"/>
      <c r="G358" s="872"/>
      <c r="H358" s="872"/>
      <c r="I358" s="872"/>
      <c r="J358" s="872"/>
      <c r="K358" s="872"/>
      <c r="L358" s="872"/>
      <c r="M358" s="872"/>
      <c r="N358" s="872"/>
      <c r="O358" s="872"/>
      <c r="P358" s="872"/>
      <c r="Q358" s="872"/>
      <c r="R358" s="872"/>
      <c r="S358" s="872"/>
      <c r="T358" s="872"/>
      <c r="U358" s="872"/>
      <c r="V358" s="872"/>
      <c r="W358" s="872"/>
      <c r="X358" s="872"/>
      <c r="Y358" s="872"/>
      <c r="Z358" s="872"/>
    </row>
    <row r="359" spans="1:26" ht="37.5" customHeight="1">
      <c r="A359" s="872"/>
      <c r="B359" s="1194"/>
      <c r="C359" s="872"/>
      <c r="D359" s="872"/>
      <c r="E359" s="872"/>
      <c r="F359" s="872"/>
      <c r="G359" s="872"/>
      <c r="H359" s="872"/>
      <c r="I359" s="872"/>
      <c r="J359" s="872"/>
      <c r="K359" s="872"/>
      <c r="L359" s="872"/>
      <c r="M359" s="872"/>
      <c r="N359" s="872"/>
      <c r="O359" s="872"/>
      <c r="P359" s="872"/>
      <c r="Q359" s="872"/>
      <c r="R359" s="872"/>
      <c r="S359" s="872"/>
      <c r="T359" s="872"/>
      <c r="U359" s="872"/>
      <c r="V359" s="872"/>
      <c r="W359" s="872"/>
      <c r="X359" s="872"/>
      <c r="Y359" s="872"/>
      <c r="Z359" s="872"/>
    </row>
    <row r="360" spans="1:26" ht="37.5" customHeight="1">
      <c r="A360" s="872"/>
      <c r="B360" s="1194"/>
      <c r="C360" s="872"/>
      <c r="D360" s="872"/>
      <c r="E360" s="872"/>
      <c r="F360" s="872"/>
      <c r="G360" s="872"/>
      <c r="H360" s="872"/>
      <c r="I360" s="872"/>
      <c r="J360" s="872"/>
      <c r="K360" s="872"/>
      <c r="L360" s="872"/>
      <c r="M360" s="872"/>
      <c r="N360" s="872"/>
      <c r="O360" s="872"/>
      <c r="P360" s="872"/>
      <c r="Q360" s="872"/>
      <c r="R360" s="872"/>
      <c r="S360" s="872"/>
      <c r="T360" s="872"/>
      <c r="U360" s="872"/>
      <c r="V360" s="872"/>
      <c r="W360" s="872"/>
      <c r="X360" s="872"/>
      <c r="Y360" s="872"/>
      <c r="Z360" s="872"/>
    </row>
    <row r="361" spans="1:26" ht="37.5" customHeight="1">
      <c r="A361" s="872"/>
      <c r="B361" s="1194"/>
      <c r="C361" s="872"/>
      <c r="D361" s="872"/>
      <c r="E361" s="872"/>
      <c r="F361" s="872"/>
      <c r="G361" s="872"/>
      <c r="H361" s="872"/>
      <c r="I361" s="872"/>
      <c r="J361" s="872"/>
      <c r="K361" s="872"/>
      <c r="L361" s="872"/>
      <c r="M361" s="872"/>
      <c r="N361" s="872"/>
      <c r="O361" s="872"/>
      <c r="P361" s="872"/>
      <c r="Q361" s="872"/>
      <c r="R361" s="872"/>
      <c r="S361" s="872"/>
      <c r="T361" s="872"/>
      <c r="U361" s="872"/>
      <c r="V361" s="872"/>
      <c r="W361" s="872"/>
      <c r="X361" s="872"/>
      <c r="Y361" s="872"/>
      <c r="Z361" s="872"/>
    </row>
    <row r="362" spans="1:26" ht="37.5" customHeight="1">
      <c r="A362" s="872"/>
      <c r="B362" s="1194"/>
      <c r="C362" s="872"/>
      <c r="D362" s="872"/>
      <c r="E362" s="872"/>
      <c r="F362" s="872"/>
      <c r="G362" s="872"/>
      <c r="H362" s="872"/>
      <c r="I362" s="872"/>
      <c r="J362" s="872"/>
      <c r="K362" s="872"/>
      <c r="L362" s="872"/>
      <c r="M362" s="872"/>
      <c r="N362" s="872"/>
      <c r="O362" s="872"/>
      <c r="P362" s="872"/>
      <c r="Q362" s="872"/>
      <c r="R362" s="872"/>
      <c r="S362" s="872"/>
      <c r="T362" s="872"/>
      <c r="U362" s="872"/>
      <c r="V362" s="872"/>
      <c r="W362" s="872"/>
      <c r="X362" s="872"/>
      <c r="Y362" s="872"/>
      <c r="Z362" s="872"/>
    </row>
    <row r="363" spans="1:26" ht="37.5" customHeight="1">
      <c r="A363" s="872"/>
      <c r="B363" s="1194"/>
      <c r="C363" s="872"/>
      <c r="D363" s="872"/>
      <c r="E363" s="872"/>
      <c r="F363" s="872"/>
      <c r="G363" s="872"/>
      <c r="H363" s="872"/>
      <c r="I363" s="872"/>
      <c r="J363" s="872"/>
      <c r="K363" s="872"/>
      <c r="L363" s="872"/>
      <c r="M363" s="872"/>
      <c r="N363" s="872"/>
      <c r="O363" s="872"/>
      <c r="P363" s="872"/>
      <c r="Q363" s="872"/>
      <c r="R363" s="872"/>
      <c r="S363" s="872"/>
      <c r="T363" s="872"/>
      <c r="U363" s="872"/>
      <c r="V363" s="872"/>
      <c r="W363" s="872"/>
      <c r="X363" s="872"/>
      <c r="Y363" s="872"/>
      <c r="Z363" s="872"/>
    </row>
    <row r="364" spans="1:26" ht="37.5" customHeight="1">
      <c r="A364" s="872"/>
      <c r="B364" s="1194"/>
      <c r="C364" s="872"/>
      <c r="D364" s="872"/>
      <c r="E364" s="872"/>
      <c r="F364" s="872"/>
      <c r="G364" s="872"/>
      <c r="H364" s="872"/>
      <c r="I364" s="872"/>
      <c r="J364" s="872"/>
      <c r="K364" s="872"/>
      <c r="L364" s="872"/>
      <c r="M364" s="872"/>
      <c r="N364" s="872"/>
      <c r="O364" s="872"/>
      <c r="P364" s="872"/>
      <c r="Q364" s="872"/>
      <c r="R364" s="872"/>
      <c r="S364" s="872"/>
      <c r="T364" s="872"/>
      <c r="U364" s="872"/>
      <c r="V364" s="872"/>
      <c r="W364" s="872"/>
      <c r="X364" s="872"/>
      <c r="Y364" s="872"/>
      <c r="Z364" s="872"/>
    </row>
    <row r="365" spans="1:26" ht="37.5" customHeight="1">
      <c r="A365" s="872"/>
      <c r="B365" s="1194"/>
      <c r="C365" s="872"/>
      <c r="D365" s="872"/>
      <c r="E365" s="872"/>
      <c r="F365" s="872"/>
      <c r="G365" s="872"/>
      <c r="H365" s="872"/>
      <c r="I365" s="872"/>
      <c r="J365" s="872"/>
      <c r="K365" s="872"/>
      <c r="L365" s="872"/>
      <c r="M365" s="872"/>
      <c r="N365" s="872"/>
      <c r="O365" s="872"/>
      <c r="P365" s="872"/>
      <c r="Q365" s="872"/>
      <c r="R365" s="872"/>
      <c r="S365" s="872"/>
      <c r="T365" s="872"/>
      <c r="U365" s="872"/>
      <c r="V365" s="872"/>
      <c r="W365" s="872"/>
      <c r="X365" s="872"/>
      <c r="Y365" s="872"/>
      <c r="Z365" s="872"/>
    </row>
    <row r="366" spans="1:26" ht="37.5" customHeight="1">
      <c r="A366" s="872"/>
      <c r="B366" s="1194"/>
      <c r="C366" s="872"/>
      <c r="D366" s="872"/>
      <c r="E366" s="872"/>
      <c r="F366" s="872"/>
      <c r="G366" s="872"/>
      <c r="H366" s="872"/>
      <c r="I366" s="872"/>
      <c r="J366" s="872"/>
      <c r="K366" s="872"/>
      <c r="L366" s="872"/>
      <c r="M366" s="872"/>
      <c r="N366" s="872"/>
      <c r="O366" s="872"/>
      <c r="P366" s="872"/>
      <c r="Q366" s="872"/>
      <c r="R366" s="872"/>
      <c r="S366" s="872"/>
      <c r="T366" s="872"/>
      <c r="U366" s="872"/>
      <c r="V366" s="872"/>
      <c r="W366" s="872"/>
      <c r="X366" s="872"/>
      <c r="Y366" s="872"/>
      <c r="Z366" s="872"/>
    </row>
    <row r="367" spans="1:26" ht="37.5" customHeight="1">
      <c r="A367" s="872"/>
      <c r="B367" s="1194"/>
      <c r="C367" s="872"/>
      <c r="D367" s="872"/>
      <c r="E367" s="872"/>
      <c r="F367" s="872"/>
      <c r="G367" s="872"/>
      <c r="H367" s="872"/>
      <c r="I367" s="872"/>
      <c r="J367" s="872"/>
      <c r="K367" s="872"/>
      <c r="L367" s="872"/>
      <c r="M367" s="872"/>
      <c r="N367" s="872"/>
      <c r="O367" s="872"/>
      <c r="P367" s="872"/>
      <c r="Q367" s="872"/>
      <c r="R367" s="872"/>
      <c r="S367" s="872"/>
      <c r="T367" s="872"/>
      <c r="U367" s="872"/>
      <c r="V367" s="872"/>
      <c r="W367" s="872"/>
      <c r="X367" s="872"/>
      <c r="Y367" s="872"/>
      <c r="Z367" s="872"/>
    </row>
    <row r="368" spans="1:26" ht="37.5" customHeight="1">
      <c r="A368" s="872"/>
      <c r="B368" s="1194"/>
      <c r="C368" s="872"/>
      <c r="D368" s="872"/>
      <c r="E368" s="872"/>
      <c r="F368" s="872"/>
      <c r="G368" s="872"/>
      <c r="H368" s="872"/>
      <c r="I368" s="872"/>
      <c r="J368" s="872"/>
      <c r="K368" s="872"/>
      <c r="L368" s="872"/>
      <c r="M368" s="872"/>
      <c r="N368" s="872"/>
      <c r="O368" s="872"/>
      <c r="P368" s="872"/>
      <c r="Q368" s="872"/>
      <c r="R368" s="872"/>
      <c r="S368" s="872"/>
      <c r="T368" s="872"/>
      <c r="U368" s="872"/>
      <c r="V368" s="872"/>
      <c r="W368" s="872"/>
      <c r="X368" s="872"/>
      <c r="Y368" s="872"/>
      <c r="Z368" s="872"/>
    </row>
    <row r="369" spans="1:26" ht="37.5" customHeight="1">
      <c r="A369" s="872"/>
      <c r="B369" s="1194"/>
      <c r="C369" s="872"/>
      <c r="D369" s="872"/>
      <c r="E369" s="872"/>
      <c r="F369" s="872"/>
      <c r="G369" s="872"/>
      <c r="H369" s="872"/>
      <c r="I369" s="872"/>
      <c r="J369" s="872"/>
      <c r="K369" s="872"/>
      <c r="L369" s="872"/>
      <c r="M369" s="872"/>
      <c r="N369" s="872"/>
      <c r="O369" s="872"/>
      <c r="P369" s="872"/>
      <c r="Q369" s="872"/>
      <c r="R369" s="872"/>
      <c r="S369" s="872"/>
      <c r="T369" s="872"/>
      <c r="U369" s="872"/>
      <c r="V369" s="872"/>
      <c r="W369" s="872"/>
      <c r="X369" s="872"/>
      <c r="Y369" s="872"/>
      <c r="Z369" s="872"/>
    </row>
    <row r="370" spans="1:26" ht="37.5" customHeight="1">
      <c r="A370" s="872"/>
      <c r="B370" s="1194"/>
      <c r="C370" s="872"/>
      <c r="D370" s="872"/>
      <c r="E370" s="872"/>
      <c r="F370" s="872"/>
      <c r="G370" s="872"/>
      <c r="H370" s="872"/>
      <c r="I370" s="872"/>
      <c r="J370" s="872"/>
      <c r="K370" s="872"/>
      <c r="L370" s="872"/>
      <c r="M370" s="872"/>
      <c r="N370" s="872"/>
      <c r="O370" s="872"/>
      <c r="P370" s="872"/>
      <c r="Q370" s="872"/>
      <c r="R370" s="872"/>
      <c r="S370" s="872"/>
      <c r="T370" s="872"/>
      <c r="U370" s="872"/>
      <c r="V370" s="872"/>
      <c r="W370" s="872"/>
      <c r="X370" s="872"/>
      <c r="Y370" s="872"/>
      <c r="Z370" s="872"/>
    </row>
    <row r="371" spans="1:26" ht="37.5" customHeight="1">
      <c r="A371" s="872"/>
      <c r="B371" s="1194"/>
      <c r="C371" s="872"/>
      <c r="D371" s="872"/>
      <c r="E371" s="872"/>
      <c r="F371" s="872"/>
      <c r="G371" s="872"/>
      <c r="H371" s="872"/>
      <c r="I371" s="872"/>
      <c r="J371" s="872"/>
      <c r="K371" s="872"/>
      <c r="L371" s="872"/>
      <c r="M371" s="872"/>
      <c r="N371" s="872"/>
      <c r="O371" s="872"/>
      <c r="P371" s="872"/>
      <c r="Q371" s="872"/>
      <c r="R371" s="872"/>
      <c r="S371" s="872"/>
      <c r="T371" s="872"/>
      <c r="U371" s="872"/>
      <c r="V371" s="872"/>
      <c r="W371" s="872"/>
      <c r="X371" s="872"/>
      <c r="Y371" s="872"/>
      <c r="Z371" s="872"/>
    </row>
    <row r="372" spans="1:26" ht="37.5" customHeight="1">
      <c r="A372" s="872"/>
      <c r="B372" s="1194"/>
      <c r="C372" s="872"/>
      <c r="D372" s="872"/>
      <c r="E372" s="872"/>
      <c r="F372" s="872"/>
      <c r="G372" s="872"/>
      <c r="H372" s="872"/>
      <c r="I372" s="872"/>
      <c r="J372" s="872"/>
      <c r="K372" s="872"/>
      <c r="L372" s="872"/>
      <c r="M372" s="872"/>
      <c r="N372" s="872"/>
      <c r="O372" s="872"/>
      <c r="P372" s="872"/>
      <c r="Q372" s="872"/>
      <c r="R372" s="872"/>
      <c r="S372" s="872"/>
      <c r="T372" s="872"/>
      <c r="U372" s="872"/>
      <c r="V372" s="872"/>
      <c r="W372" s="872"/>
      <c r="X372" s="872"/>
      <c r="Y372" s="872"/>
      <c r="Z372" s="872"/>
    </row>
    <row r="373" spans="1:26" ht="37.5" customHeight="1">
      <c r="A373" s="872"/>
      <c r="B373" s="1194"/>
      <c r="C373" s="872"/>
      <c r="D373" s="872"/>
      <c r="E373" s="872"/>
      <c r="F373" s="872"/>
      <c r="G373" s="872"/>
      <c r="H373" s="872"/>
      <c r="I373" s="872"/>
      <c r="J373" s="872"/>
      <c r="K373" s="872"/>
      <c r="L373" s="872"/>
      <c r="M373" s="872"/>
      <c r="N373" s="872"/>
      <c r="O373" s="872"/>
      <c r="P373" s="872"/>
      <c r="Q373" s="872"/>
      <c r="R373" s="872"/>
      <c r="S373" s="872"/>
      <c r="T373" s="872"/>
      <c r="U373" s="872"/>
      <c r="V373" s="872"/>
      <c r="W373" s="872"/>
      <c r="X373" s="872"/>
      <c r="Y373" s="872"/>
      <c r="Z373" s="872"/>
    </row>
    <row r="374" spans="1:26" ht="37.5" customHeight="1">
      <c r="A374" s="872"/>
      <c r="B374" s="1194"/>
      <c r="C374" s="872"/>
      <c r="D374" s="872"/>
      <c r="E374" s="872"/>
      <c r="F374" s="872"/>
      <c r="G374" s="872"/>
      <c r="H374" s="872"/>
      <c r="I374" s="872"/>
      <c r="J374" s="872"/>
      <c r="K374" s="872"/>
      <c r="L374" s="872"/>
      <c r="M374" s="872"/>
      <c r="N374" s="872"/>
      <c r="O374" s="872"/>
      <c r="P374" s="872"/>
      <c r="Q374" s="872"/>
      <c r="R374" s="872"/>
      <c r="S374" s="872"/>
      <c r="T374" s="872"/>
      <c r="U374" s="872"/>
      <c r="V374" s="872"/>
      <c r="W374" s="872"/>
      <c r="X374" s="872"/>
      <c r="Y374" s="872"/>
      <c r="Z374" s="872"/>
    </row>
    <row r="375" spans="1:26" ht="37.5" customHeight="1">
      <c r="A375" s="872"/>
      <c r="B375" s="1194"/>
      <c r="C375" s="872"/>
      <c r="D375" s="872"/>
      <c r="E375" s="872"/>
      <c r="F375" s="872"/>
      <c r="G375" s="872"/>
      <c r="H375" s="872"/>
      <c r="I375" s="872"/>
      <c r="J375" s="872"/>
      <c r="K375" s="872"/>
      <c r="L375" s="872"/>
      <c r="M375" s="872"/>
      <c r="N375" s="872"/>
      <c r="O375" s="872"/>
      <c r="P375" s="872"/>
      <c r="Q375" s="872"/>
      <c r="R375" s="872"/>
      <c r="S375" s="872"/>
      <c r="T375" s="872"/>
      <c r="U375" s="872"/>
      <c r="V375" s="872"/>
      <c r="W375" s="872"/>
      <c r="X375" s="872"/>
      <c r="Y375" s="872"/>
      <c r="Z375" s="872"/>
    </row>
    <row r="376" spans="1:26" ht="37.5" customHeight="1">
      <c r="A376" s="872"/>
      <c r="B376" s="1194"/>
      <c r="C376" s="872"/>
      <c r="D376" s="872"/>
      <c r="E376" s="872"/>
      <c r="F376" s="872"/>
      <c r="G376" s="872"/>
      <c r="H376" s="872"/>
      <c r="I376" s="872"/>
      <c r="J376" s="872"/>
      <c r="K376" s="872"/>
      <c r="L376" s="872"/>
      <c r="M376" s="872"/>
      <c r="N376" s="872"/>
      <c r="O376" s="872"/>
      <c r="P376" s="872"/>
      <c r="Q376" s="872"/>
      <c r="R376" s="872"/>
      <c r="S376" s="872"/>
      <c r="T376" s="872"/>
      <c r="U376" s="872"/>
      <c r="V376" s="872"/>
      <c r="W376" s="872"/>
      <c r="X376" s="872"/>
      <c r="Y376" s="872"/>
      <c r="Z376" s="872"/>
    </row>
    <row r="377" spans="1:26" ht="37.5" customHeight="1">
      <c r="A377" s="872"/>
      <c r="B377" s="1194"/>
      <c r="C377" s="872"/>
      <c r="D377" s="872"/>
      <c r="E377" s="872"/>
      <c r="F377" s="872"/>
      <c r="G377" s="872"/>
      <c r="H377" s="872"/>
      <c r="I377" s="872"/>
      <c r="J377" s="872"/>
      <c r="K377" s="872"/>
      <c r="L377" s="872"/>
      <c r="M377" s="872"/>
      <c r="N377" s="872"/>
      <c r="O377" s="872"/>
      <c r="P377" s="872"/>
      <c r="Q377" s="872"/>
      <c r="R377" s="872"/>
      <c r="S377" s="872"/>
      <c r="T377" s="872"/>
      <c r="U377" s="872"/>
      <c r="V377" s="872"/>
      <c r="W377" s="872"/>
      <c r="X377" s="872"/>
      <c r="Y377" s="872"/>
      <c r="Z377" s="872"/>
    </row>
    <row r="378" spans="1:26" ht="37.5" customHeight="1">
      <c r="A378" s="872"/>
      <c r="B378" s="1194"/>
      <c r="C378" s="872"/>
      <c r="D378" s="872"/>
      <c r="E378" s="872"/>
      <c r="F378" s="872"/>
      <c r="G378" s="872"/>
      <c r="H378" s="872"/>
      <c r="I378" s="872"/>
      <c r="J378" s="872"/>
      <c r="K378" s="872"/>
      <c r="L378" s="872"/>
      <c r="M378" s="872"/>
      <c r="N378" s="872"/>
      <c r="O378" s="872"/>
      <c r="P378" s="872"/>
      <c r="Q378" s="872"/>
      <c r="R378" s="872"/>
      <c r="S378" s="872"/>
      <c r="T378" s="872"/>
      <c r="U378" s="872"/>
      <c r="V378" s="872"/>
      <c r="W378" s="872"/>
      <c r="X378" s="872"/>
      <c r="Y378" s="872"/>
      <c r="Z378" s="872"/>
    </row>
    <row r="379" spans="1:26" ht="37.5" customHeight="1">
      <c r="A379" s="872"/>
      <c r="B379" s="1194"/>
      <c r="C379" s="872"/>
      <c r="D379" s="872"/>
      <c r="E379" s="872"/>
      <c r="F379" s="872"/>
      <c r="G379" s="872"/>
      <c r="H379" s="872"/>
      <c r="I379" s="872"/>
      <c r="J379" s="872"/>
      <c r="K379" s="872"/>
      <c r="L379" s="872"/>
      <c r="M379" s="872"/>
      <c r="N379" s="872"/>
      <c r="O379" s="872"/>
      <c r="P379" s="872"/>
      <c r="Q379" s="872"/>
      <c r="R379" s="872"/>
      <c r="S379" s="872"/>
      <c r="T379" s="872"/>
      <c r="U379" s="872"/>
      <c r="V379" s="872"/>
      <c r="W379" s="872"/>
      <c r="X379" s="872"/>
      <c r="Y379" s="872"/>
      <c r="Z379" s="872"/>
    </row>
    <row r="380" spans="1:26" ht="37.5" customHeight="1">
      <c r="A380" s="872"/>
      <c r="B380" s="1194"/>
      <c r="C380" s="872"/>
      <c r="D380" s="872"/>
      <c r="E380" s="872"/>
      <c r="F380" s="872"/>
      <c r="G380" s="872"/>
      <c r="H380" s="872"/>
      <c r="I380" s="872"/>
      <c r="J380" s="872"/>
      <c r="K380" s="872"/>
      <c r="L380" s="872"/>
      <c r="M380" s="872"/>
      <c r="N380" s="872"/>
      <c r="O380" s="872"/>
      <c r="P380" s="872"/>
      <c r="Q380" s="872"/>
      <c r="R380" s="872"/>
      <c r="S380" s="872"/>
      <c r="T380" s="872"/>
      <c r="U380" s="872"/>
      <c r="V380" s="872"/>
      <c r="W380" s="872"/>
      <c r="X380" s="872"/>
      <c r="Y380" s="872"/>
      <c r="Z380" s="872"/>
    </row>
    <row r="381" spans="1:26" ht="37.5" customHeight="1">
      <c r="A381" s="872"/>
      <c r="B381" s="1194"/>
      <c r="C381" s="872"/>
      <c r="D381" s="872"/>
      <c r="E381" s="872"/>
      <c r="F381" s="872"/>
      <c r="G381" s="872"/>
      <c r="H381" s="872"/>
      <c r="I381" s="872"/>
      <c r="J381" s="872"/>
      <c r="K381" s="872"/>
      <c r="L381" s="872"/>
      <c r="M381" s="872"/>
      <c r="N381" s="872"/>
      <c r="O381" s="872"/>
      <c r="P381" s="872"/>
      <c r="Q381" s="872"/>
      <c r="R381" s="872"/>
      <c r="S381" s="872"/>
      <c r="T381" s="872"/>
      <c r="U381" s="872"/>
      <c r="V381" s="872"/>
      <c r="W381" s="872"/>
      <c r="X381" s="872"/>
      <c r="Y381" s="872"/>
      <c r="Z381" s="872"/>
    </row>
    <row r="382" spans="1:26" ht="37.5" customHeight="1">
      <c r="A382" s="872"/>
      <c r="B382" s="1194"/>
      <c r="C382" s="872"/>
      <c r="D382" s="872"/>
      <c r="E382" s="872"/>
      <c r="F382" s="872"/>
      <c r="G382" s="872"/>
      <c r="H382" s="872"/>
      <c r="I382" s="872"/>
      <c r="J382" s="872"/>
      <c r="K382" s="872"/>
      <c r="L382" s="872"/>
      <c r="M382" s="872"/>
      <c r="N382" s="872"/>
      <c r="O382" s="872"/>
      <c r="P382" s="872"/>
      <c r="Q382" s="872"/>
      <c r="R382" s="872"/>
      <c r="S382" s="872"/>
      <c r="T382" s="872"/>
      <c r="U382" s="872"/>
      <c r="V382" s="872"/>
      <c r="W382" s="872"/>
      <c r="X382" s="872"/>
      <c r="Y382" s="872"/>
      <c r="Z382" s="872"/>
    </row>
    <row r="383" spans="1:26" ht="37.5" customHeight="1">
      <c r="A383" s="872"/>
      <c r="B383" s="1194"/>
      <c r="C383" s="872"/>
      <c r="D383" s="872"/>
      <c r="E383" s="872"/>
      <c r="F383" s="872"/>
      <c r="G383" s="872"/>
      <c r="H383" s="872"/>
      <c r="I383" s="872"/>
      <c r="J383" s="872"/>
      <c r="K383" s="872"/>
      <c r="L383" s="872"/>
      <c r="M383" s="872"/>
      <c r="N383" s="872"/>
      <c r="O383" s="872"/>
      <c r="P383" s="872"/>
      <c r="Q383" s="872"/>
      <c r="R383" s="872"/>
      <c r="S383" s="872"/>
      <c r="T383" s="872"/>
      <c r="U383" s="872"/>
      <c r="V383" s="872"/>
      <c r="W383" s="872"/>
      <c r="X383" s="872"/>
      <c r="Y383" s="872"/>
      <c r="Z383" s="872"/>
    </row>
    <row r="384" spans="1:26" ht="37.5" customHeight="1">
      <c r="A384" s="872"/>
      <c r="B384" s="1194"/>
      <c r="C384" s="872"/>
      <c r="D384" s="872"/>
      <c r="E384" s="872"/>
      <c r="F384" s="872"/>
      <c r="G384" s="872"/>
      <c r="H384" s="872"/>
      <c r="I384" s="872"/>
      <c r="J384" s="872"/>
      <c r="K384" s="872"/>
      <c r="L384" s="872"/>
      <c r="M384" s="872"/>
      <c r="N384" s="872"/>
      <c r="O384" s="872"/>
      <c r="P384" s="872"/>
      <c r="Q384" s="872"/>
      <c r="R384" s="872"/>
      <c r="S384" s="872"/>
      <c r="T384" s="872"/>
      <c r="U384" s="872"/>
      <c r="V384" s="872"/>
      <c r="W384" s="872"/>
      <c r="X384" s="872"/>
      <c r="Y384" s="872"/>
      <c r="Z384" s="872"/>
    </row>
    <row r="385" spans="1:26" ht="37.5" customHeight="1">
      <c r="A385" s="872"/>
      <c r="B385" s="1194"/>
      <c r="C385" s="872"/>
      <c r="D385" s="872"/>
      <c r="E385" s="872"/>
      <c r="F385" s="872"/>
      <c r="G385" s="872"/>
      <c r="H385" s="872"/>
      <c r="I385" s="872"/>
      <c r="J385" s="872"/>
      <c r="K385" s="872"/>
      <c r="L385" s="872"/>
      <c r="M385" s="872"/>
      <c r="N385" s="872"/>
      <c r="O385" s="872"/>
      <c r="P385" s="872"/>
      <c r="Q385" s="872"/>
      <c r="R385" s="872"/>
      <c r="S385" s="872"/>
      <c r="T385" s="872"/>
      <c r="U385" s="872"/>
      <c r="V385" s="872"/>
      <c r="W385" s="872"/>
      <c r="X385" s="872"/>
      <c r="Y385" s="872"/>
      <c r="Z385" s="872"/>
    </row>
    <row r="386" spans="1:26" ht="37.5" customHeight="1">
      <c r="A386" s="872"/>
      <c r="B386" s="1194"/>
      <c r="C386" s="872"/>
      <c r="D386" s="872"/>
      <c r="E386" s="872"/>
      <c r="F386" s="872"/>
      <c r="G386" s="872"/>
      <c r="H386" s="872"/>
      <c r="I386" s="872"/>
      <c r="J386" s="872"/>
      <c r="K386" s="872"/>
      <c r="L386" s="872"/>
      <c r="M386" s="872"/>
      <c r="N386" s="872"/>
      <c r="O386" s="872"/>
      <c r="P386" s="872"/>
      <c r="Q386" s="872"/>
      <c r="R386" s="872"/>
      <c r="S386" s="872"/>
      <c r="T386" s="872"/>
      <c r="U386" s="872"/>
      <c r="V386" s="872"/>
      <c r="W386" s="872"/>
      <c r="X386" s="872"/>
      <c r="Y386" s="872"/>
      <c r="Z386" s="872"/>
    </row>
    <row r="387" spans="1:26" ht="37.5" customHeight="1">
      <c r="A387" s="872"/>
      <c r="B387" s="1194"/>
      <c r="C387" s="872"/>
      <c r="D387" s="872"/>
      <c r="E387" s="872"/>
      <c r="F387" s="872"/>
      <c r="G387" s="872"/>
      <c r="H387" s="872"/>
      <c r="I387" s="872"/>
      <c r="J387" s="872"/>
      <c r="K387" s="872"/>
      <c r="L387" s="872"/>
      <c r="M387" s="872"/>
      <c r="N387" s="872"/>
      <c r="O387" s="872"/>
      <c r="P387" s="872"/>
      <c r="Q387" s="872"/>
      <c r="R387" s="872"/>
      <c r="S387" s="872"/>
      <c r="T387" s="872"/>
      <c r="U387" s="872"/>
      <c r="V387" s="872"/>
      <c r="W387" s="872"/>
      <c r="X387" s="872"/>
      <c r="Y387" s="872"/>
      <c r="Z387" s="872"/>
    </row>
    <row r="388" spans="1:26" ht="37.5" customHeight="1">
      <c r="A388" s="872"/>
      <c r="B388" s="1194"/>
      <c r="C388" s="872"/>
      <c r="D388" s="872"/>
      <c r="E388" s="872"/>
      <c r="F388" s="872"/>
      <c r="G388" s="872"/>
      <c r="H388" s="872"/>
      <c r="I388" s="872"/>
      <c r="J388" s="872"/>
      <c r="K388" s="872"/>
      <c r="L388" s="872"/>
      <c r="M388" s="872"/>
      <c r="N388" s="872"/>
      <c r="O388" s="872"/>
      <c r="P388" s="872"/>
      <c r="Q388" s="872"/>
      <c r="R388" s="872"/>
      <c r="S388" s="872"/>
      <c r="T388" s="872"/>
      <c r="U388" s="872"/>
      <c r="V388" s="872"/>
      <c r="W388" s="872"/>
      <c r="X388" s="872"/>
      <c r="Y388" s="872"/>
      <c r="Z388" s="872"/>
    </row>
    <row r="389" spans="1:26" ht="37.5" customHeight="1">
      <c r="A389" s="872"/>
      <c r="B389" s="1194"/>
      <c r="C389" s="872"/>
      <c r="D389" s="872"/>
      <c r="E389" s="872"/>
      <c r="F389" s="872"/>
      <c r="G389" s="872"/>
      <c r="H389" s="872"/>
      <c r="I389" s="872"/>
      <c r="J389" s="872"/>
      <c r="K389" s="872"/>
      <c r="L389" s="872"/>
      <c r="M389" s="872"/>
      <c r="N389" s="872"/>
      <c r="O389" s="872"/>
      <c r="P389" s="872"/>
      <c r="Q389" s="872"/>
      <c r="R389" s="872"/>
      <c r="S389" s="872"/>
      <c r="T389" s="872"/>
      <c r="U389" s="872"/>
      <c r="V389" s="872"/>
      <c r="W389" s="872"/>
      <c r="X389" s="872"/>
      <c r="Y389" s="872"/>
      <c r="Z389" s="872"/>
    </row>
    <row r="390" spans="1:26" ht="37.5" customHeight="1">
      <c r="A390" s="872"/>
      <c r="B390" s="1194"/>
      <c r="C390" s="872"/>
      <c r="D390" s="872"/>
      <c r="E390" s="872"/>
      <c r="F390" s="872"/>
      <c r="G390" s="872"/>
      <c r="H390" s="872"/>
      <c r="I390" s="872"/>
      <c r="J390" s="872"/>
      <c r="K390" s="872"/>
      <c r="L390" s="872"/>
      <c r="M390" s="872"/>
      <c r="N390" s="872"/>
      <c r="O390" s="872"/>
      <c r="P390" s="872"/>
      <c r="Q390" s="872"/>
      <c r="R390" s="872"/>
      <c r="S390" s="872"/>
      <c r="T390" s="872"/>
      <c r="U390" s="872"/>
      <c r="V390" s="872"/>
      <c r="W390" s="872"/>
      <c r="X390" s="872"/>
      <c r="Y390" s="872"/>
      <c r="Z390" s="872"/>
    </row>
    <row r="391" spans="1:26" ht="37.5" customHeight="1">
      <c r="A391" s="872"/>
      <c r="B391" s="1194"/>
      <c r="C391" s="872"/>
      <c r="D391" s="872"/>
      <c r="E391" s="872"/>
      <c r="F391" s="872"/>
      <c r="G391" s="872"/>
      <c r="H391" s="872"/>
      <c r="I391" s="872"/>
      <c r="J391" s="872"/>
      <c r="K391" s="872"/>
      <c r="L391" s="872"/>
      <c r="M391" s="872"/>
      <c r="N391" s="872"/>
      <c r="O391" s="872"/>
      <c r="P391" s="872"/>
      <c r="Q391" s="872"/>
      <c r="R391" s="872"/>
      <c r="S391" s="872"/>
      <c r="T391" s="872"/>
      <c r="U391" s="872"/>
      <c r="V391" s="872"/>
      <c r="W391" s="872"/>
      <c r="X391" s="872"/>
      <c r="Y391" s="872"/>
      <c r="Z391" s="872"/>
    </row>
    <row r="392" spans="1:26" ht="37.5" customHeight="1">
      <c r="A392" s="872"/>
      <c r="B392" s="1194"/>
      <c r="C392" s="872"/>
      <c r="D392" s="872"/>
      <c r="E392" s="872"/>
      <c r="F392" s="872"/>
      <c r="G392" s="872"/>
      <c r="H392" s="872"/>
      <c r="I392" s="872"/>
      <c r="J392" s="872"/>
      <c r="K392" s="872"/>
      <c r="L392" s="872"/>
      <c r="M392" s="872"/>
      <c r="N392" s="872"/>
      <c r="O392" s="872"/>
      <c r="P392" s="872"/>
      <c r="Q392" s="872"/>
      <c r="R392" s="872"/>
      <c r="S392" s="872"/>
      <c r="T392" s="872"/>
      <c r="U392" s="872"/>
      <c r="V392" s="872"/>
      <c r="W392" s="872"/>
      <c r="X392" s="872"/>
      <c r="Y392" s="872"/>
      <c r="Z392" s="872"/>
    </row>
    <row r="393" spans="1:26" ht="37.5" customHeight="1">
      <c r="A393" s="872"/>
      <c r="B393" s="1194"/>
      <c r="C393" s="872"/>
      <c r="D393" s="872"/>
      <c r="E393" s="872"/>
      <c r="F393" s="872"/>
      <c r="G393" s="872"/>
      <c r="H393" s="872"/>
      <c r="I393" s="872"/>
      <c r="J393" s="872"/>
      <c r="K393" s="872"/>
      <c r="L393" s="872"/>
      <c r="M393" s="872"/>
      <c r="N393" s="872"/>
      <c r="O393" s="872"/>
      <c r="P393" s="872"/>
      <c r="Q393" s="872"/>
      <c r="R393" s="872"/>
      <c r="S393" s="872"/>
      <c r="T393" s="872"/>
      <c r="U393" s="872"/>
      <c r="V393" s="872"/>
      <c r="W393" s="872"/>
      <c r="X393" s="872"/>
      <c r="Y393" s="872"/>
      <c r="Z393" s="872"/>
    </row>
    <row r="394" spans="1:26" ht="37.5" customHeight="1">
      <c r="A394" s="872"/>
      <c r="B394" s="1194"/>
      <c r="C394" s="872"/>
      <c r="D394" s="872"/>
      <c r="E394" s="872"/>
      <c r="F394" s="872"/>
      <c r="G394" s="872"/>
      <c r="H394" s="872"/>
      <c r="I394" s="872"/>
      <c r="J394" s="872"/>
      <c r="K394" s="872"/>
      <c r="L394" s="872"/>
      <c r="M394" s="872"/>
      <c r="N394" s="872"/>
      <c r="O394" s="872"/>
      <c r="P394" s="872"/>
      <c r="Q394" s="872"/>
      <c r="R394" s="872"/>
      <c r="S394" s="872"/>
      <c r="T394" s="872"/>
      <c r="U394" s="872"/>
      <c r="V394" s="872"/>
      <c r="W394" s="872"/>
      <c r="X394" s="872"/>
      <c r="Y394" s="872"/>
      <c r="Z394" s="872"/>
    </row>
    <row r="395" spans="1:26" ht="37.5" customHeight="1">
      <c r="A395" s="872"/>
      <c r="B395" s="1194"/>
      <c r="C395" s="872"/>
      <c r="D395" s="872"/>
      <c r="E395" s="872"/>
      <c r="F395" s="872"/>
      <c r="G395" s="872"/>
      <c r="H395" s="872"/>
      <c r="I395" s="872"/>
      <c r="J395" s="872"/>
      <c r="K395" s="872"/>
      <c r="L395" s="872"/>
      <c r="M395" s="872"/>
      <c r="N395" s="872"/>
      <c r="O395" s="872"/>
      <c r="P395" s="872"/>
      <c r="Q395" s="872"/>
      <c r="R395" s="872"/>
      <c r="S395" s="872"/>
      <c r="T395" s="872"/>
      <c r="U395" s="872"/>
      <c r="V395" s="872"/>
      <c r="W395" s="872"/>
      <c r="X395" s="872"/>
      <c r="Y395" s="872"/>
      <c r="Z395" s="872"/>
    </row>
    <row r="396" spans="1:26" ht="37.5" customHeight="1">
      <c r="A396" s="872"/>
      <c r="B396" s="1194"/>
      <c r="C396" s="872"/>
      <c r="D396" s="872"/>
      <c r="E396" s="872"/>
      <c r="F396" s="872"/>
      <c r="G396" s="872"/>
      <c r="H396" s="872"/>
      <c r="I396" s="872"/>
      <c r="J396" s="872"/>
      <c r="K396" s="872"/>
      <c r="L396" s="872"/>
      <c r="M396" s="872"/>
      <c r="N396" s="872"/>
      <c r="O396" s="872"/>
      <c r="P396" s="872"/>
      <c r="Q396" s="872"/>
      <c r="R396" s="872"/>
      <c r="S396" s="872"/>
      <c r="T396" s="872"/>
      <c r="U396" s="872"/>
      <c r="V396" s="872"/>
      <c r="W396" s="872"/>
      <c r="X396" s="872"/>
      <c r="Y396" s="872"/>
      <c r="Z396" s="872"/>
    </row>
    <row r="397" spans="1:26" ht="37.5" customHeight="1">
      <c r="A397" s="872"/>
      <c r="B397" s="1194"/>
      <c r="C397" s="872"/>
      <c r="D397" s="872"/>
      <c r="E397" s="872"/>
      <c r="F397" s="872"/>
      <c r="G397" s="872"/>
      <c r="H397" s="872"/>
      <c r="I397" s="872"/>
      <c r="J397" s="872"/>
      <c r="K397" s="872"/>
      <c r="L397" s="872"/>
      <c r="M397" s="872"/>
      <c r="N397" s="872"/>
      <c r="O397" s="872"/>
      <c r="P397" s="872"/>
      <c r="Q397" s="872"/>
      <c r="R397" s="872"/>
      <c r="S397" s="872"/>
      <c r="T397" s="872"/>
      <c r="U397" s="872"/>
      <c r="V397" s="872"/>
      <c r="W397" s="872"/>
      <c r="X397" s="872"/>
      <c r="Y397" s="872"/>
      <c r="Z397" s="872"/>
    </row>
    <row r="398" spans="1:26" ht="37.5" customHeight="1">
      <c r="A398" s="872"/>
      <c r="B398" s="1194"/>
      <c r="C398" s="872"/>
      <c r="D398" s="872"/>
      <c r="E398" s="872"/>
      <c r="F398" s="872"/>
      <c r="G398" s="872"/>
      <c r="H398" s="872"/>
      <c r="I398" s="872"/>
      <c r="J398" s="872"/>
      <c r="K398" s="872"/>
      <c r="L398" s="872"/>
      <c r="M398" s="872"/>
      <c r="N398" s="872"/>
      <c r="O398" s="872"/>
      <c r="P398" s="872"/>
      <c r="Q398" s="872"/>
      <c r="R398" s="872"/>
      <c r="S398" s="872"/>
      <c r="T398" s="872"/>
      <c r="U398" s="872"/>
      <c r="V398" s="872"/>
      <c r="W398" s="872"/>
      <c r="X398" s="872"/>
      <c r="Y398" s="872"/>
      <c r="Z398" s="872"/>
    </row>
    <row r="399" spans="1:26" ht="37.5" customHeight="1">
      <c r="A399" s="872"/>
      <c r="B399" s="1194"/>
      <c r="C399" s="872"/>
      <c r="D399" s="872"/>
      <c r="E399" s="872"/>
      <c r="F399" s="872"/>
      <c r="G399" s="872"/>
      <c r="H399" s="872"/>
      <c r="I399" s="872"/>
      <c r="J399" s="872"/>
      <c r="K399" s="872"/>
      <c r="L399" s="872"/>
      <c r="M399" s="872"/>
      <c r="N399" s="872"/>
      <c r="O399" s="872"/>
      <c r="P399" s="872"/>
      <c r="Q399" s="872"/>
      <c r="R399" s="872"/>
      <c r="S399" s="872"/>
      <c r="T399" s="872"/>
      <c r="U399" s="872"/>
      <c r="V399" s="872"/>
      <c r="W399" s="872"/>
      <c r="X399" s="872"/>
      <c r="Y399" s="872"/>
      <c r="Z399" s="872"/>
    </row>
    <row r="400" spans="1:26" ht="37.5" customHeight="1">
      <c r="A400" s="872"/>
      <c r="B400" s="1194"/>
      <c r="C400" s="872"/>
      <c r="D400" s="872"/>
      <c r="E400" s="872"/>
      <c r="F400" s="872"/>
      <c r="G400" s="872"/>
      <c r="H400" s="872"/>
      <c r="I400" s="872"/>
      <c r="J400" s="872"/>
      <c r="K400" s="872"/>
      <c r="L400" s="872"/>
      <c r="M400" s="872"/>
      <c r="N400" s="872"/>
      <c r="O400" s="872"/>
      <c r="P400" s="872"/>
      <c r="Q400" s="872"/>
      <c r="R400" s="872"/>
      <c r="S400" s="872"/>
      <c r="T400" s="872"/>
      <c r="U400" s="872"/>
      <c r="V400" s="872"/>
      <c r="W400" s="872"/>
      <c r="X400" s="872"/>
      <c r="Y400" s="872"/>
      <c r="Z400" s="872"/>
    </row>
    <row r="401" spans="1:26" ht="37.5" customHeight="1">
      <c r="A401" s="872"/>
      <c r="B401" s="1194"/>
      <c r="C401" s="872"/>
      <c r="D401" s="872"/>
      <c r="E401" s="872"/>
      <c r="F401" s="872"/>
      <c r="G401" s="872"/>
      <c r="H401" s="872"/>
      <c r="I401" s="872"/>
      <c r="J401" s="872"/>
      <c r="K401" s="872"/>
      <c r="L401" s="872"/>
      <c r="M401" s="872"/>
      <c r="N401" s="872"/>
      <c r="O401" s="872"/>
      <c r="P401" s="872"/>
      <c r="Q401" s="872"/>
      <c r="R401" s="872"/>
      <c r="S401" s="872"/>
      <c r="T401" s="872"/>
      <c r="U401" s="872"/>
      <c r="V401" s="872"/>
      <c r="W401" s="872"/>
      <c r="X401" s="872"/>
      <c r="Y401" s="872"/>
      <c r="Z401" s="872"/>
    </row>
    <row r="402" spans="1:26" ht="37.5" customHeight="1">
      <c r="A402" s="872"/>
      <c r="B402" s="1194"/>
      <c r="C402" s="872"/>
      <c r="D402" s="872"/>
      <c r="E402" s="872"/>
      <c r="F402" s="872"/>
      <c r="G402" s="872"/>
      <c r="H402" s="872"/>
      <c r="I402" s="872"/>
      <c r="J402" s="872"/>
      <c r="K402" s="872"/>
      <c r="L402" s="872"/>
      <c r="M402" s="872"/>
      <c r="N402" s="872"/>
      <c r="O402" s="872"/>
      <c r="P402" s="872"/>
      <c r="Q402" s="872"/>
      <c r="R402" s="872"/>
      <c r="S402" s="872"/>
      <c r="T402" s="872"/>
      <c r="U402" s="872"/>
      <c r="V402" s="872"/>
      <c r="W402" s="872"/>
      <c r="X402" s="872"/>
      <c r="Y402" s="872"/>
      <c r="Z402" s="872"/>
    </row>
    <row r="403" spans="1:26" ht="37.5" customHeight="1">
      <c r="A403" s="872"/>
      <c r="B403" s="1194"/>
      <c r="C403" s="872"/>
      <c r="D403" s="872"/>
      <c r="E403" s="872"/>
      <c r="F403" s="872"/>
      <c r="G403" s="872"/>
      <c r="H403" s="872"/>
      <c r="I403" s="872"/>
      <c r="J403" s="872"/>
      <c r="K403" s="872"/>
      <c r="L403" s="872"/>
      <c r="M403" s="872"/>
      <c r="N403" s="872"/>
      <c r="O403" s="872"/>
      <c r="P403" s="872"/>
      <c r="Q403" s="872"/>
      <c r="R403" s="872"/>
      <c r="S403" s="872"/>
      <c r="T403" s="872"/>
      <c r="U403" s="872"/>
      <c r="V403" s="872"/>
      <c r="W403" s="872"/>
      <c r="X403" s="872"/>
      <c r="Y403" s="872"/>
      <c r="Z403" s="872"/>
    </row>
    <row r="404" spans="1:26" ht="37.5" customHeight="1">
      <c r="A404" s="872"/>
      <c r="B404" s="1194"/>
      <c r="C404" s="872"/>
      <c r="D404" s="872"/>
      <c r="E404" s="872"/>
      <c r="F404" s="872"/>
      <c r="G404" s="872"/>
      <c r="H404" s="872"/>
      <c r="I404" s="872"/>
      <c r="J404" s="872"/>
      <c r="K404" s="872"/>
      <c r="L404" s="872"/>
      <c r="M404" s="872"/>
      <c r="N404" s="872"/>
      <c r="O404" s="872"/>
      <c r="P404" s="872"/>
      <c r="Q404" s="872"/>
      <c r="R404" s="872"/>
      <c r="S404" s="872"/>
      <c r="T404" s="872"/>
      <c r="U404" s="872"/>
      <c r="V404" s="872"/>
      <c r="W404" s="872"/>
      <c r="X404" s="872"/>
      <c r="Y404" s="872"/>
      <c r="Z404" s="872"/>
    </row>
    <row r="405" spans="1:26" ht="37.5" customHeight="1">
      <c r="A405" s="872"/>
      <c r="B405" s="1194"/>
      <c r="C405" s="872"/>
      <c r="D405" s="872"/>
      <c r="E405" s="872"/>
      <c r="F405" s="872"/>
      <c r="G405" s="872"/>
      <c r="H405" s="872"/>
      <c r="I405" s="872"/>
      <c r="J405" s="872"/>
      <c r="K405" s="872"/>
      <c r="L405" s="872"/>
      <c r="M405" s="872"/>
      <c r="N405" s="872"/>
      <c r="O405" s="872"/>
      <c r="P405" s="872"/>
      <c r="Q405" s="872"/>
      <c r="R405" s="872"/>
      <c r="S405" s="872"/>
      <c r="T405" s="872"/>
      <c r="U405" s="872"/>
      <c r="V405" s="872"/>
      <c r="W405" s="872"/>
      <c r="X405" s="872"/>
      <c r="Y405" s="872"/>
      <c r="Z405" s="872"/>
    </row>
    <row r="406" spans="1:26" ht="37.5" customHeight="1">
      <c r="A406" s="872"/>
      <c r="B406" s="1194"/>
      <c r="C406" s="872"/>
      <c r="D406" s="872"/>
      <c r="E406" s="872"/>
      <c r="F406" s="872"/>
      <c r="G406" s="872"/>
      <c r="H406" s="872"/>
      <c r="I406" s="872"/>
      <c r="J406" s="872"/>
      <c r="K406" s="872"/>
      <c r="L406" s="872"/>
      <c r="M406" s="872"/>
      <c r="N406" s="872"/>
      <c r="O406" s="872"/>
      <c r="P406" s="872"/>
      <c r="Q406" s="872"/>
      <c r="R406" s="872"/>
      <c r="S406" s="872"/>
      <c r="T406" s="872"/>
      <c r="U406" s="872"/>
      <c r="V406" s="872"/>
      <c r="W406" s="872"/>
      <c r="X406" s="872"/>
      <c r="Y406" s="872"/>
      <c r="Z406" s="872"/>
    </row>
    <row r="407" spans="1:26" ht="37.5" customHeight="1">
      <c r="A407" s="872"/>
      <c r="B407" s="1194"/>
      <c r="C407" s="872"/>
      <c r="D407" s="872"/>
      <c r="E407" s="872"/>
      <c r="F407" s="872"/>
      <c r="G407" s="872"/>
      <c r="H407" s="872"/>
      <c r="I407" s="872"/>
      <c r="J407" s="872"/>
      <c r="K407" s="872"/>
      <c r="L407" s="872"/>
      <c r="M407" s="872"/>
      <c r="N407" s="872"/>
      <c r="O407" s="872"/>
      <c r="P407" s="872"/>
      <c r="Q407" s="872"/>
      <c r="R407" s="872"/>
      <c r="S407" s="872"/>
      <c r="T407" s="872"/>
      <c r="U407" s="872"/>
      <c r="V407" s="872"/>
      <c r="W407" s="872"/>
      <c r="X407" s="872"/>
      <c r="Y407" s="872"/>
      <c r="Z407" s="872"/>
    </row>
    <row r="408" spans="1:26" ht="37.5" customHeight="1">
      <c r="A408" s="872"/>
      <c r="B408" s="1194"/>
      <c r="C408" s="872"/>
      <c r="D408" s="872"/>
      <c r="E408" s="872"/>
      <c r="F408" s="872"/>
      <c r="G408" s="872"/>
      <c r="H408" s="872"/>
      <c r="I408" s="872"/>
      <c r="J408" s="872"/>
      <c r="K408" s="872"/>
      <c r="L408" s="872"/>
      <c r="M408" s="872"/>
      <c r="N408" s="872"/>
      <c r="O408" s="872"/>
      <c r="P408" s="872"/>
      <c r="Q408" s="872"/>
      <c r="R408" s="872"/>
      <c r="S408" s="872"/>
      <c r="T408" s="872"/>
      <c r="U408" s="872"/>
      <c r="V408" s="872"/>
      <c r="W408" s="872"/>
      <c r="X408" s="872"/>
      <c r="Y408" s="872"/>
      <c r="Z408" s="872"/>
    </row>
    <row r="409" spans="1:26" ht="37.5" customHeight="1">
      <c r="A409" s="872"/>
      <c r="B409" s="1194"/>
      <c r="C409" s="872"/>
      <c r="D409" s="872"/>
      <c r="E409" s="872"/>
      <c r="F409" s="872"/>
      <c r="G409" s="872"/>
      <c r="H409" s="872"/>
      <c r="I409" s="872"/>
      <c r="J409" s="872"/>
      <c r="K409" s="872"/>
      <c r="L409" s="872"/>
      <c r="M409" s="872"/>
      <c r="N409" s="872"/>
      <c r="O409" s="872"/>
      <c r="P409" s="872"/>
      <c r="Q409" s="872"/>
      <c r="R409" s="872"/>
      <c r="S409" s="872"/>
      <c r="T409" s="872"/>
      <c r="U409" s="872"/>
      <c r="V409" s="872"/>
      <c r="W409" s="872"/>
      <c r="X409" s="872"/>
      <c r="Y409" s="872"/>
      <c r="Z409" s="872"/>
    </row>
    <row r="410" spans="1:26" ht="37.5" customHeight="1">
      <c r="A410" s="872"/>
      <c r="B410" s="1194"/>
      <c r="C410" s="872"/>
      <c r="D410" s="872"/>
      <c r="E410" s="872"/>
      <c r="F410" s="872"/>
      <c r="G410" s="872"/>
      <c r="H410" s="872"/>
      <c r="I410" s="872"/>
      <c r="J410" s="872"/>
      <c r="K410" s="872"/>
      <c r="L410" s="872"/>
      <c r="M410" s="872"/>
      <c r="N410" s="872"/>
      <c r="O410" s="872"/>
      <c r="P410" s="872"/>
      <c r="Q410" s="872"/>
      <c r="R410" s="872"/>
      <c r="S410" s="872"/>
      <c r="T410" s="872"/>
      <c r="U410" s="872"/>
      <c r="V410" s="872"/>
      <c r="W410" s="872"/>
      <c r="X410" s="872"/>
      <c r="Y410" s="872"/>
      <c r="Z410" s="872"/>
    </row>
    <row r="411" spans="1:26" ht="37.5" customHeight="1">
      <c r="A411" s="872"/>
      <c r="B411" s="1194"/>
      <c r="C411" s="872"/>
      <c r="D411" s="872"/>
      <c r="E411" s="872"/>
      <c r="F411" s="872"/>
      <c r="G411" s="872"/>
      <c r="H411" s="872"/>
      <c r="I411" s="872"/>
      <c r="J411" s="872"/>
      <c r="K411" s="872"/>
      <c r="L411" s="872"/>
      <c r="M411" s="872"/>
      <c r="N411" s="872"/>
      <c r="O411" s="872"/>
      <c r="P411" s="872"/>
      <c r="Q411" s="872"/>
      <c r="R411" s="872"/>
      <c r="S411" s="872"/>
      <c r="T411" s="872"/>
      <c r="U411" s="872"/>
      <c r="V411" s="872"/>
      <c r="W411" s="872"/>
      <c r="X411" s="872"/>
      <c r="Y411" s="872"/>
      <c r="Z411" s="872"/>
    </row>
    <row r="412" spans="1:26" ht="37.5" customHeight="1">
      <c r="A412" s="872"/>
      <c r="B412" s="1194"/>
      <c r="C412" s="872"/>
      <c r="D412" s="872"/>
      <c r="E412" s="872"/>
      <c r="F412" s="872"/>
      <c r="G412" s="872"/>
      <c r="H412" s="872"/>
      <c r="I412" s="872"/>
      <c r="J412" s="872"/>
      <c r="K412" s="872"/>
      <c r="L412" s="872"/>
      <c r="M412" s="872"/>
      <c r="N412" s="872"/>
      <c r="O412" s="872"/>
      <c r="P412" s="872"/>
      <c r="Q412" s="872"/>
      <c r="R412" s="872"/>
      <c r="S412" s="872"/>
      <c r="T412" s="872"/>
      <c r="U412" s="872"/>
      <c r="V412" s="872"/>
      <c r="W412" s="872"/>
      <c r="X412" s="872"/>
      <c r="Y412" s="872"/>
      <c r="Z412" s="872"/>
    </row>
    <row r="413" spans="1:26" ht="37.5" customHeight="1">
      <c r="A413" s="872"/>
      <c r="B413" s="1194"/>
      <c r="C413" s="872"/>
      <c r="D413" s="872"/>
      <c r="E413" s="872"/>
      <c r="F413" s="872"/>
      <c r="G413" s="872"/>
      <c r="H413" s="872"/>
      <c r="I413" s="872"/>
      <c r="J413" s="872"/>
      <c r="K413" s="872"/>
      <c r="L413" s="872"/>
      <c r="M413" s="872"/>
      <c r="N413" s="872"/>
      <c r="O413" s="872"/>
      <c r="P413" s="872"/>
      <c r="Q413" s="872"/>
      <c r="R413" s="872"/>
      <c r="S413" s="872"/>
      <c r="T413" s="872"/>
      <c r="U413" s="872"/>
      <c r="V413" s="872"/>
      <c r="W413" s="872"/>
      <c r="X413" s="872"/>
      <c r="Y413" s="872"/>
      <c r="Z413" s="872"/>
    </row>
    <row r="414" spans="1:26" ht="37.5" customHeight="1">
      <c r="A414" s="872"/>
      <c r="B414" s="1194"/>
      <c r="C414" s="872"/>
      <c r="D414" s="872"/>
      <c r="E414" s="872"/>
      <c r="F414" s="872"/>
      <c r="G414" s="872"/>
      <c r="H414" s="872"/>
      <c r="I414" s="872"/>
      <c r="J414" s="872"/>
      <c r="K414" s="872"/>
      <c r="L414" s="872"/>
      <c r="M414" s="872"/>
      <c r="N414" s="872"/>
      <c r="O414" s="872"/>
      <c r="P414" s="872"/>
      <c r="Q414" s="872"/>
      <c r="R414" s="872"/>
      <c r="S414" s="872"/>
      <c r="T414" s="872"/>
      <c r="U414" s="872"/>
      <c r="V414" s="872"/>
      <c r="W414" s="872"/>
      <c r="X414" s="872"/>
      <c r="Y414" s="872"/>
      <c r="Z414" s="872"/>
    </row>
    <row r="415" spans="1:26" ht="37.5" customHeight="1">
      <c r="A415" s="872"/>
      <c r="B415" s="1194"/>
      <c r="C415" s="872"/>
      <c r="D415" s="872"/>
      <c r="E415" s="872"/>
      <c r="F415" s="872"/>
      <c r="G415" s="872"/>
      <c r="H415" s="872"/>
      <c r="I415" s="872"/>
      <c r="J415" s="872"/>
      <c r="K415" s="872"/>
      <c r="L415" s="872"/>
      <c r="M415" s="872"/>
      <c r="N415" s="872"/>
      <c r="O415" s="872"/>
      <c r="P415" s="872"/>
      <c r="Q415" s="872"/>
      <c r="R415" s="872"/>
      <c r="S415" s="872"/>
      <c r="T415" s="872"/>
      <c r="U415" s="872"/>
      <c r="V415" s="872"/>
      <c r="W415" s="872"/>
      <c r="X415" s="872"/>
      <c r="Y415" s="872"/>
      <c r="Z415" s="872"/>
    </row>
    <row r="416" spans="1:26" ht="37.5" customHeight="1">
      <c r="A416" s="872"/>
      <c r="B416" s="1194"/>
      <c r="C416" s="872"/>
      <c r="D416" s="872"/>
      <c r="E416" s="872"/>
      <c r="F416" s="872"/>
      <c r="G416" s="872"/>
      <c r="H416" s="872"/>
      <c r="I416" s="872"/>
      <c r="J416" s="872"/>
      <c r="K416" s="872"/>
      <c r="L416" s="872"/>
      <c r="M416" s="872"/>
      <c r="N416" s="872"/>
      <c r="O416" s="872"/>
      <c r="P416" s="872"/>
      <c r="Q416" s="872"/>
      <c r="R416" s="872"/>
      <c r="S416" s="872"/>
      <c r="T416" s="872"/>
      <c r="U416" s="872"/>
      <c r="V416" s="872"/>
      <c r="W416" s="872"/>
      <c r="X416" s="872"/>
      <c r="Y416" s="872"/>
      <c r="Z416" s="872"/>
    </row>
    <row r="417" spans="1:26" ht="37.5" customHeight="1">
      <c r="A417" s="872"/>
      <c r="B417" s="1194"/>
      <c r="C417" s="872"/>
      <c r="D417" s="872"/>
      <c r="E417" s="872"/>
      <c r="F417" s="872"/>
      <c r="G417" s="872"/>
      <c r="H417" s="872"/>
      <c r="I417" s="872"/>
      <c r="J417" s="872"/>
      <c r="K417" s="872"/>
      <c r="L417" s="872"/>
      <c r="M417" s="872"/>
      <c r="N417" s="872"/>
      <c r="O417" s="872"/>
      <c r="P417" s="872"/>
      <c r="Q417" s="872"/>
      <c r="R417" s="872"/>
      <c r="S417" s="872"/>
      <c r="T417" s="872"/>
      <c r="U417" s="872"/>
      <c r="V417" s="872"/>
      <c r="W417" s="872"/>
      <c r="X417" s="872"/>
      <c r="Y417" s="872"/>
      <c r="Z417" s="872"/>
    </row>
    <row r="418" spans="1:26" ht="37.5" customHeight="1">
      <c r="A418" s="872"/>
      <c r="B418" s="1194"/>
      <c r="C418" s="872"/>
      <c r="D418" s="872"/>
      <c r="E418" s="872"/>
      <c r="F418" s="872"/>
      <c r="G418" s="872"/>
      <c r="H418" s="872"/>
      <c r="I418" s="872"/>
      <c r="J418" s="872"/>
      <c r="K418" s="872"/>
      <c r="L418" s="872"/>
      <c r="M418" s="872"/>
      <c r="N418" s="872"/>
      <c r="O418" s="872"/>
      <c r="P418" s="872"/>
      <c r="Q418" s="872"/>
      <c r="R418" s="872"/>
      <c r="S418" s="872"/>
      <c r="T418" s="872"/>
      <c r="U418" s="872"/>
      <c r="V418" s="872"/>
      <c r="W418" s="872"/>
      <c r="X418" s="872"/>
      <c r="Y418" s="872"/>
      <c r="Z418" s="872"/>
    </row>
    <row r="419" spans="1:26" ht="37.5" customHeight="1">
      <c r="A419" s="872"/>
      <c r="B419" s="1194"/>
      <c r="C419" s="872"/>
      <c r="D419" s="872"/>
      <c r="E419" s="872"/>
      <c r="F419" s="872"/>
      <c r="G419" s="872"/>
      <c r="H419" s="872"/>
      <c r="I419" s="872"/>
      <c r="J419" s="872"/>
      <c r="K419" s="872"/>
      <c r="L419" s="872"/>
      <c r="M419" s="872"/>
      <c r="N419" s="872"/>
      <c r="O419" s="872"/>
      <c r="P419" s="872"/>
      <c r="Q419" s="872"/>
      <c r="R419" s="872"/>
      <c r="S419" s="872"/>
      <c r="T419" s="872"/>
      <c r="U419" s="872"/>
      <c r="V419" s="872"/>
      <c r="W419" s="872"/>
      <c r="X419" s="872"/>
      <c r="Y419" s="872"/>
      <c r="Z419" s="872"/>
    </row>
    <row r="420" spans="1:26" ht="37.5" customHeight="1">
      <c r="A420" s="872"/>
      <c r="B420" s="1194"/>
      <c r="C420" s="872"/>
      <c r="D420" s="872"/>
      <c r="E420" s="872"/>
      <c r="F420" s="872"/>
      <c r="G420" s="872"/>
      <c r="H420" s="872"/>
      <c r="I420" s="872"/>
      <c r="J420" s="872"/>
      <c r="K420" s="872"/>
      <c r="L420" s="872"/>
      <c r="M420" s="872"/>
      <c r="N420" s="872"/>
      <c r="O420" s="872"/>
      <c r="P420" s="872"/>
      <c r="Q420" s="872"/>
      <c r="R420" s="872"/>
      <c r="S420" s="872"/>
      <c r="T420" s="872"/>
      <c r="U420" s="872"/>
      <c r="V420" s="872"/>
      <c r="W420" s="872"/>
      <c r="X420" s="872"/>
      <c r="Y420" s="872"/>
      <c r="Z420" s="872"/>
    </row>
    <row r="421" spans="1:26" ht="37.5" customHeight="1">
      <c r="A421" s="872"/>
      <c r="B421" s="1194"/>
      <c r="C421" s="872"/>
      <c r="D421" s="872"/>
      <c r="E421" s="872"/>
      <c r="F421" s="872"/>
      <c r="G421" s="872"/>
      <c r="H421" s="872"/>
      <c r="I421" s="872"/>
      <c r="J421" s="872"/>
      <c r="K421" s="872"/>
      <c r="L421" s="872"/>
      <c r="M421" s="872"/>
      <c r="N421" s="872"/>
      <c r="O421" s="872"/>
      <c r="P421" s="872"/>
      <c r="Q421" s="872"/>
      <c r="R421" s="872"/>
      <c r="S421" s="872"/>
      <c r="T421" s="872"/>
      <c r="U421" s="872"/>
      <c r="V421" s="872"/>
      <c r="W421" s="872"/>
      <c r="X421" s="872"/>
      <c r="Y421" s="872"/>
      <c r="Z421" s="872"/>
    </row>
    <row r="422" spans="1:26" ht="37.5" customHeight="1">
      <c r="A422" s="872"/>
      <c r="B422" s="1194"/>
      <c r="C422" s="872"/>
      <c r="D422" s="872"/>
      <c r="E422" s="872"/>
      <c r="F422" s="872"/>
      <c r="G422" s="872"/>
      <c r="H422" s="872"/>
      <c r="I422" s="872"/>
      <c r="J422" s="872"/>
      <c r="K422" s="872"/>
      <c r="L422" s="872"/>
      <c r="M422" s="872"/>
      <c r="N422" s="872"/>
      <c r="O422" s="872"/>
      <c r="P422" s="872"/>
      <c r="Q422" s="872"/>
      <c r="R422" s="872"/>
      <c r="S422" s="872"/>
      <c r="T422" s="872"/>
      <c r="U422" s="872"/>
      <c r="V422" s="872"/>
      <c r="W422" s="872"/>
      <c r="X422" s="872"/>
      <c r="Y422" s="872"/>
      <c r="Z422" s="872"/>
    </row>
    <row r="423" spans="1:26" ht="37.5" customHeight="1">
      <c r="A423" s="872"/>
      <c r="B423" s="1194"/>
      <c r="C423" s="872"/>
      <c r="D423" s="872"/>
      <c r="E423" s="872"/>
      <c r="F423" s="872"/>
      <c r="G423" s="872"/>
      <c r="H423" s="872"/>
      <c r="I423" s="872"/>
      <c r="J423" s="872"/>
      <c r="K423" s="872"/>
      <c r="L423" s="872"/>
      <c r="M423" s="872"/>
      <c r="N423" s="872"/>
      <c r="O423" s="872"/>
      <c r="P423" s="872"/>
      <c r="Q423" s="872"/>
      <c r="R423" s="872"/>
      <c r="S423" s="872"/>
      <c r="T423" s="872"/>
      <c r="U423" s="872"/>
      <c r="V423" s="872"/>
      <c r="W423" s="872"/>
      <c r="X423" s="872"/>
      <c r="Y423" s="872"/>
      <c r="Z423" s="872"/>
    </row>
    <row r="424" spans="1:26" ht="37.5" customHeight="1">
      <c r="A424" s="872"/>
      <c r="B424" s="1194"/>
      <c r="C424" s="872"/>
      <c r="D424" s="872"/>
      <c r="E424" s="872"/>
      <c r="F424" s="872"/>
      <c r="G424" s="872"/>
      <c r="H424" s="872"/>
      <c r="I424" s="872"/>
      <c r="J424" s="872"/>
      <c r="K424" s="872"/>
      <c r="L424" s="872"/>
      <c r="M424" s="872"/>
      <c r="N424" s="872"/>
      <c r="O424" s="872"/>
      <c r="P424" s="872"/>
      <c r="Q424" s="872"/>
      <c r="R424" s="872"/>
      <c r="S424" s="872"/>
      <c r="T424" s="872"/>
      <c r="U424" s="872"/>
      <c r="V424" s="872"/>
      <c r="W424" s="872"/>
      <c r="X424" s="872"/>
      <c r="Y424" s="872"/>
      <c r="Z424" s="872"/>
    </row>
    <row r="425" spans="1:26" ht="37.5" customHeight="1">
      <c r="A425" s="872"/>
      <c r="B425" s="1194"/>
      <c r="C425" s="872"/>
      <c r="D425" s="872"/>
      <c r="E425" s="872"/>
      <c r="F425" s="872"/>
      <c r="G425" s="872"/>
      <c r="H425" s="872"/>
      <c r="I425" s="872"/>
      <c r="J425" s="872"/>
      <c r="K425" s="872"/>
      <c r="L425" s="872"/>
      <c r="M425" s="872"/>
      <c r="N425" s="872"/>
      <c r="O425" s="872"/>
      <c r="P425" s="872"/>
      <c r="Q425" s="872"/>
      <c r="R425" s="872"/>
      <c r="S425" s="872"/>
      <c r="T425" s="872"/>
      <c r="U425" s="872"/>
      <c r="V425" s="872"/>
      <c r="W425" s="872"/>
      <c r="X425" s="872"/>
      <c r="Y425" s="872"/>
      <c r="Z425" s="872"/>
    </row>
    <row r="426" spans="1:26" ht="37.5" customHeight="1">
      <c r="A426" s="872"/>
      <c r="B426" s="1194"/>
      <c r="C426" s="872"/>
      <c r="D426" s="872"/>
      <c r="E426" s="872"/>
      <c r="F426" s="872"/>
      <c r="G426" s="872"/>
      <c r="H426" s="872"/>
      <c r="I426" s="872"/>
      <c r="J426" s="872"/>
      <c r="K426" s="872"/>
      <c r="L426" s="872"/>
      <c r="M426" s="872"/>
      <c r="N426" s="872"/>
      <c r="O426" s="872"/>
      <c r="P426" s="872"/>
      <c r="Q426" s="872"/>
      <c r="R426" s="872"/>
      <c r="S426" s="872"/>
      <c r="T426" s="872"/>
      <c r="U426" s="872"/>
      <c r="V426" s="872"/>
      <c r="W426" s="872"/>
      <c r="X426" s="872"/>
      <c r="Y426" s="872"/>
      <c r="Z426" s="872"/>
    </row>
    <row r="427" spans="1:26" ht="37.5" customHeight="1">
      <c r="A427" s="872"/>
      <c r="B427" s="1194"/>
      <c r="C427" s="872"/>
      <c r="D427" s="872"/>
      <c r="E427" s="872"/>
      <c r="F427" s="872"/>
      <c r="G427" s="872"/>
      <c r="H427" s="872"/>
      <c r="I427" s="872"/>
      <c r="J427" s="872"/>
      <c r="K427" s="872"/>
      <c r="L427" s="872"/>
      <c r="M427" s="872"/>
      <c r="N427" s="872"/>
      <c r="O427" s="872"/>
      <c r="P427" s="872"/>
      <c r="Q427" s="872"/>
      <c r="R427" s="872"/>
      <c r="S427" s="872"/>
      <c r="T427" s="872"/>
      <c r="U427" s="872"/>
      <c r="V427" s="872"/>
      <c r="W427" s="872"/>
      <c r="X427" s="872"/>
      <c r="Y427" s="872"/>
      <c r="Z427" s="872"/>
    </row>
    <row r="428" spans="1:26" ht="37.5" customHeight="1">
      <c r="A428" s="872"/>
      <c r="B428" s="1194"/>
      <c r="C428" s="872"/>
      <c r="D428" s="872"/>
      <c r="E428" s="872"/>
      <c r="F428" s="872"/>
      <c r="G428" s="872"/>
      <c r="H428" s="872"/>
      <c r="I428" s="872"/>
      <c r="J428" s="872"/>
      <c r="K428" s="872"/>
      <c r="L428" s="872"/>
      <c r="M428" s="872"/>
      <c r="N428" s="872"/>
      <c r="O428" s="872"/>
      <c r="P428" s="872"/>
      <c r="Q428" s="872"/>
      <c r="R428" s="872"/>
      <c r="S428" s="872"/>
      <c r="T428" s="872"/>
      <c r="U428" s="872"/>
      <c r="V428" s="872"/>
      <c r="W428" s="872"/>
      <c r="X428" s="872"/>
      <c r="Y428" s="872"/>
      <c r="Z428" s="872"/>
    </row>
    <row r="429" spans="1:26" ht="37.5" customHeight="1">
      <c r="A429" s="872"/>
      <c r="B429" s="1194"/>
      <c r="C429" s="872"/>
      <c r="D429" s="872"/>
      <c r="E429" s="872"/>
      <c r="F429" s="872"/>
      <c r="G429" s="872"/>
      <c r="H429" s="872"/>
      <c r="I429" s="872"/>
      <c r="J429" s="872"/>
      <c r="K429" s="872"/>
      <c r="L429" s="872"/>
      <c r="M429" s="872"/>
      <c r="N429" s="872"/>
      <c r="O429" s="872"/>
      <c r="P429" s="872"/>
      <c r="Q429" s="872"/>
      <c r="R429" s="872"/>
      <c r="S429" s="872"/>
      <c r="T429" s="872"/>
      <c r="U429" s="872"/>
      <c r="V429" s="872"/>
      <c r="W429" s="872"/>
      <c r="X429" s="872"/>
      <c r="Y429" s="872"/>
      <c r="Z429" s="872"/>
    </row>
    <row r="430" spans="1:26" ht="37.5" customHeight="1">
      <c r="A430" s="872"/>
      <c r="B430" s="1194"/>
      <c r="C430" s="872"/>
      <c r="D430" s="872"/>
      <c r="E430" s="872"/>
      <c r="F430" s="872"/>
      <c r="G430" s="872"/>
      <c r="H430" s="872"/>
      <c r="I430" s="872"/>
      <c r="J430" s="872"/>
      <c r="K430" s="872"/>
      <c r="L430" s="872"/>
      <c r="M430" s="872"/>
      <c r="N430" s="872"/>
      <c r="O430" s="872"/>
      <c r="P430" s="872"/>
      <c r="Q430" s="872"/>
      <c r="R430" s="872"/>
      <c r="S430" s="872"/>
      <c r="T430" s="872"/>
      <c r="U430" s="872"/>
      <c r="V430" s="872"/>
      <c r="W430" s="872"/>
      <c r="X430" s="872"/>
      <c r="Y430" s="872"/>
      <c r="Z430" s="872"/>
    </row>
    <row r="431" spans="1:26" ht="37.5" customHeight="1">
      <c r="A431" s="872"/>
      <c r="B431" s="1194"/>
      <c r="C431" s="872"/>
      <c r="D431" s="872"/>
      <c r="E431" s="872"/>
      <c r="F431" s="872"/>
      <c r="G431" s="872"/>
      <c r="H431" s="872"/>
      <c r="I431" s="872"/>
      <c r="J431" s="872"/>
      <c r="K431" s="872"/>
      <c r="L431" s="872"/>
      <c r="M431" s="872"/>
      <c r="N431" s="872"/>
      <c r="O431" s="872"/>
      <c r="P431" s="872"/>
      <c r="Q431" s="872"/>
      <c r="R431" s="872"/>
      <c r="S431" s="872"/>
      <c r="T431" s="872"/>
      <c r="U431" s="872"/>
      <c r="V431" s="872"/>
      <c r="W431" s="872"/>
      <c r="X431" s="872"/>
      <c r="Y431" s="872"/>
      <c r="Z431" s="872"/>
    </row>
    <row r="432" spans="1:26" ht="37.5" customHeight="1">
      <c r="A432" s="872"/>
      <c r="B432" s="1194"/>
      <c r="C432" s="872"/>
      <c r="D432" s="872"/>
      <c r="E432" s="872"/>
      <c r="F432" s="872"/>
      <c r="G432" s="872"/>
      <c r="H432" s="872"/>
      <c r="I432" s="872"/>
      <c r="J432" s="872"/>
      <c r="K432" s="872"/>
      <c r="L432" s="872"/>
      <c r="M432" s="872"/>
      <c r="N432" s="872"/>
      <c r="O432" s="872"/>
      <c r="P432" s="872"/>
      <c r="Q432" s="872"/>
      <c r="R432" s="872"/>
      <c r="S432" s="872"/>
      <c r="T432" s="872"/>
      <c r="U432" s="872"/>
      <c r="V432" s="872"/>
      <c r="W432" s="872"/>
      <c r="X432" s="872"/>
      <c r="Y432" s="872"/>
      <c r="Z432" s="872"/>
    </row>
    <row r="433" spans="1:26" ht="37.5" customHeight="1">
      <c r="A433" s="872"/>
      <c r="B433" s="1194"/>
      <c r="C433" s="872"/>
      <c r="D433" s="872"/>
      <c r="E433" s="872"/>
      <c r="F433" s="872"/>
      <c r="G433" s="872"/>
      <c r="H433" s="872"/>
      <c r="I433" s="872"/>
      <c r="J433" s="872"/>
      <c r="K433" s="872"/>
      <c r="L433" s="872"/>
      <c r="M433" s="872"/>
      <c r="N433" s="872"/>
      <c r="O433" s="872"/>
      <c r="P433" s="872"/>
      <c r="Q433" s="872"/>
      <c r="R433" s="872"/>
      <c r="S433" s="872"/>
      <c r="T433" s="872"/>
      <c r="U433" s="872"/>
      <c r="V433" s="872"/>
      <c r="W433" s="872"/>
      <c r="X433" s="872"/>
      <c r="Y433" s="872"/>
      <c r="Z433" s="872"/>
    </row>
    <row r="434" spans="1:26" ht="37.5" customHeight="1">
      <c r="A434" s="872"/>
      <c r="B434" s="1194"/>
      <c r="C434" s="872"/>
      <c r="D434" s="872"/>
      <c r="E434" s="872"/>
      <c r="F434" s="872"/>
      <c r="G434" s="872"/>
      <c r="H434" s="872"/>
      <c r="I434" s="872"/>
      <c r="J434" s="872"/>
      <c r="K434" s="872"/>
      <c r="L434" s="872"/>
      <c r="M434" s="872"/>
      <c r="N434" s="872"/>
      <c r="O434" s="872"/>
      <c r="P434" s="872"/>
      <c r="Q434" s="872"/>
      <c r="R434" s="872"/>
      <c r="S434" s="872"/>
      <c r="T434" s="872"/>
      <c r="U434" s="872"/>
      <c r="V434" s="872"/>
      <c r="W434" s="872"/>
      <c r="X434" s="872"/>
      <c r="Y434" s="872"/>
      <c r="Z434" s="872"/>
    </row>
    <row r="435" spans="1:26" ht="37.5" customHeight="1">
      <c r="A435" s="872"/>
      <c r="B435" s="1194"/>
      <c r="C435" s="872"/>
      <c r="D435" s="872"/>
      <c r="E435" s="872"/>
      <c r="F435" s="872"/>
      <c r="G435" s="872"/>
      <c r="H435" s="872"/>
      <c r="I435" s="872"/>
      <c r="J435" s="872"/>
      <c r="K435" s="872"/>
      <c r="L435" s="872"/>
      <c r="M435" s="872"/>
      <c r="N435" s="872"/>
      <c r="O435" s="872"/>
      <c r="P435" s="872"/>
      <c r="Q435" s="872"/>
      <c r="R435" s="872"/>
      <c r="S435" s="872"/>
      <c r="T435" s="872"/>
      <c r="U435" s="872"/>
      <c r="V435" s="872"/>
      <c r="W435" s="872"/>
      <c r="X435" s="872"/>
      <c r="Y435" s="872"/>
      <c r="Z435" s="872"/>
    </row>
    <row r="436" spans="1:26" ht="37.5" customHeight="1">
      <c r="A436" s="872"/>
      <c r="B436" s="1194"/>
      <c r="C436" s="872"/>
      <c r="D436" s="872"/>
      <c r="E436" s="872"/>
      <c r="F436" s="872"/>
      <c r="G436" s="872"/>
      <c r="H436" s="872"/>
      <c r="I436" s="872"/>
      <c r="J436" s="872"/>
      <c r="K436" s="872"/>
      <c r="L436" s="872"/>
      <c r="M436" s="872"/>
      <c r="N436" s="872"/>
      <c r="O436" s="872"/>
      <c r="P436" s="872"/>
      <c r="Q436" s="872"/>
      <c r="R436" s="872"/>
      <c r="S436" s="872"/>
      <c r="T436" s="872"/>
      <c r="U436" s="872"/>
      <c r="V436" s="872"/>
      <c r="W436" s="872"/>
      <c r="X436" s="872"/>
      <c r="Y436" s="872"/>
      <c r="Z436" s="872"/>
    </row>
    <row r="437" spans="1:26" ht="37.5" customHeight="1">
      <c r="A437" s="872"/>
      <c r="B437" s="1194"/>
      <c r="C437" s="872"/>
      <c r="D437" s="872"/>
      <c r="E437" s="872"/>
      <c r="F437" s="872"/>
      <c r="G437" s="872"/>
      <c r="H437" s="872"/>
      <c r="I437" s="872"/>
      <c r="J437" s="872"/>
      <c r="K437" s="872"/>
      <c r="L437" s="872"/>
      <c r="M437" s="872"/>
      <c r="N437" s="872"/>
      <c r="O437" s="872"/>
      <c r="P437" s="872"/>
      <c r="Q437" s="872"/>
      <c r="R437" s="872"/>
      <c r="S437" s="872"/>
      <c r="T437" s="872"/>
      <c r="U437" s="872"/>
      <c r="V437" s="872"/>
      <c r="W437" s="872"/>
      <c r="X437" s="872"/>
      <c r="Y437" s="872"/>
      <c r="Z437" s="872"/>
    </row>
    <row r="438" spans="1:26" ht="37.5" customHeight="1">
      <c r="A438" s="872"/>
      <c r="B438" s="1194"/>
      <c r="C438" s="872"/>
      <c r="D438" s="872"/>
      <c r="E438" s="872"/>
      <c r="F438" s="872"/>
      <c r="G438" s="872"/>
      <c r="H438" s="872"/>
      <c r="I438" s="872"/>
      <c r="J438" s="872"/>
      <c r="K438" s="872"/>
      <c r="L438" s="872"/>
      <c r="M438" s="872"/>
      <c r="N438" s="872"/>
      <c r="O438" s="872"/>
      <c r="P438" s="872"/>
      <c r="Q438" s="872"/>
      <c r="R438" s="872"/>
      <c r="S438" s="872"/>
      <c r="T438" s="872"/>
      <c r="U438" s="872"/>
      <c r="V438" s="872"/>
      <c r="W438" s="872"/>
      <c r="X438" s="872"/>
      <c r="Y438" s="872"/>
      <c r="Z438" s="872"/>
    </row>
    <row r="439" spans="1:26" ht="37.5" customHeight="1">
      <c r="A439" s="872"/>
      <c r="B439" s="1194"/>
      <c r="C439" s="872"/>
      <c r="D439" s="872"/>
      <c r="E439" s="872"/>
      <c r="F439" s="872"/>
      <c r="G439" s="872"/>
      <c r="H439" s="872"/>
      <c r="I439" s="872"/>
      <c r="J439" s="872"/>
      <c r="K439" s="872"/>
      <c r="L439" s="872"/>
      <c r="M439" s="872"/>
      <c r="N439" s="872"/>
      <c r="O439" s="872"/>
      <c r="P439" s="872"/>
      <c r="Q439" s="872"/>
      <c r="R439" s="872"/>
      <c r="S439" s="872"/>
      <c r="T439" s="872"/>
      <c r="U439" s="872"/>
      <c r="V439" s="872"/>
      <c r="W439" s="872"/>
      <c r="X439" s="872"/>
      <c r="Y439" s="872"/>
      <c r="Z439" s="872"/>
    </row>
    <row r="440" spans="1:26" ht="37.5" customHeight="1">
      <c r="A440" s="872"/>
      <c r="B440" s="1194"/>
      <c r="C440" s="872"/>
      <c r="D440" s="872"/>
      <c r="E440" s="872"/>
      <c r="F440" s="872"/>
      <c r="G440" s="872"/>
      <c r="H440" s="872"/>
      <c r="I440" s="872"/>
      <c r="J440" s="872"/>
      <c r="K440" s="872"/>
      <c r="L440" s="872"/>
      <c r="M440" s="872"/>
      <c r="N440" s="872"/>
      <c r="O440" s="872"/>
      <c r="P440" s="872"/>
      <c r="Q440" s="872"/>
      <c r="R440" s="872"/>
      <c r="S440" s="872"/>
      <c r="T440" s="872"/>
      <c r="U440" s="872"/>
      <c r="V440" s="872"/>
      <c r="W440" s="872"/>
      <c r="X440" s="872"/>
      <c r="Y440" s="872"/>
      <c r="Z440" s="872"/>
    </row>
    <row r="441" spans="1:26" ht="37.5" customHeight="1">
      <c r="A441" s="872"/>
      <c r="B441" s="1194"/>
      <c r="C441" s="872"/>
      <c r="D441" s="872"/>
      <c r="E441" s="872"/>
      <c r="F441" s="872"/>
      <c r="G441" s="872"/>
      <c r="H441" s="872"/>
      <c r="I441" s="872"/>
      <c r="J441" s="872"/>
      <c r="K441" s="872"/>
      <c r="L441" s="872"/>
      <c r="M441" s="872"/>
      <c r="N441" s="872"/>
      <c r="O441" s="872"/>
      <c r="P441" s="872"/>
      <c r="Q441" s="872"/>
      <c r="R441" s="872"/>
      <c r="S441" s="872"/>
      <c r="T441" s="872"/>
      <c r="U441" s="872"/>
      <c r="V441" s="872"/>
      <c r="W441" s="872"/>
      <c r="X441" s="872"/>
      <c r="Y441" s="872"/>
      <c r="Z441" s="872"/>
    </row>
    <row r="442" spans="1:26" ht="37.5" customHeight="1">
      <c r="A442" s="872"/>
      <c r="B442" s="1194"/>
      <c r="C442" s="872"/>
      <c r="D442" s="872"/>
      <c r="E442" s="872"/>
      <c r="F442" s="872"/>
      <c r="G442" s="872"/>
      <c r="H442" s="872"/>
      <c r="I442" s="872"/>
      <c r="J442" s="872"/>
      <c r="K442" s="872"/>
      <c r="L442" s="872"/>
      <c r="M442" s="872"/>
      <c r="N442" s="872"/>
      <c r="O442" s="872"/>
      <c r="P442" s="872"/>
      <c r="Q442" s="872"/>
      <c r="R442" s="872"/>
      <c r="S442" s="872"/>
      <c r="T442" s="872"/>
      <c r="U442" s="872"/>
      <c r="V442" s="872"/>
      <c r="W442" s="872"/>
      <c r="X442" s="872"/>
      <c r="Y442" s="872"/>
      <c r="Z442" s="872"/>
    </row>
    <row r="443" spans="1:26" ht="37.5" customHeight="1">
      <c r="A443" s="872"/>
      <c r="B443" s="1194"/>
      <c r="C443" s="872"/>
      <c r="D443" s="872"/>
      <c r="E443" s="872"/>
      <c r="F443" s="872"/>
      <c r="G443" s="872"/>
      <c r="H443" s="872"/>
      <c r="I443" s="872"/>
      <c r="J443" s="872"/>
      <c r="K443" s="872"/>
      <c r="L443" s="872"/>
      <c r="M443" s="872"/>
      <c r="N443" s="872"/>
      <c r="O443" s="872"/>
      <c r="P443" s="872"/>
      <c r="Q443" s="872"/>
      <c r="R443" s="872"/>
      <c r="S443" s="872"/>
      <c r="T443" s="872"/>
      <c r="U443" s="872"/>
      <c r="V443" s="872"/>
      <c r="W443" s="872"/>
      <c r="X443" s="872"/>
      <c r="Y443" s="872"/>
      <c r="Z443" s="872"/>
    </row>
    <row r="444" spans="1:26" ht="37.5" customHeight="1">
      <c r="A444" s="872"/>
      <c r="B444" s="1194"/>
      <c r="C444" s="872"/>
      <c r="D444" s="872"/>
      <c r="E444" s="872"/>
      <c r="F444" s="872"/>
      <c r="G444" s="872"/>
      <c r="H444" s="872"/>
      <c r="I444" s="872"/>
      <c r="J444" s="872"/>
      <c r="K444" s="872"/>
      <c r="L444" s="872"/>
      <c r="M444" s="872"/>
      <c r="N444" s="872"/>
      <c r="O444" s="872"/>
      <c r="P444" s="872"/>
      <c r="Q444" s="872"/>
      <c r="R444" s="872"/>
      <c r="S444" s="872"/>
      <c r="T444" s="872"/>
      <c r="U444" s="872"/>
      <c r="V444" s="872"/>
      <c r="W444" s="872"/>
      <c r="X444" s="872"/>
      <c r="Y444" s="872"/>
      <c r="Z444" s="872"/>
    </row>
    <row r="445" spans="1:26" ht="37.5" customHeight="1">
      <c r="A445" s="872"/>
      <c r="B445" s="1194"/>
      <c r="C445" s="872"/>
      <c r="D445" s="872"/>
      <c r="E445" s="872"/>
      <c r="F445" s="872"/>
      <c r="G445" s="872"/>
      <c r="H445" s="872"/>
      <c r="I445" s="872"/>
      <c r="J445" s="872"/>
      <c r="K445" s="872"/>
      <c r="L445" s="872"/>
      <c r="M445" s="872"/>
      <c r="N445" s="872"/>
      <c r="O445" s="872"/>
      <c r="P445" s="872"/>
      <c r="Q445" s="872"/>
      <c r="R445" s="872"/>
      <c r="S445" s="872"/>
      <c r="T445" s="872"/>
      <c r="U445" s="872"/>
      <c r="V445" s="872"/>
      <c r="W445" s="872"/>
      <c r="X445" s="872"/>
      <c r="Y445" s="872"/>
      <c r="Z445" s="872"/>
    </row>
    <row r="446" spans="1:26" ht="37.5" customHeight="1">
      <c r="A446" s="872"/>
      <c r="B446" s="1194"/>
      <c r="C446" s="872"/>
      <c r="D446" s="872"/>
      <c r="E446" s="872"/>
      <c r="F446" s="872"/>
      <c r="G446" s="872"/>
      <c r="H446" s="872"/>
      <c r="I446" s="872"/>
      <c r="J446" s="872"/>
      <c r="K446" s="872"/>
      <c r="L446" s="872"/>
      <c r="M446" s="872"/>
      <c r="N446" s="872"/>
      <c r="O446" s="872"/>
      <c r="P446" s="872"/>
      <c r="Q446" s="872"/>
      <c r="R446" s="872"/>
      <c r="S446" s="872"/>
      <c r="T446" s="872"/>
      <c r="U446" s="872"/>
      <c r="V446" s="872"/>
      <c r="W446" s="872"/>
      <c r="X446" s="872"/>
      <c r="Y446" s="872"/>
      <c r="Z446" s="872"/>
    </row>
    <row r="447" spans="1:26" ht="37.5" customHeight="1">
      <c r="A447" s="872"/>
      <c r="B447" s="1194"/>
      <c r="C447" s="872"/>
      <c r="D447" s="872"/>
      <c r="E447" s="872"/>
      <c r="F447" s="872"/>
      <c r="G447" s="872"/>
      <c r="H447" s="872"/>
      <c r="I447" s="872"/>
      <c r="J447" s="872"/>
      <c r="K447" s="872"/>
      <c r="L447" s="872"/>
      <c r="M447" s="872"/>
      <c r="N447" s="872"/>
      <c r="O447" s="872"/>
      <c r="P447" s="872"/>
      <c r="Q447" s="872"/>
      <c r="R447" s="872"/>
      <c r="S447" s="872"/>
      <c r="T447" s="872"/>
      <c r="U447" s="872"/>
      <c r="V447" s="872"/>
      <c r="W447" s="872"/>
      <c r="X447" s="872"/>
      <c r="Y447" s="872"/>
      <c r="Z447" s="872"/>
    </row>
    <row r="448" spans="1:26" ht="37.5" customHeight="1">
      <c r="A448" s="872"/>
      <c r="B448" s="1194"/>
      <c r="C448" s="872"/>
      <c r="D448" s="872"/>
      <c r="E448" s="872"/>
      <c r="F448" s="872"/>
      <c r="G448" s="872"/>
      <c r="H448" s="872"/>
      <c r="I448" s="872"/>
      <c r="J448" s="872"/>
      <c r="K448" s="872"/>
      <c r="L448" s="872"/>
      <c r="M448" s="872"/>
      <c r="N448" s="872"/>
      <c r="O448" s="872"/>
      <c r="P448" s="872"/>
      <c r="Q448" s="872"/>
      <c r="R448" s="872"/>
      <c r="S448" s="872"/>
      <c r="T448" s="872"/>
      <c r="U448" s="872"/>
      <c r="V448" s="872"/>
      <c r="W448" s="872"/>
      <c r="X448" s="872"/>
      <c r="Y448" s="872"/>
      <c r="Z448" s="872"/>
    </row>
    <row r="449" spans="1:26" ht="37.5" customHeight="1">
      <c r="A449" s="872"/>
      <c r="B449" s="1194"/>
      <c r="C449" s="872"/>
      <c r="D449" s="872"/>
      <c r="E449" s="872"/>
      <c r="F449" s="872"/>
      <c r="G449" s="872"/>
      <c r="H449" s="872"/>
      <c r="I449" s="872"/>
      <c r="J449" s="872"/>
      <c r="K449" s="872"/>
      <c r="L449" s="872"/>
      <c r="M449" s="872"/>
      <c r="N449" s="872"/>
      <c r="O449" s="872"/>
      <c r="P449" s="872"/>
      <c r="Q449" s="872"/>
      <c r="R449" s="872"/>
      <c r="S449" s="872"/>
      <c r="T449" s="872"/>
      <c r="U449" s="872"/>
      <c r="V449" s="872"/>
      <c r="W449" s="872"/>
      <c r="X449" s="872"/>
      <c r="Y449" s="872"/>
      <c r="Z449" s="872"/>
    </row>
    <row r="450" spans="1:26" ht="37.5" customHeight="1">
      <c r="A450" s="872"/>
      <c r="B450" s="1194"/>
      <c r="C450" s="872"/>
      <c r="D450" s="872"/>
      <c r="E450" s="872"/>
      <c r="F450" s="872"/>
      <c r="G450" s="872"/>
      <c r="H450" s="872"/>
      <c r="I450" s="872"/>
      <c r="J450" s="872"/>
      <c r="K450" s="872"/>
      <c r="L450" s="872"/>
      <c r="M450" s="872"/>
      <c r="N450" s="872"/>
      <c r="O450" s="872"/>
      <c r="P450" s="872"/>
      <c r="Q450" s="872"/>
      <c r="R450" s="872"/>
      <c r="S450" s="872"/>
      <c r="T450" s="872"/>
      <c r="U450" s="872"/>
      <c r="V450" s="872"/>
      <c r="W450" s="872"/>
      <c r="X450" s="872"/>
      <c r="Y450" s="872"/>
      <c r="Z450" s="872"/>
    </row>
    <row r="451" spans="1:26" ht="37.5" customHeight="1">
      <c r="A451" s="872"/>
      <c r="B451" s="1194"/>
      <c r="C451" s="872"/>
      <c r="D451" s="872"/>
      <c r="E451" s="872"/>
      <c r="F451" s="872"/>
      <c r="G451" s="872"/>
      <c r="H451" s="872"/>
      <c r="I451" s="872"/>
      <c r="J451" s="872"/>
      <c r="K451" s="872"/>
      <c r="L451" s="872"/>
      <c r="M451" s="872"/>
      <c r="N451" s="872"/>
      <c r="O451" s="872"/>
      <c r="P451" s="872"/>
      <c r="Q451" s="872"/>
      <c r="R451" s="872"/>
      <c r="S451" s="872"/>
      <c r="T451" s="872"/>
      <c r="U451" s="872"/>
      <c r="V451" s="872"/>
      <c r="W451" s="872"/>
      <c r="X451" s="872"/>
      <c r="Y451" s="872"/>
      <c r="Z451" s="872"/>
    </row>
    <row r="452" spans="1:26" ht="37.5" customHeight="1">
      <c r="A452" s="872"/>
      <c r="B452" s="1194"/>
      <c r="C452" s="872"/>
      <c r="D452" s="872"/>
      <c r="E452" s="872"/>
      <c r="F452" s="872"/>
      <c r="G452" s="872"/>
      <c r="H452" s="872"/>
      <c r="I452" s="872"/>
      <c r="J452" s="872"/>
      <c r="K452" s="872"/>
      <c r="L452" s="872"/>
      <c r="M452" s="872"/>
      <c r="N452" s="872"/>
      <c r="O452" s="872"/>
      <c r="P452" s="872"/>
      <c r="Q452" s="872"/>
      <c r="R452" s="872"/>
      <c r="S452" s="872"/>
      <c r="T452" s="872"/>
      <c r="U452" s="872"/>
      <c r="V452" s="872"/>
      <c r="W452" s="872"/>
      <c r="X452" s="872"/>
      <c r="Y452" s="872"/>
      <c r="Z452" s="872"/>
    </row>
    <row r="453" spans="1:26" ht="37.5" customHeight="1">
      <c r="A453" s="872"/>
      <c r="B453" s="1194"/>
      <c r="C453" s="872"/>
      <c r="D453" s="872"/>
      <c r="E453" s="872"/>
      <c r="F453" s="872"/>
      <c r="G453" s="872"/>
      <c r="H453" s="872"/>
      <c r="I453" s="872"/>
      <c r="J453" s="872"/>
      <c r="K453" s="872"/>
      <c r="L453" s="872"/>
      <c r="M453" s="872"/>
      <c r="N453" s="872"/>
      <c r="O453" s="872"/>
      <c r="P453" s="872"/>
      <c r="Q453" s="872"/>
      <c r="R453" s="872"/>
      <c r="S453" s="872"/>
      <c r="T453" s="872"/>
      <c r="U453" s="872"/>
      <c r="V453" s="872"/>
      <c r="W453" s="872"/>
      <c r="X453" s="872"/>
      <c r="Y453" s="872"/>
      <c r="Z453" s="872"/>
    </row>
    <row r="454" spans="1:26" ht="37.5" customHeight="1">
      <c r="A454" s="872"/>
      <c r="B454" s="1194"/>
      <c r="C454" s="872"/>
      <c r="D454" s="872"/>
      <c r="E454" s="872"/>
      <c r="F454" s="872"/>
      <c r="G454" s="872"/>
      <c r="H454" s="872"/>
      <c r="I454" s="872"/>
      <c r="J454" s="872"/>
      <c r="K454" s="872"/>
      <c r="L454" s="872"/>
      <c r="M454" s="872"/>
      <c r="N454" s="872"/>
      <c r="O454" s="872"/>
      <c r="P454" s="872"/>
      <c r="Q454" s="872"/>
      <c r="R454" s="872"/>
      <c r="S454" s="872"/>
      <c r="T454" s="872"/>
      <c r="U454" s="872"/>
      <c r="V454" s="872"/>
      <c r="W454" s="872"/>
      <c r="X454" s="872"/>
      <c r="Y454" s="872"/>
      <c r="Z454" s="872"/>
    </row>
    <row r="455" spans="1:26" ht="37.5" customHeight="1">
      <c r="A455" s="872"/>
      <c r="B455" s="1194"/>
      <c r="C455" s="872"/>
      <c r="D455" s="872"/>
      <c r="E455" s="872"/>
      <c r="F455" s="872"/>
      <c r="G455" s="872"/>
      <c r="H455" s="872"/>
      <c r="I455" s="872"/>
      <c r="J455" s="872"/>
      <c r="K455" s="872"/>
      <c r="L455" s="872"/>
      <c r="M455" s="872"/>
      <c r="N455" s="872"/>
      <c r="O455" s="872"/>
      <c r="P455" s="872"/>
      <c r="Q455" s="872"/>
      <c r="R455" s="872"/>
      <c r="S455" s="872"/>
      <c r="T455" s="872"/>
      <c r="U455" s="872"/>
      <c r="V455" s="872"/>
      <c r="W455" s="872"/>
      <c r="X455" s="872"/>
      <c r="Y455" s="872"/>
      <c r="Z455" s="872"/>
    </row>
    <row r="456" spans="1:26" ht="37.5" customHeight="1">
      <c r="A456" s="872"/>
      <c r="B456" s="1194"/>
      <c r="C456" s="872"/>
      <c r="D456" s="872"/>
      <c r="E456" s="872"/>
      <c r="F456" s="872"/>
      <c r="G456" s="872"/>
      <c r="H456" s="872"/>
      <c r="I456" s="872"/>
      <c r="J456" s="872"/>
      <c r="K456" s="872"/>
      <c r="L456" s="872"/>
      <c r="M456" s="872"/>
      <c r="N456" s="872"/>
      <c r="O456" s="872"/>
      <c r="P456" s="872"/>
      <c r="Q456" s="872"/>
      <c r="R456" s="872"/>
      <c r="S456" s="872"/>
      <c r="T456" s="872"/>
      <c r="U456" s="872"/>
      <c r="V456" s="872"/>
      <c r="W456" s="872"/>
      <c r="X456" s="872"/>
      <c r="Y456" s="872"/>
      <c r="Z456" s="872"/>
    </row>
    <row r="457" spans="1:26" ht="37.5" customHeight="1">
      <c r="A457" s="872"/>
      <c r="B457" s="1194"/>
      <c r="C457" s="872"/>
      <c r="D457" s="872"/>
      <c r="E457" s="872"/>
      <c r="F457" s="872"/>
      <c r="G457" s="872"/>
      <c r="H457" s="872"/>
      <c r="I457" s="872"/>
      <c r="J457" s="872"/>
      <c r="K457" s="872"/>
      <c r="L457" s="872"/>
      <c r="M457" s="872"/>
      <c r="N457" s="872"/>
      <c r="O457" s="872"/>
      <c r="P457" s="872"/>
      <c r="Q457" s="872"/>
      <c r="R457" s="872"/>
      <c r="S457" s="872"/>
      <c r="T457" s="872"/>
      <c r="U457" s="872"/>
      <c r="V457" s="872"/>
      <c r="W457" s="872"/>
      <c r="X457" s="872"/>
      <c r="Y457" s="872"/>
      <c r="Z457" s="872"/>
    </row>
    <row r="458" spans="1:26" ht="37.5" customHeight="1">
      <c r="A458" s="872"/>
      <c r="B458" s="1194"/>
      <c r="C458" s="872"/>
      <c r="D458" s="872"/>
      <c r="E458" s="872"/>
      <c r="F458" s="872"/>
      <c r="G458" s="872"/>
      <c r="H458" s="872"/>
      <c r="I458" s="872"/>
      <c r="J458" s="872"/>
      <c r="K458" s="872"/>
      <c r="L458" s="872"/>
      <c r="M458" s="872"/>
      <c r="N458" s="872"/>
      <c r="O458" s="872"/>
      <c r="P458" s="872"/>
      <c r="Q458" s="872"/>
      <c r="R458" s="872"/>
      <c r="S458" s="872"/>
      <c r="T458" s="872"/>
      <c r="U458" s="872"/>
      <c r="V458" s="872"/>
      <c r="W458" s="872"/>
      <c r="X458" s="872"/>
      <c r="Y458" s="872"/>
      <c r="Z458" s="872"/>
    </row>
    <row r="459" spans="1:26" ht="37.5" customHeight="1">
      <c r="A459" s="872"/>
      <c r="B459" s="1194"/>
      <c r="C459" s="872"/>
      <c r="D459" s="872"/>
      <c r="E459" s="872"/>
      <c r="F459" s="872"/>
      <c r="G459" s="872"/>
      <c r="H459" s="872"/>
      <c r="I459" s="872"/>
      <c r="J459" s="872"/>
      <c r="K459" s="872"/>
      <c r="L459" s="872"/>
      <c r="M459" s="872"/>
      <c r="N459" s="872"/>
      <c r="O459" s="872"/>
      <c r="P459" s="872"/>
      <c r="Q459" s="872"/>
      <c r="R459" s="872"/>
      <c r="S459" s="872"/>
      <c r="T459" s="872"/>
      <c r="U459" s="872"/>
      <c r="V459" s="872"/>
      <c r="W459" s="872"/>
      <c r="X459" s="872"/>
      <c r="Y459" s="872"/>
      <c r="Z459" s="872"/>
    </row>
    <row r="460" spans="1:26" ht="37.5" customHeight="1">
      <c r="A460" s="872"/>
      <c r="B460" s="1194"/>
      <c r="C460" s="872"/>
      <c r="D460" s="872"/>
      <c r="E460" s="872"/>
      <c r="F460" s="872"/>
      <c r="G460" s="872"/>
      <c r="H460" s="872"/>
      <c r="I460" s="872"/>
      <c r="J460" s="872"/>
      <c r="K460" s="872"/>
      <c r="L460" s="872"/>
      <c r="M460" s="872"/>
      <c r="N460" s="872"/>
      <c r="O460" s="872"/>
      <c r="P460" s="872"/>
      <c r="Q460" s="872"/>
      <c r="R460" s="872"/>
      <c r="S460" s="872"/>
      <c r="T460" s="872"/>
      <c r="U460" s="872"/>
      <c r="V460" s="872"/>
      <c r="W460" s="872"/>
      <c r="X460" s="872"/>
      <c r="Y460" s="872"/>
      <c r="Z460" s="872"/>
    </row>
    <row r="461" spans="1:26" ht="37.5" customHeight="1">
      <c r="A461" s="872"/>
      <c r="B461" s="1194"/>
      <c r="C461" s="872"/>
      <c r="D461" s="872"/>
      <c r="E461" s="872"/>
      <c r="F461" s="872"/>
      <c r="G461" s="872"/>
      <c r="H461" s="872"/>
      <c r="I461" s="872"/>
      <c r="J461" s="872"/>
      <c r="K461" s="872"/>
      <c r="L461" s="872"/>
      <c r="M461" s="872"/>
      <c r="N461" s="872"/>
      <c r="O461" s="872"/>
      <c r="P461" s="872"/>
      <c r="Q461" s="872"/>
      <c r="R461" s="872"/>
      <c r="S461" s="872"/>
      <c r="T461" s="872"/>
      <c r="U461" s="872"/>
      <c r="V461" s="872"/>
      <c r="W461" s="872"/>
      <c r="X461" s="872"/>
      <c r="Y461" s="872"/>
      <c r="Z461" s="872"/>
    </row>
    <row r="462" spans="1:26" ht="37.5" customHeight="1">
      <c r="A462" s="872"/>
      <c r="B462" s="1194"/>
      <c r="C462" s="872"/>
      <c r="D462" s="872"/>
      <c r="E462" s="872"/>
      <c r="F462" s="872"/>
      <c r="G462" s="872"/>
      <c r="H462" s="872"/>
      <c r="I462" s="872"/>
      <c r="J462" s="872"/>
      <c r="K462" s="872"/>
      <c r="L462" s="872"/>
      <c r="M462" s="872"/>
      <c r="N462" s="872"/>
      <c r="O462" s="872"/>
      <c r="P462" s="872"/>
      <c r="Q462" s="872"/>
      <c r="R462" s="872"/>
      <c r="S462" s="872"/>
      <c r="T462" s="872"/>
      <c r="U462" s="872"/>
      <c r="V462" s="872"/>
      <c r="W462" s="872"/>
      <c r="X462" s="872"/>
      <c r="Y462" s="872"/>
      <c r="Z462" s="872"/>
    </row>
    <row r="463" spans="1:26" ht="37.5" customHeight="1">
      <c r="A463" s="872"/>
      <c r="B463" s="1194"/>
      <c r="C463" s="872"/>
      <c r="D463" s="872"/>
      <c r="E463" s="872"/>
      <c r="F463" s="872"/>
      <c r="G463" s="872"/>
      <c r="H463" s="872"/>
      <c r="I463" s="872"/>
      <c r="J463" s="872"/>
      <c r="K463" s="872"/>
      <c r="L463" s="872"/>
      <c r="M463" s="872"/>
      <c r="N463" s="872"/>
      <c r="O463" s="872"/>
      <c r="P463" s="872"/>
      <c r="Q463" s="872"/>
      <c r="R463" s="872"/>
      <c r="S463" s="872"/>
      <c r="T463" s="872"/>
      <c r="U463" s="872"/>
      <c r="V463" s="872"/>
      <c r="W463" s="872"/>
      <c r="X463" s="872"/>
      <c r="Y463" s="872"/>
      <c r="Z463" s="872"/>
    </row>
    <row r="464" spans="1:26" ht="37.5" customHeight="1">
      <c r="A464" s="872"/>
      <c r="B464" s="1194"/>
      <c r="C464" s="872"/>
      <c r="D464" s="872"/>
      <c r="E464" s="872"/>
      <c r="F464" s="872"/>
      <c r="G464" s="872"/>
      <c r="H464" s="872"/>
      <c r="I464" s="872"/>
      <c r="J464" s="872"/>
      <c r="K464" s="872"/>
      <c r="L464" s="872"/>
      <c r="M464" s="872"/>
      <c r="N464" s="872"/>
      <c r="O464" s="872"/>
      <c r="P464" s="872"/>
      <c r="Q464" s="872"/>
      <c r="R464" s="872"/>
      <c r="S464" s="872"/>
      <c r="T464" s="872"/>
      <c r="U464" s="872"/>
      <c r="V464" s="872"/>
      <c r="W464" s="872"/>
      <c r="X464" s="872"/>
      <c r="Y464" s="872"/>
      <c r="Z464" s="872"/>
    </row>
    <row r="465" spans="1:26" ht="37.5" customHeight="1">
      <c r="A465" s="872"/>
      <c r="B465" s="1194"/>
      <c r="C465" s="872"/>
      <c r="D465" s="872"/>
      <c r="E465" s="872"/>
      <c r="F465" s="872"/>
      <c r="G465" s="872"/>
      <c r="H465" s="872"/>
      <c r="I465" s="872"/>
      <c r="J465" s="872"/>
      <c r="K465" s="872"/>
      <c r="L465" s="872"/>
      <c r="M465" s="872"/>
      <c r="N465" s="872"/>
      <c r="O465" s="872"/>
      <c r="P465" s="872"/>
      <c r="Q465" s="872"/>
      <c r="R465" s="872"/>
      <c r="S465" s="872"/>
      <c r="T465" s="872"/>
      <c r="U465" s="872"/>
      <c r="V465" s="872"/>
      <c r="W465" s="872"/>
      <c r="X465" s="872"/>
      <c r="Y465" s="872"/>
      <c r="Z465" s="872"/>
    </row>
    <row r="466" spans="1:26" ht="37.5" customHeight="1">
      <c r="A466" s="872"/>
      <c r="B466" s="1194"/>
      <c r="C466" s="872"/>
      <c r="D466" s="872"/>
      <c r="E466" s="872"/>
      <c r="F466" s="872"/>
      <c r="G466" s="872"/>
      <c r="H466" s="872"/>
      <c r="I466" s="872"/>
      <c r="J466" s="872"/>
      <c r="K466" s="872"/>
      <c r="L466" s="872"/>
      <c r="M466" s="872"/>
      <c r="N466" s="872"/>
      <c r="O466" s="872"/>
      <c r="P466" s="872"/>
      <c r="Q466" s="872"/>
      <c r="R466" s="872"/>
      <c r="S466" s="872"/>
      <c r="T466" s="872"/>
      <c r="U466" s="872"/>
      <c r="V466" s="872"/>
      <c r="W466" s="872"/>
      <c r="X466" s="872"/>
      <c r="Y466" s="872"/>
      <c r="Z466" s="872"/>
    </row>
    <row r="467" spans="1:26" ht="37.5" customHeight="1">
      <c r="A467" s="872"/>
      <c r="B467" s="1194"/>
      <c r="C467" s="872"/>
      <c r="D467" s="872"/>
      <c r="E467" s="872"/>
      <c r="F467" s="872"/>
      <c r="G467" s="872"/>
      <c r="H467" s="872"/>
      <c r="I467" s="872"/>
      <c r="J467" s="872"/>
      <c r="K467" s="872"/>
      <c r="L467" s="872"/>
      <c r="M467" s="872"/>
      <c r="N467" s="872"/>
      <c r="O467" s="872"/>
      <c r="P467" s="872"/>
      <c r="Q467" s="872"/>
      <c r="R467" s="872"/>
      <c r="S467" s="872"/>
      <c r="T467" s="872"/>
      <c r="U467" s="872"/>
      <c r="V467" s="872"/>
      <c r="W467" s="872"/>
      <c r="X467" s="872"/>
      <c r="Y467" s="872"/>
      <c r="Z467" s="872"/>
    </row>
    <row r="468" spans="1:26" ht="37.5" customHeight="1">
      <c r="A468" s="872"/>
      <c r="B468" s="1194"/>
      <c r="C468" s="872"/>
      <c r="D468" s="872"/>
      <c r="E468" s="872"/>
      <c r="F468" s="872"/>
      <c r="G468" s="872"/>
      <c r="H468" s="872"/>
      <c r="I468" s="872"/>
      <c r="J468" s="872"/>
      <c r="K468" s="872"/>
      <c r="L468" s="872"/>
      <c r="M468" s="872"/>
      <c r="N468" s="872"/>
      <c r="O468" s="872"/>
      <c r="P468" s="872"/>
      <c r="Q468" s="872"/>
      <c r="R468" s="872"/>
      <c r="S468" s="872"/>
      <c r="T468" s="872"/>
      <c r="U468" s="872"/>
      <c r="V468" s="872"/>
      <c r="W468" s="872"/>
      <c r="X468" s="872"/>
      <c r="Y468" s="872"/>
      <c r="Z468" s="872"/>
    </row>
    <row r="469" spans="1:26" ht="37.5" customHeight="1">
      <c r="A469" s="872"/>
      <c r="B469" s="1194"/>
      <c r="C469" s="872"/>
      <c r="D469" s="872"/>
      <c r="E469" s="872"/>
      <c r="F469" s="872"/>
      <c r="G469" s="872"/>
      <c r="H469" s="872"/>
      <c r="I469" s="872"/>
      <c r="J469" s="872"/>
      <c r="K469" s="872"/>
      <c r="L469" s="872"/>
      <c r="M469" s="872"/>
      <c r="N469" s="872"/>
      <c r="O469" s="872"/>
      <c r="P469" s="872"/>
      <c r="Q469" s="872"/>
      <c r="R469" s="872"/>
      <c r="S469" s="872"/>
      <c r="T469" s="872"/>
      <c r="U469" s="872"/>
      <c r="V469" s="872"/>
      <c r="W469" s="872"/>
      <c r="X469" s="872"/>
      <c r="Y469" s="872"/>
      <c r="Z469" s="872"/>
    </row>
    <row r="470" spans="1:26" ht="37.5" customHeight="1">
      <c r="A470" s="872"/>
      <c r="B470" s="1194"/>
      <c r="C470" s="872"/>
      <c r="D470" s="872"/>
      <c r="E470" s="872"/>
      <c r="F470" s="872"/>
      <c r="G470" s="872"/>
      <c r="H470" s="872"/>
      <c r="I470" s="872"/>
      <c r="J470" s="872"/>
      <c r="K470" s="872"/>
      <c r="L470" s="872"/>
      <c r="M470" s="872"/>
      <c r="N470" s="872"/>
      <c r="O470" s="872"/>
      <c r="P470" s="872"/>
      <c r="Q470" s="872"/>
      <c r="R470" s="872"/>
      <c r="S470" s="872"/>
      <c r="T470" s="872"/>
      <c r="U470" s="872"/>
      <c r="V470" s="872"/>
      <c r="W470" s="872"/>
      <c r="X470" s="872"/>
      <c r="Y470" s="872"/>
      <c r="Z470" s="872"/>
    </row>
    <row r="471" spans="1:26" ht="37.5" customHeight="1">
      <c r="A471" s="872"/>
      <c r="B471" s="1194"/>
      <c r="C471" s="872"/>
      <c r="D471" s="872"/>
      <c r="E471" s="872"/>
      <c r="F471" s="872"/>
      <c r="G471" s="872"/>
      <c r="H471" s="872"/>
      <c r="I471" s="872"/>
      <c r="J471" s="872"/>
      <c r="K471" s="872"/>
      <c r="L471" s="872"/>
      <c r="M471" s="872"/>
      <c r="N471" s="872"/>
      <c r="O471" s="872"/>
      <c r="P471" s="872"/>
      <c r="Q471" s="872"/>
      <c r="R471" s="872"/>
      <c r="S471" s="872"/>
      <c r="T471" s="872"/>
      <c r="U471" s="872"/>
      <c r="V471" s="872"/>
      <c r="W471" s="872"/>
      <c r="X471" s="872"/>
      <c r="Y471" s="872"/>
      <c r="Z471" s="872"/>
    </row>
    <row r="472" spans="1:26" ht="37.5" customHeight="1">
      <c r="A472" s="872"/>
      <c r="B472" s="1194"/>
      <c r="C472" s="872"/>
      <c r="D472" s="872"/>
      <c r="E472" s="872"/>
      <c r="F472" s="872"/>
      <c r="G472" s="872"/>
      <c r="H472" s="872"/>
      <c r="I472" s="872"/>
      <c r="J472" s="872"/>
      <c r="K472" s="872"/>
      <c r="L472" s="872"/>
      <c r="M472" s="872"/>
      <c r="N472" s="872"/>
      <c r="O472" s="872"/>
      <c r="P472" s="872"/>
      <c r="Q472" s="872"/>
      <c r="R472" s="872"/>
      <c r="S472" s="872"/>
      <c r="T472" s="872"/>
      <c r="U472" s="872"/>
      <c r="V472" s="872"/>
      <c r="W472" s="872"/>
      <c r="X472" s="872"/>
      <c r="Y472" s="872"/>
      <c r="Z472" s="872"/>
    </row>
    <row r="473" spans="1:26" ht="37.5" customHeight="1">
      <c r="A473" s="872"/>
      <c r="B473" s="1194"/>
      <c r="C473" s="872"/>
      <c r="D473" s="872"/>
      <c r="E473" s="872"/>
      <c r="F473" s="872"/>
      <c r="G473" s="872"/>
      <c r="H473" s="872"/>
      <c r="I473" s="872"/>
      <c r="J473" s="872"/>
      <c r="K473" s="872"/>
      <c r="L473" s="872"/>
      <c r="M473" s="872"/>
      <c r="N473" s="872"/>
      <c r="O473" s="872"/>
      <c r="P473" s="872"/>
      <c r="Q473" s="872"/>
      <c r="R473" s="872"/>
      <c r="S473" s="872"/>
      <c r="T473" s="872"/>
      <c r="U473" s="872"/>
      <c r="V473" s="872"/>
      <c r="W473" s="872"/>
      <c r="X473" s="872"/>
      <c r="Y473" s="872"/>
      <c r="Z473" s="872"/>
    </row>
    <row r="474" spans="1:26" ht="37.5" customHeight="1">
      <c r="A474" s="872"/>
      <c r="B474" s="1194"/>
      <c r="C474" s="872"/>
      <c r="D474" s="872"/>
      <c r="E474" s="872"/>
      <c r="F474" s="872"/>
      <c r="G474" s="872"/>
      <c r="H474" s="872"/>
      <c r="I474" s="872"/>
      <c r="J474" s="872"/>
      <c r="K474" s="872"/>
      <c r="L474" s="872"/>
      <c r="M474" s="872"/>
      <c r="N474" s="872"/>
      <c r="O474" s="872"/>
      <c r="P474" s="872"/>
      <c r="Q474" s="872"/>
      <c r="R474" s="872"/>
      <c r="S474" s="872"/>
      <c r="T474" s="872"/>
      <c r="U474" s="872"/>
      <c r="V474" s="872"/>
      <c r="W474" s="872"/>
      <c r="X474" s="872"/>
      <c r="Y474" s="872"/>
      <c r="Z474" s="872"/>
    </row>
    <row r="475" spans="1:26" ht="37.5" customHeight="1">
      <c r="A475" s="872"/>
      <c r="B475" s="1194"/>
      <c r="C475" s="872"/>
      <c r="D475" s="872"/>
      <c r="E475" s="872"/>
      <c r="F475" s="872"/>
      <c r="G475" s="872"/>
      <c r="H475" s="872"/>
      <c r="I475" s="872"/>
      <c r="J475" s="872"/>
      <c r="K475" s="872"/>
      <c r="L475" s="872"/>
      <c r="M475" s="872"/>
      <c r="N475" s="872"/>
      <c r="O475" s="872"/>
      <c r="P475" s="872"/>
      <c r="Q475" s="872"/>
      <c r="R475" s="872"/>
      <c r="S475" s="872"/>
      <c r="T475" s="872"/>
      <c r="U475" s="872"/>
      <c r="V475" s="872"/>
      <c r="W475" s="872"/>
      <c r="X475" s="872"/>
      <c r="Y475" s="872"/>
      <c r="Z475" s="872"/>
    </row>
    <row r="476" spans="1:26" ht="37.5" customHeight="1">
      <c r="A476" s="872"/>
      <c r="B476" s="1194"/>
      <c r="C476" s="872"/>
      <c r="D476" s="872"/>
      <c r="E476" s="872"/>
      <c r="F476" s="872"/>
      <c r="G476" s="872"/>
      <c r="H476" s="872"/>
      <c r="I476" s="872"/>
      <c r="J476" s="872"/>
      <c r="K476" s="872"/>
      <c r="L476" s="872"/>
      <c r="M476" s="872"/>
      <c r="N476" s="872"/>
      <c r="O476" s="872"/>
      <c r="P476" s="872"/>
      <c r="Q476" s="872"/>
      <c r="R476" s="872"/>
      <c r="S476" s="872"/>
      <c r="T476" s="872"/>
      <c r="U476" s="872"/>
      <c r="V476" s="872"/>
      <c r="W476" s="872"/>
      <c r="X476" s="872"/>
      <c r="Y476" s="872"/>
      <c r="Z476" s="872"/>
    </row>
    <row r="477" spans="1:26" ht="37.5" customHeight="1">
      <c r="A477" s="872"/>
      <c r="B477" s="1194"/>
      <c r="C477" s="872"/>
      <c r="D477" s="872"/>
      <c r="E477" s="872"/>
      <c r="F477" s="872"/>
      <c r="G477" s="872"/>
      <c r="H477" s="872"/>
      <c r="I477" s="872"/>
      <c r="J477" s="872"/>
      <c r="K477" s="872"/>
      <c r="L477" s="872"/>
      <c r="M477" s="872"/>
      <c r="N477" s="872"/>
      <c r="O477" s="872"/>
      <c r="P477" s="872"/>
      <c r="Q477" s="872"/>
      <c r="R477" s="872"/>
      <c r="S477" s="872"/>
      <c r="T477" s="872"/>
      <c r="U477" s="872"/>
      <c r="V477" s="872"/>
      <c r="W477" s="872"/>
      <c r="X477" s="872"/>
      <c r="Y477" s="872"/>
      <c r="Z477" s="872"/>
    </row>
    <row r="478" spans="1:26" ht="37.5" customHeight="1">
      <c r="A478" s="872"/>
      <c r="B478" s="1194"/>
      <c r="C478" s="872"/>
      <c r="D478" s="872"/>
      <c r="E478" s="872"/>
      <c r="F478" s="872"/>
      <c r="G478" s="872"/>
      <c r="H478" s="872"/>
      <c r="I478" s="872"/>
      <c r="J478" s="872"/>
      <c r="K478" s="872"/>
      <c r="L478" s="872"/>
      <c r="M478" s="872"/>
      <c r="N478" s="872"/>
      <c r="O478" s="872"/>
      <c r="P478" s="872"/>
      <c r="Q478" s="872"/>
      <c r="R478" s="872"/>
      <c r="S478" s="872"/>
      <c r="T478" s="872"/>
      <c r="U478" s="872"/>
      <c r="V478" s="872"/>
      <c r="W478" s="872"/>
      <c r="X478" s="872"/>
      <c r="Y478" s="872"/>
      <c r="Z478" s="872"/>
    </row>
    <row r="479" spans="1:26" ht="37.5" customHeight="1">
      <c r="A479" s="872"/>
      <c r="B479" s="1194"/>
      <c r="C479" s="872"/>
      <c r="D479" s="872"/>
      <c r="E479" s="872"/>
      <c r="F479" s="872"/>
      <c r="G479" s="872"/>
      <c r="H479" s="872"/>
      <c r="I479" s="872"/>
      <c r="J479" s="872"/>
      <c r="K479" s="872"/>
      <c r="L479" s="872"/>
      <c r="M479" s="872"/>
      <c r="N479" s="872"/>
      <c r="O479" s="872"/>
      <c r="P479" s="872"/>
      <c r="Q479" s="872"/>
      <c r="R479" s="872"/>
      <c r="S479" s="872"/>
      <c r="T479" s="872"/>
      <c r="U479" s="872"/>
      <c r="V479" s="872"/>
      <c r="W479" s="872"/>
      <c r="X479" s="872"/>
      <c r="Y479" s="872"/>
      <c r="Z479" s="872"/>
    </row>
    <row r="480" spans="1:26" ht="37.5" customHeight="1">
      <c r="A480" s="872"/>
      <c r="B480" s="1194"/>
      <c r="C480" s="872"/>
      <c r="D480" s="872"/>
      <c r="E480" s="872"/>
      <c r="F480" s="872"/>
      <c r="G480" s="872"/>
      <c r="H480" s="872"/>
      <c r="I480" s="872"/>
      <c r="J480" s="872"/>
      <c r="K480" s="872"/>
      <c r="L480" s="872"/>
      <c r="M480" s="872"/>
      <c r="N480" s="872"/>
      <c r="O480" s="872"/>
      <c r="P480" s="872"/>
      <c r="Q480" s="872"/>
      <c r="R480" s="872"/>
      <c r="S480" s="872"/>
      <c r="T480" s="872"/>
      <c r="U480" s="872"/>
      <c r="V480" s="872"/>
      <c r="W480" s="872"/>
      <c r="X480" s="872"/>
      <c r="Y480" s="872"/>
      <c r="Z480" s="872"/>
    </row>
    <row r="481" spans="1:26" ht="37.5" customHeight="1">
      <c r="A481" s="872"/>
      <c r="B481" s="1194"/>
      <c r="C481" s="872"/>
      <c r="D481" s="872"/>
      <c r="E481" s="872"/>
      <c r="F481" s="872"/>
      <c r="G481" s="872"/>
      <c r="H481" s="872"/>
      <c r="I481" s="872"/>
      <c r="J481" s="872"/>
      <c r="K481" s="872"/>
      <c r="L481" s="872"/>
      <c r="M481" s="872"/>
      <c r="N481" s="872"/>
      <c r="O481" s="872"/>
      <c r="P481" s="872"/>
      <c r="Q481" s="872"/>
      <c r="R481" s="872"/>
      <c r="S481" s="872"/>
      <c r="T481" s="872"/>
      <c r="U481" s="872"/>
      <c r="V481" s="872"/>
      <c r="W481" s="872"/>
      <c r="X481" s="872"/>
      <c r="Y481" s="872"/>
      <c r="Z481" s="872"/>
    </row>
    <row r="482" spans="1:26" ht="37.5" customHeight="1">
      <c r="A482" s="872"/>
      <c r="B482" s="1194"/>
      <c r="C482" s="872"/>
      <c r="D482" s="872"/>
      <c r="E482" s="872"/>
      <c r="F482" s="872"/>
      <c r="G482" s="872"/>
      <c r="H482" s="872"/>
      <c r="I482" s="872"/>
      <c r="J482" s="872"/>
      <c r="K482" s="872"/>
      <c r="L482" s="872"/>
      <c r="M482" s="872"/>
      <c r="N482" s="872"/>
      <c r="O482" s="872"/>
      <c r="P482" s="872"/>
      <c r="Q482" s="872"/>
      <c r="R482" s="872"/>
      <c r="S482" s="872"/>
      <c r="T482" s="872"/>
      <c r="U482" s="872"/>
      <c r="V482" s="872"/>
      <c r="W482" s="872"/>
      <c r="X482" s="872"/>
      <c r="Y482" s="872"/>
      <c r="Z482" s="872"/>
    </row>
    <row r="483" spans="1:26" ht="37.5" customHeight="1">
      <c r="A483" s="872"/>
      <c r="B483" s="1194"/>
      <c r="C483" s="872"/>
      <c r="D483" s="872"/>
      <c r="E483" s="872"/>
      <c r="F483" s="872"/>
      <c r="G483" s="872"/>
      <c r="H483" s="872"/>
      <c r="I483" s="872"/>
      <c r="J483" s="872"/>
      <c r="K483" s="872"/>
      <c r="L483" s="872"/>
      <c r="M483" s="872"/>
      <c r="N483" s="872"/>
      <c r="O483" s="872"/>
      <c r="P483" s="872"/>
      <c r="Q483" s="872"/>
      <c r="R483" s="872"/>
      <c r="S483" s="872"/>
      <c r="T483" s="872"/>
      <c r="U483" s="872"/>
      <c r="V483" s="872"/>
      <c r="W483" s="872"/>
      <c r="X483" s="872"/>
      <c r="Y483" s="872"/>
      <c r="Z483" s="872"/>
    </row>
    <row r="484" spans="1:26" ht="37.5" customHeight="1">
      <c r="A484" s="872"/>
      <c r="B484" s="1194"/>
      <c r="C484" s="872"/>
      <c r="D484" s="872"/>
      <c r="E484" s="872"/>
      <c r="F484" s="872"/>
      <c r="G484" s="872"/>
      <c r="H484" s="872"/>
      <c r="I484" s="872"/>
      <c r="J484" s="872"/>
      <c r="K484" s="872"/>
      <c r="L484" s="872"/>
      <c r="M484" s="872"/>
      <c r="N484" s="872"/>
      <c r="O484" s="872"/>
      <c r="P484" s="872"/>
      <c r="Q484" s="872"/>
      <c r="R484" s="872"/>
      <c r="S484" s="872"/>
      <c r="T484" s="872"/>
      <c r="U484" s="872"/>
      <c r="V484" s="872"/>
      <c r="W484" s="872"/>
      <c r="X484" s="872"/>
      <c r="Y484" s="872"/>
      <c r="Z484" s="872"/>
    </row>
    <row r="485" spans="1:26" ht="37.5" customHeight="1">
      <c r="A485" s="872"/>
      <c r="B485" s="1194"/>
      <c r="C485" s="872"/>
      <c r="D485" s="872"/>
      <c r="E485" s="872"/>
      <c r="F485" s="872"/>
      <c r="G485" s="872"/>
      <c r="H485" s="872"/>
      <c r="I485" s="872"/>
      <c r="J485" s="872"/>
      <c r="K485" s="872"/>
      <c r="L485" s="872"/>
      <c r="M485" s="872"/>
      <c r="N485" s="872"/>
      <c r="O485" s="872"/>
      <c r="P485" s="872"/>
      <c r="Q485" s="872"/>
      <c r="R485" s="872"/>
      <c r="S485" s="872"/>
      <c r="T485" s="872"/>
      <c r="U485" s="872"/>
      <c r="V485" s="872"/>
      <c r="W485" s="872"/>
      <c r="X485" s="872"/>
      <c r="Y485" s="872"/>
      <c r="Z485" s="872"/>
    </row>
    <row r="486" spans="1:26" ht="37.5" customHeight="1">
      <c r="A486" s="872"/>
      <c r="B486" s="1194"/>
      <c r="C486" s="872"/>
      <c r="D486" s="872"/>
      <c r="E486" s="872"/>
      <c r="F486" s="872"/>
      <c r="G486" s="872"/>
      <c r="H486" s="872"/>
      <c r="I486" s="872"/>
      <c r="J486" s="872"/>
      <c r="K486" s="872"/>
      <c r="L486" s="872"/>
      <c r="M486" s="872"/>
      <c r="N486" s="872"/>
      <c r="O486" s="872"/>
      <c r="P486" s="872"/>
      <c r="Q486" s="872"/>
      <c r="R486" s="872"/>
      <c r="S486" s="872"/>
      <c r="T486" s="872"/>
      <c r="U486" s="872"/>
      <c r="V486" s="872"/>
      <c r="W486" s="872"/>
      <c r="X486" s="872"/>
      <c r="Y486" s="872"/>
      <c r="Z486" s="872"/>
    </row>
    <row r="487" spans="1:26" ht="37.5" customHeight="1">
      <c r="A487" s="872"/>
      <c r="B487" s="1194"/>
      <c r="C487" s="872"/>
      <c r="D487" s="872"/>
      <c r="E487" s="872"/>
      <c r="F487" s="872"/>
      <c r="G487" s="872"/>
      <c r="H487" s="872"/>
      <c r="I487" s="872"/>
      <c r="J487" s="872"/>
      <c r="K487" s="872"/>
      <c r="L487" s="872"/>
      <c r="M487" s="872"/>
      <c r="N487" s="872"/>
      <c r="O487" s="872"/>
      <c r="P487" s="872"/>
      <c r="Q487" s="872"/>
      <c r="R487" s="872"/>
      <c r="S487" s="872"/>
      <c r="T487" s="872"/>
      <c r="U487" s="872"/>
      <c r="V487" s="872"/>
      <c r="W487" s="872"/>
      <c r="X487" s="872"/>
      <c r="Y487" s="872"/>
      <c r="Z487" s="872"/>
    </row>
    <row r="488" spans="1:26" ht="37.5" customHeight="1">
      <c r="A488" s="872"/>
      <c r="B488" s="1194"/>
      <c r="C488" s="872"/>
      <c r="D488" s="872"/>
      <c r="E488" s="872"/>
      <c r="F488" s="872"/>
      <c r="G488" s="872"/>
      <c r="H488" s="872"/>
      <c r="I488" s="872"/>
      <c r="J488" s="872"/>
      <c r="K488" s="872"/>
      <c r="L488" s="872"/>
      <c r="M488" s="872"/>
      <c r="N488" s="872"/>
      <c r="O488" s="872"/>
      <c r="P488" s="872"/>
      <c r="Q488" s="872"/>
      <c r="R488" s="872"/>
      <c r="S488" s="872"/>
      <c r="T488" s="872"/>
      <c r="U488" s="872"/>
      <c r="V488" s="872"/>
      <c r="W488" s="872"/>
      <c r="X488" s="872"/>
      <c r="Y488" s="872"/>
      <c r="Z488" s="872"/>
    </row>
    <row r="489" spans="1:26" ht="37.5" customHeight="1">
      <c r="A489" s="872"/>
      <c r="B489" s="1194"/>
      <c r="C489" s="872"/>
      <c r="D489" s="872"/>
      <c r="E489" s="872"/>
      <c r="F489" s="872"/>
      <c r="G489" s="872"/>
      <c r="H489" s="872"/>
      <c r="I489" s="872"/>
      <c r="J489" s="872"/>
      <c r="K489" s="872"/>
      <c r="L489" s="872"/>
      <c r="M489" s="872"/>
      <c r="N489" s="872"/>
      <c r="O489" s="872"/>
      <c r="P489" s="872"/>
      <c r="Q489" s="872"/>
      <c r="R489" s="872"/>
      <c r="S489" s="872"/>
      <c r="T489" s="872"/>
      <c r="U489" s="872"/>
      <c r="V489" s="872"/>
      <c r="W489" s="872"/>
      <c r="X489" s="872"/>
      <c r="Y489" s="872"/>
      <c r="Z489" s="872"/>
    </row>
    <row r="490" spans="1:26" ht="37.5" customHeight="1">
      <c r="A490" s="872"/>
      <c r="B490" s="1194"/>
      <c r="C490" s="872"/>
      <c r="D490" s="872"/>
      <c r="E490" s="872"/>
      <c r="F490" s="872"/>
      <c r="G490" s="872"/>
      <c r="H490" s="872"/>
      <c r="I490" s="872"/>
      <c r="J490" s="872"/>
      <c r="K490" s="872"/>
      <c r="L490" s="872"/>
      <c r="M490" s="872"/>
      <c r="N490" s="872"/>
      <c r="O490" s="872"/>
      <c r="P490" s="872"/>
      <c r="Q490" s="872"/>
      <c r="R490" s="872"/>
      <c r="S490" s="872"/>
      <c r="T490" s="872"/>
      <c r="U490" s="872"/>
      <c r="V490" s="872"/>
      <c r="W490" s="872"/>
      <c r="X490" s="872"/>
      <c r="Y490" s="872"/>
      <c r="Z490" s="872"/>
    </row>
    <row r="491" spans="1:26" ht="37.5" customHeight="1">
      <c r="A491" s="872"/>
      <c r="B491" s="1194"/>
      <c r="C491" s="872"/>
      <c r="D491" s="872"/>
      <c r="E491" s="872"/>
      <c r="F491" s="872"/>
      <c r="G491" s="872"/>
      <c r="H491" s="872"/>
      <c r="I491" s="872"/>
      <c r="J491" s="872"/>
      <c r="K491" s="872"/>
      <c r="L491" s="872"/>
      <c r="M491" s="872"/>
      <c r="N491" s="872"/>
      <c r="O491" s="872"/>
      <c r="P491" s="872"/>
      <c r="Q491" s="872"/>
      <c r="R491" s="872"/>
      <c r="S491" s="872"/>
      <c r="T491" s="872"/>
      <c r="U491" s="872"/>
      <c r="V491" s="872"/>
      <c r="W491" s="872"/>
      <c r="X491" s="872"/>
      <c r="Y491" s="872"/>
      <c r="Z491" s="872"/>
    </row>
    <row r="492" spans="1:26" ht="37.5" customHeight="1">
      <c r="A492" s="872"/>
      <c r="B492" s="1194"/>
      <c r="C492" s="872"/>
      <c r="D492" s="872"/>
      <c r="E492" s="872"/>
      <c r="F492" s="872"/>
      <c r="G492" s="872"/>
      <c r="H492" s="872"/>
      <c r="I492" s="872"/>
      <c r="J492" s="872"/>
      <c r="K492" s="872"/>
      <c r="L492" s="872"/>
      <c r="M492" s="872"/>
      <c r="N492" s="872"/>
      <c r="O492" s="872"/>
      <c r="P492" s="872"/>
      <c r="Q492" s="872"/>
      <c r="R492" s="872"/>
      <c r="S492" s="872"/>
      <c r="T492" s="872"/>
      <c r="U492" s="872"/>
      <c r="V492" s="872"/>
      <c r="W492" s="872"/>
      <c r="X492" s="872"/>
      <c r="Y492" s="872"/>
      <c r="Z492" s="872"/>
    </row>
    <row r="493" spans="1:26" ht="37.5" customHeight="1">
      <c r="A493" s="872"/>
      <c r="B493" s="1194"/>
      <c r="C493" s="872"/>
      <c r="D493" s="872"/>
      <c r="E493" s="872"/>
      <c r="F493" s="872"/>
      <c r="G493" s="872"/>
      <c r="H493" s="872"/>
      <c r="I493" s="872"/>
      <c r="J493" s="872"/>
      <c r="K493" s="872"/>
      <c r="L493" s="872"/>
      <c r="M493" s="872"/>
      <c r="N493" s="872"/>
      <c r="O493" s="872"/>
      <c r="P493" s="872"/>
      <c r="Q493" s="872"/>
      <c r="R493" s="872"/>
      <c r="S493" s="872"/>
      <c r="T493" s="872"/>
      <c r="U493" s="872"/>
      <c r="V493" s="872"/>
      <c r="W493" s="872"/>
      <c r="X493" s="872"/>
      <c r="Y493" s="872"/>
      <c r="Z493" s="872"/>
    </row>
    <row r="494" spans="1:26" ht="37.5" customHeight="1">
      <c r="A494" s="872"/>
      <c r="B494" s="1194"/>
      <c r="C494" s="872"/>
      <c r="D494" s="872"/>
      <c r="E494" s="872"/>
      <c r="F494" s="872"/>
      <c r="G494" s="872"/>
      <c r="H494" s="872"/>
      <c r="I494" s="872"/>
      <c r="J494" s="872"/>
      <c r="K494" s="872"/>
      <c r="L494" s="872"/>
      <c r="M494" s="872"/>
      <c r="N494" s="872"/>
      <c r="O494" s="872"/>
      <c r="P494" s="872"/>
      <c r="Q494" s="872"/>
      <c r="R494" s="872"/>
      <c r="S494" s="872"/>
      <c r="T494" s="872"/>
      <c r="U494" s="872"/>
      <c r="V494" s="872"/>
      <c r="W494" s="872"/>
      <c r="X494" s="872"/>
      <c r="Y494" s="872"/>
      <c r="Z494" s="872"/>
    </row>
    <row r="495" spans="1:26" ht="37.5" customHeight="1">
      <c r="A495" s="872"/>
      <c r="B495" s="1194"/>
      <c r="C495" s="872"/>
      <c r="D495" s="872"/>
      <c r="E495" s="872"/>
      <c r="F495" s="872"/>
      <c r="G495" s="872"/>
      <c r="H495" s="872"/>
      <c r="I495" s="872"/>
      <c r="J495" s="872"/>
      <c r="K495" s="872"/>
      <c r="L495" s="872"/>
      <c r="M495" s="872"/>
      <c r="N495" s="872"/>
      <c r="O495" s="872"/>
      <c r="P495" s="872"/>
      <c r="Q495" s="872"/>
      <c r="R495" s="872"/>
      <c r="S495" s="872"/>
      <c r="T495" s="872"/>
      <c r="U495" s="872"/>
      <c r="V495" s="872"/>
      <c r="W495" s="872"/>
      <c r="X495" s="872"/>
      <c r="Y495" s="872"/>
      <c r="Z495" s="872"/>
    </row>
    <row r="496" spans="1:26" ht="37.5" customHeight="1">
      <c r="A496" s="872"/>
      <c r="B496" s="1194"/>
      <c r="C496" s="872"/>
      <c r="D496" s="872"/>
      <c r="E496" s="872"/>
      <c r="F496" s="872"/>
      <c r="G496" s="872"/>
      <c r="H496" s="872"/>
      <c r="I496" s="872"/>
      <c r="J496" s="872"/>
      <c r="K496" s="872"/>
      <c r="L496" s="872"/>
      <c r="M496" s="872"/>
      <c r="N496" s="872"/>
      <c r="O496" s="872"/>
      <c r="P496" s="872"/>
      <c r="Q496" s="872"/>
      <c r="R496" s="872"/>
      <c r="S496" s="872"/>
      <c r="T496" s="872"/>
      <c r="U496" s="872"/>
      <c r="V496" s="872"/>
      <c r="W496" s="872"/>
      <c r="X496" s="872"/>
      <c r="Y496" s="872"/>
      <c r="Z496" s="872"/>
    </row>
    <row r="497" spans="1:26" ht="37.5" customHeight="1">
      <c r="A497" s="872"/>
      <c r="B497" s="1194"/>
      <c r="C497" s="872"/>
      <c r="D497" s="872"/>
      <c r="E497" s="872"/>
      <c r="F497" s="872"/>
      <c r="G497" s="872"/>
      <c r="H497" s="872"/>
      <c r="I497" s="872"/>
      <c r="J497" s="872"/>
      <c r="K497" s="872"/>
      <c r="L497" s="872"/>
      <c r="M497" s="872"/>
      <c r="N497" s="872"/>
      <c r="O497" s="872"/>
      <c r="P497" s="872"/>
      <c r="Q497" s="872"/>
      <c r="R497" s="872"/>
      <c r="S497" s="872"/>
      <c r="T497" s="872"/>
      <c r="U497" s="872"/>
      <c r="V497" s="872"/>
      <c r="W497" s="872"/>
      <c r="X497" s="872"/>
      <c r="Y497" s="872"/>
      <c r="Z497" s="872"/>
    </row>
    <row r="498" spans="1:26" ht="37.5" customHeight="1">
      <c r="A498" s="872"/>
      <c r="B498" s="1194"/>
      <c r="C498" s="872"/>
      <c r="D498" s="872"/>
      <c r="E498" s="872"/>
      <c r="F498" s="872"/>
      <c r="G498" s="872"/>
      <c r="H498" s="872"/>
      <c r="I498" s="872"/>
      <c r="J498" s="872"/>
      <c r="K498" s="872"/>
      <c r="L498" s="872"/>
      <c r="M498" s="872"/>
      <c r="N498" s="872"/>
      <c r="O498" s="872"/>
      <c r="P498" s="872"/>
      <c r="Q498" s="872"/>
      <c r="R498" s="872"/>
      <c r="S498" s="872"/>
      <c r="T498" s="872"/>
      <c r="U498" s="872"/>
      <c r="V498" s="872"/>
      <c r="W498" s="872"/>
      <c r="X498" s="872"/>
      <c r="Y498" s="872"/>
      <c r="Z498" s="872"/>
    </row>
    <row r="499" spans="1:26" ht="37.5" customHeight="1">
      <c r="A499" s="872"/>
      <c r="B499" s="1194"/>
      <c r="C499" s="872"/>
      <c r="D499" s="872"/>
      <c r="E499" s="872"/>
      <c r="F499" s="872"/>
      <c r="G499" s="872"/>
      <c r="H499" s="872"/>
      <c r="I499" s="872"/>
      <c r="J499" s="872"/>
      <c r="K499" s="872"/>
      <c r="L499" s="872"/>
      <c r="M499" s="872"/>
      <c r="N499" s="872"/>
      <c r="O499" s="872"/>
      <c r="P499" s="872"/>
      <c r="Q499" s="872"/>
      <c r="R499" s="872"/>
      <c r="S499" s="872"/>
      <c r="T499" s="872"/>
      <c r="U499" s="872"/>
      <c r="V499" s="872"/>
      <c r="W499" s="872"/>
      <c r="X499" s="872"/>
      <c r="Y499" s="872"/>
      <c r="Z499" s="872"/>
    </row>
    <row r="500" spans="1:26" ht="37.5" customHeight="1">
      <c r="A500" s="872"/>
      <c r="B500" s="1194"/>
      <c r="C500" s="872"/>
      <c r="D500" s="872"/>
      <c r="E500" s="872"/>
      <c r="F500" s="872"/>
      <c r="G500" s="872"/>
      <c r="H500" s="872"/>
      <c r="I500" s="872"/>
      <c r="J500" s="872"/>
      <c r="K500" s="872"/>
      <c r="L500" s="872"/>
      <c r="M500" s="872"/>
      <c r="N500" s="872"/>
      <c r="O500" s="872"/>
      <c r="P500" s="872"/>
      <c r="Q500" s="872"/>
      <c r="R500" s="872"/>
      <c r="S500" s="872"/>
      <c r="T500" s="872"/>
      <c r="U500" s="872"/>
      <c r="V500" s="872"/>
      <c r="W500" s="872"/>
      <c r="X500" s="872"/>
      <c r="Y500" s="872"/>
      <c r="Z500" s="872"/>
    </row>
    <row r="501" spans="1:26" ht="37.5" customHeight="1">
      <c r="A501" s="872"/>
      <c r="B501" s="1194"/>
      <c r="C501" s="872"/>
      <c r="D501" s="872"/>
      <c r="E501" s="872"/>
      <c r="F501" s="872"/>
      <c r="G501" s="872"/>
      <c r="H501" s="872"/>
      <c r="I501" s="872"/>
      <c r="J501" s="872"/>
      <c r="K501" s="872"/>
      <c r="L501" s="872"/>
      <c r="M501" s="872"/>
      <c r="N501" s="872"/>
      <c r="O501" s="872"/>
      <c r="P501" s="872"/>
      <c r="Q501" s="872"/>
      <c r="R501" s="872"/>
      <c r="S501" s="872"/>
      <c r="T501" s="872"/>
      <c r="U501" s="872"/>
      <c r="V501" s="872"/>
      <c r="W501" s="872"/>
      <c r="X501" s="872"/>
      <c r="Y501" s="872"/>
      <c r="Z501" s="872"/>
    </row>
    <row r="502" spans="1:26" ht="37.5" customHeight="1">
      <c r="A502" s="872"/>
      <c r="B502" s="1194"/>
      <c r="C502" s="872"/>
      <c r="D502" s="872"/>
      <c r="E502" s="872"/>
      <c r="F502" s="872"/>
      <c r="G502" s="872"/>
      <c r="H502" s="872"/>
      <c r="I502" s="872"/>
      <c r="J502" s="872"/>
      <c r="K502" s="872"/>
      <c r="L502" s="872"/>
      <c r="M502" s="872"/>
      <c r="N502" s="872"/>
      <c r="O502" s="872"/>
      <c r="P502" s="872"/>
      <c r="Q502" s="872"/>
      <c r="R502" s="872"/>
      <c r="S502" s="872"/>
      <c r="T502" s="872"/>
      <c r="U502" s="872"/>
      <c r="V502" s="872"/>
      <c r="W502" s="872"/>
      <c r="X502" s="872"/>
      <c r="Y502" s="872"/>
      <c r="Z502" s="872"/>
    </row>
    <row r="503" spans="1:26" ht="37.5" customHeight="1">
      <c r="A503" s="872"/>
      <c r="B503" s="1194"/>
      <c r="C503" s="872"/>
      <c r="D503" s="872"/>
      <c r="E503" s="872"/>
      <c r="F503" s="872"/>
      <c r="G503" s="872"/>
      <c r="H503" s="872"/>
      <c r="I503" s="872"/>
      <c r="J503" s="872"/>
      <c r="K503" s="872"/>
      <c r="L503" s="872"/>
      <c r="M503" s="872"/>
      <c r="N503" s="872"/>
      <c r="O503" s="872"/>
      <c r="P503" s="872"/>
      <c r="Q503" s="872"/>
      <c r="R503" s="872"/>
      <c r="S503" s="872"/>
      <c r="T503" s="872"/>
      <c r="U503" s="872"/>
      <c r="V503" s="872"/>
      <c r="W503" s="872"/>
      <c r="X503" s="872"/>
      <c r="Y503" s="872"/>
      <c r="Z503" s="872"/>
    </row>
    <row r="504" spans="1:26" ht="37.5" customHeight="1">
      <c r="A504" s="872"/>
      <c r="B504" s="1194"/>
      <c r="C504" s="872"/>
      <c r="D504" s="872"/>
      <c r="E504" s="872"/>
      <c r="F504" s="872"/>
      <c r="G504" s="872"/>
      <c r="H504" s="872"/>
      <c r="I504" s="872"/>
      <c r="J504" s="872"/>
      <c r="K504" s="872"/>
      <c r="L504" s="872"/>
      <c r="M504" s="872"/>
      <c r="N504" s="872"/>
      <c r="O504" s="872"/>
      <c r="P504" s="872"/>
      <c r="Q504" s="872"/>
      <c r="R504" s="872"/>
      <c r="S504" s="872"/>
      <c r="T504" s="872"/>
      <c r="U504" s="872"/>
      <c r="V504" s="872"/>
      <c r="W504" s="872"/>
      <c r="X504" s="872"/>
      <c r="Y504" s="872"/>
      <c r="Z504" s="872"/>
    </row>
    <row r="505" spans="1:26" ht="37.5" customHeight="1">
      <c r="A505" s="872"/>
      <c r="B505" s="1194"/>
      <c r="C505" s="872"/>
      <c r="D505" s="872"/>
      <c r="E505" s="872"/>
      <c r="F505" s="872"/>
      <c r="G505" s="872"/>
      <c r="H505" s="872"/>
      <c r="I505" s="872"/>
      <c r="J505" s="872"/>
      <c r="K505" s="872"/>
      <c r="L505" s="872"/>
      <c r="M505" s="872"/>
      <c r="N505" s="872"/>
      <c r="O505" s="872"/>
      <c r="P505" s="872"/>
      <c r="Q505" s="872"/>
      <c r="R505" s="872"/>
      <c r="S505" s="872"/>
      <c r="T505" s="872"/>
      <c r="U505" s="872"/>
      <c r="V505" s="872"/>
      <c r="W505" s="872"/>
      <c r="X505" s="872"/>
      <c r="Y505" s="872"/>
      <c r="Z505" s="872"/>
    </row>
    <row r="506" spans="1:26" ht="37.5" customHeight="1">
      <c r="A506" s="872"/>
      <c r="B506" s="1194"/>
      <c r="C506" s="872"/>
      <c r="D506" s="872"/>
      <c r="E506" s="872"/>
      <c r="F506" s="872"/>
      <c r="G506" s="872"/>
      <c r="H506" s="872"/>
      <c r="I506" s="872"/>
      <c r="J506" s="872"/>
      <c r="K506" s="872"/>
      <c r="L506" s="872"/>
      <c r="M506" s="872"/>
      <c r="N506" s="872"/>
      <c r="O506" s="872"/>
      <c r="P506" s="872"/>
      <c r="Q506" s="872"/>
      <c r="R506" s="872"/>
      <c r="S506" s="872"/>
      <c r="T506" s="872"/>
      <c r="U506" s="872"/>
      <c r="V506" s="872"/>
      <c r="W506" s="872"/>
      <c r="X506" s="872"/>
      <c r="Y506" s="872"/>
      <c r="Z506" s="872"/>
    </row>
    <row r="507" spans="1:26" ht="37.5" customHeight="1">
      <c r="A507" s="872"/>
      <c r="B507" s="1194"/>
      <c r="C507" s="872"/>
      <c r="D507" s="872"/>
      <c r="E507" s="872"/>
      <c r="F507" s="872"/>
      <c r="G507" s="872"/>
      <c r="H507" s="872"/>
      <c r="I507" s="872"/>
      <c r="J507" s="872"/>
      <c r="K507" s="872"/>
      <c r="L507" s="872"/>
      <c r="M507" s="872"/>
      <c r="N507" s="872"/>
      <c r="O507" s="872"/>
      <c r="P507" s="872"/>
      <c r="Q507" s="872"/>
      <c r="R507" s="872"/>
      <c r="S507" s="872"/>
      <c r="T507" s="872"/>
      <c r="U507" s="872"/>
      <c r="V507" s="872"/>
      <c r="W507" s="872"/>
      <c r="X507" s="872"/>
      <c r="Y507" s="872"/>
      <c r="Z507" s="872"/>
    </row>
    <row r="508" spans="1:26" ht="37.5" customHeight="1">
      <c r="A508" s="872"/>
      <c r="B508" s="1194"/>
      <c r="C508" s="872"/>
      <c r="D508" s="872"/>
      <c r="E508" s="872"/>
      <c r="F508" s="872"/>
      <c r="G508" s="872"/>
      <c r="H508" s="872"/>
      <c r="I508" s="872"/>
      <c r="J508" s="872"/>
      <c r="K508" s="872"/>
      <c r="L508" s="872"/>
      <c r="M508" s="872"/>
      <c r="N508" s="872"/>
      <c r="O508" s="872"/>
      <c r="P508" s="872"/>
      <c r="Q508" s="872"/>
      <c r="R508" s="872"/>
      <c r="S508" s="872"/>
      <c r="T508" s="872"/>
      <c r="U508" s="872"/>
      <c r="V508" s="872"/>
      <c r="W508" s="872"/>
      <c r="X508" s="872"/>
      <c r="Y508" s="872"/>
      <c r="Z508" s="872"/>
    </row>
    <row r="509" spans="1:26" ht="37.5" customHeight="1">
      <c r="A509" s="872"/>
      <c r="B509" s="1194"/>
      <c r="C509" s="872"/>
      <c r="D509" s="872"/>
      <c r="E509" s="872"/>
      <c r="F509" s="872"/>
      <c r="G509" s="872"/>
      <c r="H509" s="872"/>
      <c r="I509" s="872"/>
      <c r="J509" s="872"/>
      <c r="K509" s="872"/>
      <c r="L509" s="872"/>
      <c r="M509" s="872"/>
      <c r="N509" s="872"/>
      <c r="O509" s="872"/>
      <c r="P509" s="872"/>
      <c r="Q509" s="872"/>
      <c r="R509" s="872"/>
      <c r="S509" s="872"/>
      <c r="T509" s="872"/>
      <c r="U509" s="872"/>
      <c r="V509" s="872"/>
      <c r="W509" s="872"/>
      <c r="X509" s="872"/>
      <c r="Y509" s="872"/>
      <c r="Z509" s="872"/>
    </row>
    <row r="510" spans="1:26" ht="37.5" customHeight="1">
      <c r="A510" s="872"/>
      <c r="B510" s="1194"/>
      <c r="C510" s="872"/>
      <c r="D510" s="872"/>
      <c r="E510" s="872"/>
      <c r="F510" s="872"/>
      <c r="G510" s="872"/>
      <c r="H510" s="872"/>
      <c r="I510" s="872"/>
      <c r="J510" s="872"/>
      <c r="K510" s="872"/>
      <c r="L510" s="872"/>
      <c r="M510" s="872"/>
      <c r="N510" s="872"/>
      <c r="O510" s="872"/>
      <c r="P510" s="872"/>
      <c r="Q510" s="872"/>
      <c r="R510" s="872"/>
      <c r="S510" s="872"/>
      <c r="T510" s="872"/>
      <c r="U510" s="872"/>
      <c r="V510" s="872"/>
      <c r="W510" s="872"/>
      <c r="X510" s="872"/>
      <c r="Y510" s="872"/>
      <c r="Z510" s="872"/>
    </row>
    <row r="511" spans="1:26" ht="37.5" customHeight="1">
      <c r="A511" s="872"/>
      <c r="B511" s="1194"/>
      <c r="C511" s="872"/>
      <c r="D511" s="872"/>
      <c r="E511" s="872"/>
      <c r="F511" s="872"/>
      <c r="G511" s="872"/>
      <c r="H511" s="872"/>
      <c r="I511" s="872"/>
      <c r="J511" s="872"/>
      <c r="K511" s="872"/>
      <c r="L511" s="872"/>
      <c r="M511" s="872"/>
      <c r="N511" s="872"/>
      <c r="O511" s="872"/>
      <c r="P511" s="872"/>
      <c r="Q511" s="872"/>
      <c r="R511" s="872"/>
      <c r="S511" s="872"/>
      <c r="T511" s="872"/>
      <c r="U511" s="872"/>
      <c r="V511" s="872"/>
      <c r="W511" s="872"/>
      <c r="X511" s="872"/>
      <c r="Y511" s="872"/>
      <c r="Z511" s="872"/>
    </row>
    <row r="512" spans="1:26" ht="37.5" customHeight="1">
      <c r="A512" s="872"/>
      <c r="B512" s="1194"/>
      <c r="C512" s="872"/>
      <c r="D512" s="872"/>
      <c r="E512" s="872"/>
      <c r="F512" s="872"/>
      <c r="G512" s="872"/>
      <c r="H512" s="872"/>
      <c r="I512" s="872"/>
      <c r="J512" s="872"/>
      <c r="K512" s="872"/>
      <c r="L512" s="872"/>
      <c r="M512" s="872"/>
      <c r="N512" s="872"/>
      <c r="O512" s="872"/>
      <c r="P512" s="872"/>
      <c r="Q512" s="872"/>
      <c r="R512" s="872"/>
      <c r="S512" s="872"/>
      <c r="T512" s="872"/>
      <c r="U512" s="872"/>
      <c r="V512" s="872"/>
      <c r="W512" s="872"/>
      <c r="X512" s="872"/>
      <c r="Y512" s="872"/>
      <c r="Z512" s="872"/>
    </row>
    <row r="513" spans="1:26" ht="37.5" customHeight="1">
      <c r="A513" s="872"/>
      <c r="B513" s="1194"/>
      <c r="C513" s="872"/>
      <c r="D513" s="872"/>
      <c r="E513" s="872"/>
      <c r="F513" s="872"/>
      <c r="G513" s="872"/>
      <c r="H513" s="872"/>
      <c r="I513" s="872"/>
      <c r="J513" s="872"/>
      <c r="K513" s="872"/>
      <c r="L513" s="872"/>
      <c r="M513" s="872"/>
      <c r="N513" s="872"/>
      <c r="O513" s="872"/>
      <c r="P513" s="872"/>
      <c r="Q513" s="872"/>
      <c r="R513" s="872"/>
      <c r="S513" s="872"/>
      <c r="T513" s="872"/>
      <c r="U513" s="872"/>
      <c r="V513" s="872"/>
      <c r="W513" s="872"/>
      <c r="X513" s="872"/>
      <c r="Y513" s="872"/>
      <c r="Z513" s="872"/>
    </row>
    <row r="514" spans="1:26" ht="37.5" customHeight="1">
      <c r="A514" s="872"/>
      <c r="B514" s="1194"/>
      <c r="C514" s="872"/>
      <c r="D514" s="872"/>
      <c r="E514" s="872"/>
      <c r="F514" s="872"/>
      <c r="G514" s="872"/>
      <c r="H514" s="872"/>
      <c r="I514" s="872"/>
      <c r="J514" s="872"/>
      <c r="K514" s="872"/>
      <c r="L514" s="872"/>
      <c r="M514" s="872"/>
      <c r="N514" s="872"/>
      <c r="O514" s="872"/>
      <c r="P514" s="872"/>
      <c r="Q514" s="872"/>
      <c r="R514" s="872"/>
      <c r="S514" s="872"/>
      <c r="T514" s="872"/>
      <c r="U514" s="872"/>
      <c r="V514" s="872"/>
      <c r="W514" s="872"/>
      <c r="X514" s="872"/>
      <c r="Y514" s="872"/>
      <c r="Z514" s="872"/>
    </row>
    <row r="515" spans="1:26" ht="37.5" customHeight="1">
      <c r="A515" s="872"/>
      <c r="B515" s="1194"/>
      <c r="C515" s="872"/>
      <c r="D515" s="872"/>
      <c r="E515" s="872"/>
      <c r="F515" s="872"/>
      <c r="G515" s="872"/>
      <c r="H515" s="872"/>
      <c r="I515" s="872"/>
      <c r="J515" s="872"/>
      <c r="K515" s="872"/>
      <c r="L515" s="872"/>
      <c r="M515" s="872"/>
      <c r="N515" s="872"/>
      <c r="O515" s="872"/>
      <c r="P515" s="872"/>
      <c r="Q515" s="872"/>
      <c r="R515" s="872"/>
      <c r="S515" s="872"/>
      <c r="T515" s="872"/>
      <c r="U515" s="872"/>
      <c r="V515" s="872"/>
      <c r="W515" s="872"/>
      <c r="X515" s="872"/>
      <c r="Y515" s="872"/>
      <c r="Z515" s="872"/>
    </row>
    <row r="516" spans="1:26" ht="37.5" customHeight="1">
      <c r="A516" s="872"/>
      <c r="B516" s="1194"/>
      <c r="C516" s="872"/>
      <c r="D516" s="872"/>
      <c r="E516" s="872"/>
      <c r="F516" s="872"/>
      <c r="G516" s="872"/>
      <c r="H516" s="872"/>
      <c r="I516" s="872"/>
      <c r="J516" s="872"/>
      <c r="K516" s="872"/>
      <c r="L516" s="872"/>
      <c r="M516" s="872"/>
      <c r="N516" s="872"/>
      <c r="O516" s="872"/>
      <c r="P516" s="872"/>
      <c r="Q516" s="872"/>
      <c r="R516" s="872"/>
      <c r="S516" s="872"/>
      <c r="T516" s="872"/>
      <c r="U516" s="872"/>
      <c r="V516" s="872"/>
      <c r="W516" s="872"/>
      <c r="X516" s="872"/>
      <c r="Y516" s="872"/>
      <c r="Z516" s="872"/>
    </row>
    <row r="517" spans="1:26" ht="37.5" customHeight="1">
      <c r="A517" s="872"/>
      <c r="B517" s="1194"/>
      <c r="C517" s="872"/>
      <c r="D517" s="872"/>
      <c r="E517" s="872"/>
      <c r="F517" s="872"/>
      <c r="G517" s="872"/>
      <c r="H517" s="872"/>
      <c r="I517" s="872"/>
      <c r="J517" s="872"/>
      <c r="K517" s="872"/>
      <c r="L517" s="872"/>
      <c r="M517" s="872"/>
      <c r="N517" s="872"/>
      <c r="O517" s="872"/>
      <c r="P517" s="872"/>
      <c r="Q517" s="872"/>
      <c r="R517" s="872"/>
      <c r="S517" s="872"/>
      <c r="T517" s="872"/>
      <c r="U517" s="872"/>
      <c r="V517" s="872"/>
      <c r="W517" s="872"/>
      <c r="X517" s="872"/>
      <c r="Y517" s="872"/>
      <c r="Z517" s="872"/>
    </row>
    <row r="518" spans="1:26" ht="37.5" customHeight="1">
      <c r="A518" s="872"/>
      <c r="B518" s="1194"/>
      <c r="C518" s="872"/>
      <c r="D518" s="872"/>
      <c r="E518" s="872"/>
      <c r="F518" s="872"/>
      <c r="G518" s="872"/>
      <c r="H518" s="872"/>
      <c r="I518" s="872"/>
      <c r="J518" s="872"/>
      <c r="K518" s="872"/>
      <c r="L518" s="872"/>
      <c r="M518" s="872"/>
      <c r="N518" s="872"/>
      <c r="O518" s="872"/>
      <c r="P518" s="872"/>
      <c r="Q518" s="872"/>
      <c r="R518" s="872"/>
      <c r="S518" s="872"/>
      <c r="T518" s="872"/>
      <c r="U518" s="872"/>
      <c r="V518" s="872"/>
      <c r="W518" s="872"/>
      <c r="X518" s="872"/>
      <c r="Y518" s="872"/>
      <c r="Z518" s="872"/>
    </row>
    <row r="519" spans="1:26" ht="37.5" customHeight="1">
      <c r="A519" s="872"/>
      <c r="B519" s="1194"/>
      <c r="C519" s="872"/>
      <c r="D519" s="872"/>
      <c r="E519" s="872"/>
      <c r="F519" s="872"/>
      <c r="G519" s="872"/>
      <c r="H519" s="872"/>
      <c r="I519" s="872"/>
      <c r="J519" s="872"/>
      <c r="K519" s="872"/>
      <c r="L519" s="872"/>
      <c r="M519" s="872"/>
      <c r="N519" s="872"/>
      <c r="O519" s="872"/>
      <c r="P519" s="872"/>
      <c r="Q519" s="872"/>
      <c r="R519" s="872"/>
      <c r="S519" s="872"/>
      <c r="T519" s="872"/>
      <c r="U519" s="872"/>
      <c r="V519" s="872"/>
      <c r="W519" s="872"/>
      <c r="X519" s="872"/>
      <c r="Y519" s="872"/>
      <c r="Z519" s="872"/>
    </row>
    <row r="520" spans="1:26" ht="37.5" customHeight="1">
      <c r="A520" s="872"/>
      <c r="B520" s="1194"/>
      <c r="C520" s="872"/>
      <c r="D520" s="872"/>
      <c r="E520" s="872"/>
      <c r="F520" s="872"/>
      <c r="G520" s="872"/>
      <c r="H520" s="872"/>
      <c r="I520" s="872"/>
      <c r="J520" s="872"/>
      <c r="K520" s="872"/>
      <c r="L520" s="872"/>
      <c r="M520" s="872"/>
      <c r="N520" s="872"/>
      <c r="O520" s="872"/>
      <c r="P520" s="872"/>
      <c r="Q520" s="872"/>
      <c r="R520" s="872"/>
      <c r="S520" s="872"/>
      <c r="T520" s="872"/>
      <c r="U520" s="872"/>
      <c r="V520" s="872"/>
      <c r="W520" s="872"/>
      <c r="X520" s="872"/>
      <c r="Y520" s="872"/>
      <c r="Z520" s="872"/>
    </row>
    <row r="521" spans="1:26" ht="37.5" customHeight="1">
      <c r="A521" s="872"/>
      <c r="B521" s="1194"/>
      <c r="C521" s="872"/>
      <c r="D521" s="872"/>
      <c r="E521" s="872"/>
      <c r="F521" s="872"/>
      <c r="G521" s="872"/>
      <c r="H521" s="872"/>
      <c r="I521" s="872"/>
      <c r="J521" s="872"/>
      <c r="K521" s="872"/>
      <c r="L521" s="872"/>
      <c r="M521" s="872"/>
      <c r="N521" s="872"/>
      <c r="O521" s="872"/>
      <c r="P521" s="872"/>
      <c r="Q521" s="872"/>
      <c r="R521" s="872"/>
      <c r="S521" s="872"/>
      <c r="T521" s="872"/>
      <c r="U521" s="872"/>
      <c r="V521" s="872"/>
      <c r="W521" s="872"/>
      <c r="X521" s="872"/>
      <c r="Y521" s="872"/>
      <c r="Z521" s="872"/>
    </row>
    <row r="522" spans="1:26" ht="37.5" customHeight="1">
      <c r="A522" s="872"/>
      <c r="B522" s="1194"/>
      <c r="C522" s="872"/>
      <c r="D522" s="872"/>
      <c r="E522" s="872"/>
      <c r="F522" s="872"/>
      <c r="G522" s="872"/>
      <c r="H522" s="872"/>
      <c r="I522" s="872"/>
      <c r="J522" s="872"/>
      <c r="K522" s="872"/>
      <c r="L522" s="872"/>
      <c r="M522" s="872"/>
      <c r="N522" s="872"/>
      <c r="O522" s="872"/>
      <c r="P522" s="872"/>
      <c r="Q522" s="872"/>
      <c r="R522" s="872"/>
      <c r="S522" s="872"/>
      <c r="T522" s="872"/>
      <c r="U522" s="872"/>
      <c r="V522" s="872"/>
      <c r="W522" s="872"/>
      <c r="X522" s="872"/>
      <c r="Y522" s="872"/>
      <c r="Z522" s="872"/>
    </row>
    <row r="523" spans="1:26" ht="37.5" customHeight="1">
      <c r="A523" s="872"/>
      <c r="B523" s="1194"/>
      <c r="C523" s="872"/>
      <c r="D523" s="872"/>
      <c r="E523" s="872"/>
      <c r="F523" s="872"/>
      <c r="G523" s="872"/>
      <c r="H523" s="872"/>
      <c r="I523" s="872"/>
      <c r="J523" s="872"/>
      <c r="K523" s="872"/>
      <c r="L523" s="872"/>
      <c r="M523" s="872"/>
      <c r="N523" s="872"/>
      <c r="O523" s="872"/>
      <c r="P523" s="872"/>
      <c r="Q523" s="872"/>
      <c r="R523" s="872"/>
      <c r="S523" s="872"/>
      <c r="T523" s="872"/>
      <c r="U523" s="872"/>
      <c r="V523" s="872"/>
      <c r="W523" s="872"/>
      <c r="X523" s="872"/>
      <c r="Y523" s="872"/>
      <c r="Z523" s="872"/>
    </row>
    <row r="524" spans="1:26" ht="37.5" customHeight="1">
      <c r="A524" s="872"/>
      <c r="B524" s="1194"/>
      <c r="C524" s="872"/>
      <c r="D524" s="872"/>
      <c r="E524" s="872"/>
      <c r="F524" s="872"/>
      <c r="G524" s="872"/>
      <c r="H524" s="872"/>
      <c r="I524" s="872"/>
      <c r="J524" s="872"/>
      <c r="K524" s="872"/>
      <c r="L524" s="872"/>
      <c r="M524" s="872"/>
      <c r="N524" s="872"/>
      <c r="O524" s="872"/>
      <c r="P524" s="872"/>
      <c r="Q524" s="872"/>
      <c r="R524" s="872"/>
      <c r="S524" s="872"/>
      <c r="T524" s="872"/>
      <c r="U524" s="872"/>
      <c r="V524" s="872"/>
      <c r="W524" s="872"/>
      <c r="X524" s="872"/>
      <c r="Y524" s="872"/>
      <c r="Z524" s="872"/>
    </row>
    <row r="525" spans="1:26" ht="37.5" customHeight="1">
      <c r="A525" s="872"/>
      <c r="B525" s="1194"/>
      <c r="C525" s="872"/>
      <c r="D525" s="872"/>
      <c r="E525" s="872"/>
      <c r="F525" s="872"/>
      <c r="G525" s="872"/>
      <c r="H525" s="872"/>
      <c r="I525" s="872"/>
      <c r="J525" s="872"/>
      <c r="K525" s="872"/>
      <c r="L525" s="872"/>
      <c r="M525" s="872"/>
      <c r="N525" s="872"/>
      <c r="O525" s="872"/>
      <c r="P525" s="872"/>
      <c r="Q525" s="872"/>
      <c r="R525" s="872"/>
      <c r="S525" s="872"/>
      <c r="T525" s="872"/>
      <c r="U525" s="872"/>
      <c r="V525" s="872"/>
      <c r="W525" s="872"/>
      <c r="X525" s="872"/>
      <c r="Y525" s="872"/>
      <c r="Z525" s="872"/>
    </row>
    <row r="526" spans="1:26" ht="37.5" customHeight="1">
      <c r="A526" s="872"/>
      <c r="B526" s="1194"/>
      <c r="C526" s="872"/>
      <c r="D526" s="872"/>
      <c r="E526" s="872"/>
      <c r="F526" s="872"/>
      <c r="G526" s="872"/>
      <c r="H526" s="872"/>
      <c r="I526" s="872"/>
      <c r="J526" s="872"/>
      <c r="K526" s="872"/>
      <c r="L526" s="872"/>
      <c r="M526" s="872"/>
      <c r="N526" s="872"/>
      <c r="O526" s="872"/>
      <c r="P526" s="872"/>
      <c r="Q526" s="872"/>
      <c r="R526" s="872"/>
      <c r="S526" s="872"/>
      <c r="T526" s="872"/>
      <c r="U526" s="872"/>
      <c r="V526" s="872"/>
      <c r="W526" s="872"/>
      <c r="X526" s="872"/>
      <c r="Y526" s="872"/>
      <c r="Z526" s="872"/>
    </row>
    <row r="527" spans="1:26" ht="37.5" customHeight="1">
      <c r="A527" s="872"/>
      <c r="B527" s="1194"/>
      <c r="C527" s="872"/>
      <c r="D527" s="872"/>
      <c r="E527" s="872"/>
      <c r="F527" s="872"/>
      <c r="G527" s="872"/>
      <c r="H527" s="872"/>
      <c r="I527" s="872"/>
      <c r="J527" s="872"/>
      <c r="K527" s="872"/>
      <c r="L527" s="872"/>
      <c r="M527" s="872"/>
      <c r="N527" s="872"/>
      <c r="O527" s="872"/>
      <c r="P527" s="872"/>
      <c r="Q527" s="872"/>
      <c r="R527" s="872"/>
      <c r="S527" s="872"/>
      <c r="T527" s="872"/>
      <c r="U527" s="872"/>
      <c r="V527" s="872"/>
      <c r="W527" s="872"/>
      <c r="X527" s="872"/>
      <c r="Y527" s="872"/>
      <c r="Z527" s="872"/>
    </row>
    <row r="528" spans="1:26" ht="37.5" customHeight="1">
      <c r="A528" s="872"/>
      <c r="B528" s="1194"/>
      <c r="C528" s="872"/>
      <c r="D528" s="872"/>
      <c r="E528" s="872"/>
      <c r="F528" s="872"/>
      <c r="G528" s="872"/>
      <c r="H528" s="872"/>
      <c r="I528" s="872"/>
      <c r="J528" s="872"/>
      <c r="K528" s="872"/>
      <c r="L528" s="872"/>
      <c r="M528" s="872"/>
      <c r="N528" s="872"/>
      <c r="O528" s="872"/>
      <c r="P528" s="872"/>
      <c r="Q528" s="872"/>
      <c r="R528" s="872"/>
      <c r="S528" s="872"/>
      <c r="T528" s="872"/>
      <c r="U528" s="872"/>
      <c r="V528" s="872"/>
      <c r="W528" s="872"/>
      <c r="X528" s="872"/>
      <c r="Y528" s="872"/>
      <c r="Z528" s="872"/>
    </row>
    <row r="529" spans="1:26" ht="37.5" customHeight="1">
      <c r="A529" s="872"/>
      <c r="B529" s="1194"/>
      <c r="C529" s="872"/>
      <c r="D529" s="872"/>
      <c r="E529" s="872"/>
      <c r="F529" s="872"/>
      <c r="G529" s="872"/>
      <c r="H529" s="872"/>
      <c r="I529" s="872"/>
      <c r="J529" s="872"/>
      <c r="K529" s="872"/>
      <c r="L529" s="872"/>
      <c r="M529" s="872"/>
      <c r="N529" s="872"/>
      <c r="O529" s="872"/>
      <c r="P529" s="872"/>
      <c r="Q529" s="872"/>
      <c r="R529" s="872"/>
      <c r="S529" s="872"/>
      <c r="T529" s="872"/>
      <c r="U529" s="872"/>
      <c r="V529" s="872"/>
      <c r="W529" s="872"/>
      <c r="X529" s="872"/>
      <c r="Y529" s="872"/>
      <c r="Z529" s="872"/>
    </row>
    <row r="530" spans="1:26" ht="37.5" customHeight="1">
      <c r="A530" s="872"/>
      <c r="B530" s="1194"/>
      <c r="C530" s="872"/>
      <c r="D530" s="872"/>
      <c r="E530" s="872"/>
      <c r="F530" s="872"/>
      <c r="G530" s="872"/>
      <c r="H530" s="872"/>
      <c r="I530" s="872"/>
      <c r="J530" s="872"/>
      <c r="K530" s="872"/>
      <c r="L530" s="872"/>
      <c r="M530" s="872"/>
      <c r="N530" s="872"/>
      <c r="O530" s="872"/>
      <c r="P530" s="872"/>
      <c r="Q530" s="872"/>
      <c r="R530" s="872"/>
      <c r="S530" s="872"/>
      <c r="T530" s="872"/>
      <c r="U530" s="872"/>
      <c r="V530" s="872"/>
      <c r="W530" s="872"/>
      <c r="X530" s="872"/>
      <c r="Y530" s="872"/>
      <c r="Z530" s="872"/>
    </row>
    <row r="531" spans="1:26" ht="37.5" customHeight="1">
      <c r="A531" s="872"/>
      <c r="B531" s="1194"/>
      <c r="C531" s="872"/>
      <c r="D531" s="872"/>
      <c r="E531" s="872"/>
      <c r="F531" s="872"/>
      <c r="G531" s="872"/>
      <c r="H531" s="872"/>
      <c r="I531" s="872"/>
      <c r="J531" s="872"/>
      <c r="K531" s="872"/>
      <c r="L531" s="872"/>
      <c r="M531" s="872"/>
      <c r="N531" s="872"/>
      <c r="O531" s="872"/>
      <c r="P531" s="872"/>
      <c r="Q531" s="872"/>
      <c r="R531" s="872"/>
      <c r="S531" s="872"/>
      <c r="T531" s="872"/>
      <c r="U531" s="872"/>
      <c r="V531" s="872"/>
      <c r="W531" s="872"/>
      <c r="X531" s="872"/>
      <c r="Y531" s="872"/>
      <c r="Z531" s="872"/>
    </row>
    <row r="532" spans="1:26" ht="37.5" customHeight="1">
      <c r="A532" s="872"/>
      <c r="B532" s="1194"/>
      <c r="C532" s="872"/>
      <c r="D532" s="872"/>
      <c r="E532" s="872"/>
      <c r="F532" s="872"/>
      <c r="G532" s="872"/>
      <c r="H532" s="872"/>
      <c r="I532" s="872"/>
      <c r="J532" s="872"/>
      <c r="K532" s="872"/>
      <c r="L532" s="872"/>
      <c r="M532" s="872"/>
      <c r="N532" s="872"/>
      <c r="O532" s="872"/>
      <c r="P532" s="872"/>
      <c r="Q532" s="872"/>
      <c r="R532" s="872"/>
      <c r="S532" s="872"/>
      <c r="T532" s="872"/>
      <c r="U532" s="872"/>
      <c r="V532" s="872"/>
      <c r="W532" s="872"/>
      <c r="X532" s="872"/>
      <c r="Y532" s="872"/>
      <c r="Z532" s="872"/>
    </row>
    <row r="533" spans="1:26" ht="37.5" customHeight="1">
      <c r="A533" s="872"/>
      <c r="B533" s="1194"/>
      <c r="C533" s="872"/>
      <c r="D533" s="872"/>
      <c r="E533" s="872"/>
      <c r="F533" s="872"/>
      <c r="G533" s="872"/>
      <c r="H533" s="872"/>
      <c r="I533" s="872"/>
      <c r="J533" s="872"/>
      <c r="K533" s="872"/>
      <c r="L533" s="872"/>
      <c r="M533" s="872"/>
      <c r="N533" s="872"/>
      <c r="O533" s="872"/>
      <c r="P533" s="872"/>
      <c r="Q533" s="872"/>
      <c r="R533" s="872"/>
      <c r="S533" s="872"/>
      <c r="T533" s="872"/>
      <c r="U533" s="872"/>
      <c r="V533" s="872"/>
      <c r="W533" s="872"/>
      <c r="X533" s="872"/>
      <c r="Y533" s="872"/>
      <c r="Z533" s="872"/>
    </row>
    <row r="534" spans="1:26" ht="37.5" customHeight="1">
      <c r="A534" s="872"/>
      <c r="B534" s="1194"/>
      <c r="C534" s="872"/>
      <c r="D534" s="872"/>
      <c r="E534" s="872"/>
      <c r="F534" s="872"/>
      <c r="G534" s="872"/>
      <c r="H534" s="872"/>
      <c r="I534" s="872"/>
      <c r="J534" s="872"/>
      <c r="K534" s="872"/>
      <c r="L534" s="872"/>
      <c r="M534" s="872"/>
      <c r="N534" s="872"/>
      <c r="O534" s="872"/>
      <c r="P534" s="872"/>
      <c r="Q534" s="872"/>
      <c r="R534" s="872"/>
      <c r="S534" s="872"/>
      <c r="T534" s="872"/>
      <c r="U534" s="872"/>
      <c r="V534" s="872"/>
      <c r="W534" s="872"/>
      <c r="X534" s="872"/>
      <c r="Y534" s="872"/>
      <c r="Z534" s="872"/>
    </row>
    <row r="535" spans="1:26" ht="37.5" customHeight="1">
      <c r="A535" s="872"/>
      <c r="B535" s="1194"/>
      <c r="C535" s="872"/>
      <c r="D535" s="872"/>
      <c r="E535" s="872"/>
      <c r="F535" s="872"/>
      <c r="G535" s="872"/>
      <c r="H535" s="872"/>
      <c r="I535" s="872"/>
      <c r="J535" s="872"/>
      <c r="K535" s="872"/>
      <c r="L535" s="872"/>
      <c r="M535" s="872"/>
      <c r="N535" s="872"/>
      <c r="O535" s="872"/>
      <c r="P535" s="872"/>
      <c r="Q535" s="872"/>
      <c r="R535" s="872"/>
      <c r="S535" s="872"/>
      <c r="T535" s="872"/>
      <c r="U535" s="872"/>
      <c r="V535" s="872"/>
      <c r="W535" s="872"/>
      <c r="X535" s="872"/>
      <c r="Y535" s="872"/>
      <c r="Z535" s="872"/>
    </row>
    <row r="536" spans="1:26" ht="37.5" customHeight="1">
      <c r="A536" s="872"/>
      <c r="B536" s="1194"/>
      <c r="C536" s="872"/>
      <c r="D536" s="872"/>
      <c r="E536" s="872"/>
      <c r="F536" s="872"/>
      <c r="G536" s="872"/>
      <c r="H536" s="872"/>
      <c r="I536" s="872"/>
      <c r="J536" s="872"/>
      <c r="K536" s="872"/>
      <c r="L536" s="872"/>
      <c r="M536" s="872"/>
      <c r="N536" s="872"/>
      <c r="O536" s="872"/>
      <c r="P536" s="872"/>
      <c r="Q536" s="872"/>
      <c r="R536" s="872"/>
      <c r="S536" s="872"/>
      <c r="T536" s="872"/>
      <c r="U536" s="872"/>
      <c r="V536" s="872"/>
      <c r="W536" s="872"/>
      <c r="X536" s="872"/>
      <c r="Y536" s="872"/>
      <c r="Z536" s="872"/>
    </row>
    <row r="537" spans="1:26" ht="37.5" customHeight="1">
      <c r="A537" s="872"/>
      <c r="B537" s="1194"/>
      <c r="C537" s="872"/>
      <c r="D537" s="872"/>
      <c r="E537" s="872"/>
      <c r="F537" s="872"/>
      <c r="G537" s="872"/>
      <c r="H537" s="872"/>
      <c r="I537" s="872"/>
      <c r="J537" s="872"/>
      <c r="K537" s="872"/>
      <c r="L537" s="872"/>
      <c r="M537" s="872"/>
      <c r="N537" s="872"/>
      <c r="O537" s="872"/>
      <c r="P537" s="872"/>
      <c r="Q537" s="872"/>
      <c r="R537" s="872"/>
      <c r="S537" s="872"/>
      <c r="T537" s="872"/>
      <c r="U537" s="872"/>
      <c r="V537" s="872"/>
      <c r="W537" s="872"/>
      <c r="X537" s="872"/>
      <c r="Y537" s="872"/>
      <c r="Z537" s="872"/>
    </row>
    <row r="538" spans="1:26" ht="37.5" customHeight="1">
      <c r="A538" s="872"/>
      <c r="B538" s="1194"/>
      <c r="C538" s="872"/>
      <c r="D538" s="872"/>
      <c r="E538" s="872"/>
      <c r="F538" s="872"/>
      <c r="G538" s="872"/>
      <c r="H538" s="872"/>
      <c r="I538" s="872"/>
      <c r="J538" s="872"/>
      <c r="K538" s="872"/>
      <c r="L538" s="872"/>
      <c r="M538" s="872"/>
      <c r="N538" s="872"/>
      <c r="O538" s="872"/>
      <c r="P538" s="872"/>
      <c r="Q538" s="872"/>
      <c r="R538" s="872"/>
      <c r="S538" s="872"/>
      <c r="T538" s="872"/>
      <c r="U538" s="872"/>
      <c r="V538" s="872"/>
      <c r="W538" s="872"/>
      <c r="X538" s="872"/>
      <c r="Y538" s="872"/>
      <c r="Z538" s="872"/>
    </row>
    <row r="539" spans="1:26" ht="37.5" customHeight="1">
      <c r="A539" s="872"/>
      <c r="B539" s="1194"/>
      <c r="C539" s="872"/>
      <c r="D539" s="872"/>
      <c r="E539" s="872"/>
      <c r="F539" s="872"/>
      <c r="G539" s="872"/>
      <c r="H539" s="872"/>
      <c r="I539" s="872"/>
      <c r="J539" s="872"/>
      <c r="K539" s="872"/>
      <c r="L539" s="872"/>
      <c r="M539" s="872"/>
      <c r="N539" s="872"/>
      <c r="O539" s="872"/>
      <c r="P539" s="872"/>
      <c r="Q539" s="872"/>
      <c r="R539" s="872"/>
      <c r="S539" s="872"/>
      <c r="T539" s="872"/>
      <c r="U539" s="872"/>
      <c r="V539" s="872"/>
      <c r="W539" s="872"/>
      <c r="X539" s="872"/>
      <c r="Y539" s="872"/>
      <c r="Z539" s="872"/>
    </row>
    <row r="540" spans="1:26" ht="37.5" customHeight="1">
      <c r="A540" s="872"/>
      <c r="B540" s="1194"/>
      <c r="C540" s="872"/>
      <c r="D540" s="872"/>
      <c r="E540" s="872"/>
      <c r="F540" s="872"/>
      <c r="G540" s="872"/>
      <c r="H540" s="872"/>
      <c r="I540" s="872"/>
      <c r="J540" s="872"/>
      <c r="K540" s="872"/>
      <c r="L540" s="872"/>
      <c r="M540" s="872"/>
      <c r="N540" s="872"/>
      <c r="O540" s="872"/>
      <c r="P540" s="872"/>
      <c r="Q540" s="872"/>
      <c r="R540" s="872"/>
      <c r="S540" s="872"/>
      <c r="T540" s="872"/>
      <c r="U540" s="872"/>
      <c r="V540" s="872"/>
      <c r="W540" s="872"/>
      <c r="X540" s="872"/>
      <c r="Y540" s="872"/>
      <c r="Z540" s="872"/>
    </row>
    <row r="541" spans="1:26" ht="37.5" customHeight="1">
      <c r="A541" s="872"/>
      <c r="B541" s="1194"/>
      <c r="C541" s="872"/>
      <c r="D541" s="872"/>
      <c r="E541" s="872"/>
      <c r="F541" s="872"/>
      <c r="G541" s="872"/>
      <c r="H541" s="872"/>
      <c r="I541" s="872"/>
      <c r="J541" s="872"/>
      <c r="K541" s="872"/>
      <c r="L541" s="872"/>
      <c r="M541" s="872"/>
      <c r="N541" s="872"/>
      <c r="O541" s="872"/>
      <c r="P541" s="872"/>
      <c r="Q541" s="872"/>
      <c r="R541" s="872"/>
      <c r="S541" s="872"/>
      <c r="T541" s="872"/>
      <c r="U541" s="872"/>
      <c r="V541" s="872"/>
      <c r="W541" s="872"/>
      <c r="X541" s="872"/>
      <c r="Y541" s="872"/>
      <c r="Z541" s="872"/>
    </row>
    <row r="542" spans="1:26" ht="37.5" customHeight="1">
      <c r="A542" s="872"/>
      <c r="B542" s="1194"/>
      <c r="C542" s="872"/>
      <c r="D542" s="872"/>
      <c r="E542" s="872"/>
      <c r="F542" s="872"/>
      <c r="G542" s="872"/>
      <c r="H542" s="872"/>
      <c r="I542" s="872"/>
      <c r="J542" s="872"/>
      <c r="K542" s="872"/>
      <c r="L542" s="872"/>
      <c r="M542" s="872"/>
      <c r="N542" s="872"/>
      <c r="O542" s="872"/>
      <c r="P542" s="872"/>
      <c r="Q542" s="872"/>
      <c r="R542" s="872"/>
      <c r="S542" s="872"/>
      <c r="T542" s="872"/>
      <c r="U542" s="872"/>
      <c r="V542" s="872"/>
      <c r="W542" s="872"/>
      <c r="X542" s="872"/>
      <c r="Y542" s="872"/>
      <c r="Z542" s="872"/>
    </row>
    <row r="543" spans="1:26" ht="37.5" customHeight="1">
      <c r="A543" s="872"/>
      <c r="B543" s="1194"/>
      <c r="C543" s="872"/>
      <c r="D543" s="872"/>
      <c r="E543" s="872"/>
      <c r="F543" s="872"/>
      <c r="G543" s="872"/>
      <c r="H543" s="872"/>
      <c r="I543" s="872"/>
      <c r="J543" s="872"/>
      <c r="K543" s="872"/>
      <c r="L543" s="872"/>
      <c r="M543" s="872"/>
      <c r="N543" s="872"/>
      <c r="O543" s="872"/>
      <c r="P543" s="872"/>
      <c r="Q543" s="872"/>
      <c r="R543" s="872"/>
      <c r="S543" s="872"/>
      <c r="T543" s="872"/>
      <c r="U543" s="872"/>
      <c r="V543" s="872"/>
      <c r="W543" s="872"/>
      <c r="X543" s="872"/>
      <c r="Y543" s="872"/>
      <c r="Z543" s="872"/>
    </row>
    <row r="544" spans="1:26" ht="37.5" customHeight="1">
      <c r="A544" s="872"/>
      <c r="B544" s="1194"/>
      <c r="C544" s="872"/>
      <c r="D544" s="872"/>
      <c r="E544" s="872"/>
      <c r="F544" s="872"/>
      <c r="G544" s="872"/>
      <c r="H544" s="872"/>
      <c r="I544" s="872"/>
      <c r="J544" s="872"/>
      <c r="K544" s="872"/>
      <c r="L544" s="872"/>
      <c r="M544" s="872"/>
      <c r="N544" s="872"/>
      <c r="O544" s="872"/>
      <c r="P544" s="872"/>
      <c r="Q544" s="872"/>
      <c r="R544" s="872"/>
      <c r="S544" s="872"/>
      <c r="T544" s="872"/>
      <c r="U544" s="872"/>
      <c r="V544" s="872"/>
      <c r="W544" s="872"/>
      <c r="X544" s="872"/>
      <c r="Y544" s="872"/>
      <c r="Z544" s="872"/>
    </row>
    <row r="545" spans="1:26" ht="37.5" customHeight="1">
      <c r="A545" s="872"/>
      <c r="B545" s="1194"/>
      <c r="C545" s="872"/>
      <c r="D545" s="872"/>
      <c r="E545" s="872"/>
      <c r="F545" s="872"/>
      <c r="G545" s="872"/>
      <c r="H545" s="872"/>
      <c r="I545" s="872"/>
      <c r="J545" s="872"/>
      <c r="K545" s="872"/>
      <c r="L545" s="872"/>
      <c r="M545" s="872"/>
      <c r="N545" s="872"/>
      <c r="O545" s="872"/>
      <c r="P545" s="872"/>
      <c r="Q545" s="872"/>
      <c r="R545" s="872"/>
      <c r="S545" s="872"/>
      <c r="T545" s="872"/>
      <c r="U545" s="872"/>
      <c r="V545" s="872"/>
      <c r="W545" s="872"/>
      <c r="X545" s="872"/>
      <c r="Y545" s="872"/>
      <c r="Z545" s="872"/>
    </row>
    <row r="546" spans="1:26" ht="37.5" customHeight="1">
      <c r="A546" s="872"/>
      <c r="B546" s="1194"/>
      <c r="C546" s="872"/>
      <c r="D546" s="872"/>
      <c r="E546" s="872"/>
      <c r="F546" s="872"/>
      <c r="G546" s="872"/>
      <c r="H546" s="872"/>
      <c r="I546" s="872"/>
      <c r="J546" s="872"/>
      <c r="K546" s="872"/>
      <c r="L546" s="872"/>
      <c r="M546" s="872"/>
      <c r="N546" s="872"/>
      <c r="O546" s="872"/>
      <c r="P546" s="872"/>
      <c r="Q546" s="872"/>
      <c r="R546" s="872"/>
      <c r="S546" s="872"/>
      <c r="T546" s="872"/>
      <c r="U546" s="872"/>
      <c r="V546" s="872"/>
      <c r="W546" s="872"/>
      <c r="X546" s="872"/>
      <c r="Y546" s="872"/>
      <c r="Z546" s="872"/>
    </row>
    <row r="547" spans="1:26" ht="37.5" customHeight="1">
      <c r="A547" s="872"/>
      <c r="B547" s="1194"/>
      <c r="C547" s="872"/>
      <c r="D547" s="872"/>
      <c r="E547" s="872"/>
      <c r="F547" s="872"/>
      <c r="G547" s="872"/>
      <c r="H547" s="872"/>
      <c r="I547" s="872"/>
      <c r="J547" s="872"/>
      <c r="K547" s="872"/>
      <c r="L547" s="872"/>
      <c r="M547" s="872"/>
      <c r="N547" s="872"/>
      <c r="O547" s="872"/>
      <c r="P547" s="872"/>
      <c r="Q547" s="872"/>
      <c r="R547" s="872"/>
      <c r="S547" s="872"/>
      <c r="T547" s="872"/>
      <c r="U547" s="872"/>
      <c r="V547" s="872"/>
      <c r="W547" s="872"/>
      <c r="X547" s="872"/>
      <c r="Y547" s="872"/>
      <c r="Z547" s="872"/>
    </row>
    <row r="548" spans="1:26" ht="37.5" customHeight="1">
      <c r="A548" s="872"/>
      <c r="B548" s="1194"/>
      <c r="C548" s="872"/>
      <c r="D548" s="872"/>
      <c r="E548" s="872"/>
      <c r="F548" s="872"/>
      <c r="G548" s="872"/>
      <c r="H548" s="872"/>
      <c r="I548" s="872"/>
      <c r="J548" s="872"/>
      <c r="K548" s="872"/>
      <c r="L548" s="872"/>
      <c r="M548" s="872"/>
      <c r="N548" s="872"/>
      <c r="O548" s="872"/>
      <c r="P548" s="872"/>
      <c r="Q548" s="872"/>
      <c r="R548" s="872"/>
      <c r="S548" s="872"/>
      <c r="T548" s="872"/>
      <c r="U548" s="872"/>
      <c r="V548" s="872"/>
      <c r="W548" s="872"/>
      <c r="X548" s="872"/>
      <c r="Y548" s="872"/>
      <c r="Z548" s="872"/>
    </row>
    <row r="549" spans="1:26" ht="37.5" customHeight="1">
      <c r="A549" s="872"/>
      <c r="B549" s="1194"/>
      <c r="C549" s="872"/>
      <c r="D549" s="872"/>
      <c r="E549" s="872"/>
      <c r="F549" s="872"/>
      <c r="G549" s="872"/>
      <c r="H549" s="872"/>
      <c r="I549" s="872"/>
      <c r="J549" s="872"/>
      <c r="K549" s="872"/>
      <c r="L549" s="872"/>
      <c r="M549" s="872"/>
      <c r="N549" s="872"/>
      <c r="O549" s="872"/>
      <c r="P549" s="872"/>
      <c r="Q549" s="872"/>
      <c r="R549" s="872"/>
      <c r="S549" s="872"/>
      <c r="T549" s="872"/>
      <c r="U549" s="872"/>
      <c r="V549" s="872"/>
      <c r="W549" s="872"/>
      <c r="X549" s="872"/>
      <c r="Y549" s="872"/>
      <c r="Z549" s="872"/>
    </row>
    <row r="550" spans="1:26" ht="37.5" customHeight="1">
      <c r="A550" s="872"/>
      <c r="B550" s="1194"/>
      <c r="C550" s="872"/>
      <c r="D550" s="872"/>
      <c r="E550" s="872"/>
      <c r="F550" s="872"/>
      <c r="G550" s="872"/>
      <c r="H550" s="872"/>
      <c r="I550" s="872"/>
      <c r="J550" s="872"/>
      <c r="K550" s="872"/>
      <c r="L550" s="872"/>
      <c r="M550" s="872"/>
      <c r="N550" s="872"/>
      <c r="O550" s="872"/>
      <c r="P550" s="872"/>
      <c r="Q550" s="872"/>
      <c r="R550" s="872"/>
      <c r="S550" s="872"/>
      <c r="T550" s="872"/>
      <c r="U550" s="872"/>
      <c r="V550" s="872"/>
      <c r="W550" s="872"/>
      <c r="X550" s="872"/>
      <c r="Y550" s="872"/>
      <c r="Z550" s="872"/>
    </row>
    <row r="551" spans="1:26" ht="37.5" customHeight="1">
      <c r="A551" s="872"/>
      <c r="B551" s="1194"/>
      <c r="C551" s="872"/>
      <c r="D551" s="872"/>
      <c r="E551" s="872"/>
      <c r="F551" s="872"/>
      <c r="G551" s="872"/>
      <c r="H551" s="872"/>
      <c r="I551" s="872"/>
      <c r="J551" s="872"/>
      <c r="K551" s="872"/>
      <c r="L551" s="872"/>
      <c r="M551" s="872"/>
      <c r="N551" s="872"/>
      <c r="O551" s="872"/>
      <c r="P551" s="872"/>
      <c r="Q551" s="872"/>
      <c r="R551" s="872"/>
      <c r="S551" s="872"/>
      <c r="T551" s="872"/>
      <c r="U551" s="872"/>
      <c r="V551" s="872"/>
      <c r="W551" s="872"/>
      <c r="X551" s="872"/>
      <c r="Y551" s="872"/>
      <c r="Z551" s="872"/>
    </row>
    <row r="552" spans="1:26" ht="37.5" customHeight="1">
      <c r="A552" s="872"/>
      <c r="B552" s="1194"/>
      <c r="C552" s="872"/>
      <c r="D552" s="872"/>
      <c r="E552" s="872"/>
      <c r="F552" s="872"/>
      <c r="G552" s="872"/>
      <c r="H552" s="872"/>
      <c r="I552" s="872"/>
      <c r="J552" s="872"/>
      <c r="K552" s="872"/>
      <c r="L552" s="872"/>
      <c r="M552" s="872"/>
      <c r="N552" s="872"/>
      <c r="O552" s="872"/>
      <c r="P552" s="872"/>
      <c r="Q552" s="872"/>
      <c r="R552" s="872"/>
      <c r="S552" s="872"/>
      <c r="T552" s="872"/>
      <c r="U552" s="872"/>
      <c r="V552" s="872"/>
      <c r="W552" s="872"/>
      <c r="X552" s="872"/>
      <c r="Y552" s="872"/>
      <c r="Z552" s="872"/>
    </row>
    <row r="553" spans="1:26" ht="37.5" customHeight="1">
      <c r="A553" s="872"/>
      <c r="B553" s="1194"/>
      <c r="C553" s="872"/>
      <c r="D553" s="872"/>
      <c r="E553" s="872"/>
      <c r="F553" s="872"/>
      <c r="G553" s="872"/>
      <c r="H553" s="872"/>
      <c r="I553" s="872"/>
      <c r="J553" s="872"/>
      <c r="K553" s="872"/>
      <c r="L553" s="872"/>
      <c r="M553" s="872"/>
      <c r="N553" s="872"/>
      <c r="O553" s="872"/>
      <c r="P553" s="872"/>
      <c r="Q553" s="872"/>
      <c r="R553" s="872"/>
      <c r="S553" s="872"/>
      <c r="T553" s="872"/>
      <c r="U553" s="872"/>
      <c r="V553" s="872"/>
      <c r="W553" s="872"/>
      <c r="X553" s="872"/>
      <c r="Y553" s="872"/>
      <c r="Z553" s="872"/>
    </row>
    <row r="554" spans="1:26" ht="37.5" customHeight="1">
      <c r="A554" s="872"/>
      <c r="B554" s="1194"/>
      <c r="C554" s="872"/>
      <c r="D554" s="872"/>
      <c r="E554" s="872"/>
      <c r="F554" s="872"/>
      <c r="G554" s="872"/>
      <c r="H554" s="872"/>
      <c r="I554" s="872"/>
      <c r="J554" s="872"/>
      <c r="K554" s="872"/>
      <c r="L554" s="872"/>
      <c r="M554" s="872"/>
      <c r="N554" s="872"/>
      <c r="O554" s="872"/>
      <c r="P554" s="872"/>
      <c r="Q554" s="872"/>
      <c r="R554" s="872"/>
      <c r="S554" s="872"/>
      <c r="T554" s="872"/>
      <c r="U554" s="872"/>
      <c r="V554" s="872"/>
      <c r="W554" s="872"/>
      <c r="X554" s="872"/>
      <c r="Y554" s="872"/>
      <c r="Z554" s="872"/>
    </row>
    <row r="555" spans="1:26" ht="37.5" customHeight="1">
      <c r="A555" s="872"/>
      <c r="B555" s="1194"/>
      <c r="C555" s="872"/>
      <c r="D555" s="872"/>
      <c r="E555" s="872"/>
      <c r="F555" s="872"/>
      <c r="G555" s="872"/>
      <c r="H555" s="872"/>
      <c r="I555" s="872"/>
      <c r="J555" s="872"/>
      <c r="K555" s="872"/>
      <c r="L555" s="872"/>
      <c r="M555" s="872"/>
      <c r="N555" s="872"/>
      <c r="O555" s="872"/>
      <c r="P555" s="872"/>
      <c r="Q555" s="872"/>
      <c r="R555" s="872"/>
      <c r="S555" s="872"/>
      <c r="T555" s="872"/>
      <c r="U555" s="872"/>
      <c r="V555" s="872"/>
      <c r="W555" s="872"/>
      <c r="X555" s="872"/>
      <c r="Y555" s="872"/>
      <c r="Z555" s="872"/>
    </row>
    <row r="556" spans="1:26" ht="37.5" customHeight="1">
      <c r="A556" s="872"/>
      <c r="B556" s="1194"/>
      <c r="C556" s="872"/>
      <c r="D556" s="872"/>
      <c r="E556" s="872"/>
      <c r="F556" s="872"/>
      <c r="G556" s="872"/>
      <c r="H556" s="872"/>
      <c r="I556" s="872"/>
      <c r="J556" s="872"/>
      <c r="K556" s="872"/>
      <c r="L556" s="872"/>
      <c r="M556" s="872"/>
      <c r="N556" s="872"/>
      <c r="O556" s="872"/>
      <c r="P556" s="872"/>
      <c r="Q556" s="872"/>
      <c r="R556" s="872"/>
      <c r="S556" s="872"/>
      <c r="T556" s="872"/>
      <c r="U556" s="872"/>
      <c r="V556" s="872"/>
      <c r="W556" s="872"/>
      <c r="X556" s="872"/>
      <c r="Y556" s="872"/>
      <c r="Z556" s="872"/>
    </row>
    <row r="557" spans="1:26" ht="37.5" customHeight="1">
      <c r="A557" s="872"/>
      <c r="B557" s="1194"/>
      <c r="C557" s="872"/>
      <c r="D557" s="872"/>
      <c r="E557" s="872"/>
      <c r="F557" s="872"/>
      <c r="G557" s="872"/>
      <c r="H557" s="872"/>
      <c r="I557" s="872"/>
      <c r="J557" s="872"/>
      <c r="K557" s="872"/>
      <c r="L557" s="872"/>
      <c r="M557" s="872"/>
      <c r="N557" s="872"/>
      <c r="O557" s="872"/>
      <c r="P557" s="872"/>
      <c r="Q557" s="872"/>
      <c r="R557" s="872"/>
      <c r="S557" s="872"/>
      <c r="T557" s="872"/>
      <c r="U557" s="872"/>
      <c r="V557" s="872"/>
      <c r="W557" s="872"/>
      <c r="X557" s="872"/>
      <c r="Y557" s="872"/>
      <c r="Z557" s="872"/>
    </row>
    <row r="558" spans="1:26" ht="37.5" customHeight="1">
      <c r="A558" s="872"/>
      <c r="B558" s="1194"/>
      <c r="C558" s="872"/>
      <c r="D558" s="872"/>
      <c r="E558" s="872"/>
      <c r="F558" s="872"/>
      <c r="G558" s="872"/>
      <c r="H558" s="872"/>
      <c r="I558" s="872"/>
      <c r="J558" s="872"/>
      <c r="K558" s="872"/>
      <c r="L558" s="872"/>
      <c r="M558" s="872"/>
      <c r="N558" s="872"/>
      <c r="O558" s="872"/>
      <c r="P558" s="872"/>
      <c r="Q558" s="872"/>
      <c r="R558" s="872"/>
      <c r="S558" s="872"/>
      <c r="T558" s="872"/>
      <c r="U558" s="872"/>
      <c r="V558" s="872"/>
      <c r="W558" s="872"/>
      <c r="X558" s="872"/>
      <c r="Y558" s="872"/>
      <c r="Z558" s="872"/>
    </row>
    <row r="559" spans="1:26" ht="37.5" customHeight="1">
      <c r="A559" s="872"/>
      <c r="B559" s="1194"/>
      <c r="C559" s="872"/>
      <c r="D559" s="872"/>
      <c r="E559" s="872"/>
      <c r="F559" s="872"/>
      <c r="G559" s="872"/>
      <c r="H559" s="872"/>
      <c r="I559" s="872"/>
      <c r="J559" s="872"/>
      <c r="K559" s="872"/>
      <c r="L559" s="872"/>
      <c r="M559" s="872"/>
      <c r="N559" s="872"/>
      <c r="O559" s="872"/>
      <c r="P559" s="872"/>
      <c r="Q559" s="872"/>
      <c r="R559" s="872"/>
      <c r="S559" s="872"/>
      <c r="T559" s="872"/>
      <c r="U559" s="872"/>
      <c r="V559" s="872"/>
      <c r="W559" s="872"/>
      <c r="X559" s="872"/>
      <c r="Y559" s="872"/>
      <c r="Z559" s="872"/>
    </row>
    <row r="560" spans="1:26" ht="37.5" customHeight="1">
      <c r="A560" s="872"/>
      <c r="B560" s="1194"/>
      <c r="C560" s="872"/>
      <c r="D560" s="872"/>
      <c r="E560" s="872"/>
      <c r="F560" s="872"/>
      <c r="G560" s="872"/>
      <c r="H560" s="872"/>
      <c r="I560" s="872"/>
      <c r="J560" s="872"/>
      <c r="K560" s="872"/>
      <c r="L560" s="872"/>
      <c r="M560" s="872"/>
      <c r="N560" s="872"/>
      <c r="O560" s="872"/>
      <c r="P560" s="872"/>
      <c r="Q560" s="872"/>
      <c r="R560" s="872"/>
      <c r="S560" s="872"/>
      <c r="T560" s="872"/>
      <c r="U560" s="872"/>
      <c r="V560" s="872"/>
      <c r="W560" s="872"/>
      <c r="X560" s="872"/>
      <c r="Y560" s="872"/>
      <c r="Z560" s="872"/>
    </row>
    <row r="561" spans="1:26" ht="37.5" customHeight="1">
      <c r="A561" s="872"/>
      <c r="B561" s="1194"/>
      <c r="C561" s="872"/>
      <c r="D561" s="872"/>
      <c r="E561" s="872"/>
      <c r="F561" s="872"/>
      <c r="G561" s="872"/>
      <c r="H561" s="872"/>
      <c r="I561" s="872"/>
      <c r="J561" s="872"/>
      <c r="K561" s="872"/>
      <c r="L561" s="872"/>
      <c r="M561" s="872"/>
      <c r="N561" s="872"/>
      <c r="O561" s="872"/>
      <c r="P561" s="872"/>
      <c r="Q561" s="872"/>
      <c r="R561" s="872"/>
      <c r="S561" s="872"/>
      <c r="T561" s="872"/>
      <c r="U561" s="872"/>
      <c r="V561" s="872"/>
      <c r="W561" s="872"/>
      <c r="X561" s="872"/>
      <c r="Y561" s="872"/>
      <c r="Z561" s="872"/>
    </row>
    <row r="562" spans="1:26" ht="37.5" customHeight="1">
      <c r="A562" s="872"/>
      <c r="B562" s="1194"/>
      <c r="C562" s="872"/>
      <c r="D562" s="872"/>
      <c r="E562" s="872"/>
      <c r="F562" s="872"/>
      <c r="G562" s="872"/>
      <c r="H562" s="872"/>
      <c r="I562" s="872"/>
      <c r="J562" s="872"/>
      <c r="K562" s="872"/>
      <c r="L562" s="872"/>
      <c r="M562" s="872"/>
      <c r="N562" s="872"/>
      <c r="O562" s="872"/>
      <c r="P562" s="872"/>
      <c r="Q562" s="872"/>
      <c r="R562" s="872"/>
      <c r="S562" s="872"/>
      <c r="T562" s="872"/>
      <c r="U562" s="872"/>
      <c r="V562" s="872"/>
      <c r="W562" s="872"/>
      <c r="X562" s="872"/>
      <c r="Y562" s="872"/>
      <c r="Z562" s="872"/>
    </row>
    <row r="563" spans="1:26" ht="37.5" customHeight="1">
      <c r="A563" s="872"/>
      <c r="B563" s="1194"/>
      <c r="C563" s="872"/>
      <c r="D563" s="872"/>
      <c r="E563" s="872"/>
      <c r="F563" s="872"/>
      <c r="G563" s="872"/>
      <c r="H563" s="872"/>
      <c r="I563" s="872"/>
      <c r="J563" s="872"/>
      <c r="K563" s="872"/>
      <c r="L563" s="872"/>
      <c r="M563" s="872"/>
      <c r="N563" s="872"/>
      <c r="O563" s="872"/>
      <c r="P563" s="872"/>
      <c r="Q563" s="872"/>
      <c r="R563" s="872"/>
      <c r="S563" s="872"/>
      <c r="T563" s="872"/>
      <c r="U563" s="872"/>
      <c r="V563" s="872"/>
      <c r="W563" s="872"/>
      <c r="X563" s="872"/>
      <c r="Y563" s="872"/>
      <c r="Z563" s="872"/>
    </row>
    <row r="564" spans="1:26" ht="37.5" customHeight="1">
      <c r="A564" s="872"/>
      <c r="B564" s="1194"/>
      <c r="C564" s="872"/>
      <c r="D564" s="872"/>
      <c r="E564" s="872"/>
      <c r="F564" s="872"/>
      <c r="G564" s="872"/>
      <c r="H564" s="872"/>
      <c r="I564" s="872"/>
      <c r="J564" s="872"/>
      <c r="K564" s="872"/>
      <c r="L564" s="872"/>
      <c r="M564" s="872"/>
      <c r="N564" s="872"/>
      <c r="O564" s="872"/>
      <c r="P564" s="872"/>
      <c r="Q564" s="872"/>
      <c r="R564" s="872"/>
      <c r="S564" s="872"/>
      <c r="T564" s="872"/>
      <c r="U564" s="872"/>
      <c r="V564" s="872"/>
      <c r="W564" s="872"/>
      <c r="X564" s="872"/>
      <c r="Y564" s="872"/>
      <c r="Z564" s="872"/>
    </row>
    <row r="565" spans="1:26" ht="37.5" customHeight="1">
      <c r="A565" s="872"/>
      <c r="B565" s="1194"/>
      <c r="C565" s="872"/>
      <c r="D565" s="872"/>
      <c r="E565" s="872"/>
      <c r="F565" s="872"/>
      <c r="G565" s="872"/>
      <c r="H565" s="872"/>
      <c r="I565" s="872"/>
      <c r="J565" s="872"/>
      <c r="K565" s="872"/>
      <c r="L565" s="872"/>
      <c r="M565" s="872"/>
      <c r="N565" s="872"/>
      <c r="O565" s="872"/>
      <c r="P565" s="872"/>
      <c r="Q565" s="872"/>
      <c r="R565" s="872"/>
      <c r="S565" s="872"/>
      <c r="T565" s="872"/>
      <c r="U565" s="872"/>
      <c r="V565" s="872"/>
      <c r="W565" s="872"/>
      <c r="X565" s="872"/>
      <c r="Y565" s="872"/>
      <c r="Z565" s="872"/>
    </row>
    <row r="566" spans="1:26" ht="37.5" customHeight="1">
      <c r="A566" s="872"/>
      <c r="B566" s="1194"/>
      <c r="C566" s="872"/>
      <c r="D566" s="872"/>
      <c r="E566" s="872"/>
      <c r="F566" s="872"/>
      <c r="G566" s="872"/>
      <c r="H566" s="872"/>
      <c r="I566" s="872"/>
      <c r="J566" s="872"/>
      <c r="K566" s="872"/>
      <c r="L566" s="872"/>
      <c r="M566" s="872"/>
      <c r="N566" s="872"/>
      <c r="O566" s="872"/>
      <c r="P566" s="872"/>
      <c r="Q566" s="872"/>
      <c r="R566" s="872"/>
      <c r="S566" s="872"/>
      <c r="T566" s="872"/>
      <c r="U566" s="872"/>
      <c r="V566" s="872"/>
      <c r="W566" s="872"/>
      <c r="X566" s="872"/>
      <c r="Y566" s="872"/>
      <c r="Z566" s="872"/>
    </row>
    <row r="567" spans="1:26" ht="37.5" customHeight="1">
      <c r="A567" s="872"/>
      <c r="B567" s="1194"/>
      <c r="C567" s="872"/>
      <c r="D567" s="872"/>
      <c r="E567" s="872"/>
      <c r="F567" s="872"/>
      <c r="G567" s="872"/>
      <c r="H567" s="872"/>
      <c r="I567" s="872"/>
      <c r="J567" s="872"/>
      <c r="K567" s="872"/>
      <c r="L567" s="872"/>
      <c r="M567" s="872"/>
      <c r="N567" s="872"/>
      <c r="O567" s="872"/>
      <c r="P567" s="872"/>
      <c r="Q567" s="872"/>
      <c r="R567" s="872"/>
      <c r="S567" s="872"/>
      <c r="T567" s="872"/>
      <c r="U567" s="872"/>
      <c r="V567" s="872"/>
      <c r="W567" s="872"/>
      <c r="X567" s="872"/>
      <c r="Y567" s="872"/>
      <c r="Z567" s="872"/>
    </row>
    <row r="568" spans="1:26" ht="37.5" customHeight="1">
      <c r="A568" s="872"/>
      <c r="B568" s="1194"/>
      <c r="C568" s="872"/>
      <c r="D568" s="872"/>
      <c r="E568" s="872"/>
      <c r="F568" s="872"/>
      <c r="G568" s="872"/>
      <c r="H568" s="872"/>
      <c r="I568" s="872"/>
      <c r="J568" s="872"/>
      <c r="K568" s="872"/>
      <c r="L568" s="872"/>
      <c r="M568" s="872"/>
      <c r="N568" s="872"/>
      <c r="O568" s="872"/>
      <c r="P568" s="872"/>
      <c r="Q568" s="872"/>
      <c r="R568" s="872"/>
      <c r="S568" s="872"/>
      <c r="T568" s="872"/>
      <c r="U568" s="872"/>
      <c r="V568" s="872"/>
      <c r="W568" s="872"/>
      <c r="X568" s="872"/>
      <c r="Y568" s="872"/>
      <c r="Z568" s="872"/>
    </row>
    <row r="569" spans="1:26" ht="37.5" customHeight="1">
      <c r="A569" s="872"/>
      <c r="B569" s="1194"/>
      <c r="C569" s="872"/>
      <c r="D569" s="872"/>
      <c r="E569" s="872"/>
      <c r="F569" s="872"/>
      <c r="G569" s="872"/>
      <c r="H569" s="872"/>
      <c r="I569" s="872"/>
      <c r="J569" s="872"/>
      <c r="K569" s="872"/>
      <c r="L569" s="872"/>
      <c r="M569" s="872"/>
      <c r="N569" s="872"/>
      <c r="O569" s="872"/>
      <c r="P569" s="872"/>
      <c r="Q569" s="872"/>
      <c r="R569" s="872"/>
      <c r="S569" s="872"/>
      <c r="T569" s="872"/>
      <c r="U569" s="872"/>
      <c r="V569" s="872"/>
      <c r="W569" s="872"/>
      <c r="X569" s="872"/>
      <c r="Y569" s="872"/>
      <c r="Z569" s="872"/>
    </row>
    <row r="570" spans="1:26" ht="37.5" customHeight="1">
      <c r="A570" s="872"/>
      <c r="B570" s="1194"/>
      <c r="C570" s="872"/>
      <c r="D570" s="872"/>
      <c r="E570" s="872"/>
      <c r="F570" s="872"/>
      <c r="G570" s="872"/>
      <c r="H570" s="872"/>
      <c r="I570" s="872"/>
      <c r="J570" s="872"/>
      <c r="K570" s="872"/>
      <c r="L570" s="872"/>
      <c r="M570" s="872"/>
      <c r="N570" s="872"/>
      <c r="O570" s="872"/>
      <c r="P570" s="872"/>
      <c r="Q570" s="872"/>
      <c r="R570" s="872"/>
      <c r="S570" s="872"/>
      <c r="T570" s="872"/>
      <c r="U570" s="872"/>
      <c r="V570" s="872"/>
      <c r="W570" s="872"/>
      <c r="X570" s="872"/>
      <c r="Y570" s="872"/>
      <c r="Z570" s="872"/>
    </row>
    <row r="571" spans="1:26" ht="37.5" customHeight="1">
      <c r="A571" s="872"/>
      <c r="B571" s="1194"/>
      <c r="C571" s="872"/>
      <c r="D571" s="872"/>
      <c r="E571" s="872"/>
      <c r="F571" s="872"/>
      <c r="G571" s="872"/>
      <c r="H571" s="872"/>
      <c r="I571" s="872"/>
      <c r="J571" s="872"/>
      <c r="K571" s="872"/>
      <c r="L571" s="872"/>
      <c r="M571" s="872"/>
      <c r="N571" s="872"/>
      <c r="O571" s="872"/>
      <c r="P571" s="872"/>
      <c r="Q571" s="872"/>
      <c r="R571" s="872"/>
      <c r="S571" s="872"/>
      <c r="T571" s="872"/>
      <c r="U571" s="872"/>
      <c r="V571" s="872"/>
      <c r="W571" s="872"/>
      <c r="X571" s="872"/>
      <c r="Y571" s="872"/>
      <c r="Z571" s="872"/>
    </row>
    <row r="572" spans="1:26" ht="37.5" customHeight="1">
      <c r="A572" s="872"/>
      <c r="B572" s="1194"/>
      <c r="C572" s="872"/>
      <c r="D572" s="872"/>
      <c r="E572" s="872"/>
      <c r="F572" s="872"/>
      <c r="G572" s="872"/>
      <c r="H572" s="872"/>
      <c r="I572" s="872"/>
      <c r="J572" s="872"/>
      <c r="K572" s="872"/>
      <c r="L572" s="872"/>
      <c r="M572" s="872"/>
      <c r="N572" s="872"/>
      <c r="O572" s="872"/>
      <c r="P572" s="872"/>
      <c r="Q572" s="872"/>
      <c r="R572" s="872"/>
      <c r="S572" s="872"/>
      <c r="T572" s="872"/>
      <c r="U572" s="872"/>
      <c r="V572" s="872"/>
      <c r="W572" s="872"/>
      <c r="X572" s="872"/>
      <c r="Y572" s="872"/>
      <c r="Z572" s="872"/>
    </row>
    <row r="573" spans="1:26" ht="37.5" customHeight="1">
      <c r="A573" s="872"/>
      <c r="B573" s="1194"/>
      <c r="C573" s="872"/>
      <c r="D573" s="872"/>
      <c r="E573" s="872"/>
      <c r="F573" s="872"/>
      <c r="G573" s="872"/>
      <c r="H573" s="872"/>
      <c r="I573" s="872"/>
      <c r="J573" s="872"/>
      <c r="K573" s="872"/>
      <c r="L573" s="872"/>
      <c r="M573" s="872"/>
      <c r="N573" s="872"/>
      <c r="O573" s="872"/>
      <c r="P573" s="872"/>
      <c r="Q573" s="872"/>
      <c r="R573" s="872"/>
      <c r="S573" s="872"/>
      <c r="T573" s="872"/>
      <c r="U573" s="872"/>
      <c r="V573" s="872"/>
      <c r="W573" s="872"/>
      <c r="X573" s="872"/>
      <c r="Y573" s="872"/>
      <c r="Z573" s="872"/>
    </row>
    <row r="574" spans="1:26" ht="37.5" customHeight="1">
      <c r="A574" s="872"/>
      <c r="B574" s="1194"/>
      <c r="C574" s="872"/>
      <c r="D574" s="872"/>
      <c r="E574" s="872"/>
      <c r="F574" s="872"/>
      <c r="G574" s="872"/>
      <c r="H574" s="872"/>
      <c r="I574" s="872"/>
      <c r="J574" s="872"/>
      <c r="K574" s="872"/>
      <c r="L574" s="872"/>
      <c r="M574" s="872"/>
      <c r="N574" s="872"/>
      <c r="O574" s="872"/>
      <c r="P574" s="872"/>
      <c r="Q574" s="872"/>
      <c r="R574" s="872"/>
      <c r="S574" s="872"/>
      <c r="T574" s="872"/>
      <c r="U574" s="872"/>
      <c r="V574" s="872"/>
      <c r="W574" s="872"/>
      <c r="X574" s="872"/>
      <c r="Y574" s="872"/>
      <c r="Z574" s="872"/>
    </row>
    <row r="575" spans="1:26" ht="37.5" customHeight="1">
      <c r="A575" s="872"/>
      <c r="B575" s="1194"/>
      <c r="C575" s="872"/>
      <c r="D575" s="872"/>
      <c r="E575" s="872"/>
      <c r="F575" s="872"/>
      <c r="G575" s="872"/>
      <c r="H575" s="872"/>
      <c r="I575" s="872"/>
      <c r="J575" s="872"/>
      <c r="K575" s="872"/>
      <c r="L575" s="872"/>
      <c r="M575" s="872"/>
      <c r="N575" s="872"/>
      <c r="O575" s="872"/>
      <c r="P575" s="872"/>
      <c r="Q575" s="872"/>
      <c r="R575" s="872"/>
      <c r="S575" s="872"/>
      <c r="T575" s="872"/>
      <c r="U575" s="872"/>
      <c r="V575" s="872"/>
      <c r="W575" s="872"/>
      <c r="X575" s="872"/>
      <c r="Y575" s="872"/>
      <c r="Z575" s="872"/>
    </row>
    <row r="576" spans="1:26" ht="37.5" customHeight="1">
      <c r="A576" s="872"/>
      <c r="B576" s="1194"/>
      <c r="C576" s="872"/>
      <c r="D576" s="872"/>
      <c r="E576" s="872"/>
      <c r="F576" s="872"/>
      <c r="G576" s="872"/>
      <c r="H576" s="872"/>
      <c r="I576" s="872"/>
      <c r="J576" s="872"/>
      <c r="K576" s="872"/>
      <c r="L576" s="872"/>
      <c r="M576" s="872"/>
      <c r="N576" s="872"/>
      <c r="O576" s="872"/>
      <c r="P576" s="872"/>
      <c r="Q576" s="872"/>
      <c r="R576" s="872"/>
      <c r="S576" s="872"/>
      <c r="T576" s="872"/>
      <c r="U576" s="872"/>
      <c r="V576" s="872"/>
      <c r="W576" s="872"/>
      <c r="X576" s="872"/>
      <c r="Y576" s="872"/>
      <c r="Z576" s="872"/>
    </row>
    <row r="577" spans="1:26" ht="37.5" customHeight="1">
      <c r="A577" s="872"/>
      <c r="B577" s="1194"/>
      <c r="C577" s="872"/>
      <c r="D577" s="872"/>
      <c r="E577" s="872"/>
      <c r="F577" s="872"/>
      <c r="G577" s="872"/>
      <c r="H577" s="872"/>
      <c r="I577" s="872"/>
      <c r="J577" s="872"/>
      <c r="K577" s="872"/>
      <c r="L577" s="872"/>
      <c r="M577" s="872"/>
      <c r="N577" s="872"/>
      <c r="O577" s="872"/>
      <c r="P577" s="872"/>
      <c r="Q577" s="872"/>
      <c r="R577" s="872"/>
      <c r="S577" s="872"/>
      <c r="T577" s="872"/>
      <c r="U577" s="872"/>
      <c r="V577" s="872"/>
      <c r="W577" s="872"/>
      <c r="X577" s="872"/>
      <c r="Y577" s="872"/>
      <c r="Z577" s="872"/>
    </row>
    <row r="578" spans="1:26" ht="37.5" customHeight="1">
      <c r="A578" s="872"/>
      <c r="B578" s="1194"/>
      <c r="C578" s="872"/>
      <c r="D578" s="872"/>
      <c r="E578" s="872"/>
      <c r="F578" s="872"/>
      <c r="G578" s="872"/>
      <c r="H578" s="872"/>
      <c r="I578" s="872"/>
      <c r="J578" s="872"/>
      <c r="K578" s="872"/>
      <c r="L578" s="872"/>
      <c r="M578" s="872"/>
      <c r="N578" s="872"/>
      <c r="O578" s="872"/>
      <c r="P578" s="872"/>
      <c r="Q578" s="872"/>
      <c r="R578" s="872"/>
      <c r="S578" s="872"/>
      <c r="T578" s="872"/>
      <c r="U578" s="872"/>
      <c r="V578" s="872"/>
      <c r="W578" s="872"/>
      <c r="X578" s="872"/>
      <c r="Y578" s="872"/>
      <c r="Z578" s="872"/>
    </row>
    <row r="579" spans="1:26" ht="37.5" customHeight="1">
      <c r="A579" s="872"/>
      <c r="B579" s="1194"/>
      <c r="C579" s="872"/>
      <c r="D579" s="872"/>
      <c r="E579" s="872"/>
      <c r="F579" s="872"/>
      <c r="G579" s="872"/>
      <c r="H579" s="872"/>
      <c r="I579" s="872"/>
      <c r="J579" s="872"/>
      <c r="K579" s="872"/>
      <c r="L579" s="872"/>
      <c r="M579" s="872"/>
      <c r="N579" s="872"/>
      <c r="O579" s="872"/>
      <c r="P579" s="872"/>
      <c r="Q579" s="872"/>
      <c r="R579" s="872"/>
      <c r="S579" s="872"/>
      <c r="T579" s="872"/>
      <c r="U579" s="872"/>
      <c r="V579" s="872"/>
      <c r="W579" s="872"/>
      <c r="X579" s="872"/>
      <c r="Y579" s="872"/>
      <c r="Z579" s="872"/>
    </row>
    <row r="580" spans="1:26" ht="37.5" customHeight="1">
      <c r="A580" s="872"/>
      <c r="B580" s="1194"/>
      <c r="C580" s="872"/>
      <c r="D580" s="872"/>
      <c r="E580" s="872"/>
      <c r="F580" s="872"/>
      <c r="G580" s="872"/>
      <c r="H580" s="872"/>
      <c r="I580" s="872"/>
      <c r="J580" s="872"/>
      <c r="K580" s="872"/>
      <c r="L580" s="872"/>
      <c r="M580" s="872"/>
      <c r="N580" s="872"/>
      <c r="O580" s="872"/>
      <c r="P580" s="872"/>
      <c r="Q580" s="872"/>
      <c r="R580" s="872"/>
      <c r="S580" s="872"/>
      <c r="T580" s="872"/>
      <c r="U580" s="872"/>
      <c r="V580" s="872"/>
      <c r="W580" s="872"/>
      <c r="X580" s="872"/>
      <c r="Y580" s="872"/>
      <c r="Z580" s="872"/>
    </row>
    <row r="581" spans="1:26" ht="37.5" customHeight="1">
      <c r="A581" s="872"/>
      <c r="B581" s="1194"/>
      <c r="C581" s="872"/>
      <c r="D581" s="872"/>
      <c r="E581" s="872"/>
      <c r="F581" s="872"/>
      <c r="G581" s="872"/>
      <c r="H581" s="872"/>
      <c r="I581" s="872"/>
      <c r="J581" s="872"/>
      <c r="K581" s="872"/>
      <c r="L581" s="872"/>
      <c r="M581" s="872"/>
      <c r="N581" s="872"/>
      <c r="O581" s="872"/>
      <c r="P581" s="872"/>
      <c r="Q581" s="872"/>
      <c r="R581" s="872"/>
      <c r="S581" s="872"/>
      <c r="T581" s="872"/>
      <c r="U581" s="872"/>
      <c r="V581" s="872"/>
      <c r="W581" s="872"/>
      <c r="X581" s="872"/>
      <c r="Y581" s="872"/>
      <c r="Z581" s="872"/>
    </row>
    <row r="582" spans="1:26" ht="37.5" customHeight="1">
      <c r="A582" s="872"/>
      <c r="B582" s="1194"/>
      <c r="C582" s="872"/>
      <c r="D582" s="872"/>
      <c r="E582" s="872"/>
      <c r="F582" s="872"/>
      <c r="G582" s="872"/>
      <c r="H582" s="872"/>
      <c r="I582" s="872"/>
      <c r="J582" s="872"/>
      <c r="K582" s="872"/>
      <c r="L582" s="872"/>
      <c r="M582" s="872"/>
      <c r="N582" s="872"/>
      <c r="O582" s="872"/>
      <c r="P582" s="872"/>
      <c r="Q582" s="872"/>
      <c r="R582" s="872"/>
      <c r="S582" s="872"/>
      <c r="T582" s="872"/>
      <c r="U582" s="872"/>
      <c r="V582" s="872"/>
      <c r="W582" s="872"/>
      <c r="X582" s="872"/>
      <c r="Y582" s="872"/>
      <c r="Z582" s="872"/>
    </row>
    <row r="583" spans="1:26" ht="37.5" customHeight="1">
      <c r="A583" s="872"/>
      <c r="B583" s="1194"/>
      <c r="C583" s="872"/>
      <c r="D583" s="872"/>
      <c r="E583" s="872"/>
      <c r="F583" s="872"/>
      <c r="G583" s="872"/>
      <c r="H583" s="872"/>
      <c r="I583" s="872"/>
      <c r="J583" s="872"/>
      <c r="K583" s="872"/>
      <c r="L583" s="872"/>
      <c r="M583" s="872"/>
      <c r="N583" s="872"/>
      <c r="O583" s="872"/>
      <c r="P583" s="872"/>
      <c r="Q583" s="872"/>
      <c r="R583" s="872"/>
      <c r="S583" s="872"/>
      <c r="T583" s="872"/>
      <c r="U583" s="872"/>
      <c r="V583" s="872"/>
      <c r="W583" s="872"/>
      <c r="X583" s="872"/>
      <c r="Y583" s="872"/>
      <c r="Z583" s="872"/>
    </row>
    <row r="584" spans="1:26" ht="37.5" customHeight="1">
      <c r="A584" s="872"/>
      <c r="B584" s="1194"/>
      <c r="C584" s="872"/>
      <c r="D584" s="872"/>
      <c r="E584" s="872"/>
      <c r="F584" s="872"/>
      <c r="G584" s="872"/>
      <c r="H584" s="872"/>
      <c r="I584" s="872"/>
      <c r="J584" s="872"/>
      <c r="K584" s="872"/>
      <c r="L584" s="872"/>
      <c r="M584" s="872"/>
      <c r="N584" s="872"/>
      <c r="O584" s="872"/>
      <c r="P584" s="872"/>
      <c r="Q584" s="872"/>
      <c r="R584" s="872"/>
      <c r="S584" s="872"/>
      <c r="T584" s="872"/>
      <c r="U584" s="872"/>
      <c r="V584" s="872"/>
      <c r="W584" s="872"/>
      <c r="X584" s="872"/>
      <c r="Y584" s="872"/>
      <c r="Z584" s="872"/>
    </row>
    <row r="585" spans="1:26" ht="37.5" customHeight="1">
      <c r="A585" s="872"/>
      <c r="B585" s="1194"/>
      <c r="C585" s="872"/>
      <c r="D585" s="872"/>
      <c r="E585" s="872"/>
      <c r="F585" s="872"/>
      <c r="G585" s="872"/>
      <c r="H585" s="872"/>
      <c r="I585" s="872"/>
      <c r="J585" s="872"/>
      <c r="K585" s="872"/>
      <c r="L585" s="872"/>
      <c r="M585" s="872"/>
      <c r="N585" s="872"/>
      <c r="O585" s="872"/>
      <c r="P585" s="872"/>
      <c r="Q585" s="872"/>
      <c r="R585" s="872"/>
      <c r="S585" s="872"/>
      <c r="T585" s="872"/>
      <c r="U585" s="872"/>
      <c r="V585" s="872"/>
      <c r="W585" s="872"/>
      <c r="X585" s="872"/>
      <c r="Y585" s="872"/>
      <c r="Z585" s="872"/>
    </row>
    <row r="586" spans="1:26" ht="37.5" customHeight="1">
      <c r="A586" s="872"/>
      <c r="B586" s="1194"/>
      <c r="C586" s="872"/>
      <c r="D586" s="872"/>
      <c r="E586" s="872"/>
      <c r="F586" s="872"/>
      <c r="G586" s="872"/>
      <c r="H586" s="872"/>
      <c r="I586" s="872"/>
      <c r="J586" s="872"/>
      <c r="K586" s="872"/>
      <c r="L586" s="872"/>
      <c r="M586" s="872"/>
      <c r="N586" s="872"/>
      <c r="O586" s="872"/>
      <c r="P586" s="872"/>
      <c r="Q586" s="872"/>
      <c r="R586" s="872"/>
      <c r="S586" s="872"/>
      <c r="T586" s="872"/>
      <c r="U586" s="872"/>
      <c r="V586" s="872"/>
      <c r="W586" s="872"/>
      <c r="X586" s="872"/>
      <c r="Y586" s="872"/>
      <c r="Z586" s="872"/>
    </row>
    <row r="587" spans="1:26" ht="37.5" customHeight="1">
      <c r="A587" s="872"/>
      <c r="B587" s="1194"/>
      <c r="C587" s="872"/>
      <c r="D587" s="872"/>
      <c r="E587" s="872"/>
      <c r="F587" s="872"/>
      <c r="G587" s="872"/>
      <c r="H587" s="872"/>
      <c r="I587" s="872"/>
      <c r="J587" s="872"/>
      <c r="K587" s="872"/>
      <c r="L587" s="872"/>
      <c r="M587" s="872"/>
      <c r="N587" s="872"/>
      <c r="O587" s="872"/>
      <c r="P587" s="872"/>
      <c r="Q587" s="872"/>
      <c r="R587" s="872"/>
      <c r="S587" s="872"/>
      <c r="T587" s="872"/>
      <c r="U587" s="872"/>
      <c r="V587" s="872"/>
      <c r="W587" s="872"/>
      <c r="X587" s="872"/>
      <c r="Y587" s="872"/>
      <c r="Z587" s="872"/>
    </row>
    <row r="588" spans="1:26" ht="37.5" customHeight="1">
      <c r="A588" s="872"/>
      <c r="B588" s="1194"/>
      <c r="C588" s="872"/>
      <c r="D588" s="872"/>
      <c r="E588" s="872"/>
      <c r="F588" s="872"/>
      <c r="G588" s="872"/>
      <c r="H588" s="872"/>
      <c r="I588" s="872"/>
      <c r="J588" s="872"/>
      <c r="K588" s="872"/>
      <c r="L588" s="872"/>
      <c r="M588" s="872"/>
      <c r="N588" s="872"/>
      <c r="O588" s="872"/>
      <c r="P588" s="872"/>
      <c r="Q588" s="872"/>
      <c r="R588" s="872"/>
      <c r="S588" s="872"/>
      <c r="T588" s="872"/>
      <c r="U588" s="872"/>
      <c r="V588" s="872"/>
      <c r="W588" s="872"/>
      <c r="X588" s="872"/>
      <c r="Y588" s="872"/>
      <c r="Z588" s="872"/>
    </row>
    <row r="589" spans="1:26" ht="37.5" customHeight="1">
      <c r="A589" s="872"/>
      <c r="B589" s="1194"/>
      <c r="C589" s="872"/>
      <c r="D589" s="872"/>
      <c r="E589" s="872"/>
      <c r="F589" s="872"/>
      <c r="G589" s="872"/>
      <c r="H589" s="872"/>
      <c r="I589" s="872"/>
      <c r="J589" s="872"/>
      <c r="K589" s="872"/>
      <c r="L589" s="872"/>
      <c r="M589" s="872"/>
      <c r="N589" s="872"/>
      <c r="O589" s="872"/>
      <c r="P589" s="872"/>
      <c r="Q589" s="872"/>
      <c r="R589" s="872"/>
      <c r="S589" s="872"/>
      <c r="T589" s="872"/>
      <c r="U589" s="872"/>
      <c r="V589" s="872"/>
      <c r="W589" s="872"/>
      <c r="X589" s="872"/>
      <c r="Y589" s="872"/>
      <c r="Z589" s="872"/>
    </row>
    <row r="590" spans="1:26" ht="37.5" customHeight="1">
      <c r="A590" s="872"/>
      <c r="B590" s="1194"/>
      <c r="C590" s="872"/>
      <c r="D590" s="872"/>
      <c r="E590" s="872"/>
      <c r="F590" s="872"/>
      <c r="G590" s="872"/>
      <c r="H590" s="872"/>
      <c r="I590" s="872"/>
      <c r="J590" s="872"/>
      <c r="K590" s="872"/>
      <c r="L590" s="872"/>
      <c r="M590" s="872"/>
      <c r="N590" s="872"/>
      <c r="O590" s="872"/>
      <c r="P590" s="872"/>
      <c r="Q590" s="872"/>
      <c r="R590" s="872"/>
      <c r="S590" s="872"/>
      <c r="T590" s="872"/>
      <c r="U590" s="872"/>
      <c r="V590" s="872"/>
      <c r="W590" s="872"/>
      <c r="X590" s="872"/>
      <c r="Y590" s="872"/>
      <c r="Z590" s="872"/>
    </row>
    <row r="591" spans="1:26" ht="37.5" customHeight="1">
      <c r="A591" s="872"/>
      <c r="B591" s="1194"/>
      <c r="C591" s="872"/>
      <c r="D591" s="872"/>
      <c r="E591" s="872"/>
      <c r="F591" s="872"/>
      <c r="G591" s="872"/>
      <c r="H591" s="872"/>
      <c r="I591" s="872"/>
      <c r="J591" s="872"/>
      <c r="K591" s="872"/>
      <c r="L591" s="872"/>
      <c r="M591" s="872"/>
      <c r="N591" s="872"/>
      <c r="O591" s="872"/>
      <c r="P591" s="872"/>
      <c r="Q591" s="872"/>
      <c r="R591" s="872"/>
      <c r="S591" s="872"/>
      <c r="T591" s="872"/>
      <c r="U591" s="872"/>
      <c r="V591" s="872"/>
      <c r="W591" s="872"/>
      <c r="X591" s="872"/>
      <c r="Y591" s="872"/>
      <c r="Z591" s="872"/>
    </row>
    <row r="592" spans="1:26" ht="37.5" customHeight="1">
      <c r="A592" s="872"/>
      <c r="B592" s="1194"/>
      <c r="C592" s="872"/>
      <c r="D592" s="872"/>
      <c r="E592" s="872"/>
      <c r="F592" s="872"/>
      <c r="G592" s="872"/>
      <c r="H592" s="872"/>
      <c r="I592" s="872"/>
      <c r="J592" s="872"/>
      <c r="K592" s="872"/>
      <c r="L592" s="872"/>
      <c r="M592" s="872"/>
      <c r="N592" s="872"/>
      <c r="O592" s="872"/>
      <c r="P592" s="872"/>
      <c r="Q592" s="872"/>
      <c r="R592" s="872"/>
      <c r="S592" s="872"/>
      <c r="T592" s="872"/>
      <c r="U592" s="872"/>
      <c r="V592" s="872"/>
      <c r="W592" s="872"/>
      <c r="X592" s="872"/>
      <c r="Y592" s="872"/>
      <c r="Z592" s="872"/>
    </row>
    <row r="593" spans="1:26" ht="37.5" customHeight="1">
      <c r="A593" s="872"/>
      <c r="B593" s="1194"/>
      <c r="C593" s="872"/>
      <c r="D593" s="872"/>
      <c r="E593" s="872"/>
      <c r="F593" s="872"/>
      <c r="G593" s="872"/>
      <c r="H593" s="872"/>
      <c r="I593" s="872"/>
      <c r="J593" s="872"/>
      <c r="K593" s="872"/>
      <c r="L593" s="872"/>
      <c r="M593" s="872"/>
      <c r="N593" s="872"/>
      <c r="O593" s="872"/>
      <c r="P593" s="872"/>
      <c r="Q593" s="872"/>
      <c r="R593" s="872"/>
      <c r="S593" s="872"/>
      <c r="T593" s="872"/>
      <c r="U593" s="872"/>
      <c r="V593" s="872"/>
      <c r="W593" s="872"/>
      <c r="X593" s="872"/>
      <c r="Y593" s="872"/>
      <c r="Z593" s="872"/>
    </row>
    <row r="594" spans="1:26" ht="37.5" customHeight="1">
      <c r="A594" s="872"/>
      <c r="B594" s="1194"/>
      <c r="C594" s="872"/>
      <c r="D594" s="872"/>
      <c r="E594" s="872"/>
      <c r="F594" s="872"/>
      <c r="G594" s="872"/>
      <c r="H594" s="872"/>
      <c r="I594" s="872"/>
      <c r="J594" s="872"/>
      <c r="K594" s="872"/>
      <c r="L594" s="872"/>
      <c r="M594" s="872"/>
      <c r="N594" s="872"/>
      <c r="O594" s="872"/>
      <c r="P594" s="872"/>
      <c r="Q594" s="872"/>
      <c r="R594" s="872"/>
      <c r="S594" s="872"/>
      <c r="T594" s="872"/>
      <c r="U594" s="872"/>
      <c r="V594" s="872"/>
      <c r="W594" s="872"/>
      <c r="X594" s="872"/>
      <c r="Y594" s="872"/>
      <c r="Z594" s="872"/>
    </row>
    <row r="595" spans="1:26" ht="37.5" customHeight="1">
      <c r="A595" s="872"/>
      <c r="B595" s="1194"/>
      <c r="C595" s="872"/>
      <c r="D595" s="872"/>
      <c r="E595" s="872"/>
      <c r="F595" s="872"/>
      <c r="G595" s="872"/>
      <c r="H595" s="872"/>
      <c r="I595" s="872"/>
      <c r="J595" s="872"/>
      <c r="K595" s="872"/>
      <c r="L595" s="872"/>
      <c r="M595" s="872"/>
      <c r="N595" s="872"/>
      <c r="O595" s="872"/>
      <c r="P595" s="872"/>
      <c r="Q595" s="872"/>
      <c r="R595" s="872"/>
      <c r="S595" s="872"/>
      <c r="T595" s="872"/>
      <c r="U595" s="872"/>
      <c r="V595" s="872"/>
      <c r="W595" s="872"/>
      <c r="X595" s="872"/>
      <c r="Y595" s="872"/>
      <c r="Z595" s="872"/>
    </row>
    <row r="596" spans="1:26" ht="37.5" customHeight="1">
      <c r="A596" s="872"/>
      <c r="B596" s="1194"/>
      <c r="C596" s="872"/>
      <c r="D596" s="872"/>
      <c r="E596" s="872"/>
      <c r="F596" s="872"/>
      <c r="G596" s="872"/>
      <c r="H596" s="872"/>
      <c r="I596" s="872"/>
      <c r="J596" s="872"/>
      <c r="K596" s="872"/>
      <c r="L596" s="872"/>
      <c r="M596" s="872"/>
      <c r="N596" s="872"/>
      <c r="O596" s="872"/>
      <c r="P596" s="872"/>
      <c r="Q596" s="872"/>
      <c r="R596" s="872"/>
      <c r="S596" s="872"/>
      <c r="T596" s="872"/>
      <c r="U596" s="872"/>
      <c r="V596" s="872"/>
      <c r="W596" s="872"/>
      <c r="X596" s="872"/>
      <c r="Y596" s="872"/>
      <c r="Z596" s="872"/>
    </row>
    <row r="597" spans="1:26" ht="37.5" customHeight="1">
      <c r="A597" s="872"/>
      <c r="B597" s="1194"/>
      <c r="C597" s="872"/>
      <c r="D597" s="872"/>
      <c r="E597" s="872"/>
      <c r="F597" s="872"/>
      <c r="G597" s="872"/>
      <c r="H597" s="872"/>
      <c r="I597" s="872"/>
      <c r="J597" s="872"/>
      <c r="K597" s="872"/>
      <c r="L597" s="872"/>
      <c r="M597" s="872"/>
      <c r="N597" s="872"/>
      <c r="O597" s="872"/>
      <c r="P597" s="872"/>
      <c r="Q597" s="872"/>
      <c r="R597" s="872"/>
      <c r="S597" s="872"/>
      <c r="T597" s="872"/>
      <c r="U597" s="872"/>
      <c r="V597" s="872"/>
      <c r="W597" s="872"/>
      <c r="X597" s="872"/>
      <c r="Y597" s="872"/>
      <c r="Z597" s="872"/>
    </row>
    <row r="598" spans="1:26" ht="37.5" customHeight="1">
      <c r="A598" s="872"/>
      <c r="B598" s="1194"/>
      <c r="C598" s="872"/>
      <c r="D598" s="872"/>
      <c r="E598" s="872"/>
      <c r="F598" s="872"/>
      <c r="G598" s="872"/>
      <c r="H598" s="872"/>
      <c r="I598" s="872"/>
      <c r="J598" s="872"/>
      <c r="K598" s="872"/>
      <c r="L598" s="872"/>
      <c r="M598" s="872"/>
      <c r="N598" s="872"/>
      <c r="O598" s="872"/>
      <c r="P598" s="872"/>
      <c r="Q598" s="872"/>
      <c r="R598" s="872"/>
      <c r="S598" s="872"/>
      <c r="T598" s="872"/>
      <c r="U598" s="872"/>
      <c r="V598" s="872"/>
      <c r="W598" s="872"/>
      <c r="X598" s="872"/>
      <c r="Y598" s="872"/>
      <c r="Z598" s="872"/>
    </row>
    <row r="599" spans="1:26" ht="37.5" customHeight="1">
      <c r="A599" s="872"/>
      <c r="B599" s="1194"/>
      <c r="C599" s="872"/>
      <c r="D599" s="872"/>
      <c r="E599" s="872"/>
      <c r="F599" s="872"/>
      <c r="G599" s="872"/>
      <c r="H599" s="872"/>
      <c r="I599" s="872"/>
      <c r="J599" s="872"/>
      <c r="K599" s="872"/>
      <c r="L599" s="872"/>
      <c r="M599" s="872"/>
      <c r="N599" s="872"/>
      <c r="O599" s="872"/>
      <c r="P599" s="872"/>
      <c r="Q599" s="872"/>
      <c r="R599" s="872"/>
      <c r="S599" s="872"/>
      <c r="T599" s="872"/>
      <c r="U599" s="872"/>
      <c r="V599" s="872"/>
      <c r="W599" s="872"/>
      <c r="X599" s="872"/>
      <c r="Y599" s="872"/>
      <c r="Z599" s="872"/>
    </row>
    <row r="600" spans="1:26" ht="37.5" customHeight="1">
      <c r="A600" s="872"/>
      <c r="B600" s="1194"/>
      <c r="C600" s="872"/>
      <c r="D600" s="872"/>
      <c r="E600" s="872"/>
      <c r="F600" s="872"/>
      <c r="G600" s="872"/>
      <c r="H600" s="872"/>
      <c r="I600" s="872"/>
      <c r="J600" s="872"/>
      <c r="K600" s="872"/>
      <c r="L600" s="872"/>
      <c r="M600" s="872"/>
      <c r="N600" s="872"/>
      <c r="O600" s="872"/>
      <c r="P600" s="872"/>
      <c r="Q600" s="872"/>
      <c r="R600" s="872"/>
      <c r="S600" s="872"/>
      <c r="T600" s="872"/>
      <c r="U600" s="872"/>
      <c r="V600" s="872"/>
      <c r="W600" s="872"/>
      <c r="X600" s="872"/>
      <c r="Y600" s="872"/>
      <c r="Z600" s="872"/>
    </row>
    <row r="601" spans="1:26" ht="37.5" customHeight="1">
      <c r="A601" s="872"/>
      <c r="B601" s="1194"/>
      <c r="C601" s="872"/>
      <c r="D601" s="872"/>
      <c r="E601" s="872"/>
      <c r="F601" s="872"/>
      <c r="G601" s="872"/>
      <c r="H601" s="872"/>
      <c r="I601" s="872"/>
      <c r="J601" s="872"/>
      <c r="K601" s="872"/>
      <c r="L601" s="872"/>
      <c r="M601" s="872"/>
      <c r="N601" s="872"/>
      <c r="O601" s="872"/>
      <c r="P601" s="872"/>
      <c r="Q601" s="872"/>
      <c r="R601" s="872"/>
      <c r="S601" s="872"/>
      <c r="T601" s="872"/>
      <c r="U601" s="872"/>
      <c r="V601" s="872"/>
      <c r="W601" s="872"/>
      <c r="X601" s="872"/>
      <c r="Y601" s="872"/>
      <c r="Z601" s="872"/>
    </row>
    <row r="602" spans="1:26" ht="37.5" customHeight="1">
      <c r="A602" s="872"/>
      <c r="B602" s="1194"/>
      <c r="C602" s="872"/>
      <c r="D602" s="872"/>
      <c r="E602" s="872"/>
      <c r="F602" s="872"/>
      <c r="G602" s="872"/>
      <c r="H602" s="872"/>
      <c r="I602" s="872"/>
      <c r="J602" s="872"/>
      <c r="K602" s="872"/>
      <c r="L602" s="872"/>
      <c r="M602" s="872"/>
      <c r="N602" s="872"/>
      <c r="O602" s="872"/>
      <c r="P602" s="872"/>
      <c r="Q602" s="872"/>
      <c r="R602" s="872"/>
      <c r="S602" s="872"/>
      <c r="T602" s="872"/>
      <c r="U602" s="872"/>
      <c r="V602" s="872"/>
      <c r="W602" s="872"/>
      <c r="X602" s="872"/>
      <c r="Y602" s="872"/>
      <c r="Z602" s="872"/>
    </row>
    <row r="603" spans="1:26" ht="37.5" customHeight="1">
      <c r="A603" s="872"/>
      <c r="B603" s="1194"/>
      <c r="C603" s="872"/>
      <c r="D603" s="872"/>
      <c r="E603" s="872"/>
      <c r="F603" s="872"/>
      <c r="G603" s="872"/>
      <c r="H603" s="872"/>
      <c r="I603" s="872"/>
      <c r="J603" s="872"/>
      <c r="K603" s="872"/>
      <c r="L603" s="872"/>
      <c r="M603" s="872"/>
      <c r="N603" s="872"/>
      <c r="O603" s="872"/>
      <c r="P603" s="872"/>
      <c r="Q603" s="872"/>
      <c r="R603" s="872"/>
      <c r="S603" s="872"/>
      <c r="T603" s="872"/>
      <c r="U603" s="872"/>
      <c r="V603" s="872"/>
      <c r="W603" s="872"/>
      <c r="X603" s="872"/>
      <c r="Y603" s="872"/>
      <c r="Z603" s="872"/>
    </row>
    <row r="604" spans="1:26" ht="37.5" customHeight="1">
      <c r="A604" s="872"/>
      <c r="B604" s="1194"/>
      <c r="C604" s="872"/>
      <c r="D604" s="872"/>
      <c r="E604" s="872"/>
      <c r="F604" s="872"/>
      <c r="G604" s="872"/>
      <c r="H604" s="872"/>
      <c r="I604" s="872"/>
      <c r="J604" s="872"/>
      <c r="K604" s="872"/>
      <c r="L604" s="872"/>
      <c r="M604" s="872"/>
      <c r="N604" s="872"/>
      <c r="O604" s="872"/>
      <c r="P604" s="872"/>
      <c r="Q604" s="872"/>
      <c r="R604" s="872"/>
      <c r="S604" s="872"/>
      <c r="T604" s="872"/>
      <c r="U604" s="872"/>
      <c r="V604" s="872"/>
      <c r="W604" s="872"/>
      <c r="X604" s="872"/>
      <c r="Y604" s="872"/>
      <c r="Z604" s="872"/>
    </row>
    <row r="605" spans="1:26" ht="37.5" customHeight="1">
      <c r="A605" s="872"/>
      <c r="B605" s="1194"/>
      <c r="C605" s="872"/>
      <c r="D605" s="872"/>
      <c r="E605" s="872"/>
      <c r="F605" s="872"/>
      <c r="G605" s="872"/>
      <c r="H605" s="872"/>
      <c r="I605" s="872"/>
      <c r="J605" s="872"/>
      <c r="K605" s="872"/>
      <c r="L605" s="872"/>
      <c r="M605" s="872"/>
      <c r="N605" s="872"/>
      <c r="O605" s="872"/>
      <c r="P605" s="872"/>
      <c r="Q605" s="872"/>
      <c r="R605" s="872"/>
      <c r="S605" s="872"/>
      <c r="T605" s="872"/>
      <c r="U605" s="872"/>
      <c r="V605" s="872"/>
      <c r="W605" s="872"/>
      <c r="X605" s="872"/>
      <c r="Y605" s="872"/>
      <c r="Z605" s="872"/>
    </row>
    <row r="606" spans="1:26" ht="37.5" customHeight="1">
      <c r="A606" s="872"/>
      <c r="B606" s="1194"/>
      <c r="C606" s="872"/>
      <c r="D606" s="872"/>
      <c r="E606" s="872"/>
      <c r="F606" s="872"/>
      <c r="G606" s="872"/>
      <c r="H606" s="872"/>
      <c r="I606" s="872"/>
      <c r="J606" s="872"/>
      <c r="K606" s="872"/>
      <c r="L606" s="872"/>
      <c r="M606" s="872"/>
      <c r="N606" s="872"/>
      <c r="O606" s="872"/>
      <c r="P606" s="872"/>
      <c r="Q606" s="872"/>
      <c r="R606" s="872"/>
      <c r="S606" s="872"/>
      <c r="T606" s="872"/>
      <c r="U606" s="872"/>
      <c r="V606" s="872"/>
      <c r="W606" s="872"/>
      <c r="X606" s="872"/>
      <c r="Y606" s="872"/>
      <c r="Z606" s="872"/>
    </row>
    <row r="607" spans="1:26" ht="37.5" customHeight="1">
      <c r="A607" s="872"/>
      <c r="B607" s="1194"/>
      <c r="C607" s="872"/>
      <c r="D607" s="872"/>
      <c r="E607" s="872"/>
      <c r="F607" s="872"/>
      <c r="G607" s="872"/>
      <c r="H607" s="872"/>
      <c r="I607" s="872"/>
      <c r="J607" s="872"/>
      <c r="K607" s="872"/>
      <c r="L607" s="872"/>
      <c r="M607" s="872"/>
      <c r="N607" s="872"/>
      <c r="O607" s="872"/>
      <c r="P607" s="872"/>
      <c r="Q607" s="872"/>
      <c r="R607" s="872"/>
      <c r="S607" s="872"/>
      <c r="T607" s="872"/>
      <c r="U607" s="872"/>
      <c r="V607" s="872"/>
      <c r="W607" s="872"/>
      <c r="X607" s="872"/>
      <c r="Y607" s="872"/>
      <c r="Z607" s="872"/>
    </row>
    <row r="608" spans="1:26" ht="37.5" customHeight="1">
      <c r="A608" s="872"/>
      <c r="B608" s="1194"/>
      <c r="C608" s="872"/>
      <c r="D608" s="872"/>
      <c r="E608" s="872"/>
      <c r="F608" s="872"/>
      <c r="G608" s="872"/>
      <c r="H608" s="872"/>
      <c r="I608" s="872"/>
      <c r="J608" s="872"/>
      <c r="K608" s="872"/>
      <c r="L608" s="872"/>
      <c r="M608" s="872"/>
      <c r="N608" s="872"/>
      <c r="O608" s="872"/>
      <c r="P608" s="872"/>
      <c r="Q608" s="872"/>
      <c r="R608" s="872"/>
      <c r="S608" s="872"/>
      <c r="T608" s="872"/>
      <c r="U608" s="872"/>
      <c r="V608" s="872"/>
      <c r="W608" s="872"/>
      <c r="X608" s="872"/>
      <c r="Y608" s="872"/>
      <c r="Z608" s="872"/>
    </row>
    <row r="609" spans="1:26" ht="37.5" customHeight="1">
      <c r="A609" s="872"/>
      <c r="B609" s="1194"/>
      <c r="C609" s="872"/>
      <c r="D609" s="872"/>
      <c r="E609" s="872"/>
      <c r="F609" s="872"/>
      <c r="G609" s="872"/>
      <c r="H609" s="872"/>
      <c r="I609" s="872"/>
      <c r="J609" s="872"/>
      <c r="K609" s="872"/>
      <c r="L609" s="872"/>
      <c r="M609" s="872"/>
      <c r="N609" s="872"/>
      <c r="O609" s="872"/>
      <c r="P609" s="872"/>
      <c r="Q609" s="872"/>
      <c r="R609" s="872"/>
      <c r="S609" s="872"/>
      <c r="T609" s="872"/>
      <c r="U609" s="872"/>
      <c r="V609" s="872"/>
      <c r="W609" s="872"/>
      <c r="X609" s="872"/>
      <c r="Y609" s="872"/>
      <c r="Z609" s="872"/>
    </row>
    <row r="610" spans="1:26" ht="37.5" customHeight="1">
      <c r="A610" s="872"/>
      <c r="B610" s="1194"/>
      <c r="C610" s="872"/>
      <c r="D610" s="872"/>
      <c r="E610" s="872"/>
      <c r="F610" s="872"/>
      <c r="G610" s="872"/>
      <c r="H610" s="872"/>
      <c r="I610" s="872"/>
      <c r="J610" s="872"/>
      <c r="K610" s="872"/>
      <c r="L610" s="872"/>
      <c r="M610" s="872"/>
      <c r="N610" s="872"/>
      <c r="O610" s="872"/>
      <c r="P610" s="872"/>
      <c r="Q610" s="872"/>
      <c r="R610" s="872"/>
      <c r="S610" s="872"/>
      <c r="T610" s="872"/>
      <c r="U610" s="872"/>
      <c r="V610" s="872"/>
      <c r="W610" s="872"/>
      <c r="X610" s="872"/>
      <c r="Y610" s="872"/>
      <c r="Z610" s="872"/>
    </row>
    <row r="611" spans="1:26" ht="37.5" customHeight="1">
      <c r="A611" s="872"/>
      <c r="B611" s="1194"/>
      <c r="C611" s="872"/>
      <c r="D611" s="872"/>
      <c r="E611" s="872"/>
      <c r="F611" s="872"/>
      <c r="G611" s="872"/>
      <c r="H611" s="872"/>
      <c r="I611" s="872"/>
      <c r="J611" s="872"/>
      <c r="K611" s="872"/>
      <c r="L611" s="872"/>
      <c r="M611" s="872"/>
      <c r="N611" s="872"/>
      <c r="O611" s="872"/>
      <c r="P611" s="872"/>
      <c r="Q611" s="872"/>
      <c r="R611" s="872"/>
      <c r="S611" s="872"/>
      <c r="T611" s="872"/>
      <c r="U611" s="872"/>
      <c r="V611" s="872"/>
      <c r="W611" s="872"/>
      <c r="X611" s="872"/>
      <c r="Y611" s="872"/>
      <c r="Z611" s="872"/>
    </row>
    <row r="612" spans="1:26" ht="37.5" customHeight="1">
      <c r="A612" s="872"/>
      <c r="B612" s="1194"/>
      <c r="C612" s="872"/>
      <c r="D612" s="872"/>
      <c r="E612" s="872"/>
      <c r="F612" s="872"/>
      <c r="G612" s="872"/>
      <c r="H612" s="872"/>
      <c r="I612" s="872"/>
      <c r="J612" s="872"/>
      <c r="K612" s="872"/>
      <c r="L612" s="872"/>
      <c r="M612" s="872"/>
      <c r="N612" s="872"/>
      <c r="O612" s="872"/>
      <c r="P612" s="872"/>
      <c r="Q612" s="872"/>
      <c r="R612" s="872"/>
      <c r="S612" s="872"/>
      <c r="T612" s="872"/>
      <c r="U612" s="872"/>
      <c r="V612" s="872"/>
      <c r="W612" s="872"/>
      <c r="X612" s="872"/>
      <c r="Y612" s="872"/>
      <c r="Z612" s="872"/>
    </row>
    <row r="613" spans="1:26" ht="37.5" customHeight="1">
      <c r="A613" s="872"/>
      <c r="B613" s="1194"/>
      <c r="C613" s="872"/>
      <c r="D613" s="872"/>
      <c r="E613" s="872"/>
      <c r="F613" s="872"/>
      <c r="G613" s="872"/>
      <c r="H613" s="872"/>
      <c r="I613" s="872"/>
      <c r="J613" s="872"/>
      <c r="K613" s="872"/>
      <c r="L613" s="872"/>
      <c r="M613" s="872"/>
      <c r="N613" s="872"/>
      <c r="O613" s="872"/>
      <c r="P613" s="872"/>
      <c r="Q613" s="872"/>
      <c r="R613" s="872"/>
      <c r="S613" s="872"/>
      <c r="T613" s="872"/>
      <c r="U613" s="872"/>
      <c r="V613" s="872"/>
      <c r="W613" s="872"/>
      <c r="X613" s="872"/>
      <c r="Y613" s="872"/>
      <c r="Z613" s="872"/>
    </row>
    <row r="614" spans="1:26" ht="37.5" customHeight="1">
      <c r="A614" s="872"/>
      <c r="B614" s="1194"/>
      <c r="C614" s="872"/>
      <c r="D614" s="872"/>
      <c r="E614" s="872"/>
      <c r="F614" s="872"/>
      <c r="G614" s="872"/>
      <c r="H614" s="872"/>
      <c r="I614" s="872"/>
      <c r="J614" s="872"/>
      <c r="K614" s="872"/>
      <c r="L614" s="872"/>
      <c r="M614" s="872"/>
      <c r="N614" s="872"/>
      <c r="O614" s="872"/>
      <c r="P614" s="872"/>
      <c r="Q614" s="872"/>
      <c r="R614" s="872"/>
      <c r="S614" s="872"/>
      <c r="T614" s="872"/>
      <c r="U614" s="872"/>
      <c r="V614" s="872"/>
      <c r="W614" s="872"/>
      <c r="X614" s="872"/>
      <c r="Y614" s="872"/>
      <c r="Z614" s="872"/>
    </row>
    <row r="615" spans="1:26" ht="37.5" customHeight="1">
      <c r="A615" s="872"/>
      <c r="B615" s="1194"/>
      <c r="C615" s="872"/>
      <c r="D615" s="872"/>
      <c r="E615" s="872"/>
      <c r="F615" s="872"/>
      <c r="G615" s="872"/>
      <c r="H615" s="872"/>
      <c r="I615" s="872"/>
      <c r="J615" s="872"/>
      <c r="K615" s="872"/>
      <c r="L615" s="872"/>
      <c r="M615" s="872"/>
      <c r="N615" s="872"/>
      <c r="O615" s="872"/>
      <c r="P615" s="872"/>
      <c r="Q615" s="872"/>
      <c r="R615" s="872"/>
      <c r="S615" s="872"/>
      <c r="T615" s="872"/>
      <c r="U615" s="872"/>
      <c r="V615" s="872"/>
      <c r="W615" s="872"/>
      <c r="X615" s="872"/>
      <c r="Y615" s="872"/>
      <c r="Z615" s="872"/>
    </row>
    <row r="616" spans="1:26" ht="37.5" customHeight="1">
      <c r="A616" s="872"/>
      <c r="B616" s="1194"/>
      <c r="C616" s="872"/>
      <c r="D616" s="872"/>
      <c r="E616" s="872"/>
      <c r="F616" s="872"/>
      <c r="G616" s="872"/>
      <c r="H616" s="872"/>
      <c r="I616" s="872"/>
      <c r="J616" s="872"/>
      <c r="K616" s="872"/>
      <c r="L616" s="872"/>
      <c r="M616" s="872"/>
      <c r="N616" s="872"/>
      <c r="O616" s="872"/>
      <c r="P616" s="872"/>
      <c r="Q616" s="872"/>
      <c r="R616" s="872"/>
      <c r="S616" s="872"/>
      <c r="T616" s="872"/>
      <c r="U616" s="872"/>
      <c r="V616" s="872"/>
      <c r="W616" s="872"/>
      <c r="X616" s="872"/>
      <c r="Y616" s="872"/>
      <c r="Z616" s="872"/>
    </row>
    <row r="617" spans="1:26" ht="37.5" customHeight="1">
      <c r="A617" s="872"/>
      <c r="B617" s="1194"/>
      <c r="C617" s="872"/>
      <c r="D617" s="872"/>
      <c r="E617" s="872"/>
      <c r="F617" s="872"/>
      <c r="G617" s="872"/>
      <c r="H617" s="872"/>
      <c r="I617" s="872"/>
      <c r="J617" s="872"/>
      <c r="K617" s="872"/>
      <c r="L617" s="872"/>
      <c r="M617" s="872"/>
      <c r="N617" s="872"/>
      <c r="O617" s="872"/>
      <c r="P617" s="872"/>
      <c r="Q617" s="872"/>
      <c r="R617" s="872"/>
      <c r="S617" s="872"/>
      <c r="T617" s="872"/>
      <c r="U617" s="872"/>
      <c r="V617" s="872"/>
      <c r="W617" s="872"/>
      <c r="X617" s="872"/>
      <c r="Y617" s="872"/>
      <c r="Z617" s="872"/>
    </row>
    <row r="618" spans="1:26" ht="37.5" customHeight="1">
      <c r="A618" s="872"/>
      <c r="B618" s="1194"/>
      <c r="C618" s="872"/>
      <c r="D618" s="872"/>
      <c r="E618" s="872"/>
      <c r="F618" s="872"/>
      <c r="G618" s="872"/>
      <c r="H618" s="872"/>
      <c r="I618" s="872"/>
      <c r="J618" s="872"/>
      <c r="K618" s="872"/>
      <c r="L618" s="872"/>
      <c r="M618" s="872"/>
      <c r="N618" s="872"/>
      <c r="O618" s="872"/>
      <c r="P618" s="872"/>
      <c r="Q618" s="872"/>
      <c r="R618" s="872"/>
      <c r="S618" s="872"/>
      <c r="T618" s="872"/>
      <c r="U618" s="872"/>
      <c r="V618" s="872"/>
      <c r="W618" s="872"/>
      <c r="X618" s="872"/>
      <c r="Y618" s="872"/>
      <c r="Z618" s="872"/>
    </row>
    <row r="619" spans="1:26" ht="37.5" customHeight="1">
      <c r="A619" s="872"/>
      <c r="B619" s="1194"/>
      <c r="C619" s="872"/>
      <c r="D619" s="872"/>
      <c r="E619" s="872"/>
      <c r="F619" s="872"/>
      <c r="G619" s="872"/>
      <c r="H619" s="872"/>
      <c r="I619" s="872"/>
      <c r="J619" s="872"/>
      <c r="K619" s="872"/>
      <c r="L619" s="872"/>
      <c r="M619" s="872"/>
      <c r="N619" s="872"/>
      <c r="O619" s="872"/>
      <c r="P619" s="872"/>
      <c r="Q619" s="872"/>
      <c r="R619" s="872"/>
      <c r="S619" s="872"/>
      <c r="T619" s="872"/>
      <c r="U619" s="872"/>
      <c r="V619" s="872"/>
      <c r="W619" s="872"/>
      <c r="X619" s="872"/>
      <c r="Y619" s="872"/>
      <c r="Z619" s="872"/>
    </row>
    <row r="620" spans="1:26" ht="37.5" customHeight="1">
      <c r="A620" s="872"/>
      <c r="B620" s="1194"/>
      <c r="C620" s="872"/>
      <c r="D620" s="872"/>
      <c r="E620" s="872"/>
      <c r="F620" s="872"/>
      <c r="G620" s="872"/>
      <c r="H620" s="872"/>
      <c r="I620" s="872"/>
      <c r="J620" s="872"/>
      <c r="K620" s="872"/>
      <c r="L620" s="872"/>
      <c r="M620" s="872"/>
      <c r="N620" s="872"/>
      <c r="O620" s="872"/>
      <c r="P620" s="872"/>
      <c r="Q620" s="872"/>
      <c r="R620" s="872"/>
      <c r="S620" s="872"/>
      <c r="T620" s="872"/>
      <c r="U620" s="872"/>
      <c r="V620" s="872"/>
      <c r="W620" s="872"/>
      <c r="X620" s="872"/>
      <c r="Y620" s="872"/>
      <c r="Z620" s="872"/>
    </row>
    <row r="621" spans="1:26" ht="37.5" customHeight="1">
      <c r="A621" s="872"/>
      <c r="B621" s="1194"/>
      <c r="C621" s="872"/>
      <c r="D621" s="872"/>
      <c r="E621" s="872"/>
      <c r="F621" s="872"/>
      <c r="G621" s="872"/>
      <c r="H621" s="872"/>
      <c r="I621" s="872"/>
      <c r="J621" s="872"/>
      <c r="K621" s="872"/>
      <c r="L621" s="872"/>
      <c r="M621" s="872"/>
      <c r="N621" s="872"/>
      <c r="O621" s="872"/>
      <c r="P621" s="872"/>
      <c r="Q621" s="872"/>
      <c r="R621" s="872"/>
      <c r="S621" s="872"/>
      <c r="T621" s="872"/>
      <c r="U621" s="872"/>
      <c r="V621" s="872"/>
      <c r="W621" s="872"/>
      <c r="X621" s="872"/>
      <c r="Y621" s="872"/>
      <c r="Z621" s="872"/>
    </row>
    <row r="622" spans="1:26" ht="37.5" customHeight="1">
      <c r="A622" s="872"/>
      <c r="B622" s="1194"/>
      <c r="C622" s="872"/>
      <c r="D622" s="872"/>
      <c r="E622" s="872"/>
      <c r="F622" s="872"/>
      <c r="G622" s="872"/>
      <c r="H622" s="872"/>
      <c r="I622" s="872"/>
      <c r="J622" s="872"/>
      <c r="K622" s="872"/>
      <c r="L622" s="872"/>
      <c r="M622" s="872"/>
      <c r="N622" s="872"/>
      <c r="O622" s="872"/>
      <c r="P622" s="872"/>
      <c r="Q622" s="872"/>
      <c r="R622" s="872"/>
      <c r="S622" s="872"/>
      <c r="T622" s="872"/>
      <c r="U622" s="872"/>
      <c r="V622" s="872"/>
      <c r="W622" s="872"/>
      <c r="X622" s="872"/>
      <c r="Y622" s="872"/>
      <c r="Z622" s="872"/>
    </row>
    <row r="623" spans="1:26" ht="37.5" customHeight="1">
      <c r="A623" s="872"/>
      <c r="B623" s="1194"/>
      <c r="C623" s="872"/>
      <c r="D623" s="872"/>
      <c r="E623" s="872"/>
      <c r="F623" s="872"/>
      <c r="G623" s="872"/>
      <c r="H623" s="872"/>
      <c r="I623" s="872"/>
      <c r="J623" s="872"/>
      <c r="K623" s="872"/>
      <c r="L623" s="872"/>
      <c r="M623" s="872"/>
      <c r="N623" s="872"/>
      <c r="O623" s="872"/>
      <c r="P623" s="872"/>
      <c r="Q623" s="872"/>
      <c r="R623" s="872"/>
      <c r="S623" s="872"/>
      <c r="T623" s="872"/>
      <c r="U623" s="872"/>
      <c r="V623" s="872"/>
      <c r="W623" s="872"/>
      <c r="X623" s="872"/>
      <c r="Y623" s="872"/>
      <c r="Z623" s="872"/>
    </row>
    <row r="624" spans="1:26" ht="37.5" customHeight="1">
      <c r="A624" s="872"/>
      <c r="B624" s="1194"/>
      <c r="C624" s="872"/>
      <c r="D624" s="872"/>
      <c r="E624" s="872"/>
      <c r="F624" s="872"/>
      <c r="G624" s="872"/>
      <c r="H624" s="872"/>
      <c r="I624" s="872"/>
      <c r="J624" s="872"/>
      <c r="K624" s="872"/>
      <c r="L624" s="872"/>
      <c r="M624" s="872"/>
      <c r="N624" s="872"/>
      <c r="O624" s="872"/>
      <c r="P624" s="872"/>
      <c r="Q624" s="872"/>
      <c r="R624" s="872"/>
      <c r="S624" s="872"/>
      <c r="T624" s="872"/>
      <c r="U624" s="872"/>
      <c r="V624" s="872"/>
      <c r="W624" s="872"/>
      <c r="X624" s="872"/>
      <c r="Y624" s="872"/>
      <c r="Z624" s="872"/>
    </row>
    <row r="625" spans="1:26" ht="37.5" customHeight="1">
      <c r="A625" s="872"/>
      <c r="B625" s="1194"/>
      <c r="C625" s="872"/>
      <c r="D625" s="872"/>
      <c r="E625" s="872"/>
      <c r="F625" s="872"/>
      <c r="G625" s="872"/>
      <c r="H625" s="872"/>
      <c r="I625" s="872"/>
      <c r="J625" s="872"/>
      <c r="K625" s="872"/>
      <c r="L625" s="872"/>
      <c r="M625" s="872"/>
      <c r="N625" s="872"/>
      <c r="O625" s="872"/>
      <c r="P625" s="872"/>
      <c r="Q625" s="872"/>
      <c r="R625" s="872"/>
      <c r="S625" s="872"/>
      <c r="T625" s="872"/>
      <c r="U625" s="872"/>
      <c r="V625" s="872"/>
      <c r="W625" s="872"/>
      <c r="X625" s="872"/>
      <c r="Y625" s="872"/>
      <c r="Z625" s="872"/>
    </row>
    <row r="626" spans="1:26" ht="37.5" customHeight="1">
      <c r="A626" s="872"/>
      <c r="B626" s="1194"/>
      <c r="C626" s="872"/>
      <c r="D626" s="872"/>
      <c r="E626" s="872"/>
      <c r="F626" s="872"/>
      <c r="G626" s="872"/>
      <c r="H626" s="872"/>
      <c r="I626" s="872"/>
      <c r="J626" s="872"/>
      <c r="K626" s="872"/>
      <c r="L626" s="872"/>
      <c r="M626" s="872"/>
      <c r="N626" s="872"/>
      <c r="O626" s="872"/>
      <c r="P626" s="872"/>
      <c r="Q626" s="872"/>
      <c r="R626" s="872"/>
      <c r="S626" s="872"/>
      <c r="T626" s="872"/>
      <c r="U626" s="872"/>
      <c r="V626" s="872"/>
      <c r="W626" s="872"/>
      <c r="X626" s="872"/>
      <c r="Y626" s="872"/>
      <c r="Z626" s="872"/>
    </row>
    <row r="627" spans="1:26" ht="37.5" customHeight="1">
      <c r="A627" s="872"/>
      <c r="B627" s="1194"/>
      <c r="C627" s="872"/>
      <c r="D627" s="872"/>
      <c r="E627" s="872"/>
      <c r="F627" s="872"/>
      <c r="G627" s="872"/>
      <c r="H627" s="872"/>
      <c r="I627" s="872"/>
      <c r="J627" s="872"/>
      <c r="K627" s="872"/>
      <c r="L627" s="872"/>
      <c r="M627" s="872"/>
      <c r="N627" s="872"/>
      <c r="O627" s="872"/>
      <c r="P627" s="872"/>
      <c r="Q627" s="872"/>
      <c r="R627" s="872"/>
      <c r="S627" s="872"/>
      <c r="T627" s="872"/>
      <c r="U627" s="872"/>
      <c r="V627" s="872"/>
      <c r="W627" s="872"/>
      <c r="X627" s="872"/>
      <c r="Y627" s="872"/>
      <c r="Z627" s="872"/>
    </row>
    <row r="628" spans="1:26" ht="37.5" customHeight="1">
      <c r="A628" s="872"/>
      <c r="B628" s="1194"/>
      <c r="C628" s="872"/>
      <c r="D628" s="872"/>
      <c r="E628" s="872"/>
      <c r="F628" s="872"/>
      <c r="G628" s="872"/>
      <c r="H628" s="872"/>
      <c r="I628" s="872"/>
      <c r="J628" s="872"/>
      <c r="K628" s="872"/>
      <c r="L628" s="872"/>
      <c r="M628" s="872"/>
      <c r="N628" s="872"/>
      <c r="O628" s="872"/>
      <c r="P628" s="872"/>
      <c r="Q628" s="872"/>
      <c r="R628" s="872"/>
      <c r="S628" s="872"/>
      <c r="T628" s="872"/>
      <c r="U628" s="872"/>
      <c r="V628" s="872"/>
      <c r="W628" s="872"/>
      <c r="X628" s="872"/>
      <c r="Y628" s="872"/>
      <c r="Z628" s="872"/>
    </row>
    <row r="629" spans="1:26" ht="37.5" customHeight="1">
      <c r="A629" s="872"/>
      <c r="B629" s="1194"/>
      <c r="C629" s="872"/>
      <c r="D629" s="872"/>
      <c r="E629" s="872"/>
      <c r="F629" s="872"/>
      <c r="G629" s="872"/>
      <c r="H629" s="872"/>
      <c r="I629" s="872"/>
      <c r="J629" s="872"/>
      <c r="K629" s="872"/>
      <c r="L629" s="872"/>
      <c r="M629" s="872"/>
      <c r="N629" s="872"/>
      <c r="O629" s="872"/>
      <c r="P629" s="872"/>
      <c r="Q629" s="872"/>
      <c r="R629" s="872"/>
      <c r="S629" s="872"/>
      <c r="T629" s="872"/>
      <c r="U629" s="872"/>
      <c r="V629" s="872"/>
      <c r="W629" s="872"/>
      <c r="X629" s="872"/>
      <c r="Y629" s="872"/>
      <c r="Z629" s="872"/>
    </row>
    <row r="630" spans="1:26" ht="37.5" customHeight="1">
      <c r="A630" s="872"/>
      <c r="B630" s="1194"/>
      <c r="C630" s="872"/>
      <c r="D630" s="872"/>
      <c r="E630" s="872"/>
      <c r="F630" s="872"/>
      <c r="G630" s="872"/>
      <c r="H630" s="872"/>
      <c r="I630" s="872"/>
      <c r="J630" s="872"/>
      <c r="K630" s="872"/>
      <c r="L630" s="872"/>
      <c r="M630" s="872"/>
      <c r="N630" s="872"/>
      <c r="O630" s="872"/>
      <c r="P630" s="872"/>
      <c r="Q630" s="872"/>
      <c r="R630" s="872"/>
      <c r="S630" s="872"/>
      <c r="T630" s="872"/>
      <c r="U630" s="872"/>
      <c r="V630" s="872"/>
      <c r="W630" s="872"/>
      <c r="X630" s="872"/>
      <c r="Y630" s="872"/>
      <c r="Z630" s="872"/>
    </row>
    <row r="631" spans="1:26" ht="37.5" customHeight="1">
      <c r="A631" s="872"/>
      <c r="B631" s="1194"/>
      <c r="C631" s="872"/>
      <c r="D631" s="872"/>
      <c r="E631" s="872"/>
      <c r="F631" s="872"/>
      <c r="G631" s="872"/>
      <c r="H631" s="872"/>
      <c r="I631" s="872"/>
      <c r="J631" s="872"/>
      <c r="K631" s="872"/>
      <c r="L631" s="872"/>
      <c r="M631" s="872"/>
      <c r="N631" s="872"/>
      <c r="O631" s="872"/>
      <c r="P631" s="872"/>
      <c r="Q631" s="872"/>
      <c r="R631" s="872"/>
      <c r="S631" s="872"/>
      <c r="T631" s="872"/>
      <c r="U631" s="872"/>
      <c r="V631" s="872"/>
      <c r="W631" s="872"/>
      <c r="X631" s="872"/>
      <c r="Y631" s="872"/>
      <c r="Z631" s="872"/>
    </row>
    <row r="632" spans="1:26" ht="37.5" customHeight="1">
      <c r="A632" s="872"/>
      <c r="B632" s="1194"/>
      <c r="C632" s="872"/>
      <c r="D632" s="872"/>
      <c r="E632" s="872"/>
      <c r="F632" s="872"/>
      <c r="G632" s="872"/>
      <c r="H632" s="872"/>
      <c r="I632" s="872"/>
      <c r="J632" s="872"/>
      <c r="K632" s="872"/>
      <c r="L632" s="872"/>
      <c r="M632" s="872"/>
      <c r="N632" s="872"/>
      <c r="O632" s="872"/>
      <c r="P632" s="872"/>
      <c r="Q632" s="872"/>
      <c r="R632" s="872"/>
      <c r="S632" s="872"/>
      <c r="T632" s="872"/>
      <c r="U632" s="872"/>
      <c r="V632" s="872"/>
      <c r="W632" s="872"/>
      <c r="X632" s="872"/>
      <c r="Y632" s="872"/>
      <c r="Z632" s="872"/>
    </row>
    <row r="633" spans="1:26" ht="37.5" customHeight="1">
      <c r="A633" s="872"/>
      <c r="B633" s="1194"/>
      <c r="C633" s="872"/>
      <c r="D633" s="872"/>
      <c r="E633" s="872"/>
      <c r="F633" s="872"/>
      <c r="G633" s="872"/>
      <c r="H633" s="872"/>
      <c r="I633" s="872"/>
      <c r="J633" s="872"/>
      <c r="K633" s="872"/>
      <c r="L633" s="872"/>
      <c r="M633" s="872"/>
      <c r="N633" s="872"/>
      <c r="O633" s="872"/>
      <c r="P633" s="872"/>
      <c r="Q633" s="872"/>
      <c r="R633" s="872"/>
      <c r="S633" s="872"/>
      <c r="T633" s="872"/>
      <c r="U633" s="872"/>
      <c r="V633" s="872"/>
      <c r="W633" s="872"/>
      <c r="X633" s="872"/>
      <c r="Y633" s="872"/>
      <c r="Z633" s="872"/>
    </row>
    <row r="634" spans="1:26" ht="37.5" customHeight="1">
      <c r="A634" s="872"/>
      <c r="B634" s="1194"/>
      <c r="C634" s="872"/>
      <c r="D634" s="872"/>
      <c r="E634" s="872"/>
      <c r="F634" s="872"/>
      <c r="G634" s="872"/>
      <c r="H634" s="872"/>
      <c r="I634" s="872"/>
      <c r="J634" s="872"/>
      <c r="K634" s="872"/>
      <c r="L634" s="872"/>
      <c r="M634" s="872"/>
      <c r="N634" s="872"/>
      <c r="O634" s="872"/>
      <c r="P634" s="872"/>
      <c r="Q634" s="872"/>
      <c r="R634" s="872"/>
      <c r="S634" s="872"/>
      <c r="T634" s="872"/>
      <c r="U634" s="872"/>
      <c r="V634" s="872"/>
      <c r="W634" s="872"/>
      <c r="X634" s="872"/>
      <c r="Y634" s="872"/>
      <c r="Z634" s="872"/>
    </row>
    <row r="635" spans="1:26" ht="37.5" customHeight="1">
      <c r="A635" s="872"/>
      <c r="B635" s="1194"/>
      <c r="C635" s="872"/>
      <c r="D635" s="872"/>
      <c r="E635" s="872"/>
      <c r="F635" s="872"/>
      <c r="G635" s="872"/>
      <c r="H635" s="872"/>
      <c r="I635" s="872"/>
      <c r="J635" s="872"/>
      <c r="K635" s="872"/>
      <c r="L635" s="872"/>
      <c r="M635" s="872"/>
      <c r="N635" s="872"/>
      <c r="O635" s="872"/>
      <c r="P635" s="872"/>
      <c r="Q635" s="872"/>
      <c r="R635" s="872"/>
      <c r="S635" s="872"/>
      <c r="T635" s="872"/>
      <c r="U635" s="872"/>
      <c r="V635" s="872"/>
      <c r="W635" s="872"/>
      <c r="X635" s="872"/>
      <c r="Y635" s="872"/>
      <c r="Z635" s="872"/>
    </row>
    <row r="636" spans="1:26" ht="37.5" customHeight="1">
      <c r="A636" s="872"/>
      <c r="B636" s="1194"/>
      <c r="C636" s="872"/>
      <c r="D636" s="872"/>
      <c r="E636" s="872"/>
      <c r="F636" s="872"/>
      <c r="G636" s="872"/>
      <c r="H636" s="872"/>
      <c r="I636" s="872"/>
      <c r="J636" s="872"/>
      <c r="K636" s="872"/>
      <c r="L636" s="872"/>
      <c r="M636" s="872"/>
      <c r="N636" s="872"/>
      <c r="O636" s="872"/>
      <c r="P636" s="872"/>
      <c r="Q636" s="872"/>
      <c r="R636" s="872"/>
      <c r="S636" s="872"/>
      <c r="T636" s="872"/>
      <c r="U636" s="872"/>
      <c r="V636" s="872"/>
      <c r="W636" s="872"/>
      <c r="X636" s="872"/>
      <c r="Y636" s="872"/>
      <c r="Z636" s="872"/>
    </row>
    <row r="637" spans="1:26" ht="37.5" customHeight="1">
      <c r="A637" s="872"/>
      <c r="B637" s="1194"/>
      <c r="C637" s="872"/>
      <c r="D637" s="872"/>
      <c r="E637" s="872"/>
      <c r="F637" s="872"/>
      <c r="G637" s="872"/>
      <c r="H637" s="872"/>
      <c r="I637" s="872"/>
      <c r="J637" s="872"/>
      <c r="K637" s="872"/>
      <c r="L637" s="872"/>
      <c r="M637" s="872"/>
      <c r="N637" s="872"/>
      <c r="O637" s="872"/>
      <c r="P637" s="872"/>
      <c r="Q637" s="872"/>
      <c r="R637" s="872"/>
      <c r="S637" s="872"/>
      <c r="T637" s="872"/>
      <c r="U637" s="872"/>
      <c r="V637" s="872"/>
      <c r="W637" s="872"/>
      <c r="X637" s="872"/>
      <c r="Y637" s="872"/>
      <c r="Z637" s="872"/>
    </row>
    <row r="638" spans="1:26" ht="37.5" customHeight="1">
      <c r="A638" s="872"/>
      <c r="B638" s="1194"/>
      <c r="C638" s="872"/>
      <c r="D638" s="872"/>
      <c r="E638" s="872"/>
      <c r="F638" s="872"/>
      <c r="G638" s="872"/>
      <c r="H638" s="872"/>
      <c r="I638" s="872"/>
      <c r="J638" s="872"/>
      <c r="K638" s="872"/>
      <c r="L638" s="872"/>
      <c r="M638" s="872"/>
      <c r="N638" s="872"/>
      <c r="O638" s="872"/>
      <c r="P638" s="872"/>
      <c r="Q638" s="872"/>
      <c r="R638" s="872"/>
      <c r="S638" s="872"/>
      <c r="T638" s="872"/>
      <c r="U638" s="872"/>
      <c r="V638" s="872"/>
      <c r="W638" s="872"/>
      <c r="X638" s="872"/>
      <c r="Y638" s="872"/>
      <c r="Z638" s="872"/>
    </row>
    <row r="639" spans="1:26" ht="37.5" customHeight="1">
      <c r="A639" s="872"/>
      <c r="B639" s="1194"/>
      <c r="C639" s="872"/>
      <c r="D639" s="872"/>
      <c r="E639" s="872"/>
      <c r="F639" s="872"/>
      <c r="G639" s="872"/>
      <c r="H639" s="872"/>
      <c r="I639" s="872"/>
      <c r="J639" s="872"/>
      <c r="K639" s="872"/>
      <c r="L639" s="872"/>
      <c r="M639" s="872"/>
      <c r="N639" s="872"/>
      <c r="O639" s="872"/>
      <c r="P639" s="872"/>
      <c r="Q639" s="872"/>
      <c r="R639" s="872"/>
      <c r="S639" s="872"/>
      <c r="T639" s="872"/>
      <c r="U639" s="872"/>
      <c r="V639" s="872"/>
      <c r="W639" s="872"/>
      <c r="X639" s="872"/>
      <c r="Y639" s="872"/>
      <c r="Z639" s="872"/>
    </row>
    <row r="640" spans="1:26" ht="37.5" customHeight="1">
      <c r="A640" s="872"/>
      <c r="B640" s="1194"/>
      <c r="C640" s="872"/>
      <c r="D640" s="872"/>
      <c r="E640" s="872"/>
      <c r="F640" s="872"/>
      <c r="G640" s="872"/>
      <c r="H640" s="872"/>
      <c r="I640" s="872"/>
      <c r="J640" s="872"/>
      <c r="K640" s="872"/>
      <c r="L640" s="872"/>
      <c r="M640" s="872"/>
      <c r="N640" s="872"/>
      <c r="O640" s="872"/>
      <c r="P640" s="872"/>
      <c r="Q640" s="872"/>
      <c r="R640" s="872"/>
      <c r="S640" s="872"/>
      <c r="T640" s="872"/>
      <c r="U640" s="872"/>
      <c r="V640" s="872"/>
      <c r="W640" s="872"/>
      <c r="X640" s="872"/>
      <c r="Y640" s="872"/>
      <c r="Z640" s="872"/>
    </row>
    <row r="641" spans="1:26" ht="37.5" customHeight="1">
      <c r="A641" s="872"/>
      <c r="B641" s="1194"/>
      <c r="C641" s="872"/>
      <c r="D641" s="872"/>
      <c r="E641" s="872"/>
      <c r="F641" s="872"/>
      <c r="G641" s="872"/>
      <c r="H641" s="872"/>
      <c r="I641" s="872"/>
      <c r="J641" s="872"/>
      <c r="K641" s="872"/>
      <c r="L641" s="872"/>
      <c r="M641" s="872"/>
      <c r="N641" s="872"/>
      <c r="O641" s="872"/>
      <c r="P641" s="872"/>
      <c r="Q641" s="872"/>
      <c r="R641" s="872"/>
      <c r="S641" s="872"/>
      <c r="T641" s="872"/>
      <c r="U641" s="872"/>
      <c r="V641" s="872"/>
      <c r="W641" s="872"/>
      <c r="X641" s="872"/>
      <c r="Y641" s="872"/>
      <c r="Z641" s="872"/>
    </row>
    <row r="642" spans="1:26" ht="37.5" customHeight="1">
      <c r="A642" s="872"/>
      <c r="B642" s="1194"/>
      <c r="C642" s="872"/>
      <c r="D642" s="872"/>
      <c r="E642" s="872"/>
      <c r="F642" s="872"/>
      <c r="G642" s="872"/>
      <c r="H642" s="872"/>
      <c r="I642" s="872"/>
      <c r="J642" s="872"/>
      <c r="K642" s="872"/>
      <c r="L642" s="872"/>
      <c r="M642" s="872"/>
      <c r="N642" s="872"/>
      <c r="O642" s="872"/>
      <c r="P642" s="872"/>
      <c r="Q642" s="872"/>
      <c r="R642" s="872"/>
      <c r="S642" s="872"/>
      <c r="T642" s="872"/>
      <c r="U642" s="872"/>
      <c r="V642" s="872"/>
      <c r="W642" s="872"/>
      <c r="X642" s="872"/>
      <c r="Y642" s="872"/>
      <c r="Z642" s="872"/>
    </row>
    <row r="643" spans="1:26" ht="37.5" customHeight="1">
      <c r="A643" s="872"/>
      <c r="B643" s="1194"/>
      <c r="C643" s="872"/>
      <c r="D643" s="872"/>
      <c r="E643" s="872"/>
      <c r="F643" s="872"/>
      <c r="G643" s="872"/>
      <c r="H643" s="872"/>
      <c r="I643" s="872"/>
      <c r="J643" s="872"/>
      <c r="K643" s="872"/>
      <c r="L643" s="872"/>
      <c r="M643" s="872"/>
      <c r="N643" s="872"/>
      <c r="O643" s="872"/>
      <c r="P643" s="872"/>
      <c r="Q643" s="872"/>
      <c r="R643" s="872"/>
      <c r="S643" s="872"/>
      <c r="T643" s="872"/>
      <c r="U643" s="872"/>
      <c r="V643" s="872"/>
      <c r="W643" s="872"/>
      <c r="X643" s="872"/>
      <c r="Y643" s="872"/>
      <c r="Z643" s="872"/>
    </row>
    <row r="644" spans="1:26" ht="37.5" customHeight="1">
      <c r="A644" s="872"/>
      <c r="B644" s="1194"/>
      <c r="C644" s="872"/>
      <c r="D644" s="872"/>
      <c r="E644" s="872"/>
      <c r="F644" s="872"/>
      <c r="G644" s="872"/>
      <c r="H644" s="872"/>
      <c r="I644" s="872"/>
      <c r="J644" s="872"/>
      <c r="K644" s="872"/>
      <c r="L644" s="872"/>
      <c r="M644" s="872"/>
      <c r="N644" s="872"/>
      <c r="O644" s="872"/>
      <c r="P644" s="872"/>
      <c r="Q644" s="872"/>
      <c r="R644" s="872"/>
      <c r="S644" s="872"/>
      <c r="T644" s="872"/>
      <c r="U644" s="872"/>
      <c r="V644" s="872"/>
      <c r="W644" s="872"/>
      <c r="X644" s="872"/>
      <c r="Y644" s="872"/>
      <c r="Z644" s="872"/>
    </row>
    <row r="645" spans="1:26" ht="37.5" customHeight="1">
      <c r="A645" s="872"/>
      <c r="B645" s="1194"/>
      <c r="C645" s="872"/>
      <c r="D645" s="872"/>
      <c r="E645" s="872"/>
      <c r="F645" s="872"/>
      <c r="G645" s="872"/>
      <c r="H645" s="872"/>
      <c r="I645" s="872"/>
      <c r="J645" s="872"/>
      <c r="K645" s="872"/>
      <c r="L645" s="872"/>
      <c r="M645" s="872"/>
      <c r="N645" s="872"/>
      <c r="O645" s="872"/>
      <c r="P645" s="872"/>
      <c r="Q645" s="872"/>
      <c r="R645" s="872"/>
      <c r="S645" s="872"/>
      <c r="T645" s="872"/>
      <c r="U645" s="872"/>
      <c r="V645" s="872"/>
      <c r="W645" s="872"/>
      <c r="X645" s="872"/>
      <c r="Y645" s="872"/>
      <c r="Z645" s="872"/>
    </row>
    <row r="646" spans="1:26" ht="37.5" customHeight="1">
      <c r="A646" s="872"/>
      <c r="B646" s="1194"/>
      <c r="C646" s="872"/>
      <c r="D646" s="872"/>
      <c r="E646" s="872"/>
      <c r="F646" s="872"/>
      <c r="G646" s="872"/>
      <c r="H646" s="872"/>
      <c r="I646" s="872"/>
      <c r="J646" s="872"/>
      <c r="K646" s="872"/>
      <c r="L646" s="872"/>
      <c r="M646" s="872"/>
      <c r="N646" s="872"/>
      <c r="O646" s="872"/>
      <c r="P646" s="872"/>
      <c r="Q646" s="872"/>
      <c r="R646" s="872"/>
      <c r="S646" s="872"/>
      <c r="T646" s="872"/>
      <c r="U646" s="872"/>
      <c r="V646" s="872"/>
      <c r="W646" s="872"/>
      <c r="X646" s="872"/>
      <c r="Y646" s="872"/>
      <c r="Z646" s="872"/>
    </row>
    <row r="647" spans="1:26" ht="37.5" customHeight="1">
      <c r="A647" s="872"/>
      <c r="B647" s="1194"/>
      <c r="C647" s="872"/>
      <c r="D647" s="872"/>
      <c r="E647" s="872"/>
      <c r="F647" s="872"/>
      <c r="G647" s="872"/>
      <c r="H647" s="872"/>
      <c r="I647" s="872"/>
      <c r="J647" s="872"/>
      <c r="K647" s="872"/>
      <c r="L647" s="872"/>
      <c r="M647" s="872"/>
      <c r="N647" s="872"/>
      <c r="O647" s="872"/>
      <c r="P647" s="872"/>
      <c r="Q647" s="872"/>
      <c r="R647" s="872"/>
      <c r="S647" s="872"/>
      <c r="T647" s="872"/>
      <c r="U647" s="872"/>
      <c r="V647" s="872"/>
      <c r="W647" s="872"/>
      <c r="X647" s="872"/>
      <c r="Y647" s="872"/>
      <c r="Z647" s="872"/>
    </row>
    <row r="648" spans="1:26" ht="37.5" customHeight="1">
      <c r="A648" s="872"/>
      <c r="B648" s="1194"/>
      <c r="C648" s="872"/>
      <c r="D648" s="872"/>
      <c r="E648" s="872"/>
      <c r="F648" s="872"/>
      <c r="G648" s="872"/>
      <c r="H648" s="872"/>
      <c r="I648" s="872"/>
      <c r="J648" s="872"/>
      <c r="K648" s="872"/>
      <c r="L648" s="872"/>
      <c r="M648" s="872"/>
      <c r="N648" s="872"/>
      <c r="O648" s="872"/>
      <c r="P648" s="872"/>
      <c r="Q648" s="872"/>
      <c r="R648" s="872"/>
      <c r="S648" s="872"/>
      <c r="T648" s="872"/>
      <c r="U648" s="872"/>
      <c r="V648" s="872"/>
      <c r="W648" s="872"/>
      <c r="X648" s="872"/>
      <c r="Y648" s="872"/>
      <c r="Z648" s="872"/>
    </row>
    <row r="649" spans="1:26" ht="37.5" customHeight="1">
      <c r="A649" s="872"/>
      <c r="B649" s="1194"/>
      <c r="C649" s="872"/>
      <c r="D649" s="872"/>
      <c r="E649" s="872"/>
      <c r="F649" s="872"/>
      <c r="G649" s="872"/>
      <c r="H649" s="872"/>
      <c r="I649" s="872"/>
      <c r="J649" s="872"/>
      <c r="K649" s="872"/>
      <c r="L649" s="872"/>
      <c r="M649" s="872"/>
      <c r="N649" s="872"/>
      <c r="O649" s="872"/>
      <c r="P649" s="872"/>
      <c r="Q649" s="872"/>
      <c r="R649" s="872"/>
      <c r="S649" s="872"/>
      <c r="T649" s="872"/>
      <c r="U649" s="872"/>
      <c r="V649" s="872"/>
      <c r="W649" s="872"/>
      <c r="X649" s="872"/>
      <c r="Y649" s="872"/>
      <c r="Z649" s="872"/>
    </row>
    <row r="650" spans="1:26" ht="37.5" customHeight="1">
      <c r="A650" s="872"/>
      <c r="B650" s="1194"/>
      <c r="C650" s="872"/>
      <c r="D650" s="872"/>
      <c r="E650" s="872"/>
      <c r="F650" s="872"/>
      <c r="G650" s="872"/>
      <c r="H650" s="872"/>
      <c r="I650" s="872"/>
      <c r="J650" s="872"/>
      <c r="K650" s="872"/>
      <c r="L650" s="872"/>
      <c r="M650" s="872"/>
      <c r="N650" s="872"/>
      <c r="O650" s="872"/>
      <c r="P650" s="872"/>
      <c r="Q650" s="872"/>
      <c r="R650" s="872"/>
      <c r="S650" s="872"/>
      <c r="T650" s="872"/>
      <c r="U650" s="872"/>
      <c r="V650" s="872"/>
      <c r="W650" s="872"/>
      <c r="X650" s="872"/>
      <c r="Y650" s="872"/>
      <c r="Z650" s="872"/>
    </row>
    <row r="651" spans="1:26" ht="37.5" customHeight="1">
      <c r="A651" s="872"/>
      <c r="B651" s="1194"/>
      <c r="C651" s="872"/>
      <c r="D651" s="872"/>
      <c r="E651" s="872"/>
      <c r="F651" s="872"/>
      <c r="G651" s="872"/>
      <c r="H651" s="872"/>
      <c r="I651" s="872"/>
      <c r="J651" s="872"/>
      <c r="K651" s="872"/>
      <c r="L651" s="872"/>
      <c r="M651" s="872"/>
      <c r="N651" s="872"/>
      <c r="O651" s="872"/>
      <c r="P651" s="872"/>
      <c r="Q651" s="872"/>
      <c r="R651" s="872"/>
      <c r="S651" s="872"/>
      <c r="T651" s="872"/>
      <c r="U651" s="872"/>
      <c r="V651" s="872"/>
      <c r="W651" s="872"/>
      <c r="X651" s="872"/>
      <c r="Y651" s="872"/>
      <c r="Z651" s="872"/>
    </row>
    <row r="652" spans="1:26" ht="37.5" customHeight="1">
      <c r="A652" s="872"/>
      <c r="B652" s="1194"/>
      <c r="C652" s="872"/>
      <c r="D652" s="872"/>
      <c r="E652" s="872"/>
      <c r="F652" s="872"/>
      <c r="G652" s="872"/>
      <c r="H652" s="872"/>
      <c r="I652" s="872"/>
      <c r="J652" s="872"/>
      <c r="K652" s="872"/>
      <c r="L652" s="872"/>
      <c r="M652" s="872"/>
      <c r="N652" s="872"/>
      <c r="O652" s="872"/>
      <c r="P652" s="872"/>
      <c r="Q652" s="872"/>
      <c r="R652" s="872"/>
      <c r="S652" s="872"/>
      <c r="T652" s="872"/>
      <c r="U652" s="872"/>
      <c r="V652" s="872"/>
      <c r="W652" s="872"/>
      <c r="X652" s="872"/>
      <c r="Y652" s="872"/>
      <c r="Z652" s="872"/>
    </row>
    <row r="653" spans="1:26" ht="37.5" customHeight="1">
      <c r="A653" s="872"/>
      <c r="B653" s="1194"/>
      <c r="C653" s="872"/>
      <c r="D653" s="872"/>
      <c r="E653" s="872"/>
      <c r="F653" s="872"/>
      <c r="G653" s="872"/>
      <c r="H653" s="872"/>
      <c r="I653" s="872"/>
      <c r="J653" s="872"/>
      <c r="K653" s="872"/>
      <c r="L653" s="872"/>
      <c r="M653" s="872"/>
      <c r="N653" s="872"/>
      <c r="O653" s="872"/>
      <c r="P653" s="872"/>
      <c r="Q653" s="872"/>
      <c r="R653" s="872"/>
      <c r="S653" s="872"/>
      <c r="T653" s="872"/>
      <c r="U653" s="872"/>
      <c r="V653" s="872"/>
      <c r="W653" s="872"/>
      <c r="X653" s="872"/>
      <c r="Y653" s="872"/>
      <c r="Z653" s="872"/>
    </row>
    <row r="654" spans="1:26" ht="37.5" customHeight="1">
      <c r="A654" s="872"/>
      <c r="B654" s="1194"/>
      <c r="C654" s="872"/>
      <c r="D654" s="872"/>
      <c r="E654" s="872"/>
      <c r="F654" s="872"/>
      <c r="G654" s="872"/>
      <c r="H654" s="872"/>
      <c r="I654" s="872"/>
      <c r="J654" s="872"/>
      <c r="K654" s="872"/>
      <c r="L654" s="872"/>
      <c r="M654" s="872"/>
      <c r="N654" s="872"/>
      <c r="O654" s="872"/>
      <c r="P654" s="872"/>
      <c r="Q654" s="872"/>
      <c r="R654" s="872"/>
      <c r="S654" s="872"/>
      <c r="T654" s="872"/>
      <c r="U654" s="872"/>
      <c r="V654" s="872"/>
      <c r="W654" s="872"/>
      <c r="X654" s="872"/>
      <c r="Y654" s="872"/>
      <c r="Z654" s="872"/>
    </row>
    <row r="655" spans="1:26" ht="37.5" customHeight="1">
      <c r="A655" s="872"/>
      <c r="B655" s="1194"/>
      <c r="C655" s="872"/>
      <c r="D655" s="872"/>
      <c r="E655" s="872"/>
      <c r="F655" s="872"/>
      <c r="G655" s="872"/>
      <c r="H655" s="872"/>
      <c r="I655" s="872"/>
      <c r="J655" s="872"/>
      <c r="K655" s="872"/>
      <c r="L655" s="872"/>
      <c r="M655" s="872"/>
      <c r="N655" s="872"/>
      <c r="O655" s="872"/>
      <c r="P655" s="872"/>
      <c r="Q655" s="872"/>
      <c r="R655" s="872"/>
      <c r="S655" s="872"/>
      <c r="T655" s="872"/>
      <c r="U655" s="872"/>
      <c r="V655" s="872"/>
      <c r="W655" s="872"/>
      <c r="X655" s="872"/>
      <c r="Y655" s="872"/>
      <c r="Z655" s="872"/>
    </row>
    <row r="656" spans="1:26" ht="37.5" customHeight="1">
      <c r="A656" s="872"/>
      <c r="B656" s="1194"/>
      <c r="C656" s="872"/>
      <c r="D656" s="872"/>
      <c r="E656" s="872"/>
      <c r="F656" s="872"/>
      <c r="G656" s="872"/>
      <c r="H656" s="872"/>
      <c r="I656" s="872"/>
      <c r="J656" s="872"/>
      <c r="K656" s="872"/>
      <c r="L656" s="872"/>
      <c r="M656" s="872"/>
      <c r="N656" s="872"/>
      <c r="O656" s="872"/>
      <c r="P656" s="872"/>
      <c r="Q656" s="872"/>
      <c r="R656" s="872"/>
      <c r="S656" s="872"/>
      <c r="T656" s="872"/>
      <c r="U656" s="872"/>
      <c r="V656" s="872"/>
      <c r="W656" s="872"/>
      <c r="X656" s="872"/>
      <c r="Y656" s="872"/>
      <c r="Z656" s="872"/>
    </row>
    <row r="657" spans="1:26" ht="37.5" customHeight="1">
      <c r="A657" s="872"/>
      <c r="B657" s="1194"/>
      <c r="C657" s="872"/>
      <c r="D657" s="872"/>
      <c r="E657" s="872"/>
      <c r="F657" s="872"/>
      <c r="G657" s="872"/>
      <c r="H657" s="872"/>
      <c r="I657" s="872"/>
      <c r="J657" s="872"/>
      <c r="K657" s="872"/>
      <c r="L657" s="872"/>
      <c r="M657" s="872"/>
      <c r="N657" s="872"/>
      <c r="O657" s="872"/>
      <c r="P657" s="872"/>
      <c r="Q657" s="872"/>
      <c r="R657" s="872"/>
      <c r="S657" s="872"/>
      <c r="T657" s="872"/>
      <c r="U657" s="872"/>
      <c r="V657" s="872"/>
      <c r="W657" s="872"/>
      <c r="X657" s="872"/>
      <c r="Y657" s="872"/>
      <c r="Z657" s="872"/>
    </row>
    <row r="658" spans="1:26" ht="37.5" customHeight="1">
      <c r="A658" s="872"/>
      <c r="B658" s="1194"/>
      <c r="C658" s="872"/>
      <c r="D658" s="872"/>
      <c r="E658" s="872"/>
      <c r="F658" s="872"/>
      <c r="G658" s="872"/>
      <c r="H658" s="872"/>
      <c r="I658" s="872"/>
      <c r="J658" s="872"/>
      <c r="K658" s="872"/>
      <c r="L658" s="872"/>
      <c r="M658" s="872"/>
      <c r="N658" s="872"/>
      <c r="O658" s="872"/>
      <c r="P658" s="872"/>
      <c r="Q658" s="872"/>
      <c r="R658" s="872"/>
      <c r="S658" s="872"/>
      <c r="T658" s="872"/>
      <c r="U658" s="872"/>
      <c r="V658" s="872"/>
      <c r="W658" s="872"/>
      <c r="X658" s="872"/>
      <c r="Y658" s="872"/>
      <c r="Z658" s="872"/>
    </row>
    <row r="659" spans="1:26" ht="37.5" customHeight="1">
      <c r="A659" s="872"/>
      <c r="B659" s="1194"/>
      <c r="C659" s="872"/>
      <c r="D659" s="872"/>
      <c r="E659" s="872"/>
      <c r="F659" s="872"/>
      <c r="G659" s="872"/>
      <c r="H659" s="872"/>
      <c r="I659" s="872"/>
      <c r="J659" s="872"/>
      <c r="K659" s="872"/>
      <c r="L659" s="872"/>
      <c r="M659" s="872"/>
      <c r="N659" s="872"/>
      <c r="O659" s="872"/>
      <c r="P659" s="872"/>
      <c r="Q659" s="872"/>
      <c r="R659" s="872"/>
      <c r="S659" s="872"/>
      <c r="T659" s="872"/>
      <c r="U659" s="872"/>
      <c r="V659" s="872"/>
      <c r="W659" s="872"/>
      <c r="X659" s="872"/>
      <c r="Y659" s="872"/>
      <c r="Z659" s="872"/>
    </row>
    <row r="660" spans="1:26" ht="37.5" customHeight="1">
      <c r="A660" s="872"/>
      <c r="B660" s="1194"/>
      <c r="C660" s="872"/>
      <c r="D660" s="872"/>
      <c r="E660" s="872"/>
      <c r="F660" s="872"/>
      <c r="G660" s="872"/>
      <c r="H660" s="872"/>
      <c r="I660" s="872"/>
      <c r="J660" s="872"/>
      <c r="K660" s="872"/>
      <c r="L660" s="872"/>
      <c r="M660" s="872"/>
      <c r="N660" s="872"/>
      <c r="O660" s="872"/>
      <c r="P660" s="872"/>
      <c r="Q660" s="872"/>
      <c r="R660" s="872"/>
      <c r="S660" s="872"/>
      <c r="T660" s="872"/>
      <c r="U660" s="872"/>
      <c r="V660" s="872"/>
      <c r="W660" s="872"/>
      <c r="X660" s="872"/>
      <c r="Y660" s="872"/>
      <c r="Z660" s="872"/>
    </row>
    <row r="661" spans="1:26" ht="37.5" customHeight="1">
      <c r="A661" s="872"/>
      <c r="B661" s="1194"/>
      <c r="C661" s="872"/>
      <c r="D661" s="872"/>
      <c r="E661" s="872"/>
      <c r="F661" s="872"/>
      <c r="G661" s="872"/>
      <c r="H661" s="872"/>
      <c r="I661" s="872"/>
      <c r="J661" s="872"/>
      <c r="K661" s="872"/>
      <c r="L661" s="872"/>
      <c r="M661" s="872"/>
      <c r="N661" s="872"/>
      <c r="O661" s="872"/>
      <c r="P661" s="872"/>
      <c r="Q661" s="872"/>
      <c r="R661" s="872"/>
      <c r="S661" s="872"/>
      <c r="T661" s="872"/>
      <c r="U661" s="872"/>
      <c r="V661" s="872"/>
      <c r="W661" s="872"/>
      <c r="X661" s="872"/>
      <c r="Y661" s="872"/>
      <c r="Z661" s="872"/>
    </row>
    <row r="662" spans="1:26" ht="37.5" customHeight="1">
      <c r="A662" s="872"/>
      <c r="B662" s="1194"/>
      <c r="C662" s="872"/>
      <c r="D662" s="872"/>
      <c r="E662" s="872"/>
      <c r="F662" s="872"/>
      <c r="G662" s="872"/>
      <c r="H662" s="872"/>
      <c r="I662" s="872"/>
      <c r="J662" s="872"/>
      <c r="K662" s="872"/>
      <c r="L662" s="872"/>
      <c r="M662" s="872"/>
      <c r="N662" s="872"/>
      <c r="O662" s="872"/>
      <c r="P662" s="872"/>
      <c r="Q662" s="872"/>
      <c r="R662" s="872"/>
      <c r="S662" s="872"/>
      <c r="T662" s="872"/>
      <c r="U662" s="872"/>
      <c r="V662" s="872"/>
      <c r="W662" s="872"/>
      <c r="X662" s="872"/>
      <c r="Y662" s="872"/>
      <c r="Z662" s="872"/>
    </row>
    <row r="663" spans="1:26" ht="37.5" customHeight="1">
      <c r="A663" s="872"/>
      <c r="B663" s="1194"/>
      <c r="C663" s="872"/>
      <c r="D663" s="872"/>
      <c r="E663" s="872"/>
      <c r="F663" s="872"/>
      <c r="G663" s="872"/>
      <c r="H663" s="872"/>
      <c r="I663" s="872"/>
      <c r="J663" s="872"/>
      <c r="K663" s="872"/>
      <c r="L663" s="872"/>
      <c r="M663" s="872"/>
      <c r="N663" s="872"/>
      <c r="O663" s="872"/>
      <c r="P663" s="872"/>
      <c r="Q663" s="872"/>
      <c r="R663" s="872"/>
      <c r="S663" s="872"/>
      <c r="T663" s="872"/>
      <c r="U663" s="872"/>
      <c r="V663" s="872"/>
      <c r="W663" s="872"/>
      <c r="X663" s="872"/>
      <c r="Y663" s="872"/>
      <c r="Z663" s="872"/>
    </row>
    <row r="664" spans="1:26" ht="37.5" customHeight="1">
      <c r="A664" s="872"/>
      <c r="B664" s="1194"/>
      <c r="C664" s="872"/>
      <c r="D664" s="872"/>
      <c r="E664" s="872"/>
      <c r="F664" s="872"/>
      <c r="G664" s="872"/>
      <c r="H664" s="872"/>
      <c r="I664" s="872"/>
      <c r="J664" s="872"/>
      <c r="K664" s="872"/>
      <c r="L664" s="872"/>
      <c r="M664" s="872"/>
      <c r="N664" s="872"/>
      <c r="O664" s="872"/>
      <c r="P664" s="872"/>
      <c r="Q664" s="872"/>
      <c r="R664" s="872"/>
      <c r="S664" s="872"/>
      <c r="T664" s="872"/>
      <c r="U664" s="872"/>
      <c r="V664" s="872"/>
      <c r="W664" s="872"/>
      <c r="X664" s="872"/>
      <c r="Y664" s="872"/>
      <c r="Z664" s="872"/>
    </row>
    <row r="665" spans="1:26" ht="37.5" customHeight="1">
      <c r="A665" s="872"/>
      <c r="B665" s="1194"/>
      <c r="C665" s="872"/>
      <c r="D665" s="872"/>
      <c r="E665" s="872"/>
      <c r="F665" s="872"/>
      <c r="G665" s="872"/>
      <c r="H665" s="872"/>
      <c r="I665" s="872"/>
      <c r="J665" s="872"/>
      <c r="K665" s="872"/>
      <c r="L665" s="872"/>
      <c r="M665" s="872"/>
      <c r="N665" s="872"/>
      <c r="O665" s="872"/>
      <c r="P665" s="872"/>
      <c r="Q665" s="872"/>
      <c r="R665" s="872"/>
      <c r="S665" s="872"/>
      <c r="T665" s="872"/>
      <c r="U665" s="872"/>
      <c r="V665" s="872"/>
      <c r="W665" s="872"/>
      <c r="X665" s="872"/>
      <c r="Y665" s="872"/>
      <c r="Z665" s="872"/>
    </row>
    <row r="666" spans="1:26" ht="37.5" customHeight="1">
      <c r="A666" s="872"/>
      <c r="B666" s="1194"/>
      <c r="C666" s="872"/>
      <c r="D666" s="872"/>
      <c r="E666" s="872"/>
      <c r="F666" s="872"/>
      <c r="G666" s="872"/>
      <c r="H666" s="872"/>
      <c r="I666" s="872"/>
      <c r="J666" s="872"/>
      <c r="K666" s="872"/>
      <c r="L666" s="872"/>
      <c r="M666" s="872"/>
      <c r="N666" s="872"/>
      <c r="O666" s="872"/>
      <c r="P666" s="872"/>
      <c r="Q666" s="872"/>
      <c r="R666" s="872"/>
      <c r="S666" s="872"/>
      <c r="T666" s="872"/>
      <c r="U666" s="872"/>
      <c r="V666" s="872"/>
      <c r="W666" s="872"/>
      <c r="X666" s="872"/>
      <c r="Y666" s="872"/>
      <c r="Z666" s="872"/>
    </row>
    <row r="667" spans="1:26" ht="37.5" customHeight="1">
      <c r="A667" s="872"/>
      <c r="B667" s="1194"/>
      <c r="C667" s="872"/>
      <c r="D667" s="872"/>
      <c r="E667" s="872"/>
      <c r="F667" s="872"/>
      <c r="G667" s="872"/>
      <c r="H667" s="872"/>
      <c r="I667" s="872"/>
      <c r="J667" s="872"/>
      <c r="K667" s="872"/>
      <c r="L667" s="872"/>
      <c r="M667" s="872"/>
      <c r="N667" s="872"/>
      <c r="O667" s="872"/>
      <c r="P667" s="872"/>
      <c r="Q667" s="872"/>
      <c r="R667" s="872"/>
      <c r="S667" s="872"/>
      <c r="T667" s="872"/>
      <c r="U667" s="872"/>
      <c r="V667" s="872"/>
      <c r="W667" s="872"/>
      <c r="X667" s="872"/>
      <c r="Y667" s="872"/>
      <c r="Z667" s="872"/>
    </row>
    <row r="668" spans="1:26" ht="37.5" customHeight="1">
      <c r="A668" s="872"/>
      <c r="B668" s="1194"/>
      <c r="C668" s="872"/>
      <c r="D668" s="872"/>
      <c r="E668" s="872"/>
      <c r="F668" s="872"/>
      <c r="G668" s="872"/>
      <c r="H668" s="872"/>
      <c r="I668" s="872"/>
      <c r="J668" s="872"/>
      <c r="K668" s="872"/>
      <c r="L668" s="872"/>
      <c r="M668" s="872"/>
      <c r="N668" s="872"/>
      <c r="O668" s="872"/>
      <c r="P668" s="872"/>
      <c r="Q668" s="872"/>
      <c r="R668" s="872"/>
      <c r="S668" s="872"/>
      <c r="T668" s="872"/>
      <c r="U668" s="872"/>
      <c r="V668" s="872"/>
      <c r="W668" s="872"/>
      <c r="X668" s="872"/>
      <c r="Y668" s="872"/>
      <c r="Z668" s="872"/>
    </row>
    <row r="669" spans="1:26" ht="37.5" customHeight="1">
      <c r="A669" s="872"/>
      <c r="B669" s="1194"/>
      <c r="C669" s="872"/>
      <c r="D669" s="872"/>
      <c r="E669" s="872"/>
      <c r="F669" s="872"/>
      <c r="G669" s="872"/>
      <c r="H669" s="872"/>
      <c r="I669" s="872"/>
      <c r="J669" s="872"/>
      <c r="K669" s="872"/>
      <c r="L669" s="872"/>
      <c r="M669" s="872"/>
      <c r="N669" s="872"/>
      <c r="O669" s="872"/>
      <c r="P669" s="872"/>
      <c r="Q669" s="872"/>
      <c r="R669" s="872"/>
      <c r="S669" s="872"/>
      <c r="T669" s="872"/>
      <c r="U669" s="872"/>
      <c r="V669" s="872"/>
      <c r="W669" s="872"/>
      <c r="X669" s="872"/>
      <c r="Y669" s="872"/>
      <c r="Z669" s="872"/>
    </row>
    <row r="670" spans="1:26" ht="37.5" customHeight="1">
      <c r="A670" s="872"/>
      <c r="B670" s="1194"/>
      <c r="C670" s="872"/>
      <c r="D670" s="872"/>
      <c r="E670" s="872"/>
      <c r="F670" s="872"/>
      <c r="G670" s="872"/>
      <c r="H670" s="872"/>
      <c r="I670" s="872"/>
      <c r="J670" s="872"/>
      <c r="K670" s="872"/>
      <c r="L670" s="872"/>
      <c r="M670" s="872"/>
      <c r="N670" s="872"/>
      <c r="O670" s="872"/>
      <c r="P670" s="872"/>
      <c r="Q670" s="872"/>
      <c r="R670" s="872"/>
      <c r="S670" s="872"/>
      <c r="T670" s="872"/>
      <c r="U670" s="872"/>
      <c r="V670" s="872"/>
      <c r="W670" s="872"/>
      <c r="X670" s="872"/>
      <c r="Y670" s="872"/>
      <c r="Z670" s="872"/>
    </row>
    <row r="671" spans="1:26" ht="37.5" customHeight="1">
      <c r="A671" s="872"/>
      <c r="B671" s="1194"/>
      <c r="C671" s="872"/>
      <c r="D671" s="872"/>
      <c r="E671" s="872"/>
      <c r="F671" s="872"/>
      <c r="G671" s="872"/>
      <c r="H671" s="872"/>
      <c r="I671" s="872"/>
      <c r="J671" s="872"/>
      <c r="K671" s="872"/>
      <c r="L671" s="872"/>
      <c r="M671" s="872"/>
      <c r="N671" s="872"/>
      <c r="O671" s="872"/>
      <c r="P671" s="872"/>
      <c r="Q671" s="872"/>
      <c r="R671" s="872"/>
      <c r="S671" s="872"/>
      <c r="T671" s="872"/>
      <c r="U671" s="872"/>
      <c r="V671" s="872"/>
      <c r="W671" s="872"/>
      <c r="X671" s="872"/>
      <c r="Y671" s="872"/>
      <c r="Z671" s="872"/>
    </row>
    <row r="672" spans="1:26" ht="37.5" customHeight="1">
      <c r="A672" s="872"/>
      <c r="B672" s="1194"/>
      <c r="C672" s="872"/>
      <c r="D672" s="872"/>
      <c r="E672" s="872"/>
      <c r="F672" s="872"/>
      <c r="G672" s="872"/>
      <c r="H672" s="872"/>
      <c r="I672" s="872"/>
      <c r="J672" s="872"/>
      <c r="K672" s="872"/>
      <c r="L672" s="872"/>
      <c r="M672" s="872"/>
      <c r="N672" s="872"/>
      <c r="O672" s="872"/>
      <c r="P672" s="872"/>
      <c r="Q672" s="872"/>
      <c r="R672" s="872"/>
      <c r="S672" s="872"/>
      <c r="T672" s="872"/>
      <c r="U672" s="872"/>
      <c r="V672" s="872"/>
      <c r="W672" s="872"/>
      <c r="X672" s="872"/>
      <c r="Y672" s="872"/>
      <c r="Z672" s="872"/>
    </row>
    <row r="673" spans="1:26" ht="37.5" customHeight="1">
      <c r="A673" s="872"/>
      <c r="B673" s="1194"/>
      <c r="C673" s="872"/>
      <c r="D673" s="872"/>
      <c r="E673" s="872"/>
      <c r="F673" s="872"/>
      <c r="G673" s="872"/>
      <c r="H673" s="872"/>
      <c r="I673" s="872"/>
      <c r="J673" s="872"/>
      <c r="K673" s="872"/>
      <c r="L673" s="872"/>
      <c r="M673" s="872"/>
      <c r="N673" s="872"/>
      <c r="O673" s="872"/>
      <c r="P673" s="872"/>
      <c r="Q673" s="872"/>
      <c r="R673" s="872"/>
      <c r="S673" s="872"/>
      <c r="T673" s="872"/>
      <c r="U673" s="872"/>
      <c r="V673" s="872"/>
      <c r="W673" s="872"/>
      <c r="X673" s="872"/>
      <c r="Y673" s="872"/>
      <c r="Z673" s="872"/>
    </row>
    <row r="674" spans="1:26" ht="37.5" customHeight="1">
      <c r="A674" s="872"/>
      <c r="B674" s="1194"/>
      <c r="C674" s="872"/>
      <c r="D674" s="872"/>
      <c r="E674" s="872"/>
      <c r="F674" s="872"/>
      <c r="G674" s="872"/>
      <c r="H674" s="872"/>
      <c r="I674" s="872"/>
      <c r="J674" s="872"/>
      <c r="K674" s="872"/>
      <c r="L674" s="872"/>
      <c r="M674" s="872"/>
      <c r="N674" s="872"/>
      <c r="O674" s="872"/>
      <c r="P674" s="872"/>
      <c r="Q674" s="872"/>
      <c r="R674" s="872"/>
      <c r="S674" s="872"/>
      <c r="T674" s="872"/>
      <c r="U674" s="872"/>
      <c r="V674" s="872"/>
      <c r="W674" s="872"/>
      <c r="X674" s="872"/>
      <c r="Y674" s="872"/>
      <c r="Z674" s="872"/>
    </row>
    <row r="675" spans="1:26" ht="37.5" customHeight="1">
      <c r="A675" s="872"/>
      <c r="B675" s="1194"/>
      <c r="C675" s="872"/>
      <c r="D675" s="872"/>
      <c r="E675" s="872"/>
      <c r="F675" s="872"/>
      <c r="G675" s="872"/>
      <c r="H675" s="872"/>
      <c r="I675" s="872"/>
      <c r="J675" s="872"/>
      <c r="K675" s="872"/>
      <c r="L675" s="872"/>
      <c r="M675" s="872"/>
      <c r="N675" s="872"/>
      <c r="O675" s="872"/>
      <c r="P675" s="872"/>
      <c r="Q675" s="872"/>
      <c r="R675" s="872"/>
      <c r="S675" s="872"/>
      <c r="T675" s="872"/>
      <c r="U675" s="872"/>
      <c r="V675" s="872"/>
      <c r="W675" s="872"/>
      <c r="X675" s="872"/>
      <c r="Y675" s="872"/>
      <c r="Z675" s="872"/>
    </row>
    <row r="676" spans="1:26" ht="37.5" customHeight="1">
      <c r="A676" s="872"/>
      <c r="B676" s="1194"/>
      <c r="C676" s="872"/>
      <c r="D676" s="872"/>
      <c r="E676" s="872"/>
      <c r="F676" s="872"/>
      <c r="G676" s="872"/>
      <c r="H676" s="872"/>
      <c r="I676" s="872"/>
      <c r="J676" s="872"/>
      <c r="K676" s="872"/>
      <c r="L676" s="872"/>
      <c r="M676" s="872"/>
      <c r="N676" s="872"/>
      <c r="O676" s="872"/>
      <c r="P676" s="872"/>
      <c r="Q676" s="872"/>
      <c r="R676" s="872"/>
      <c r="S676" s="872"/>
      <c r="T676" s="872"/>
      <c r="U676" s="872"/>
      <c r="V676" s="872"/>
      <c r="W676" s="872"/>
      <c r="X676" s="872"/>
      <c r="Y676" s="872"/>
      <c r="Z676" s="872"/>
    </row>
    <row r="677" spans="1:26" ht="37.5" customHeight="1">
      <c r="A677" s="872"/>
      <c r="B677" s="1194"/>
      <c r="C677" s="872"/>
      <c r="D677" s="872"/>
      <c r="E677" s="872"/>
      <c r="F677" s="872"/>
      <c r="G677" s="872"/>
      <c r="H677" s="872"/>
      <c r="I677" s="872"/>
      <c r="J677" s="872"/>
      <c r="K677" s="872"/>
      <c r="L677" s="872"/>
      <c r="M677" s="872"/>
      <c r="N677" s="872"/>
      <c r="O677" s="872"/>
      <c r="P677" s="872"/>
      <c r="Q677" s="872"/>
      <c r="R677" s="872"/>
      <c r="S677" s="872"/>
      <c r="T677" s="872"/>
      <c r="U677" s="872"/>
      <c r="V677" s="872"/>
      <c r="W677" s="872"/>
      <c r="X677" s="872"/>
      <c r="Y677" s="872"/>
      <c r="Z677" s="872"/>
    </row>
    <row r="678" spans="1:26" ht="37.5" customHeight="1">
      <c r="A678" s="872"/>
      <c r="B678" s="1194"/>
      <c r="C678" s="872"/>
      <c r="D678" s="872"/>
      <c r="E678" s="872"/>
      <c r="F678" s="872"/>
      <c r="G678" s="872"/>
      <c r="H678" s="872"/>
      <c r="I678" s="872"/>
      <c r="J678" s="872"/>
      <c r="K678" s="872"/>
      <c r="L678" s="872"/>
      <c r="M678" s="872"/>
      <c r="N678" s="872"/>
      <c r="O678" s="872"/>
      <c r="P678" s="872"/>
      <c r="Q678" s="872"/>
      <c r="R678" s="872"/>
      <c r="S678" s="872"/>
      <c r="T678" s="872"/>
      <c r="U678" s="872"/>
      <c r="V678" s="872"/>
      <c r="W678" s="872"/>
      <c r="X678" s="872"/>
      <c r="Y678" s="872"/>
      <c r="Z678" s="872"/>
    </row>
    <row r="679" spans="1:26" ht="37.5" customHeight="1">
      <c r="A679" s="872"/>
      <c r="B679" s="1194"/>
      <c r="C679" s="872"/>
      <c r="D679" s="872"/>
      <c r="E679" s="872"/>
      <c r="F679" s="872"/>
      <c r="G679" s="872"/>
      <c r="H679" s="872"/>
      <c r="I679" s="872"/>
      <c r="J679" s="872"/>
      <c r="K679" s="872"/>
      <c r="L679" s="872"/>
      <c r="M679" s="872"/>
      <c r="N679" s="872"/>
      <c r="O679" s="872"/>
      <c r="P679" s="872"/>
      <c r="Q679" s="872"/>
      <c r="R679" s="872"/>
      <c r="S679" s="872"/>
      <c r="T679" s="872"/>
      <c r="U679" s="872"/>
      <c r="V679" s="872"/>
      <c r="W679" s="872"/>
      <c r="X679" s="872"/>
      <c r="Y679" s="872"/>
      <c r="Z679" s="872"/>
    </row>
    <row r="680" spans="1:26" ht="37.5" customHeight="1">
      <c r="A680" s="872"/>
      <c r="B680" s="1194"/>
      <c r="C680" s="872"/>
      <c r="D680" s="872"/>
      <c r="E680" s="872"/>
      <c r="F680" s="872"/>
      <c r="G680" s="872"/>
      <c r="H680" s="872"/>
      <c r="I680" s="872"/>
      <c r="J680" s="872"/>
      <c r="K680" s="872"/>
      <c r="L680" s="872"/>
      <c r="M680" s="872"/>
      <c r="N680" s="872"/>
      <c r="O680" s="872"/>
      <c r="P680" s="872"/>
      <c r="Q680" s="872"/>
      <c r="R680" s="872"/>
      <c r="S680" s="872"/>
      <c r="T680" s="872"/>
      <c r="U680" s="872"/>
      <c r="V680" s="872"/>
      <c r="W680" s="872"/>
      <c r="X680" s="872"/>
      <c r="Y680" s="872"/>
      <c r="Z680" s="872"/>
    </row>
    <row r="681" spans="1:26" ht="37.5" customHeight="1">
      <c r="A681" s="872"/>
      <c r="B681" s="1194"/>
      <c r="C681" s="872"/>
      <c r="D681" s="872"/>
      <c r="E681" s="872"/>
      <c r="F681" s="872"/>
      <c r="G681" s="872"/>
      <c r="H681" s="872"/>
      <c r="I681" s="872"/>
      <c r="J681" s="872"/>
      <c r="K681" s="872"/>
      <c r="L681" s="872"/>
      <c r="M681" s="872"/>
      <c r="N681" s="872"/>
      <c r="O681" s="872"/>
      <c r="P681" s="872"/>
      <c r="Q681" s="872"/>
      <c r="R681" s="872"/>
      <c r="S681" s="872"/>
      <c r="T681" s="872"/>
      <c r="U681" s="872"/>
      <c r="V681" s="872"/>
      <c r="W681" s="872"/>
      <c r="X681" s="872"/>
      <c r="Y681" s="872"/>
      <c r="Z681" s="872"/>
    </row>
    <row r="682" spans="1:26" ht="37.5" customHeight="1">
      <c r="A682" s="872"/>
      <c r="B682" s="1194"/>
      <c r="C682" s="872"/>
      <c r="D682" s="872"/>
      <c r="E682" s="872"/>
      <c r="F682" s="872"/>
      <c r="G682" s="872"/>
      <c r="H682" s="872"/>
      <c r="I682" s="872"/>
      <c r="J682" s="872"/>
      <c r="K682" s="872"/>
      <c r="L682" s="872"/>
      <c r="M682" s="872"/>
      <c r="N682" s="872"/>
      <c r="O682" s="872"/>
      <c r="P682" s="872"/>
      <c r="Q682" s="872"/>
      <c r="R682" s="872"/>
      <c r="S682" s="872"/>
      <c r="T682" s="872"/>
      <c r="U682" s="872"/>
      <c r="V682" s="872"/>
      <c r="W682" s="872"/>
      <c r="X682" s="872"/>
      <c r="Y682" s="872"/>
      <c r="Z682" s="872"/>
    </row>
    <row r="683" spans="1:26" ht="37.5" customHeight="1">
      <c r="A683" s="872"/>
      <c r="B683" s="1194"/>
      <c r="C683" s="872"/>
      <c r="D683" s="872"/>
      <c r="E683" s="872"/>
      <c r="F683" s="872"/>
      <c r="G683" s="872"/>
      <c r="H683" s="872"/>
      <c r="I683" s="872"/>
      <c r="J683" s="872"/>
      <c r="K683" s="872"/>
      <c r="L683" s="872"/>
      <c r="M683" s="872"/>
      <c r="N683" s="872"/>
      <c r="O683" s="872"/>
      <c r="P683" s="872"/>
      <c r="Q683" s="872"/>
      <c r="R683" s="872"/>
      <c r="S683" s="872"/>
      <c r="T683" s="872"/>
      <c r="U683" s="872"/>
      <c r="V683" s="872"/>
      <c r="W683" s="872"/>
      <c r="X683" s="872"/>
      <c r="Y683" s="872"/>
      <c r="Z683" s="872"/>
    </row>
    <row r="684" spans="1:26" ht="37.5" customHeight="1">
      <c r="A684" s="872"/>
      <c r="B684" s="1194"/>
      <c r="C684" s="872"/>
      <c r="D684" s="872"/>
      <c r="E684" s="872"/>
      <c r="F684" s="872"/>
      <c r="G684" s="872"/>
      <c r="H684" s="872"/>
      <c r="I684" s="872"/>
      <c r="J684" s="872"/>
      <c r="K684" s="872"/>
      <c r="L684" s="872"/>
      <c r="M684" s="872"/>
      <c r="N684" s="872"/>
      <c r="O684" s="872"/>
      <c r="P684" s="872"/>
      <c r="Q684" s="872"/>
      <c r="R684" s="872"/>
      <c r="S684" s="872"/>
      <c r="T684" s="872"/>
      <c r="U684" s="872"/>
      <c r="V684" s="872"/>
      <c r="W684" s="872"/>
      <c r="X684" s="872"/>
      <c r="Y684" s="872"/>
      <c r="Z684" s="872"/>
    </row>
    <row r="685" spans="1:26" ht="37.5" customHeight="1">
      <c r="A685" s="872"/>
      <c r="B685" s="1194"/>
      <c r="C685" s="872"/>
      <c r="D685" s="872"/>
      <c r="E685" s="872"/>
      <c r="F685" s="872"/>
      <c r="G685" s="872"/>
      <c r="H685" s="872"/>
      <c r="I685" s="872"/>
      <c r="J685" s="872"/>
      <c r="K685" s="872"/>
      <c r="L685" s="872"/>
      <c r="M685" s="872"/>
      <c r="N685" s="872"/>
      <c r="O685" s="872"/>
      <c r="P685" s="872"/>
      <c r="Q685" s="872"/>
      <c r="R685" s="872"/>
      <c r="S685" s="872"/>
      <c r="T685" s="872"/>
      <c r="U685" s="872"/>
      <c r="V685" s="872"/>
      <c r="W685" s="872"/>
      <c r="X685" s="872"/>
      <c r="Y685" s="872"/>
      <c r="Z685" s="872"/>
    </row>
    <row r="686" spans="1:26" ht="37.5" customHeight="1">
      <c r="A686" s="872"/>
      <c r="B686" s="1194"/>
      <c r="C686" s="872"/>
      <c r="D686" s="872"/>
      <c r="E686" s="872"/>
      <c r="F686" s="872"/>
      <c r="G686" s="872"/>
      <c r="H686" s="872"/>
      <c r="I686" s="872"/>
      <c r="J686" s="872"/>
      <c r="K686" s="872"/>
      <c r="L686" s="872"/>
      <c r="M686" s="872"/>
      <c r="N686" s="872"/>
      <c r="O686" s="872"/>
      <c r="P686" s="872"/>
      <c r="Q686" s="872"/>
      <c r="R686" s="872"/>
      <c r="S686" s="872"/>
      <c r="T686" s="872"/>
      <c r="U686" s="872"/>
      <c r="V686" s="872"/>
      <c r="W686" s="872"/>
      <c r="X686" s="872"/>
      <c r="Y686" s="872"/>
      <c r="Z686" s="872"/>
    </row>
    <row r="687" spans="1:26" ht="37.5" customHeight="1">
      <c r="A687" s="872"/>
      <c r="B687" s="1194"/>
      <c r="C687" s="872"/>
      <c r="D687" s="872"/>
      <c r="E687" s="872"/>
      <c r="F687" s="872"/>
      <c r="G687" s="872"/>
      <c r="H687" s="872"/>
      <c r="I687" s="872"/>
      <c r="J687" s="872"/>
      <c r="K687" s="872"/>
      <c r="L687" s="872"/>
      <c r="M687" s="872"/>
      <c r="N687" s="872"/>
      <c r="O687" s="872"/>
      <c r="P687" s="872"/>
      <c r="Q687" s="872"/>
      <c r="R687" s="872"/>
      <c r="S687" s="872"/>
      <c r="T687" s="872"/>
      <c r="U687" s="872"/>
      <c r="V687" s="872"/>
      <c r="W687" s="872"/>
      <c r="X687" s="872"/>
      <c r="Y687" s="872"/>
      <c r="Z687" s="872"/>
    </row>
    <row r="688" spans="1:26" ht="37.5" customHeight="1">
      <c r="A688" s="872"/>
      <c r="B688" s="1194"/>
      <c r="C688" s="872"/>
      <c r="D688" s="872"/>
      <c r="E688" s="872"/>
      <c r="F688" s="872"/>
      <c r="G688" s="872"/>
      <c r="H688" s="872"/>
      <c r="I688" s="872"/>
      <c r="J688" s="872"/>
      <c r="K688" s="872"/>
      <c r="L688" s="872"/>
      <c r="M688" s="872"/>
      <c r="N688" s="872"/>
      <c r="O688" s="872"/>
      <c r="P688" s="872"/>
      <c r="Q688" s="872"/>
      <c r="R688" s="872"/>
      <c r="S688" s="872"/>
      <c r="T688" s="872"/>
      <c r="U688" s="872"/>
      <c r="V688" s="872"/>
      <c r="W688" s="872"/>
      <c r="X688" s="872"/>
      <c r="Y688" s="872"/>
      <c r="Z688" s="872"/>
    </row>
    <row r="689" spans="1:26" ht="37.5" customHeight="1">
      <c r="A689" s="872"/>
      <c r="B689" s="1194"/>
      <c r="C689" s="872"/>
      <c r="D689" s="872"/>
      <c r="E689" s="872"/>
      <c r="F689" s="872"/>
      <c r="G689" s="872"/>
      <c r="H689" s="872"/>
      <c r="I689" s="872"/>
      <c r="J689" s="872"/>
      <c r="K689" s="872"/>
      <c r="L689" s="872"/>
      <c r="M689" s="872"/>
      <c r="N689" s="872"/>
      <c r="O689" s="872"/>
      <c r="P689" s="872"/>
      <c r="Q689" s="872"/>
      <c r="R689" s="872"/>
      <c r="S689" s="872"/>
      <c r="T689" s="872"/>
      <c r="U689" s="872"/>
      <c r="V689" s="872"/>
      <c r="W689" s="872"/>
      <c r="X689" s="872"/>
      <c r="Y689" s="872"/>
      <c r="Z689" s="872"/>
    </row>
    <row r="690" spans="1:26" ht="37.5" customHeight="1">
      <c r="A690" s="872"/>
      <c r="B690" s="1194"/>
      <c r="C690" s="872"/>
      <c r="D690" s="872"/>
      <c r="E690" s="872"/>
      <c r="F690" s="872"/>
      <c r="G690" s="872"/>
      <c r="H690" s="872"/>
      <c r="I690" s="872"/>
      <c r="J690" s="872"/>
      <c r="K690" s="872"/>
      <c r="L690" s="872"/>
      <c r="M690" s="872"/>
      <c r="N690" s="872"/>
      <c r="O690" s="872"/>
      <c r="P690" s="872"/>
      <c r="Q690" s="872"/>
      <c r="R690" s="872"/>
      <c r="S690" s="872"/>
      <c r="T690" s="872"/>
      <c r="U690" s="872"/>
      <c r="V690" s="872"/>
      <c r="W690" s="872"/>
      <c r="X690" s="872"/>
      <c r="Y690" s="872"/>
      <c r="Z690" s="872"/>
    </row>
    <row r="691" spans="1:26" ht="37.5" customHeight="1">
      <c r="A691" s="872"/>
      <c r="B691" s="1194"/>
      <c r="C691" s="872"/>
      <c r="D691" s="872"/>
      <c r="E691" s="872"/>
      <c r="F691" s="872"/>
      <c r="G691" s="872"/>
      <c r="H691" s="872"/>
      <c r="I691" s="872"/>
      <c r="J691" s="872"/>
      <c r="K691" s="872"/>
      <c r="L691" s="872"/>
      <c r="M691" s="872"/>
      <c r="N691" s="872"/>
      <c r="O691" s="872"/>
      <c r="P691" s="872"/>
      <c r="Q691" s="872"/>
      <c r="R691" s="872"/>
      <c r="S691" s="872"/>
      <c r="T691" s="872"/>
      <c r="U691" s="872"/>
      <c r="V691" s="872"/>
      <c r="W691" s="872"/>
      <c r="X691" s="872"/>
      <c r="Y691" s="872"/>
      <c r="Z691" s="872"/>
    </row>
    <row r="692" spans="1:26" ht="37.5" customHeight="1">
      <c r="A692" s="872"/>
      <c r="B692" s="1194"/>
      <c r="C692" s="872"/>
      <c r="D692" s="872"/>
      <c r="E692" s="872"/>
      <c r="F692" s="872"/>
      <c r="G692" s="872"/>
      <c r="H692" s="872"/>
      <c r="I692" s="872"/>
      <c r="J692" s="872"/>
      <c r="K692" s="872"/>
      <c r="L692" s="872"/>
      <c r="M692" s="872"/>
      <c r="N692" s="872"/>
      <c r="O692" s="872"/>
      <c r="P692" s="872"/>
      <c r="Q692" s="872"/>
      <c r="R692" s="872"/>
      <c r="S692" s="872"/>
      <c r="T692" s="872"/>
      <c r="U692" s="872"/>
      <c r="V692" s="872"/>
      <c r="W692" s="872"/>
      <c r="X692" s="872"/>
      <c r="Y692" s="872"/>
      <c r="Z692" s="872"/>
    </row>
    <row r="693" spans="1:26" ht="37.5" customHeight="1">
      <c r="A693" s="872"/>
      <c r="B693" s="1194"/>
      <c r="C693" s="872"/>
      <c r="D693" s="872"/>
      <c r="E693" s="872"/>
      <c r="F693" s="872"/>
      <c r="G693" s="872"/>
      <c r="H693" s="872"/>
      <c r="I693" s="872"/>
      <c r="J693" s="872"/>
      <c r="K693" s="872"/>
      <c r="L693" s="872"/>
      <c r="M693" s="872"/>
      <c r="N693" s="872"/>
      <c r="O693" s="872"/>
      <c r="P693" s="872"/>
      <c r="Q693" s="872"/>
      <c r="R693" s="872"/>
      <c r="S693" s="872"/>
      <c r="T693" s="872"/>
      <c r="U693" s="872"/>
      <c r="V693" s="872"/>
      <c r="W693" s="872"/>
      <c r="X693" s="872"/>
      <c r="Y693" s="872"/>
      <c r="Z693" s="872"/>
    </row>
    <row r="694" spans="1:26" ht="37.5" customHeight="1">
      <c r="A694" s="872"/>
      <c r="B694" s="1194"/>
      <c r="C694" s="872"/>
      <c r="D694" s="872"/>
      <c r="E694" s="872"/>
      <c r="F694" s="872"/>
      <c r="G694" s="872"/>
      <c r="H694" s="872"/>
      <c r="I694" s="872"/>
      <c r="J694" s="872"/>
      <c r="K694" s="872"/>
      <c r="L694" s="872"/>
      <c r="M694" s="872"/>
      <c r="N694" s="872"/>
      <c r="O694" s="872"/>
      <c r="P694" s="872"/>
      <c r="Q694" s="872"/>
      <c r="R694" s="872"/>
      <c r="S694" s="872"/>
      <c r="T694" s="872"/>
      <c r="U694" s="872"/>
      <c r="V694" s="872"/>
      <c r="W694" s="872"/>
      <c r="X694" s="872"/>
      <c r="Y694" s="872"/>
      <c r="Z694" s="872"/>
    </row>
    <row r="695" spans="1:26" ht="37.5" customHeight="1">
      <c r="A695" s="872"/>
      <c r="B695" s="1194"/>
      <c r="C695" s="872"/>
      <c r="D695" s="872"/>
      <c r="E695" s="872"/>
      <c r="F695" s="872"/>
      <c r="G695" s="872"/>
      <c r="H695" s="872"/>
      <c r="I695" s="872"/>
      <c r="J695" s="872"/>
      <c r="K695" s="872"/>
      <c r="L695" s="872"/>
      <c r="M695" s="872"/>
      <c r="N695" s="872"/>
      <c r="O695" s="872"/>
      <c r="P695" s="872"/>
      <c r="Q695" s="872"/>
      <c r="R695" s="872"/>
      <c r="S695" s="872"/>
      <c r="T695" s="872"/>
      <c r="U695" s="872"/>
      <c r="V695" s="872"/>
      <c r="W695" s="872"/>
      <c r="X695" s="872"/>
      <c r="Y695" s="872"/>
      <c r="Z695" s="872"/>
    </row>
    <row r="696" spans="1:26" ht="37.5" customHeight="1">
      <c r="A696" s="872"/>
      <c r="B696" s="1194"/>
      <c r="C696" s="872"/>
      <c r="D696" s="872"/>
      <c r="E696" s="872"/>
      <c r="F696" s="872"/>
      <c r="G696" s="872"/>
      <c r="H696" s="872"/>
      <c r="I696" s="872"/>
      <c r="J696" s="872"/>
      <c r="K696" s="872"/>
      <c r="L696" s="872"/>
      <c r="M696" s="872"/>
      <c r="N696" s="872"/>
      <c r="O696" s="872"/>
      <c r="P696" s="872"/>
      <c r="Q696" s="872"/>
      <c r="R696" s="872"/>
      <c r="S696" s="872"/>
      <c r="T696" s="872"/>
      <c r="U696" s="872"/>
      <c r="V696" s="872"/>
      <c r="W696" s="872"/>
      <c r="X696" s="872"/>
      <c r="Y696" s="872"/>
      <c r="Z696" s="872"/>
    </row>
    <row r="697" spans="1:26" ht="37.5" customHeight="1">
      <c r="A697" s="872"/>
      <c r="B697" s="1194"/>
      <c r="C697" s="872"/>
      <c r="D697" s="872"/>
      <c r="E697" s="872"/>
      <c r="F697" s="872"/>
      <c r="G697" s="872"/>
      <c r="H697" s="872"/>
      <c r="I697" s="872"/>
      <c r="J697" s="872"/>
      <c r="K697" s="872"/>
      <c r="L697" s="872"/>
      <c r="M697" s="872"/>
      <c r="N697" s="872"/>
      <c r="O697" s="872"/>
      <c r="P697" s="872"/>
      <c r="Q697" s="872"/>
      <c r="R697" s="872"/>
      <c r="S697" s="872"/>
      <c r="T697" s="872"/>
      <c r="U697" s="872"/>
      <c r="V697" s="872"/>
      <c r="W697" s="872"/>
      <c r="X697" s="872"/>
      <c r="Y697" s="872"/>
      <c r="Z697" s="872"/>
    </row>
    <row r="698" spans="1:26" ht="37.5" customHeight="1">
      <c r="A698" s="872"/>
      <c r="B698" s="1194"/>
      <c r="C698" s="872"/>
      <c r="D698" s="872"/>
      <c r="E698" s="872"/>
      <c r="F698" s="872"/>
      <c r="G698" s="872"/>
      <c r="H698" s="872"/>
      <c r="I698" s="872"/>
      <c r="J698" s="872"/>
      <c r="K698" s="872"/>
      <c r="L698" s="872"/>
      <c r="M698" s="872"/>
      <c r="N698" s="872"/>
      <c r="O698" s="872"/>
      <c r="P698" s="872"/>
      <c r="Q698" s="872"/>
      <c r="R698" s="872"/>
      <c r="S698" s="872"/>
      <c r="T698" s="872"/>
      <c r="U698" s="872"/>
      <c r="V698" s="872"/>
      <c r="W698" s="872"/>
      <c r="X698" s="872"/>
      <c r="Y698" s="872"/>
      <c r="Z698" s="872"/>
    </row>
    <row r="699" spans="1:26" ht="37.5" customHeight="1">
      <c r="A699" s="872"/>
      <c r="B699" s="1194"/>
      <c r="C699" s="872"/>
      <c r="D699" s="872"/>
      <c r="E699" s="872"/>
      <c r="F699" s="872"/>
      <c r="G699" s="872"/>
      <c r="H699" s="872"/>
      <c r="I699" s="872"/>
      <c r="J699" s="872"/>
      <c r="K699" s="872"/>
      <c r="L699" s="872"/>
      <c r="M699" s="872"/>
      <c r="N699" s="872"/>
      <c r="O699" s="872"/>
      <c r="P699" s="872"/>
      <c r="Q699" s="872"/>
      <c r="R699" s="872"/>
      <c r="S699" s="872"/>
      <c r="T699" s="872"/>
      <c r="U699" s="872"/>
      <c r="V699" s="872"/>
      <c r="W699" s="872"/>
      <c r="X699" s="872"/>
      <c r="Y699" s="872"/>
      <c r="Z699" s="872"/>
    </row>
    <row r="700" spans="1:26" ht="37.5" customHeight="1">
      <c r="A700" s="872"/>
      <c r="B700" s="1194"/>
      <c r="C700" s="872"/>
      <c r="D700" s="872"/>
      <c r="E700" s="872"/>
      <c r="F700" s="872"/>
      <c r="G700" s="872"/>
      <c r="H700" s="872"/>
      <c r="I700" s="872"/>
      <c r="J700" s="872"/>
      <c r="K700" s="872"/>
      <c r="L700" s="872"/>
      <c r="M700" s="872"/>
      <c r="N700" s="872"/>
      <c r="O700" s="872"/>
      <c r="P700" s="872"/>
      <c r="Q700" s="872"/>
      <c r="R700" s="872"/>
      <c r="S700" s="872"/>
      <c r="T700" s="872"/>
      <c r="U700" s="872"/>
      <c r="V700" s="872"/>
      <c r="W700" s="872"/>
      <c r="X700" s="872"/>
      <c r="Y700" s="872"/>
      <c r="Z700" s="872"/>
    </row>
    <row r="701" spans="1:26" ht="37.5" customHeight="1">
      <c r="A701" s="872"/>
      <c r="B701" s="1194"/>
      <c r="C701" s="872"/>
      <c r="D701" s="872"/>
      <c r="E701" s="872"/>
      <c r="F701" s="872"/>
      <c r="G701" s="872"/>
      <c r="H701" s="872"/>
      <c r="I701" s="872"/>
      <c r="J701" s="872"/>
      <c r="K701" s="872"/>
      <c r="L701" s="872"/>
      <c r="M701" s="872"/>
      <c r="N701" s="872"/>
      <c r="O701" s="872"/>
      <c r="P701" s="872"/>
      <c r="Q701" s="872"/>
      <c r="R701" s="872"/>
      <c r="S701" s="872"/>
      <c r="T701" s="872"/>
      <c r="U701" s="872"/>
      <c r="V701" s="872"/>
      <c r="W701" s="872"/>
      <c r="X701" s="872"/>
      <c r="Y701" s="872"/>
      <c r="Z701" s="872"/>
    </row>
    <row r="702" spans="1:26" ht="37.5" customHeight="1">
      <c r="A702" s="872"/>
      <c r="B702" s="1194"/>
      <c r="C702" s="872"/>
      <c r="D702" s="872"/>
      <c r="E702" s="872"/>
      <c r="F702" s="872"/>
      <c r="G702" s="872"/>
      <c r="H702" s="872"/>
      <c r="I702" s="872"/>
      <c r="J702" s="872"/>
      <c r="K702" s="872"/>
      <c r="L702" s="872"/>
      <c r="M702" s="872"/>
      <c r="N702" s="872"/>
      <c r="O702" s="872"/>
      <c r="P702" s="872"/>
      <c r="Q702" s="872"/>
      <c r="R702" s="872"/>
      <c r="S702" s="872"/>
      <c r="T702" s="872"/>
      <c r="U702" s="872"/>
      <c r="V702" s="872"/>
      <c r="W702" s="872"/>
      <c r="X702" s="872"/>
      <c r="Y702" s="872"/>
      <c r="Z702" s="872"/>
    </row>
    <row r="703" spans="1:26" ht="37.5" customHeight="1">
      <c r="A703" s="872"/>
      <c r="B703" s="1194"/>
      <c r="C703" s="872"/>
      <c r="D703" s="872"/>
      <c r="E703" s="872"/>
      <c r="F703" s="872"/>
      <c r="G703" s="872"/>
      <c r="H703" s="872"/>
      <c r="I703" s="872"/>
      <c r="J703" s="872"/>
      <c r="K703" s="872"/>
      <c r="L703" s="872"/>
      <c r="M703" s="872"/>
      <c r="N703" s="872"/>
      <c r="O703" s="872"/>
      <c r="P703" s="872"/>
      <c r="Q703" s="872"/>
      <c r="R703" s="872"/>
      <c r="S703" s="872"/>
      <c r="T703" s="872"/>
      <c r="U703" s="872"/>
      <c r="V703" s="872"/>
      <c r="W703" s="872"/>
      <c r="X703" s="872"/>
      <c r="Y703" s="872"/>
      <c r="Z703" s="872"/>
    </row>
    <row r="704" spans="1:26" ht="37.5" customHeight="1">
      <c r="A704" s="872"/>
      <c r="B704" s="1194"/>
      <c r="C704" s="872"/>
      <c r="D704" s="872"/>
      <c r="E704" s="872"/>
      <c r="F704" s="872"/>
      <c r="G704" s="872"/>
      <c r="H704" s="872"/>
      <c r="I704" s="872"/>
      <c r="J704" s="872"/>
      <c r="K704" s="872"/>
      <c r="L704" s="872"/>
      <c r="M704" s="872"/>
      <c r="N704" s="872"/>
      <c r="O704" s="872"/>
      <c r="P704" s="872"/>
      <c r="Q704" s="872"/>
      <c r="R704" s="872"/>
      <c r="S704" s="872"/>
      <c r="T704" s="872"/>
      <c r="U704" s="872"/>
      <c r="V704" s="872"/>
      <c r="W704" s="872"/>
      <c r="X704" s="872"/>
      <c r="Y704" s="872"/>
      <c r="Z704" s="872"/>
    </row>
    <row r="705" spans="1:26" ht="37.5" customHeight="1">
      <c r="A705" s="872"/>
      <c r="B705" s="1194"/>
      <c r="C705" s="872"/>
      <c r="D705" s="872"/>
      <c r="E705" s="872"/>
      <c r="F705" s="872"/>
      <c r="G705" s="872"/>
      <c r="H705" s="872"/>
      <c r="I705" s="872"/>
      <c r="J705" s="872"/>
      <c r="K705" s="872"/>
      <c r="L705" s="872"/>
      <c r="M705" s="872"/>
      <c r="N705" s="872"/>
      <c r="O705" s="872"/>
      <c r="P705" s="872"/>
      <c r="Q705" s="872"/>
      <c r="R705" s="872"/>
      <c r="S705" s="872"/>
      <c r="T705" s="872"/>
      <c r="U705" s="872"/>
      <c r="V705" s="872"/>
      <c r="W705" s="872"/>
      <c r="X705" s="872"/>
      <c r="Y705" s="872"/>
      <c r="Z705" s="872"/>
    </row>
    <row r="706" spans="1:26" ht="37.5" customHeight="1">
      <c r="A706" s="872"/>
      <c r="B706" s="1194"/>
      <c r="C706" s="872"/>
      <c r="D706" s="872"/>
      <c r="E706" s="872"/>
      <c r="F706" s="872"/>
      <c r="G706" s="872"/>
      <c r="H706" s="872"/>
      <c r="I706" s="872"/>
      <c r="J706" s="872"/>
      <c r="K706" s="872"/>
      <c r="L706" s="872"/>
      <c r="M706" s="872"/>
      <c r="N706" s="872"/>
      <c r="O706" s="872"/>
      <c r="P706" s="872"/>
      <c r="Q706" s="872"/>
      <c r="R706" s="872"/>
      <c r="S706" s="872"/>
      <c r="T706" s="872"/>
      <c r="U706" s="872"/>
      <c r="V706" s="872"/>
      <c r="W706" s="872"/>
      <c r="X706" s="872"/>
      <c r="Y706" s="872"/>
      <c r="Z706" s="872"/>
    </row>
    <row r="707" spans="1:26" ht="37.5" customHeight="1">
      <c r="A707" s="872"/>
      <c r="B707" s="1194"/>
      <c r="C707" s="872"/>
      <c r="D707" s="872"/>
      <c r="E707" s="872"/>
      <c r="F707" s="872"/>
      <c r="G707" s="872"/>
      <c r="H707" s="872"/>
      <c r="I707" s="872"/>
      <c r="J707" s="872"/>
      <c r="K707" s="872"/>
      <c r="L707" s="872"/>
      <c r="M707" s="872"/>
      <c r="N707" s="872"/>
      <c r="O707" s="872"/>
      <c r="P707" s="872"/>
      <c r="Q707" s="872"/>
      <c r="R707" s="872"/>
      <c r="S707" s="872"/>
      <c r="T707" s="872"/>
      <c r="U707" s="872"/>
      <c r="V707" s="872"/>
      <c r="W707" s="872"/>
      <c r="X707" s="872"/>
      <c r="Y707" s="872"/>
      <c r="Z707" s="872"/>
    </row>
    <row r="708" spans="1:26" ht="37.5" customHeight="1">
      <c r="A708" s="872"/>
      <c r="B708" s="1194"/>
      <c r="C708" s="872"/>
      <c r="D708" s="872"/>
      <c r="E708" s="872"/>
      <c r="F708" s="872"/>
      <c r="G708" s="872"/>
      <c r="H708" s="872"/>
      <c r="I708" s="872"/>
      <c r="J708" s="872"/>
      <c r="K708" s="872"/>
      <c r="L708" s="872"/>
      <c r="M708" s="872"/>
      <c r="N708" s="872"/>
      <c r="O708" s="872"/>
      <c r="P708" s="872"/>
      <c r="Q708" s="872"/>
      <c r="R708" s="872"/>
      <c r="S708" s="872"/>
      <c r="T708" s="872"/>
      <c r="U708" s="872"/>
      <c r="V708" s="872"/>
      <c r="W708" s="872"/>
      <c r="X708" s="872"/>
      <c r="Y708" s="872"/>
      <c r="Z708" s="872"/>
    </row>
    <row r="709" spans="1:26" ht="37.5" customHeight="1">
      <c r="A709" s="872"/>
      <c r="B709" s="1194"/>
      <c r="C709" s="872"/>
      <c r="D709" s="872"/>
      <c r="E709" s="872"/>
      <c r="F709" s="872"/>
      <c r="G709" s="872"/>
      <c r="H709" s="872"/>
      <c r="I709" s="872"/>
      <c r="J709" s="872"/>
      <c r="K709" s="872"/>
      <c r="L709" s="872"/>
      <c r="M709" s="872"/>
      <c r="N709" s="872"/>
      <c r="O709" s="872"/>
      <c r="P709" s="872"/>
      <c r="Q709" s="872"/>
      <c r="R709" s="872"/>
      <c r="S709" s="872"/>
      <c r="T709" s="872"/>
      <c r="U709" s="872"/>
      <c r="V709" s="872"/>
      <c r="W709" s="872"/>
      <c r="X709" s="872"/>
      <c r="Y709" s="872"/>
      <c r="Z709" s="872"/>
    </row>
    <row r="710" spans="1:26" ht="37.5" customHeight="1">
      <c r="A710" s="872"/>
      <c r="B710" s="1194"/>
      <c r="C710" s="872"/>
      <c r="D710" s="872"/>
      <c r="E710" s="872"/>
      <c r="F710" s="872"/>
      <c r="G710" s="872"/>
      <c r="H710" s="872"/>
      <c r="I710" s="872"/>
      <c r="J710" s="872"/>
      <c r="K710" s="872"/>
      <c r="L710" s="872"/>
      <c r="M710" s="872"/>
      <c r="N710" s="872"/>
      <c r="O710" s="872"/>
      <c r="P710" s="872"/>
      <c r="Q710" s="872"/>
      <c r="R710" s="872"/>
      <c r="S710" s="872"/>
      <c r="T710" s="872"/>
      <c r="U710" s="872"/>
      <c r="V710" s="872"/>
      <c r="W710" s="872"/>
      <c r="X710" s="872"/>
      <c r="Y710" s="872"/>
      <c r="Z710" s="872"/>
    </row>
    <row r="711" spans="1:26" ht="37.5" customHeight="1">
      <c r="A711" s="872"/>
      <c r="B711" s="1194"/>
      <c r="C711" s="872"/>
      <c r="D711" s="872"/>
      <c r="E711" s="872"/>
      <c r="F711" s="872"/>
      <c r="G711" s="872"/>
      <c r="H711" s="872"/>
      <c r="I711" s="872"/>
      <c r="J711" s="872"/>
      <c r="K711" s="872"/>
      <c r="L711" s="872"/>
      <c r="M711" s="872"/>
      <c r="N711" s="872"/>
      <c r="O711" s="872"/>
      <c r="P711" s="872"/>
      <c r="Q711" s="872"/>
      <c r="R711" s="872"/>
      <c r="S711" s="872"/>
      <c r="T711" s="872"/>
      <c r="U711" s="872"/>
      <c r="V711" s="872"/>
      <c r="W711" s="872"/>
      <c r="X711" s="872"/>
      <c r="Y711" s="872"/>
      <c r="Z711" s="872"/>
    </row>
    <row r="712" spans="1:26" ht="37.5" customHeight="1">
      <c r="A712" s="872"/>
      <c r="B712" s="1194"/>
      <c r="C712" s="872"/>
      <c r="D712" s="872"/>
      <c r="E712" s="872"/>
      <c r="F712" s="872"/>
      <c r="G712" s="872"/>
      <c r="H712" s="872"/>
      <c r="I712" s="872"/>
      <c r="J712" s="872"/>
      <c r="K712" s="872"/>
      <c r="L712" s="872"/>
      <c r="M712" s="872"/>
      <c r="N712" s="872"/>
      <c r="O712" s="872"/>
      <c r="P712" s="872"/>
      <c r="Q712" s="872"/>
      <c r="R712" s="872"/>
      <c r="S712" s="872"/>
      <c r="T712" s="872"/>
      <c r="U712" s="872"/>
      <c r="V712" s="872"/>
      <c r="W712" s="872"/>
      <c r="X712" s="872"/>
      <c r="Y712" s="872"/>
      <c r="Z712" s="872"/>
    </row>
    <row r="713" spans="1:26" ht="37.5" customHeight="1">
      <c r="A713" s="872"/>
      <c r="B713" s="1194"/>
      <c r="C713" s="872"/>
      <c r="D713" s="872"/>
      <c r="E713" s="872"/>
      <c r="F713" s="872"/>
      <c r="G713" s="872"/>
      <c r="H713" s="872"/>
      <c r="I713" s="872"/>
      <c r="J713" s="872"/>
      <c r="K713" s="872"/>
      <c r="L713" s="872"/>
      <c r="M713" s="872"/>
      <c r="N713" s="872"/>
      <c r="O713" s="872"/>
      <c r="P713" s="872"/>
      <c r="Q713" s="872"/>
      <c r="R713" s="872"/>
      <c r="S713" s="872"/>
      <c r="T713" s="872"/>
      <c r="U713" s="872"/>
      <c r="V713" s="872"/>
      <c r="W713" s="872"/>
      <c r="X713" s="872"/>
      <c r="Y713" s="872"/>
      <c r="Z713" s="872"/>
    </row>
    <row r="714" spans="1:26" ht="37.5" customHeight="1">
      <c r="A714" s="872"/>
      <c r="B714" s="1194"/>
      <c r="C714" s="872"/>
      <c r="D714" s="872"/>
      <c r="E714" s="872"/>
      <c r="F714" s="872"/>
      <c r="G714" s="872"/>
      <c r="H714" s="872"/>
      <c r="I714" s="872"/>
      <c r="J714" s="872"/>
      <c r="K714" s="872"/>
      <c r="L714" s="872"/>
      <c r="M714" s="872"/>
      <c r="N714" s="872"/>
      <c r="O714" s="872"/>
      <c r="P714" s="872"/>
      <c r="Q714" s="872"/>
      <c r="R714" s="872"/>
      <c r="S714" s="872"/>
      <c r="T714" s="872"/>
      <c r="U714" s="872"/>
      <c r="V714" s="872"/>
      <c r="W714" s="872"/>
      <c r="X714" s="872"/>
      <c r="Y714" s="872"/>
      <c r="Z714" s="872"/>
    </row>
    <row r="715" spans="1:26" ht="37.5" customHeight="1">
      <c r="A715" s="872"/>
      <c r="B715" s="1194"/>
      <c r="C715" s="872"/>
      <c r="D715" s="872"/>
      <c r="E715" s="872"/>
      <c r="F715" s="872"/>
      <c r="G715" s="872"/>
      <c r="H715" s="872"/>
      <c r="I715" s="872"/>
      <c r="J715" s="872"/>
      <c r="K715" s="872"/>
      <c r="L715" s="872"/>
      <c r="M715" s="872"/>
      <c r="N715" s="872"/>
      <c r="O715" s="872"/>
      <c r="P715" s="872"/>
      <c r="Q715" s="872"/>
      <c r="R715" s="872"/>
      <c r="S715" s="872"/>
      <c r="T715" s="872"/>
      <c r="U715" s="872"/>
      <c r="V715" s="872"/>
      <c r="W715" s="872"/>
      <c r="X715" s="872"/>
      <c r="Y715" s="872"/>
      <c r="Z715" s="872"/>
    </row>
    <row r="716" spans="1:26" ht="37.5" customHeight="1">
      <c r="A716" s="872"/>
      <c r="B716" s="1194"/>
      <c r="C716" s="872"/>
      <c r="D716" s="872"/>
      <c r="E716" s="872"/>
      <c r="F716" s="872"/>
      <c r="G716" s="872"/>
      <c r="H716" s="872"/>
      <c r="I716" s="872"/>
      <c r="J716" s="872"/>
      <c r="K716" s="872"/>
      <c r="L716" s="872"/>
      <c r="M716" s="872"/>
      <c r="N716" s="872"/>
      <c r="O716" s="872"/>
      <c r="P716" s="872"/>
      <c r="Q716" s="872"/>
      <c r="R716" s="872"/>
      <c r="S716" s="872"/>
      <c r="T716" s="872"/>
      <c r="U716" s="872"/>
      <c r="V716" s="872"/>
      <c r="W716" s="872"/>
      <c r="X716" s="872"/>
      <c r="Y716" s="872"/>
      <c r="Z716" s="872"/>
    </row>
    <row r="717" spans="1:26" ht="37.5" customHeight="1">
      <c r="A717" s="872"/>
      <c r="B717" s="1194"/>
      <c r="C717" s="872"/>
      <c r="D717" s="872"/>
      <c r="E717" s="872"/>
      <c r="F717" s="872"/>
      <c r="G717" s="872"/>
      <c r="H717" s="872"/>
      <c r="I717" s="872"/>
      <c r="J717" s="872"/>
      <c r="K717" s="872"/>
      <c r="L717" s="872"/>
      <c r="M717" s="872"/>
      <c r="N717" s="872"/>
      <c r="O717" s="872"/>
      <c r="P717" s="872"/>
      <c r="Q717" s="872"/>
      <c r="R717" s="872"/>
      <c r="S717" s="872"/>
      <c r="T717" s="872"/>
      <c r="U717" s="872"/>
      <c r="V717" s="872"/>
      <c r="W717" s="872"/>
      <c r="X717" s="872"/>
      <c r="Y717" s="872"/>
      <c r="Z717" s="872"/>
    </row>
    <row r="718" spans="1:26" ht="37.5" customHeight="1">
      <c r="A718" s="872"/>
      <c r="B718" s="1194"/>
      <c r="C718" s="872"/>
      <c r="D718" s="872"/>
      <c r="E718" s="872"/>
      <c r="F718" s="872"/>
      <c r="G718" s="872"/>
      <c r="H718" s="872"/>
      <c r="I718" s="872"/>
      <c r="J718" s="872"/>
      <c r="K718" s="872"/>
      <c r="L718" s="872"/>
      <c r="M718" s="872"/>
      <c r="N718" s="872"/>
      <c r="O718" s="872"/>
      <c r="P718" s="872"/>
      <c r="Q718" s="872"/>
      <c r="R718" s="872"/>
      <c r="S718" s="872"/>
      <c r="T718" s="872"/>
      <c r="U718" s="872"/>
      <c r="V718" s="872"/>
      <c r="W718" s="872"/>
      <c r="X718" s="872"/>
      <c r="Y718" s="872"/>
      <c r="Z718" s="872"/>
    </row>
    <row r="719" spans="1:26" ht="37.5" customHeight="1">
      <c r="A719" s="872"/>
      <c r="B719" s="1194"/>
      <c r="C719" s="872"/>
      <c r="D719" s="872"/>
      <c r="E719" s="872"/>
      <c r="F719" s="872"/>
      <c r="G719" s="872"/>
      <c r="H719" s="872"/>
      <c r="I719" s="872"/>
      <c r="J719" s="872"/>
      <c r="K719" s="872"/>
      <c r="L719" s="872"/>
      <c r="M719" s="872"/>
      <c r="N719" s="872"/>
      <c r="O719" s="872"/>
      <c r="P719" s="872"/>
      <c r="Q719" s="872"/>
      <c r="R719" s="872"/>
      <c r="S719" s="872"/>
      <c r="T719" s="872"/>
      <c r="U719" s="872"/>
      <c r="V719" s="872"/>
      <c r="W719" s="872"/>
      <c r="X719" s="872"/>
      <c r="Y719" s="872"/>
      <c r="Z719" s="872"/>
    </row>
    <row r="720" spans="1:26" ht="37.5" customHeight="1">
      <c r="A720" s="872"/>
      <c r="B720" s="1194"/>
      <c r="C720" s="872"/>
      <c r="D720" s="872"/>
      <c r="E720" s="872"/>
      <c r="F720" s="872"/>
      <c r="G720" s="872"/>
      <c r="H720" s="872"/>
      <c r="I720" s="872"/>
      <c r="J720" s="872"/>
      <c r="K720" s="872"/>
      <c r="L720" s="872"/>
      <c r="M720" s="872"/>
      <c r="N720" s="872"/>
      <c r="O720" s="872"/>
      <c r="P720" s="872"/>
      <c r="Q720" s="872"/>
      <c r="R720" s="872"/>
      <c r="S720" s="872"/>
      <c r="T720" s="872"/>
      <c r="U720" s="872"/>
      <c r="V720" s="872"/>
      <c r="W720" s="872"/>
      <c r="X720" s="872"/>
      <c r="Y720" s="872"/>
      <c r="Z720" s="872"/>
    </row>
    <row r="721" spans="1:26" ht="37.5" customHeight="1">
      <c r="A721" s="872"/>
      <c r="B721" s="1194"/>
      <c r="C721" s="872"/>
      <c r="D721" s="872"/>
      <c r="E721" s="872"/>
      <c r="F721" s="872"/>
      <c r="G721" s="872"/>
      <c r="H721" s="872"/>
      <c r="I721" s="872"/>
      <c r="J721" s="872"/>
      <c r="K721" s="872"/>
      <c r="L721" s="872"/>
      <c r="M721" s="872"/>
      <c r="N721" s="872"/>
      <c r="O721" s="872"/>
      <c r="P721" s="872"/>
      <c r="Q721" s="872"/>
      <c r="R721" s="872"/>
      <c r="S721" s="872"/>
      <c r="T721" s="872"/>
      <c r="U721" s="872"/>
      <c r="V721" s="872"/>
      <c r="W721" s="872"/>
      <c r="X721" s="872"/>
      <c r="Y721" s="872"/>
      <c r="Z721" s="872"/>
    </row>
    <row r="722" spans="1:26" ht="37.5" customHeight="1">
      <c r="A722" s="872"/>
      <c r="B722" s="1194"/>
      <c r="C722" s="872"/>
      <c r="D722" s="872"/>
      <c r="E722" s="872"/>
      <c r="F722" s="872"/>
      <c r="G722" s="872"/>
      <c r="H722" s="872"/>
      <c r="I722" s="872"/>
      <c r="J722" s="872"/>
      <c r="K722" s="872"/>
      <c r="L722" s="872"/>
      <c r="M722" s="872"/>
      <c r="N722" s="872"/>
      <c r="O722" s="872"/>
      <c r="P722" s="872"/>
      <c r="Q722" s="872"/>
      <c r="R722" s="872"/>
      <c r="S722" s="872"/>
      <c r="T722" s="872"/>
      <c r="U722" s="872"/>
      <c r="V722" s="872"/>
      <c r="W722" s="872"/>
      <c r="X722" s="872"/>
      <c r="Y722" s="872"/>
      <c r="Z722" s="872"/>
    </row>
    <row r="723" spans="1:26" ht="37.5" customHeight="1">
      <c r="A723" s="872"/>
      <c r="B723" s="1194"/>
      <c r="C723" s="872"/>
      <c r="D723" s="872"/>
      <c r="E723" s="872"/>
      <c r="F723" s="872"/>
      <c r="G723" s="872"/>
      <c r="H723" s="872"/>
      <c r="I723" s="872"/>
      <c r="J723" s="872"/>
      <c r="K723" s="872"/>
      <c r="L723" s="872"/>
      <c r="M723" s="872"/>
      <c r="N723" s="872"/>
      <c r="O723" s="872"/>
      <c r="P723" s="872"/>
      <c r="Q723" s="872"/>
      <c r="R723" s="872"/>
      <c r="S723" s="872"/>
      <c r="T723" s="872"/>
      <c r="U723" s="872"/>
      <c r="V723" s="872"/>
      <c r="W723" s="872"/>
      <c r="X723" s="872"/>
      <c r="Y723" s="872"/>
      <c r="Z723" s="872"/>
    </row>
    <row r="724" spans="1:26" ht="37.5" customHeight="1">
      <c r="A724" s="872"/>
      <c r="B724" s="1194"/>
      <c r="C724" s="872"/>
      <c r="D724" s="872"/>
      <c r="E724" s="872"/>
      <c r="F724" s="872"/>
      <c r="G724" s="872"/>
      <c r="H724" s="872"/>
      <c r="I724" s="872"/>
      <c r="J724" s="872"/>
      <c r="K724" s="872"/>
      <c r="L724" s="872"/>
      <c r="M724" s="872"/>
      <c r="N724" s="872"/>
      <c r="O724" s="872"/>
      <c r="P724" s="872"/>
      <c r="Q724" s="872"/>
      <c r="R724" s="872"/>
      <c r="S724" s="872"/>
      <c r="T724" s="872"/>
      <c r="U724" s="872"/>
      <c r="V724" s="872"/>
      <c r="W724" s="872"/>
      <c r="X724" s="872"/>
      <c r="Y724" s="872"/>
      <c r="Z724" s="872"/>
    </row>
    <row r="725" spans="1:26" ht="37.5" customHeight="1">
      <c r="A725" s="872"/>
      <c r="B725" s="1194"/>
      <c r="C725" s="872"/>
      <c r="D725" s="872"/>
      <c r="E725" s="872"/>
      <c r="F725" s="872"/>
      <c r="G725" s="872"/>
      <c r="H725" s="872"/>
      <c r="I725" s="872"/>
      <c r="J725" s="872"/>
      <c r="K725" s="872"/>
      <c r="L725" s="872"/>
      <c r="M725" s="872"/>
      <c r="N725" s="872"/>
      <c r="O725" s="872"/>
      <c r="P725" s="872"/>
      <c r="Q725" s="872"/>
      <c r="R725" s="872"/>
      <c r="S725" s="872"/>
      <c r="T725" s="872"/>
      <c r="U725" s="872"/>
      <c r="V725" s="872"/>
      <c r="W725" s="872"/>
      <c r="X725" s="872"/>
      <c r="Y725" s="872"/>
      <c r="Z725" s="872"/>
    </row>
    <row r="726" spans="1:26" ht="37.5" customHeight="1">
      <c r="A726" s="872"/>
      <c r="B726" s="1194"/>
      <c r="C726" s="872"/>
      <c r="D726" s="872"/>
      <c r="E726" s="872"/>
      <c r="F726" s="872"/>
      <c r="G726" s="872"/>
      <c r="H726" s="872"/>
      <c r="I726" s="872"/>
      <c r="J726" s="872"/>
      <c r="K726" s="872"/>
      <c r="L726" s="872"/>
      <c r="M726" s="872"/>
      <c r="N726" s="872"/>
      <c r="O726" s="872"/>
      <c r="P726" s="872"/>
      <c r="Q726" s="872"/>
      <c r="R726" s="872"/>
      <c r="S726" s="872"/>
      <c r="T726" s="872"/>
      <c r="U726" s="872"/>
      <c r="V726" s="872"/>
      <c r="W726" s="872"/>
      <c r="X726" s="872"/>
      <c r="Y726" s="872"/>
      <c r="Z726" s="872"/>
    </row>
    <row r="727" spans="1:26" ht="37.5" customHeight="1">
      <c r="A727" s="872"/>
      <c r="B727" s="1194"/>
      <c r="C727" s="872"/>
      <c r="D727" s="872"/>
      <c r="E727" s="872"/>
      <c r="F727" s="872"/>
      <c r="G727" s="872"/>
      <c r="H727" s="872"/>
      <c r="I727" s="872"/>
      <c r="J727" s="872"/>
      <c r="K727" s="872"/>
      <c r="L727" s="872"/>
      <c r="M727" s="872"/>
      <c r="N727" s="872"/>
      <c r="O727" s="872"/>
      <c r="P727" s="872"/>
      <c r="Q727" s="872"/>
      <c r="R727" s="872"/>
      <c r="S727" s="872"/>
      <c r="T727" s="872"/>
      <c r="U727" s="872"/>
      <c r="V727" s="872"/>
      <c r="W727" s="872"/>
      <c r="X727" s="872"/>
      <c r="Y727" s="872"/>
      <c r="Z727" s="872"/>
    </row>
    <row r="728" spans="1:26" ht="37.5" customHeight="1">
      <c r="A728" s="872"/>
      <c r="B728" s="1194"/>
      <c r="C728" s="872"/>
      <c r="D728" s="872"/>
      <c r="E728" s="872"/>
      <c r="F728" s="872"/>
      <c r="G728" s="872"/>
      <c r="H728" s="872"/>
      <c r="I728" s="872"/>
      <c r="J728" s="872"/>
      <c r="K728" s="872"/>
      <c r="L728" s="872"/>
      <c r="M728" s="872"/>
      <c r="N728" s="872"/>
      <c r="O728" s="872"/>
      <c r="P728" s="872"/>
      <c r="Q728" s="872"/>
      <c r="R728" s="872"/>
      <c r="S728" s="872"/>
      <c r="T728" s="872"/>
      <c r="U728" s="872"/>
      <c r="V728" s="872"/>
      <c r="W728" s="872"/>
      <c r="X728" s="872"/>
      <c r="Y728" s="872"/>
      <c r="Z728" s="872"/>
    </row>
    <row r="729" spans="1:26" ht="37.5" customHeight="1">
      <c r="A729" s="872"/>
      <c r="B729" s="1194"/>
      <c r="C729" s="872"/>
      <c r="D729" s="872"/>
      <c r="E729" s="872"/>
      <c r="F729" s="872"/>
      <c r="G729" s="872"/>
      <c r="H729" s="872"/>
      <c r="I729" s="872"/>
      <c r="J729" s="872"/>
      <c r="K729" s="872"/>
      <c r="L729" s="872"/>
      <c r="M729" s="872"/>
      <c r="N729" s="872"/>
      <c r="O729" s="872"/>
      <c r="P729" s="872"/>
      <c r="Q729" s="872"/>
      <c r="R729" s="872"/>
      <c r="S729" s="872"/>
      <c r="T729" s="872"/>
      <c r="U729" s="872"/>
      <c r="V729" s="872"/>
      <c r="W729" s="872"/>
      <c r="X729" s="872"/>
      <c r="Y729" s="872"/>
      <c r="Z729" s="872"/>
    </row>
    <row r="730" spans="1:26" ht="37.5" customHeight="1">
      <c r="A730" s="872"/>
      <c r="B730" s="1194"/>
      <c r="C730" s="872"/>
      <c r="D730" s="872"/>
      <c r="E730" s="872"/>
      <c r="F730" s="872"/>
      <c r="G730" s="872"/>
      <c r="H730" s="872"/>
      <c r="I730" s="872"/>
      <c r="J730" s="872"/>
      <c r="K730" s="872"/>
      <c r="L730" s="872"/>
      <c r="M730" s="872"/>
      <c r="N730" s="872"/>
      <c r="O730" s="872"/>
      <c r="P730" s="872"/>
      <c r="Q730" s="872"/>
      <c r="R730" s="872"/>
      <c r="S730" s="872"/>
      <c r="T730" s="872"/>
      <c r="U730" s="872"/>
      <c r="V730" s="872"/>
      <c r="W730" s="872"/>
      <c r="X730" s="872"/>
      <c r="Y730" s="872"/>
      <c r="Z730" s="872"/>
    </row>
    <row r="731" spans="1:26" ht="37.5" customHeight="1">
      <c r="A731" s="872"/>
      <c r="B731" s="1194"/>
      <c r="C731" s="872"/>
      <c r="D731" s="872"/>
      <c r="E731" s="872"/>
      <c r="F731" s="872"/>
      <c r="G731" s="872"/>
      <c r="H731" s="872"/>
      <c r="I731" s="872"/>
      <c r="J731" s="872"/>
      <c r="K731" s="872"/>
      <c r="L731" s="872"/>
      <c r="M731" s="872"/>
      <c r="N731" s="872"/>
      <c r="O731" s="872"/>
      <c r="P731" s="872"/>
      <c r="Q731" s="872"/>
      <c r="R731" s="872"/>
      <c r="S731" s="872"/>
      <c r="T731" s="872"/>
      <c r="U731" s="872"/>
      <c r="V731" s="872"/>
      <c r="W731" s="872"/>
      <c r="X731" s="872"/>
      <c r="Y731" s="872"/>
      <c r="Z731" s="872"/>
    </row>
    <row r="732" spans="1:26" ht="37.5" customHeight="1">
      <c r="A732" s="872"/>
      <c r="B732" s="1194"/>
      <c r="C732" s="872"/>
      <c r="D732" s="872"/>
      <c r="E732" s="872"/>
      <c r="F732" s="872"/>
      <c r="G732" s="872"/>
      <c r="H732" s="872"/>
      <c r="I732" s="872"/>
      <c r="J732" s="872"/>
      <c r="K732" s="872"/>
      <c r="L732" s="872"/>
      <c r="M732" s="872"/>
      <c r="N732" s="872"/>
      <c r="O732" s="872"/>
      <c r="P732" s="872"/>
      <c r="Q732" s="872"/>
      <c r="R732" s="872"/>
      <c r="S732" s="872"/>
      <c r="T732" s="872"/>
      <c r="U732" s="872"/>
      <c r="V732" s="872"/>
      <c r="W732" s="872"/>
      <c r="X732" s="872"/>
      <c r="Y732" s="872"/>
      <c r="Z732" s="872"/>
    </row>
    <row r="733" spans="1:26" ht="37.5" customHeight="1">
      <c r="A733" s="872"/>
      <c r="B733" s="1194"/>
      <c r="C733" s="872"/>
      <c r="D733" s="872"/>
      <c r="E733" s="872"/>
      <c r="F733" s="872"/>
      <c r="G733" s="872"/>
      <c r="H733" s="872"/>
      <c r="I733" s="872"/>
      <c r="J733" s="872"/>
      <c r="K733" s="872"/>
      <c r="L733" s="872"/>
      <c r="M733" s="872"/>
      <c r="N733" s="872"/>
      <c r="O733" s="872"/>
      <c r="P733" s="872"/>
      <c r="Q733" s="872"/>
      <c r="R733" s="872"/>
      <c r="S733" s="872"/>
      <c r="T733" s="872"/>
      <c r="U733" s="872"/>
      <c r="V733" s="872"/>
      <c r="W733" s="872"/>
      <c r="X733" s="872"/>
      <c r="Y733" s="872"/>
      <c r="Z733" s="872"/>
    </row>
    <row r="734" spans="1:26" ht="37.5" customHeight="1">
      <c r="A734" s="872"/>
      <c r="B734" s="1194"/>
      <c r="C734" s="872"/>
      <c r="D734" s="872"/>
      <c r="E734" s="872"/>
      <c r="F734" s="872"/>
      <c r="G734" s="872"/>
      <c r="H734" s="872"/>
      <c r="I734" s="872"/>
      <c r="J734" s="872"/>
      <c r="K734" s="872"/>
      <c r="L734" s="872"/>
      <c r="M734" s="872"/>
      <c r="N734" s="872"/>
      <c r="O734" s="872"/>
      <c r="P734" s="872"/>
      <c r="Q734" s="872"/>
      <c r="R734" s="872"/>
      <c r="S734" s="872"/>
      <c r="T734" s="872"/>
      <c r="U734" s="872"/>
      <c r="V734" s="872"/>
      <c r="W734" s="872"/>
      <c r="X734" s="872"/>
      <c r="Y734" s="872"/>
      <c r="Z734" s="872"/>
    </row>
    <row r="735" spans="1:26" ht="37.5" customHeight="1">
      <c r="A735" s="872"/>
      <c r="B735" s="1194"/>
      <c r="C735" s="872"/>
      <c r="D735" s="872"/>
      <c r="E735" s="872"/>
      <c r="F735" s="872"/>
      <c r="G735" s="872"/>
      <c r="H735" s="872"/>
      <c r="I735" s="872"/>
      <c r="J735" s="872"/>
      <c r="K735" s="872"/>
      <c r="L735" s="872"/>
      <c r="M735" s="872"/>
      <c r="N735" s="872"/>
      <c r="O735" s="872"/>
      <c r="P735" s="872"/>
      <c r="Q735" s="872"/>
      <c r="R735" s="872"/>
      <c r="S735" s="872"/>
      <c r="T735" s="872"/>
      <c r="U735" s="872"/>
      <c r="V735" s="872"/>
      <c r="W735" s="872"/>
      <c r="X735" s="872"/>
      <c r="Y735" s="872"/>
      <c r="Z735" s="872"/>
    </row>
    <row r="736" spans="1:26" ht="37.5" customHeight="1">
      <c r="A736" s="872"/>
      <c r="B736" s="1194"/>
      <c r="C736" s="872"/>
      <c r="D736" s="872"/>
      <c r="E736" s="872"/>
      <c r="F736" s="872"/>
      <c r="G736" s="872"/>
      <c r="H736" s="872"/>
      <c r="I736" s="872"/>
      <c r="J736" s="872"/>
      <c r="K736" s="872"/>
      <c r="L736" s="872"/>
      <c r="M736" s="872"/>
      <c r="N736" s="872"/>
      <c r="O736" s="872"/>
      <c r="P736" s="872"/>
      <c r="Q736" s="872"/>
      <c r="R736" s="872"/>
      <c r="S736" s="872"/>
      <c r="T736" s="872"/>
      <c r="U736" s="872"/>
      <c r="V736" s="872"/>
      <c r="W736" s="872"/>
      <c r="X736" s="872"/>
      <c r="Y736" s="872"/>
      <c r="Z736" s="872"/>
    </row>
    <row r="737" spans="1:26" ht="37.5" customHeight="1">
      <c r="A737" s="872"/>
      <c r="B737" s="1194"/>
      <c r="C737" s="872"/>
      <c r="D737" s="872"/>
      <c r="E737" s="872"/>
      <c r="F737" s="872"/>
      <c r="G737" s="872"/>
      <c r="H737" s="872"/>
      <c r="I737" s="872"/>
      <c r="J737" s="872"/>
      <c r="K737" s="872"/>
      <c r="L737" s="872"/>
      <c r="M737" s="872"/>
      <c r="N737" s="872"/>
      <c r="O737" s="872"/>
      <c r="P737" s="872"/>
      <c r="Q737" s="872"/>
      <c r="R737" s="872"/>
      <c r="S737" s="872"/>
      <c r="T737" s="872"/>
      <c r="U737" s="872"/>
      <c r="V737" s="872"/>
      <c r="W737" s="872"/>
      <c r="X737" s="872"/>
      <c r="Y737" s="872"/>
      <c r="Z737" s="872"/>
    </row>
    <row r="738" spans="1:26" ht="37.5" customHeight="1">
      <c r="A738" s="872"/>
      <c r="B738" s="1194"/>
      <c r="C738" s="872"/>
      <c r="D738" s="872"/>
      <c r="E738" s="872"/>
      <c r="F738" s="872"/>
      <c r="G738" s="872"/>
      <c r="H738" s="872"/>
      <c r="I738" s="872"/>
      <c r="J738" s="872"/>
      <c r="K738" s="872"/>
      <c r="L738" s="872"/>
      <c r="M738" s="872"/>
      <c r="N738" s="872"/>
      <c r="O738" s="872"/>
      <c r="P738" s="872"/>
      <c r="Q738" s="872"/>
      <c r="R738" s="872"/>
      <c r="S738" s="872"/>
      <c r="T738" s="872"/>
      <c r="U738" s="872"/>
      <c r="V738" s="872"/>
      <c r="W738" s="872"/>
      <c r="X738" s="872"/>
      <c r="Y738" s="872"/>
      <c r="Z738" s="872"/>
    </row>
    <row r="739" spans="1:26" ht="37.5" customHeight="1">
      <c r="A739" s="872"/>
      <c r="B739" s="1194"/>
      <c r="C739" s="872"/>
      <c r="D739" s="872"/>
      <c r="E739" s="872"/>
      <c r="F739" s="872"/>
      <c r="G739" s="872"/>
      <c r="H739" s="872"/>
      <c r="I739" s="872"/>
      <c r="J739" s="872"/>
      <c r="K739" s="872"/>
      <c r="L739" s="872"/>
      <c r="M739" s="872"/>
      <c r="N739" s="872"/>
      <c r="O739" s="872"/>
      <c r="P739" s="872"/>
      <c r="Q739" s="872"/>
      <c r="R739" s="872"/>
      <c r="S739" s="872"/>
      <c r="T739" s="872"/>
      <c r="U739" s="872"/>
      <c r="V739" s="872"/>
      <c r="W739" s="872"/>
      <c r="X739" s="872"/>
      <c r="Y739" s="872"/>
      <c r="Z739" s="872"/>
    </row>
    <row r="740" spans="1:26" ht="37.5" customHeight="1">
      <c r="A740" s="872"/>
      <c r="B740" s="1194"/>
      <c r="C740" s="872"/>
      <c r="D740" s="872"/>
      <c r="E740" s="872"/>
      <c r="F740" s="872"/>
      <c r="G740" s="872"/>
      <c r="H740" s="872"/>
      <c r="I740" s="872"/>
      <c r="J740" s="872"/>
      <c r="K740" s="872"/>
      <c r="L740" s="872"/>
      <c r="M740" s="872"/>
      <c r="N740" s="872"/>
      <c r="O740" s="872"/>
      <c r="P740" s="872"/>
      <c r="Q740" s="872"/>
      <c r="R740" s="872"/>
      <c r="S740" s="872"/>
      <c r="T740" s="872"/>
      <c r="U740" s="872"/>
      <c r="V740" s="872"/>
      <c r="W740" s="872"/>
      <c r="X740" s="872"/>
      <c r="Y740" s="872"/>
      <c r="Z740" s="872"/>
    </row>
    <row r="741" spans="1:26" ht="37.5" customHeight="1">
      <c r="A741" s="872"/>
      <c r="B741" s="1194"/>
      <c r="C741" s="872"/>
      <c r="D741" s="872"/>
      <c r="E741" s="872"/>
      <c r="F741" s="872"/>
      <c r="G741" s="872"/>
      <c r="H741" s="872"/>
      <c r="I741" s="872"/>
      <c r="J741" s="872"/>
      <c r="K741" s="872"/>
      <c r="L741" s="872"/>
      <c r="M741" s="872"/>
      <c r="N741" s="872"/>
      <c r="O741" s="872"/>
      <c r="P741" s="872"/>
      <c r="Q741" s="872"/>
      <c r="R741" s="872"/>
      <c r="S741" s="872"/>
      <c r="T741" s="872"/>
      <c r="U741" s="872"/>
      <c r="V741" s="872"/>
      <c r="W741" s="872"/>
      <c r="X741" s="872"/>
      <c r="Y741" s="872"/>
      <c r="Z741" s="872"/>
    </row>
    <row r="742" spans="1:26" ht="37.5" customHeight="1">
      <c r="A742" s="872"/>
      <c r="B742" s="1194"/>
      <c r="C742" s="872"/>
      <c r="D742" s="872"/>
      <c r="E742" s="872"/>
      <c r="F742" s="872"/>
      <c r="G742" s="872"/>
      <c r="H742" s="872"/>
      <c r="I742" s="872"/>
      <c r="J742" s="872"/>
      <c r="K742" s="872"/>
      <c r="L742" s="872"/>
      <c r="M742" s="872"/>
      <c r="N742" s="872"/>
      <c r="O742" s="872"/>
      <c r="P742" s="872"/>
      <c r="Q742" s="872"/>
      <c r="R742" s="872"/>
      <c r="S742" s="872"/>
      <c r="T742" s="872"/>
      <c r="U742" s="872"/>
      <c r="V742" s="872"/>
      <c r="W742" s="872"/>
      <c r="X742" s="872"/>
      <c r="Y742" s="872"/>
      <c r="Z742" s="872"/>
    </row>
    <row r="743" spans="1:26" ht="37.5" customHeight="1">
      <c r="A743" s="872"/>
      <c r="B743" s="1194"/>
      <c r="C743" s="872"/>
      <c r="D743" s="872"/>
      <c r="E743" s="872"/>
      <c r="F743" s="872"/>
      <c r="G743" s="872"/>
      <c r="H743" s="872"/>
      <c r="I743" s="872"/>
      <c r="J743" s="872"/>
      <c r="K743" s="872"/>
      <c r="L743" s="872"/>
      <c r="M743" s="872"/>
      <c r="N743" s="872"/>
      <c r="O743" s="872"/>
      <c r="P743" s="872"/>
      <c r="Q743" s="872"/>
      <c r="R743" s="872"/>
      <c r="S743" s="872"/>
      <c r="T743" s="872"/>
      <c r="U743" s="872"/>
      <c r="V743" s="872"/>
      <c r="W743" s="872"/>
      <c r="X743" s="872"/>
      <c r="Y743" s="872"/>
      <c r="Z743" s="872"/>
    </row>
    <row r="744" spans="1:26" ht="37.5" customHeight="1">
      <c r="A744" s="872"/>
      <c r="B744" s="1194"/>
      <c r="C744" s="872"/>
      <c r="D744" s="872"/>
      <c r="E744" s="872"/>
      <c r="F744" s="872"/>
      <c r="G744" s="872"/>
      <c r="H744" s="872"/>
      <c r="I744" s="872"/>
      <c r="J744" s="872"/>
      <c r="K744" s="872"/>
      <c r="L744" s="872"/>
      <c r="M744" s="872"/>
      <c r="N744" s="872"/>
      <c r="O744" s="872"/>
      <c r="P744" s="872"/>
      <c r="Q744" s="872"/>
      <c r="R744" s="872"/>
      <c r="S744" s="872"/>
      <c r="T744" s="872"/>
      <c r="U744" s="872"/>
      <c r="V744" s="872"/>
      <c r="W744" s="872"/>
      <c r="X744" s="872"/>
      <c r="Y744" s="872"/>
      <c r="Z744" s="872"/>
    </row>
    <row r="745" spans="1:26" ht="37.5" customHeight="1">
      <c r="A745" s="872"/>
      <c r="B745" s="1194"/>
      <c r="C745" s="872"/>
      <c r="D745" s="872"/>
      <c r="E745" s="872"/>
      <c r="F745" s="872"/>
      <c r="G745" s="872"/>
      <c r="H745" s="872"/>
      <c r="I745" s="872"/>
      <c r="J745" s="872"/>
      <c r="K745" s="872"/>
      <c r="L745" s="872"/>
      <c r="M745" s="872"/>
      <c r="N745" s="872"/>
      <c r="O745" s="872"/>
      <c r="P745" s="872"/>
      <c r="Q745" s="872"/>
      <c r="R745" s="872"/>
      <c r="S745" s="872"/>
      <c r="T745" s="872"/>
      <c r="U745" s="872"/>
      <c r="V745" s="872"/>
      <c r="W745" s="872"/>
      <c r="X745" s="872"/>
      <c r="Y745" s="872"/>
      <c r="Z745" s="872"/>
    </row>
    <row r="746" spans="1:26" ht="37.5" customHeight="1">
      <c r="A746" s="872"/>
      <c r="B746" s="1194"/>
      <c r="C746" s="872"/>
      <c r="D746" s="872"/>
      <c r="E746" s="872"/>
      <c r="F746" s="872"/>
      <c r="G746" s="872"/>
      <c r="H746" s="872"/>
      <c r="I746" s="872"/>
      <c r="J746" s="872"/>
      <c r="K746" s="872"/>
      <c r="L746" s="872"/>
      <c r="M746" s="872"/>
      <c r="N746" s="872"/>
      <c r="O746" s="872"/>
      <c r="P746" s="872"/>
      <c r="Q746" s="872"/>
      <c r="R746" s="872"/>
      <c r="S746" s="872"/>
      <c r="T746" s="872"/>
      <c r="U746" s="872"/>
      <c r="V746" s="872"/>
      <c r="W746" s="872"/>
      <c r="X746" s="872"/>
      <c r="Y746" s="872"/>
      <c r="Z746" s="872"/>
    </row>
    <row r="747" spans="1:26" ht="37.5" customHeight="1">
      <c r="A747" s="872"/>
      <c r="B747" s="1194"/>
      <c r="C747" s="872"/>
      <c r="D747" s="872"/>
      <c r="E747" s="872"/>
      <c r="F747" s="872"/>
      <c r="G747" s="872"/>
      <c r="H747" s="872"/>
      <c r="I747" s="872"/>
      <c r="J747" s="872"/>
      <c r="K747" s="872"/>
      <c r="L747" s="872"/>
      <c r="M747" s="872"/>
      <c r="N747" s="872"/>
      <c r="O747" s="872"/>
      <c r="P747" s="872"/>
      <c r="Q747" s="872"/>
      <c r="R747" s="872"/>
      <c r="S747" s="872"/>
      <c r="T747" s="872"/>
      <c r="U747" s="872"/>
      <c r="V747" s="872"/>
      <c r="W747" s="872"/>
      <c r="X747" s="872"/>
      <c r="Y747" s="872"/>
      <c r="Z747" s="872"/>
    </row>
    <row r="748" spans="1:26" ht="37.5" customHeight="1">
      <c r="A748" s="872"/>
      <c r="B748" s="1194"/>
      <c r="C748" s="872"/>
      <c r="D748" s="872"/>
      <c r="E748" s="872"/>
      <c r="F748" s="872"/>
      <c r="G748" s="872"/>
      <c r="H748" s="872"/>
      <c r="I748" s="872"/>
      <c r="J748" s="872"/>
      <c r="K748" s="872"/>
      <c r="L748" s="872"/>
      <c r="M748" s="872"/>
      <c r="N748" s="872"/>
      <c r="O748" s="872"/>
      <c r="P748" s="872"/>
      <c r="Q748" s="872"/>
      <c r="R748" s="872"/>
      <c r="S748" s="872"/>
      <c r="T748" s="872"/>
      <c r="U748" s="872"/>
      <c r="V748" s="872"/>
      <c r="W748" s="872"/>
      <c r="X748" s="872"/>
      <c r="Y748" s="872"/>
      <c r="Z748" s="872"/>
    </row>
    <row r="749" spans="1:26" ht="37.5" customHeight="1">
      <c r="A749" s="872"/>
      <c r="B749" s="1194"/>
      <c r="C749" s="872"/>
      <c r="D749" s="872"/>
      <c r="E749" s="872"/>
      <c r="F749" s="872"/>
      <c r="G749" s="872"/>
      <c r="H749" s="872"/>
      <c r="I749" s="872"/>
      <c r="J749" s="872"/>
      <c r="K749" s="872"/>
      <c r="L749" s="872"/>
      <c r="M749" s="872"/>
      <c r="N749" s="872"/>
      <c r="O749" s="872"/>
      <c r="P749" s="872"/>
      <c r="Q749" s="872"/>
      <c r="R749" s="872"/>
      <c r="S749" s="872"/>
      <c r="T749" s="872"/>
      <c r="U749" s="872"/>
      <c r="V749" s="872"/>
      <c r="W749" s="872"/>
      <c r="X749" s="872"/>
      <c r="Y749" s="872"/>
      <c r="Z749" s="872"/>
    </row>
    <row r="750" spans="1:26" ht="37.5" customHeight="1">
      <c r="A750" s="872"/>
      <c r="B750" s="1194"/>
      <c r="C750" s="872"/>
      <c r="D750" s="872"/>
      <c r="E750" s="872"/>
      <c r="F750" s="872"/>
      <c r="G750" s="872"/>
      <c r="H750" s="872"/>
      <c r="I750" s="872"/>
      <c r="J750" s="872"/>
      <c r="K750" s="872"/>
      <c r="L750" s="872"/>
      <c r="M750" s="872"/>
      <c r="N750" s="872"/>
      <c r="O750" s="872"/>
      <c r="P750" s="872"/>
      <c r="Q750" s="872"/>
      <c r="R750" s="872"/>
      <c r="S750" s="872"/>
      <c r="T750" s="872"/>
      <c r="U750" s="872"/>
      <c r="V750" s="872"/>
      <c r="W750" s="872"/>
      <c r="X750" s="872"/>
      <c r="Y750" s="872"/>
      <c r="Z750" s="872"/>
    </row>
    <row r="751" spans="1:26" ht="37.5" customHeight="1">
      <c r="A751" s="872"/>
      <c r="B751" s="1194"/>
      <c r="C751" s="872"/>
      <c r="D751" s="872"/>
      <c r="E751" s="872"/>
      <c r="F751" s="872"/>
      <c r="G751" s="872"/>
      <c r="H751" s="872"/>
      <c r="I751" s="872"/>
      <c r="J751" s="872"/>
      <c r="K751" s="872"/>
      <c r="L751" s="872"/>
      <c r="M751" s="872"/>
      <c r="N751" s="872"/>
      <c r="O751" s="872"/>
      <c r="P751" s="872"/>
      <c r="Q751" s="872"/>
      <c r="R751" s="872"/>
      <c r="S751" s="872"/>
      <c r="T751" s="872"/>
      <c r="U751" s="872"/>
      <c r="V751" s="872"/>
      <c r="W751" s="872"/>
      <c r="X751" s="872"/>
      <c r="Y751" s="872"/>
      <c r="Z751" s="872"/>
    </row>
    <row r="752" spans="1:26" ht="37.5" customHeight="1">
      <c r="A752" s="872"/>
      <c r="B752" s="1194"/>
      <c r="C752" s="872"/>
      <c r="D752" s="872"/>
      <c r="E752" s="872"/>
      <c r="F752" s="872"/>
      <c r="G752" s="872"/>
      <c r="H752" s="872"/>
      <c r="I752" s="872"/>
      <c r="J752" s="872"/>
      <c r="K752" s="872"/>
      <c r="L752" s="872"/>
      <c r="M752" s="872"/>
      <c r="N752" s="872"/>
      <c r="O752" s="872"/>
      <c r="P752" s="872"/>
      <c r="Q752" s="872"/>
      <c r="R752" s="872"/>
      <c r="S752" s="872"/>
      <c r="T752" s="872"/>
      <c r="U752" s="872"/>
      <c r="V752" s="872"/>
      <c r="W752" s="872"/>
      <c r="X752" s="872"/>
      <c r="Y752" s="872"/>
      <c r="Z752" s="872"/>
    </row>
    <row r="753" spans="1:26" ht="37.5" customHeight="1">
      <c r="A753" s="872"/>
      <c r="B753" s="1194"/>
      <c r="C753" s="872"/>
      <c r="D753" s="872"/>
      <c r="E753" s="872"/>
      <c r="F753" s="872"/>
      <c r="G753" s="872"/>
      <c r="H753" s="872"/>
      <c r="I753" s="872"/>
      <c r="J753" s="872"/>
      <c r="K753" s="872"/>
      <c r="L753" s="872"/>
      <c r="M753" s="872"/>
      <c r="N753" s="872"/>
      <c r="O753" s="872"/>
      <c r="P753" s="872"/>
      <c r="Q753" s="872"/>
      <c r="R753" s="872"/>
      <c r="S753" s="872"/>
      <c r="T753" s="872"/>
      <c r="U753" s="872"/>
      <c r="V753" s="872"/>
      <c r="W753" s="872"/>
      <c r="X753" s="872"/>
      <c r="Y753" s="872"/>
      <c r="Z753" s="872"/>
    </row>
    <row r="754" spans="1:26" ht="37.5" customHeight="1">
      <c r="A754" s="872"/>
      <c r="B754" s="1194"/>
      <c r="C754" s="872"/>
      <c r="D754" s="872"/>
      <c r="E754" s="872"/>
      <c r="F754" s="872"/>
      <c r="G754" s="872"/>
      <c r="H754" s="872"/>
      <c r="I754" s="872"/>
      <c r="J754" s="872"/>
      <c r="K754" s="872"/>
      <c r="L754" s="872"/>
      <c r="M754" s="872"/>
      <c r="N754" s="872"/>
      <c r="O754" s="872"/>
      <c r="P754" s="872"/>
      <c r="Q754" s="872"/>
      <c r="R754" s="872"/>
      <c r="S754" s="872"/>
      <c r="T754" s="872"/>
      <c r="U754" s="872"/>
      <c r="V754" s="872"/>
      <c r="W754" s="872"/>
      <c r="X754" s="872"/>
      <c r="Y754" s="872"/>
      <c r="Z754" s="872"/>
    </row>
    <row r="755" spans="1:26" ht="37.5" customHeight="1">
      <c r="A755" s="872"/>
      <c r="B755" s="1194"/>
      <c r="C755" s="872"/>
      <c r="D755" s="872"/>
      <c r="E755" s="872"/>
      <c r="F755" s="872"/>
      <c r="G755" s="872"/>
      <c r="H755" s="872"/>
      <c r="I755" s="872"/>
      <c r="J755" s="872"/>
      <c r="K755" s="872"/>
      <c r="L755" s="872"/>
      <c r="M755" s="872"/>
      <c r="N755" s="872"/>
      <c r="O755" s="872"/>
      <c r="P755" s="872"/>
      <c r="Q755" s="872"/>
      <c r="R755" s="872"/>
      <c r="S755" s="872"/>
      <c r="T755" s="872"/>
      <c r="U755" s="872"/>
      <c r="V755" s="872"/>
      <c r="W755" s="872"/>
      <c r="X755" s="872"/>
      <c r="Y755" s="872"/>
      <c r="Z755" s="872"/>
    </row>
    <row r="756" spans="1:26" ht="37.5" customHeight="1">
      <c r="A756" s="872"/>
      <c r="B756" s="1194"/>
      <c r="C756" s="872"/>
      <c r="D756" s="872"/>
      <c r="E756" s="872"/>
      <c r="F756" s="872"/>
      <c r="G756" s="872"/>
      <c r="H756" s="872"/>
      <c r="I756" s="872"/>
      <c r="J756" s="872"/>
      <c r="K756" s="872"/>
      <c r="L756" s="872"/>
      <c r="M756" s="872"/>
      <c r="N756" s="872"/>
      <c r="O756" s="872"/>
      <c r="P756" s="872"/>
      <c r="Q756" s="872"/>
      <c r="R756" s="872"/>
      <c r="S756" s="872"/>
      <c r="T756" s="872"/>
      <c r="U756" s="872"/>
      <c r="V756" s="872"/>
      <c r="W756" s="872"/>
      <c r="X756" s="872"/>
      <c r="Y756" s="872"/>
      <c r="Z756" s="872"/>
    </row>
    <row r="757" spans="1:26" ht="37.5" customHeight="1">
      <c r="A757" s="872"/>
      <c r="B757" s="1194"/>
      <c r="C757" s="872"/>
      <c r="D757" s="872"/>
      <c r="E757" s="872"/>
      <c r="F757" s="872"/>
      <c r="G757" s="872"/>
      <c r="H757" s="872"/>
      <c r="I757" s="872"/>
      <c r="J757" s="872"/>
      <c r="K757" s="872"/>
      <c r="L757" s="872"/>
      <c r="M757" s="872"/>
      <c r="N757" s="872"/>
      <c r="O757" s="872"/>
      <c r="P757" s="872"/>
      <c r="Q757" s="872"/>
      <c r="R757" s="872"/>
      <c r="S757" s="872"/>
      <c r="T757" s="872"/>
      <c r="U757" s="872"/>
      <c r="V757" s="872"/>
      <c r="W757" s="872"/>
      <c r="X757" s="872"/>
      <c r="Y757" s="872"/>
      <c r="Z757" s="872"/>
    </row>
    <row r="758" spans="1:26" ht="37.5" customHeight="1">
      <c r="A758" s="872"/>
      <c r="B758" s="1194"/>
      <c r="C758" s="872"/>
      <c r="D758" s="872"/>
      <c r="E758" s="872"/>
      <c r="F758" s="872"/>
      <c r="G758" s="872"/>
      <c r="H758" s="872"/>
      <c r="I758" s="872"/>
      <c r="J758" s="872"/>
      <c r="K758" s="872"/>
      <c r="L758" s="872"/>
      <c r="M758" s="872"/>
      <c r="N758" s="872"/>
      <c r="O758" s="872"/>
      <c r="P758" s="872"/>
      <c r="Q758" s="872"/>
      <c r="R758" s="872"/>
      <c r="S758" s="872"/>
      <c r="T758" s="872"/>
      <c r="U758" s="872"/>
      <c r="V758" s="872"/>
      <c r="W758" s="872"/>
      <c r="X758" s="872"/>
      <c r="Y758" s="872"/>
      <c r="Z758" s="872"/>
    </row>
    <row r="759" spans="1:26" ht="37.5" customHeight="1">
      <c r="A759" s="872"/>
      <c r="B759" s="1194"/>
      <c r="C759" s="872"/>
      <c r="D759" s="872"/>
      <c r="E759" s="872"/>
      <c r="F759" s="872"/>
      <c r="G759" s="872"/>
      <c r="H759" s="872"/>
      <c r="I759" s="872"/>
      <c r="J759" s="872"/>
      <c r="K759" s="872"/>
      <c r="L759" s="872"/>
      <c r="M759" s="872"/>
      <c r="N759" s="872"/>
      <c r="O759" s="872"/>
      <c r="P759" s="872"/>
      <c r="Q759" s="872"/>
      <c r="R759" s="872"/>
      <c r="S759" s="872"/>
      <c r="T759" s="872"/>
      <c r="U759" s="872"/>
      <c r="V759" s="872"/>
      <c r="W759" s="872"/>
      <c r="X759" s="872"/>
      <c r="Y759" s="872"/>
      <c r="Z759" s="872"/>
    </row>
    <row r="760" spans="1:26" ht="37.5" customHeight="1">
      <c r="A760" s="872"/>
      <c r="B760" s="1194"/>
      <c r="C760" s="872"/>
      <c r="D760" s="872"/>
      <c r="E760" s="872"/>
      <c r="F760" s="872"/>
      <c r="G760" s="872"/>
      <c r="H760" s="872"/>
      <c r="I760" s="872"/>
      <c r="J760" s="872"/>
      <c r="K760" s="872"/>
      <c r="L760" s="872"/>
      <c r="M760" s="872"/>
      <c r="N760" s="872"/>
      <c r="O760" s="872"/>
      <c r="P760" s="872"/>
      <c r="Q760" s="872"/>
      <c r="R760" s="872"/>
      <c r="S760" s="872"/>
      <c r="T760" s="872"/>
      <c r="U760" s="872"/>
      <c r="V760" s="872"/>
      <c r="W760" s="872"/>
      <c r="X760" s="872"/>
      <c r="Y760" s="872"/>
      <c r="Z760" s="872"/>
    </row>
    <row r="761" spans="1:26" ht="37.5" customHeight="1">
      <c r="A761" s="872"/>
      <c r="B761" s="1194"/>
      <c r="C761" s="872"/>
      <c r="D761" s="872"/>
      <c r="E761" s="872"/>
      <c r="F761" s="872"/>
      <c r="G761" s="872"/>
      <c r="H761" s="872"/>
      <c r="I761" s="872"/>
      <c r="J761" s="872"/>
      <c r="K761" s="872"/>
      <c r="L761" s="872"/>
      <c r="M761" s="872"/>
      <c r="N761" s="872"/>
      <c r="O761" s="872"/>
      <c r="P761" s="872"/>
      <c r="Q761" s="872"/>
      <c r="R761" s="872"/>
      <c r="S761" s="872"/>
      <c r="T761" s="872"/>
      <c r="U761" s="872"/>
      <c r="V761" s="872"/>
      <c r="W761" s="872"/>
      <c r="X761" s="872"/>
      <c r="Y761" s="872"/>
      <c r="Z761" s="872"/>
    </row>
    <row r="762" spans="1:26" ht="37.5" customHeight="1">
      <c r="A762" s="872"/>
      <c r="B762" s="1194"/>
      <c r="C762" s="872"/>
      <c r="D762" s="872"/>
      <c r="E762" s="872"/>
      <c r="F762" s="872"/>
      <c r="G762" s="872"/>
      <c r="H762" s="872"/>
      <c r="I762" s="872"/>
      <c r="J762" s="872"/>
      <c r="K762" s="872"/>
      <c r="L762" s="872"/>
      <c r="M762" s="872"/>
      <c r="N762" s="872"/>
      <c r="O762" s="872"/>
      <c r="P762" s="872"/>
      <c r="Q762" s="872"/>
      <c r="R762" s="872"/>
      <c r="S762" s="872"/>
      <c r="T762" s="872"/>
      <c r="U762" s="872"/>
      <c r="V762" s="872"/>
      <c r="W762" s="872"/>
      <c r="X762" s="872"/>
      <c r="Y762" s="872"/>
      <c r="Z762" s="872"/>
    </row>
    <row r="763" spans="1:26" ht="37.5" customHeight="1">
      <c r="A763" s="872"/>
      <c r="B763" s="1194"/>
      <c r="C763" s="872"/>
      <c r="D763" s="872"/>
      <c r="E763" s="872"/>
      <c r="F763" s="872"/>
      <c r="G763" s="872"/>
      <c r="H763" s="872"/>
      <c r="I763" s="872"/>
      <c r="J763" s="872"/>
      <c r="K763" s="872"/>
      <c r="L763" s="872"/>
      <c r="M763" s="872"/>
      <c r="N763" s="872"/>
      <c r="O763" s="872"/>
      <c r="P763" s="872"/>
      <c r="Q763" s="872"/>
      <c r="R763" s="872"/>
      <c r="S763" s="872"/>
      <c r="T763" s="872"/>
      <c r="U763" s="872"/>
      <c r="V763" s="872"/>
      <c r="W763" s="872"/>
      <c r="X763" s="872"/>
      <c r="Y763" s="872"/>
      <c r="Z763" s="872"/>
    </row>
    <row r="764" spans="1:26" ht="37.5" customHeight="1">
      <c r="A764" s="872"/>
      <c r="B764" s="1194"/>
      <c r="C764" s="872"/>
      <c r="D764" s="872"/>
      <c r="E764" s="872"/>
      <c r="F764" s="872"/>
      <c r="G764" s="872"/>
      <c r="H764" s="872"/>
      <c r="I764" s="872"/>
      <c r="J764" s="872"/>
      <c r="K764" s="872"/>
      <c r="L764" s="872"/>
      <c r="M764" s="872"/>
      <c r="N764" s="872"/>
      <c r="O764" s="872"/>
      <c r="P764" s="872"/>
      <c r="Q764" s="872"/>
      <c r="R764" s="872"/>
      <c r="S764" s="872"/>
      <c r="T764" s="872"/>
      <c r="U764" s="872"/>
      <c r="V764" s="872"/>
      <c r="W764" s="872"/>
      <c r="X764" s="872"/>
      <c r="Y764" s="872"/>
      <c r="Z764" s="872"/>
    </row>
    <row r="765" spans="1:26" ht="37.5" customHeight="1">
      <c r="A765" s="872"/>
      <c r="B765" s="1194"/>
      <c r="C765" s="872"/>
      <c r="D765" s="872"/>
      <c r="E765" s="872"/>
      <c r="F765" s="872"/>
      <c r="G765" s="872"/>
      <c r="H765" s="872"/>
      <c r="I765" s="872"/>
      <c r="J765" s="872"/>
      <c r="K765" s="872"/>
      <c r="L765" s="872"/>
      <c r="M765" s="872"/>
      <c r="N765" s="872"/>
      <c r="O765" s="872"/>
      <c r="P765" s="872"/>
      <c r="Q765" s="872"/>
      <c r="R765" s="872"/>
      <c r="S765" s="872"/>
      <c r="T765" s="872"/>
      <c r="U765" s="872"/>
      <c r="V765" s="872"/>
      <c r="W765" s="872"/>
      <c r="X765" s="872"/>
      <c r="Y765" s="872"/>
      <c r="Z765" s="872"/>
    </row>
    <row r="766" spans="1:26" ht="37.5" customHeight="1">
      <c r="A766" s="872"/>
      <c r="B766" s="1194"/>
      <c r="C766" s="872"/>
      <c r="D766" s="872"/>
      <c r="E766" s="872"/>
      <c r="F766" s="872"/>
      <c r="G766" s="872"/>
      <c r="H766" s="872"/>
      <c r="I766" s="872"/>
      <c r="J766" s="872"/>
      <c r="K766" s="872"/>
      <c r="L766" s="872"/>
      <c r="M766" s="872"/>
      <c r="N766" s="872"/>
      <c r="O766" s="872"/>
      <c r="P766" s="872"/>
      <c r="Q766" s="872"/>
      <c r="R766" s="872"/>
      <c r="S766" s="872"/>
      <c r="T766" s="872"/>
      <c r="U766" s="872"/>
      <c r="V766" s="872"/>
      <c r="W766" s="872"/>
      <c r="X766" s="872"/>
      <c r="Y766" s="872"/>
      <c r="Z766" s="872"/>
    </row>
    <row r="767" spans="1:26" ht="37.5" customHeight="1">
      <c r="A767" s="872"/>
      <c r="B767" s="1194"/>
      <c r="C767" s="872"/>
      <c r="D767" s="872"/>
      <c r="E767" s="872"/>
      <c r="F767" s="872"/>
      <c r="G767" s="872"/>
      <c r="H767" s="872"/>
      <c r="I767" s="872"/>
      <c r="J767" s="872"/>
      <c r="K767" s="872"/>
      <c r="L767" s="872"/>
      <c r="M767" s="872"/>
      <c r="N767" s="872"/>
      <c r="O767" s="872"/>
      <c r="P767" s="872"/>
      <c r="Q767" s="872"/>
      <c r="R767" s="872"/>
      <c r="S767" s="872"/>
      <c r="T767" s="872"/>
      <c r="U767" s="872"/>
      <c r="V767" s="872"/>
      <c r="W767" s="872"/>
      <c r="X767" s="872"/>
      <c r="Y767" s="872"/>
      <c r="Z767" s="872"/>
    </row>
    <row r="768" spans="1:26" ht="37.5" customHeight="1">
      <c r="A768" s="872"/>
      <c r="B768" s="1194"/>
      <c r="C768" s="872"/>
      <c r="D768" s="872"/>
      <c r="E768" s="872"/>
      <c r="F768" s="872"/>
      <c r="G768" s="872"/>
      <c r="H768" s="872"/>
      <c r="I768" s="872"/>
      <c r="J768" s="872"/>
      <c r="K768" s="872"/>
      <c r="L768" s="872"/>
      <c r="M768" s="872"/>
      <c r="N768" s="872"/>
      <c r="O768" s="872"/>
      <c r="P768" s="872"/>
      <c r="Q768" s="872"/>
      <c r="R768" s="872"/>
      <c r="S768" s="872"/>
      <c r="T768" s="872"/>
      <c r="U768" s="872"/>
      <c r="V768" s="872"/>
      <c r="W768" s="872"/>
      <c r="X768" s="872"/>
      <c r="Y768" s="872"/>
      <c r="Z768" s="872"/>
    </row>
    <row r="769" spans="1:26" ht="37.5" customHeight="1">
      <c r="A769" s="872"/>
      <c r="B769" s="1194"/>
      <c r="C769" s="872"/>
      <c r="D769" s="872"/>
      <c r="E769" s="872"/>
      <c r="F769" s="872"/>
      <c r="G769" s="872"/>
      <c r="H769" s="872"/>
      <c r="I769" s="872"/>
      <c r="J769" s="872"/>
      <c r="K769" s="872"/>
      <c r="L769" s="872"/>
      <c r="M769" s="872"/>
      <c r="N769" s="872"/>
      <c r="O769" s="872"/>
      <c r="P769" s="872"/>
      <c r="Q769" s="872"/>
      <c r="R769" s="872"/>
      <c r="S769" s="872"/>
      <c r="T769" s="872"/>
      <c r="U769" s="872"/>
      <c r="V769" s="872"/>
      <c r="W769" s="872"/>
      <c r="X769" s="872"/>
      <c r="Y769" s="872"/>
      <c r="Z769" s="872"/>
    </row>
    <row r="770" spans="1:26" ht="37.5" customHeight="1">
      <c r="A770" s="872"/>
      <c r="B770" s="1194"/>
      <c r="C770" s="872"/>
      <c r="D770" s="872"/>
      <c r="E770" s="872"/>
      <c r="F770" s="872"/>
      <c r="G770" s="872"/>
      <c r="H770" s="872"/>
      <c r="I770" s="872"/>
      <c r="J770" s="872"/>
      <c r="K770" s="872"/>
      <c r="L770" s="872"/>
      <c r="M770" s="872"/>
      <c r="N770" s="872"/>
      <c r="O770" s="872"/>
      <c r="P770" s="872"/>
      <c r="Q770" s="872"/>
      <c r="R770" s="872"/>
      <c r="S770" s="872"/>
      <c r="T770" s="872"/>
      <c r="U770" s="872"/>
      <c r="V770" s="872"/>
      <c r="W770" s="872"/>
      <c r="X770" s="872"/>
      <c r="Y770" s="872"/>
      <c r="Z770" s="872"/>
    </row>
    <row r="771" spans="1:26" ht="37.5" customHeight="1">
      <c r="A771" s="872"/>
      <c r="B771" s="1194"/>
      <c r="C771" s="872"/>
      <c r="D771" s="872"/>
      <c r="E771" s="872"/>
      <c r="F771" s="872"/>
      <c r="G771" s="872"/>
      <c r="H771" s="872"/>
      <c r="I771" s="872"/>
      <c r="J771" s="872"/>
      <c r="K771" s="872"/>
      <c r="L771" s="872"/>
      <c r="M771" s="872"/>
      <c r="N771" s="872"/>
      <c r="O771" s="872"/>
      <c r="P771" s="872"/>
      <c r="Q771" s="872"/>
      <c r="R771" s="872"/>
      <c r="S771" s="872"/>
      <c r="T771" s="872"/>
      <c r="U771" s="872"/>
      <c r="V771" s="872"/>
      <c r="W771" s="872"/>
      <c r="X771" s="872"/>
      <c r="Y771" s="872"/>
      <c r="Z771" s="872"/>
    </row>
    <row r="772" spans="1:26" ht="37.5" customHeight="1">
      <c r="A772" s="872"/>
      <c r="B772" s="1194"/>
      <c r="C772" s="872"/>
      <c r="D772" s="872"/>
      <c r="E772" s="872"/>
      <c r="F772" s="872"/>
      <c r="G772" s="872"/>
      <c r="H772" s="872"/>
      <c r="I772" s="872"/>
      <c r="J772" s="872"/>
      <c r="K772" s="872"/>
      <c r="L772" s="872"/>
      <c r="M772" s="872"/>
      <c r="N772" s="872"/>
      <c r="O772" s="872"/>
      <c r="P772" s="872"/>
      <c r="Q772" s="872"/>
      <c r="R772" s="872"/>
      <c r="S772" s="872"/>
      <c r="T772" s="872"/>
      <c r="U772" s="872"/>
      <c r="V772" s="872"/>
      <c r="W772" s="872"/>
      <c r="X772" s="872"/>
      <c r="Y772" s="872"/>
      <c r="Z772" s="872"/>
    </row>
    <row r="773" spans="1:26" ht="37.5" customHeight="1">
      <c r="A773" s="872"/>
      <c r="B773" s="1194"/>
      <c r="C773" s="872"/>
      <c r="D773" s="872"/>
      <c r="E773" s="872"/>
      <c r="F773" s="872"/>
      <c r="G773" s="872"/>
      <c r="H773" s="872"/>
      <c r="I773" s="872"/>
      <c r="J773" s="872"/>
      <c r="K773" s="872"/>
      <c r="L773" s="872"/>
      <c r="M773" s="872"/>
      <c r="N773" s="872"/>
      <c r="O773" s="872"/>
      <c r="P773" s="872"/>
      <c r="Q773" s="872"/>
      <c r="R773" s="872"/>
      <c r="S773" s="872"/>
      <c r="T773" s="872"/>
      <c r="U773" s="872"/>
      <c r="V773" s="872"/>
      <c r="W773" s="872"/>
      <c r="X773" s="872"/>
      <c r="Y773" s="872"/>
      <c r="Z773" s="872"/>
    </row>
    <row r="774" spans="1:26" ht="37.5" customHeight="1">
      <c r="A774" s="872"/>
      <c r="B774" s="1194"/>
      <c r="C774" s="872"/>
      <c r="D774" s="872"/>
      <c r="E774" s="872"/>
      <c r="F774" s="872"/>
      <c r="G774" s="872"/>
      <c r="H774" s="872"/>
      <c r="I774" s="872"/>
      <c r="J774" s="872"/>
      <c r="K774" s="872"/>
      <c r="L774" s="872"/>
      <c r="M774" s="872"/>
      <c r="N774" s="872"/>
      <c r="O774" s="872"/>
      <c r="P774" s="872"/>
      <c r="Q774" s="872"/>
      <c r="R774" s="872"/>
      <c r="S774" s="872"/>
      <c r="T774" s="872"/>
      <c r="U774" s="872"/>
      <c r="V774" s="872"/>
      <c r="W774" s="872"/>
      <c r="X774" s="872"/>
      <c r="Y774" s="872"/>
      <c r="Z774" s="872"/>
    </row>
    <row r="775" spans="1:26" ht="37.5" customHeight="1">
      <c r="A775" s="872"/>
      <c r="B775" s="1194"/>
      <c r="C775" s="872"/>
      <c r="D775" s="872"/>
      <c r="E775" s="872"/>
      <c r="F775" s="872"/>
      <c r="G775" s="872"/>
      <c r="H775" s="872"/>
      <c r="I775" s="872"/>
      <c r="J775" s="872"/>
      <c r="K775" s="872"/>
      <c r="L775" s="872"/>
      <c r="M775" s="872"/>
      <c r="N775" s="872"/>
      <c r="O775" s="872"/>
      <c r="P775" s="872"/>
      <c r="Q775" s="872"/>
      <c r="R775" s="872"/>
      <c r="S775" s="872"/>
      <c r="T775" s="872"/>
      <c r="U775" s="872"/>
      <c r="V775" s="872"/>
      <c r="W775" s="872"/>
      <c r="X775" s="872"/>
      <c r="Y775" s="872"/>
      <c r="Z775" s="872"/>
    </row>
    <row r="776" spans="1:26" ht="37.5" customHeight="1">
      <c r="A776" s="872"/>
      <c r="B776" s="1194"/>
      <c r="C776" s="872"/>
      <c r="D776" s="872"/>
      <c r="E776" s="872"/>
      <c r="F776" s="872"/>
      <c r="G776" s="872"/>
      <c r="H776" s="872"/>
      <c r="I776" s="872"/>
      <c r="J776" s="872"/>
      <c r="K776" s="872"/>
      <c r="L776" s="872"/>
      <c r="M776" s="872"/>
      <c r="N776" s="872"/>
      <c r="O776" s="872"/>
      <c r="P776" s="872"/>
      <c r="Q776" s="872"/>
      <c r="R776" s="872"/>
      <c r="S776" s="872"/>
      <c r="T776" s="872"/>
      <c r="U776" s="872"/>
      <c r="V776" s="872"/>
      <c r="W776" s="872"/>
      <c r="X776" s="872"/>
      <c r="Y776" s="872"/>
      <c r="Z776" s="872"/>
    </row>
    <row r="777" spans="1:26" ht="37.5" customHeight="1">
      <c r="A777" s="872"/>
      <c r="B777" s="1194"/>
      <c r="C777" s="872"/>
      <c r="D777" s="872"/>
      <c r="E777" s="872"/>
      <c r="F777" s="872"/>
      <c r="G777" s="872"/>
      <c r="H777" s="872"/>
      <c r="I777" s="872"/>
      <c r="J777" s="872"/>
      <c r="K777" s="872"/>
      <c r="L777" s="872"/>
      <c r="M777" s="872"/>
      <c r="N777" s="872"/>
      <c r="O777" s="872"/>
      <c r="P777" s="872"/>
      <c r="Q777" s="872"/>
      <c r="R777" s="872"/>
      <c r="S777" s="872"/>
      <c r="T777" s="872"/>
      <c r="U777" s="872"/>
      <c r="V777" s="872"/>
      <c r="W777" s="872"/>
      <c r="X777" s="872"/>
      <c r="Y777" s="872"/>
      <c r="Z777" s="872"/>
    </row>
    <row r="778" spans="1:26" ht="37.5" customHeight="1">
      <c r="A778" s="872"/>
      <c r="B778" s="1194"/>
      <c r="C778" s="872"/>
      <c r="D778" s="872"/>
      <c r="E778" s="872"/>
      <c r="F778" s="872"/>
      <c r="G778" s="872"/>
      <c r="H778" s="872"/>
      <c r="I778" s="872"/>
      <c r="J778" s="872"/>
      <c r="K778" s="872"/>
      <c r="L778" s="872"/>
      <c r="M778" s="872"/>
      <c r="N778" s="872"/>
      <c r="O778" s="872"/>
      <c r="P778" s="872"/>
      <c r="Q778" s="872"/>
      <c r="R778" s="872"/>
      <c r="S778" s="872"/>
      <c r="T778" s="872"/>
      <c r="U778" s="872"/>
      <c r="V778" s="872"/>
      <c r="W778" s="872"/>
      <c r="X778" s="872"/>
      <c r="Y778" s="872"/>
      <c r="Z778" s="872"/>
    </row>
    <row r="779" spans="1:26" ht="37.5" customHeight="1">
      <c r="A779" s="872"/>
      <c r="B779" s="1194"/>
      <c r="C779" s="872"/>
      <c r="D779" s="872"/>
      <c r="E779" s="872"/>
      <c r="F779" s="872"/>
      <c r="G779" s="872"/>
      <c r="H779" s="872"/>
      <c r="I779" s="872"/>
      <c r="J779" s="872"/>
      <c r="K779" s="872"/>
      <c r="L779" s="872"/>
      <c r="M779" s="872"/>
      <c r="N779" s="872"/>
      <c r="O779" s="872"/>
      <c r="P779" s="872"/>
      <c r="Q779" s="872"/>
      <c r="R779" s="872"/>
      <c r="S779" s="872"/>
      <c r="T779" s="872"/>
      <c r="U779" s="872"/>
      <c r="V779" s="872"/>
      <c r="W779" s="872"/>
      <c r="X779" s="872"/>
      <c r="Y779" s="872"/>
      <c r="Z779" s="872"/>
    </row>
    <row r="780" spans="1:26" ht="37.5" customHeight="1">
      <c r="A780" s="872"/>
      <c r="B780" s="1194"/>
      <c r="C780" s="872"/>
      <c r="D780" s="872"/>
      <c r="E780" s="872"/>
      <c r="F780" s="872"/>
      <c r="G780" s="872"/>
      <c r="H780" s="872"/>
      <c r="I780" s="872"/>
      <c r="J780" s="872"/>
      <c r="K780" s="872"/>
      <c r="L780" s="872"/>
      <c r="M780" s="872"/>
      <c r="N780" s="872"/>
      <c r="O780" s="872"/>
      <c r="P780" s="872"/>
      <c r="Q780" s="872"/>
      <c r="R780" s="872"/>
      <c r="S780" s="872"/>
      <c r="T780" s="872"/>
      <c r="U780" s="872"/>
      <c r="V780" s="872"/>
      <c r="W780" s="872"/>
      <c r="X780" s="872"/>
      <c r="Y780" s="872"/>
      <c r="Z780" s="872"/>
    </row>
    <row r="781" spans="1:26" ht="37.5" customHeight="1">
      <c r="A781" s="872"/>
      <c r="B781" s="1194"/>
      <c r="C781" s="872"/>
      <c r="D781" s="872"/>
      <c r="E781" s="872"/>
      <c r="F781" s="872"/>
      <c r="G781" s="872"/>
      <c r="H781" s="872"/>
      <c r="I781" s="872"/>
      <c r="J781" s="872"/>
      <c r="K781" s="872"/>
      <c r="L781" s="872"/>
      <c r="M781" s="872"/>
      <c r="N781" s="872"/>
      <c r="O781" s="872"/>
      <c r="P781" s="872"/>
      <c r="Q781" s="872"/>
      <c r="R781" s="872"/>
      <c r="S781" s="872"/>
      <c r="T781" s="872"/>
      <c r="U781" s="872"/>
      <c r="V781" s="872"/>
      <c r="W781" s="872"/>
      <c r="X781" s="872"/>
      <c r="Y781" s="872"/>
      <c r="Z781" s="872"/>
    </row>
    <row r="782" spans="1:26" ht="37.5" customHeight="1">
      <c r="A782" s="872"/>
      <c r="B782" s="1194"/>
      <c r="C782" s="872"/>
      <c r="D782" s="872"/>
      <c r="E782" s="872"/>
      <c r="F782" s="872"/>
      <c r="G782" s="872"/>
      <c r="H782" s="872"/>
      <c r="I782" s="872"/>
      <c r="J782" s="872"/>
      <c r="K782" s="872"/>
      <c r="L782" s="872"/>
      <c r="M782" s="872"/>
      <c r="N782" s="872"/>
      <c r="O782" s="872"/>
      <c r="P782" s="872"/>
      <c r="Q782" s="872"/>
      <c r="R782" s="872"/>
      <c r="S782" s="872"/>
      <c r="T782" s="872"/>
      <c r="U782" s="872"/>
      <c r="V782" s="872"/>
      <c r="W782" s="872"/>
      <c r="X782" s="872"/>
      <c r="Y782" s="872"/>
      <c r="Z782" s="872"/>
    </row>
    <row r="783" spans="1:26" ht="37.5" customHeight="1">
      <c r="A783" s="872"/>
      <c r="B783" s="1194"/>
      <c r="C783" s="872"/>
      <c r="D783" s="872"/>
      <c r="E783" s="872"/>
      <c r="F783" s="872"/>
      <c r="G783" s="872"/>
      <c r="H783" s="872"/>
      <c r="I783" s="872"/>
      <c r="J783" s="872"/>
      <c r="K783" s="872"/>
      <c r="L783" s="872"/>
      <c r="M783" s="872"/>
      <c r="N783" s="872"/>
      <c r="O783" s="872"/>
      <c r="P783" s="872"/>
      <c r="Q783" s="872"/>
      <c r="R783" s="872"/>
      <c r="S783" s="872"/>
      <c r="T783" s="872"/>
      <c r="U783" s="872"/>
      <c r="V783" s="872"/>
      <c r="W783" s="872"/>
      <c r="X783" s="872"/>
      <c r="Y783" s="872"/>
      <c r="Z783" s="872"/>
    </row>
    <row r="784" spans="1:26" ht="37.5" customHeight="1">
      <c r="A784" s="872"/>
      <c r="B784" s="1194"/>
      <c r="C784" s="872"/>
      <c r="D784" s="872"/>
      <c r="E784" s="872"/>
      <c r="F784" s="872"/>
      <c r="G784" s="872"/>
      <c r="H784" s="872"/>
      <c r="I784" s="872"/>
      <c r="J784" s="872"/>
      <c r="K784" s="872"/>
      <c r="L784" s="872"/>
      <c r="M784" s="872"/>
      <c r="N784" s="872"/>
      <c r="O784" s="872"/>
      <c r="P784" s="872"/>
      <c r="Q784" s="872"/>
      <c r="R784" s="872"/>
      <c r="S784" s="872"/>
      <c r="T784" s="872"/>
      <c r="U784" s="872"/>
      <c r="V784" s="872"/>
      <c r="W784" s="872"/>
      <c r="X784" s="872"/>
      <c r="Y784" s="872"/>
      <c r="Z784" s="872"/>
    </row>
    <row r="785" spans="1:26" ht="37.5" customHeight="1">
      <c r="A785" s="872"/>
      <c r="B785" s="1194"/>
      <c r="C785" s="872"/>
      <c r="D785" s="872"/>
      <c r="E785" s="872"/>
      <c r="F785" s="872"/>
      <c r="G785" s="872"/>
      <c r="H785" s="872"/>
      <c r="I785" s="872"/>
      <c r="J785" s="872"/>
      <c r="K785" s="872"/>
      <c r="L785" s="872"/>
      <c r="M785" s="872"/>
      <c r="N785" s="872"/>
      <c r="O785" s="872"/>
      <c r="P785" s="872"/>
      <c r="Q785" s="872"/>
      <c r="R785" s="872"/>
      <c r="S785" s="872"/>
      <c r="T785" s="872"/>
      <c r="U785" s="872"/>
      <c r="V785" s="872"/>
      <c r="W785" s="872"/>
      <c r="X785" s="872"/>
      <c r="Y785" s="872"/>
      <c r="Z785" s="872"/>
    </row>
    <row r="786" spans="1:26" ht="37.5" customHeight="1">
      <c r="A786" s="872"/>
      <c r="B786" s="1194"/>
      <c r="C786" s="872"/>
      <c r="D786" s="872"/>
      <c r="E786" s="872"/>
      <c r="F786" s="872"/>
      <c r="G786" s="872"/>
      <c r="H786" s="872"/>
      <c r="I786" s="872"/>
      <c r="J786" s="872"/>
      <c r="K786" s="872"/>
      <c r="L786" s="872"/>
      <c r="M786" s="872"/>
      <c r="N786" s="872"/>
      <c r="O786" s="872"/>
      <c r="P786" s="872"/>
      <c r="Q786" s="872"/>
      <c r="R786" s="872"/>
      <c r="S786" s="872"/>
      <c r="T786" s="872"/>
      <c r="U786" s="872"/>
      <c r="V786" s="872"/>
      <c r="W786" s="872"/>
      <c r="X786" s="872"/>
      <c r="Y786" s="872"/>
      <c r="Z786" s="872"/>
    </row>
    <row r="787" spans="1:26" ht="37.5" customHeight="1">
      <c r="A787" s="872"/>
      <c r="B787" s="1194"/>
      <c r="C787" s="872"/>
      <c r="D787" s="872"/>
      <c r="E787" s="872"/>
      <c r="F787" s="872"/>
      <c r="G787" s="872"/>
      <c r="H787" s="872"/>
      <c r="I787" s="872"/>
      <c r="J787" s="872"/>
      <c r="K787" s="872"/>
      <c r="L787" s="872"/>
      <c r="M787" s="872"/>
      <c r="N787" s="872"/>
      <c r="O787" s="872"/>
      <c r="P787" s="872"/>
      <c r="Q787" s="872"/>
      <c r="R787" s="872"/>
      <c r="S787" s="872"/>
      <c r="T787" s="872"/>
      <c r="U787" s="872"/>
      <c r="V787" s="872"/>
      <c r="W787" s="872"/>
      <c r="X787" s="872"/>
      <c r="Y787" s="872"/>
      <c r="Z787" s="872"/>
    </row>
    <row r="788" spans="1:26" ht="37.5" customHeight="1">
      <c r="A788" s="872"/>
      <c r="B788" s="1194"/>
      <c r="C788" s="872"/>
      <c r="D788" s="872"/>
      <c r="E788" s="872"/>
      <c r="F788" s="872"/>
      <c r="G788" s="872"/>
      <c r="H788" s="872"/>
      <c r="I788" s="872"/>
      <c r="J788" s="872"/>
      <c r="K788" s="872"/>
      <c r="L788" s="872"/>
      <c r="M788" s="872"/>
      <c r="N788" s="872"/>
      <c r="O788" s="872"/>
      <c r="P788" s="872"/>
      <c r="Q788" s="872"/>
      <c r="R788" s="872"/>
      <c r="S788" s="872"/>
      <c r="T788" s="872"/>
      <c r="U788" s="872"/>
      <c r="V788" s="872"/>
      <c r="W788" s="872"/>
      <c r="X788" s="872"/>
      <c r="Y788" s="872"/>
      <c r="Z788" s="872"/>
    </row>
    <row r="789" spans="1:26" ht="37.5" customHeight="1">
      <c r="A789" s="872"/>
      <c r="B789" s="1194"/>
      <c r="C789" s="872"/>
      <c r="D789" s="872"/>
      <c r="E789" s="872"/>
      <c r="F789" s="872"/>
      <c r="G789" s="872"/>
      <c r="H789" s="872"/>
      <c r="I789" s="872"/>
      <c r="J789" s="872"/>
      <c r="K789" s="872"/>
      <c r="L789" s="872"/>
      <c r="M789" s="872"/>
      <c r="N789" s="872"/>
      <c r="O789" s="872"/>
      <c r="P789" s="872"/>
      <c r="Q789" s="872"/>
      <c r="R789" s="872"/>
      <c r="S789" s="872"/>
      <c r="T789" s="872"/>
      <c r="U789" s="872"/>
      <c r="V789" s="872"/>
      <c r="W789" s="872"/>
      <c r="X789" s="872"/>
      <c r="Y789" s="872"/>
      <c r="Z789" s="872"/>
    </row>
    <row r="790" spans="1:26" ht="37.5" customHeight="1">
      <c r="A790" s="872"/>
      <c r="B790" s="1194"/>
      <c r="C790" s="872"/>
      <c r="D790" s="872"/>
      <c r="E790" s="872"/>
      <c r="F790" s="872"/>
      <c r="G790" s="872"/>
      <c r="H790" s="872"/>
      <c r="I790" s="872"/>
      <c r="J790" s="872"/>
      <c r="K790" s="872"/>
      <c r="L790" s="872"/>
      <c r="M790" s="872"/>
      <c r="N790" s="872"/>
      <c r="O790" s="872"/>
      <c r="P790" s="872"/>
      <c r="Q790" s="872"/>
      <c r="R790" s="872"/>
      <c r="S790" s="872"/>
      <c r="T790" s="872"/>
      <c r="U790" s="872"/>
      <c r="V790" s="872"/>
      <c r="W790" s="872"/>
      <c r="X790" s="872"/>
      <c r="Y790" s="872"/>
      <c r="Z790" s="872"/>
    </row>
    <row r="791" spans="1:26" ht="37.5" customHeight="1">
      <c r="A791" s="872"/>
      <c r="B791" s="1194"/>
      <c r="C791" s="872"/>
      <c r="D791" s="872"/>
      <c r="E791" s="872"/>
      <c r="F791" s="872"/>
      <c r="G791" s="872"/>
      <c r="H791" s="872"/>
      <c r="I791" s="872"/>
      <c r="J791" s="872"/>
      <c r="K791" s="872"/>
      <c r="L791" s="872"/>
      <c r="M791" s="872"/>
      <c r="N791" s="872"/>
      <c r="O791" s="872"/>
      <c r="P791" s="872"/>
      <c r="Q791" s="872"/>
      <c r="R791" s="872"/>
      <c r="S791" s="872"/>
      <c r="T791" s="872"/>
      <c r="U791" s="872"/>
      <c r="V791" s="872"/>
      <c r="W791" s="872"/>
      <c r="X791" s="872"/>
      <c r="Y791" s="872"/>
      <c r="Z791" s="872"/>
    </row>
    <row r="792" spans="1:26" ht="37.5" customHeight="1">
      <c r="A792" s="872"/>
      <c r="B792" s="1194"/>
      <c r="C792" s="872"/>
      <c r="D792" s="872"/>
      <c r="E792" s="872"/>
      <c r="F792" s="872"/>
      <c r="G792" s="872"/>
      <c r="H792" s="872"/>
      <c r="I792" s="872"/>
      <c r="J792" s="872"/>
      <c r="K792" s="872"/>
      <c r="L792" s="872"/>
      <c r="M792" s="872"/>
      <c r="N792" s="872"/>
      <c r="O792" s="872"/>
      <c r="P792" s="872"/>
      <c r="Q792" s="872"/>
      <c r="R792" s="872"/>
      <c r="S792" s="872"/>
      <c r="T792" s="872"/>
      <c r="U792" s="872"/>
      <c r="V792" s="872"/>
      <c r="W792" s="872"/>
      <c r="X792" s="872"/>
      <c r="Y792" s="872"/>
      <c r="Z792" s="872"/>
    </row>
    <row r="793" spans="1:26" ht="37.5" customHeight="1">
      <c r="A793" s="872"/>
      <c r="B793" s="1194"/>
      <c r="C793" s="872"/>
      <c r="D793" s="872"/>
      <c r="E793" s="872"/>
      <c r="F793" s="872"/>
      <c r="G793" s="872"/>
      <c r="H793" s="872"/>
      <c r="I793" s="872"/>
      <c r="J793" s="872"/>
      <c r="K793" s="872"/>
      <c r="L793" s="872"/>
      <c r="M793" s="872"/>
      <c r="N793" s="872"/>
      <c r="O793" s="872"/>
      <c r="P793" s="872"/>
      <c r="Q793" s="872"/>
      <c r="R793" s="872"/>
      <c r="S793" s="872"/>
      <c r="T793" s="872"/>
      <c r="U793" s="872"/>
      <c r="V793" s="872"/>
      <c r="W793" s="872"/>
      <c r="X793" s="872"/>
      <c r="Y793" s="872"/>
      <c r="Z793" s="872"/>
    </row>
    <row r="794" spans="1:26" ht="37.5" customHeight="1">
      <c r="A794" s="872"/>
      <c r="B794" s="1194"/>
      <c r="C794" s="872"/>
      <c r="D794" s="872"/>
      <c r="E794" s="872"/>
      <c r="F794" s="872"/>
      <c r="G794" s="872"/>
      <c r="H794" s="872"/>
      <c r="I794" s="872"/>
      <c r="J794" s="872"/>
      <c r="K794" s="872"/>
      <c r="L794" s="872"/>
      <c r="M794" s="872"/>
      <c r="N794" s="872"/>
      <c r="O794" s="872"/>
      <c r="P794" s="872"/>
      <c r="Q794" s="872"/>
      <c r="R794" s="872"/>
      <c r="S794" s="872"/>
      <c r="T794" s="872"/>
      <c r="U794" s="872"/>
      <c r="V794" s="872"/>
      <c r="W794" s="872"/>
      <c r="X794" s="872"/>
      <c r="Y794" s="872"/>
      <c r="Z794" s="872"/>
    </row>
    <row r="795" spans="1:26" ht="37.5" customHeight="1">
      <c r="A795" s="872"/>
      <c r="B795" s="1194"/>
      <c r="C795" s="872"/>
      <c r="D795" s="872"/>
      <c r="E795" s="872"/>
      <c r="F795" s="872"/>
      <c r="G795" s="872"/>
      <c r="H795" s="872"/>
      <c r="I795" s="872"/>
      <c r="J795" s="872"/>
      <c r="K795" s="872"/>
      <c r="L795" s="872"/>
      <c r="M795" s="872"/>
      <c r="N795" s="872"/>
      <c r="O795" s="872"/>
      <c r="P795" s="872"/>
      <c r="Q795" s="872"/>
      <c r="R795" s="872"/>
      <c r="S795" s="872"/>
      <c r="T795" s="872"/>
      <c r="U795" s="872"/>
      <c r="V795" s="872"/>
      <c r="W795" s="872"/>
      <c r="X795" s="872"/>
      <c r="Y795" s="872"/>
      <c r="Z795" s="872"/>
    </row>
    <row r="796" spans="1:26" ht="37.5" customHeight="1">
      <c r="A796" s="872"/>
      <c r="B796" s="1194"/>
      <c r="C796" s="872"/>
      <c r="D796" s="872"/>
      <c r="E796" s="872"/>
      <c r="F796" s="872"/>
      <c r="G796" s="872"/>
      <c r="H796" s="872"/>
      <c r="I796" s="872"/>
      <c r="J796" s="872"/>
      <c r="K796" s="872"/>
      <c r="L796" s="872"/>
      <c r="M796" s="872"/>
      <c r="N796" s="872"/>
      <c r="O796" s="872"/>
      <c r="P796" s="872"/>
      <c r="Q796" s="872"/>
      <c r="R796" s="872"/>
      <c r="S796" s="872"/>
      <c r="T796" s="872"/>
      <c r="U796" s="872"/>
      <c r="V796" s="872"/>
      <c r="W796" s="872"/>
      <c r="X796" s="872"/>
      <c r="Y796" s="872"/>
      <c r="Z796" s="872"/>
    </row>
    <row r="797" spans="1:26" ht="37.5" customHeight="1">
      <c r="A797" s="872"/>
      <c r="B797" s="1194"/>
      <c r="C797" s="872"/>
      <c r="D797" s="872"/>
      <c r="E797" s="872"/>
      <c r="F797" s="872"/>
      <c r="G797" s="872"/>
      <c r="H797" s="872"/>
      <c r="I797" s="872"/>
      <c r="J797" s="872"/>
      <c r="K797" s="872"/>
      <c r="L797" s="872"/>
      <c r="M797" s="872"/>
      <c r="N797" s="872"/>
      <c r="O797" s="872"/>
      <c r="P797" s="872"/>
      <c r="Q797" s="872"/>
      <c r="R797" s="872"/>
      <c r="S797" s="872"/>
      <c r="T797" s="872"/>
      <c r="U797" s="872"/>
      <c r="V797" s="872"/>
      <c r="W797" s="872"/>
      <c r="X797" s="872"/>
      <c r="Y797" s="872"/>
      <c r="Z797" s="872"/>
    </row>
    <row r="798" spans="1:26" ht="37.5" customHeight="1">
      <c r="A798" s="872"/>
      <c r="B798" s="1194"/>
      <c r="C798" s="872"/>
      <c r="D798" s="872"/>
      <c r="E798" s="872"/>
      <c r="F798" s="872"/>
      <c r="G798" s="872"/>
      <c r="H798" s="872"/>
      <c r="I798" s="872"/>
      <c r="J798" s="872"/>
      <c r="K798" s="872"/>
      <c r="L798" s="872"/>
      <c r="M798" s="872"/>
      <c r="N798" s="872"/>
      <c r="O798" s="872"/>
      <c r="P798" s="872"/>
      <c r="Q798" s="872"/>
      <c r="R798" s="872"/>
      <c r="S798" s="872"/>
      <c r="T798" s="872"/>
      <c r="U798" s="872"/>
      <c r="V798" s="872"/>
      <c r="W798" s="872"/>
      <c r="X798" s="872"/>
      <c r="Y798" s="872"/>
      <c r="Z798" s="872"/>
    </row>
    <row r="799" spans="1:26" ht="37.5" customHeight="1">
      <c r="A799" s="872"/>
      <c r="B799" s="1194"/>
      <c r="C799" s="872"/>
      <c r="D799" s="872"/>
      <c r="E799" s="872"/>
      <c r="F799" s="872"/>
      <c r="G799" s="872"/>
      <c r="H799" s="872"/>
      <c r="I799" s="872"/>
      <c r="J799" s="872"/>
      <c r="K799" s="872"/>
      <c r="L799" s="872"/>
      <c r="M799" s="872"/>
      <c r="N799" s="872"/>
      <c r="O799" s="872"/>
      <c r="P799" s="872"/>
      <c r="Q799" s="872"/>
      <c r="R799" s="872"/>
      <c r="S799" s="872"/>
      <c r="T799" s="872"/>
      <c r="U799" s="872"/>
      <c r="V799" s="872"/>
      <c r="W799" s="872"/>
      <c r="X799" s="872"/>
      <c r="Y799" s="872"/>
      <c r="Z799" s="872"/>
    </row>
    <row r="800" spans="1:26" ht="37.5" customHeight="1">
      <c r="A800" s="872"/>
      <c r="B800" s="1194"/>
      <c r="C800" s="872"/>
      <c r="D800" s="872"/>
      <c r="E800" s="872"/>
      <c r="F800" s="872"/>
      <c r="G800" s="872"/>
      <c r="H800" s="872"/>
      <c r="I800" s="872"/>
      <c r="J800" s="872"/>
      <c r="K800" s="872"/>
      <c r="L800" s="872"/>
      <c r="M800" s="872"/>
      <c r="N800" s="872"/>
      <c r="O800" s="872"/>
      <c r="P800" s="872"/>
      <c r="Q800" s="872"/>
      <c r="R800" s="872"/>
      <c r="S800" s="872"/>
      <c r="T800" s="872"/>
      <c r="U800" s="872"/>
      <c r="V800" s="872"/>
      <c r="W800" s="872"/>
      <c r="X800" s="872"/>
      <c r="Y800" s="872"/>
      <c r="Z800" s="872"/>
    </row>
    <row r="801" spans="1:26" ht="37.5" customHeight="1">
      <c r="A801" s="872"/>
      <c r="B801" s="1194"/>
      <c r="C801" s="872"/>
      <c r="D801" s="872"/>
      <c r="E801" s="872"/>
      <c r="F801" s="872"/>
      <c r="G801" s="872"/>
      <c r="H801" s="872"/>
      <c r="I801" s="872"/>
      <c r="J801" s="872"/>
      <c r="K801" s="872"/>
      <c r="L801" s="872"/>
      <c r="M801" s="872"/>
      <c r="N801" s="872"/>
      <c r="O801" s="872"/>
      <c r="P801" s="872"/>
      <c r="Q801" s="872"/>
      <c r="R801" s="872"/>
      <c r="S801" s="872"/>
      <c r="T801" s="872"/>
      <c r="U801" s="872"/>
      <c r="V801" s="872"/>
      <c r="W801" s="872"/>
      <c r="X801" s="872"/>
      <c r="Y801" s="872"/>
      <c r="Z801" s="872"/>
    </row>
    <row r="802" spans="1:26" ht="37.5" customHeight="1">
      <c r="A802" s="872"/>
      <c r="B802" s="1194"/>
      <c r="C802" s="872"/>
      <c r="D802" s="872"/>
      <c r="E802" s="872"/>
      <c r="F802" s="872"/>
      <c r="G802" s="872"/>
      <c r="H802" s="872"/>
      <c r="I802" s="872"/>
      <c r="J802" s="872"/>
      <c r="K802" s="872"/>
      <c r="L802" s="872"/>
      <c r="M802" s="872"/>
      <c r="N802" s="872"/>
      <c r="O802" s="872"/>
      <c r="P802" s="872"/>
      <c r="Q802" s="872"/>
      <c r="R802" s="872"/>
      <c r="S802" s="872"/>
      <c r="T802" s="872"/>
      <c r="U802" s="872"/>
      <c r="V802" s="872"/>
      <c r="W802" s="872"/>
      <c r="X802" s="872"/>
      <c r="Y802" s="872"/>
      <c r="Z802" s="872"/>
    </row>
    <row r="803" spans="1:26" ht="37.5" customHeight="1">
      <c r="A803" s="872"/>
      <c r="B803" s="1194"/>
      <c r="C803" s="872"/>
      <c r="D803" s="872"/>
      <c r="E803" s="872"/>
      <c r="F803" s="872"/>
      <c r="G803" s="872"/>
      <c r="H803" s="872"/>
      <c r="I803" s="872"/>
      <c r="J803" s="872"/>
      <c r="K803" s="872"/>
      <c r="L803" s="872"/>
      <c r="M803" s="872"/>
      <c r="N803" s="872"/>
      <c r="O803" s="872"/>
      <c r="P803" s="872"/>
      <c r="Q803" s="872"/>
      <c r="R803" s="872"/>
      <c r="S803" s="872"/>
      <c r="T803" s="872"/>
      <c r="U803" s="872"/>
      <c r="V803" s="872"/>
      <c r="W803" s="872"/>
      <c r="X803" s="872"/>
      <c r="Y803" s="872"/>
      <c r="Z803" s="872"/>
    </row>
    <row r="804" spans="1:26" ht="37.5" customHeight="1">
      <c r="A804" s="872"/>
      <c r="B804" s="1194"/>
      <c r="C804" s="872"/>
      <c r="D804" s="872"/>
      <c r="E804" s="872"/>
      <c r="F804" s="872"/>
      <c r="G804" s="872"/>
      <c r="H804" s="872"/>
      <c r="I804" s="872"/>
      <c r="J804" s="872"/>
      <c r="K804" s="872"/>
      <c r="L804" s="872"/>
      <c r="M804" s="872"/>
      <c r="N804" s="872"/>
      <c r="O804" s="872"/>
      <c r="P804" s="872"/>
      <c r="Q804" s="872"/>
      <c r="R804" s="872"/>
      <c r="S804" s="872"/>
      <c r="T804" s="872"/>
      <c r="U804" s="872"/>
      <c r="V804" s="872"/>
      <c r="W804" s="872"/>
      <c r="X804" s="872"/>
      <c r="Y804" s="872"/>
      <c r="Z804" s="872"/>
    </row>
    <row r="805" spans="1:26" ht="37.5" customHeight="1">
      <c r="A805" s="872"/>
      <c r="B805" s="1194"/>
      <c r="C805" s="872"/>
      <c r="D805" s="872"/>
      <c r="E805" s="872"/>
      <c r="F805" s="872"/>
      <c r="G805" s="872"/>
      <c r="H805" s="872"/>
      <c r="I805" s="872"/>
      <c r="J805" s="872"/>
      <c r="K805" s="872"/>
      <c r="L805" s="872"/>
      <c r="M805" s="872"/>
      <c r="N805" s="872"/>
      <c r="O805" s="872"/>
      <c r="P805" s="872"/>
      <c r="Q805" s="872"/>
      <c r="R805" s="872"/>
      <c r="S805" s="872"/>
      <c r="T805" s="872"/>
      <c r="U805" s="872"/>
      <c r="V805" s="872"/>
      <c r="W805" s="872"/>
      <c r="X805" s="872"/>
      <c r="Y805" s="872"/>
      <c r="Z805" s="872"/>
    </row>
    <row r="806" spans="1:26" ht="37.5" customHeight="1">
      <c r="A806" s="872"/>
      <c r="B806" s="1194"/>
      <c r="C806" s="872"/>
      <c r="D806" s="872"/>
      <c r="E806" s="872"/>
      <c r="F806" s="872"/>
      <c r="G806" s="872"/>
      <c r="H806" s="872"/>
      <c r="I806" s="872"/>
      <c r="J806" s="872"/>
      <c r="K806" s="872"/>
      <c r="L806" s="872"/>
      <c r="M806" s="872"/>
      <c r="N806" s="872"/>
      <c r="O806" s="872"/>
      <c r="P806" s="872"/>
      <c r="Q806" s="872"/>
      <c r="R806" s="872"/>
      <c r="S806" s="872"/>
      <c r="T806" s="872"/>
      <c r="U806" s="872"/>
      <c r="V806" s="872"/>
      <c r="W806" s="872"/>
      <c r="X806" s="872"/>
      <c r="Y806" s="872"/>
      <c r="Z806" s="872"/>
    </row>
    <row r="807" spans="1:26" ht="37.5" customHeight="1">
      <c r="A807" s="872"/>
      <c r="B807" s="1194"/>
      <c r="C807" s="872"/>
      <c r="D807" s="872"/>
      <c r="E807" s="872"/>
      <c r="F807" s="872"/>
      <c r="G807" s="872"/>
      <c r="H807" s="872"/>
      <c r="I807" s="872"/>
      <c r="J807" s="872"/>
      <c r="K807" s="872"/>
      <c r="L807" s="872"/>
      <c r="M807" s="872"/>
      <c r="N807" s="872"/>
      <c r="O807" s="872"/>
      <c r="P807" s="872"/>
      <c r="Q807" s="872"/>
      <c r="R807" s="872"/>
      <c r="S807" s="872"/>
      <c r="T807" s="872"/>
      <c r="U807" s="872"/>
      <c r="V807" s="872"/>
      <c r="W807" s="872"/>
      <c r="X807" s="872"/>
      <c r="Y807" s="872"/>
      <c r="Z807" s="872"/>
    </row>
    <row r="808" spans="1:26" ht="37.5" customHeight="1">
      <c r="A808" s="872"/>
      <c r="B808" s="1194"/>
      <c r="C808" s="872"/>
      <c r="D808" s="872"/>
      <c r="E808" s="872"/>
      <c r="F808" s="872"/>
      <c r="G808" s="872"/>
      <c r="H808" s="872"/>
      <c r="I808" s="872"/>
      <c r="J808" s="872"/>
      <c r="K808" s="872"/>
      <c r="L808" s="872"/>
      <c r="M808" s="872"/>
      <c r="N808" s="872"/>
      <c r="O808" s="872"/>
      <c r="P808" s="872"/>
      <c r="Q808" s="872"/>
      <c r="R808" s="872"/>
      <c r="S808" s="872"/>
      <c r="T808" s="872"/>
      <c r="U808" s="872"/>
      <c r="V808" s="872"/>
      <c r="W808" s="872"/>
      <c r="X808" s="872"/>
      <c r="Y808" s="872"/>
      <c r="Z808" s="872"/>
    </row>
    <row r="809" spans="1:26" ht="37.5" customHeight="1">
      <c r="A809" s="872"/>
      <c r="B809" s="1194"/>
      <c r="C809" s="872"/>
      <c r="D809" s="872"/>
      <c r="E809" s="872"/>
      <c r="F809" s="872"/>
      <c r="G809" s="872"/>
      <c r="H809" s="872"/>
      <c r="I809" s="872"/>
      <c r="J809" s="872"/>
      <c r="K809" s="872"/>
      <c r="L809" s="872"/>
      <c r="M809" s="872"/>
      <c r="N809" s="872"/>
      <c r="O809" s="872"/>
      <c r="P809" s="872"/>
      <c r="Q809" s="872"/>
      <c r="R809" s="872"/>
      <c r="S809" s="872"/>
      <c r="T809" s="872"/>
      <c r="U809" s="872"/>
      <c r="V809" s="872"/>
      <c r="W809" s="872"/>
      <c r="X809" s="872"/>
      <c r="Y809" s="872"/>
      <c r="Z809" s="872"/>
    </row>
    <row r="810" spans="1:26" ht="37.5" customHeight="1">
      <c r="A810" s="872"/>
      <c r="B810" s="1194"/>
      <c r="C810" s="872"/>
      <c r="D810" s="872"/>
      <c r="E810" s="872"/>
      <c r="F810" s="872"/>
      <c r="G810" s="872"/>
      <c r="H810" s="872"/>
      <c r="I810" s="872"/>
      <c r="J810" s="872"/>
      <c r="K810" s="872"/>
      <c r="L810" s="872"/>
      <c r="M810" s="872"/>
      <c r="N810" s="872"/>
      <c r="O810" s="872"/>
      <c r="P810" s="872"/>
      <c r="Q810" s="872"/>
      <c r="R810" s="872"/>
      <c r="S810" s="872"/>
      <c r="T810" s="872"/>
      <c r="U810" s="872"/>
      <c r="V810" s="872"/>
      <c r="W810" s="872"/>
      <c r="X810" s="872"/>
      <c r="Y810" s="872"/>
      <c r="Z810" s="872"/>
    </row>
    <row r="811" spans="1:26" ht="37.5" customHeight="1">
      <c r="A811" s="872"/>
      <c r="B811" s="1194"/>
      <c r="C811" s="872"/>
      <c r="D811" s="872"/>
      <c r="E811" s="872"/>
      <c r="F811" s="872"/>
      <c r="G811" s="872"/>
      <c r="H811" s="872"/>
      <c r="I811" s="872"/>
      <c r="J811" s="872"/>
      <c r="K811" s="872"/>
      <c r="L811" s="872"/>
      <c r="M811" s="872"/>
      <c r="N811" s="872"/>
      <c r="O811" s="872"/>
      <c r="P811" s="872"/>
      <c r="Q811" s="872"/>
      <c r="R811" s="872"/>
      <c r="S811" s="872"/>
      <c r="T811" s="872"/>
      <c r="U811" s="872"/>
      <c r="V811" s="872"/>
      <c r="W811" s="872"/>
      <c r="X811" s="872"/>
      <c r="Y811" s="872"/>
      <c r="Z811" s="872"/>
    </row>
    <row r="812" spans="1:26" ht="37.5" customHeight="1">
      <c r="A812" s="872"/>
      <c r="B812" s="1194"/>
      <c r="C812" s="872"/>
      <c r="D812" s="872"/>
      <c r="E812" s="872"/>
      <c r="F812" s="872"/>
      <c r="G812" s="872"/>
      <c r="H812" s="872"/>
      <c r="I812" s="872"/>
      <c r="J812" s="872"/>
      <c r="K812" s="872"/>
      <c r="L812" s="872"/>
      <c r="M812" s="872"/>
      <c r="N812" s="872"/>
      <c r="O812" s="872"/>
      <c r="P812" s="872"/>
      <c r="Q812" s="872"/>
      <c r="R812" s="872"/>
      <c r="S812" s="872"/>
      <c r="T812" s="872"/>
      <c r="U812" s="872"/>
      <c r="V812" s="872"/>
      <c r="W812" s="872"/>
      <c r="X812" s="872"/>
      <c r="Y812" s="872"/>
      <c r="Z812" s="872"/>
    </row>
    <row r="813" spans="1:26" ht="37.5" customHeight="1">
      <c r="A813" s="872"/>
      <c r="B813" s="1194"/>
      <c r="C813" s="872"/>
      <c r="D813" s="872"/>
      <c r="E813" s="872"/>
      <c r="F813" s="872"/>
      <c r="G813" s="872"/>
      <c r="H813" s="872"/>
      <c r="I813" s="872"/>
      <c r="J813" s="872"/>
      <c r="K813" s="872"/>
      <c r="L813" s="872"/>
      <c r="M813" s="872"/>
      <c r="N813" s="872"/>
      <c r="O813" s="872"/>
      <c r="P813" s="872"/>
      <c r="Q813" s="872"/>
      <c r="R813" s="872"/>
      <c r="S813" s="872"/>
      <c r="T813" s="872"/>
      <c r="U813" s="872"/>
      <c r="V813" s="872"/>
      <c r="W813" s="872"/>
      <c r="X813" s="872"/>
      <c r="Y813" s="872"/>
      <c r="Z813" s="872"/>
    </row>
    <row r="814" spans="1:26" ht="37.5" customHeight="1">
      <c r="A814" s="872"/>
      <c r="B814" s="1194"/>
      <c r="C814" s="872"/>
      <c r="D814" s="872"/>
      <c r="E814" s="872"/>
      <c r="F814" s="872"/>
      <c r="G814" s="872"/>
      <c r="H814" s="872"/>
      <c r="I814" s="872"/>
      <c r="J814" s="872"/>
      <c r="K814" s="872"/>
      <c r="L814" s="872"/>
      <c r="M814" s="872"/>
      <c r="N814" s="872"/>
      <c r="O814" s="872"/>
      <c r="P814" s="872"/>
      <c r="Q814" s="872"/>
      <c r="R814" s="872"/>
      <c r="S814" s="872"/>
      <c r="T814" s="872"/>
      <c r="U814" s="872"/>
      <c r="V814" s="872"/>
      <c r="W814" s="872"/>
      <c r="X814" s="872"/>
      <c r="Y814" s="872"/>
      <c r="Z814" s="872"/>
    </row>
    <row r="815" spans="1:26" ht="37.5" customHeight="1">
      <c r="A815" s="872"/>
      <c r="B815" s="1194"/>
      <c r="C815" s="872"/>
      <c r="D815" s="872"/>
      <c r="E815" s="872"/>
      <c r="F815" s="872"/>
      <c r="G815" s="872"/>
      <c r="H815" s="872"/>
      <c r="I815" s="872"/>
      <c r="J815" s="872"/>
      <c r="K815" s="872"/>
      <c r="L815" s="872"/>
      <c r="M815" s="872"/>
      <c r="N815" s="872"/>
      <c r="O815" s="872"/>
      <c r="P815" s="872"/>
      <c r="Q815" s="872"/>
      <c r="R815" s="872"/>
      <c r="S815" s="872"/>
      <c r="T815" s="872"/>
      <c r="U815" s="872"/>
      <c r="V815" s="872"/>
      <c r="W815" s="872"/>
      <c r="X815" s="872"/>
      <c r="Y815" s="872"/>
      <c r="Z815" s="872"/>
    </row>
    <row r="816" spans="1:26" ht="37.5" customHeight="1">
      <c r="A816" s="872"/>
      <c r="B816" s="1194"/>
      <c r="C816" s="872"/>
      <c r="D816" s="872"/>
      <c r="E816" s="872"/>
      <c r="F816" s="872"/>
      <c r="G816" s="872"/>
      <c r="H816" s="872"/>
      <c r="I816" s="872"/>
      <c r="J816" s="872"/>
      <c r="K816" s="872"/>
      <c r="L816" s="872"/>
      <c r="M816" s="872"/>
      <c r="N816" s="872"/>
      <c r="O816" s="872"/>
      <c r="P816" s="872"/>
      <c r="Q816" s="872"/>
      <c r="R816" s="872"/>
      <c r="S816" s="872"/>
      <c r="T816" s="872"/>
      <c r="U816" s="872"/>
      <c r="V816" s="872"/>
      <c r="W816" s="872"/>
      <c r="X816" s="872"/>
      <c r="Y816" s="872"/>
      <c r="Z816" s="872"/>
    </row>
    <row r="817" spans="1:26" ht="37.5" customHeight="1">
      <c r="A817" s="872"/>
      <c r="B817" s="1194"/>
      <c r="C817" s="872"/>
      <c r="D817" s="872"/>
      <c r="E817" s="872"/>
      <c r="F817" s="872"/>
      <c r="G817" s="872"/>
      <c r="H817" s="872"/>
      <c r="I817" s="872"/>
      <c r="J817" s="872"/>
      <c r="K817" s="872"/>
      <c r="L817" s="872"/>
      <c r="M817" s="872"/>
      <c r="N817" s="872"/>
      <c r="O817" s="872"/>
      <c r="P817" s="872"/>
      <c r="Q817" s="872"/>
      <c r="R817" s="872"/>
      <c r="S817" s="872"/>
      <c r="T817" s="872"/>
      <c r="U817" s="872"/>
      <c r="V817" s="872"/>
      <c r="W817" s="872"/>
      <c r="X817" s="872"/>
      <c r="Y817" s="872"/>
      <c r="Z817" s="872"/>
    </row>
    <row r="818" spans="1:26" ht="37.5" customHeight="1">
      <c r="A818" s="872"/>
      <c r="B818" s="1194"/>
      <c r="C818" s="872"/>
      <c r="D818" s="872"/>
      <c r="E818" s="872"/>
      <c r="F818" s="872"/>
      <c r="G818" s="872"/>
      <c r="H818" s="872"/>
      <c r="I818" s="872"/>
      <c r="J818" s="872"/>
      <c r="K818" s="872"/>
      <c r="L818" s="872"/>
      <c r="M818" s="872"/>
      <c r="N818" s="872"/>
      <c r="O818" s="872"/>
      <c r="P818" s="872"/>
      <c r="Q818" s="872"/>
      <c r="R818" s="872"/>
      <c r="S818" s="872"/>
      <c r="T818" s="872"/>
      <c r="U818" s="872"/>
      <c r="V818" s="872"/>
      <c r="W818" s="872"/>
      <c r="X818" s="872"/>
      <c r="Y818" s="872"/>
      <c r="Z818" s="872"/>
    </row>
    <row r="819" spans="1:26" ht="37.5" customHeight="1">
      <c r="A819" s="872"/>
      <c r="B819" s="1194"/>
      <c r="C819" s="872"/>
      <c r="D819" s="872"/>
      <c r="E819" s="872"/>
      <c r="F819" s="872"/>
      <c r="G819" s="872"/>
      <c r="H819" s="872"/>
      <c r="I819" s="872"/>
      <c r="J819" s="872"/>
      <c r="K819" s="872"/>
      <c r="L819" s="872"/>
      <c r="M819" s="872"/>
      <c r="N819" s="872"/>
      <c r="O819" s="872"/>
      <c r="P819" s="872"/>
      <c r="Q819" s="872"/>
      <c r="R819" s="872"/>
      <c r="S819" s="872"/>
      <c r="T819" s="872"/>
      <c r="U819" s="872"/>
      <c r="V819" s="872"/>
      <c r="W819" s="872"/>
      <c r="X819" s="872"/>
      <c r="Y819" s="872"/>
      <c r="Z819" s="872"/>
    </row>
    <row r="820" spans="1:26" ht="37.5" customHeight="1">
      <c r="A820" s="872"/>
      <c r="B820" s="1194"/>
      <c r="C820" s="872"/>
      <c r="D820" s="872"/>
      <c r="E820" s="872"/>
      <c r="F820" s="872"/>
      <c r="G820" s="872"/>
      <c r="H820" s="872"/>
      <c r="I820" s="872"/>
      <c r="J820" s="872"/>
      <c r="K820" s="872"/>
      <c r="L820" s="872"/>
      <c r="M820" s="872"/>
      <c r="N820" s="872"/>
      <c r="O820" s="872"/>
      <c r="P820" s="872"/>
      <c r="Q820" s="872"/>
      <c r="R820" s="872"/>
      <c r="S820" s="872"/>
      <c r="T820" s="872"/>
      <c r="U820" s="872"/>
      <c r="V820" s="872"/>
      <c r="W820" s="872"/>
      <c r="X820" s="872"/>
      <c r="Y820" s="872"/>
      <c r="Z820" s="872"/>
    </row>
    <row r="821" spans="1:26" ht="37.5" customHeight="1">
      <c r="A821" s="872"/>
      <c r="B821" s="1194"/>
      <c r="C821" s="872"/>
      <c r="D821" s="872"/>
      <c r="E821" s="872"/>
      <c r="F821" s="872"/>
      <c r="G821" s="872"/>
      <c r="H821" s="872"/>
      <c r="I821" s="872"/>
      <c r="J821" s="872"/>
      <c r="K821" s="872"/>
      <c r="L821" s="872"/>
      <c r="M821" s="872"/>
      <c r="N821" s="872"/>
      <c r="O821" s="872"/>
      <c r="P821" s="872"/>
      <c r="Q821" s="872"/>
      <c r="R821" s="872"/>
      <c r="S821" s="872"/>
      <c r="T821" s="872"/>
      <c r="U821" s="872"/>
      <c r="V821" s="872"/>
      <c r="W821" s="872"/>
      <c r="X821" s="872"/>
      <c r="Y821" s="872"/>
      <c r="Z821" s="872"/>
    </row>
    <row r="822" spans="1:26" ht="37.5" customHeight="1">
      <c r="A822" s="872"/>
      <c r="B822" s="1194"/>
      <c r="C822" s="872"/>
      <c r="D822" s="872"/>
      <c r="E822" s="872"/>
      <c r="F822" s="872"/>
      <c r="G822" s="872"/>
      <c r="H822" s="872"/>
      <c r="I822" s="872"/>
      <c r="J822" s="872"/>
      <c r="K822" s="872"/>
      <c r="L822" s="872"/>
      <c r="M822" s="872"/>
      <c r="N822" s="872"/>
      <c r="O822" s="872"/>
      <c r="P822" s="872"/>
      <c r="Q822" s="872"/>
      <c r="R822" s="872"/>
      <c r="S822" s="872"/>
      <c r="T822" s="872"/>
      <c r="U822" s="872"/>
      <c r="V822" s="872"/>
      <c r="W822" s="872"/>
      <c r="X822" s="872"/>
      <c r="Y822" s="872"/>
      <c r="Z822" s="872"/>
    </row>
    <row r="823" spans="1:26" ht="37.5" customHeight="1">
      <c r="A823" s="872"/>
      <c r="B823" s="1194"/>
      <c r="C823" s="872"/>
      <c r="D823" s="872"/>
      <c r="E823" s="872"/>
      <c r="F823" s="872"/>
      <c r="G823" s="872"/>
      <c r="H823" s="872"/>
      <c r="I823" s="872"/>
      <c r="J823" s="872"/>
      <c r="K823" s="872"/>
      <c r="L823" s="872"/>
      <c r="M823" s="872"/>
      <c r="N823" s="872"/>
      <c r="O823" s="872"/>
      <c r="P823" s="872"/>
      <c r="Q823" s="872"/>
      <c r="R823" s="872"/>
      <c r="S823" s="872"/>
      <c r="T823" s="872"/>
      <c r="U823" s="872"/>
      <c r="V823" s="872"/>
      <c r="W823" s="872"/>
      <c r="X823" s="872"/>
      <c r="Y823" s="872"/>
      <c r="Z823" s="872"/>
    </row>
    <row r="824" spans="1:26" ht="37.5" customHeight="1">
      <c r="A824" s="872"/>
      <c r="B824" s="1194"/>
      <c r="C824" s="872"/>
      <c r="D824" s="872"/>
      <c r="E824" s="872"/>
      <c r="F824" s="872"/>
      <c r="G824" s="872"/>
      <c r="H824" s="872"/>
      <c r="I824" s="872"/>
      <c r="J824" s="872"/>
      <c r="K824" s="872"/>
      <c r="L824" s="872"/>
      <c r="M824" s="872"/>
      <c r="N824" s="872"/>
      <c r="O824" s="872"/>
      <c r="P824" s="872"/>
      <c r="Q824" s="872"/>
      <c r="R824" s="872"/>
      <c r="S824" s="872"/>
      <c r="T824" s="872"/>
      <c r="U824" s="872"/>
      <c r="V824" s="872"/>
      <c r="W824" s="872"/>
      <c r="X824" s="872"/>
      <c r="Y824" s="872"/>
      <c r="Z824" s="872"/>
    </row>
    <row r="825" spans="1:26" ht="37.5" customHeight="1">
      <c r="A825" s="872"/>
      <c r="B825" s="1194"/>
      <c r="C825" s="872"/>
      <c r="D825" s="872"/>
      <c r="E825" s="872"/>
      <c r="F825" s="872"/>
      <c r="G825" s="872"/>
      <c r="H825" s="872"/>
      <c r="I825" s="872"/>
      <c r="J825" s="872"/>
      <c r="K825" s="872"/>
      <c r="L825" s="872"/>
      <c r="M825" s="872"/>
      <c r="N825" s="872"/>
      <c r="O825" s="872"/>
      <c r="P825" s="872"/>
      <c r="Q825" s="872"/>
      <c r="R825" s="872"/>
      <c r="S825" s="872"/>
      <c r="T825" s="872"/>
      <c r="U825" s="872"/>
      <c r="V825" s="872"/>
      <c r="W825" s="872"/>
      <c r="X825" s="872"/>
      <c r="Y825" s="872"/>
      <c r="Z825" s="872"/>
    </row>
    <row r="826" spans="1:26" ht="37.5" customHeight="1">
      <c r="A826" s="872"/>
      <c r="B826" s="1194"/>
      <c r="C826" s="872"/>
      <c r="D826" s="872"/>
      <c r="E826" s="872"/>
      <c r="F826" s="872"/>
      <c r="G826" s="872"/>
      <c r="H826" s="872"/>
      <c r="I826" s="872"/>
      <c r="J826" s="872"/>
      <c r="K826" s="872"/>
      <c r="L826" s="872"/>
      <c r="M826" s="872"/>
      <c r="N826" s="872"/>
      <c r="O826" s="872"/>
      <c r="P826" s="872"/>
      <c r="Q826" s="872"/>
      <c r="R826" s="872"/>
      <c r="S826" s="872"/>
      <c r="T826" s="872"/>
      <c r="U826" s="872"/>
      <c r="V826" s="872"/>
      <c r="W826" s="872"/>
      <c r="X826" s="872"/>
      <c r="Y826" s="872"/>
      <c r="Z826" s="872"/>
    </row>
    <row r="827" spans="1:26" ht="37.5" customHeight="1">
      <c r="A827" s="872"/>
      <c r="B827" s="1194"/>
      <c r="C827" s="872"/>
      <c r="D827" s="872"/>
      <c r="E827" s="872"/>
      <c r="F827" s="872"/>
      <c r="G827" s="872"/>
      <c r="H827" s="872"/>
      <c r="I827" s="872"/>
      <c r="J827" s="872"/>
      <c r="K827" s="872"/>
      <c r="L827" s="872"/>
      <c r="M827" s="872"/>
      <c r="N827" s="872"/>
      <c r="O827" s="872"/>
      <c r="P827" s="872"/>
      <c r="Q827" s="872"/>
      <c r="R827" s="872"/>
      <c r="S827" s="872"/>
      <c r="T827" s="872"/>
      <c r="U827" s="872"/>
      <c r="V827" s="872"/>
      <c r="W827" s="872"/>
      <c r="X827" s="872"/>
      <c r="Y827" s="872"/>
      <c r="Z827" s="872"/>
    </row>
    <row r="828" spans="1:26" ht="37.5" customHeight="1">
      <c r="A828" s="872"/>
      <c r="B828" s="1194"/>
      <c r="C828" s="872"/>
      <c r="D828" s="872"/>
      <c r="E828" s="872"/>
      <c r="F828" s="872"/>
      <c r="G828" s="872"/>
      <c r="H828" s="872"/>
      <c r="I828" s="872"/>
      <c r="J828" s="872"/>
      <c r="K828" s="872"/>
      <c r="L828" s="872"/>
      <c r="M828" s="872"/>
      <c r="N828" s="872"/>
      <c r="O828" s="872"/>
      <c r="P828" s="872"/>
      <c r="Q828" s="872"/>
      <c r="R828" s="872"/>
      <c r="S828" s="872"/>
      <c r="T828" s="872"/>
      <c r="U828" s="872"/>
      <c r="V828" s="872"/>
      <c r="W828" s="872"/>
      <c r="X828" s="872"/>
      <c r="Y828" s="872"/>
      <c r="Z828" s="872"/>
    </row>
    <row r="829" spans="1:26" ht="37.5" customHeight="1">
      <c r="A829" s="872"/>
      <c r="B829" s="1194"/>
      <c r="C829" s="872"/>
      <c r="D829" s="872"/>
      <c r="E829" s="872"/>
      <c r="F829" s="872"/>
      <c r="G829" s="872"/>
      <c r="H829" s="872"/>
      <c r="I829" s="872"/>
      <c r="J829" s="872"/>
      <c r="K829" s="872"/>
      <c r="L829" s="872"/>
      <c r="M829" s="872"/>
      <c r="N829" s="872"/>
      <c r="O829" s="872"/>
      <c r="P829" s="872"/>
      <c r="Q829" s="872"/>
      <c r="R829" s="872"/>
      <c r="S829" s="872"/>
      <c r="T829" s="872"/>
      <c r="U829" s="872"/>
      <c r="V829" s="872"/>
      <c r="W829" s="872"/>
      <c r="X829" s="872"/>
      <c r="Y829" s="872"/>
      <c r="Z829" s="872"/>
    </row>
    <row r="830" spans="1:26" ht="37.5" customHeight="1">
      <c r="A830" s="872"/>
      <c r="B830" s="1194"/>
      <c r="C830" s="872"/>
      <c r="D830" s="872"/>
      <c r="E830" s="872"/>
      <c r="F830" s="872"/>
      <c r="G830" s="872"/>
      <c r="H830" s="872"/>
      <c r="I830" s="872"/>
      <c r="J830" s="872"/>
      <c r="K830" s="872"/>
      <c r="L830" s="872"/>
      <c r="M830" s="872"/>
      <c r="N830" s="872"/>
      <c r="O830" s="872"/>
      <c r="P830" s="872"/>
      <c r="Q830" s="872"/>
      <c r="R830" s="872"/>
      <c r="S830" s="872"/>
      <c r="T830" s="872"/>
      <c r="U830" s="872"/>
      <c r="V830" s="872"/>
      <c r="W830" s="872"/>
      <c r="X830" s="872"/>
      <c r="Y830" s="872"/>
      <c r="Z830" s="872"/>
    </row>
    <row r="831" spans="1:26" ht="37.5" customHeight="1">
      <c r="A831" s="872"/>
      <c r="B831" s="1194"/>
      <c r="C831" s="872"/>
      <c r="D831" s="872"/>
      <c r="E831" s="872"/>
      <c r="F831" s="872"/>
      <c r="G831" s="872"/>
      <c r="H831" s="872"/>
      <c r="I831" s="872"/>
      <c r="J831" s="872"/>
      <c r="K831" s="872"/>
      <c r="L831" s="872"/>
      <c r="M831" s="872"/>
      <c r="N831" s="872"/>
      <c r="O831" s="872"/>
      <c r="P831" s="872"/>
      <c r="Q831" s="872"/>
      <c r="R831" s="872"/>
      <c r="S831" s="872"/>
      <c r="T831" s="872"/>
      <c r="U831" s="872"/>
      <c r="V831" s="872"/>
      <c r="W831" s="872"/>
      <c r="X831" s="872"/>
      <c r="Y831" s="872"/>
      <c r="Z831" s="872"/>
    </row>
    <row r="832" spans="1:26" ht="37.5" customHeight="1">
      <c r="A832" s="872"/>
      <c r="B832" s="1194"/>
      <c r="C832" s="872"/>
      <c r="D832" s="872"/>
      <c r="E832" s="872"/>
      <c r="F832" s="872"/>
      <c r="G832" s="872"/>
      <c r="H832" s="872"/>
      <c r="I832" s="872"/>
      <c r="J832" s="872"/>
      <c r="K832" s="872"/>
      <c r="L832" s="872"/>
      <c r="M832" s="872"/>
      <c r="N832" s="872"/>
      <c r="O832" s="872"/>
      <c r="P832" s="872"/>
      <c r="Q832" s="872"/>
      <c r="R832" s="872"/>
      <c r="S832" s="872"/>
      <c r="T832" s="872"/>
      <c r="U832" s="872"/>
      <c r="V832" s="872"/>
      <c r="W832" s="872"/>
      <c r="X832" s="872"/>
      <c r="Y832" s="872"/>
      <c r="Z832" s="872"/>
    </row>
    <row r="833" spans="1:26" ht="37.5" customHeight="1">
      <c r="A833" s="872"/>
      <c r="B833" s="1194"/>
      <c r="C833" s="872"/>
      <c r="D833" s="872"/>
      <c r="E833" s="872"/>
      <c r="F833" s="872"/>
      <c r="G833" s="872"/>
      <c r="H833" s="872"/>
      <c r="I833" s="872"/>
      <c r="J833" s="872"/>
      <c r="K833" s="872"/>
      <c r="L833" s="872"/>
      <c r="M833" s="872"/>
      <c r="N833" s="872"/>
      <c r="O833" s="872"/>
      <c r="P833" s="872"/>
      <c r="Q833" s="872"/>
      <c r="R833" s="872"/>
      <c r="S833" s="872"/>
      <c r="T833" s="872"/>
      <c r="U833" s="872"/>
      <c r="V833" s="872"/>
      <c r="W833" s="872"/>
      <c r="X833" s="872"/>
      <c r="Y833" s="872"/>
      <c r="Z833" s="872"/>
    </row>
    <row r="834" spans="1:26" ht="37.5" customHeight="1">
      <c r="A834" s="872"/>
      <c r="B834" s="1194"/>
      <c r="C834" s="872"/>
      <c r="D834" s="872"/>
      <c r="E834" s="872"/>
      <c r="F834" s="872"/>
      <c r="G834" s="872"/>
      <c r="H834" s="872"/>
      <c r="I834" s="872"/>
      <c r="J834" s="872"/>
      <c r="K834" s="872"/>
      <c r="L834" s="872"/>
      <c r="M834" s="872"/>
      <c r="N834" s="872"/>
      <c r="O834" s="872"/>
      <c r="P834" s="872"/>
      <c r="Q834" s="872"/>
      <c r="R834" s="872"/>
      <c r="S834" s="872"/>
      <c r="T834" s="872"/>
      <c r="U834" s="872"/>
      <c r="V834" s="872"/>
      <c r="W834" s="872"/>
      <c r="X834" s="872"/>
      <c r="Y834" s="872"/>
      <c r="Z834" s="872"/>
    </row>
    <row r="835" spans="1:26" ht="37.5" customHeight="1">
      <c r="A835" s="872"/>
      <c r="B835" s="1194"/>
      <c r="C835" s="872"/>
      <c r="D835" s="872"/>
      <c r="E835" s="872"/>
      <c r="F835" s="872"/>
      <c r="G835" s="872"/>
      <c r="H835" s="872"/>
      <c r="I835" s="872"/>
      <c r="J835" s="872"/>
      <c r="K835" s="872"/>
      <c r="L835" s="872"/>
      <c r="M835" s="872"/>
      <c r="N835" s="872"/>
      <c r="O835" s="872"/>
      <c r="P835" s="872"/>
      <c r="Q835" s="872"/>
      <c r="R835" s="872"/>
      <c r="S835" s="872"/>
      <c r="T835" s="872"/>
      <c r="U835" s="872"/>
      <c r="V835" s="872"/>
      <c r="W835" s="872"/>
      <c r="X835" s="872"/>
      <c r="Y835" s="872"/>
      <c r="Z835" s="872"/>
    </row>
    <row r="836" spans="1:26" ht="37.5" customHeight="1">
      <c r="A836" s="872"/>
      <c r="B836" s="1194"/>
      <c r="C836" s="872"/>
      <c r="D836" s="872"/>
      <c r="E836" s="872"/>
      <c r="F836" s="872"/>
      <c r="G836" s="872"/>
      <c r="H836" s="872"/>
      <c r="I836" s="872"/>
      <c r="J836" s="872"/>
      <c r="K836" s="872"/>
      <c r="L836" s="872"/>
      <c r="M836" s="872"/>
      <c r="N836" s="872"/>
      <c r="O836" s="872"/>
      <c r="P836" s="872"/>
      <c r="Q836" s="872"/>
      <c r="R836" s="872"/>
      <c r="S836" s="872"/>
      <c r="T836" s="872"/>
      <c r="U836" s="872"/>
      <c r="V836" s="872"/>
      <c r="W836" s="872"/>
      <c r="X836" s="872"/>
      <c r="Y836" s="872"/>
      <c r="Z836" s="872"/>
    </row>
    <row r="837" spans="1:26" ht="37.5" customHeight="1">
      <c r="A837" s="872"/>
      <c r="B837" s="1194"/>
      <c r="C837" s="872"/>
      <c r="D837" s="872"/>
      <c r="E837" s="872"/>
      <c r="F837" s="872"/>
      <c r="G837" s="872"/>
      <c r="H837" s="872"/>
      <c r="I837" s="872"/>
      <c r="J837" s="872"/>
      <c r="K837" s="872"/>
      <c r="L837" s="872"/>
      <c r="M837" s="872"/>
      <c r="N837" s="872"/>
      <c r="O837" s="872"/>
      <c r="P837" s="872"/>
      <c r="Q837" s="872"/>
      <c r="R837" s="872"/>
      <c r="S837" s="872"/>
      <c r="T837" s="872"/>
      <c r="U837" s="872"/>
      <c r="V837" s="872"/>
      <c r="W837" s="872"/>
      <c r="X837" s="872"/>
      <c r="Y837" s="872"/>
      <c r="Z837" s="872"/>
    </row>
    <row r="838" spans="1:26" ht="37.5" customHeight="1">
      <c r="A838" s="872"/>
      <c r="B838" s="1194"/>
      <c r="C838" s="872"/>
      <c r="D838" s="872"/>
      <c r="E838" s="872"/>
      <c r="F838" s="872"/>
      <c r="G838" s="872"/>
      <c r="H838" s="872"/>
      <c r="I838" s="872"/>
      <c r="J838" s="872"/>
      <c r="K838" s="872"/>
      <c r="L838" s="872"/>
      <c r="M838" s="872"/>
      <c r="N838" s="872"/>
      <c r="O838" s="872"/>
      <c r="P838" s="872"/>
      <c r="Q838" s="872"/>
      <c r="R838" s="872"/>
      <c r="S838" s="872"/>
      <c r="T838" s="872"/>
      <c r="U838" s="872"/>
      <c r="V838" s="872"/>
      <c r="W838" s="872"/>
      <c r="X838" s="872"/>
      <c r="Y838" s="872"/>
      <c r="Z838" s="872"/>
    </row>
    <row r="839" spans="1:26" ht="37.5" customHeight="1">
      <c r="A839" s="872"/>
      <c r="B839" s="1194"/>
      <c r="C839" s="872"/>
      <c r="D839" s="872"/>
      <c r="E839" s="872"/>
      <c r="F839" s="872"/>
      <c r="G839" s="872"/>
      <c r="H839" s="872"/>
      <c r="I839" s="872"/>
      <c r="J839" s="872"/>
      <c r="K839" s="872"/>
      <c r="L839" s="872"/>
      <c r="M839" s="872"/>
      <c r="N839" s="872"/>
      <c r="O839" s="872"/>
      <c r="P839" s="872"/>
      <c r="Q839" s="872"/>
      <c r="R839" s="872"/>
      <c r="S839" s="872"/>
      <c r="T839" s="872"/>
      <c r="U839" s="872"/>
      <c r="V839" s="872"/>
      <c r="W839" s="872"/>
      <c r="X839" s="872"/>
      <c r="Y839" s="872"/>
      <c r="Z839" s="872"/>
    </row>
    <row r="840" spans="1:26" ht="37.5" customHeight="1">
      <c r="A840" s="872"/>
      <c r="B840" s="1194"/>
      <c r="C840" s="872"/>
      <c r="D840" s="872"/>
      <c r="E840" s="872"/>
      <c r="F840" s="872"/>
      <c r="G840" s="872"/>
      <c r="H840" s="872"/>
      <c r="I840" s="872"/>
      <c r="J840" s="872"/>
      <c r="K840" s="872"/>
      <c r="L840" s="872"/>
      <c r="M840" s="872"/>
      <c r="N840" s="872"/>
      <c r="O840" s="872"/>
      <c r="P840" s="872"/>
      <c r="Q840" s="872"/>
      <c r="R840" s="872"/>
      <c r="S840" s="872"/>
      <c r="T840" s="872"/>
      <c r="U840" s="872"/>
      <c r="V840" s="872"/>
      <c r="W840" s="872"/>
      <c r="X840" s="872"/>
      <c r="Y840" s="872"/>
      <c r="Z840" s="872"/>
    </row>
    <row r="841" spans="1:26" ht="37.5" customHeight="1">
      <c r="A841" s="872"/>
      <c r="B841" s="1194"/>
      <c r="C841" s="872"/>
      <c r="D841" s="872"/>
      <c r="E841" s="872"/>
      <c r="F841" s="872"/>
      <c r="G841" s="872"/>
      <c r="H841" s="872"/>
      <c r="I841" s="872"/>
      <c r="J841" s="872"/>
      <c r="K841" s="872"/>
      <c r="L841" s="872"/>
      <c r="M841" s="872"/>
      <c r="N841" s="872"/>
      <c r="O841" s="872"/>
      <c r="P841" s="872"/>
      <c r="Q841" s="872"/>
      <c r="R841" s="872"/>
      <c r="S841" s="872"/>
      <c r="T841" s="872"/>
      <c r="U841" s="872"/>
      <c r="V841" s="872"/>
      <c r="W841" s="872"/>
      <c r="X841" s="872"/>
      <c r="Y841" s="872"/>
      <c r="Z841" s="872"/>
    </row>
    <row r="842" spans="1:26" ht="37.5" customHeight="1">
      <c r="A842" s="872"/>
      <c r="B842" s="1194"/>
      <c r="C842" s="872"/>
      <c r="D842" s="872"/>
      <c r="E842" s="872"/>
      <c r="F842" s="872"/>
      <c r="G842" s="872"/>
      <c r="H842" s="872"/>
      <c r="I842" s="872"/>
      <c r="J842" s="872"/>
      <c r="K842" s="872"/>
      <c r="L842" s="872"/>
      <c r="M842" s="872"/>
      <c r="N842" s="872"/>
      <c r="O842" s="872"/>
      <c r="P842" s="872"/>
      <c r="Q842" s="872"/>
      <c r="R842" s="872"/>
      <c r="S842" s="872"/>
      <c r="T842" s="872"/>
      <c r="U842" s="872"/>
      <c r="V842" s="872"/>
      <c r="W842" s="872"/>
      <c r="X842" s="872"/>
      <c r="Y842" s="872"/>
      <c r="Z842" s="872"/>
    </row>
    <row r="843" spans="1:26" ht="37.5" customHeight="1">
      <c r="A843" s="872"/>
      <c r="B843" s="1194"/>
      <c r="C843" s="872"/>
      <c r="D843" s="872"/>
      <c r="E843" s="872"/>
      <c r="F843" s="872"/>
      <c r="G843" s="872"/>
      <c r="H843" s="872"/>
      <c r="I843" s="872"/>
      <c r="J843" s="872"/>
      <c r="K843" s="872"/>
      <c r="L843" s="872"/>
      <c r="M843" s="872"/>
      <c r="N843" s="872"/>
      <c r="O843" s="872"/>
      <c r="P843" s="872"/>
      <c r="Q843" s="872"/>
      <c r="R843" s="872"/>
      <c r="S843" s="872"/>
      <c r="T843" s="872"/>
      <c r="U843" s="872"/>
      <c r="V843" s="872"/>
      <c r="W843" s="872"/>
      <c r="X843" s="872"/>
      <c r="Y843" s="872"/>
      <c r="Z843" s="872"/>
    </row>
    <row r="844" spans="1:26" ht="37.5" customHeight="1">
      <c r="A844" s="872"/>
      <c r="B844" s="1194"/>
      <c r="C844" s="872"/>
      <c r="D844" s="872"/>
      <c r="E844" s="872"/>
      <c r="F844" s="872"/>
      <c r="G844" s="872"/>
      <c r="H844" s="872"/>
      <c r="I844" s="872"/>
      <c r="J844" s="872"/>
      <c r="K844" s="872"/>
      <c r="L844" s="872"/>
      <c r="M844" s="872"/>
      <c r="N844" s="872"/>
      <c r="O844" s="872"/>
      <c r="P844" s="872"/>
      <c r="Q844" s="872"/>
      <c r="R844" s="872"/>
      <c r="S844" s="872"/>
      <c r="T844" s="872"/>
      <c r="U844" s="872"/>
      <c r="V844" s="872"/>
      <c r="W844" s="872"/>
      <c r="X844" s="872"/>
      <c r="Y844" s="872"/>
      <c r="Z844" s="872"/>
    </row>
    <row r="845" spans="1:26" ht="37.5" customHeight="1">
      <c r="A845" s="872"/>
      <c r="B845" s="1194"/>
      <c r="C845" s="872"/>
      <c r="D845" s="872"/>
      <c r="E845" s="872"/>
      <c r="F845" s="872"/>
      <c r="G845" s="872"/>
      <c r="H845" s="872"/>
      <c r="I845" s="872"/>
      <c r="J845" s="872"/>
      <c r="K845" s="872"/>
      <c r="L845" s="872"/>
      <c r="M845" s="872"/>
      <c r="N845" s="872"/>
      <c r="O845" s="872"/>
      <c r="P845" s="872"/>
      <c r="Q845" s="872"/>
      <c r="R845" s="872"/>
      <c r="S845" s="872"/>
      <c r="T845" s="872"/>
      <c r="U845" s="872"/>
      <c r="V845" s="872"/>
      <c r="W845" s="872"/>
      <c r="X845" s="872"/>
      <c r="Y845" s="872"/>
      <c r="Z845" s="872"/>
    </row>
    <row r="846" spans="1:26" ht="37.5" customHeight="1">
      <c r="A846" s="872"/>
      <c r="B846" s="1194"/>
      <c r="C846" s="872"/>
      <c r="D846" s="872"/>
      <c r="E846" s="872"/>
      <c r="F846" s="872"/>
      <c r="G846" s="872"/>
      <c r="H846" s="872"/>
      <c r="I846" s="872"/>
      <c r="J846" s="872"/>
      <c r="K846" s="872"/>
      <c r="L846" s="872"/>
      <c r="M846" s="872"/>
      <c r="N846" s="872"/>
      <c r="O846" s="872"/>
      <c r="P846" s="872"/>
      <c r="Q846" s="872"/>
      <c r="R846" s="872"/>
      <c r="S846" s="872"/>
      <c r="T846" s="872"/>
      <c r="U846" s="872"/>
      <c r="V846" s="872"/>
      <c r="W846" s="872"/>
      <c r="X846" s="872"/>
      <c r="Y846" s="872"/>
      <c r="Z846" s="872"/>
    </row>
    <row r="847" spans="1:26" ht="37.5" customHeight="1">
      <c r="A847" s="872"/>
      <c r="B847" s="1194"/>
      <c r="C847" s="872"/>
      <c r="D847" s="872"/>
      <c r="E847" s="872"/>
      <c r="F847" s="872"/>
      <c r="G847" s="872"/>
      <c r="H847" s="872"/>
      <c r="I847" s="872"/>
      <c r="J847" s="872"/>
      <c r="K847" s="872"/>
      <c r="L847" s="872"/>
      <c r="M847" s="872"/>
      <c r="N847" s="872"/>
      <c r="O847" s="872"/>
      <c r="P847" s="872"/>
      <c r="Q847" s="872"/>
      <c r="R847" s="872"/>
      <c r="S847" s="872"/>
      <c r="T847" s="872"/>
      <c r="U847" s="872"/>
      <c r="V847" s="872"/>
      <c r="W847" s="872"/>
      <c r="X847" s="872"/>
      <c r="Y847" s="872"/>
      <c r="Z847" s="872"/>
    </row>
    <row r="848" spans="1:26" ht="37.5" customHeight="1">
      <c r="A848" s="872"/>
      <c r="B848" s="1194"/>
      <c r="C848" s="872"/>
      <c r="D848" s="872"/>
      <c r="E848" s="872"/>
      <c r="F848" s="872"/>
      <c r="G848" s="872"/>
      <c r="H848" s="872"/>
      <c r="I848" s="872"/>
      <c r="J848" s="872"/>
      <c r="K848" s="872"/>
      <c r="L848" s="872"/>
      <c r="M848" s="872"/>
      <c r="N848" s="872"/>
      <c r="O848" s="872"/>
      <c r="P848" s="872"/>
      <c r="Q848" s="872"/>
      <c r="R848" s="872"/>
      <c r="S848" s="872"/>
      <c r="T848" s="872"/>
      <c r="U848" s="872"/>
      <c r="V848" s="872"/>
      <c r="W848" s="872"/>
      <c r="X848" s="872"/>
      <c r="Y848" s="872"/>
      <c r="Z848" s="872"/>
    </row>
    <row r="849" spans="1:26" ht="37.5" customHeight="1">
      <c r="A849" s="872"/>
      <c r="B849" s="1194"/>
      <c r="C849" s="872"/>
      <c r="D849" s="872"/>
      <c r="E849" s="872"/>
      <c r="F849" s="872"/>
      <c r="G849" s="872"/>
      <c r="H849" s="872"/>
      <c r="I849" s="872"/>
      <c r="J849" s="872"/>
      <c r="K849" s="872"/>
      <c r="L849" s="872"/>
      <c r="M849" s="872"/>
      <c r="N849" s="872"/>
      <c r="O849" s="872"/>
      <c r="P849" s="872"/>
      <c r="Q849" s="872"/>
      <c r="R849" s="872"/>
      <c r="S849" s="872"/>
      <c r="T849" s="872"/>
      <c r="U849" s="872"/>
      <c r="V849" s="872"/>
      <c r="W849" s="872"/>
      <c r="X849" s="872"/>
      <c r="Y849" s="872"/>
      <c r="Z849" s="872"/>
    </row>
    <row r="850" spans="1:26" ht="37.5" customHeight="1">
      <c r="A850" s="872"/>
      <c r="B850" s="1194"/>
      <c r="C850" s="872"/>
      <c r="D850" s="872"/>
      <c r="E850" s="872"/>
      <c r="F850" s="872"/>
      <c r="G850" s="872"/>
      <c r="H850" s="872"/>
      <c r="I850" s="872"/>
      <c r="J850" s="872"/>
      <c r="K850" s="872"/>
      <c r="L850" s="872"/>
      <c r="M850" s="872"/>
      <c r="N850" s="872"/>
      <c r="O850" s="872"/>
      <c r="P850" s="872"/>
      <c r="Q850" s="872"/>
      <c r="R850" s="872"/>
      <c r="S850" s="872"/>
      <c r="T850" s="872"/>
      <c r="U850" s="872"/>
      <c r="V850" s="872"/>
      <c r="W850" s="872"/>
      <c r="X850" s="872"/>
      <c r="Y850" s="872"/>
      <c r="Z850" s="872"/>
    </row>
    <row r="851" spans="1:26" ht="37.5" customHeight="1">
      <c r="A851" s="872"/>
      <c r="B851" s="1194"/>
      <c r="C851" s="872"/>
      <c r="D851" s="872"/>
      <c r="E851" s="872"/>
      <c r="F851" s="872"/>
      <c r="G851" s="872"/>
      <c r="H851" s="872"/>
      <c r="I851" s="872"/>
      <c r="J851" s="872"/>
      <c r="K851" s="872"/>
      <c r="L851" s="872"/>
      <c r="M851" s="872"/>
      <c r="N851" s="872"/>
      <c r="O851" s="872"/>
      <c r="P851" s="872"/>
      <c r="Q851" s="872"/>
      <c r="R851" s="872"/>
      <c r="S851" s="872"/>
      <c r="T851" s="872"/>
      <c r="U851" s="872"/>
      <c r="V851" s="872"/>
      <c r="W851" s="872"/>
      <c r="X851" s="872"/>
      <c r="Y851" s="872"/>
      <c r="Z851" s="872"/>
    </row>
    <row r="852" spans="1:26" ht="37.5" customHeight="1">
      <c r="A852" s="872"/>
      <c r="B852" s="1194"/>
      <c r="C852" s="872"/>
      <c r="D852" s="872"/>
      <c r="E852" s="872"/>
      <c r="F852" s="872"/>
      <c r="G852" s="872"/>
      <c r="H852" s="872"/>
      <c r="I852" s="872"/>
      <c r="J852" s="872"/>
      <c r="K852" s="872"/>
      <c r="L852" s="872"/>
      <c r="M852" s="872"/>
      <c r="N852" s="872"/>
      <c r="O852" s="872"/>
      <c r="P852" s="872"/>
      <c r="Q852" s="872"/>
      <c r="R852" s="872"/>
      <c r="S852" s="872"/>
      <c r="T852" s="872"/>
      <c r="U852" s="872"/>
      <c r="V852" s="872"/>
      <c r="W852" s="872"/>
      <c r="X852" s="872"/>
      <c r="Y852" s="872"/>
      <c r="Z852" s="872"/>
    </row>
    <row r="853" spans="1:26" ht="37.5" customHeight="1">
      <c r="A853" s="872"/>
      <c r="B853" s="1194"/>
      <c r="C853" s="872"/>
      <c r="D853" s="872"/>
      <c r="E853" s="872"/>
      <c r="F853" s="872"/>
      <c r="G853" s="872"/>
      <c r="H853" s="872"/>
      <c r="I853" s="872"/>
      <c r="J853" s="872"/>
      <c r="K853" s="872"/>
      <c r="L853" s="872"/>
      <c r="M853" s="872"/>
      <c r="N853" s="872"/>
      <c r="O853" s="872"/>
      <c r="P853" s="872"/>
      <c r="Q853" s="872"/>
      <c r="R853" s="872"/>
      <c r="S853" s="872"/>
      <c r="T853" s="872"/>
      <c r="U853" s="872"/>
      <c r="V853" s="872"/>
      <c r="W853" s="872"/>
      <c r="X853" s="872"/>
      <c r="Y853" s="872"/>
      <c r="Z853" s="872"/>
    </row>
    <row r="854" spans="1:26" ht="37.5" customHeight="1">
      <c r="A854" s="872"/>
      <c r="B854" s="1194"/>
      <c r="C854" s="872"/>
      <c r="D854" s="872"/>
      <c r="E854" s="872"/>
      <c r="F854" s="872"/>
      <c r="G854" s="872"/>
      <c r="H854" s="872"/>
      <c r="I854" s="872"/>
      <c r="J854" s="872"/>
      <c r="K854" s="872"/>
      <c r="L854" s="872"/>
      <c r="M854" s="872"/>
      <c r="N854" s="872"/>
      <c r="O854" s="872"/>
      <c r="P854" s="872"/>
      <c r="Q854" s="872"/>
      <c r="R854" s="872"/>
      <c r="S854" s="872"/>
      <c r="T854" s="872"/>
      <c r="U854" s="872"/>
      <c r="V854" s="872"/>
      <c r="W854" s="872"/>
      <c r="X854" s="872"/>
      <c r="Y854" s="872"/>
      <c r="Z854" s="872"/>
    </row>
    <row r="855" spans="1:26" ht="37.5" customHeight="1">
      <c r="A855" s="872"/>
      <c r="B855" s="1194"/>
      <c r="C855" s="872"/>
      <c r="D855" s="872"/>
      <c r="E855" s="872"/>
      <c r="F855" s="872"/>
      <c r="G855" s="872"/>
      <c r="H855" s="872"/>
      <c r="I855" s="872"/>
      <c r="J855" s="872"/>
      <c r="K855" s="872"/>
      <c r="L855" s="872"/>
      <c r="M855" s="872"/>
      <c r="N855" s="872"/>
      <c r="O855" s="872"/>
      <c r="P855" s="872"/>
      <c r="Q855" s="872"/>
      <c r="R855" s="872"/>
      <c r="S855" s="872"/>
      <c r="T855" s="872"/>
      <c r="U855" s="872"/>
      <c r="V855" s="872"/>
      <c r="W855" s="872"/>
      <c r="X855" s="872"/>
      <c r="Y855" s="872"/>
      <c r="Z855" s="872"/>
    </row>
    <row r="856" spans="1:26" ht="37.5" customHeight="1">
      <c r="A856" s="872"/>
      <c r="B856" s="1194"/>
      <c r="C856" s="872"/>
      <c r="D856" s="872"/>
      <c r="E856" s="872"/>
      <c r="F856" s="872"/>
      <c r="G856" s="872"/>
      <c r="H856" s="872"/>
      <c r="I856" s="872"/>
      <c r="J856" s="872"/>
      <c r="K856" s="872"/>
      <c r="L856" s="872"/>
      <c r="M856" s="872"/>
      <c r="N856" s="872"/>
      <c r="O856" s="872"/>
      <c r="P856" s="872"/>
      <c r="Q856" s="872"/>
      <c r="R856" s="872"/>
      <c r="S856" s="872"/>
      <c r="T856" s="872"/>
      <c r="U856" s="872"/>
      <c r="V856" s="872"/>
      <c r="W856" s="872"/>
      <c r="X856" s="872"/>
      <c r="Y856" s="872"/>
      <c r="Z856" s="872"/>
    </row>
    <row r="857" spans="1:26" ht="37.5" customHeight="1">
      <c r="A857" s="872"/>
      <c r="B857" s="1194"/>
      <c r="C857" s="872"/>
      <c r="D857" s="872"/>
      <c r="E857" s="872"/>
      <c r="F857" s="872"/>
      <c r="G857" s="872"/>
      <c r="H857" s="872"/>
      <c r="I857" s="872"/>
      <c r="J857" s="872"/>
      <c r="K857" s="872"/>
      <c r="L857" s="872"/>
      <c r="M857" s="872"/>
      <c r="N857" s="872"/>
      <c r="O857" s="872"/>
      <c r="P857" s="872"/>
      <c r="Q857" s="872"/>
      <c r="R857" s="872"/>
      <c r="S857" s="872"/>
      <c r="T857" s="872"/>
      <c r="U857" s="872"/>
      <c r="V857" s="872"/>
      <c r="W857" s="872"/>
      <c r="X857" s="872"/>
      <c r="Y857" s="872"/>
      <c r="Z857" s="872"/>
    </row>
    <row r="858" spans="1:26" ht="37.5" customHeight="1">
      <c r="A858" s="872"/>
      <c r="B858" s="1194"/>
      <c r="C858" s="872"/>
      <c r="D858" s="872"/>
      <c r="E858" s="872"/>
      <c r="F858" s="872"/>
      <c r="G858" s="872"/>
      <c r="H858" s="872"/>
      <c r="I858" s="872"/>
      <c r="J858" s="872"/>
      <c r="K858" s="872"/>
      <c r="L858" s="872"/>
      <c r="M858" s="872"/>
      <c r="N858" s="872"/>
      <c r="O858" s="872"/>
      <c r="P858" s="872"/>
      <c r="Q858" s="872"/>
      <c r="R858" s="872"/>
      <c r="S858" s="872"/>
      <c r="T858" s="872"/>
      <c r="U858" s="872"/>
      <c r="V858" s="872"/>
      <c r="W858" s="872"/>
      <c r="X858" s="872"/>
      <c r="Y858" s="872"/>
      <c r="Z858" s="872"/>
    </row>
    <row r="859" spans="1:26" ht="37.5" customHeight="1">
      <c r="A859" s="872"/>
      <c r="B859" s="1194"/>
      <c r="C859" s="872"/>
      <c r="D859" s="872"/>
      <c r="E859" s="872"/>
      <c r="F859" s="872"/>
      <c r="G859" s="872"/>
      <c r="H859" s="872"/>
      <c r="I859" s="872"/>
      <c r="J859" s="872"/>
      <c r="K859" s="872"/>
      <c r="L859" s="872"/>
      <c r="M859" s="872"/>
      <c r="N859" s="872"/>
      <c r="O859" s="872"/>
      <c r="P859" s="872"/>
      <c r="Q859" s="872"/>
      <c r="R859" s="872"/>
      <c r="S859" s="872"/>
      <c r="T859" s="872"/>
      <c r="U859" s="872"/>
      <c r="V859" s="872"/>
      <c r="W859" s="872"/>
      <c r="X859" s="872"/>
      <c r="Y859" s="872"/>
      <c r="Z859" s="872"/>
    </row>
    <row r="860" spans="1:26" ht="37.5" customHeight="1">
      <c r="A860" s="872"/>
      <c r="B860" s="1194"/>
      <c r="C860" s="872"/>
      <c r="D860" s="872"/>
      <c r="E860" s="872"/>
      <c r="F860" s="872"/>
      <c r="G860" s="872"/>
      <c r="H860" s="872"/>
      <c r="I860" s="872"/>
      <c r="J860" s="872"/>
      <c r="K860" s="872"/>
      <c r="L860" s="872"/>
      <c r="M860" s="872"/>
      <c r="N860" s="872"/>
      <c r="O860" s="872"/>
      <c r="P860" s="872"/>
      <c r="Q860" s="872"/>
      <c r="R860" s="872"/>
      <c r="S860" s="872"/>
      <c r="T860" s="872"/>
      <c r="U860" s="872"/>
      <c r="V860" s="872"/>
      <c r="W860" s="872"/>
      <c r="X860" s="872"/>
      <c r="Y860" s="872"/>
      <c r="Z860" s="872"/>
    </row>
    <row r="861" spans="1:26" ht="37.5" customHeight="1">
      <c r="A861" s="872"/>
      <c r="B861" s="1194"/>
      <c r="C861" s="872"/>
      <c r="D861" s="872"/>
      <c r="E861" s="872"/>
      <c r="F861" s="872"/>
      <c r="G861" s="872"/>
      <c r="H861" s="872"/>
      <c r="I861" s="872"/>
      <c r="J861" s="872"/>
      <c r="K861" s="872"/>
      <c r="L861" s="872"/>
      <c r="M861" s="872"/>
      <c r="N861" s="872"/>
      <c r="O861" s="872"/>
      <c r="P861" s="872"/>
      <c r="Q861" s="872"/>
      <c r="R861" s="872"/>
      <c r="S861" s="872"/>
      <c r="T861" s="872"/>
      <c r="U861" s="872"/>
      <c r="V861" s="872"/>
      <c r="W861" s="872"/>
      <c r="X861" s="872"/>
      <c r="Y861" s="872"/>
      <c r="Z861" s="872"/>
    </row>
    <row r="862" spans="1:26" ht="37.5" customHeight="1">
      <c r="A862" s="872"/>
      <c r="B862" s="1194"/>
      <c r="C862" s="872"/>
      <c r="D862" s="872"/>
      <c r="E862" s="872"/>
      <c r="F862" s="872"/>
      <c r="G862" s="872"/>
      <c r="H862" s="872"/>
      <c r="I862" s="872"/>
      <c r="J862" s="872"/>
      <c r="K862" s="872"/>
      <c r="L862" s="872"/>
      <c r="M862" s="872"/>
      <c r="N862" s="872"/>
      <c r="O862" s="872"/>
      <c r="P862" s="872"/>
      <c r="Q862" s="872"/>
      <c r="R862" s="872"/>
      <c r="S862" s="872"/>
      <c r="T862" s="872"/>
      <c r="U862" s="872"/>
      <c r="V862" s="872"/>
      <c r="W862" s="872"/>
      <c r="X862" s="872"/>
      <c r="Y862" s="872"/>
      <c r="Z862" s="872"/>
    </row>
    <row r="863" spans="1:26" ht="37.5" customHeight="1">
      <c r="A863" s="872"/>
      <c r="B863" s="1194"/>
      <c r="C863" s="872"/>
      <c r="D863" s="872"/>
      <c r="E863" s="872"/>
      <c r="F863" s="872"/>
      <c r="G863" s="872"/>
      <c r="H863" s="872"/>
      <c r="I863" s="872"/>
      <c r="J863" s="872"/>
      <c r="K863" s="872"/>
      <c r="L863" s="872"/>
      <c r="M863" s="872"/>
      <c r="N863" s="872"/>
      <c r="O863" s="872"/>
      <c r="P863" s="872"/>
      <c r="Q863" s="872"/>
      <c r="R863" s="872"/>
      <c r="S863" s="872"/>
      <c r="T863" s="872"/>
      <c r="U863" s="872"/>
      <c r="V863" s="872"/>
      <c r="W863" s="872"/>
      <c r="X863" s="872"/>
      <c r="Y863" s="872"/>
      <c r="Z863" s="872"/>
    </row>
    <row r="864" spans="1:26" ht="37.5" customHeight="1">
      <c r="A864" s="872"/>
      <c r="B864" s="1194"/>
      <c r="C864" s="872"/>
      <c r="D864" s="872"/>
      <c r="E864" s="872"/>
      <c r="F864" s="872"/>
      <c r="G864" s="872"/>
      <c r="H864" s="872"/>
      <c r="I864" s="872"/>
      <c r="J864" s="872"/>
      <c r="K864" s="872"/>
      <c r="L864" s="872"/>
      <c r="M864" s="872"/>
      <c r="N864" s="872"/>
      <c r="O864" s="872"/>
      <c r="P864" s="872"/>
      <c r="Q864" s="872"/>
      <c r="R864" s="872"/>
      <c r="S864" s="872"/>
      <c r="T864" s="872"/>
      <c r="U864" s="872"/>
      <c r="V864" s="872"/>
      <c r="W864" s="872"/>
      <c r="X864" s="872"/>
      <c r="Y864" s="872"/>
      <c r="Z864" s="872"/>
    </row>
    <row r="865" spans="1:26" ht="37.5" customHeight="1">
      <c r="A865" s="872"/>
      <c r="B865" s="1194"/>
      <c r="C865" s="872"/>
      <c r="D865" s="872"/>
      <c r="E865" s="872"/>
      <c r="F865" s="872"/>
      <c r="G865" s="872"/>
      <c r="H865" s="872"/>
      <c r="I865" s="872"/>
      <c r="J865" s="872"/>
      <c r="K865" s="872"/>
      <c r="L865" s="872"/>
      <c r="M865" s="872"/>
      <c r="N865" s="872"/>
      <c r="O865" s="872"/>
      <c r="P865" s="872"/>
      <c r="Q865" s="872"/>
      <c r="R865" s="872"/>
      <c r="S865" s="872"/>
      <c r="T865" s="872"/>
      <c r="U865" s="872"/>
      <c r="V865" s="872"/>
      <c r="W865" s="872"/>
      <c r="X865" s="872"/>
      <c r="Y865" s="872"/>
      <c r="Z865" s="872"/>
    </row>
    <row r="866" spans="1:26" ht="37.5" customHeight="1">
      <c r="A866" s="872"/>
      <c r="B866" s="1194"/>
      <c r="C866" s="872"/>
      <c r="D866" s="872"/>
      <c r="E866" s="872"/>
      <c r="F866" s="872"/>
      <c r="G866" s="872"/>
      <c r="H866" s="872"/>
      <c r="I866" s="872"/>
      <c r="J866" s="872"/>
      <c r="K866" s="872"/>
      <c r="L866" s="872"/>
      <c r="M866" s="872"/>
      <c r="N866" s="872"/>
      <c r="O866" s="872"/>
      <c r="P866" s="872"/>
      <c r="Q866" s="872"/>
      <c r="R866" s="872"/>
      <c r="S866" s="872"/>
      <c r="T866" s="872"/>
      <c r="U866" s="872"/>
      <c r="V866" s="872"/>
      <c r="W866" s="872"/>
      <c r="X866" s="872"/>
      <c r="Y866" s="872"/>
      <c r="Z866" s="872"/>
    </row>
    <row r="867" spans="1:26" ht="37.5" customHeight="1">
      <c r="A867" s="872"/>
      <c r="B867" s="1194"/>
      <c r="C867" s="872"/>
      <c r="D867" s="872"/>
      <c r="E867" s="872"/>
      <c r="F867" s="872"/>
      <c r="G867" s="872"/>
      <c r="H867" s="872"/>
      <c r="I867" s="872"/>
      <c r="J867" s="872"/>
      <c r="K867" s="872"/>
      <c r="L867" s="872"/>
      <c r="M867" s="872"/>
      <c r="N867" s="872"/>
      <c r="O867" s="872"/>
      <c r="P867" s="872"/>
      <c r="Q867" s="872"/>
      <c r="R867" s="872"/>
      <c r="S867" s="872"/>
      <c r="T867" s="872"/>
      <c r="U867" s="872"/>
      <c r="V867" s="872"/>
      <c r="W867" s="872"/>
      <c r="X867" s="872"/>
      <c r="Y867" s="872"/>
      <c r="Z867" s="872"/>
    </row>
    <row r="868" spans="1:26" ht="37.5" customHeight="1">
      <c r="A868" s="872"/>
      <c r="B868" s="1194"/>
      <c r="C868" s="872"/>
      <c r="D868" s="872"/>
      <c r="E868" s="872"/>
      <c r="F868" s="872"/>
      <c r="G868" s="872"/>
      <c r="H868" s="872"/>
      <c r="I868" s="872"/>
      <c r="J868" s="872"/>
      <c r="K868" s="872"/>
      <c r="L868" s="872"/>
      <c r="M868" s="872"/>
      <c r="N868" s="872"/>
      <c r="O868" s="872"/>
      <c r="P868" s="872"/>
      <c r="Q868" s="872"/>
      <c r="R868" s="872"/>
      <c r="S868" s="872"/>
      <c r="T868" s="872"/>
      <c r="U868" s="872"/>
      <c r="V868" s="872"/>
      <c r="W868" s="872"/>
      <c r="X868" s="872"/>
      <c r="Y868" s="872"/>
      <c r="Z868" s="872"/>
    </row>
    <row r="869" spans="1:26" ht="37.5" customHeight="1">
      <c r="A869" s="872"/>
      <c r="B869" s="1194"/>
      <c r="C869" s="872"/>
      <c r="D869" s="872"/>
      <c r="E869" s="872"/>
      <c r="F869" s="872"/>
      <c r="G869" s="872"/>
      <c r="H869" s="872"/>
      <c r="I869" s="872"/>
      <c r="J869" s="872"/>
      <c r="K869" s="872"/>
      <c r="L869" s="872"/>
      <c r="M869" s="872"/>
      <c r="N869" s="872"/>
      <c r="O869" s="872"/>
      <c r="P869" s="872"/>
      <c r="Q869" s="872"/>
      <c r="R869" s="872"/>
      <c r="S869" s="872"/>
      <c r="T869" s="872"/>
      <c r="U869" s="872"/>
      <c r="V869" s="872"/>
      <c r="W869" s="872"/>
      <c r="X869" s="872"/>
      <c r="Y869" s="872"/>
      <c r="Z869" s="872"/>
    </row>
    <row r="870" spans="1:26" ht="37.5" customHeight="1">
      <c r="A870" s="872"/>
      <c r="B870" s="1194"/>
      <c r="C870" s="872"/>
      <c r="D870" s="872"/>
      <c r="E870" s="872"/>
      <c r="F870" s="872"/>
      <c r="G870" s="872"/>
      <c r="H870" s="872"/>
      <c r="I870" s="872"/>
      <c r="J870" s="872"/>
      <c r="K870" s="872"/>
      <c r="L870" s="872"/>
      <c r="M870" s="872"/>
      <c r="N870" s="872"/>
      <c r="O870" s="872"/>
      <c r="P870" s="872"/>
      <c r="Q870" s="872"/>
      <c r="R870" s="872"/>
      <c r="S870" s="872"/>
      <c r="T870" s="872"/>
      <c r="U870" s="872"/>
      <c r="V870" s="872"/>
      <c r="W870" s="872"/>
      <c r="X870" s="872"/>
      <c r="Y870" s="872"/>
      <c r="Z870" s="872"/>
    </row>
    <row r="871" spans="1:26" ht="37.5" customHeight="1">
      <c r="A871" s="872"/>
      <c r="B871" s="1194"/>
      <c r="C871" s="872"/>
      <c r="D871" s="872"/>
      <c r="E871" s="872"/>
      <c r="F871" s="872"/>
      <c r="G871" s="872"/>
      <c r="H871" s="872"/>
      <c r="I871" s="872"/>
      <c r="J871" s="872"/>
      <c r="K871" s="872"/>
      <c r="L871" s="872"/>
      <c r="M871" s="872"/>
      <c r="N871" s="872"/>
      <c r="O871" s="872"/>
      <c r="P871" s="872"/>
      <c r="Q871" s="872"/>
      <c r="R871" s="872"/>
      <c r="S871" s="872"/>
      <c r="T871" s="872"/>
      <c r="U871" s="872"/>
      <c r="V871" s="872"/>
      <c r="W871" s="872"/>
      <c r="X871" s="872"/>
      <c r="Y871" s="872"/>
      <c r="Z871" s="872"/>
    </row>
    <row r="872" spans="1:26" ht="37.5" customHeight="1">
      <c r="A872" s="872"/>
      <c r="B872" s="1194"/>
      <c r="C872" s="872"/>
      <c r="D872" s="872"/>
      <c r="E872" s="872"/>
      <c r="F872" s="872"/>
      <c r="G872" s="872"/>
      <c r="H872" s="872"/>
      <c r="I872" s="872"/>
      <c r="J872" s="872"/>
      <c r="K872" s="872"/>
      <c r="L872" s="872"/>
      <c r="M872" s="872"/>
      <c r="N872" s="872"/>
      <c r="O872" s="872"/>
      <c r="P872" s="872"/>
      <c r="Q872" s="872"/>
      <c r="R872" s="872"/>
      <c r="S872" s="872"/>
      <c r="T872" s="872"/>
      <c r="U872" s="872"/>
      <c r="V872" s="872"/>
      <c r="W872" s="872"/>
      <c r="X872" s="872"/>
      <c r="Y872" s="872"/>
      <c r="Z872" s="872"/>
    </row>
    <row r="873" spans="1:26" ht="37.5" customHeight="1">
      <c r="A873" s="872"/>
      <c r="B873" s="1194"/>
      <c r="C873" s="872"/>
      <c r="D873" s="872"/>
      <c r="E873" s="872"/>
      <c r="F873" s="872"/>
      <c r="G873" s="872"/>
      <c r="H873" s="872"/>
      <c r="I873" s="872"/>
      <c r="J873" s="872"/>
      <c r="K873" s="872"/>
      <c r="L873" s="872"/>
      <c r="M873" s="872"/>
      <c r="N873" s="872"/>
      <c r="O873" s="872"/>
      <c r="P873" s="872"/>
      <c r="Q873" s="872"/>
      <c r="R873" s="872"/>
      <c r="S873" s="872"/>
      <c r="T873" s="872"/>
      <c r="U873" s="872"/>
      <c r="V873" s="872"/>
      <c r="W873" s="872"/>
      <c r="X873" s="872"/>
      <c r="Y873" s="872"/>
      <c r="Z873" s="872"/>
    </row>
    <row r="874" spans="1:26" ht="37.5" customHeight="1">
      <c r="A874" s="872"/>
      <c r="B874" s="1194"/>
      <c r="C874" s="872"/>
      <c r="D874" s="872"/>
      <c r="E874" s="872"/>
      <c r="F874" s="872"/>
      <c r="G874" s="872"/>
      <c r="H874" s="872"/>
      <c r="I874" s="872"/>
      <c r="J874" s="872"/>
      <c r="K874" s="872"/>
      <c r="L874" s="872"/>
      <c r="M874" s="872"/>
      <c r="N874" s="872"/>
      <c r="O874" s="872"/>
      <c r="P874" s="872"/>
      <c r="Q874" s="872"/>
      <c r="R874" s="872"/>
      <c r="S874" s="872"/>
      <c r="T874" s="872"/>
      <c r="U874" s="872"/>
      <c r="V874" s="872"/>
      <c r="W874" s="872"/>
      <c r="X874" s="872"/>
      <c r="Y874" s="872"/>
      <c r="Z874" s="872"/>
    </row>
    <row r="875" spans="1:26" ht="37.5" customHeight="1">
      <c r="A875" s="872"/>
      <c r="B875" s="1194"/>
      <c r="C875" s="872"/>
      <c r="D875" s="872"/>
      <c r="E875" s="872"/>
      <c r="F875" s="872"/>
      <c r="G875" s="872"/>
      <c r="H875" s="872"/>
      <c r="I875" s="872"/>
      <c r="J875" s="872"/>
      <c r="K875" s="872"/>
      <c r="L875" s="872"/>
      <c r="M875" s="872"/>
      <c r="N875" s="872"/>
      <c r="O875" s="872"/>
      <c r="P875" s="872"/>
      <c r="Q875" s="872"/>
      <c r="R875" s="872"/>
      <c r="S875" s="872"/>
      <c r="T875" s="872"/>
      <c r="U875" s="872"/>
      <c r="V875" s="872"/>
      <c r="W875" s="872"/>
      <c r="X875" s="872"/>
      <c r="Y875" s="872"/>
      <c r="Z875" s="872"/>
    </row>
    <row r="876" spans="1:26" ht="37.5" customHeight="1">
      <c r="A876" s="872"/>
      <c r="B876" s="1194"/>
      <c r="C876" s="872"/>
      <c r="D876" s="872"/>
      <c r="E876" s="872"/>
      <c r="F876" s="872"/>
      <c r="G876" s="872"/>
      <c r="H876" s="872"/>
      <c r="I876" s="872"/>
      <c r="J876" s="872"/>
      <c r="K876" s="872"/>
      <c r="L876" s="872"/>
      <c r="M876" s="872"/>
      <c r="N876" s="872"/>
      <c r="O876" s="872"/>
      <c r="P876" s="872"/>
      <c r="Q876" s="872"/>
      <c r="R876" s="872"/>
      <c r="S876" s="872"/>
      <c r="T876" s="872"/>
      <c r="U876" s="872"/>
      <c r="V876" s="872"/>
      <c r="W876" s="872"/>
      <c r="X876" s="872"/>
      <c r="Y876" s="872"/>
      <c r="Z876" s="872"/>
    </row>
    <row r="877" spans="1:26" ht="37.5" customHeight="1">
      <c r="A877" s="872"/>
      <c r="B877" s="1194"/>
      <c r="C877" s="872"/>
      <c r="D877" s="872"/>
      <c r="E877" s="872"/>
      <c r="F877" s="872"/>
      <c r="G877" s="872"/>
      <c r="H877" s="872"/>
      <c r="I877" s="872"/>
      <c r="J877" s="872"/>
      <c r="K877" s="872"/>
      <c r="L877" s="872"/>
      <c r="M877" s="872"/>
      <c r="N877" s="872"/>
      <c r="O877" s="872"/>
      <c r="P877" s="872"/>
      <c r="Q877" s="872"/>
      <c r="R877" s="872"/>
      <c r="S877" s="872"/>
      <c r="T877" s="872"/>
      <c r="U877" s="872"/>
      <c r="V877" s="872"/>
      <c r="W877" s="872"/>
      <c r="X877" s="872"/>
      <c r="Y877" s="872"/>
      <c r="Z877" s="872"/>
    </row>
    <row r="878" spans="1:26" ht="37.5" customHeight="1">
      <c r="A878" s="872"/>
      <c r="B878" s="1194"/>
      <c r="C878" s="872"/>
      <c r="D878" s="872"/>
      <c r="E878" s="872"/>
      <c r="F878" s="872"/>
      <c r="G878" s="872"/>
      <c r="H878" s="872"/>
      <c r="I878" s="872"/>
      <c r="J878" s="872"/>
      <c r="K878" s="872"/>
      <c r="L878" s="872"/>
      <c r="M878" s="872"/>
      <c r="N878" s="872"/>
      <c r="O878" s="872"/>
      <c r="P878" s="872"/>
      <c r="Q878" s="872"/>
      <c r="R878" s="872"/>
      <c r="S878" s="872"/>
      <c r="T878" s="872"/>
      <c r="U878" s="872"/>
      <c r="V878" s="872"/>
      <c r="W878" s="872"/>
      <c r="X878" s="872"/>
      <c r="Y878" s="872"/>
      <c r="Z878" s="872"/>
    </row>
    <row r="879" spans="1:26" ht="37.5" customHeight="1">
      <c r="A879" s="872"/>
      <c r="B879" s="1194"/>
      <c r="C879" s="872"/>
      <c r="D879" s="872"/>
      <c r="E879" s="872"/>
      <c r="F879" s="872"/>
      <c r="G879" s="872"/>
      <c r="H879" s="872"/>
      <c r="I879" s="872"/>
      <c r="J879" s="872"/>
      <c r="K879" s="872"/>
      <c r="L879" s="872"/>
      <c r="M879" s="872"/>
      <c r="N879" s="872"/>
      <c r="O879" s="872"/>
      <c r="P879" s="872"/>
      <c r="Q879" s="872"/>
      <c r="R879" s="872"/>
      <c r="S879" s="872"/>
      <c r="T879" s="872"/>
      <c r="U879" s="872"/>
      <c r="V879" s="872"/>
      <c r="W879" s="872"/>
      <c r="X879" s="872"/>
      <c r="Y879" s="872"/>
      <c r="Z879" s="872"/>
    </row>
    <row r="880" spans="1:26" ht="37.5" customHeight="1">
      <c r="A880" s="872"/>
      <c r="B880" s="1194"/>
      <c r="C880" s="872"/>
      <c r="D880" s="872"/>
      <c r="E880" s="872"/>
      <c r="F880" s="872"/>
      <c r="G880" s="872"/>
      <c r="H880" s="872"/>
      <c r="I880" s="872"/>
      <c r="J880" s="872"/>
      <c r="K880" s="872"/>
      <c r="L880" s="872"/>
      <c r="M880" s="872"/>
      <c r="N880" s="872"/>
      <c r="O880" s="872"/>
      <c r="P880" s="872"/>
      <c r="Q880" s="872"/>
      <c r="R880" s="872"/>
      <c r="S880" s="872"/>
      <c r="T880" s="872"/>
      <c r="U880" s="872"/>
      <c r="V880" s="872"/>
      <c r="W880" s="872"/>
      <c r="X880" s="872"/>
      <c r="Y880" s="872"/>
      <c r="Z880" s="872"/>
    </row>
    <row r="881" spans="1:26" ht="37.5" customHeight="1">
      <c r="A881" s="872"/>
      <c r="B881" s="1194"/>
      <c r="C881" s="872"/>
      <c r="D881" s="872"/>
      <c r="E881" s="872"/>
      <c r="F881" s="872"/>
      <c r="G881" s="872"/>
      <c r="H881" s="872"/>
      <c r="I881" s="872"/>
      <c r="J881" s="872"/>
      <c r="K881" s="872"/>
      <c r="L881" s="872"/>
      <c r="M881" s="872"/>
      <c r="N881" s="872"/>
      <c r="O881" s="872"/>
      <c r="P881" s="872"/>
      <c r="Q881" s="872"/>
      <c r="R881" s="872"/>
      <c r="S881" s="872"/>
      <c r="T881" s="872"/>
      <c r="U881" s="872"/>
      <c r="V881" s="872"/>
      <c r="W881" s="872"/>
      <c r="X881" s="872"/>
      <c r="Y881" s="872"/>
      <c r="Z881" s="872"/>
    </row>
    <row r="882" spans="1:26" ht="37.5" customHeight="1">
      <c r="A882" s="872"/>
      <c r="B882" s="1194"/>
      <c r="C882" s="872"/>
      <c r="D882" s="872"/>
      <c r="E882" s="872"/>
      <c r="F882" s="872"/>
      <c r="G882" s="872"/>
      <c r="H882" s="872"/>
      <c r="I882" s="872"/>
      <c r="J882" s="872"/>
      <c r="K882" s="872"/>
      <c r="L882" s="872"/>
      <c r="M882" s="872"/>
      <c r="N882" s="872"/>
      <c r="O882" s="872"/>
      <c r="P882" s="872"/>
      <c r="Q882" s="872"/>
      <c r="R882" s="872"/>
      <c r="S882" s="872"/>
      <c r="T882" s="872"/>
      <c r="U882" s="872"/>
      <c r="V882" s="872"/>
      <c r="W882" s="872"/>
      <c r="X882" s="872"/>
      <c r="Y882" s="872"/>
      <c r="Z882" s="872"/>
    </row>
    <row r="883" spans="1:26" ht="37.5" customHeight="1">
      <c r="A883" s="872"/>
      <c r="B883" s="1194"/>
      <c r="C883" s="872"/>
      <c r="D883" s="872"/>
      <c r="E883" s="872"/>
      <c r="F883" s="872"/>
      <c r="G883" s="872"/>
      <c r="H883" s="872"/>
      <c r="I883" s="872"/>
      <c r="J883" s="872"/>
      <c r="K883" s="872"/>
      <c r="L883" s="872"/>
      <c r="M883" s="872"/>
      <c r="N883" s="872"/>
      <c r="O883" s="872"/>
      <c r="P883" s="872"/>
      <c r="Q883" s="872"/>
      <c r="R883" s="872"/>
      <c r="S883" s="872"/>
      <c r="T883" s="872"/>
      <c r="U883" s="872"/>
      <c r="V883" s="872"/>
      <c r="W883" s="872"/>
      <c r="X883" s="872"/>
      <c r="Y883" s="872"/>
      <c r="Z883" s="872"/>
    </row>
    <row r="884" spans="1:26" ht="37.5" customHeight="1">
      <c r="A884" s="872"/>
      <c r="B884" s="1194"/>
      <c r="C884" s="872"/>
      <c r="D884" s="872"/>
      <c r="E884" s="872"/>
      <c r="F884" s="872"/>
      <c r="G884" s="872"/>
      <c r="H884" s="872"/>
      <c r="I884" s="872"/>
      <c r="J884" s="872"/>
      <c r="K884" s="872"/>
      <c r="L884" s="872"/>
      <c r="M884" s="872"/>
      <c r="N884" s="872"/>
      <c r="O884" s="872"/>
      <c r="P884" s="872"/>
      <c r="Q884" s="872"/>
      <c r="R884" s="872"/>
      <c r="S884" s="872"/>
      <c r="T884" s="872"/>
      <c r="U884" s="872"/>
      <c r="V884" s="872"/>
      <c r="W884" s="872"/>
      <c r="X884" s="872"/>
      <c r="Y884" s="872"/>
      <c r="Z884" s="872"/>
    </row>
    <row r="885" spans="1:26" ht="37.5" customHeight="1">
      <c r="A885" s="872"/>
      <c r="B885" s="1194"/>
      <c r="C885" s="872"/>
      <c r="D885" s="872"/>
      <c r="E885" s="872"/>
      <c r="F885" s="872"/>
      <c r="G885" s="872"/>
      <c r="H885" s="872"/>
      <c r="I885" s="872"/>
      <c r="J885" s="872"/>
      <c r="K885" s="872"/>
      <c r="L885" s="872"/>
      <c r="M885" s="872"/>
      <c r="N885" s="872"/>
      <c r="O885" s="872"/>
      <c r="P885" s="872"/>
      <c r="Q885" s="872"/>
      <c r="R885" s="872"/>
      <c r="S885" s="872"/>
      <c r="T885" s="872"/>
      <c r="U885" s="872"/>
      <c r="V885" s="872"/>
      <c r="W885" s="872"/>
      <c r="X885" s="872"/>
      <c r="Y885" s="872"/>
      <c r="Z885" s="872"/>
    </row>
    <row r="886" spans="1:26" ht="37.5" customHeight="1">
      <c r="A886" s="872"/>
      <c r="B886" s="1194"/>
      <c r="C886" s="872"/>
      <c r="D886" s="872"/>
      <c r="E886" s="872"/>
      <c r="F886" s="872"/>
      <c r="G886" s="872"/>
      <c r="H886" s="872"/>
      <c r="I886" s="872"/>
      <c r="J886" s="872"/>
      <c r="K886" s="872"/>
      <c r="L886" s="872"/>
      <c r="M886" s="872"/>
      <c r="N886" s="872"/>
      <c r="O886" s="872"/>
      <c r="P886" s="872"/>
      <c r="Q886" s="872"/>
      <c r="R886" s="872"/>
      <c r="S886" s="872"/>
      <c r="T886" s="872"/>
      <c r="U886" s="872"/>
      <c r="V886" s="872"/>
      <c r="W886" s="872"/>
      <c r="X886" s="872"/>
      <c r="Y886" s="872"/>
      <c r="Z886" s="872"/>
    </row>
    <row r="887" spans="1:26" ht="37.5" customHeight="1">
      <c r="A887" s="872"/>
      <c r="B887" s="1194"/>
      <c r="C887" s="872"/>
      <c r="D887" s="872"/>
      <c r="E887" s="872"/>
      <c r="F887" s="872"/>
      <c r="G887" s="872"/>
      <c r="H887" s="872"/>
      <c r="I887" s="872"/>
      <c r="J887" s="872"/>
      <c r="K887" s="872"/>
      <c r="L887" s="872"/>
      <c r="M887" s="872"/>
      <c r="N887" s="872"/>
      <c r="O887" s="872"/>
      <c r="P887" s="872"/>
      <c r="Q887" s="872"/>
      <c r="R887" s="872"/>
      <c r="S887" s="872"/>
      <c r="T887" s="872"/>
      <c r="U887" s="872"/>
      <c r="V887" s="872"/>
      <c r="W887" s="872"/>
      <c r="X887" s="872"/>
      <c r="Y887" s="872"/>
      <c r="Z887" s="872"/>
    </row>
    <row r="888" spans="1:26" ht="37.5" customHeight="1">
      <c r="A888" s="872"/>
      <c r="B888" s="1194"/>
      <c r="C888" s="872"/>
      <c r="D888" s="872"/>
      <c r="E888" s="872"/>
      <c r="F888" s="872"/>
      <c r="G888" s="872"/>
      <c r="H888" s="872"/>
      <c r="I888" s="872"/>
      <c r="J888" s="872"/>
      <c r="K888" s="872"/>
      <c r="L888" s="872"/>
      <c r="M888" s="872"/>
      <c r="N888" s="872"/>
      <c r="O888" s="872"/>
      <c r="P888" s="872"/>
      <c r="Q888" s="872"/>
      <c r="R888" s="872"/>
      <c r="S888" s="872"/>
      <c r="T888" s="872"/>
      <c r="U888" s="872"/>
      <c r="V888" s="872"/>
      <c r="W888" s="872"/>
      <c r="X888" s="872"/>
      <c r="Y888" s="872"/>
      <c r="Z888" s="872"/>
    </row>
    <row r="889" spans="1:26" ht="37.5" customHeight="1">
      <c r="A889" s="872"/>
      <c r="B889" s="1194"/>
      <c r="C889" s="872"/>
      <c r="D889" s="872"/>
      <c r="E889" s="872"/>
      <c r="F889" s="872"/>
      <c r="G889" s="872"/>
      <c r="H889" s="872"/>
      <c r="I889" s="872"/>
      <c r="J889" s="872"/>
      <c r="K889" s="872"/>
      <c r="L889" s="872"/>
      <c r="M889" s="872"/>
      <c r="N889" s="872"/>
      <c r="O889" s="872"/>
      <c r="P889" s="872"/>
      <c r="Q889" s="872"/>
      <c r="R889" s="872"/>
      <c r="S889" s="872"/>
      <c r="T889" s="872"/>
      <c r="U889" s="872"/>
      <c r="V889" s="872"/>
      <c r="W889" s="872"/>
      <c r="X889" s="872"/>
      <c r="Y889" s="872"/>
      <c r="Z889" s="872"/>
    </row>
    <row r="890" spans="1:26" ht="37.5" customHeight="1">
      <c r="A890" s="872"/>
      <c r="B890" s="1194"/>
      <c r="C890" s="872"/>
      <c r="D890" s="872"/>
      <c r="E890" s="872"/>
      <c r="F890" s="872"/>
      <c r="G890" s="872"/>
      <c r="H890" s="872"/>
      <c r="I890" s="872"/>
      <c r="J890" s="872"/>
      <c r="K890" s="872"/>
      <c r="L890" s="872"/>
      <c r="M890" s="872"/>
      <c r="N890" s="872"/>
      <c r="O890" s="872"/>
      <c r="P890" s="872"/>
      <c r="Q890" s="872"/>
      <c r="R890" s="872"/>
      <c r="S890" s="872"/>
      <c r="T890" s="872"/>
      <c r="U890" s="872"/>
      <c r="V890" s="872"/>
      <c r="W890" s="872"/>
      <c r="X890" s="872"/>
      <c r="Y890" s="872"/>
      <c r="Z890" s="872"/>
    </row>
    <row r="891" spans="1:26" ht="37.5" customHeight="1">
      <c r="A891" s="872"/>
      <c r="B891" s="1194"/>
      <c r="C891" s="872"/>
      <c r="D891" s="872"/>
      <c r="E891" s="872"/>
      <c r="F891" s="872"/>
      <c r="G891" s="872"/>
      <c r="H891" s="872"/>
      <c r="I891" s="872"/>
      <c r="J891" s="872"/>
      <c r="K891" s="872"/>
      <c r="L891" s="872"/>
      <c r="M891" s="872"/>
      <c r="N891" s="872"/>
      <c r="O891" s="872"/>
      <c r="P891" s="872"/>
      <c r="Q891" s="872"/>
      <c r="R891" s="872"/>
      <c r="S891" s="872"/>
      <c r="T891" s="872"/>
      <c r="U891" s="872"/>
      <c r="V891" s="872"/>
      <c r="W891" s="872"/>
      <c r="X891" s="872"/>
      <c r="Y891" s="872"/>
      <c r="Z891" s="872"/>
    </row>
    <row r="892" spans="1:26" ht="37.5" customHeight="1">
      <c r="A892" s="872"/>
      <c r="B892" s="1194"/>
      <c r="C892" s="872"/>
      <c r="D892" s="872"/>
      <c r="E892" s="872"/>
      <c r="F892" s="872"/>
      <c r="G892" s="872"/>
      <c r="H892" s="872"/>
      <c r="I892" s="872"/>
      <c r="J892" s="872"/>
      <c r="K892" s="872"/>
      <c r="L892" s="872"/>
      <c r="M892" s="872"/>
      <c r="N892" s="872"/>
      <c r="O892" s="872"/>
      <c r="P892" s="872"/>
      <c r="Q892" s="872"/>
      <c r="R892" s="872"/>
      <c r="S892" s="872"/>
      <c r="T892" s="872"/>
      <c r="U892" s="872"/>
      <c r="V892" s="872"/>
      <c r="W892" s="872"/>
      <c r="X892" s="872"/>
      <c r="Y892" s="872"/>
      <c r="Z892" s="872"/>
    </row>
    <row r="893" spans="1:26" ht="37.5" customHeight="1">
      <c r="A893" s="872"/>
      <c r="B893" s="1194"/>
      <c r="C893" s="872"/>
      <c r="D893" s="872"/>
      <c r="E893" s="872"/>
      <c r="F893" s="872"/>
      <c r="G893" s="872"/>
      <c r="H893" s="872"/>
      <c r="I893" s="872"/>
      <c r="J893" s="872"/>
      <c r="K893" s="872"/>
      <c r="L893" s="872"/>
      <c r="M893" s="872"/>
      <c r="N893" s="872"/>
      <c r="O893" s="872"/>
      <c r="P893" s="872"/>
      <c r="Q893" s="872"/>
      <c r="R893" s="872"/>
      <c r="S893" s="872"/>
      <c r="T893" s="872"/>
      <c r="U893" s="872"/>
      <c r="V893" s="872"/>
      <c r="W893" s="872"/>
      <c r="X893" s="872"/>
      <c r="Y893" s="872"/>
      <c r="Z893" s="872"/>
    </row>
    <row r="894" spans="1:26" ht="37.5" customHeight="1">
      <c r="A894" s="872"/>
      <c r="B894" s="1194"/>
      <c r="C894" s="872"/>
      <c r="D894" s="872"/>
      <c r="E894" s="872"/>
      <c r="F894" s="872"/>
      <c r="G894" s="872"/>
      <c r="H894" s="872"/>
      <c r="I894" s="872"/>
      <c r="J894" s="872"/>
      <c r="K894" s="872"/>
      <c r="L894" s="872"/>
      <c r="M894" s="872"/>
      <c r="N894" s="872"/>
      <c r="O894" s="872"/>
      <c r="P894" s="872"/>
      <c r="Q894" s="872"/>
      <c r="R894" s="872"/>
      <c r="S894" s="872"/>
      <c r="T894" s="872"/>
      <c r="U894" s="872"/>
      <c r="V894" s="872"/>
      <c r="W894" s="872"/>
      <c r="X894" s="872"/>
      <c r="Y894" s="872"/>
      <c r="Z894" s="872"/>
    </row>
    <row r="895" spans="1:26" ht="37.5" customHeight="1">
      <c r="A895" s="872"/>
      <c r="B895" s="1194"/>
      <c r="C895" s="872"/>
      <c r="D895" s="872"/>
      <c r="E895" s="872"/>
      <c r="F895" s="872"/>
      <c r="G895" s="872"/>
      <c r="H895" s="872"/>
      <c r="I895" s="872"/>
      <c r="J895" s="872"/>
      <c r="K895" s="872"/>
      <c r="L895" s="872"/>
      <c r="M895" s="872"/>
      <c r="N895" s="872"/>
      <c r="O895" s="872"/>
      <c r="P895" s="872"/>
      <c r="Q895" s="872"/>
      <c r="R895" s="872"/>
      <c r="S895" s="872"/>
      <c r="T895" s="872"/>
      <c r="U895" s="872"/>
      <c r="V895" s="872"/>
      <c r="W895" s="872"/>
      <c r="X895" s="872"/>
      <c r="Y895" s="872"/>
      <c r="Z895" s="872"/>
    </row>
    <row r="896" spans="1:26" ht="37.5" customHeight="1">
      <c r="A896" s="872"/>
      <c r="B896" s="1194"/>
      <c r="C896" s="872"/>
      <c r="D896" s="872"/>
      <c r="E896" s="872"/>
      <c r="F896" s="872"/>
      <c r="G896" s="872"/>
      <c r="H896" s="872"/>
      <c r="I896" s="872"/>
      <c r="J896" s="872"/>
      <c r="K896" s="872"/>
      <c r="L896" s="872"/>
      <c r="M896" s="872"/>
      <c r="N896" s="872"/>
      <c r="O896" s="872"/>
      <c r="P896" s="872"/>
      <c r="Q896" s="872"/>
      <c r="R896" s="872"/>
      <c r="S896" s="872"/>
      <c r="T896" s="872"/>
      <c r="U896" s="872"/>
      <c r="V896" s="872"/>
      <c r="W896" s="872"/>
      <c r="X896" s="872"/>
      <c r="Y896" s="872"/>
      <c r="Z896" s="872"/>
    </row>
    <row r="897" spans="1:26" ht="37.5" customHeight="1">
      <c r="A897" s="872"/>
      <c r="B897" s="1194"/>
      <c r="C897" s="872"/>
      <c r="D897" s="872"/>
      <c r="E897" s="872"/>
      <c r="F897" s="872"/>
      <c r="G897" s="872"/>
      <c r="H897" s="872"/>
      <c r="I897" s="872"/>
      <c r="J897" s="872"/>
      <c r="K897" s="872"/>
      <c r="L897" s="872"/>
      <c r="M897" s="872"/>
      <c r="N897" s="872"/>
      <c r="O897" s="872"/>
      <c r="P897" s="872"/>
      <c r="Q897" s="872"/>
      <c r="R897" s="872"/>
      <c r="S897" s="872"/>
      <c r="T897" s="872"/>
      <c r="U897" s="872"/>
      <c r="V897" s="872"/>
      <c r="W897" s="872"/>
      <c r="X897" s="872"/>
      <c r="Y897" s="872"/>
      <c r="Z897" s="872"/>
    </row>
    <row r="898" spans="1:26" ht="37.5" customHeight="1">
      <c r="A898" s="872"/>
      <c r="B898" s="1194"/>
      <c r="C898" s="872"/>
      <c r="D898" s="872"/>
      <c r="E898" s="872"/>
      <c r="F898" s="872"/>
      <c r="G898" s="872"/>
      <c r="H898" s="872"/>
      <c r="I898" s="872"/>
      <c r="J898" s="872"/>
      <c r="K898" s="872"/>
      <c r="L898" s="872"/>
      <c r="M898" s="872"/>
      <c r="N898" s="872"/>
      <c r="O898" s="872"/>
      <c r="P898" s="872"/>
      <c r="Q898" s="872"/>
      <c r="R898" s="872"/>
      <c r="S898" s="872"/>
      <c r="T898" s="872"/>
      <c r="U898" s="872"/>
      <c r="V898" s="872"/>
      <c r="W898" s="872"/>
      <c r="X898" s="872"/>
      <c r="Y898" s="872"/>
      <c r="Z898" s="872"/>
    </row>
    <row r="899" spans="1:26" ht="37.5" customHeight="1">
      <c r="A899" s="872"/>
      <c r="B899" s="1194"/>
      <c r="C899" s="872"/>
      <c r="D899" s="872"/>
      <c r="E899" s="872"/>
      <c r="F899" s="872"/>
      <c r="G899" s="872"/>
      <c r="H899" s="872"/>
      <c r="I899" s="872"/>
      <c r="J899" s="872"/>
      <c r="K899" s="872"/>
      <c r="L899" s="872"/>
      <c r="M899" s="872"/>
      <c r="N899" s="872"/>
      <c r="O899" s="872"/>
      <c r="P899" s="872"/>
      <c r="Q899" s="872"/>
      <c r="R899" s="872"/>
      <c r="S899" s="872"/>
      <c r="T899" s="872"/>
      <c r="U899" s="872"/>
      <c r="V899" s="872"/>
      <c r="W899" s="872"/>
      <c r="X899" s="872"/>
      <c r="Y899" s="872"/>
      <c r="Z899" s="872"/>
    </row>
    <row r="900" spans="1:26" ht="37.5" customHeight="1">
      <c r="A900" s="872"/>
      <c r="B900" s="1194"/>
      <c r="C900" s="872"/>
      <c r="D900" s="872"/>
      <c r="E900" s="872"/>
      <c r="F900" s="872"/>
      <c r="G900" s="872"/>
      <c r="H900" s="872"/>
      <c r="I900" s="872"/>
      <c r="J900" s="872"/>
      <c r="K900" s="872"/>
      <c r="L900" s="872"/>
      <c r="M900" s="872"/>
      <c r="N900" s="872"/>
      <c r="O900" s="872"/>
      <c r="P900" s="872"/>
      <c r="Q900" s="872"/>
      <c r="R900" s="872"/>
      <c r="S900" s="872"/>
      <c r="T900" s="872"/>
      <c r="U900" s="872"/>
      <c r="V900" s="872"/>
      <c r="W900" s="872"/>
      <c r="X900" s="872"/>
      <c r="Y900" s="872"/>
      <c r="Z900" s="872"/>
    </row>
    <row r="901" spans="1:26" ht="37.5" customHeight="1">
      <c r="A901" s="872"/>
      <c r="B901" s="1194"/>
      <c r="C901" s="872"/>
      <c r="D901" s="872"/>
      <c r="E901" s="872"/>
      <c r="F901" s="872"/>
      <c r="G901" s="872"/>
      <c r="H901" s="872"/>
      <c r="I901" s="872"/>
      <c r="J901" s="872"/>
      <c r="K901" s="872"/>
      <c r="L901" s="872"/>
      <c r="M901" s="872"/>
      <c r="N901" s="872"/>
      <c r="O901" s="872"/>
      <c r="P901" s="872"/>
      <c r="Q901" s="872"/>
      <c r="R901" s="872"/>
      <c r="S901" s="872"/>
      <c r="T901" s="872"/>
      <c r="U901" s="872"/>
      <c r="V901" s="872"/>
      <c r="W901" s="872"/>
      <c r="X901" s="872"/>
      <c r="Y901" s="872"/>
      <c r="Z901" s="872"/>
    </row>
    <row r="902" spans="1:26" ht="37.5" customHeight="1">
      <c r="A902" s="872"/>
      <c r="B902" s="1194"/>
      <c r="C902" s="872"/>
      <c r="D902" s="872"/>
      <c r="E902" s="872"/>
      <c r="F902" s="872"/>
      <c r="G902" s="872"/>
      <c r="H902" s="872"/>
      <c r="I902" s="872"/>
      <c r="J902" s="872"/>
      <c r="K902" s="872"/>
      <c r="L902" s="872"/>
      <c r="M902" s="872"/>
      <c r="N902" s="872"/>
      <c r="O902" s="872"/>
      <c r="P902" s="872"/>
      <c r="Q902" s="872"/>
      <c r="R902" s="872"/>
      <c r="S902" s="872"/>
      <c r="T902" s="872"/>
      <c r="U902" s="872"/>
      <c r="V902" s="872"/>
      <c r="W902" s="872"/>
      <c r="X902" s="872"/>
      <c r="Y902" s="872"/>
      <c r="Z902" s="872"/>
    </row>
    <row r="903" spans="1:26" ht="37.5" customHeight="1">
      <c r="A903" s="872"/>
      <c r="B903" s="1194"/>
      <c r="C903" s="872"/>
      <c r="D903" s="872"/>
      <c r="E903" s="872"/>
      <c r="F903" s="872"/>
      <c r="G903" s="872"/>
      <c r="H903" s="872"/>
      <c r="I903" s="872"/>
      <c r="J903" s="872"/>
      <c r="K903" s="872"/>
      <c r="L903" s="872"/>
      <c r="M903" s="872"/>
      <c r="N903" s="872"/>
      <c r="O903" s="872"/>
      <c r="P903" s="872"/>
      <c r="Q903" s="872"/>
      <c r="R903" s="872"/>
      <c r="S903" s="872"/>
      <c r="T903" s="872"/>
      <c r="U903" s="872"/>
      <c r="V903" s="872"/>
      <c r="W903" s="872"/>
      <c r="X903" s="872"/>
      <c r="Y903" s="872"/>
      <c r="Z903" s="872"/>
    </row>
    <row r="904" spans="1:26" ht="37.5" customHeight="1">
      <c r="A904" s="872"/>
      <c r="B904" s="1194"/>
      <c r="C904" s="872"/>
      <c r="D904" s="872"/>
      <c r="E904" s="872"/>
      <c r="F904" s="872"/>
      <c r="G904" s="872"/>
      <c r="H904" s="872"/>
      <c r="I904" s="872"/>
      <c r="J904" s="872"/>
      <c r="K904" s="872"/>
      <c r="L904" s="872"/>
      <c r="M904" s="872"/>
      <c r="N904" s="872"/>
      <c r="O904" s="872"/>
      <c r="P904" s="872"/>
      <c r="Q904" s="872"/>
      <c r="R904" s="872"/>
      <c r="S904" s="872"/>
      <c r="T904" s="872"/>
      <c r="U904" s="872"/>
      <c r="V904" s="872"/>
      <c r="W904" s="872"/>
      <c r="X904" s="872"/>
      <c r="Y904" s="872"/>
      <c r="Z904" s="872"/>
    </row>
    <row r="905" spans="1:26" ht="37.5" customHeight="1">
      <c r="A905" s="872"/>
      <c r="B905" s="1194"/>
      <c r="C905" s="872"/>
      <c r="D905" s="872"/>
      <c r="E905" s="872"/>
      <c r="F905" s="872"/>
      <c r="G905" s="872"/>
      <c r="H905" s="872"/>
      <c r="I905" s="872"/>
      <c r="J905" s="872"/>
      <c r="K905" s="872"/>
      <c r="L905" s="872"/>
      <c r="M905" s="872"/>
      <c r="N905" s="872"/>
      <c r="O905" s="872"/>
      <c r="P905" s="872"/>
      <c r="Q905" s="872"/>
      <c r="R905" s="872"/>
      <c r="S905" s="872"/>
      <c r="T905" s="872"/>
      <c r="U905" s="872"/>
      <c r="V905" s="872"/>
      <c r="W905" s="872"/>
      <c r="X905" s="872"/>
      <c r="Y905" s="872"/>
      <c r="Z905" s="872"/>
    </row>
    <row r="906" spans="1:26" ht="37.5" customHeight="1">
      <c r="A906" s="872"/>
      <c r="B906" s="1194"/>
      <c r="C906" s="872"/>
      <c r="D906" s="872"/>
      <c r="E906" s="872"/>
      <c r="F906" s="872"/>
      <c r="G906" s="872"/>
      <c r="H906" s="872"/>
      <c r="I906" s="872"/>
      <c r="J906" s="872"/>
      <c r="K906" s="872"/>
      <c r="L906" s="872"/>
      <c r="M906" s="872"/>
      <c r="N906" s="872"/>
      <c r="O906" s="872"/>
      <c r="P906" s="872"/>
      <c r="Q906" s="872"/>
      <c r="R906" s="872"/>
      <c r="S906" s="872"/>
      <c r="T906" s="872"/>
      <c r="U906" s="872"/>
      <c r="V906" s="872"/>
      <c r="W906" s="872"/>
      <c r="X906" s="872"/>
      <c r="Y906" s="872"/>
      <c r="Z906" s="872"/>
    </row>
    <row r="907" spans="1:26" ht="37.5" customHeight="1">
      <c r="A907" s="872"/>
      <c r="B907" s="1194"/>
      <c r="C907" s="872"/>
      <c r="D907" s="872"/>
      <c r="E907" s="872"/>
      <c r="F907" s="872"/>
      <c r="G907" s="872"/>
      <c r="H907" s="872"/>
      <c r="I907" s="872"/>
      <c r="J907" s="872"/>
      <c r="K907" s="872"/>
      <c r="L907" s="872"/>
      <c r="M907" s="872"/>
      <c r="N907" s="872"/>
      <c r="O907" s="872"/>
      <c r="P907" s="872"/>
      <c r="Q907" s="872"/>
      <c r="R907" s="872"/>
      <c r="S907" s="872"/>
      <c r="T907" s="872"/>
      <c r="U907" s="872"/>
      <c r="V907" s="872"/>
      <c r="W907" s="872"/>
      <c r="X907" s="872"/>
      <c r="Y907" s="872"/>
      <c r="Z907" s="872"/>
    </row>
    <row r="908" spans="1:26" ht="37.5" customHeight="1">
      <c r="A908" s="872"/>
      <c r="B908" s="1194"/>
      <c r="C908" s="872"/>
      <c r="D908" s="872"/>
      <c r="E908" s="872"/>
      <c r="F908" s="872"/>
      <c r="G908" s="872"/>
      <c r="H908" s="872"/>
      <c r="I908" s="872"/>
      <c r="J908" s="872"/>
      <c r="K908" s="872"/>
      <c r="L908" s="872"/>
      <c r="M908" s="872"/>
      <c r="N908" s="872"/>
      <c r="O908" s="872"/>
      <c r="P908" s="872"/>
      <c r="Q908" s="872"/>
      <c r="R908" s="872"/>
      <c r="S908" s="872"/>
      <c r="T908" s="872"/>
      <c r="U908" s="872"/>
      <c r="V908" s="872"/>
      <c r="W908" s="872"/>
      <c r="X908" s="872"/>
      <c r="Y908" s="872"/>
      <c r="Z908" s="872"/>
    </row>
    <row r="909" spans="1:26" ht="37.5" customHeight="1">
      <c r="A909" s="872"/>
      <c r="B909" s="1194"/>
      <c r="C909" s="872"/>
      <c r="D909" s="872"/>
      <c r="E909" s="872"/>
      <c r="F909" s="872"/>
      <c r="G909" s="872"/>
      <c r="H909" s="872"/>
      <c r="I909" s="872"/>
      <c r="J909" s="872"/>
      <c r="K909" s="872"/>
      <c r="L909" s="872"/>
      <c r="M909" s="872"/>
      <c r="N909" s="872"/>
      <c r="O909" s="872"/>
      <c r="P909" s="872"/>
      <c r="Q909" s="872"/>
      <c r="R909" s="872"/>
      <c r="S909" s="872"/>
      <c r="T909" s="872"/>
      <c r="U909" s="872"/>
      <c r="V909" s="872"/>
      <c r="W909" s="872"/>
      <c r="X909" s="872"/>
      <c r="Y909" s="872"/>
      <c r="Z909" s="872"/>
    </row>
    <row r="910" spans="1:26" ht="37.5" customHeight="1">
      <c r="A910" s="872"/>
      <c r="B910" s="1194"/>
      <c r="C910" s="872"/>
      <c r="D910" s="872"/>
      <c r="E910" s="872"/>
      <c r="F910" s="872"/>
      <c r="G910" s="872"/>
      <c r="H910" s="872"/>
      <c r="I910" s="872"/>
      <c r="J910" s="872"/>
      <c r="K910" s="872"/>
      <c r="L910" s="872"/>
      <c r="M910" s="872"/>
      <c r="N910" s="872"/>
      <c r="O910" s="872"/>
      <c r="P910" s="872"/>
      <c r="Q910" s="872"/>
      <c r="R910" s="872"/>
      <c r="S910" s="872"/>
      <c r="T910" s="872"/>
      <c r="U910" s="872"/>
      <c r="V910" s="872"/>
      <c r="W910" s="872"/>
      <c r="X910" s="872"/>
      <c r="Y910" s="872"/>
      <c r="Z910" s="872"/>
    </row>
    <row r="911" spans="1:26" ht="37.5" customHeight="1">
      <c r="A911" s="872"/>
      <c r="B911" s="1194"/>
      <c r="C911" s="872"/>
      <c r="D911" s="872"/>
      <c r="E911" s="872"/>
      <c r="F911" s="872"/>
      <c r="G911" s="872"/>
      <c r="H911" s="872"/>
      <c r="I911" s="872"/>
      <c r="J911" s="872"/>
      <c r="K911" s="872"/>
      <c r="L911" s="872"/>
      <c r="M911" s="872"/>
      <c r="N911" s="872"/>
      <c r="O911" s="872"/>
      <c r="P911" s="872"/>
      <c r="Q911" s="872"/>
      <c r="R911" s="872"/>
      <c r="S911" s="872"/>
      <c r="T911" s="872"/>
      <c r="U911" s="872"/>
      <c r="V911" s="872"/>
      <c r="W911" s="872"/>
      <c r="X911" s="872"/>
      <c r="Y911" s="872"/>
      <c r="Z911" s="872"/>
    </row>
    <row r="912" spans="1:26" ht="37.5" customHeight="1">
      <c r="A912" s="872"/>
      <c r="B912" s="1194"/>
      <c r="C912" s="872"/>
      <c r="D912" s="872"/>
      <c r="E912" s="872"/>
      <c r="F912" s="872"/>
      <c r="G912" s="872"/>
      <c r="H912" s="872"/>
      <c r="I912" s="872"/>
      <c r="J912" s="872"/>
      <c r="K912" s="872"/>
      <c r="L912" s="872"/>
      <c r="M912" s="872"/>
      <c r="N912" s="872"/>
      <c r="O912" s="872"/>
      <c r="P912" s="872"/>
      <c r="Q912" s="872"/>
      <c r="R912" s="872"/>
      <c r="S912" s="872"/>
      <c r="T912" s="872"/>
      <c r="U912" s="872"/>
      <c r="V912" s="872"/>
      <c r="W912" s="872"/>
      <c r="X912" s="872"/>
      <c r="Y912" s="872"/>
      <c r="Z912" s="872"/>
    </row>
    <row r="913" spans="1:26" ht="37.5" customHeight="1">
      <c r="A913" s="872"/>
      <c r="B913" s="1194"/>
      <c r="C913" s="872"/>
      <c r="D913" s="872"/>
      <c r="E913" s="872"/>
      <c r="F913" s="872"/>
      <c r="G913" s="872"/>
      <c r="H913" s="872"/>
      <c r="I913" s="872"/>
      <c r="J913" s="872"/>
      <c r="K913" s="872"/>
      <c r="L913" s="872"/>
      <c r="M913" s="872"/>
      <c r="N913" s="872"/>
      <c r="O913" s="872"/>
      <c r="P913" s="872"/>
      <c r="Q913" s="872"/>
      <c r="R913" s="872"/>
      <c r="S913" s="872"/>
      <c r="T913" s="872"/>
      <c r="U913" s="872"/>
      <c r="V913" s="872"/>
      <c r="W913" s="872"/>
      <c r="X913" s="872"/>
      <c r="Y913" s="872"/>
      <c r="Z913" s="872"/>
    </row>
    <row r="914" spans="1:26" ht="37.5" customHeight="1">
      <c r="A914" s="872"/>
      <c r="B914" s="1194"/>
      <c r="C914" s="872"/>
      <c r="D914" s="872"/>
      <c r="E914" s="872"/>
      <c r="F914" s="872"/>
      <c r="G914" s="872"/>
      <c r="H914" s="872"/>
      <c r="I914" s="872"/>
      <c r="J914" s="872"/>
      <c r="K914" s="872"/>
      <c r="L914" s="872"/>
      <c r="M914" s="872"/>
      <c r="N914" s="872"/>
      <c r="O914" s="872"/>
      <c r="P914" s="872"/>
      <c r="Q914" s="872"/>
      <c r="R914" s="872"/>
      <c r="S914" s="872"/>
      <c r="T914" s="872"/>
      <c r="U914" s="872"/>
      <c r="V914" s="872"/>
      <c r="W914" s="872"/>
      <c r="X914" s="872"/>
      <c r="Y914" s="872"/>
      <c r="Z914" s="872"/>
    </row>
    <row r="915" spans="1:26" ht="37.5" customHeight="1">
      <c r="A915" s="872"/>
      <c r="B915" s="1194"/>
      <c r="C915" s="872"/>
      <c r="D915" s="872"/>
      <c r="E915" s="872"/>
      <c r="F915" s="872"/>
      <c r="G915" s="872"/>
      <c r="H915" s="872"/>
      <c r="I915" s="872"/>
      <c r="J915" s="872"/>
      <c r="K915" s="872"/>
      <c r="L915" s="872"/>
      <c r="M915" s="872"/>
      <c r="N915" s="872"/>
      <c r="O915" s="872"/>
      <c r="P915" s="872"/>
      <c r="Q915" s="872"/>
      <c r="R915" s="872"/>
      <c r="S915" s="872"/>
      <c r="T915" s="872"/>
      <c r="U915" s="872"/>
      <c r="V915" s="872"/>
      <c r="W915" s="872"/>
      <c r="X915" s="872"/>
      <c r="Y915" s="872"/>
      <c r="Z915" s="872"/>
    </row>
    <row r="916" spans="1:26" ht="37.5" customHeight="1">
      <c r="A916" s="872"/>
      <c r="B916" s="1194"/>
      <c r="C916" s="872"/>
      <c r="D916" s="872"/>
      <c r="E916" s="872"/>
      <c r="F916" s="872"/>
      <c r="G916" s="872"/>
      <c r="H916" s="872"/>
      <c r="I916" s="872"/>
      <c r="J916" s="872"/>
      <c r="K916" s="872"/>
      <c r="L916" s="872"/>
      <c r="M916" s="872"/>
      <c r="N916" s="872"/>
      <c r="O916" s="872"/>
      <c r="P916" s="872"/>
      <c r="Q916" s="872"/>
      <c r="R916" s="872"/>
      <c r="S916" s="872"/>
      <c r="T916" s="872"/>
      <c r="U916" s="872"/>
      <c r="V916" s="872"/>
      <c r="W916" s="872"/>
      <c r="X916" s="872"/>
      <c r="Y916" s="872"/>
      <c r="Z916" s="872"/>
    </row>
    <row r="917" spans="1:26" ht="37.5" customHeight="1">
      <c r="A917" s="872"/>
      <c r="B917" s="1194"/>
      <c r="C917" s="872"/>
      <c r="D917" s="872"/>
      <c r="E917" s="872"/>
      <c r="F917" s="872"/>
      <c r="G917" s="872"/>
      <c r="H917" s="872"/>
      <c r="I917" s="872"/>
      <c r="J917" s="872"/>
      <c r="K917" s="872"/>
      <c r="L917" s="872"/>
      <c r="M917" s="872"/>
      <c r="N917" s="872"/>
      <c r="O917" s="872"/>
      <c r="P917" s="872"/>
      <c r="Q917" s="872"/>
      <c r="R917" s="872"/>
      <c r="S917" s="872"/>
      <c r="T917" s="872"/>
      <c r="U917" s="872"/>
      <c r="V917" s="872"/>
      <c r="W917" s="872"/>
      <c r="X917" s="872"/>
      <c r="Y917" s="872"/>
      <c r="Z917" s="872"/>
    </row>
    <row r="918" spans="1:26" ht="37.5" customHeight="1">
      <c r="A918" s="872"/>
      <c r="B918" s="1194"/>
      <c r="C918" s="872"/>
      <c r="D918" s="872"/>
      <c r="E918" s="872"/>
      <c r="F918" s="872"/>
      <c r="G918" s="872"/>
      <c r="H918" s="872"/>
      <c r="I918" s="872"/>
      <c r="J918" s="872"/>
      <c r="K918" s="872"/>
      <c r="L918" s="872"/>
      <c r="M918" s="872"/>
      <c r="N918" s="872"/>
      <c r="O918" s="872"/>
      <c r="P918" s="872"/>
      <c r="Q918" s="872"/>
      <c r="R918" s="872"/>
      <c r="S918" s="872"/>
      <c r="T918" s="872"/>
      <c r="U918" s="872"/>
      <c r="V918" s="872"/>
      <c r="W918" s="872"/>
      <c r="X918" s="872"/>
      <c r="Y918" s="872"/>
      <c r="Z918" s="872"/>
    </row>
    <row r="919" spans="1:26" ht="37.5" customHeight="1">
      <c r="A919" s="872"/>
      <c r="B919" s="1194"/>
      <c r="C919" s="872"/>
      <c r="D919" s="872"/>
      <c r="E919" s="872"/>
      <c r="F919" s="872"/>
      <c r="G919" s="872"/>
      <c r="H919" s="872"/>
      <c r="I919" s="872"/>
      <c r="J919" s="872"/>
      <c r="K919" s="872"/>
      <c r="L919" s="872"/>
      <c r="M919" s="872"/>
      <c r="N919" s="872"/>
      <c r="O919" s="872"/>
      <c r="P919" s="872"/>
      <c r="Q919" s="872"/>
      <c r="R919" s="872"/>
      <c r="S919" s="872"/>
      <c r="T919" s="872"/>
      <c r="U919" s="872"/>
      <c r="V919" s="872"/>
      <c r="W919" s="872"/>
      <c r="X919" s="872"/>
      <c r="Y919" s="872"/>
      <c r="Z919" s="872"/>
    </row>
    <row r="920" spans="1:26" ht="37.5" customHeight="1">
      <c r="A920" s="872"/>
      <c r="B920" s="1194"/>
      <c r="C920" s="872"/>
      <c r="D920" s="872"/>
      <c r="E920" s="872"/>
      <c r="F920" s="872"/>
      <c r="G920" s="872"/>
      <c r="H920" s="872"/>
      <c r="I920" s="872"/>
      <c r="J920" s="872"/>
      <c r="K920" s="872"/>
      <c r="L920" s="872"/>
      <c r="M920" s="872"/>
      <c r="N920" s="872"/>
      <c r="O920" s="872"/>
      <c r="P920" s="872"/>
      <c r="Q920" s="872"/>
      <c r="R920" s="872"/>
      <c r="S920" s="872"/>
      <c r="T920" s="872"/>
      <c r="U920" s="872"/>
      <c r="V920" s="872"/>
      <c r="W920" s="872"/>
      <c r="X920" s="872"/>
      <c r="Y920" s="872"/>
      <c r="Z920" s="872"/>
    </row>
    <row r="921" spans="1:26" ht="37.5" customHeight="1">
      <c r="A921" s="872"/>
      <c r="B921" s="1194"/>
      <c r="C921" s="872"/>
      <c r="D921" s="872"/>
      <c r="E921" s="872"/>
      <c r="F921" s="872"/>
      <c r="G921" s="872"/>
      <c r="H921" s="872"/>
      <c r="I921" s="872"/>
      <c r="J921" s="872"/>
      <c r="K921" s="872"/>
      <c r="L921" s="872"/>
      <c r="M921" s="872"/>
      <c r="N921" s="872"/>
      <c r="O921" s="872"/>
      <c r="P921" s="872"/>
      <c r="Q921" s="872"/>
      <c r="R921" s="872"/>
      <c r="S921" s="872"/>
      <c r="T921" s="872"/>
      <c r="U921" s="872"/>
      <c r="V921" s="872"/>
      <c r="W921" s="872"/>
      <c r="X921" s="872"/>
      <c r="Y921" s="872"/>
      <c r="Z921" s="872"/>
    </row>
    <row r="922" spans="1:26" ht="37.5" customHeight="1">
      <c r="A922" s="872"/>
      <c r="B922" s="1194"/>
      <c r="C922" s="872"/>
      <c r="D922" s="872"/>
      <c r="E922" s="872"/>
      <c r="F922" s="872"/>
      <c r="G922" s="872"/>
      <c r="H922" s="872"/>
      <c r="I922" s="872"/>
      <c r="J922" s="872"/>
      <c r="K922" s="872"/>
      <c r="L922" s="872"/>
      <c r="M922" s="872"/>
      <c r="N922" s="872"/>
      <c r="O922" s="872"/>
      <c r="P922" s="872"/>
      <c r="Q922" s="872"/>
      <c r="R922" s="872"/>
      <c r="S922" s="872"/>
      <c r="T922" s="872"/>
      <c r="U922" s="872"/>
      <c r="V922" s="872"/>
      <c r="W922" s="872"/>
      <c r="X922" s="872"/>
      <c r="Y922" s="872"/>
      <c r="Z922" s="872"/>
    </row>
    <row r="923" spans="1:26" ht="37.5" customHeight="1">
      <c r="A923" s="872"/>
      <c r="B923" s="1194"/>
      <c r="C923" s="872"/>
      <c r="D923" s="872"/>
      <c r="E923" s="872"/>
      <c r="F923" s="872"/>
      <c r="G923" s="872"/>
      <c r="H923" s="872"/>
      <c r="I923" s="872"/>
      <c r="J923" s="872"/>
      <c r="K923" s="872"/>
      <c r="L923" s="872"/>
      <c r="M923" s="872"/>
      <c r="N923" s="872"/>
      <c r="O923" s="872"/>
      <c r="P923" s="872"/>
      <c r="Q923" s="872"/>
      <c r="R923" s="872"/>
      <c r="S923" s="872"/>
      <c r="T923" s="872"/>
      <c r="U923" s="872"/>
      <c r="V923" s="872"/>
      <c r="W923" s="872"/>
      <c r="X923" s="872"/>
      <c r="Y923" s="872"/>
      <c r="Z923" s="872"/>
    </row>
    <row r="924" spans="1:26" ht="37.5" customHeight="1">
      <c r="A924" s="872"/>
      <c r="B924" s="1194"/>
      <c r="C924" s="872"/>
      <c r="D924" s="872"/>
      <c r="E924" s="872"/>
      <c r="F924" s="872"/>
      <c r="G924" s="872"/>
      <c r="H924" s="872"/>
      <c r="I924" s="872"/>
      <c r="J924" s="872"/>
      <c r="K924" s="872"/>
      <c r="L924" s="872"/>
      <c r="M924" s="872"/>
      <c r="N924" s="872"/>
      <c r="O924" s="872"/>
      <c r="P924" s="872"/>
      <c r="Q924" s="872"/>
      <c r="R924" s="872"/>
      <c r="S924" s="872"/>
      <c r="T924" s="872"/>
      <c r="U924" s="872"/>
      <c r="V924" s="872"/>
      <c r="W924" s="872"/>
      <c r="X924" s="872"/>
      <c r="Y924" s="872"/>
      <c r="Z924" s="872"/>
    </row>
    <row r="925" spans="1:26" ht="37.5" customHeight="1">
      <c r="A925" s="872"/>
      <c r="B925" s="1194"/>
      <c r="C925" s="872"/>
      <c r="D925" s="872"/>
      <c r="E925" s="872"/>
      <c r="F925" s="872"/>
      <c r="G925" s="872"/>
      <c r="H925" s="872"/>
      <c r="I925" s="872"/>
      <c r="J925" s="872"/>
      <c r="K925" s="872"/>
      <c r="L925" s="872"/>
      <c r="M925" s="872"/>
      <c r="N925" s="872"/>
      <c r="O925" s="872"/>
      <c r="P925" s="872"/>
      <c r="Q925" s="872"/>
      <c r="R925" s="872"/>
      <c r="S925" s="872"/>
      <c r="T925" s="872"/>
      <c r="U925" s="872"/>
      <c r="V925" s="872"/>
      <c r="W925" s="872"/>
      <c r="X925" s="872"/>
      <c r="Y925" s="872"/>
      <c r="Z925" s="872"/>
    </row>
    <row r="926" spans="1:26" ht="37.5" customHeight="1">
      <c r="A926" s="872"/>
      <c r="B926" s="1194"/>
      <c r="C926" s="872"/>
      <c r="D926" s="872"/>
      <c r="E926" s="872"/>
      <c r="F926" s="872"/>
      <c r="G926" s="872"/>
      <c r="H926" s="872"/>
      <c r="I926" s="872"/>
      <c r="J926" s="872"/>
      <c r="K926" s="872"/>
      <c r="L926" s="872"/>
      <c r="M926" s="872"/>
      <c r="N926" s="872"/>
      <c r="O926" s="872"/>
      <c r="P926" s="872"/>
      <c r="Q926" s="872"/>
      <c r="R926" s="872"/>
      <c r="S926" s="872"/>
      <c r="T926" s="872"/>
      <c r="U926" s="872"/>
      <c r="V926" s="872"/>
      <c r="W926" s="872"/>
      <c r="X926" s="872"/>
      <c r="Y926" s="872"/>
      <c r="Z926" s="872"/>
    </row>
    <row r="927" spans="1:26" ht="37.5" customHeight="1">
      <c r="A927" s="872"/>
      <c r="B927" s="1194"/>
      <c r="C927" s="872"/>
      <c r="D927" s="872"/>
      <c r="E927" s="872"/>
      <c r="F927" s="872"/>
      <c r="G927" s="872"/>
      <c r="H927" s="872"/>
      <c r="I927" s="872"/>
      <c r="J927" s="872"/>
      <c r="K927" s="872"/>
      <c r="L927" s="872"/>
      <c r="M927" s="872"/>
      <c r="N927" s="872"/>
      <c r="O927" s="872"/>
      <c r="P927" s="872"/>
      <c r="Q927" s="872"/>
      <c r="R927" s="872"/>
      <c r="S927" s="872"/>
      <c r="T927" s="872"/>
      <c r="U927" s="872"/>
      <c r="V927" s="872"/>
      <c r="W927" s="872"/>
      <c r="X927" s="872"/>
      <c r="Y927" s="872"/>
      <c r="Z927" s="872"/>
    </row>
    <row r="928" spans="1:26" ht="37.5" customHeight="1">
      <c r="A928" s="872"/>
      <c r="B928" s="1194"/>
      <c r="C928" s="872"/>
      <c r="D928" s="872"/>
      <c r="E928" s="872"/>
      <c r="F928" s="872"/>
      <c r="G928" s="872"/>
      <c r="H928" s="872"/>
      <c r="I928" s="872"/>
      <c r="J928" s="872"/>
      <c r="K928" s="872"/>
      <c r="L928" s="872"/>
      <c r="M928" s="872"/>
      <c r="N928" s="872"/>
      <c r="O928" s="872"/>
      <c r="P928" s="872"/>
      <c r="Q928" s="872"/>
      <c r="R928" s="872"/>
      <c r="S928" s="872"/>
      <c r="T928" s="872"/>
      <c r="U928" s="872"/>
      <c r="V928" s="872"/>
      <c r="W928" s="872"/>
      <c r="X928" s="872"/>
      <c r="Y928" s="872"/>
      <c r="Z928" s="872"/>
    </row>
    <row r="929" spans="1:26" ht="37.5" customHeight="1">
      <c r="A929" s="872"/>
      <c r="B929" s="1194"/>
      <c r="C929" s="872"/>
      <c r="D929" s="872"/>
      <c r="E929" s="872"/>
      <c r="F929" s="872"/>
      <c r="G929" s="872"/>
      <c r="H929" s="872"/>
      <c r="I929" s="872"/>
      <c r="J929" s="872"/>
      <c r="K929" s="872"/>
      <c r="L929" s="872"/>
      <c r="M929" s="872"/>
      <c r="N929" s="872"/>
      <c r="O929" s="872"/>
      <c r="P929" s="872"/>
      <c r="Q929" s="872"/>
      <c r="R929" s="872"/>
      <c r="S929" s="872"/>
      <c r="T929" s="872"/>
      <c r="U929" s="872"/>
      <c r="V929" s="872"/>
      <c r="W929" s="872"/>
      <c r="X929" s="872"/>
      <c r="Y929" s="872"/>
      <c r="Z929" s="872"/>
    </row>
    <row r="930" spans="1:26" ht="37.5" customHeight="1">
      <c r="A930" s="872"/>
      <c r="B930" s="1194"/>
      <c r="C930" s="872"/>
      <c r="D930" s="872"/>
      <c r="E930" s="872"/>
      <c r="F930" s="872"/>
      <c r="G930" s="872"/>
      <c r="H930" s="872"/>
      <c r="I930" s="872"/>
      <c r="J930" s="872"/>
      <c r="K930" s="872"/>
      <c r="L930" s="872"/>
      <c r="M930" s="872"/>
      <c r="N930" s="872"/>
      <c r="O930" s="872"/>
      <c r="P930" s="872"/>
      <c r="Q930" s="872"/>
      <c r="R930" s="872"/>
      <c r="S930" s="872"/>
      <c r="T930" s="872"/>
      <c r="U930" s="872"/>
      <c r="V930" s="872"/>
      <c r="W930" s="872"/>
      <c r="X930" s="872"/>
      <c r="Y930" s="872"/>
      <c r="Z930" s="872"/>
    </row>
    <row r="931" spans="1:26" ht="37.5" customHeight="1">
      <c r="A931" s="872"/>
      <c r="B931" s="1194"/>
      <c r="C931" s="872"/>
      <c r="D931" s="872"/>
      <c r="E931" s="872"/>
      <c r="F931" s="872"/>
      <c r="G931" s="872"/>
      <c r="H931" s="872"/>
      <c r="I931" s="872"/>
      <c r="J931" s="872"/>
      <c r="K931" s="872"/>
      <c r="L931" s="872"/>
      <c r="M931" s="872"/>
      <c r="N931" s="872"/>
      <c r="O931" s="872"/>
      <c r="P931" s="872"/>
      <c r="Q931" s="872"/>
      <c r="R931" s="872"/>
      <c r="S931" s="872"/>
      <c r="T931" s="872"/>
      <c r="U931" s="872"/>
      <c r="V931" s="872"/>
      <c r="W931" s="872"/>
      <c r="X931" s="872"/>
      <c r="Y931" s="872"/>
      <c r="Z931" s="872"/>
    </row>
    <row r="932" spans="1:26" ht="37.5" customHeight="1">
      <c r="A932" s="872"/>
      <c r="B932" s="1194"/>
      <c r="C932" s="872"/>
      <c r="D932" s="872"/>
      <c r="E932" s="872"/>
      <c r="F932" s="872"/>
      <c r="G932" s="872"/>
      <c r="H932" s="872"/>
      <c r="I932" s="872"/>
      <c r="J932" s="872"/>
      <c r="K932" s="872"/>
      <c r="L932" s="872"/>
      <c r="M932" s="872"/>
      <c r="N932" s="872"/>
      <c r="O932" s="872"/>
      <c r="P932" s="872"/>
      <c r="Q932" s="872"/>
      <c r="R932" s="872"/>
      <c r="S932" s="872"/>
      <c r="T932" s="872"/>
      <c r="U932" s="872"/>
      <c r="V932" s="872"/>
      <c r="W932" s="872"/>
      <c r="X932" s="872"/>
      <c r="Y932" s="872"/>
      <c r="Z932" s="872"/>
    </row>
    <row r="933" spans="1:26" ht="37.5" customHeight="1">
      <c r="A933" s="872"/>
      <c r="B933" s="1194"/>
      <c r="C933" s="872"/>
      <c r="D933" s="872"/>
      <c r="E933" s="872"/>
      <c r="F933" s="872"/>
      <c r="G933" s="872"/>
      <c r="H933" s="872"/>
      <c r="I933" s="872"/>
      <c r="J933" s="872"/>
      <c r="K933" s="872"/>
      <c r="L933" s="872"/>
      <c r="M933" s="872"/>
      <c r="N933" s="872"/>
      <c r="O933" s="872"/>
      <c r="P933" s="872"/>
      <c r="Q933" s="872"/>
      <c r="R933" s="872"/>
      <c r="S933" s="872"/>
      <c r="T933" s="872"/>
      <c r="U933" s="872"/>
      <c r="V933" s="872"/>
      <c r="W933" s="872"/>
      <c r="X933" s="872"/>
      <c r="Y933" s="872"/>
      <c r="Z933" s="872"/>
    </row>
    <row r="934" spans="1:26" ht="37.5" customHeight="1">
      <c r="A934" s="872"/>
      <c r="B934" s="1194"/>
      <c r="C934" s="872"/>
      <c r="D934" s="872"/>
      <c r="E934" s="872"/>
      <c r="F934" s="872"/>
      <c r="G934" s="872"/>
      <c r="H934" s="872"/>
      <c r="I934" s="872"/>
      <c r="J934" s="872"/>
      <c r="K934" s="872"/>
      <c r="L934" s="872"/>
      <c r="M934" s="872"/>
      <c r="N934" s="872"/>
      <c r="O934" s="872"/>
      <c r="P934" s="872"/>
      <c r="Q934" s="872"/>
      <c r="R934" s="872"/>
      <c r="S934" s="872"/>
      <c r="T934" s="872"/>
      <c r="U934" s="872"/>
      <c r="V934" s="872"/>
      <c r="W934" s="872"/>
      <c r="X934" s="872"/>
      <c r="Y934" s="872"/>
      <c r="Z934" s="872"/>
    </row>
    <row r="935" spans="1:26" ht="37.5" customHeight="1">
      <c r="A935" s="872"/>
      <c r="B935" s="1194"/>
      <c r="C935" s="872"/>
      <c r="D935" s="872"/>
      <c r="E935" s="872"/>
      <c r="F935" s="872"/>
      <c r="G935" s="872"/>
      <c r="H935" s="872"/>
      <c r="I935" s="872"/>
      <c r="J935" s="872"/>
      <c r="K935" s="872"/>
      <c r="L935" s="872"/>
      <c r="M935" s="872"/>
      <c r="N935" s="872"/>
      <c r="O935" s="872"/>
      <c r="P935" s="872"/>
      <c r="Q935" s="872"/>
      <c r="R935" s="872"/>
      <c r="S935" s="872"/>
      <c r="T935" s="872"/>
      <c r="U935" s="872"/>
      <c r="V935" s="872"/>
      <c r="W935" s="872"/>
      <c r="X935" s="872"/>
      <c r="Y935" s="872"/>
      <c r="Z935" s="872"/>
    </row>
    <row r="936" spans="1:26" ht="37.5" customHeight="1">
      <c r="A936" s="872"/>
      <c r="B936" s="1194"/>
      <c r="C936" s="872"/>
      <c r="D936" s="872"/>
      <c r="E936" s="872"/>
      <c r="F936" s="872"/>
      <c r="G936" s="872"/>
      <c r="H936" s="872"/>
      <c r="I936" s="872"/>
      <c r="J936" s="872"/>
      <c r="K936" s="872"/>
      <c r="L936" s="872"/>
      <c r="M936" s="872"/>
      <c r="N936" s="872"/>
      <c r="O936" s="872"/>
      <c r="P936" s="872"/>
      <c r="Q936" s="872"/>
      <c r="R936" s="872"/>
      <c r="S936" s="872"/>
      <c r="T936" s="872"/>
      <c r="U936" s="872"/>
      <c r="V936" s="872"/>
      <c r="W936" s="872"/>
      <c r="X936" s="872"/>
      <c r="Y936" s="872"/>
      <c r="Z936" s="872"/>
    </row>
    <row r="937" spans="1:26" ht="37.5" customHeight="1">
      <c r="A937" s="872"/>
      <c r="B937" s="1194"/>
      <c r="C937" s="872"/>
      <c r="D937" s="872"/>
      <c r="E937" s="872"/>
      <c r="F937" s="872"/>
      <c r="G937" s="872"/>
      <c r="H937" s="872"/>
      <c r="I937" s="872"/>
      <c r="J937" s="872"/>
      <c r="K937" s="872"/>
      <c r="L937" s="872"/>
      <c r="M937" s="872"/>
      <c r="N937" s="872"/>
      <c r="O937" s="872"/>
      <c r="P937" s="872"/>
      <c r="Q937" s="872"/>
      <c r="R937" s="872"/>
      <c r="S937" s="872"/>
      <c r="T937" s="872"/>
      <c r="U937" s="872"/>
      <c r="V937" s="872"/>
      <c r="W937" s="872"/>
      <c r="X937" s="872"/>
      <c r="Y937" s="872"/>
      <c r="Z937" s="872"/>
    </row>
    <row r="938" spans="1:26" ht="37.5" customHeight="1">
      <c r="A938" s="872"/>
      <c r="B938" s="1194"/>
      <c r="C938" s="872"/>
      <c r="D938" s="872"/>
      <c r="E938" s="872"/>
      <c r="F938" s="872"/>
      <c r="G938" s="872"/>
      <c r="H938" s="872"/>
      <c r="I938" s="872"/>
      <c r="J938" s="872"/>
      <c r="K938" s="872"/>
      <c r="L938" s="872"/>
      <c r="M938" s="872"/>
      <c r="N938" s="872"/>
      <c r="O938" s="872"/>
      <c r="P938" s="872"/>
      <c r="Q938" s="872"/>
      <c r="R938" s="872"/>
      <c r="S938" s="872"/>
      <c r="T938" s="872"/>
      <c r="U938" s="872"/>
      <c r="V938" s="872"/>
      <c r="W938" s="872"/>
      <c r="X938" s="872"/>
      <c r="Y938" s="872"/>
      <c r="Z938" s="872"/>
    </row>
    <row r="939" spans="1:26" ht="37.5" customHeight="1">
      <c r="A939" s="872"/>
      <c r="B939" s="1194"/>
      <c r="C939" s="872"/>
      <c r="D939" s="872"/>
      <c r="E939" s="872"/>
      <c r="F939" s="872"/>
      <c r="G939" s="872"/>
      <c r="H939" s="872"/>
      <c r="I939" s="872"/>
      <c r="J939" s="872"/>
      <c r="K939" s="872"/>
      <c r="L939" s="872"/>
      <c r="M939" s="872"/>
      <c r="N939" s="872"/>
      <c r="O939" s="872"/>
      <c r="P939" s="872"/>
      <c r="Q939" s="872"/>
      <c r="R939" s="872"/>
      <c r="S939" s="872"/>
      <c r="T939" s="872"/>
      <c r="U939" s="872"/>
      <c r="V939" s="872"/>
      <c r="W939" s="872"/>
      <c r="X939" s="872"/>
      <c r="Y939" s="872"/>
      <c r="Z939" s="872"/>
    </row>
    <row r="940" spans="1:26" ht="37.5" customHeight="1">
      <c r="A940" s="872"/>
      <c r="B940" s="1194"/>
      <c r="C940" s="872"/>
      <c r="D940" s="872"/>
      <c r="E940" s="872"/>
      <c r="F940" s="872"/>
      <c r="G940" s="872"/>
      <c r="H940" s="872"/>
      <c r="I940" s="872"/>
      <c r="J940" s="872"/>
      <c r="K940" s="872"/>
      <c r="L940" s="872"/>
      <c r="M940" s="872"/>
      <c r="N940" s="872"/>
      <c r="O940" s="872"/>
      <c r="P940" s="872"/>
      <c r="Q940" s="872"/>
      <c r="R940" s="872"/>
      <c r="S940" s="872"/>
      <c r="T940" s="872"/>
      <c r="U940" s="872"/>
      <c r="V940" s="872"/>
      <c r="W940" s="872"/>
      <c r="X940" s="872"/>
      <c r="Y940" s="872"/>
      <c r="Z940" s="872"/>
    </row>
    <row r="941" spans="1:26" ht="37.5" customHeight="1">
      <c r="A941" s="872"/>
      <c r="B941" s="1194"/>
      <c r="C941" s="872"/>
      <c r="D941" s="872"/>
      <c r="E941" s="872"/>
      <c r="F941" s="872"/>
      <c r="G941" s="872"/>
      <c r="H941" s="872"/>
      <c r="I941" s="872"/>
      <c r="J941" s="872"/>
      <c r="K941" s="872"/>
      <c r="L941" s="872"/>
      <c r="M941" s="872"/>
      <c r="N941" s="872"/>
      <c r="O941" s="872"/>
      <c r="P941" s="872"/>
      <c r="Q941" s="872"/>
      <c r="R941" s="872"/>
      <c r="S941" s="872"/>
      <c r="T941" s="872"/>
      <c r="U941" s="872"/>
      <c r="V941" s="872"/>
      <c r="W941" s="872"/>
      <c r="X941" s="872"/>
      <c r="Y941" s="872"/>
      <c r="Z941" s="872"/>
    </row>
    <row r="942" spans="1:26" ht="37.5" customHeight="1">
      <c r="A942" s="872"/>
      <c r="B942" s="1194"/>
      <c r="C942" s="872"/>
      <c r="D942" s="872"/>
      <c r="E942" s="872"/>
      <c r="F942" s="872"/>
      <c r="G942" s="872"/>
      <c r="H942" s="872"/>
      <c r="I942" s="872"/>
      <c r="J942" s="872"/>
      <c r="K942" s="872"/>
      <c r="L942" s="872"/>
      <c r="M942" s="872"/>
      <c r="N942" s="872"/>
      <c r="O942" s="872"/>
      <c r="P942" s="872"/>
      <c r="Q942" s="872"/>
      <c r="R942" s="872"/>
      <c r="S942" s="872"/>
      <c r="T942" s="872"/>
      <c r="U942" s="872"/>
      <c r="V942" s="872"/>
      <c r="W942" s="872"/>
      <c r="X942" s="872"/>
      <c r="Y942" s="872"/>
      <c r="Z942" s="872"/>
    </row>
    <row r="943" spans="1:26" ht="37.5" customHeight="1">
      <c r="A943" s="872"/>
      <c r="B943" s="1194"/>
      <c r="C943" s="872"/>
      <c r="D943" s="872"/>
      <c r="E943" s="872"/>
      <c r="F943" s="872"/>
      <c r="G943" s="872"/>
      <c r="H943" s="872"/>
      <c r="I943" s="872"/>
      <c r="J943" s="872"/>
      <c r="K943" s="872"/>
      <c r="L943" s="872"/>
      <c r="M943" s="872"/>
      <c r="N943" s="872"/>
      <c r="O943" s="872"/>
      <c r="P943" s="872"/>
      <c r="Q943" s="872"/>
      <c r="R943" s="872"/>
      <c r="S943" s="872"/>
      <c r="T943" s="872"/>
      <c r="U943" s="872"/>
      <c r="V943" s="872"/>
      <c r="W943" s="872"/>
      <c r="X943" s="872"/>
      <c r="Y943" s="872"/>
      <c r="Z943" s="872"/>
    </row>
    <row r="944" spans="1:26" ht="37.5" customHeight="1">
      <c r="A944" s="872"/>
      <c r="B944" s="1194"/>
      <c r="C944" s="872"/>
      <c r="D944" s="872"/>
      <c r="E944" s="872"/>
      <c r="F944" s="872"/>
      <c r="G944" s="872"/>
      <c r="H944" s="872"/>
      <c r="I944" s="872"/>
      <c r="J944" s="872"/>
      <c r="K944" s="872"/>
      <c r="L944" s="872"/>
      <c r="M944" s="872"/>
      <c r="N944" s="872"/>
      <c r="O944" s="872"/>
      <c r="P944" s="872"/>
      <c r="Q944" s="872"/>
      <c r="R944" s="872"/>
      <c r="S944" s="872"/>
      <c r="T944" s="872"/>
      <c r="U944" s="872"/>
      <c r="V944" s="872"/>
      <c r="W944" s="872"/>
      <c r="X944" s="872"/>
      <c r="Y944" s="872"/>
      <c r="Z944" s="872"/>
    </row>
    <row r="945" spans="1:26" ht="37.5" customHeight="1">
      <c r="A945" s="872"/>
      <c r="B945" s="1194"/>
      <c r="C945" s="872"/>
      <c r="D945" s="872"/>
      <c r="E945" s="872"/>
      <c r="F945" s="872"/>
      <c r="G945" s="872"/>
      <c r="H945" s="872"/>
      <c r="I945" s="872"/>
      <c r="J945" s="872"/>
      <c r="K945" s="872"/>
      <c r="L945" s="872"/>
      <c r="M945" s="872"/>
      <c r="N945" s="872"/>
      <c r="O945" s="872"/>
      <c r="P945" s="872"/>
      <c r="Q945" s="872"/>
      <c r="R945" s="872"/>
      <c r="S945" s="872"/>
      <c r="T945" s="872"/>
      <c r="U945" s="872"/>
      <c r="V945" s="872"/>
      <c r="W945" s="872"/>
      <c r="X945" s="872"/>
      <c r="Y945" s="872"/>
      <c r="Z945" s="872"/>
    </row>
    <row r="946" spans="1:26" ht="37.5" customHeight="1">
      <c r="A946" s="872"/>
      <c r="B946" s="1194"/>
      <c r="C946" s="872"/>
      <c r="D946" s="872"/>
      <c r="E946" s="872"/>
      <c r="F946" s="872"/>
      <c r="G946" s="872"/>
      <c r="H946" s="872"/>
      <c r="I946" s="872"/>
      <c r="J946" s="872"/>
      <c r="K946" s="872"/>
      <c r="L946" s="872"/>
      <c r="M946" s="872"/>
      <c r="N946" s="872"/>
      <c r="O946" s="872"/>
      <c r="P946" s="872"/>
      <c r="Q946" s="872"/>
      <c r="R946" s="872"/>
      <c r="S946" s="872"/>
      <c r="T946" s="872"/>
      <c r="U946" s="872"/>
      <c r="V946" s="872"/>
      <c r="W946" s="872"/>
      <c r="X946" s="872"/>
      <c r="Y946" s="872"/>
      <c r="Z946" s="872"/>
    </row>
    <row r="947" spans="1:26" ht="37.5" customHeight="1">
      <c r="A947" s="872"/>
      <c r="B947" s="1194"/>
      <c r="C947" s="872"/>
      <c r="D947" s="872"/>
      <c r="E947" s="872"/>
      <c r="F947" s="872"/>
      <c r="G947" s="872"/>
      <c r="H947" s="872"/>
      <c r="I947" s="872"/>
      <c r="J947" s="872"/>
      <c r="K947" s="872"/>
      <c r="L947" s="872"/>
      <c r="M947" s="872"/>
      <c r="N947" s="872"/>
      <c r="O947" s="872"/>
      <c r="P947" s="872"/>
      <c r="Q947" s="872"/>
      <c r="R947" s="872"/>
      <c r="S947" s="872"/>
      <c r="T947" s="872"/>
      <c r="U947" s="872"/>
      <c r="V947" s="872"/>
      <c r="W947" s="872"/>
      <c r="X947" s="872"/>
      <c r="Y947" s="872"/>
      <c r="Z947" s="872"/>
    </row>
    <row r="948" spans="1:26" ht="37.5" customHeight="1">
      <c r="A948" s="872"/>
      <c r="B948" s="1194"/>
      <c r="C948" s="872"/>
      <c r="D948" s="872"/>
      <c r="E948" s="872"/>
      <c r="F948" s="872"/>
      <c r="G948" s="872"/>
      <c r="H948" s="872"/>
      <c r="I948" s="872"/>
      <c r="J948" s="872"/>
      <c r="K948" s="872"/>
      <c r="L948" s="872"/>
      <c r="M948" s="872"/>
      <c r="N948" s="872"/>
      <c r="O948" s="872"/>
      <c r="P948" s="872"/>
      <c r="Q948" s="872"/>
      <c r="R948" s="872"/>
      <c r="S948" s="872"/>
      <c r="T948" s="872"/>
      <c r="U948" s="872"/>
      <c r="V948" s="872"/>
      <c r="W948" s="872"/>
      <c r="X948" s="872"/>
      <c r="Y948" s="872"/>
      <c r="Z948" s="872"/>
    </row>
    <row r="949" spans="1:26" ht="37.5" customHeight="1">
      <c r="A949" s="872"/>
      <c r="B949" s="1194"/>
      <c r="C949" s="872"/>
      <c r="D949" s="872"/>
      <c r="E949" s="872"/>
      <c r="F949" s="872"/>
      <c r="G949" s="872"/>
      <c r="H949" s="872"/>
      <c r="I949" s="872"/>
      <c r="J949" s="872"/>
      <c r="K949" s="872"/>
      <c r="L949" s="872"/>
      <c r="M949" s="872"/>
      <c r="N949" s="872"/>
      <c r="O949" s="872"/>
      <c r="P949" s="872"/>
      <c r="Q949" s="872"/>
      <c r="R949" s="872"/>
      <c r="S949" s="872"/>
      <c r="T949" s="872"/>
      <c r="U949" s="872"/>
      <c r="V949" s="872"/>
      <c r="W949" s="872"/>
      <c r="X949" s="872"/>
      <c r="Y949" s="872"/>
      <c r="Z949" s="872"/>
    </row>
    <row r="950" spans="1:26" ht="37.5" customHeight="1">
      <c r="A950" s="872"/>
      <c r="B950" s="1194"/>
      <c r="C950" s="872"/>
      <c r="D950" s="872"/>
      <c r="E950" s="872"/>
      <c r="F950" s="872"/>
      <c r="G950" s="872"/>
      <c r="H950" s="872"/>
      <c r="I950" s="872"/>
      <c r="J950" s="872"/>
      <c r="K950" s="872"/>
      <c r="L950" s="872"/>
      <c r="M950" s="872"/>
      <c r="N950" s="872"/>
      <c r="O950" s="872"/>
      <c r="P950" s="872"/>
      <c r="Q950" s="872"/>
      <c r="R950" s="872"/>
      <c r="S950" s="872"/>
      <c r="T950" s="872"/>
      <c r="U950" s="872"/>
      <c r="V950" s="872"/>
      <c r="W950" s="872"/>
      <c r="X950" s="872"/>
      <c r="Y950" s="872"/>
      <c r="Z950" s="872"/>
    </row>
    <row r="951" spans="1:26" ht="37.5" customHeight="1">
      <c r="A951" s="872"/>
      <c r="B951" s="1194"/>
      <c r="C951" s="872"/>
      <c r="D951" s="872"/>
      <c r="E951" s="872"/>
      <c r="F951" s="872"/>
      <c r="G951" s="872"/>
      <c r="H951" s="872"/>
      <c r="I951" s="872"/>
      <c r="J951" s="872"/>
      <c r="K951" s="872"/>
      <c r="L951" s="872"/>
      <c r="M951" s="872"/>
      <c r="N951" s="872"/>
      <c r="O951" s="872"/>
      <c r="P951" s="872"/>
      <c r="Q951" s="872"/>
      <c r="R951" s="872"/>
      <c r="S951" s="872"/>
      <c r="T951" s="872"/>
      <c r="U951" s="872"/>
      <c r="V951" s="872"/>
      <c r="W951" s="872"/>
      <c r="X951" s="872"/>
      <c r="Y951" s="872"/>
      <c r="Z951" s="872"/>
    </row>
    <row r="952" spans="1:26" ht="37.5" customHeight="1">
      <c r="A952" s="872"/>
      <c r="B952" s="1194"/>
      <c r="C952" s="872"/>
      <c r="D952" s="872"/>
      <c r="E952" s="872"/>
      <c r="F952" s="872"/>
      <c r="G952" s="872"/>
      <c r="H952" s="872"/>
      <c r="I952" s="872"/>
      <c r="J952" s="872"/>
      <c r="K952" s="872"/>
      <c r="L952" s="872"/>
      <c r="M952" s="872"/>
      <c r="N952" s="872"/>
      <c r="O952" s="872"/>
      <c r="P952" s="872"/>
      <c r="Q952" s="872"/>
      <c r="R952" s="872"/>
      <c r="S952" s="872"/>
      <c r="T952" s="872"/>
      <c r="U952" s="872"/>
      <c r="V952" s="872"/>
      <c r="W952" s="872"/>
      <c r="X952" s="872"/>
      <c r="Y952" s="872"/>
      <c r="Z952" s="872"/>
    </row>
    <row r="953" spans="1:26" ht="37.5" customHeight="1">
      <c r="A953" s="872"/>
      <c r="B953" s="1194"/>
      <c r="C953" s="872"/>
      <c r="D953" s="872"/>
      <c r="E953" s="872"/>
      <c r="F953" s="872"/>
      <c r="G953" s="872"/>
      <c r="H953" s="872"/>
      <c r="I953" s="872"/>
      <c r="J953" s="872"/>
      <c r="K953" s="872"/>
      <c r="L953" s="872"/>
      <c r="M953" s="872"/>
      <c r="N953" s="872"/>
      <c r="O953" s="872"/>
      <c r="P953" s="872"/>
      <c r="Q953" s="872"/>
      <c r="R953" s="872"/>
      <c r="S953" s="872"/>
      <c r="T953" s="872"/>
      <c r="U953" s="872"/>
      <c r="V953" s="872"/>
      <c r="W953" s="872"/>
      <c r="X953" s="872"/>
      <c r="Y953" s="872"/>
      <c r="Z953" s="872"/>
    </row>
    <row r="954" spans="1:26" ht="37.5" customHeight="1">
      <c r="A954" s="872"/>
      <c r="B954" s="1194"/>
      <c r="C954" s="872"/>
      <c r="D954" s="872"/>
      <c r="E954" s="872"/>
      <c r="F954" s="872"/>
      <c r="G954" s="872"/>
      <c r="H954" s="872"/>
      <c r="I954" s="872"/>
      <c r="J954" s="872"/>
      <c r="K954" s="872"/>
      <c r="L954" s="872"/>
      <c r="M954" s="872"/>
      <c r="N954" s="872"/>
      <c r="O954" s="872"/>
      <c r="P954" s="872"/>
      <c r="Q954" s="872"/>
      <c r="R954" s="872"/>
      <c r="S954" s="872"/>
      <c r="T954" s="872"/>
      <c r="U954" s="872"/>
      <c r="V954" s="872"/>
      <c r="W954" s="872"/>
      <c r="X954" s="872"/>
      <c r="Y954" s="872"/>
      <c r="Z954" s="872"/>
    </row>
    <row r="955" spans="1:26" ht="37.5" customHeight="1">
      <c r="A955" s="872"/>
      <c r="B955" s="1194"/>
      <c r="C955" s="872"/>
      <c r="D955" s="872"/>
      <c r="E955" s="872"/>
      <c r="F955" s="872"/>
      <c r="G955" s="872"/>
      <c r="H955" s="872"/>
      <c r="I955" s="872"/>
      <c r="J955" s="872"/>
      <c r="K955" s="872"/>
      <c r="L955" s="872"/>
      <c r="M955" s="872"/>
      <c r="N955" s="872"/>
      <c r="O955" s="872"/>
      <c r="P955" s="872"/>
      <c r="Q955" s="872"/>
      <c r="R955" s="872"/>
      <c r="S955" s="872"/>
      <c r="T955" s="872"/>
      <c r="U955" s="872"/>
      <c r="V955" s="872"/>
      <c r="W955" s="872"/>
      <c r="X955" s="872"/>
      <c r="Y955" s="872"/>
      <c r="Z955" s="872"/>
    </row>
    <row r="956" spans="1:26" ht="37.5" customHeight="1">
      <c r="A956" s="872"/>
      <c r="B956" s="1194"/>
      <c r="C956" s="872"/>
      <c r="D956" s="872"/>
      <c r="E956" s="872"/>
      <c r="F956" s="872"/>
      <c r="G956" s="872"/>
      <c r="H956" s="872"/>
      <c r="I956" s="872"/>
      <c r="J956" s="872"/>
      <c r="K956" s="872"/>
      <c r="L956" s="872"/>
      <c r="M956" s="872"/>
      <c r="N956" s="872"/>
      <c r="O956" s="872"/>
      <c r="P956" s="872"/>
      <c r="Q956" s="872"/>
      <c r="R956" s="872"/>
      <c r="S956" s="872"/>
      <c r="T956" s="872"/>
      <c r="U956" s="872"/>
      <c r="V956" s="872"/>
      <c r="W956" s="872"/>
      <c r="X956" s="872"/>
      <c r="Y956" s="872"/>
      <c r="Z956" s="872"/>
    </row>
    <row r="957" spans="1:26" ht="37.5" customHeight="1">
      <c r="A957" s="872"/>
      <c r="B957" s="1194"/>
      <c r="C957" s="872"/>
      <c r="D957" s="872"/>
      <c r="E957" s="872"/>
      <c r="F957" s="872"/>
      <c r="G957" s="872"/>
      <c r="H957" s="872"/>
      <c r="I957" s="872"/>
      <c r="J957" s="872"/>
      <c r="K957" s="872"/>
      <c r="L957" s="872"/>
      <c r="M957" s="872"/>
      <c r="N957" s="872"/>
      <c r="O957" s="872"/>
      <c r="P957" s="872"/>
      <c r="Q957" s="872"/>
      <c r="R957" s="872"/>
      <c r="S957" s="872"/>
      <c r="T957" s="872"/>
      <c r="U957" s="872"/>
      <c r="V957" s="872"/>
      <c r="W957" s="872"/>
      <c r="X957" s="872"/>
      <c r="Y957" s="872"/>
      <c r="Z957" s="872"/>
    </row>
    <row r="958" spans="1:26" ht="37.5" customHeight="1">
      <c r="A958" s="872"/>
      <c r="B958" s="1194"/>
      <c r="C958" s="872"/>
      <c r="D958" s="872"/>
      <c r="E958" s="872"/>
      <c r="F958" s="872"/>
      <c r="G958" s="872"/>
      <c r="H958" s="872"/>
      <c r="I958" s="872"/>
      <c r="J958" s="872"/>
      <c r="K958" s="872"/>
      <c r="L958" s="872"/>
      <c r="M958" s="872"/>
      <c r="N958" s="872"/>
      <c r="O958" s="872"/>
      <c r="P958" s="872"/>
      <c r="Q958" s="872"/>
      <c r="R958" s="872"/>
      <c r="S958" s="872"/>
      <c r="T958" s="872"/>
      <c r="U958" s="872"/>
      <c r="V958" s="872"/>
      <c r="W958" s="872"/>
      <c r="X958" s="872"/>
      <c r="Y958" s="872"/>
      <c r="Z958" s="872"/>
    </row>
    <row r="959" spans="1:26" ht="37.5" customHeight="1">
      <c r="A959" s="872"/>
      <c r="B959" s="1194"/>
      <c r="C959" s="872"/>
      <c r="D959" s="872"/>
      <c r="E959" s="872"/>
      <c r="F959" s="872"/>
      <c r="G959" s="872"/>
      <c r="H959" s="872"/>
      <c r="I959" s="872"/>
      <c r="J959" s="872"/>
      <c r="K959" s="872"/>
      <c r="L959" s="872"/>
      <c r="M959" s="872"/>
      <c r="N959" s="872"/>
      <c r="O959" s="872"/>
      <c r="P959" s="872"/>
      <c r="Q959" s="872"/>
      <c r="R959" s="872"/>
      <c r="S959" s="872"/>
      <c r="T959" s="872"/>
      <c r="U959" s="872"/>
      <c r="V959" s="872"/>
      <c r="W959" s="872"/>
      <c r="X959" s="872"/>
      <c r="Y959" s="872"/>
      <c r="Z959" s="872"/>
    </row>
    <row r="960" spans="1:26" ht="37.5" customHeight="1">
      <c r="A960" s="872"/>
      <c r="B960" s="1194"/>
      <c r="C960" s="872"/>
      <c r="D960" s="872"/>
      <c r="E960" s="872"/>
      <c r="F960" s="872"/>
      <c r="G960" s="872"/>
      <c r="H960" s="872"/>
      <c r="I960" s="872"/>
      <c r="J960" s="872"/>
      <c r="K960" s="872"/>
      <c r="L960" s="872"/>
      <c r="M960" s="872"/>
      <c r="N960" s="872"/>
      <c r="O960" s="872"/>
      <c r="P960" s="872"/>
      <c r="Q960" s="872"/>
      <c r="R960" s="872"/>
      <c r="S960" s="872"/>
      <c r="T960" s="872"/>
      <c r="U960" s="872"/>
      <c r="V960" s="872"/>
      <c r="W960" s="872"/>
      <c r="X960" s="872"/>
      <c r="Y960" s="872"/>
      <c r="Z960" s="872"/>
    </row>
    <row r="961" spans="1:26" ht="37.5" customHeight="1">
      <c r="A961" s="872"/>
      <c r="B961" s="1194"/>
      <c r="C961" s="872"/>
      <c r="D961" s="872"/>
      <c r="E961" s="872"/>
      <c r="F961" s="872"/>
      <c r="G961" s="872"/>
      <c r="H961" s="872"/>
      <c r="I961" s="872"/>
      <c r="J961" s="872"/>
      <c r="K961" s="872"/>
      <c r="L961" s="872"/>
      <c r="M961" s="872"/>
      <c r="N961" s="872"/>
      <c r="O961" s="872"/>
      <c r="P961" s="872"/>
      <c r="Q961" s="872"/>
      <c r="R961" s="872"/>
      <c r="S961" s="872"/>
      <c r="T961" s="872"/>
      <c r="U961" s="872"/>
      <c r="V961" s="872"/>
      <c r="W961" s="872"/>
      <c r="X961" s="872"/>
      <c r="Y961" s="872"/>
      <c r="Z961" s="872"/>
    </row>
    <row r="962" spans="1:26" ht="37.5" customHeight="1">
      <c r="A962" s="872"/>
      <c r="B962" s="1194"/>
      <c r="C962" s="872"/>
      <c r="D962" s="872"/>
      <c r="E962" s="872"/>
      <c r="F962" s="872"/>
      <c r="G962" s="872"/>
      <c r="H962" s="872"/>
      <c r="I962" s="872"/>
      <c r="J962" s="872"/>
      <c r="K962" s="872"/>
      <c r="L962" s="872"/>
      <c r="M962" s="872"/>
      <c r="N962" s="872"/>
      <c r="O962" s="872"/>
      <c r="P962" s="872"/>
      <c r="Q962" s="872"/>
      <c r="R962" s="872"/>
      <c r="S962" s="872"/>
      <c r="T962" s="872"/>
      <c r="U962" s="872"/>
      <c r="V962" s="872"/>
      <c r="W962" s="872"/>
      <c r="X962" s="872"/>
      <c r="Y962" s="872"/>
      <c r="Z962" s="872"/>
    </row>
    <row r="963" spans="1:26" ht="37.5" customHeight="1">
      <c r="A963" s="872"/>
      <c r="B963" s="1194"/>
      <c r="C963" s="872"/>
      <c r="D963" s="872"/>
      <c r="E963" s="872"/>
      <c r="F963" s="872"/>
      <c r="G963" s="872"/>
      <c r="H963" s="872"/>
      <c r="I963" s="872"/>
      <c r="J963" s="872"/>
      <c r="K963" s="872"/>
      <c r="L963" s="872"/>
      <c r="M963" s="872"/>
      <c r="N963" s="872"/>
      <c r="O963" s="872"/>
      <c r="P963" s="872"/>
      <c r="Q963" s="872"/>
      <c r="R963" s="872"/>
      <c r="S963" s="872"/>
      <c r="T963" s="872"/>
      <c r="U963" s="872"/>
      <c r="V963" s="872"/>
      <c r="W963" s="872"/>
      <c r="X963" s="872"/>
      <c r="Y963" s="872"/>
      <c r="Z963" s="872"/>
    </row>
    <row r="964" spans="1:26" ht="37.5" customHeight="1">
      <c r="A964" s="872"/>
      <c r="B964" s="1194"/>
      <c r="C964" s="872"/>
      <c r="D964" s="872"/>
      <c r="E964" s="872"/>
      <c r="F964" s="872"/>
      <c r="G964" s="872"/>
      <c r="H964" s="872"/>
      <c r="I964" s="872"/>
      <c r="J964" s="872"/>
      <c r="K964" s="872"/>
      <c r="L964" s="872"/>
      <c r="M964" s="872"/>
      <c r="N964" s="872"/>
      <c r="O964" s="872"/>
      <c r="P964" s="872"/>
      <c r="Q964" s="872"/>
      <c r="R964" s="872"/>
      <c r="S964" s="872"/>
      <c r="T964" s="872"/>
      <c r="U964" s="872"/>
      <c r="V964" s="872"/>
      <c r="W964" s="872"/>
      <c r="X964" s="872"/>
      <c r="Y964" s="872"/>
      <c r="Z964" s="872"/>
    </row>
    <row r="965" spans="1:26" ht="37.5" customHeight="1">
      <c r="A965" s="872"/>
      <c r="B965" s="1194"/>
      <c r="C965" s="872"/>
      <c r="D965" s="872"/>
      <c r="E965" s="872"/>
      <c r="F965" s="872"/>
      <c r="G965" s="872"/>
      <c r="H965" s="872"/>
      <c r="I965" s="872"/>
      <c r="J965" s="872"/>
      <c r="K965" s="872"/>
      <c r="L965" s="872"/>
      <c r="M965" s="872"/>
      <c r="N965" s="872"/>
      <c r="O965" s="872"/>
      <c r="P965" s="872"/>
      <c r="Q965" s="872"/>
      <c r="R965" s="872"/>
      <c r="S965" s="872"/>
      <c r="T965" s="872"/>
      <c r="U965" s="872"/>
      <c r="V965" s="872"/>
      <c r="W965" s="872"/>
      <c r="X965" s="872"/>
      <c r="Y965" s="872"/>
      <c r="Z965" s="872"/>
    </row>
    <row r="966" spans="1:26" ht="37.5" customHeight="1">
      <c r="A966" s="872"/>
      <c r="B966" s="1194"/>
      <c r="C966" s="872"/>
      <c r="D966" s="872"/>
      <c r="E966" s="872"/>
      <c r="F966" s="872"/>
      <c r="G966" s="872"/>
      <c r="H966" s="872"/>
      <c r="I966" s="872"/>
      <c r="J966" s="872"/>
      <c r="K966" s="872"/>
      <c r="L966" s="872"/>
      <c r="M966" s="872"/>
      <c r="N966" s="872"/>
      <c r="O966" s="872"/>
      <c r="P966" s="872"/>
      <c r="Q966" s="872"/>
      <c r="R966" s="872"/>
      <c r="S966" s="872"/>
      <c r="T966" s="872"/>
      <c r="U966" s="872"/>
      <c r="V966" s="872"/>
      <c r="W966" s="872"/>
      <c r="X966" s="872"/>
      <c r="Y966" s="872"/>
      <c r="Z966" s="872"/>
    </row>
    <row r="967" spans="1:26" ht="37.5" customHeight="1">
      <c r="A967" s="872"/>
      <c r="B967" s="1194"/>
      <c r="C967" s="872"/>
      <c r="D967" s="872"/>
      <c r="E967" s="872"/>
      <c r="F967" s="872"/>
      <c r="G967" s="872"/>
      <c r="H967" s="872"/>
      <c r="I967" s="872"/>
      <c r="J967" s="872"/>
      <c r="K967" s="872"/>
      <c r="L967" s="872"/>
      <c r="M967" s="872"/>
      <c r="N967" s="872"/>
      <c r="O967" s="872"/>
      <c r="P967" s="872"/>
      <c r="Q967" s="872"/>
      <c r="R967" s="872"/>
      <c r="S967" s="872"/>
      <c r="T967" s="872"/>
      <c r="U967" s="872"/>
      <c r="V967" s="872"/>
      <c r="W967" s="872"/>
      <c r="X967" s="872"/>
      <c r="Y967" s="872"/>
      <c r="Z967" s="872"/>
    </row>
    <row r="968" spans="1:26" ht="37.5" customHeight="1">
      <c r="A968" s="872"/>
      <c r="B968" s="1194"/>
      <c r="C968" s="872"/>
      <c r="D968" s="872"/>
      <c r="E968" s="872"/>
      <c r="F968" s="872"/>
      <c r="G968" s="872"/>
      <c r="H968" s="872"/>
      <c r="I968" s="872"/>
      <c r="J968" s="872"/>
      <c r="K968" s="872"/>
      <c r="L968" s="872"/>
      <c r="M968" s="872"/>
      <c r="N968" s="872"/>
      <c r="O968" s="872"/>
      <c r="P968" s="872"/>
      <c r="Q968" s="872"/>
      <c r="R968" s="872"/>
      <c r="S968" s="872"/>
      <c r="T968" s="872"/>
      <c r="U968" s="872"/>
      <c r="V968" s="872"/>
      <c r="W968" s="872"/>
      <c r="X968" s="872"/>
      <c r="Y968" s="872"/>
      <c r="Z968" s="872"/>
    </row>
    <row r="969" spans="1:26" ht="37.5" customHeight="1">
      <c r="A969" s="872"/>
      <c r="B969" s="1194"/>
      <c r="C969" s="872"/>
      <c r="D969" s="872"/>
      <c r="E969" s="872"/>
      <c r="F969" s="872"/>
      <c r="G969" s="872"/>
      <c r="H969" s="872"/>
      <c r="I969" s="872"/>
      <c r="J969" s="872"/>
      <c r="K969" s="872"/>
      <c r="L969" s="872"/>
      <c r="M969" s="872"/>
      <c r="N969" s="872"/>
      <c r="O969" s="872"/>
      <c r="P969" s="872"/>
      <c r="Q969" s="872"/>
      <c r="R969" s="872"/>
      <c r="S969" s="872"/>
      <c r="T969" s="872"/>
      <c r="U969" s="872"/>
      <c r="V969" s="872"/>
      <c r="W969" s="872"/>
      <c r="X969" s="872"/>
      <c r="Y969" s="872"/>
      <c r="Z969" s="872"/>
    </row>
    <row r="970" spans="1:26" ht="37.5" customHeight="1">
      <c r="A970" s="872"/>
      <c r="B970" s="1194"/>
      <c r="C970" s="872"/>
      <c r="D970" s="872"/>
      <c r="E970" s="872"/>
      <c r="F970" s="872"/>
      <c r="G970" s="872"/>
      <c r="H970" s="872"/>
      <c r="I970" s="872"/>
      <c r="J970" s="872"/>
      <c r="K970" s="872"/>
      <c r="L970" s="872"/>
      <c r="M970" s="872"/>
      <c r="N970" s="872"/>
      <c r="O970" s="872"/>
      <c r="P970" s="872"/>
      <c r="Q970" s="872"/>
      <c r="R970" s="872"/>
      <c r="S970" s="872"/>
      <c r="T970" s="872"/>
      <c r="U970" s="872"/>
      <c r="V970" s="872"/>
      <c r="W970" s="872"/>
      <c r="X970" s="872"/>
      <c r="Y970" s="872"/>
      <c r="Z970" s="872"/>
    </row>
    <row r="971" spans="1:26" ht="37.5" customHeight="1">
      <c r="A971" s="872"/>
      <c r="B971" s="1194"/>
      <c r="C971" s="872"/>
      <c r="D971" s="872"/>
      <c r="E971" s="872"/>
      <c r="F971" s="872"/>
      <c r="G971" s="872"/>
      <c r="H971" s="872"/>
      <c r="I971" s="872"/>
      <c r="J971" s="872"/>
      <c r="K971" s="872"/>
      <c r="L971" s="872"/>
      <c r="M971" s="872"/>
      <c r="N971" s="872"/>
      <c r="O971" s="872"/>
      <c r="P971" s="872"/>
      <c r="Q971" s="872"/>
      <c r="R971" s="872"/>
      <c r="S971" s="872"/>
      <c r="T971" s="872"/>
      <c r="U971" s="872"/>
      <c r="V971" s="872"/>
      <c r="W971" s="872"/>
      <c r="X971" s="872"/>
      <c r="Y971" s="872"/>
      <c r="Z971" s="872"/>
    </row>
    <row r="972" spans="1:26" ht="37.5" customHeight="1">
      <c r="A972" s="872"/>
      <c r="B972" s="1194"/>
      <c r="C972" s="872"/>
      <c r="D972" s="872"/>
      <c r="E972" s="872"/>
      <c r="F972" s="872"/>
      <c r="G972" s="872"/>
      <c r="H972" s="872"/>
      <c r="I972" s="872"/>
      <c r="J972" s="872"/>
      <c r="K972" s="872"/>
      <c r="L972" s="872"/>
      <c r="M972" s="872"/>
      <c r="N972" s="872"/>
      <c r="O972" s="872"/>
      <c r="P972" s="872"/>
      <c r="Q972" s="872"/>
      <c r="R972" s="872"/>
      <c r="S972" s="872"/>
      <c r="T972" s="872"/>
      <c r="U972" s="872"/>
      <c r="V972" s="872"/>
      <c r="W972" s="872"/>
      <c r="X972" s="872"/>
      <c r="Y972" s="872"/>
      <c r="Z972" s="872"/>
    </row>
    <row r="973" spans="1:26" ht="37.5" customHeight="1">
      <c r="A973" s="872"/>
      <c r="B973" s="1194"/>
      <c r="C973" s="872"/>
      <c r="D973" s="872"/>
      <c r="E973" s="872"/>
      <c r="F973" s="872"/>
      <c r="G973" s="872"/>
      <c r="H973" s="872"/>
      <c r="I973" s="872"/>
      <c r="J973" s="872"/>
      <c r="K973" s="872"/>
      <c r="L973" s="872"/>
      <c r="M973" s="872"/>
      <c r="N973" s="872"/>
      <c r="O973" s="872"/>
      <c r="P973" s="872"/>
      <c r="Q973" s="872"/>
      <c r="R973" s="872"/>
      <c r="S973" s="872"/>
      <c r="T973" s="872"/>
      <c r="U973" s="872"/>
      <c r="V973" s="872"/>
      <c r="W973" s="872"/>
      <c r="X973" s="872"/>
      <c r="Y973" s="872"/>
      <c r="Z973" s="872"/>
    </row>
    <row r="974" spans="1:26" ht="37.5" customHeight="1">
      <c r="A974" s="872"/>
      <c r="B974" s="1194"/>
      <c r="C974" s="872"/>
      <c r="D974" s="872"/>
      <c r="E974" s="872"/>
      <c r="F974" s="872"/>
      <c r="G974" s="872"/>
      <c r="H974" s="872"/>
      <c r="I974" s="872"/>
      <c r="J974" s="872"/>
      <c r="K974" s="872"/>
      <c r="L974" s="872"/>
      <c r="M974" s="872"/>
      <c r="N974" s="872"/>
      <c r="O974" s="872"/>
      <c r="P974" s="872"/>
      <c r="Q974" s="872"/>
      <c r="R974" s="872"/>
      <c r="S974" s="872"/>
      <c r="T974" s="872"/>
      <c r="U974" s="872"/>
      <c r="V974" s="872"/>
      <c r="W974" s="872"/>
      <c r="X974" s="872"/>
      <c r="Y974" s="872"/>
      <c r="Z974" s="872"/>
    </row>
    <row r="975" spans="1:26" ht="37.5" customHeight="1">
      <c r="A975" s="872"/>
      <c r="B975" s="1194"/>
      <c r="C975" s="872"/>
      <c r="D975" s="872"/>
      <c r="E975" s="872"/>
      <c r="F975" s="872"/>
      <c r="G975" s="872"/>
      <c r="H975" s="872"/>
      <c r="I975" s="872"/>
      <c r="J975" s="872"/>
      <c r="K975" s="872"/>
      <c r="L975" s="872"/>
      <c r="M975" s="872"/>
      <c r="N975" s="872"/>
      <c r="O975" s="872"/>
      <c r="P975" s="872"/>
      <c r="Q975" s="872"/>
      <c r="R975" s="872"/>
      <c r="S975" s="872"/>
      <c r="T975" s="872"/>
      <c r="U975" s="872"/>
      <c r="V975" s="872"/>
      <c r="W975" s="872"/>
      <c r="X975" s="872"/>
      <c r="Y975" s="872"/>
      <c r="Z975" s="872"/>
    </row>
    <row r="976" spans="1:26" ht="37.5" customHeight="1">
      <c r="A976" s="872"/>
      <c r="B976" s="1194"/>
      <c r="C976" s="872"/>
      <c r="D976" s="872"/>
      <c r="E976" s="872"/>
      <c r="F976" s="872"/>
      <c r="G976" s="872"/>
      <c r="H976" s="872"/>
      <c r="I976" s="872"/>
      <c r="J976" s="872"/>
      <c r="K976" s="872"/>
      <c r="L976" s="872"/>
      <c r="M976" s="872"/>
      <c r="N976" s="872"/>
      <c r="O976" s="872"/>
      <c r="P976" s="872"/>
      <c r="Q976" s="872"/>
      <c r="R976" s="872"/>
      <c r="S976" s="872"/>
      <c r="T976" s="872"/>
      <c r="U976" s="872"/>
      <c r="V976" s="872"/>
      <c r="W976" s="872"/>
      <c r="X976" s="872"/>
      <c r="Y976" s="872"/>
      <c r="Z976" s="872"/>
    </row>
    <row r="977" spans="1:26" ht="37.5" customHeight="1">
      <c r="A977" s="872"/>
      <c r="B977" s="1194"/>
      <c r="C977" s="872"/>
      <c r="D977" s="872"/>
      <c r="E977" s="872"/>
      <c r="F977" s="872"/>
      <c r="G977" s="872"/>
      <c r="H977" s="872"/>
      <c r="I977" s="872"/>
      <c r="J977" s="872"/>
      <c r="K977" s="872"/>
      <c r="L977" s="872"/>
      <c r="M977" s="872"/>
      <c r="N977" s="872"/>
      <c r="O977" s="872"/>
      <c r="P977" s="872"/>
      <c r="Q977" s="872"/>
      <c r="R977" s="872"/>
      <c r="S977" s="872"/>
      <c r="T977" s="872"/>
      <c r="U977" s="872"/>
      <c r="V977" s="872"/>
      <c r="W977" s="872"/>
      <c r="X977" s="872"/>
      <c r="Y977" s="872"/>
      <c r="Z977" s="872"/>
    </row>
    <row r="978" spans="1:26" ht="37.5" customHeight="1">
      <c r="A978" s="872"/>
      <c r="B978" s="1194"/>
      <c r="C978" s="872"/>
      <c r="D978" s="872"/>
      <c r="E978" s="872"/>
      <c r="F978" s="872"/>
      <c r="G978" s="872"/>
      <c r="H978" s="872"/>
      <c r="I978" s="872"/>
      <c r="J978" s="872"/>
      <c r="K978" s="872"/>
      <c r="L978" s="872"/>
      <c r="M978" s="872"/>
      <c r="N978" s="872"/>
      <c r="O978" s="872"/>
      <c r="P978" s="872"/>
      <c r="Q978" s="872"/>
      <c r="R978" s="872"/>
      <c r="S978" s="872"/>
      <c r="T978" s="872"/>
      <c r="U978" s="872"/>
      <c r="V978" s="872"/>
      <c r="W978" s="872"/>
      <c r="X978" s="872"/>
      <c r="Y978" s="872"/>
      <c r="Z978" s="872"/>
    </row>
    <row r="979" spans="1:26" ht="37.5" customHeight="1">
      <c r="A979" s="872"/>
      <c r="B979" s="1194"/>
      <c r="C979" s="872"/>
      <c r="D979" s="872"/>
      <c r="E979" s="872"/>
      <c r="F979" s="872"/>
      <c r="G979" s="872"/>
      <c r="H979" s="872"/>
      <c r="I979" s="872"/>
      <c r="J979" s="872"/>
      <c r="K979" s="872"/>
      <c r="L979" s="872"/>
      <c r="M979" s="872"/>
      <c r="N979" s="872"/>
      <c r="O979" s="872"/>
      <c r="P979" s="872"/>
      <c r="Q979" s="872"/>
      <c r="R979" s="872"/>
      <c r="S979" s="872"/>
      <c r="T979" s="872"/>
      <c r="U979" s="872"/>
      <c r="V979" s="872"/>
      <c r="W979" s="872"/>
      <c r="X979" s="872"/>
      <c r="Y979" s="872"/>
      <c r="Z979" s="872"/>
    </row>
    <row r="980" spans="1:26" ht="37.5" customHeight="1">
      <c r="A980" s="872"/>
      <c r="B980" s="1194"/>
      <c r="C980" s="872"/>
      <c r="D980" s="872"/>
      <c r="E980" s="872"/>
      <c r="F980" s="872"/>
      <c r="G980" s="872"/>
      <c r="H980" s="872"/>
      <c r="I980" s="872"/>
      <c r="J980" s="872"/>
      <c r="K980" s="872"/>
      <c r="L980" s="872"/>
      <c r="M980" s="872"/>
      <c r="N980" s="872"/>
      <c r="O980" s="872"/>
      <c r="P980" s="872"/>
      <c r="Q980" s="872"/>
      <c r="R980" s="872"/>
      <c r="S980" s="872"/>
      <c r="T980" s="872"/>
      <c r="U980" s="872"/>
      <c r="V980" s="872"/>
      <c r="W980" s="872"/>
      <c r="X980" s="872"/>
      <c r="Y980" s="872"/>
      <c r="Z980" s="872"/>
    </row>
    <row r="981" spans="1:26" ht="37.5" customHeight="1">
      <c r="A981" s="872"/>
      <c r="B981" s="1194"/>
      <c r="C981" s="872"/>
      <c r="D981" s="872"/>
      <c r="E981" s="872"/>
      <c r="F981" s="872"/>
      <c r="G981" s="872"/>
      <c r="H981" s="872"/>
      <c r="I981" s="872"/>
      <c r="J981" s="872"/>
      <c r="K981" s="872"/>
      <c r="L981" s="872"/>
      <c r="M981" s="872"/>
      <c r="N981" s="872"/>
      <c r="O981" s="872"/>
      <c r="P981" s="872"/>
      <c r="Q981" s="872"/>
      <c r="R981" s="872"/>
      <c r="S981" s="872"/>
      <c r="T981" s="872"/>
      <c r="U981" s="872"/>
      <c r="V981" s="872"/>
      <c r="W981" s="872"/>
      <c r="X981" s="872"/>
      <c r="Y981" s="872"/>
      <c r="Z981" s="872"/>
    </row>
    <row r="982" spans="1:26" ht="37.5" customHeight="1">
      <c r="A982" s="872"/>
      <c r="B982" s="1194"/>
      <c r="C982" s="872"/>
      <c r="D982" s="872"/>
      <c r="E982" s="872"/>
      <c r="F982" s="872"/>
      <c r="G982" s="872"/>
      <c r="H982" s="872"/>
      <c r="I982" s="872"/>
      <c r="J982" s="872"/>
      <c r="K982" s="872"/>
      <c r="L982" s="872"/>
      <c r="M982" s="872"/>
      <c r="N982" s="872"/>
      <c r="O982" s="872"/>
      <c r="P982" s="872"/>
      <c r="Q982" s="872"/>
      <c r="R982" s="872"/>
      <c r="S982" s="872"/>
      <c r="T982" s="872"/>
      <c r="U982" s="872"/>
      <c r="V982" s="872"/>
      <c r="W982" s="872"/>
      <c r="X982" s="872"/>
      <c r="Y982" s="872"/>
      <c r="Z982" s="872"/>
    </row>
    <row r="983" spans="1:26" ht="37.5" customHeight="1">
      <c r="A983" s="872"/>
      <c r="B983" s="1194"/>
      <c r="C983" s="872"/>
      <c r="D983" s="872"/>
      <c r="E983" s="872"/>
      <c r="F983" s="872"/>
      <c r="G983" s="872"/>
      <c r="H983" s="872"/>
      <c r="I983" s="872"/>
      <c r="J983" s="872"/>
      <c r="K983" s="872"/>
      <c r="L983" s="872"/>
      <c r="M983" s="872"/>
      <c r="N983" s="872"/>
      <c r="O983" s="872"/>
      <c r="P983" s="872"/>
      <c r="Q983" s="872"/>
      <c r="R983" s="872"/>
      <c r="S983" s="872"/>
      <c r="T983" s="872"/>
      <c r="U983" s="872"/>
      <c r="V983" s="872"/>
      <c r="W983" s="872"/>
      <c r="X983" s="872"/>
      <c r="Y983" s="872"/>
      <c r="Z983" s="872"/>
    </row>
    <row r="984" spans="1:26" ht="37.5" customHeight="1">
      <c r="A984" s="872"/>
      <c r="B984" s="1194"/>
      <c r="C984" s="872"/>
      <c r="D984" s="872"/>
      <c r="E984" s="872"/>
      <c r="F984" s="872"/>
      <c r="G984" s="872"/>
      <c r="H984" s="872"/>
      <c r="I984" s="872"/>
      <c r="J984" s="872"/>
      <c r="K984" s="872"/>
      <c r="L984" s="872"/>
      <c r="M984" s="872"/>
      <c r="N984" s="872"/>
      <c r="O984" s="872"/>
      <c r="P984" s="872"/>
      <c r="Q984" s="872"/>
      <c r="R984" s="872"/>
      <c r="S984" s="872"/>
      <c r="T984" s="872"/>
      <c r="U984" s="872"/>
      <c r="V984" s="872"/>
      <c r="W984" s="872"/>
      <c r="X984" s="872"/>
      <c r="Y984" s="872"/>
      <c r="Z984" s="872"/>
    </row>
    <row r="985" spans="1:26" ht="37.5" customHeight="1">
      <c r="A985" s="872"/>
      <c r="B985" s="1194"/>
      <c r="C985" s="872"/>
      <c r="D985" s="872"/>
      <c r="E985" s="872"/>
      <c r="F985" s="872"/>
      <c r="G985" s="872"/>
      <c r="H985" s="872"/>
      <c r="I985" s="872"/>
      <c r="J985" s="872"/>
      <c r="K985" s="872"/>
      <c r="L985" s="872"/>
      <c r="M985" s="872"/>
      <c r="N985" s="872"/>
      <c r="O985" s="872"/>
      <c r="P985" s="872"/>
      <c r="Q985" s="872"/>
      <c r="R985" s="872"/>
      <c r="S985" s="872"/>
      <c r="T985" s="872"/>
      <c r="U985" s="872"/>
      <c r="V985" s="872"/>
      <c r="W985" s="872"/>
      <c r="X985" s="872"/>
      <c r="Y985" s="872"/>
      <c r="Z985" s="872"/>
    </row>
    <row r="986" spans="1:26" ht="37.5" customHeight="1">
      <c r="A986" s="872"/>
      <c r="B986" s="1194"/>
      <c r="C986" s="872"/>
      <c r="D986" s="872"/>
      <c r="E986" s="872"/>
      <c r="F986" s="872"/>
      <c r="G986" s="872"/>
      <c r="H986" s="872"/>
      <c r="I986" s="872"/>
      <c r="J986" s="872"/>
      <c r="K986" s="872"/>
      <c r="L986" s="872"/>
      <c r="M986" s="872"/>
      <c r="N986" s="872"/>
      <c r="O986" s="872"/>
      <c r="P986" s="872"/>
      <c r="Q986" s="872"/>
      <c r="R986" s="872"/>
      <c r="S986" s="872"/>
      <c r="T986" s="872"/>
      <c r="U986" s="872"/>
      <c r="V986" s="872"/>
      <c r="W986" s="872"/>
      <c r="X986" s="872"/>
      <c r="Y986" s="872"/>
      <c r="Z986" s="872"/>
    </row>
    <row r="987" spans="1:26" ht="37.5" customHeight="1">
      <c r="A987" s="872"/>
      <c r="B987" s="1194"/>
      <c r="C987" s="872"/>
      <c r="D987" s="872"/>
      <c r="E987" s="872"/>
      <c r="F987" s="872"/>
      <c r="G987" s="872"/>
      <c r="H987" s="872"/>
      <c r="I987" s="872"/>
      <c r="J987" s="872"/>
      <c r="K987" s="872"/>
      <c r="L987" s="872"/>
      <c r="M987" s="872"/>
      <c r="N987" s="872"/>
      <c r="O987" s="872"/>
      <c r="P987" s="872"/>
      <c r="Q987" s="872"/>
      <c r="R987" s="872"/>
      <c r="S987" s="872"/>
      <c r="T987" s="872"/>
      <c r="U987" s="872"/>
      <c r="V987" s="872"/>
      <c r="W987" s="872"/>
      <c r="X987" s="872"/>
      <c r="Y987" s="872"/>
      <c r="Z987" s="872"/>
    </row>
    <row r="988" spans="1:26" ht="37.5" customHeight="1">
      <c r="A988" s="872"/>
      <c r="B988" s="1194"/>
      <c r="C988" s="872"/>
      <c r="D988" s="872"/>
      <c r="E988" s="872"/>
      <c r="F988" s="872"/>
      <c r="G988" s="872"/>
      <c r="H988" s="872"/>
      <c r="I988" s="872"/>
      <c r="J988" s="872"/>
      <c r="K988" s="872"/>
      <c r="L988" s="872"/>
      <c r="M988" s="872"/>
      <c r="N988" s="872"/>
      <c r="O988" s="872"/>
      <c r="P988" s="872"/>
      <c r="Q988" s="872"/>
      <c r="R988" s="872"/>
      <c r="S988" s="872"/>
      <c r="T988" s="872"/>
      <c r="U988" s="872"/>
      <c r="V988" s="872"/>
      <c r="W988" s="872"/>
      <c r="X988" s="872"/>
      <c r="Y988" s="872"/>
      <c r="Z988" s="872"/>
    </row>
    <row r="989" spans="1:26" ht="37.5" customHeight="1">
      <c r="A989" s="872"/>
      <c r="B989" s="1194"/>
      <c r="C989" s="872"/>
      <c r="D989" s="872"/>
      <c r="E989" s="872"/>
      <c r="F989" s="872"/>
      <c r="G989" s="872"/>
      <c r="H989" s="872"/>
      <c r="I989" s="872"/>
      <c r="J989" s="872"/>
      <c r="K989" s="872"/>
      <c r="L989" s="872"/>
      <c r="M989" s="872"/>
      <c r="N989" s="872"/>
      <c r="O989" s="872"/>
      <c r="P989" s="872"/>
      <c r="Q989" s="872"/>
      <c r="R989" s="872"/>
      <c r="S989" s="872"/>
      <c r="T989" s="872"/>
      <c r="U989" s="872"/>
      <c r="V989" s="872"/>
      <c r="W989" s="872"/>
      <c r="X989" s="872"/>
      <c r="Y989" s="872"/>
      <c r="Z989" s="872"/>
    </row>
    <row r="990" spans="1:26" ht="37.5" customHeight="1">
      <c r="A990" s="872"/>
      <c r="B990" s="1194"/>
      <c r="C990" s="872"/>
      <c r="D990" s="872"/>
      <c r="E990" s="872"/>
      <c r="F990" s="872"/>
      <c r="G990" s="872"/>
      <c r="H990" s="872"/>
      <c r="I990" s="872"/>
      <c r="J990" s="872"/>
      <c r="K990" s="872"/>
      <c r="L990" s="872"/>
      <c r="M990" s="872"/>
      <c r="N990" s="872"/>
      <c r="O990" s="872"/>
      <c r="P990" s="872"/>
      <c r="Q990" s="872"/>
      <c r="R990" s="872"/>
      <c r="S990" s="872"/>
      <c r="T990" s="872"/>
      <c r="U990" s="872"/>
      <c r="V990" s="872"/>
      <c r="W990" s="872"/>
      <c r="X990" s="872"/>
      <c r="Y990" s="872"/>
      <c r="Z990" s="872"/>
    </row>
    <row r="991" spans="1:26" ht="37.5" customHeight="1">
      <c r="A991" s="872"/>
      <c r="B991" s="1194"/>
      <c r="C991" s="872"/>
      <c r="D991" s="872"/>
      <c r="E991" s="872"/>
      <c r="F991" s="872"/>
      <c r="G991" s="872"/>
      <c r="H991" s="872"/>
      <c r="I991" s="872"/>
      <c r="J991" s="872"/>
      <c r="K991" s="872"/>
      <c r="L991" s="872"/>
      <c r="M991" s="872"/>
      <c r="N991" s="872"/>
      <c r="O991" s="872"/>
      <c r="P991" s="872"/>
      <c r="Q991" s="872"/>
      <c r="R991" s="872"/>
      <c r="S991" s="872"/>
      <c r="T991" s="872"/>
      <c r="U991" s="872"/>
      <c r="V991" s="872"/>
      <c r="W991" s="872"/>
      <c r="X991" s="872"/>
      <c r="Y991" s="872"/>
      <c r="Z991" s="872"/>
    </row>
    <row r="992" spans="1:26" ht="37.5" customHeight="1">
      <c r="A992" s="872"/>
      <c r="B992" s="1194"/>
      <c r="C992" s="872"/>
      <c r="D992" s="872"/>
      <c r="E992" s="872"/>
      <c r="F992" s="872"/>
      <c r="G992" s="872"/>
      <c r="H992" s="872"/>
      <c r="I992" s="872"/>
      <c r="J992" s="872"/>
      <c r="K992" s="872"/>
      <c r="L992" s="872"/>
      <c r="M992" s="872"/>
      <c r="N992" s="872"/>
      <c r="O992" s="872"/>
      <c r="P992" s="872"/>
      <c r="Q992" s="872"/>
      <c r="R992" s="872"/>
      <c r="S992" s="872"/>
      <c r="T992" s="872"/>
      <c r="U992" s="872"/>
      <c r="V992" s="872"/>
      <c r="W992" s="872"/>
      <c r="X992" s="872"/>
      <c r="Y992" s="872"/>
      <c r="Z992" s="872"/>
    </row>
    <row r="993" spans="1:26" ht="37.5" customHeight="1">
      <c r="A993" s="872"/>
      <c r="B993" s="1194"/>
      <c r="C993" s="872"/>
      <c r="D993" s="872"/>
      <c r="E993" s="872"/>
      <c r="F993" s="872"/>
      <c r="G993" s="872"/>
      <c r="H993" s="872"/>
      <c r="I993" s="872"/>
      <c r="J993" s="872"/>
      <c r="K993" s="872"/>
      <c r="L993" s="872"/>
      <c r="M993" s="872"/>
      <c r="N993" s="872"/>
      <c r="O993" s="872"/>
      <c r="P993" s="872"/>
      <c r="Q993" s="872"/>
      <c r="R993" s="872"/>
      <c r="S993" s="872"/>
      <c r="T993" s="872"/>
      <c r="U993" s="872"/>
      <c r="V993" s="872"/>
      <c r="W993" s="872"/>
      <c r="X993" s="872"/>
      <c r="Y993" s="872"/>
      <c r="Z993" s="872"/>
    </row>
    <row r="994" spans="1:26" ht="37.5" customHeight="1">
      <c r="A994" s="872"/>
      <c r="B994" s="1194"/>
      <c r="C994" s="872"/>
      <c r="D994" s="872"/>
      <c r="E994" s="872"/>
      <c r="F994" s="872"/>
      <c r="G994" s="872"/>
      <c r="H994" s="872"/>
      <c r="I994" s="872"/>
      <c r="J994" s="872"/>
      <c r="K994" s="872"/>
      <c r="L994" s="872"/>
      <c r="M994" s="872"/>
      <c r="N994" s="872"/>
      <c r="O994" s="872"/>
      <c r="P994" s="872"/>
      <c r="Q994" s="872"/>
      <c r="R994" s="872"/>
      <c r="S994" s="872"/>
      <c r="T994" s="872"/>
      <c r="U994" s="872"/>
      <c r="V994" s="872"/>
      <c r="W994" s="872"/>
      <c r="X994" s="872"/>
      <c r="Y994" s="872"/>
      <c r="Z994" s="872"/>
    </row>
    <row r="995" spans="1:26" ht="37.5" customHeight="1">
      <c r="A995" s="872"/>
      <c r="B995" s="1194"/>
      <c r="C995" s="872"/>
      <c r="D995" s="872"/>
      <c r="E995" s="872"/>
      <c r="F995" s="872"/>
      <c r="G995" s="872"/>
      <c r="H995" s="872"/>
      <c r="I995" s="872"/>
      <c r="J995" s="872"/>
      <c r="K995" s="872"/>
      <c r="L995" s="872"/>
      <c r="M995" s="872"/>
      <c r="N995" s="872"/>
      <c r="O995" s="872"/>
      <c r="P995" s="872"/>
      <c r="Q995" s="872"/>
      <c r="R995" s="872"/>
      <c r="S995" s="872"/>
      <c r="T995" s="872"/>
      <c r="U995" s="872"/>
      <c r="V995" s="872"/>
      <c r="W995" s="872"/>
      <c r="X995" s="872"/>
      <c r="Y995" s="872"/>
      <c r="Z995" s="872"/>
    </row>
    <row r="996" spans="1:26" ht="37.5" customHeight="1">
      <c r="A996" s="872"/>
      <c r="B996" s="1194"/>
      <c r="C996" s="872"/>
      <c r="D996" s="872"/>
      <c r="E996" s="872"/>
      <c r="F996" s="872"/>
      <c r="G996" s="872"/>
      <c r="H996" s="872"/>
      <c r="I996" s="872"/>
      <c r="J996" s="872"/>
      <c r="K996" s="872"/>
      <c r="L996" s="872"/>
      <c r="M996" s="872"/>
      <c r="N996" s="872"/>
      <c r="O996" s="872"/>
      <c r="P996" s="872"/>
      <c r="Q996" s="872"/>
      <c r="R996" s="872"/>
      <c r="S996" s="872"/>
      <c r="T996" s="872"/>
      <c r="U996" s="872"/>
      <c r="V996" s="872"/>
      <c r="W996" s="872"/>
      <c r="X996" s="872"/>
      <c r="Y996" s="872"/>
      <c r="Z996" s="872"/>
    </row>
    <row r="997" spans="1:26" ht="37.5" customHeight="1">
      <c r="A997" s="872"/>
      <c r="B997" s="1194"/>
      <c r="C997" s="872"/>
      <c r="D997" s="872"/>
      <c r="E997" s="872"/>
      <c r="F997" s="872"/>
      <c r="G997" s="872"/>
      <c r="H997" s="872"/>
      <c r="I997" s="872"/>
      <c r="J997" s="872"/>
      <c r="K997" s="872"/>
      <c r="L997" s="872"/>
      <c r="M997" s="872"/>
      <c r="N997" s="872"/>
      <c r="O997" s="872"/>
      <c r="P997" s="872"/>
      <c r="Q997" s="872"/>
      <c r="R997" s="872"/>
      <c r="S997" s="872"/>
      <c r="T997" s="872"/>
      <c r="U997" s="872"/>
      <c r="V997" s="872"/>
      <c r="W997" s="872"/>
      <c r="X997" s="872"/>
      <c r="Y997" s="872"/>
      <c r="Z997" s="872"/>
    </row>
    <row r="998" spans="1:26" ht="37.5" customHeight="1">
      <c r="A998" s="872"/>
      <c r="B998" s="1194"/>
      <c r="C998" s="872"/>
      <c r="D998" s="872"/>
      <c r="E998" s="872"/>
      <c r="F998" s="872"/>
      <c r="G998" s="872"/>
      <c r="H998" s="872"/>
      <c r="I998" s="872"/>
      <c r="J998" s="872"/>
      <c r="K998" s="872"/>
      <c r="L998" s="872"/>
      <c r="M998" s="872"/>
      <c r="N998" s="872"/>
      <c r="O998" s="872"/>
      <c r="P998" s="872"/>
      <c r="Q998" s="872"/>
      <c r="R998" s="872"/>
      <c r="S998" s="872"/>
      <c r="T998" s="872"/>
      <c r="U998" s="872"/>
      <c r="V998" s="872"/>
      <c r="W998" s="872"/>
      <c r="X998" s="872"/>
      <c r="Y998" s="872"/>
      <c r="Z998" s="872"/>
    </row>
    <row r="999" spans="1:26" ht="37.5" customHeight="1">
      <c r="A999" s="872"/>
      <c r="B999" s="1194"/>
      <c r="C999" s="872"/>
      <c r="D999" s="872"/>
      <c r="E999" s="872"/>
      <c r="F999" s="872"/>
      <c r="G999" s="872"/>
      <c r="H999" s="872"/>
      <c r="I999" s="872"/>
      <c r="J999" s="872"/>
      <c r="K999" s="872"/>
      <c r="L999" s="872"/>
      <c r="M999" s="872"/>
      <c r="N999" s="872"/>
      <c r="O999" s="872"/>
      <c r="P999" s="872"/>
      <c r="Q999" s="872"/>
      <c r="R999" s="872"/>
      <c r="S999" s="872"/>
      <c r="T999" s="872"/>
      <c r="U999" s="872"/>
      <c r="V999" s="872"/>
      <c r="W999" s="872"/>
      <c r="X999" s="872"/>
      <c r="Y999" s="872"/>
      <c r="Z999" s="872"/>
    </row>
  </sheetData>
  <mergeCells count="69">
    <mergeCell ref="A58:A60"/>
    <mergeCell ref="C58:M58"/>
    <mergeCell ref="C59:M59"/>
    <mergeCell ref="C60:M60"/>
    <mergeCell ref="A52:A57"/>
    <mergeCell ref="L37:M37"/>
    <mergeCell ref="B44:B47"/>
    <mergeCell ref="F45:F46"/>
    <mergeCell ref="G45:J46"/>
    <mergeCell ref="C61:M61"/>
    <mergeCell ref="C48:M48"/>
    <mergeCell ref="C49:M49"/>
    <mergeCell ref="C50:M50"/>
    <mergeCell ref="C51:M51"/>
    <mergeCell ref="C52:M52"/>
    <mergeCell ref="C53:M53"/>
    <mergeCell ref="C54:M54"/>
    <mergeCell ref="C55:M55"/>
    <mergeCell ref="C56:M56"/>
    <mergeCell ref="C57:M57"/>
    <mergeCell ref="L45:M46"/>
    <mergeCell ref="A15:A51"/>
    <mergeCell ref="C15:M15"/>
    <mergeCell ref="C16:M16"/>
    <mergeCell ref="B17:B23"/>
    <mergeCell ref="F22:M22"/>
    <mergeCell ref="B24:B27"/>
    <mergeCell ref="B28:B30"/>
    <mergeCell ref="J29:M29"/>
    <mergeCell ref="D41:E41"/>
    <mergeCell ref="F41:G41"/>
    <mergeCell ref="D35:E35"/>
    <mergeCell ref="F35:G35"/>
    <mergeCell ref="H35:I35"/>
    <mergeCell ref="D39:E39"/>
    <mergeCell ref="F39:G39"/>
    <mergeCell ref="H39:I39"/>
    <mergeCell ref="A2:A14"/>
    <mergeCell ref="C2:M2"/>
    <mergeCell ref="C3:M3"/>
    <mergeCell ref="E4:F4"/>
    <mergeCell ref="H4:M4"/>
    <mergeCell ref="C5:M5"/>
    <mergeCell ref="C6:M6"/>
    <mergeCell ref="C7:D7"/>
    <mergeCell ref="I7:M7"/>
    <mergeCell ref="B8:B10"/>
    <mergeCell ref="C9:D9"/>
    <mergeCell ref="F9:G9"/>
    <mergeCell ref="I9:J9"/>
    <mergeCell ref="I10:J10"/>
    <mergeCell ref="C11:M11"/>
    <mergeCell ref="C12:M12"/>
    <mergeCell ref="C10:D10"/>
    <mergeCell ref="F10:G10"/>
    <mergeCell ref="B31:B33"/>
    <mergeCell ref="B34:B43"/>
    <mergeCell ref="B1:M1"/>
    <mergeCell ref="J35:K35"/>
    <mergeCell ref="L35:M35"/>
    <mergeCell ref="C13:M13"/>
    <mergeCell ref="C14:D14"/>
    <mergeCell ref="F14:M14"/>
    <mergeCell ref="J39:K39"/>
    <mergeCell ref="L39:M39"/>
    <mergeCell ref="D37:E37"/>
    <mergeCell ref="F37:G37"/>
    <mergeCell ref="H37:I37"/>
    <mergeCell ref="J37:K37"/>
  </mergeCells>
  <dataValidations count="2">
    <dataValidation type="list" allowBlank="1" showErrorMessage="1" sqref="C14 C7" xr:uid="{00000000-0002-0000-3700-000000000000}">
      <formula1>#REF!</formula1>
    </dataValidation>
    <dataValidation type="list" allowBlank="1" showErrorMessage="1" sqref="I7" xr:uid="{00000000-0002-0000-3700-000001000000}">
      <formula1>INDIRECT($C$7)</formula1>
    </dataValidation>
  </dataValidations>
  <hyperlinks>
    <hyperlink ref="C56" r:id="rId1" xr:uid="{00000000-0004-0000-37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3700-000002000000}">
          <x14:formula1>
            <xm:f>'D:\Subdirección Envejecimiento y Vejez\Matriz Actualización Plan de Acción\Matrices Entidades\[Sector Cultura, Recreación y Deporte - Ajustado 13072021 final.xlsx]Desplegables'!#REF!</xm:f>
          </x14:formula1>
          <xm:sqref>C4</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70C0"/>
  </sheetPr>
  <dimension ref="A1:M62"/>
  <sheetViews>
    <sheetView topLeftCell="C34" zoomScale="85" zoomScaleNormal="85" workbookViewId="0">
      <selection activeCell="C49" sqref="C49:M49"/>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1603</v>
      </c>
      <c r="C1" s="4"/>
      <c r="D1" s="4"/>
      <c r="E1" s="4"/>
      <c r="F1" s="4"/>
      <c r="G1" s="4"/>
      <c r="H1" s="4"/>
      <c r="I1" s="4"/>
      <c r="J1" s="4"/>
      <c r="K1" s="4"/>
      <c r="L1" s="4"/>
      <c r="M1" s="5"/>
    </row>
    <row r="2" spans="1:13" ht="37.5" customHeight="1">
      <c r="A2" s="1714" t="s">
        <v>782</v>
      </c>
      <c r="B2" s="457" t="s">
        <v>783</v>
      </c>
      <c r="C2" s="2734" t="s">
        <v>503</v>
      </c>
      <c r="D2" s="2735"/>
      <c r="E2" s="2735"/>
      <c r="F2" s="2736"/>
      <c r="G2" s="2736"/>
      <c r="H2" s="2736"/>
      <c r="I2" s="2736"/>
      <c r="J2" s="2736"/>
      <c r="K2" s="2736"/>
      <c r="L2" s="2736"/>
      <c r="M2" s="2737"/>
    </row>
    <row r="3" spans="1:13" ht="31.5">
      <c r="A3" s="1715"/>
      <c r="B3" s="292" t="s">
        <v>784</v>
      </c>
      <c r="C3" s="1685" t="s">
        <v>387</v>
      </c>
      <c r="D3" s="1720"/>
      <c r="E3" s="1720"/>
      <c r="F3" s="1683"/>
      <c r="G3" s="1683"/>
      <c r="H3" s="1683"/>
      <c r="I3" s="1683"/>
      <c r="J3" s="1683"/>
      <c r="K3" s="1683"/>
      <c r="L3" s="1683"/>
      <c r="M3" s="1684"/>
    </row>
    <row r="4" spans="1:13" ht="40.5" customHeight="1">
      <c r="A4" s="1715"/>
      <c r="B4" s="670" t="s">
        <v>35</v>
      </c>
      <c r="C4" s="94" t="s">
        <v>844</v>
      </c>
      <c r="D4" s="234" t="s">
        <v>72</v>
      </c>
      <c r="E4" s="450"/>
      <c r="F4" s="1721" t="s">
        <v>36</v>
      </c>
      <c r="G4" s="1722"/>
      <c r="H4" s="8" t="s">
        <v>72</v>
      </c>
      <c r="I4" s="96"/>
      <c r="J4" s="96"/>
      <c r="K4" s="96"/>
      <c r="L4" s="96"/>
      <c r="M4" s="97"/>
    </row>
    <row r="5" spans="1:13" ht="16.5" customHeight="1">
      <c r="A5" s="1715"/>
      <c r="B5" s="220" t="s">
        <v>786</v>
      </c>
      <c r="C5" s="2178" t="s">
        <v>72</v>
      </c>
      <c r="D5" s="1705"/>
      <c r="E5" s="1705"/>
      <c r="F5" s="1705"/>
      <c r="G5" s="1705"/>
      <c r="H5" s="1705"/>
      <c r="I5" s="1705"/>
      <c r="J5" s="1705"/>
      <c r="K5" s="1705"/>
      <c r="L5" s="1705"/>
      <c r="M5" s="2179"/>
    </row>
    <row r="6" spans="1:13">
      <c r="A6" s="1715"/>
      <c r="B6" s="670" t="s">
        <v>787</v>
      </c>
      <c r="C6" s="1723" t="s">
        <v>72</v>
      </c>
      <c r="D6" s="1724"/>
      <c r="E6" s="1724"/>
      <c r="F6" s="1724"/>
      <c r="G6" s="1724"/>
      <c r="H6" s="1724"/>
      <c r="I6" s="1724"/>
      <c r="J6" s="1724"/>
      <c r="K6" s="1724"/>
      <c r="L6" s="1724"/>
      <c r="M6" s="1725"/>
    </row>
    <row r="7" spans="1:13">
      <c r="A7" s="1715"/>
      <c r="B7" s="463" t="s">
        <v>873</v>
      </c>
      <c r="C7" s="1791" t="s">
        <v>395</v>
      </c>
      <c r="D7" s="1792"/>
      <c r="E7" s="11"/>
      <c r="F7" s="11"/>
      <c r="G7" s="12"/>
      <c r="H7" s="13" t="s">
        <v>39</v>
      </c>
      <c r="I7" s="1793" t="s">
        <v>1459</v>
      </c>
      <c r="J7" s="1792"/>
      <c r="K7" s="1792"/>
      <c r="L7" s="1792"/>
      <c r="M7" s="1794"/>
    </row>
    <row r="8" spans="1:13">
      <c r="A8" s="1715"/>
      <c r="B8" s="2162" t="s">
        <v>788</v>
      </c>
      <c r="C8" s="14"/>
      <c r="D8" s="15"/>
      <c r="E8" s="15"/>
      <c r="F8" s="15"/>
      <c r="G8" s="15"/>
      <c r="H8" s="15"/>
      <c r="I8" s="15"/>
      <c r="J8" s="15"/>
      <c r="K8" s="15"/>
      <c r="L8" s="16"/>
      <c r="M8" s="17"/>
    </row>
    <row r="9" spans="1:13">
      <c r="A9" s="1715"/>
      <c r="B9" s="2163"/>
      <c r="C9" s="1726" t="s">
        <v>1604</v>
      </c>
      <c r="D9" s="1727"/>
      <c r="E9" s="18"/>
      <c r="F9" s="1727"/>
      <c r="G9" s="1727"/>
      <c r="H9" s="18"/>
      <c r="I9" s="1727"/>
      <c r="J9" s="1727"/>
      <c r="K9" s="18"/>
      <c r="L9" s="19"/>
      <c r="M9" s="20"/>
    </row>
    <row r="10" spans="1:13" ht="16.5" thickBot="1">
      <c r="A10" s="1715"/>
      <c r="B10" s="2164"/>
      <c r="C10" s="1726" t="s">
        <v>793</v>
      </c>
      <c r="D10" s="1727"/>
      <c r="E10" s="125"/>
      <c r="F10" s="1727" t="s">
        <v>793</v>
      </c>
      <c r="G10" s="1727"/>
      <c r="H10" s="125"/>
      <c r="I10" s="1727" t="s">
        <v>793</v>
      </c>
      <c r="J10" s="1727"/>
      <c r="K10" s="125"/>
      <c r="L10" s="21"/>
      <c r="M10" s="22"/>
    </row>
    <row r="11" spans="1:13" ht="45.75" customHeight="1">
      <c r="A11" s="1715"/>
      <c r="B11" s="292" t="s">
        <v>794</v>
      </c>
      <c r="C11" s="1717" t="s">
        <v>1605</v>
      </c>
      <c r="D11" s="1718"/>
      <c r="E11" s="1718"/>
      <c r="F11" s="1718"/>
      <c r="G11" s="1718"/>
      <c r="H11" s="1718"/>
      <c r="I11" s="1718"/>
      <c r="J11" s="1718"/>
      <c r="K11" s="1718"/>
      <c r="L11" s="1718"/>
      <c r="M11" s="1719"/>
    </row>
    <row r="12" spans="1:13" ht="225.95" customHeight="1">
      <c r="A12" s="1715"/>
      <c r="B12" s="292" t="s">
        <v>923</v>
      </c>
      <c r="C12" s="2727" t="s">
        <v>1606</v>
      </c>
      <c r="D12" s="2728"/>
      <c r="E12" s="2728"/>
      <c r="F12" s="2728"/>
      <c r="G12" s="2728"/>
      <c r="H12" s="2728"/>
      <c r="I12" s="2728"/>
      <c r="J12" s="2728"/>
      <c r="K12" s="2728"/>
      <c r="L12" s="2728"/>
      <c r="M12" s="2729"/>
    </row>
    <row r="13" spans="1:13" ht="31.5">
      <c r="A13" s="1715"/>
      <c r="B13" s="292" t="s">
        <v>925</v>
      </c>
      <c r="C13" s="1804" t="s">
        <v>386</v>
      </c>
      <c r="D13" s="1805"/>
      <c r="E13" s="1805"/>
      <c r="F13" s="1805"/>
      <c r="G13" s="1805"/>
      <c r="H13" s="1805"/>
      <c r="I13" s="1805"/>
      <c r="J13" s="1805"/>
      <c r="K13" s="1805"/>
      <c r="L13" s="1805"/>
      <c r="M13" s="2319"/>
    </row>
    <row r="14" spans="1:13" s="1510" customFormat="1" ht="60.75" customHeight="1">
      <c r="A14" s="1715"/>
      <c r="B14" s="2732" t="s">
        <v>926</v>
      </c>
      <c r="C14" s="2301" t="s">
        <v>182</v>
      </c>
      <c r="D14" s="2302"/>
      <c r="E14" s="1508" t="s">
        <v>927</v>
      </c>
      <c r="F14" s="1509">
        <v>10</v>
      </c>
      <c r="G14" s="2302" t="s">
        <v>1607</v>
      </c>
      <c r="H14" s="2302"/>
      <c r="I14" s="2302"/>
      <c r="J14" s="2302"/>
      <c r="K14" s="2302"/>
      <c r="L14" s="2302"/>
      <c r="M14" s="2303"/>
    </row>
    <row r="15" spans="1:13" ht="13.5" customHeight="1">
      <c r="A15" s="1716"/>
      <c r="B15" s="2733"/>
      <c r="C15" s="1700"/>
      <c r="D15" s="1701"/>
      <c r="E15" s="1701"/>
      <c r="F15" s="1701"/>
      <c r="G15" s="1701"/>
      <c r="H15" s="1701"/>
      <c r="I15" s="1701"/>
      <c r="J15" s="1701"/>
      <c r="K15" s="1701"/>
      <c r="L15" s="1701"/>
      <c r="M15" s="1702"/>
    </row>
    <row r="16" spans="1:13" ht="47.45" customHeight="1">
      <c r="A16" s="1733" t="s">
        <v>796</v>
      </c>
      <c r="B16" s="463" t="s">
        <v>25</v>
      </c>
      <c r="C16" s="2301" t="s">
        <v>184</v>
      </c>
      <c r="D16" s="2302"/>
      <c r="E16" s="2302"/>
      <c r="F16" s="2302"/>
      <c r="G16" s="2302"/>
      <c r="H16" s="2302"/>
      <c r="I16" s="2302"/>
      <c r="J16" s="2302"/>
      <c r="K16" s="2302"/>
      <c r="L16" s="2302"/>
      <c r="M16" s="2303"/>
    </row>
    <row r="17" spans="1:13" ht="60" customHeight="1">
      <c r="A17" s="1734"/>
      <c r="B17" s="463" t="s">
        <v>929</v>
      </c>
      <c r="C17" s="2727" t="s">
        <v>1608</v>
      </c>
      <c r="D17" s="2728"/>
      <c r="E17" s="2728"/>
      <c r="F17" s="2728"/>
      <c r="G17" s="2728"/>
      <c r="H17" s="2728"/>
      <c r="I17" s="2728"/>
      <c r="J17" s="2728"/>
      <c r="K17" s="2728"/>
      <c r="L17" s="2728"/>
      <c r="M17" s="2729"/>
    </row>
    <row r="18" spans="1:13" ht="18" customHeight="1">
      <c r="A18" s="1734"/>
      <c r="B18" s="2162" t="s">
        <v>798</v>
      </c>
      <c r="C18" s="24"/>
      <c r="D18" s="25"/>
      <c r="E18" s="25"/>
      <c r="F18" s="25"/>
      <c r="G18" s="25"/>
      <c r="H18" s="25"/>
      <c r="I18" s="25"/>
      <c r="J18" s="25"/>
      <c r="K18" s="25"/>
      <c r="L18" s="25"/>
      <c r="M18" s="26"/>
    </row>
    <row r="19" spans="1:13" ht="9" customHeight="1">
      <c r="A19" s="1734"/>
      <c r="B19" s="2163"/>
      <c r="C19" s="27"/>
      <c r="D19" s="28"/>
      <c r="E19" s="29"/>
      <c r="F19" s="28"/>
      <c r="G19" s="29"/>
      <c r="H19" s="28"/>
      <c r="I19" s="29"/>
      <c r="J19" s="28"/>
      <c r="K19" s="29"/>
      <c r="L19" s="29"/>
      <c r="M19" s="30"/>
    </row>
    <row r="20" spans="1:13">
      <c r="A20" s="1734"/>
      <c r="B20" s="2163"/>
      <c r="C20" s="31" t="s">
        <v>799</v>
      </c>
      <c r="D20" s="32"/>
      <c r="E20" s="33" t="s">
        <v>800</v>
      </c>
      <c r="F20" s="32"/>
      <c r="G20" s="33" t="s">
        <v>801</v>
      </c>
      <c r="H20" s="32"/>
      <c r="I20" s="33" t="s">
        <v>802</v>
      </c>
      <c r="J20" s="36"/>
      <c r="K20" s="33"/>
      <c r="L20" s="33"/>
      <c r="M20" s="35"/>
    </row>
    <row r="21" spans="1:13">
      <c r="A21" s="1734"/>
      <c r="B21" s="2163"/>
      <c r="C21" s="31" t="s">
        <v>803</v>
      </c>
      <c r="D21" s="36"/>
      <c r="E21" s="33" t="s">
        <v>804</v>
      </c>
      <c r="F21" s="37"/>
      <c r="G21" s="33" t="s">
        <v>805</v>
      </c>
      <c r="H21" s="37"/>
      <c r="I21" s="33"/>
      <c r="J21" s="38"/>
      <c r="K21" s="33"/>
      <c r="L21" s="33"/>
      <c r="M21" s="35"/>
    </row>
    <row r="22" spans="1:13">
      <c r="A22" s="1734"/>
      <c r="B22" s="2163"/>
      <c r="C22" s="31" t="s">
        <v>806</v>
      </c>
      <c r="D22" s="36"/>
      <c r="E22" s="33" t="s">
        <v>807</v>
      </c>
      <c r="F22" s="36"/>
      <c r="G22" s="33"/>
      <c r="H22" s="38"/>
      <c r="I22" s="33"/>
      <c r="J22" s="38"/>
      <c r="K22" s="33"/>
      <c r="L22" s="33"/>
      <c r="M22" s="35"/>
    </row>
    <row r="23" spans="1:13">
      <c r="A23" s="1734"/>
      <c r="B23" s="2163"/>
      <c r="C23" s="31" t="s">
        <v>808</v>
      </c>
      <c r="D23" s="37" t="s">
        <v>809</v>
      </c>
      <c r="E23" s="33" t="s">
        <v>810</v>
      </c>
      <c r="F23" s="39" t="s">
        <v>811</v>
      </c>
      <c r="G23" s="39"/>
      <c r="H23" s="39"/>
      <c r="I23" s="39"/>
      <c r="J23" s="39"/>
      <c r="K23" s="39"/>
      <c r="L23" s="39"/>
      <c r="M23" s="40"/>
    </row>
    <row r="24" spans="1:13" ht="9.75" customHeight="1">
      <c r="A24" s="1734"/>
      <c r="B24" s="2164"/>
      <c r="C24" s="41"/>
      <c r="D24" s="42"/>
      <c r="E24" s="42"/>
      <c r="F24" s="42"/>
      <c r="G24" s="42"/>
      <c r="H24" s="42"/>
      <c r="I24" s="42"/>
      <c r="J24" s="42"/>
      <c r="K24" s="42"/>
      <c r="L24" s="42"/>
      <c r="M24" s="43"/>
    </row>
    <row r="25" spans="1:13">
      <c r="A25" s="1734"/>
      <c r="B25" s="2162" t="s">
        <v>812</v>
      </c>
      <c r="C25" s="44"/>
      <c r="D25" s="45"/>
      <c r="E25" s="45"/>
      <c r="F25" s="45"/>
      <c r="G25" s="45"/>
      <c r="H25" s="45"/>
      <c r="I25" s="45"/>
      <c r="J25" s="45"/>
      <c r="K25" s="45"/>
      <c r="L25" s="16"/>
      <c r="M25" s="17"/>
    </row>
    <row r="26" spans="1:13">
      <c r="A26" s="1734"/>
      <c r="B26" s="2163"/>
      <c r="C26" s="31" t="s">
        <v>813</v>
      </c>
      <c r="D26" s="37"/>
      <c r="E26" s="46"/>
      <c r="F26" s="33" t="s">
        <v>814</v>
      </c>
      <c r="G26" s="36"/>
      <c r="H26" s="46"/>
      <c r="I26" s="33" t="s">
        <v>815</v>
      </c>
      <c r="J26" s="36"/>
      <c r="K26" s="46"/>
      <c r="L26" s="19"/>
      <c r="M26" s="20"/>
    </row>
    <row r="27" spans="1:13">
      <c r="A27" s="1734"/>
      <c r="B27" s="2163"/>
      <c r="C27" s="31" t="s">
        <v>816</v>
      </c>
      <c r="D27" s="47"/>
      <c r="E27" s="19"/>
      <c r="F27" s="33" t="s">
        <v>817</v>
      </c>
      <c r="G27" s="36" t="s">
        <v>809</v>
      </c>
      <c r="H27" s="19"/>
      <c r="I27" s="48"/>
      <c r="J27" s="19"/>
      <c r="K27" s="18"/>
      <c r="L27" s="19"/>
      <c r="M27" s="20"/>
    </row>
    <row r="28" spans="1:13">
      <c r="A28" s="1734"/>
      <c r="B28" s="2163"/>
      <c r="C28" s="49"/>
      <c r="D28" s="50"/>
      <c r="E28" s="50"/>
      <c r="F28" s="50"/>
      <c r="G28" s="50"/>
      <c r="H28" s="50"/>
      <c r="I28" s="50"/>
      <c r="J28" s="50"/>
      <c r="K28" s="50"/>
      <c r="L28" s="21"/>
      <c r="M28" s="22"/>
    </row>
    <row r="29" spans="1:13">
      <c r="A29" s="1734"/>
      <c r="B29" s="484" t="s">
        <v>818</v>
      </c>
      <c r="C29" s="52"/>
      <c r="D29" s="23"/>
      <c r="E29" s="23"/>
      <c r="F29" s="23"/>
      <c r="G29" s="23"/>
      <c r="H29" s="23"/>
      <c r="I29" s="23"/>
      <c r="J29" s="23"/>
      <c r="K29" s="23"/>
      <c r="L29" s="23"/>
      <c r="M29" s="53"/>
    </row>
    <row r="30" spans="1:13" ht="30.75" customHeight="1">
      <c r="A30" s="1734"/>
      <c r="B30" s="465"/>
      <c r="C30" s="55" t="s">
        <v>819</v>
      </c>
      <c r="D30" s="1511">
        <v>543526</v>
      </c>
      <c r="E30" s="46"/>
      <c r="F30" s="56" t="s">
        <v>820</v>
      </c>
      <c r="G30" s="37">
        <v>2020</v>
      </c>
      <c r="H30" s="46"/>
      <c r="I30" s="56" t="s">
        <v>821</v>
      </c>
      <c r="J30" s="1712" t="s">
        <v>1609</v>
      </c>
      <c r="K30" s="1701"/>
      <c r="L30" s="1713"/>
      <c r="M30" s="57"/>
    </row>
    <row r="31" spans="1:13">
      <c r="A31" s="1734"/>
      <c r="B31" s="220"/>
      <c r="C31" s="41"/>
      <c r="D31" s="42"/>
      <c r="E31" s="42"/>
      <c r="F31" s="42"/>
      <c r="G31" s="42"/>
      <c r="H31" s="42"/>
      <c r="I31" s="42"/>
      <c r="J31" s="42"/>
      <c r="K31" s="42"/>
      <c r="L31" s="42"/>
      <c r="M31" s="43"/>
    </row>
    <row r="32" spans="1:13">
      <c r="A32" s="1734"/>
      <c r="B32" s="2163" t="s">
        <v>822</v>
      </c>
      <c r="C32" s="58"/>
      <c r="D32" s="59"/>
      <c r="E32" s="59"/>
      <c r="F32" s="59"/>
      <c r="G32" s="59"/>
      <c r="H32" s="59"/>
      <c r="I32" s="59"/>
      <c r="J32" s="59"/>
      <c r="K32" s="59"/>
      <c r="L32" s="19"/>
      <c r="M32" s="20"/>
    </row>
    <row r="33" spans="1:13">
      <c r="A33" s="1734"/>
      <c r="B33" s="2163"/>
      <c r="C33" s="60" t="s">
        <v>823</v>
      </c>
      <c r="D33" s="61">
        <v>2022</v>
      </c>
      <c r="E33" s="62"/>
      <c r="F33" s="46" t="s">
        <v>824</v>
      </c>
      <c r="G33" s="372">
        <v>2025</v>
      </c>
      <c r="H33" s="62"/>
      <c r="I33" s="56"/>
      <c r="J33" s="62"/>
      <c r="K33" s="62"/>
      <c r="L33" s="19"/>
      <c r="M33" s="20"/>
    </row>
    <row r="34" spans="1:13">
      <c r="A34" s="1734"/>
      <c r="B34" s="2163"/>
      <c r="C34" s="60"/>
      <c r="D34" s="63"/>
      <c r="E34" s="62"/>
      <c r="F34" s="46"/>
      <c r="G34" s="62"/>
      <c r="H34" s="62"/>
      <c r="I34" s="56"/>
      <c r="J34" s="62"/>
      <c r="K34" s="62"/>
      <c r="L34" s="19"/>
      <c r="M34" s="20"/>
    </row>
    <row r="35" spans="1:13">
      <c r="A35" s="1734"/>
      <c r="B35" s="484" t="s">
        <v>825</v>
      </c>
      <c r="C35" s="64"/>
      <c r="D35" s="95"/>
      <c r="E35" s="95"/>
      <c r="F35" s="95"/>
      <c r="G35" s="95"/>
      <c r="H35" s="95"/>
      <c r="I35" s="95"/>
      <c r="J35" s="95"/>
      <c r="K35" s="95"/>
      <c r="L35" s="95"/>
      <c r="M35" s="65"/>
    </row>
    <row r="36" spans="1:13">
      <c r="A36" s="1734"/>
      <c r="B36" s="465"/>
      <c r="C36" s="66"/>
      <c r="D36" s="123" t="s">
        <v>826</v>
      </c>
      <c r="E36" s="123"/>
      <c r="F36" s="123" t="s">
        <v>827</v>
      </c>
      <c r="G36" s="123"/>
      <c r="H36" s="67" t="s">
        <v>828</v>
      </c>
      <c r="I36" s="67"/>
      <c r="J36" s="67" t="s">
        <v>829</v>
      </c>
      <c r="K36" s="123"/>
      <c r="L36" s="123" t="s">
        <v>830</v>
      </c>
      <c r="M36" s="68"/>
    </row>
    <row r="37" spans="1:13">
      <c r="A37" s="1734"/>
      <c r="B37" s="465"/>
      <c r="C37" s="66"/>
      <c r="D37" s="122">
        <v>0.06</v>
      </c>
      <c r="E37" s="126"/>
      <c r="F37" s="122" t="s">
        <v>1610</v>
      </c>
      <c r="G37" s="126"/>
      <c r="H37" s="122" t="s">
        <v>1610</v>
      </c>
      <c r="I37" s="126"/>
      <c r="J37" s="475">
        <v>6.5000000000000002E-2</v>
      </c>
      <c r="K37" s="126"/>
      <c r="L37" s="475"/>
      <c r="M37" s="121"/>
    </row>
    <row r="38" spans="1:13">
      <c r="A38" s="1734"/>
      <c r="B38" s="465"/>
      <c r="C38" s="66"/>
      <c r="D38" s="123" t="s">
        <v>831</v>
      </c>
      <c r="E38" s="123"/>
      <c r="F38" s="123" t="s">
        <v>832</v>
      </c>
      <c r="G38" s="123"/>
      <c r="H38" s="67" t="s">
        <v>833</v>
      </c>
      <c r="I38" s="67"/>
      <c r="J38" s="67" t="s">
        <v>834</v>
      </c>
      <c r="K38" s="123"/>
      <c r="L38" s="123" t="s">
        <v>835</v>
      </c>
      <c r="M38" s="30"/>
    </row>
    <row r="39" spans="1:13">
      <c r="A39" s="1734"/>
      <c r="B39" s="465"/>
      <c r="C39" s="66"/>
      <c r="D39" s="122"/>
      <c r="E39" s="126"/>
      <c r="F39" s="122"/>
      <c r="G39" s="126"/>
      <c r="H39" s="122"/>
      <c r="I39" s="126"/>
      <c r="J39" s="122"/>
      <c r="K39" s="126"/>
      <c r="L39" s="122"/>
      <c r="M39" s="121"/>
    </row>
    <row r="40" spans="1:13">
      <c r="A40" s="1734"/>
      <c r="B40" s="465"/>
      <c r="C40" s="66"/>
      <c r="D40" s="123" t="s">
        <v>836</v>
      </c>
      <c r="E40" s="123"/>
      <c r="F40" s="123" t="s">
        <v>837</v>
      </c>
      <c r="G40" s="123"/>
      <c r="H40" s="67" t="s">
        <v>838</v>
      </c>
      <c r="I40" s="67"/>
      <c r="J40" s="67" t="s">
        <v>839</v>
      </c>
      <c r="K40" s="123"/>
      <c r="L40" s="123" t="s">
        <v>840</v>
      </c>
      <c r="M40" s="30"/>
    </row>
    <row r="41" spans="1:13">
      <c r="A41" s="1734"/>
      <c r="B41" s="465"/>
      <c r="C41" s="66"/>
      <c r="D41" s="122"/>
      <c r="E41" s="126"/>
      <c r="F41" s="122"/>
      <c r="G41" s="126"/>
      <c r="H41" s="122"/>
      <c r="I41" s="126"/>
      <c r="J41" s="122"/>
      <c r="K41" s="126"/>
      <c r="L41" s="122"/>
      <c r="M41" s="121"/>
    </row>
    <row r="42" spans="1:13">
      <c r="A42" s="1734"/>
      <c r="B42" s="465"/>
      <c r="C42" s="66"/>
      <c r="D42" s="69" t="s">
        <v>840</v>
      </c>
      <c r="E42" s="120"/>
      <c r="F42" s="69" t="s">
        <v>841</v>
      </c>
      <c r="G42" s="120"/>
      <c r="H42" s="70"/>
      <c r="I42" s="71"/>
      <c r="J42" s="70"/>
      <c r="K42" s="71"/>
      <c r="L42" s="70"/>
      <c r="M42" s="72"/>
    </row>
    <row r="43" spans="1:13">
      <c r="A43" s="1734"/>
      <c r="B43" s="465"/>
      <c r="C43" s="66"/>
      <c r="D43" s="122"/>
      <c r="E43" s="126"/>
      <c r="F43" s="2730">
        <v>6.5000000000000002E-2</v>
      </c>
      <c r="G43" s="2731"/>
      <c r="H43" s="130"/>
      <c r="I43" s="123"/>
      <c r="J43" s="130"/>
      <c r="K43" s="123"/>
      <c r="L43" s="130"/>
      <c r="M43" s="124"/>
    </row>
    <row r="44" spans="1:13">
      <c r="A44" s="1734"/>
      <c r="B44" s="220"/>
      <c r="C44" s="73"/>
      <c r="D44" s="21"/>
      <c r="E44" s="21"/>
      <c r="F44" s="21"/>
      <c r="G44" s="21"/>
      <c r="H44" s="1703"/>
      <c r="I44" s="1703"/>
      <c r="J44" s="127"/>
      <c r="K44" s="74"/>
      <c r="L44" s="127"/>
      <c r="M44" s="75"/>
    </row>
    <row r="45" spans="1:13" ht="18" customHeight="1">
      <c r="A45" s="1734"/>
      <c r="B45" s="2163" t="s">
        <v>842</v>
      </c>
      <c r="C45" s="76"/>
      <c r="D45" s="38"/>
      <c r="E45" s="38"/>
      <c r="F45" s="38"/>
      <c r="G45" s="38"/>
      <c r="H45" s="38"/>
      <c r="I45" s="38"/>
      <c r="J45" s="38"/>
      <c r="K45" s="38"/>
      <c r="L45" s="19"/>
      <c r="M45" s="20"/>
    </row>
    <row r="46" spans="1:13">
      <c r="A46" s="1734"/>
      <c r="B46" s="2163"/>
      <c r="C46" s="77"/>
      <c r="D46" s="78" t="s">
        <v>843</v>
      </c>
      <c r="E46" s="79" t="s">
        <v>844</v>
      </c>
      <c r="F46" s="1704" t="s">
        <v>845</v>
      </c>
      <c r="G46" s="1705" t="s">
        <v>1004</v>
      </c>
      <c r="H46" s="1705"/>
      <c r="I46" s="1705"/>
      <c r="J46" s="1705"/>
      <c r="K46" s="80" t="s">
        <v>846</v>
      </c>
      <c r="L46" s="1706"/>
      <c r="M46" s="1707"/>
    </row>
    <row r="47" spans="1:13">
      <c r="A47" s="1734"/>
      <c r="B47" s="2163"/>
      <c r="C47" s="77"/>
      <c r="D47" s="81" t="s">
        <v>809</v>
      </c>
      <c r="E47" s="36"/>
      <c r="F47" s="1704"/>
      <c r="G47" s="1705"/>
      <c r="H47" s="1705"/>
      <c r="I47" s="1705"/>
      <c r="J47" s="1705"/>
      <c r="K47" s="19"/>
      <c r="L47" s="1708"/>
      <c r="M47" s="1709"/>
    </row>
    <row r="48" spans="1:13">
      <c r="A48" s="1734"/>
      <c r="B48" s="2164"/>
      <c r="C48" s="82"/>
      <c r="D48" s="21"/>
      <c r="E48" s="21"/>
      <c r="F48" s="21"/>
      <c r="G48" s="21"/>
      <c r="H48" s="21"/>
      <c r="I48" s="21"/>
      <c r="J48" s="21"/>
      <c r="K48" s="21"/>
      <c r="L48" s="19"/>
      <c r="M48" s="20"/>
    </row>
    <row r="49" spans="1:13" ht="122.25" customHeight="1">
      <c r="A49" s="1734"/>
      <c r="B49" s="463" t="s">
        <v>847</v>
      </c>
      <c r="C49" s="1697" t="s">
        <v>1611</v>
      </c>
      <c r="D49" s="1698"/>
      <c r="E49" s="1698"/>
      <c r="F49" s="1698"/>
      <c r="G49" s="1698"/>
      <c r="H49" s="1698"/>
      <c r="I49" s="1698"/>
      <c r="J49" s="1698"/>
      <c r="K49" s="1698"/>
      <c r="L49" s="1698"/>
      <c r="M49" s="1699"/>
    </row>
    <row r="50" spans="1:13">
      <c r="A50" s="1734"/>
      <c r="B50" s="463" t="s">
        <v>849</v>
      </c>
      <c r="C50" s="1914" t="s">
        <v>1612</v>
      </c>
      <c r="D50" s="1915"/>
      <c r="E50" s="1915"/>
      <c r="F50" s="1915"/>
      <c r="G50" s="1915"/>
      <c r="H50" s="1915"/>
      <c r="I50" s="1915"/>
      <c r="J50" s="1915"/>
      <c r="K50" s="1915"/>
      <c r="L50" s="1915"/>
      <c r="M50" s="1916"/>
    </row>
    <row r="51" spans="1:13">
      <c r="A51" s="1734"/>
      <c r="B51" s="463" t="s">
        <v>851</v>
      </c>
      <c r="C51" s="2724">
        <v>15</v>
      </c>
      <c r="D51" s="2725"/>
      <c r="E51" s="2725"/>
      <c r="F51" s="2725"/>
      <c r="G51" s="2725"/>
      <c r="H51" s="2725"/>
      <c r="I51" s="2725"/>
      <c r="J51" s="2725"/>
      <c r="K51" s="2725"/>
      <c r="L51" s="2725"/>
      <c r="M51" s="2726"/>
    </row>
    <row r="52" spans="1:13">
      <c r="A52" s="1735"/>
      <c r="B52" s="463" t="s">
        <v>853</v>
      </c>
      <c r="C52" s="1914" t="s">
        <v>63</v>
      </c>
      <c r="D52" s="1915"/>
      <c r="E52" s="1915"/>
      <c r="F52" s="1915"/>
      <c r="G52" s="1915"/>
      <c r="H52" s="1915"/>
      <c r="I52" s="1915"/>
      <c r="J52" s="1915"/>
      <c r="K52" s="1915"/>
      <c r="L52" s="1915"/>
      <c r="M52" s="1916"/>
    </row>
    <row r="53" spans="1:13" ht="15.75" customHeight="1">
      <c r="A53" s="1686" t="s">
        <v>854</v>
      </c>
      <c r="B53" s="405" t="s">
        <v>855</v>
      </c>
      <c r="C53" s="1700" t="s">
        <v>1613</v>
      </c>
      <c r="D53" s="1701"/>
      <c r="E53" s="1701"/>
      <c r="F53" s="1701"/>
      <c r="G53" s="1701"/>
      <c r="H53" s="1701"/>
      <c r="I53" s="1701"/>
      <c r="J53" s="1701"/>
      <c r="K53" s="1701"/>
      <c r="L53" s="1701"/>
      <c r="M53" s="1702"/>
    </row>
    <row r="54" spans="1:13">
      <c r="A54" s="1687"/>
      <c r="B54" s="405" t="s">
        <v>856</v>
      </c>
      <c r="C54" s="2304" t="s">
        <v>1614</v>
      </c>
      <c r="D54" s="2305"/>
      <c r="E54" s="2305"/>
      <c r="F54" s="2305"/>
      <c r="G54" s="2305"/>
      <c r="H54" s="2305"/>
      <c r="I54" s="2305"/>
      <c r="J54" s="2305"/>
      <c r="K54" s="2305"/>
      <c r="L54" s="2305"/>
      <c r="M54" s="2306"/>
    </row>
    <row r="55" spans="1:13">
      <c r="A55" s="1687"/>
      <c r="B55" s="405" t="s">
        <v>858</v>
      </c>
      <c r="C55" s="1685" t="s">
        <v>421</v>
      </c>
      <c r="D55" s="1683"/>
      <c r="E55" s="1683"/>
      <c r="F55" s="1683"/>
      <c r="G55" s="1683"/>
      <c r="H55" s="1683"/>
      <c r="I55" s="1683"/>
      <c r="J55" s="1683"/>
      <c r="K55" s="1683"/>
      <c r="L55" s="1683"/>
      <c r="M55" s="1684"/>
    </row>
    <row r="56" spans="1:13" ht="15.75" customHeight="1">
      <c r="A56" s="1687"/>
      <c r="B56" s="468" t="s">
        <v>859</v>
      </c>
      <c r="C56" s="1914" t="s">
        <v>1615</v>
      </c>
      <c r="D56" s="1915"/>
      <c r="E56" s="1915"/>
      <c r="F56" s="1915"/>
      <c r="G56" s="1915"/>
      <c r="H56" s="1915"/>
      <c r="I56" s="1915"/>
      <c r="J56" s="1915"/>
      <c r="K56" s="1915"/>
      <c r="L56" s="1915"/>
      <c r="M56" s="1916"/>
    </row>
    <row r="57" spans="1:13" ht="15.75" customHeight="1">
      <c r="A57" s="1687"/>
      <c r="B57" s="405" t="s">
        <v>860</v>
      </c>
      <c r="C57" s="2721" t="s">
        <v>1616</v>
      </c>
      <c r="D57" s="2722"/>
      <c r="E57" s="2722"/>
      <c r="F57" s="2722"/>
      <c r="G57" s="2722"/>
      <c r="H57" s="2722"/>
      <c r="I57" s="2722"/>
      <c r="J57" s="2722"/>
      <c r="K57" s="2722"/>
      <c r="L57" s="2722"/>
      <c r="M57" s="2723"/>
    </row>
    <row r="58" spans="1:13" ht="16.5" thickBot="1">
      <c r="A58" s="1690"/>
      <c r="B58" s="405" t="s">
        <v>861</v>
      </c>
      <c r="C58" s="1685">
        <v>2203000</v>
      </c>
      <c r="D58" s="1683"/>
      <c r="E58" s="1683"/>
      <c r="F58" s="1683"/>
      <c r="G58" s="1683"/>
      <c r="H58" s="1683"/>
      <c r="I58" s="1683"/>
      <c r="J58" s="1683"/>
      <c r="K58" s="1683"/>
      <c r="L58" s="1683"/>
      <c r="M58" s="1684"/>
    </row>
    <row r="59" spans="1:13" ht="15.75" customHeight="1">
      <c r="A59" s="1686" t="s">
        <v>863</v>
      </c>
      <c r="B59" s="469" t="s">
        <v>864</v>
      </c>
      <c r="C59" s="1685" t="s">
        <v>1471</v>
      </c>
      <c r="D59" s="1683"/>
      <c r="E59" s="1683"/>
      <c r="F59" s="1683"/>
      <c r="G59" s="1683"/>
      <c r="H59" s="1683"/>
      <c r="I59" s="1683"/>
      <c r="J59" s="1683"/>
      <c r="K59" s="1683"/>
      <c r="L59" s="1683"/>
      <c r="M59" s="1684"/>
    </row>
    <row r="60" spans="1:13" ht="30" customHeight="1">
      <c r="A60" s="1687"/>
      <c r="B60" s="469" t="s">
        <v>866</v>
      </c>
      <c r="C60" s="1685" t="s">
        <v>936</v>
      </c>
      <c r="D60" s="1683"/>
      <c r="E60" s="1683"/>
      <c r="F60" s="1683"/>
      <c r="G60" s="1683"/>
      <c r="H60" s="1683"/>
      <c r="I60" s="1683"/>
      <c r="J60" s="1683"/>
      <c r="K60" s="1683"/>
      <c r="L60" s="1683"/>
      <c r="M60" s="1684"/>
    </row>
    <row r="61" spans="1:13" ht="30" customHeight="1" thickBot="1">
      <c r="A61" s="1687"/>
      <c r="B61" s="470" t="s">
        <v>39</v>
      </c>
      <c r="C61" s="1685" t="s">
        <v>421</v>
      </c>
      <c r="D61" s="1683"/>
      <c r="E61" s="1683"/>
      <c r="F61" s="1683"/>
      <c r="G61" s="1683"/>
      <c r="H61" s="1683"/>
      <c r="I61" s="1683"/>
      <c r="J61" s="1683"/>
      <c r="K61" s="1683"/>
      <c r="L61" s="1683"/>
      <c r="M61" s="1684"/>
    </row>
    <row r="62" spans="1:13" ht="35.450000000000003" customHeight="1" thickBot="1">
      <c r="A62" s="87" t="s">
        <v>869</v>
      </c>
      <c r="B62" s="485"/>
      <c r="C62" s="1758"/>
      <c r="D62" s="1759"/>
      <c r="E62" s="1759"/>
      <c r="F62" s="1759"/>
      <c r="G62" s="1759"/>
      <c r="H62" s="1759"/>
      <c r="I62" s="1759"/>
      <c r="J62" s="1759"/>
      <c r="K62" s="1759"/>
      <c r="L62" s="1759"/>
      <c r="M62" s="1760"/>
    </row>
  </sheetData>
  <mergeCells count="51">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G14:M14"/>
    <mergeCell ref="C15:M15"/>
    <mergeCell ref="C51:M51"/>
    <mergeCell ref="A16:A52"/>
    <mergeCell ref="C16:M16"/>
    <mergeCell ref="C17:M17"/>
    <mergeCell ref="B18:B24"/>
    <mergeCell ref="B25:B28"/>
    <mergeCell ref="J30:L30"/>
    <mergeCell ref="B32:B34"/>
    <mergeCell ref="F43:G43"/>
    <mergeCell ref="H44:I44"/>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6">
    <dataValidation allowBlank="1" showInputMessage="1" showErrorMessage="1" prompt="Identifique la meta ODS a que le apunta el indicador de producto. Seleccione de la lista desplegable." sqref="E14" xr:uid="{00000000-0002-0000-3800-000000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800-000001000000}"/>
    <dataValidation type="list" allowBlank="1" showInputMessage="1" showErrorMessage="1" sqref="I7:M7" xr:uid="{00000000-0002-0000-3800-000002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6" xr:uid="{00000000-0002-0000-3800-000003000000}"/>
    <dataValidation allowBlank="1" showInputMessage="1" showErrorMessage="1" prompt="Seleccione de la lista desplegable" sqref="B4 B7 H7" xr:uid="{00000000-0002-0000-3800-000004000000}"/>
    <dataValidation allowBlank="1" showInputMessage="1" showErrorMessage="1" prompt="Incluir una ficha por cada indicador, ya sea de producto o de resultado" sqref="B1" xr:uid="{00000000-0002-0000-3800-000005000000}"/>
  </dataValidations>
  <hyperlinks>
    <hyperlink ref="C57" r:id="rId1" display="LUZ.SANCHEZ@TRASNMILENIO.GOV.CO - Ana.villa@transmilenio.gov.co" xr:uid="{00000000-0004-0000-3800-000000000000}"/>
    <hyperlink ref="C57:M57" r:id="rId2" display="LUZ.SANCHEZ@TRASNMILENIO.GOV.CO - Ana.villa@transmilenio.gov.co" xr:uid="{00000000-0004-0000-3800-000001000000}"/>
  </hyperlinks>
  <pageMargins left="0.7" right="0.7" top="0.75" bottom="0.75" header="0.3" footer="0.3"/>
  <pageSetup paperSize="9" orientation="portrait" horizontalDpi="1200" verticalDpi="1200"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6000000}">
          <x14:formula1>
            <xm:f>'C:\Users\User\Desktop\CJMC\TRANSMILENIO 2021\POLITICAS PUBLICAS\VEJEZ\[Matriz de Plan de Accion (V8 2020) PPSEV (1).xlsx]Desplegables'!#REF!</xm:f>
          </x14:formula1>
          <xm:sqref>C14:D14 G46:J47 C4 C7</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70C0"/>
  </sheetPr>
  <dimension ref="A1:P63"/>
  <sheetViews>
    <sheetView topLeftCell="B14" zoomScale="85" zoomScaleNormal="85" workbookViewId="0">
      <selection activeCell="C16" sqref="C16:M16"/>
    </sheetView>
  </sheetViews>
  <sheetFormatPr baseColWidth="10" defaultColWidth="10.85546875" defaultRowHeight="15.75"/>
  <cols>
    <col min="1" max="1" width="24.85546875" style="1" customWidth="1"/>
    <col min="2" max="2" width="36.85546875" style="1" customWidth="1"/>
    <col min="3" max="3" width="10.85546875" style="1"/>
    <col min="4" max="4" width="13.42578125" style="1" customWidth="1"/>
    <col min="5" max="16384" width="10.85546875" style="1"/>
  </cols>
  <sheetData>
    <row r="1" spans="1:13" ht="15.95" customHeight="1" thickBot="1">
      <c r="A1" s="243"/>
      <c r="B1" s="704" t="s">
        <v>1617</v>
      </c>
      <c r="C1" s="705"/>
      <c r="D1" s="705"/>
      <c r="E1" s="705"/>
      <c r="F1" s="705"/>
      <c r="G1" s="705"/>
      <c r="H1" s="705"/>
      <c r="I1" s="705"/>
      <c r="J1" s="705"/>
      <c r="K1" s="705"/>
      <c r="L1" s="705"/>
      <c r="M1" s="706"/>
    </row>
    <row r="2" spans="1:13">
      <c r="A2" s="1836" t="s">
        <v>782</v>
      </c>
      <c r="B2" s="457" t="s">
        <v>783</v>
      </c>
      <c r="C2" s="2793" t="s">
        <v>1618</v>
      </c>
      <c r="D2" s="2794"/>
      <c r="E2" s="2794"/>
      <c r="F2" s="2794"/>
      <c r="G2" s="2794"/>
      <c r="H2" s="2794"/>
      <c r="I2" s="2794"/>
      <c r="J2" s="2794"/>
      <c r="K2" s="2794"/>
      <c r="L2" s="2794"/>
      <c r="M2" s="2795"/>
    </row>
    <row r="3" spans="1:13" ht="68.25" customHeight="1">
      <c r="A3" s="1837"/>
      <c r="B3" s="519" t="s">
        <v>914</v>
      </c>
      <c r="C3" s="1937" t="s">
        <v>511</v>
      </c>
      <c r="D3" s="1938"/>
      <c r="E3" s="1938"/>
      <c r="F3" s="1938"/>
      <c r="G3" s="1938"/>
      <c r="H3" s="1938"/>
      <c r="I3" s="1938"/>
      <c r="J3" s="1938"/>
      <c r="K3" s="1938"/>
      <c r="L3" s="1938"/>
      <c r="M3" s="1939"/>
    </row>
    <row r="4" spans="1:13">
      <c r="A4" s="1837"/>
      <c r="B4" s="520" t="s">
        <v>35</v>
      </c>
      <c r="C4" s="2796" t="s">
        <v>72</v>
      </c>
      <c r="D4" s="2797"/>
      <c r="E4" s="2798"/>
      <c r="F4" s="2799" t="s">
        <v>36</v>
      </c>
      <c r="G4" s="2800"/>
      <c r="H4" s="2801" t="s">
        <v>72</v>
      </c>
      <c r="I4" s="2802"/>
      <c r="J4" s="2802"/>
      <c r="K4" s="2802"/>
      <c r="L4" s="2802"/>
      <c r="M4" s="2803"/>
    </row>
    <row r="5" spans="1:13" ht="51" customHeight="1">
      <c r="A5" s="1837"/>
      <c r="B5" s="520" t="s">
        <v>786</v>
      </c>
      <c r="C5" s="1937" t="s">
        <v>72</v>
      </c>
      <c r="D5" s="1938"/>
      <c r="E5" s="1938"/>
      <c r="F5" s="1938"/>
      <c r="G5" s="1938"/>
      <c r="H5" s="1938"/>
      <c r="I5" s="1938"/>
      <c r="J5" s="1938"/>
      <c r="K5" s="1938"/>
      <c r="L5" s="1938"/>
      <c r="M5" s="1939"/>
    </row>
    <row r="6" spans="1:13">
      <c r="A6" s="1837"/>
      <c r="B6" s="520" t="s">
        <v>787</v>
      </c>
      <c r="C6" s="2772" t="s">
        <v>72</v>
      </c>
      <c r="D6" s="2773"/>
      <c r="E6" s="2773"/>
      <c r="F6" s="2773"/>
      <c r="G6" s="2773"/>
      <c r="H6" s="2773"/>
      <c r="I6" s="2773"/>
      <c r="J6" s="2773"/>
      <c r="K6" s="2773"/>
      <c r="L6" s="2773"/>
      <c r="M6" s="2774"/>
    </row>
    <row r="7" spans="1:13">
      <c r="A7" s="1837"/>
      <c r="B7" s="519" t="s">
        <v>873</v>
      </c>
      <c r="C7" s="2775" t="s">
        <v>518</v>
      </c>
      <c r="D7" s="2776"/>
      <c r="E7" s="521"/>
      <c r="F7" s="521"/>
      <c r="G7" s="522"/>
      <c r="H7" s="523" t="s">
        <v>39</v>
      </c>
      <c r="I7" s="2777" t="s">
        <v>519</v>
      </c>
      <c r="J7" s="2776"/>
      <c r="K7" s="2776"/>
      <c r="L7" s="2776"/>
      <c r="M7" s="2778"/>
    </row>
    <row r="8" spans="1:13" ht="15.6" customHeight="1">
      <c r="A8" s="1837"/>
      <c r="B8" s="2779" t="s">
        <v>788</v>
      </c>
      <c r="C8" s="524"/>
      <c r="D8" s="525"/>
      <c r="E8" s="525"/>
      <c r="F8" s="525"/>
      <c r="G8" s="525"/>
      <c r="H8" s="525"/>
      <c r="I8" s="525"/>
      <c r="J8" s="525"/>
      <c r="K8" s="525"/>
      <c r="L8" s="525"/>
      <c r="M8" s="526"/>
    </row>
    <row r="9" spans="1:13">
      <c r="A9" s="1837"/>
      <c r="B9" s="2780"/>
      <c r="C9" s="2782" t="s">
        <v>1619</v>
      </c>
      <c r="D9" s="2783"/>
      <c r="E9" s="527"/>
      <c r="F9" s="2783"/>
      <c r="G9" s="2783"/>
      <c r="H9" s="527"/>
      <c r="I9" s="2783"/>
      <c r="J9" s="2783"/>
      <c r="K9" s="527"/>
      <c r="L9" s="527"/>
      <c r="M9" s="528"/>
    </row>
    <row r="10" spans="1:13">
      <c r="A10" s="1837"/>
      <c r="B10" s="2781"/>
      <c r="C10" s="2782" t="s">
        <v>793</v>
      </c>
      <c r="D10" s="2783"/>
      <c r="E10" s="529"/>
      <c r="F10" s="2783" t="s">
        <v>793</v>
      </c>
      <c r="G10" s="2783"/>
      <c r="H10" s="529"/>
      <c r="I10" s="2783" t="s">
        <v>793</v>
      </c>
      <c r="J10" s="2783"/>
      <c r="K10" s="529"/>
      <c r="L10" s="529"/>
      <c r="M10" s="530"/>
    </row>
    <row r="11" spans="1:13" ht="111" customHeight="1">
      <c r="A11" s="1837"/>
      <c r="B11" s="519" t="s">
        <v>794</v>
      </c>
      <c r="C11" s="2784" t="s">
        <v>1620</v>
      </c>
      <c r="D11" s="2785"/>
      <c r="E11" s="2785"/>
      <c r="F11" s="2785"/>
      <c r="G11" s="2785"/>
      <c r="H11" s="2785"/>
      <c r="I11" s="2785"/>
      <c r="J11" s="2785"/>
      <c r="K11" s="2785"/>
      <c r="L11" s="2785"/>
      <c r="M11" s="2786"/>
    </row>
    <row r="12" spans="1:13" ht="270" customHeight="1">
      <c r="A12" s="1837"/>
      <c r="B12" s="519" t="s">
        <v>923</v>
      </c>
      <c r="C12" s="2787" t="s">
        <v>1621</v>
      </c>
      <c r="D12" s="2788"/>
      <c r="E12" s="2788"/>
      <c r="F12" s="2788"/>
      <c r="G12" s="2788"/>
      <c r="H12" s="2788"/>
      <c r="I12" s="2788"/>
      <c r="J12" s="2788"/>
      <c r="K12" s="2788"/>
      <c r="L12" s="2788"/>
      <c r="M12" s="2789"/>
    </row>
    <row r="13" spans="1:13" ht="81.75" customHeight="1">
      <c r="A13" s="498"/>
      <c r="B13" s="519" t="s">
        <v>925</v>
      </c>
      <c r="C13" s="2790" t="s">
        <v>510</v>
      </c>
      <c r="D13" s="2791"/>
      <c r="E13" s="2791"/>
      <c r="F13" s="2791"/>
      <c r="G13" s="2791"/>
      <c r="H13" s="2791"/>
      <c r="I13" s="2791"/>
      <c r="J13" s="2791"/>
      <c r="K13" s="2791"/>
      <c r="L13" s="2791"/>
      <c r="M13" s="2792"/>
    </row>
    <row r="14" spans="1:13" ht="56.1" customHeight="1">
      <c r="A14" s="1872"/>
      <c r="B14" s="531" t="s">
        <v>926</v>
      </c>
      <c r="C14" s="2790" t="s">
        <v>471</v>
      </c>
      <c r="D14" s="2791"/>
      <c r="E14" s="532" t="s">
        <v>927</v>
      </c>
      <c r="F14" s="2770" t="s">
        <v>1622</v>
      </c>
      <c r="G14" s="2756"/>
      <c r="H14" s="2756"/>
      <c r="I14" s="2756"/>
      <c r="J14" s="2756"/>
      <c r="K14" s="2756"/>
      <c r="L14" s="2756"/>
      <c r="M14" s="2757"/>
    </row>
    <row r="15" spans="1:13" ht="15.6" customHeight="1">
      <c r="A15" s="1872"/>
      <c r="B15" s="463" t="s">
        <v>25</v>
      </c>
      <c r="C15" s="2755" t="s">
        <v>724</v>
      </c>
      <c r="D15" s="2756"/>
      <c r="E15" s="2756"/>
      <c r="F15" s="2756"/>
      <c r="G15" s="2756"/>
      <c r="H15" s="2756"/>
      <c r="I15" s="2756"/>
      <c r="J15" s="2756"/>
      <c r="K15" s="2756"/>
      <c r="L15" s="2756"/>
      <c r="M15" s="2757"/>
    </row>
    <row r="16" spans="1:13">
      <c r="A16" s="1872"/>
      <c r="B16" s="463" t="s">
        <v>929</v>
      </c>
      <c r="C16" s="2755" t="s">
        <v>1618</v>
      </c>
      <c r="D16" s="2756"/>
      <c r="E16" s="2756"/>
      <c r="F16" s="2756"/>
      <c r="G16" s="2756"/>
      <c r="H16" s="2756"/>
      <c r="I16" s="2756"/>
      <c r="J16" s="2756"/>
      <c r="K16" s="2756"/>
      <c r="L16" s="2756"/>
      <c r="M16" s="2757"/>
    </row>
    <row r="17" spans="1:13">
      <c r="A17" s="1872"/>
      <c r="B17" s="2162" t="s">
        <v>798</v>
      </c>
      <c r="C17" s="533"/>
      <c r="D17" s="534"/>
      <c r="E17" s="534"/>
      <c r="F17" s="534"/>
      <c r="G17" s="534"/>
      <c r="H17" s="534"/>
      <c r="I17" s="534"/>
      <c r="J17" s="534"/>
      <c r="K17" s="534"/>
      <c r="L17" s="534"/>
      <c r="M17" s="535"/>
    </row>
    <row r="18" spans="1:13">
      <c r="A18" s="1872"/>
      <c r="B18" s="2163"/>
      <c r="C18" s="536"/>
      <c r="D18" s="537"/>
      <c r="E18" s="538"/>
      <c r="F18" s="537"/>
      <c r="G18" s="538"/>
      <c r="H18" s="537"/>
      <c r="I18" s="538"/>
      <c r="J18" s="537"/>
      <c r="K18" s="538"/>
      <c r="L18" s="538"/>
      <c r="M18" s="539"/>
    </row>
    <row r="19" spans="1:13">
      <c r="A19" s="1872"/>
      <c r="B19" s="2163"/>
      <c r="C19" s="540" t="s">
        <v>799</v>
      </c>
      <c r="D19" s="541"/>
      <c r="E19" s="542" t="s">
        <v>800</v>
      </c>
      <c r="F19" s="541"/>
      <c r="G19" s="542" t="s">
        <v>801</v>
      </c>
      <c r="H19" s="541"/>
      <c r="I19" s="542" t="s">
        <v>802</v>
      </c>
      <c r="J19" s="543"/>
      <c r="K19" s="542"/>
      <c r="L19" s="542"/>
      <c r="M19" s="544"/>
    </row>
    <row r="20" spans="1:13">
      <c r="A20" s="1872"/>
      <c r="B20" s="2163"/>
      <c r="C20" s="540" t="s">
        <v>803</v>
      </c>
      <c r="D20" s="543"/>
      <c r="E20" s="542" t="s">
        <v>804</v>
      </c>
      <c r="F20" s="543"/>
      <c r="G20" s="542" t="s">
        <v>805</v>
      </c>
      <c r="H20" s="543"/>
      <c r="I20" s="542"/>
      <c r="J20" s="542"/>
      <c r="K20" s="542"/>
      <c r="L20" s="542"/>
      <c r="M20" s="544"/>
    </row>
    <row r="21" spans="1:13">
      <c r="A21" s="1872"/>
      <c r="B21" s="2163"/>
      <c r="C21" s="540" t="s">
        <v>806</v>
      </c>
      <c r="D21" s="543"/>
      <c r="E21" s="542" t="s">
        <v>807</v>
      </c>
      <c r="F21" s="543"/>
      <c r="G21" s="542"/>
      <c r="H21" s="542"/>
      <c r="I21" s="542"/>
      <c r="J21" s="542"/>
      <c r="K21" s="542"/>
      <c r="L21" s="542"/>
      <c r="M21" s="544"/>
    </row>
    <row r="22" spans="1:13">
      <c r="A22" s="1872"/>
      <c r="B22" s="2163"/>
      <c r="C22" s="540" t="s">
        <v>808</v>
      </c>
      <c r="D22" s="545" t="s">
        <v>809</v>
      </c>
      <c r="E22" s="542" t="s">
        <v>810</v>
      </c>
      <c r="F22" s="546" t="s">
        <v>1623</v>
      </c>
      <c r="G22" s="546"/>
      <c r="H22" s="546"/>
      <c r="I22" s="546"/>
      <c r="J22" s="546"/>
      <c r="K22" s="546"/>
      <c r="L22" s="546"/>
      <c r="M22" s="547"/>
    </row>
    <row r="23" spans="1:13">
      <c r="A23" s="1872"/>
      <c r="B23" s="2164"/>
      <c r="C23" s="548"/>
      <c r="D23" s="549"/>
      <c r="E23" s="549"/>
      <c r="F23" s="549"/>
      <c r="G23" s="549"/>
      <c r="H23" s="549"/>
      <c r="I23" s="549"/>
      <c r="J23" s="549"/>
      <c r="K23" s="549"/>
      <c r="L23" s="549"/>
      <c r="M23" s="550"/>
    </row>
    <row r="24" spans="1:13">
      <c r="A24" s="1872"/>
      <c r="B24" s="2162" t="s">
        <v>812</v>
      </c>
      <c r="C24" s="551"/>
      <c r="D24" s="552"/>
      <c r="E24" s="552"/>
      <c r="F24" s="552"/>
      <c r="G24" s="552"/>
      <c r="H24" s="552"/>
      <c r="I24" s="552"/>
      <c r="J24" s="552"/>
      <c r="K24" s="552"/>
      <c r="L24" s="525"/>
      <c r="M24" s="526"/>
    </row>
    <row r="25" spans="1:13">
      <c r="A25" s="1872"/>
      <c r="B25" s="2163"/>
      <c r="C25" s="540" t="s">
        <v>813</v>
      </c>
      <c r="D25" s="543"/>
      <c r="E25" s="542"/>
      <c r="F25" s="542" t="s">
        <v>814</v>
      </c>
      <c r="G25" s="543"/>
      <c r="H25" s="542"/>
      <c r="I25" s="542" t="s">
        <v>815</v>
      </c>
      <c r="J25" s="545" t="s">
        <v>809</v>
      </c>
      <c r="K25" s="542"/>
      <c r="L25" s="527"/>
      <c r="M25" s="528"/>
    </row>
    <row r="26" spans="1:13">
      <c r="A26" s="1872"/>
      <c r="B26" s="2163"/>
      <c r="C26" s="540" t="s">
        <v>816</v>
      </c>
      <c r="D26" s="553"/>
      <c r="E26" s="527"/>
      <c r="F26" s="542" t="s">
        <v>817</v>
      </c>
      <c r="G26" s="543"/>
      <c r="H26" s="527"/>
      <c r="I26" s="527"/>
      <c r="J26" s="527"/>
      <c r="K26" s="527"/>
      <c r="L26" s="527"/>
      <c r="M26" s="528"/>
    </row>
    <row r="27" spans="1:13">
      <c r="A27" s="1872"/>
      <c r="B27" s="2164"/>
      <c r="C27" s="548"/>
      <c r="D27" s="549"/>
      <c r="E27" s="549"/>
      <c r="F27" s="549"/>
      <c r="G27" s="549"/>
      <c r="H27" s="549"/>
      <c r="I27" s="549"/>
      <c r="J27" s="549"/>
      <c r="K27" s="549"/>
      <c r="L27" s="529"/>
      <c r="M27" s="530"/>
    </row>
    <row r="28" spans="1:13">
      <c r="A28" s="1872"/>
      <c r="B28" s="554" t="s">
        <v>818</v>
      </c>
      <c r="C28" s="551"/>
      <c r="D28" s="552"/>
      <c r="E28" s="552"/>
      <c r="F28" s="552"/>
      <c r="G28" s="552"/>
      <c r="H28" s="552"/>
      <c r="I28" s="552"/>
      <c r="J28" s="552"/>
      <c r="K28" s="552"/>
      <c r="L28" s="552"/>
      <c r="M28" s="555"/>
    </row>
    <row r="29" spans="1:13">
      <c r="A29" s="1872"/>
      <c r="B29" s="554"/>
      <c r="C29" s="556" t="s">
        <v>819</v>
      </c>
      <c r="D29" s="557">
        <v>26233</v>
      </c>
      <c r="E29" s="542"/>
      <c r="F29" s="558" t="s">
        <v>820</v>
      </c>
      <c r="G29" s="559">
        <v>2020</v>
      </c>
      <c r="H29" s="542"/>
      <c r="I29" s="558" t="s">
        <v>821</v>
      </c>
      <c r="J29" s="2770" t="s">
        <v>1624</v>
      </c>
      <c r="K29" s="2756"/>
      <c r="L29" s="2771"/>
      <c r="M29" s="544"/>
    </row>
    <row r="30" spans="1:13">
      <c r="A30" s="1872"/>
      <c r="B30" s="520"/>
      <c r="C30" s="548"/>
      <c r="D30" s="549"/>
      <c r="E30" s="549"/>
      <c r="F30" s="549"/>
      <c r="G30" s="549"/>
      <c r="H30" s="549"/>
      <c r="I30" s="549"/>
      <c r="J30" s="549"/>
      <c r="K30" s="549"/>
      <c r="L30" s="549"/>
      <c r="M30" s="550"/>
    </row>
    <row r="31" spans="1:13">
      <c r="A31" s="1872"/>
      <c r="B31" s="2162" t="s">
        <v>822</v>
      </c>
      <c r="C31" s="560"/>
      <c r="D31" s="561"/>
      <c r="E31" s="561"/>
      <c r="F31" s="561"/>
      <c r="G31" s="561"/>
      <c r="H31" s="561"/>
      <c r="I31" s="561"/>
      <c r="J31" s="561"/>
      <c r="K31" s="561"/>
      <c r="L31" s="525"/>
      <c r="M31" s="526"/>
    </row>
    <row r="32" spans="1:13">
      <c r="A32" s="1872"/>
      <c r="B32" s="2163"/>
      <c r="C32" s="540" t="s">
        <v>823</v>
      </c>
      <c r="D32" s="562" t="s">
        <v>1625</v>
      </c>
      <c r="E32" s="563"/>
      <c r="F32" s="542" t="s">
        <v>824</v>
      </c>
      <c r="G32" s="564">
        <v>2025</v>
      </c>
      <c r="H32" s="563"/>
      <c r="I32" s="558"/>
      <c r="J32" s="565"/>
      <c r="K32" s="565"/>
      <c r="L32" s="527"/>
      <c r="M32" s="528"/>
    </row>
    <row r="33" spans="1:16">
      <c r="A33" s="1872"/>
      <c r="B33" s="2164"/>
      <c r="C33" s="548"/>
      <c r="D33" s="566"/>
      <c r="E33" s="567"/>
      <c r="F33" s="549"/>
      <c r="G33" s="567"/>
      <c r="H33" s="567"/>
      <c r="I33" s="568"/>
      <c r="J33" s="567"/>
      <c r="K33" s="567"/>
      <c r="L33" s="529"/>
      <c r="M33" s="530"/>
    </row>
    <row r="34" spans="1:16">
      <c r="A34" s="1872"/>
      <c r="B34" s="2162" t="s">
        <v>825</v>
      </c>
      <c r="C34" s="569"/>
      <c r="D34" s="534"/>
      <c r="E34" s="534"/>
      <c r="F34" s="534"/>
      <c r="G34" s="534"/>
      <c r="H34" s="534"/>
      <c r="I34" s="534"/>
      <c r="J34" s="534"/>
      <c r="K34" s="534"/>
      <c r="L34" s="534"/>
      <c r="M34" s="535"/>
    </row>
    <row r="35" spans="1:16">
      <c r="A35" s="1872"/>
      <c r="B35" s="2163"/>
      <c r="C35" s="570"/>
      <c r="D35" s="538" t="s">
        <v>826</v>
      </c>
      <c r="E35" s="538"/>
      <c r="F35" s="538" t="s">
        <v>827</v>
      </c>
      <c r="G35" s="538"/>
      <c r="H35" s="571" t="s">
        <v>828</v>
      </c>
      <c r="I35" s="571"/>
      <c r="J35" s="571" t="s">
        <v>829</v>
      </c>
      <c r="K35" s="538"/>
      <c r="L35" s="538" t="s">
        <v>830</v>
      </c>
      <c r="M35" s="539"/>
    </row>
    <row r="36" spans="1:16">
      <c r="A36" s="1872"/>
      <c r="B36" s="2163"/>
      <c r="C36" s="570"/>
      <c r="D36" s="2758">
        <v>32791</v>
      </c>
      <c r="E36" s="2769"/>
      <c r="F36" s="2758">
        <v>39349</v>
      </c>
      <c r="G36" s="2769"/>
      <c r="H36" s="2758">
        <v>45907</v>
      </c>
      <c r="I36" s="2769"/>
      <c r="J36" s="2758">
        <v>49186</v>
      </c>
      <c r="K36" s="2759"/>
      <c r="L36" s="2758"/>
      <c r="M36" s="2759"/>
    </row>
    <row r="37" spans="1:16">
      <c r="A37" s="1872"/>
      <c r="B37" s="2163"/>
      <c r="C37" s="570"/>
      <c r="D37" s="538" t="s">
        <v>831</v>
      </c>
      <c r="E37" s="538"/>
      <c r="F37" s="538" t="s">
        <v>832</v>
      </c>
      <c r="G37" s="538"/>
      <c r="H37" s="571" t="s">
        <v>833</v>
      </c>
      <c r="I37" s="571"/>
      <c r="J37" s="571" t="s">
        <v>834</v>
      </c>
      <c r="K37" s="538"/>
      <c r="L37" s="538" t="s">
        <v>835</v>
      </c>
      <c r="M37" s="539"/>
    </row>
    <row r="38" spans="1:16">
      <c r="A38" s="1872"/>
      <c r="B38" s="2163"/>
      <c r="C38" s="570"/>
      <c r="D38" s="572"/>
      <c r="E38" s="573"/>
      <c r="F38" s="572"/>
      <c r="G38" s="573"/>
      <c r="H38" s="572"/>
      <c r="I38" s="573"/>
      <c r="J38" s="572"/>
      <c r="K38" s="573"/>
      <c r="L38" s="572"/>
      <c r="M38" s="574"/>
    </row>
    <row r="39" spans="1:16">
      <c r="A39" s="1872"/>
      <c r="B39" s="2163"/>
      <c r="C39" s="570"/>
      <c r="D39" s="538" t="s">
        <v>836</v>
      </c>
      <c r="E39" s="538"/>
      <c r="F39" s="538" t="s">
        <v>837</v>
      </c>
      <c r="G39" s="538"/>
      <c r="H39" s="571" t="s">
        <v>838</v>
      </c>
      <c r="I39" s="571"/>
      <c r="J39" s="571" t="s">
        <v>839</v>
      </c>
      <c r="K39" s="538"/>
      <c r="L39" s="538" t="s">
        <v>840</v>
      </c>
      <c r="M39" s="539"/>
    </row>
    <row r="40" spans="1:16">
      <c r="A40" s="1872"/>
      <c r="B40" s="2163"/>
      <c r="C40" s="570"/>
      <c r="D40" s="572"/>
      <c r="E40" s="573"/>
      <c r="F40" s="572"/>
      <c r="G40" s="573"/>
      <c r="H40" s="572"/>
      <c r="I40" s="573"/>
      <c r="J40" s="572"/>
      <c r="K40" s="573"/>
      <c r="L40" s="572"/>
      <c r="M40" s="574"/>
    </row>
    <row r="41" spans="1:16">
      <c r="A41" s="1872"/>
      <c r="B41" s="2163"/>
      <c r="C41" s="570"/>
      <c r="D41" s="575" t="s">
        <v>840</v>
      </c>
      <c r="E41" s="576"/>
      <c r="F41" s="575" t="s">
        <v>841</v>
      </c>
      <c r="G41" s="576"/>
      <c r="H41" s="577"/>
      <c r="I41" s="534"/>
      <c r="J41" s="577"/>
      <c r="K41" s="534"/>
      <c r="L41" s="577"/>
      <c r="M41" s="535"/>
    </row>
    <row r="42" spans="1:16" ht="27.75" customHeight="1">
      <c r="A42" s="1872"/>
      <c r="B42" s="2163"/>
      <c r="C42" s="570"/>
      <c r="D42" s="572"/>
      <c r="E42" s="573"/>
      <c r="F42" s="2760">
        <f>+J36</f>
        <v>49186</v>
      </c>
      <c r="G42" s="2761"/>
      <c r="H42" s="2762"/>
      <c r="I42" s="2762"/>
      <c r="J42" s="578"/>
      <c r="K42" s="538"/>
      <c r="L42" s="578"/>
      <c r="M42" s="539"/>
      <c r="N42" s="2763"/>
      <c r="O42" s="2763"/>
      <c r="P42" s="2764"/>
    </row>
    <row r="43" spans="1:16" ht="9.75" customHeight="1">
      <c r="A43" s="1872"/>
      <c r="B43" s="2163"/>
      <c r="C43" s="579"/>
      <c r="D43" s="575"/>
      <c r="E43" s="576"/>
      <c r="F43" s="575"/>
      <c r="G43" s="576"/>
      <c r="H43" s="580"/>
      <c r="I43" s="537"/>
      <c r="J43" s="580"/>
      <c r="K43" s="537"/>
      <c r="L43" s="580"/>
      <c r="M43" s="581"/>
    </row>
    <row r="44" spans="1:16">
      <c r="A44" s="1872"/>
      <c r="B44" s="2162" t="s">
        <v>842</v>
      </c>
      <c r="C44" s="551"/>
      <c r="D44" s="552"/>
      <c r="E44" s="552"/>
      <c r="F44" s="552"/>
      <c r="G44" s="552"/>
      <c r="H44" s="552"/>
      <c r="I44" s="552"/>
      <c r="J44" s="552"/>
      <c r="K44" s="552"/>
      <c r="L44" s="527"/>
      <c r="M44" s="528"/>
    </row>
    <row r="45" spans="1:16">
      <c r="A45" s="1872"/>
      <c r="B45" s="2163"/>
      <c r="C45" s="582"/>
      <c r="D45" s="583" t="s">
        <v>843</v>
      </c>
      <c r="E45" s="584" t="s">
        <v>844</v>
      </c>
      <c r="F45" s="2765" t="s">
        <v>845</v>
      </c>
      <c r="G45" s="2766"/>
      <c r="H45" s="2766"/>
      <c r="I45" s="2766"/>
      <c r="J45" s="2766"/>
      <c r="K45" s="542" t="s">
        <v>846</v>
      </c>
      <c r="L45" s="1900"/>
      <c r="M45" s="1901"/>
    </row>
    <row r="46" spans="1:16">
      <c r="A46" s="1872"/>
      <c r="B46" s="2163"/>
      <c r="C46" s="582"/>
      <c r="D46" s="553"/>
      <c r="E46" s="543" t="s">
        <v>809</v>
      </c>
      <c r="F46" s="2765"/>
      <c r="G46" s="2766"/>
      <c r="H46" s="2766"/>
      <c r="I46" s="2766"/>
      <c r="J46" s="2766"/>
      <c r="K46" s="527"/>
      <c r="L46" s="2767"/>
      <c r="M46" s="2768"/>
    </row>
    <row r="47" spans="1:16">
      <c r="A47" s="1872"/>
      <c r="B47" s="2164"/>
      <c r="C47" s="585"/>
      <c r="D47" s="529"/>
      <c r="E47" s="529"/>
      <c r="F47" s="529"/>
      <c r="G47" s="529"/>
      <c r="H47" s="529"/>
      <c r="I47" s="529"/>
      <c r="J47" s="529"/>
      <c r="K47" s="529"/>
      <c r="L47" s="527"/>
      <c r="M47" s="528"/>
    </row>
    <row r="48" spans="1:16" ht="44.25" customHeight="1">
      <c r="A48" s="1872"/>
      <c r="B48" s="519" t="s">
        <v>847</v>
      </c>
      <c r="C48" s="2276" t="s">
        <v>1626</v>
      </c>
      <c r="D48" s="2277"/>
      <c r="E48" s="2277"/>
      <c r="F48" s="2277"/>
      <c r="G48" s="2277"/>
      <c r="H48" s="2277"/>
      <c r="I48" s="2277"/>
      <c r="J48" s="2277"/>
      <c r="K48" s="2277"/>
      <c r="L48" s="2277"/>
      <c r="M48" s="2278"/>
    </row>
    <row r="49" spans="1:13" ht="30.75" customHeight="1">
      <c r="A49" s="1872"/>
      <c r="B49" s="463" t="s">
        <v>849</v>
      </c>
      <c r="C49" s="2752" t="s">
        <v>1627</v>
      </c>
      <c r="D49" s="2753"/>
      <c r="E49" s="2753"/>
      <c r="F49" s="2753"/>
      <c r="G49" s="2753"/>
      <c r="H49" s="2753"/>
      <c r="I49" s="2753"/>
      <c r="J49" s="2753"/>
      <c r="K49" s="2753"/>
      <c r="L49" s="2753"/>
      <c r="M49" s="2754"/>
    </row>
    <row r="50" spans="1:13">
      <c r="A50" s="1872"/>
      <c r="B50" s="463" t="s">
        <v>851</v>
      </c>
      <c r="C50" s="2755">
        <v>90</v>
      </c>
      <c r="D50" s="2756"/>
      <c r="E50" s="2756"/>
      <c r="F50" s="2756"/>
      <c r="G50" s="2756"/>
      <c r="H50" s="2756"/>
      <c r="I50" s="2756"/>
      <c r="J50" s="2756"/>
      <c r="K50" s="2756"/>
      <c r="L50" s="2756"/>
      <c r="M50" s="2757"/>
    </row>
    <row r="51" spans="1:13">
      <c r="A51" s="1872"/>
      <c r="B51" s="463" t="s">
        <v>853</v>
      </c>
      <c r="C51" s="2269">
        <v>2020</v>
      </c>
      <c r="D51" s="2270"/>
      <c r="E51" s="2270"/>
      <c r="F51" s="2270"/>
      <c r="G51" s="2270"/>
      <c r="H51" s="2270"/>
      <c r="I51" s="2270"/>
      <c r="J51" s="2270"/>
      <c r="K51" s="2270"/>
      <c r="L51" s="2270"/>
      <c r="M51" s="2271"/>
    </row>
    <row r="52" spans="1:13">
      <c r="A52" s="2352"/>
      <c r="B52" s="405" t="s">
        <v>855</v>
      </c>
      <c r="C52" s="2740" t="s">
        <v>1628</v>
      </c>
      <c r="D52" s="2741"/>
      <c r="E52" s="2741"/>
      <c r="F52" s="2741"/>
      <c r="G52" s="2741"/>
      <c r="H52" s="2741"/>
      <c r="I52" s="2741"/>
      <c r="J52" s="2741"/>
      <c r="K52" s="2741"/>
      <c r="L52" s="2741"/>
      <c r="M52" s="2742"/>
    </row>
    <row r="53" spans="1:13">
      <c r="A53" s="2324" t="s">
        <v>854</v>
      </c>
      <c r="B53" s="405" t="s">
        <v>856</v>
      </c>
      <c r="C53" s="2740" t="s">
        <v>1629</v>
      </c>
      <c r="D53" s="2741"/>
      <c r="E53" s="2741"/>
      <c r="F53" s="2741"/>
      <c r="G53" s="2741"/>
      <c r="H53" s="2741"/>
      <c r="I53" s="2741"/>
      <c r="J53" s="2741"/>
      <c r="K53" s="2741"/>
      <c r="L53" s="2741"/>
      <c r="M53" s="2742"/>
    </row>
    <row r="54" spans="1:13">
      <c r="A54" s="1883"/>
      <c r="B54" s="405" t="s">
        <v>858</v>
      </c>
      <c r="C54" s="2740" t="s">
        <v>1619</v>
      </c>
      <c r="D54" s="2741"/>
      <c r="E54" s="2741"/>
      <c r="F54" s="2741"/>
      <c r="G54" s="2741"/>
      <c r="H54" s="2741"/>
      <c r="I54" s="2741"/>
      <c r="J54" s="2741"/>
      <c r="K54" s="2741"/>
      <c r="L54" s="2741"/>
      <c r="M54" s="2742"/>
    </row>
    <row r="55" spans="1:13">
      <c r="A55" s="1883"/>
      <c r="B55" s="468" t="s">
        <v>859</v>
      </c>
      <c r="C55" s="2740" t="s">
        <v>1630</v>
      </c>
      <c r="D55" s="2741"/>
      <c r="E55" s="2741"/>
      <c r="F55" s="2741"/>
      <c r="G55" s="2741"/>
      <c r="H55" s="2741"/>
      <c r="I55" s="2741"/>
      <c r="J55" s="2741"/>
      <c r="K55" s="2741"/>
      <c r="L55" s="2741"/>
      <c r="M55" s="2742"/>
    </row>
    <row r="56" spans="1:13" ht="15.75" customHeight="1">
      <c r="A56" s="1883"/>
      <c r="B56" s="405" t="s">
        <v>860</v>
      </c>
      <c r="C56" s="2749" t="s">
        <v>1631</v>
      </c>
      <c r="D56" s="2750"/>
      <c r="E56" s="2750"/>
      <c r="F56" s="2750"/>
      <c r="G56" s="2750"/>
      <c r="H56" s="2750"/>
      <c r="I56" s="2750"/>
      <c r="J56" s="2750"/>
      <c r="K56" s="2750"/>
      <c r="L56" s="2750"/>
      <c r="M56" s="2751"/>
    </row>
    <row r="57" spans="1:13">
      <c r="A57" s="1883"/>
      <c r="B57" s="405" t="s">
        <v>861</v>
      </c>
      <c r="C57" s="2740">
        <v>3649090</v>
      </c>
      <c r="D57" s="2741"/>
      <c r="E57" s="2741"/>
      <c r="F57" s="2741"/>
      <c r="G57" s="2741"/>
      <c r="H57" s="2741"/>
      <c r="I57" s="2741"/>
      <c r="J57" s="2741"/>
      <c r="K57" s="2741"/>
      <c r="L57" s="2741"/>
      <c r="M57" s="2742"/>
    </row>
    <row r="58" spans="1:13">
      <c r="A58" s="2331"/>
      <c r="B58" s="469" t="s">
        <v>864</v>
      </c>
      <c r="C58" s="2740" t="s">
        <v>1632</v>
      </c>
      <c r="D58" s="2741"/>
      <c r="E58" s="2741"/>
      <c r="F58" s="2741"/>
      <c r="G58" s="2741"/>
      <c r="H58" s="2741"/>
      <c r="I58" s="2741"/>
      <c r="J58" s="2741"/>
      <c r="K58" s="2741"/>
      <c r="L58" s="2741"/>
      <c r="M58" s="2742"/>
    </row>
    <row r="59" spans="1:13">
      <c r="A59" s="2324" t="s">
        <v>863</v>
      </c>
      <c r="B59" s="469" t="s">
        <v>866</v>
      </c>
      <c r="C59" s="2740" t="s">
        <v>1633</v>
      </c>
      <c r="D59" s="2741"/>
      <c r="E59" s="2741"/>
      <c r="F59" s="2741"/>
      <c r="G59" s="2741"/>
      <c r="H59" s="2741"/>
      <c r="I59" s="2741"/>
      <c r="J59" s="2741"/>
      <c r="K59" s="2741"/>
      <c r="L59" s="2741"/>
      <c r="M59" s="2742"/>
    </row>
    <row r="60" spans="1:13">
      <c r="A60" s="1883"/>
      <c r="B60" s="470" t="s">
        <v>39</v>
      </c>
      <c r="C60" s="2740" t="s">
        <v>1619</v>
      </c>
      <c r="D60" s="2741"/>
      <c r="E60" s="2741"/>
      <c r="F60" s="2741"/>
      <c r="G60" s="2741"/>
      <c r="H60" s="2741"/>
      <c r="I60" s="2741"/>
      <c r="J60" s="2741"/>
      <c r="K60" s="2741"/>
      <c r="L60" s="2741"/>
      <c r="M60" s="2742"/>
    </row>
    <row r="61" spans="1:13" ht="15" customHeight="1" thickBot="1">
      <c r="A61" s="1905"/>
      <c r="B61" s="470" t="s">
        <v>1634</v>
      </c>
      <c r="C61" s="2743" t="s">
        <v>1635</v>
      </c>
      <c r="D61" s="2744"/>
      <c r="E61" s="2744"/>
      <c r="F61" s="2744"/>
      <c r="G61" s="2744"/>
      <c r="H61" s="2744"/>
      <c r="I61" s="2744"/>
      <c r="J61" s="2744"/>
      <c r="K61" s="2744"/>
      <c r="L61" s="2744"/>
      <c r="M61" s="2745"/>
    </row>
    <row r="62" spans="1:13" ht="45.6" customHeight="1">
      <c r="A62" s="2738" t="s">
        <v>869</v>
      </c>
      <c r="B62" s="470"/>
      <c r="C62" s="2743"/>
      <c r="D62" s="2744"/>
      <c r="E62" s="2744"/>
      <c r="F62" s="2744"/>
      <c r="G62" s="2744"/>
      <c r="H62" s="2744"/>
      <c r="I62" s="2744"/>
      <c r="J62" s="2744"/>
      <c r="K62" s="2744"/>
      <c r="L62" s="2744"/>
      <c r="M62" s="2745"/>
    </row>
    <row r="63" spans="1:13" ht="89.1" customHeight="1" thickBot="1">
      <c r="A63" s="2739"/>
      <c r="B63" s="470"/>
      <c r="C63" s="2746"/>
      <c r="D63" s="2747"/>
      <c r="E63" s="2747"/>
      <c r="F63" s="2747"/>
      <c r="G63" s="2747"/>
      <c r="H63" s="2747"/>
      <c r="I63" s="2747"/>
      <c r="J63" s="2747"/>
      <c r="K63" s="2747"/>
      <c r="L63" s="2747"/>
      <c r="M63" s="2748"/>
    </row>
  </sheetData>
  <mergeCells count="59">
    <mergeCell ref="C5:M5"/>
    <mergeCell ref="C2:M2"/>
    <mergeCell ref="C3:M3"/>
    <mergeCell ref="C4:E4"/>
    <mergeCell ref="F4:G4"/>
    <mergeCell ref="H4:M4"/>
    <mergeCell ref="C15:M15"/>
    <mergeCell ref="C6:M6"/>
    <mergeCell ref="C7:D7"/>
    <mergeCell ref="I7:M7"/>
    <mergeCell ref="B8:B10"/>
    <mergeCell ref="C9:D9"/>
    <mergeCell ref="F9:G9"/>
    <mergeCell ref="I9:J9"/>
    <mergeCell ref="C10:D10"/>
    <mergeCell ref="F10:G10"/>
    <mergeCell ref="I10:J10"/>
    <mergeCell ref="C11:M11"/>
    <mergeCell ref="C12:M12"/>
    <mergeCell ref="C13:M13"/>
    <mergeCell ref="C14:D14"/>
    <mergeCell ref="F14:M14"/>
    <mergeCell ref="C16:M16"/>
    <mergeCell ref="B17:B23"/>
    <mergeCell ref="B24:B27"/>
    <mergeCell ref="J29:L29"/>
    <mergeCell ref="B31:B33"/>
    <mergeCell ref="N42:P42"/>
    <mergeCell ref="B44:B47"/>
    <mergeCell ref="F45:F46"/>
    <mergeCell ref="G45:J46"/>
    <mergeCell ref="L45:M46"/>
    <mergeCell ref="B34:B43"/>
    <mergeCell ref="D36:E36"/>
    <mergeCell ref="F36:G36"/>
    <mergeCell ref="H36:I36"/>
    <mergeCell ref="J36:K36"/>
    <mergeCell ref="C51:M51"/>
    <mergeCell ref="C52:M52"/>
    <mergeCell ref="C53:M53"/>
    <mergeCell ref="L36:M36"/>
    <mergeCell ref="F42:G42"/>
    <mergeCell ref="H42:I42"/>
    <mergeCell ref="A62:A63"/>
    <mergeCell ref="C60:M60"/>
    <mergeCell ref="C61:M63"/>
    <mergeCell ref="A2:A12"/>
    <mergeCell ref="A14:A52"/>
    <mergeCell ref="A53:A58"/>
    <mergeCell ref="A59:A61"/>
    <mergeCell ref="C54:M54"/>
    <mergeCell ref="C55:M55"/>
    <mergeCell ref="C56:M56"/>
    <mergeCell ref="C57:M57"/>
    <mergeCell ref="C58:M58"/>
    <mergeCell ref="C59:M59"/>
    <mergeCell ref="C48:M48"/>
    <mergeCell ref="C49:M49"/>
    <mergeCell ref="C50:M50"/>
  </mergeCells>
  <dataValidations count="7">
    <dataValidation allowBlank="1" showInputMessage="1" showErrorMessage="1" prompt="Seleccione de la lista desplegable" sqref="B4 B7 H7" xr:uid="{00000000-0002-0000-3900-000000000000}"/>
    <dataValidation allowBlank="1" showInputMessage="1" showErrorMessage="1" prompt="Incluir una ficha por cada indicador, ya sea de producto o de resultado" sqref="B1" xr:uid="{00000000-0002-0000-3900-000001000000}"/>
    <dataValidation allowBlank="1" showInputMessage="1" showErrorMessage="1" prompt="Identifique el ODS a que le apunta el indicador de producto. Seleccione de la lista desplegable._x000a_" sqref="B14" xr:uid="{00000000-0002-0000-3900-000002000000}"/>
    <dataValidation allowBlank="1" showInputMessage="1" showErrorMessage="1" prompt="Identifique la meta ODS a que le apunta el indicador de producto. Seleccione de la lista desplegable." sqref="E14" xr:uid="{00000000-0002-0000-39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39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900-000005000000}"/>
    <dataValidation type="list" allowBlank="1" showInputMessage="1" showErrorMessage="1" sqref="I7:M7" xr:uid="{00000000-0002-0000-3900-000006000000}">
      <formula1>INDIRECT($D$7)</formula1>
    </dataValidation>
  </dataValidations>
  <hyperlinks>
    <hyperlink ref="C56" r:id="rId1" xr:uid="{00000000-0004-0000-3900-000000000000}"/>
  </hyperlinks>
  <pageMargins left="0.7" right="0.7" top="0.75" bottom="0.75" header="0.3" footer="0.3"/>
  <pageSetup orientation="portrait" horizontalDpi="4294967294" verticalDpi="4294967294" r:id="rId2"/>
  <ignoredErrors>
    <ignoredError sqref="D32"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70C0"/>
  </sheetPr>
  <dimension ref="A1:P63"/>
  <sheetViews>
    <sheetView topLeftCell="C13" zoomScale="80" zoomScaleNormal="80" workbookViewId="0">
      <selection activeCell="C16" sqref="C16:M16"/>
    </sheetView>
  </sheetViews>
  <sheetFormatPr baseColWidth="10" defaultColWidth="11.42578125" defaultRowHeight="15.75"/>
  <cols>
    <col min="1" max="1" width="25.140625" style="1" customWidth="1"/>
    <col min="2" max="2" width="39.140625" style="89" customWidth="1"/>
    <col min="3" max="3" width="11.42578125" style="654"/>
    <col min="4" max="4" width="13.42578125" style="654" customWidth="1"/>
    <col min="5" max="13" width="11.42578125" style="654"/>
    <col min="14" max="14" width="18.85546875" style="1" customWidth="1"/>
    <col min="15" max="15" width="11.42578125" style="1"/>
    <col min="16" max="16" width="28.42578125" style="1" customWidth="1"/>
    <col min="17" max="16384" width="11.42578125" style="1"/>
  </cols>
  <sheetData>
    <row r="1" spans="1:14" ht="16.5" thickBot="1">
      <c r="A1" s="2"/>
      <c r="B1" s="3" t="s">
        <v>1636</v>
      </c>
      <c r="C1" s="324"/>
      <c r="D1" s="324"/>
      <c r="E1" s="324"/>
      <c r="F1" s="324"/>
      <c r="G1" s="324"/>
      <c r="H1" s="324"/>
      <c r="I1" s="324"/>
      <c r="J1" s="324"/>
      <c r="K1" s="324"/>
      <c r="L1" s="324"/>
      <c r="M1" s="586"/>
      <c r="N1" s="587"/>
    </row>
    <row r="2" spans="1:14" ht="50.25" customHeight="1">
      <c r="A2" s="1714" t="s">
        <v>782</v>
      </c>
      <c r="B2" s="6" t="s">
        <v>783</v>
      </c>
      <c r="C2" s="2819" t="s">
        <v>1637</v>
      </c>
      <c r="D2" s="2820"/>
      <c r="E2" s="2820"/>
      <c r="F2" s="2820"/>
      <c r="G2" s="2820"/>
      <c r="H2" s="2820"/>
      <c r="I2" s="2820"/>
      <c r="J2" s="2820"/>
      <c r="K2" s="2820"/>
      <c r="L2" s="2820"/>
      <c r="M2" s="2821"/>
      <c r="N2" s="588"/>
    </row>
    <row r="3" spans="1:14" ht="68.25" customHeight="1">
      <c r="A3" s="1715"/>
      <c r="B3" s="7" t="s">
        <v>914</v>
      </c>
      <c r="C3" s="1937" t="s">
        <v>511</v>
      </c>
      <c r="D3" s="1938"/>
      <c r="E3" s="1938"/>
      <c r="F3" s="1938"/>
      <c r="G3" s="1938"/>
      <c r="H3" s="1938"/>
      <c r="I3" s="1938"/>
      <c r="J3" s="1938"/>
      <c r="K3" s="1938"/>
      <c r="L3" s="1938"/>
      <c r="M3" s="1939"/>
      <c r="N3" s="588"/>
    </row>
    <row r="4" spans="1:14" ht="38.25" customHeight="1">
      <c r="A4" s="1715"/>
      <c r="B4" s="9" t="s">
        <v>35</v>
      </c>
      <c r="C4" s="2822" t="s">
        <v>72</v>
      </c>
      <c r="D4" s="2802"/>
      <c r="E4" s="2823"/>
      <c r="F4" s="2824" t="s">
        <v>36</v>
      </c>
      <c r="G4" s="2825"/>
      <c r="H4" s="2801" t="s">
        <v>72</v>
      </c>
      <c r="I4" s="2802"/>
      <c r="J4" s="2802"/>
      <c r="K4" s="2802"/>
      <c r="L4" s="2802"/>
      <c r="M4" s="2803"/>
      <c r="N4" s="588"/>
    </row>
    <row r="5" spans="1:14" ht="24" customHeight="1">
      <c r="A5" s="1715"/>
      <c r="B5" s="9" t="s">
        <v>786</v>
      </c>
      <c r="C5" s="1937" t="s">
        <v>72</v>
      </c>
      <c r="D5" s="1938"/>
      <c r="E5" s="1938"/>
      <c r="F5" s="1938"/>
      <c r="G5" s="1938"/>
      <c r="H5" s="1938"/>
      <c r="I5" s="1938"/>
      <c r="J5" s="1938"/>
      <c r="K5" s="1938"/>
      <c r="L5" s="1938"/>
      <c r="M5" s="1939"/>
      <c r="N5" s="588"/>
    </row>
    <row r="6" spans="1:14" ht="33.75" customHeight="1">
      <c r="A6" s="1715"/>
      <c r="B6" s="9" t="s">
        <v>787</v>
      </c>
      <c r="C6" s="1937" t="s">
        <v>72</v>
      </c>
      <c r="D6" s="1938"/>
      <c r="E6" s="1938"/>
      <c r="F6" s="1938"/>
      <c r="G6" s="1938"/>
      <c r="H6" s="1938"/>
      <c r="I6" s="1938"/>
      <c r="J6" s="1938"/>
      <c r="K6" s="1938"/>
      <c r="L6" s="1938"/>
      <c r="M6" s="1939"/>
      <c r="N6" s="588"/>
    </row>
    <row r="7" spans="1:14">
      <c r="A7" s="1715"/>
      <c r="B7" s="7" t="s">
        <v>873</v>
      </c>
      <c r="C7" s="1791" t="s">
        <v>518</v>
      </c>
      <c r="D7" s="1792"/>
      <c r="E7" s="11"/>
      <c r="F7" s="11"/>
      <c r="G7" s="12"/>
      <c r="H7" s="13" t="s">
        <v>39</v>
      </c>
      <c r="I7" s="1793" t="s">
        <v>519</v>
      </c>
      <c r="J7" s="1792"/>
      <c r="K7" s="1792"/>
      <c r="L7" s="1792"/>
      <c r="M7" s="1794"/>
      <c r="N7" s="588"/>
    </row>
    <row r="8" spans="1:14">
      <c r="A8" s="1715"/>
      <c r="B8" s="1744" t="s">
        <v>788</v>
      </c>
      <c r="C8" s="589"/>
      <c r="D8" s="590"/>
      <c r="E8" s="590"/>
      <c r="F8" s="590"/>
      <c r="G8" s="590"/>
      <c r="H8" s="590"/>
      <c r="I8" s="590"/>
      <c r="J8" s="590"/>
      <c r="K8" s="590"/>
      <c r="L8" s="590"/>
      <c r="M8" s="591"/>
      <c r="N8" s="588"/>
    </row>
    <row r="9" spans="1:14">
      <c r="A9" s="1715"/>
      <c r="B9" s="1745"/>
      <c r="C9" s="1802" t="s">
        <v>1619</v>
      </c>
      <c r="D9" s="1803"/>
      <c r="E9" s="592"/>
      <c r="F9" s="1803"/>
      <c r="G9" s="1803"/>
      <c r="H9" s="592"/>
      <c r="I9" s="1803"/>
      <c r="J9" s="1803"/>
      <c r="K9" s="592"/>
      <c r="L9" s="592"/>
      <c r="M9" s="593"/>
      <c r="N9" s="588"/>
    </row>
    <row r="10" spans="1:14">
      <c r="A10" s="1715"/>
      <c r="B10" s="1746"/>
      <c r="C10" s="1802" t="s">
        <v>793</v>
      </c>
      <c r="D10" s="1803"/>
      <c r="E10" s="241"/>
      <c r="F10" s="1803" t="s">
        <v>793</v>
      </c>
      <c r="G10" s="1803"/>
      <c r="H10" s="241"/>
      <c r="I10" s="1803" t="s">
        <v>793</v>
      </c>
      <c r="J10" s="1803"/>
      <c r="K10" s="241"/>
      <c r="L10" s="241"/>
      <c r="M10" s="594"/>
      <c r="N10" s="588"/>
    </row>
    <row r="11" spans="1:14" ht="65.099999999999994" customHeight="1">
      <c r="A11" s="1715"/>
      <c r="B11" s="7" t="s">
        <v>794</v>
      </c>
      <c r="C11" s="2784" t="s">
        <v>1638</v>
      </c>
      <c r="D11" s="2785"/>
      <c r="E11" s="2785"/>
      <c r="F11" s="2785"/>
      <c r="G11" s="2785"/>
      <c r="H11" s="2785"/>
      <c r="I11" s="2785"/>
      <c r="J11" s="2785"/>
      <c r="K11" s="2785"/>
      <c r="L11" s="2785"/>
      <c r="M11" s="2786"/>
      <c r="N11" s="588"/>
    </row>
    <row r="12" spans="1:14" ht="261.60000000000002" customHeight="1">
      <c r="A12" s="1715"/>
      <c r="B12" s="7" t="s">
        <v>923</v>
      </c>
      <c r="C12" s="2784" t="s">
        <v>1639</v>
      </c>
      <c r="D12" s="2785"/>
      <c r="E12" s="2785"/>
      <c r="F12" s="2785"/>
      <c r="G12" s="2785"/>
      <c r="H12" s="2785"/>
      <c r="I12" s="2785"/>
      <c r="J12" s="2785"/>
      <c r="K12" s="2785"/>
      <c r="L12" s="2785"/>
      <c r="M12" s="2786"/>
      <c r="N12" s="588"/>
    </row>
    <row r="13" spans="1:14" ht="31.5">
      <c r="A13" s="1715"/>
      <c r="B13" s="7" t="s">
        <v>925</v>
      </c>
      <c r="C13" s="2269" t="s">
        <v>510</v>
      </c>
      <c r="D13" s="2270"/>
      <c r="E13" s="2270"/>
      <c r="F13" s="2270"/>
      <c r="G13" s="2270"/>
      <c r="H13" s="2270"/>
      <c r="I13" s="2270"/>
      <c r="J13" s="2270"/>
      <c r="K13" s="2270"/>
      <c r="L13" s="2270"/>
      <c r="M13" s="2271"/>
      <c r="N13" s="588"/>
    </row>
    <row r="14" spans="1:14" ht="84" customHeight="1">
      <c r="A14" s="1715"/>
      <c r="B14" s="129" t="s">
        <v>926</v>
      </c>
      <c r="C14" s="2276" t="s">
        <v>1640</v>
      </c>
      <c r="D14" s="2277"/>
      <c r="E14" s="595" t="s">
        <v>927</v>
      </c>
      <c r="F14" s="2810" t="s">
        <v>516</v>
      </c>
      <c r="G14" s="2263"/>
      <c r="H14" s="2263"/>
      <c r="I14" s="2263"/>
      <c r="J14" s="2263"/>
      <c r="K14" s="2263"/>
      <c r="L14" s="2263"/>
      <c r="M14" s="2264"/>
      <c r="N14" s="588"/>
    </row>
    <row r="15" spans="1:14" ht="15.6" customHeight="1">
      <c r="A15" s="1733" t="s">
        <v>796</v>
      </c>
      <c r="B15" s="10" t="s">
        <v>25</v>
      </c>
      <c r="C15" s="2755" t="s">
        <v>724</v>
      </c>
      <c r="D15" s="2756"/>
      <c r="E15" s="2756"/>
      <c r="F15" s="2756"/>
      <c r="G15" s="2756"/>
      <c r="H15" s="2756"/>
      <c r="I15" s="2756"/>
      <c r="J15" s="2756"/>
      <c r="K15" s="2756"/>
      <c r="L15" s="2756"/>
      <c r="M15" s="2757"/>
      <c r="N15" s="588"/>
    </row>
    <row r="16" spans="1:14" ht="51" customHeight="1">
      <c r="A16" s="1734"/>
      <c r="B16" s="10" t="s">
        <v>929</v>
      </c>
      <c r="C16" s="2269" t="s">
        <v>1641</v>
      </c>
      <c r="D16" s="2270"/>
      <c r="E16" s="2270"/>
      <c r="F16" s="2270"/>
      <c r="G16" s="2270"/>
      <c r="H16" s="2270"/>
      <c r="I16" s="2270"/>
      <c r="J16" s="2270"/>
      <c r="K16" s="2270"/>
      <c r="L16" s="2270"/>
      <c r="M16" s="2271"/>
      <c r="N16" s="588"/>
    </row>
    <row r="17" spans="1:14" ht="8.25" customHeight="1">
      <c r="A17" s="1734"/>
      <c r="B17" s="1694" t="s">
        <v>798</v>
      </c>
      <c r="C17" s="464"/>
      <c r="D17" s="95"/>
      <c r="E17" s="95"/>
      <c r="F17" s="95"/>
      <c r="G17" s="95"/>
      <c r="H17" s="95"/>
      <c r="I17" s="95"/>
      <c r="J17" s="95"/>
      <c r="K17" s="95"/>
      <c r="L17" s="95"/>
      <c r="M17" s="65"/>
      <c r="N17" s="588"/>
    </row>
    <row r="18" spans="1:14" ht="9" customHeight="1">
      <c r="A18" s="1734"/>
      <c r="B18" s="1695"/>
      <c r="C18" s="596"/>
      <c r="D18" s="597"/>
      <c r="E18" s="598"/>
      <c r="F18" s="597"/>
      <c r="G18" s="598"/>
      <c r="H18" s="597"/>
      <c r="I18" s="598"/>
      <c r="J18" s="597"/>
      <c r="K18" s="598"/>
      <c r="L18" s="598"/>
      <c r="M18" s="68"/>
      <c r="N18" s="588"/>
    </row>
    <row r="19" spans="1:14">
      <c r="A19" s="1734"/>
      <c r="B19" s="1695"/>
      <c r="C19" s="599" t="s">
        <v>799</v>
      </c>
      <c r="D19" s="600"/>
      <c r="E19" s="601" t="s">
        <v>800</v>
      </c>
      <c r="F19" s="600"/>
      <c r="G19" s="601" t="s">
        <v>801</v>
      </c>
      <c r="H19" s="600"/>
      <c r="I19" s="601" t="s">
        <v>802</v>
      </c>
      <c r="J19" s="602"/>
      <c r="K19" s="601"/>
      <c r="L19" s="601"/>
      <c r="M19" s="603"/>
      <c r="N19" s="588"/>
    </row>
    <row r="20" spans="1:14">
      <c r="A20" s="1734"/>
      <c r="B20" s="1695"/>
      <c r="C20" s="599" t="s">
        <v>803</v>
      </c>
      <c r="D20" s="602"/>
      <c r="E20" s="601" t="s">
        <v>804</v>
      </c>
      <c r="F20" s="602"/>
      <c r="G20" s="601" t="s">
        <v>805</v>
      </c>
      <c r="H20" s="602"/>
      <c r="I20" s="601"/>
      <c r="J20" s="601"/>
      <c r="K20" s="601"/>
      <c r="L20" s="601"/>
      <c r="M20" s="603"/>
      <c r="N20" s="588"/>
    </row>
    <row r="21" spans="1:14">
      <c r="A21" s="1734"/>
      <c r="B21" s="1695"/>
      <c r="C21" s="599" t="s">
        <v>806</v>
      </c>
      <c r="D21" s="602"/>
      <c r="E21" s="601" t="s">
        <v>807</v>
      </c>
      <c r="F21" s="602"/>
      <c r="G21" s="601"/>
      <c r="H21" s="601"/>
      <c r="I21" s="601"/>
      <c r="J21" s="601"/>
      <c r="K21" s="601"/>
      <c r="L21" s="601"/>
      <c r="M21" s="603"/>
      <c r="N21" s="588"/>
    </row>
    <row r="22" spans="1:14">
      <c r="A22" s="1734"/>
      <c r="B22" s="1695"/>
      <c r="C22" s="599" t="s">
        <v>808</v>
      </c>
      <c r="D22" s="604" t="s">
        <v>809</v>
      </c>
      <c r="E22" s="601" t="s">
        <v>810</v>
      </c>
      <c r="F22" s="99" t="s">
        <v>1642</v>
      </c>
      <c r="G22" s="99"/>
      <c r="H22" s="99"/>
      <c r="I22" s="99"/>
      <c r="J22" s="99"/>
      <c r="K22" s="99"/>
      <c r="L22" s="99"/>
      <c r="M22" s="407"/>
      <c r="N22" s="588"/>
    </row>
    <row r="23" spans="1:14" ht="9.75" customHeight="1">
      <c r="A23" s="1734"/>
      <c r="B23" s="1696"/>
      <c r="C23" s="605"/>
      <c r="D23" s="606"/>
      <c r="E23" s="606"/>
      <c r="F23" s="606"/>
      <c r="G23" s="606"/>
      <c r="H23" s="606"/>
      <c r="I23" s="606"/>
      <c r="J23" s="606"/>
      <c r="K23" s="606"/>
      <c r="L23" s="606"/>
      <c r="M23" s="607"/>
      <c r="N23" s="588"/>
    </row>
    <row r="24" spans="1:14">
      <c r="A24" s="1734"/>
      <c r="B24" s="1694" t="s">
        <v>812</v>
      </c>
      <c r="C24" s="608"/>
      <c r="D24" s="609"/>
      <c r="E24" s="609"/>
      <c r="F24" s="609"/>
      <c r="G24" s="609"/>
      <c r="H24" s="609"/>
      <c r="I24" s="609"/>
      <c r="J24" s="609"/>
      <c r="K24" s="609"/>
      <c r="L24" s="590"/>
      <c r="M24" s="591"/>
      <c r="N24" s="588"/>
    </row>
    <row r="25" spans="1:14">
      <c r="A25" s="1734"/>
      <c r="B25" s="1695"/>
      <c r="C25" s="599" t="s">
        <v>813</v>
      </c>
      <c r="D25" s="602"/>
      <c r="E25" s="601"/>
      <c r="F25" s="601" t="s">
        <v>814</v>
      </c>
      <c r="G25" s="602"/>
      <c r="H25" s="601"/>
      <c r="I25" s="601" t="s">
        <v>815</v>
      </c>
      <c r="J25" s="604" t="s">
        <v>809</v>
      </c>
      <c r="K25" s="601"/>
      <c r="L25" s="592"/>
      <c r="M25" s="593"/>
      <c r="N25" s="588"/>
    </row>
    <row r="26" spans="1:14">
      <c r="A26" s="1734"/>
      <c r="B26" s="1695"/>
      <c r="C26" s="599" t="s">
        <v>816</v>
      </c>
      <c r="D26" s="610"/>
      <c r="E26" s="592"/>
      <c r="F26" s="601" t="s">
        <v>817</v>
      </c>
      <c r="G26" s="602"/>
      <c r="H26" s="592"/>
      <c r="I26" s="592"/>
      <c r="J26" s="592"/>
      <c r="K26" s="592"/>
      <c r="L26" s="592"/>
      <c r="M26" s="593"/>
      <c r="N26" s="588"/>
    </row>
    <row r="27" spans="1:14">
      <c r="A27" s="1734"/>
      <c r="B27" s="1696"/>
      <c r="C27" s="605"/>
      <c r="D27" s="606"/>
      <c r="E27" s="606"/>
      <c r="F27" s="606"/>
      <c r="G27" s="606"/>
      <c r="H27" s="606"/>
      <c r="I27" s="606"/>
      <c r="J27" s="606"/>
      <c r="K27" s="606"/>
      <c r="L27" s="241"/>
      <c r="M27" s="594"/>
      <c r="N27" s="588"/>
    </row>
    <row r="28" spans="1:14">
      <c r="A28" s="1734"/>
      <c r="B28" s="54" t="s">
        <v>818</v>
      </c>
      <c r="C28" s="611"/>
      <c r="D28" s="612"/>
      <c r="E28" s="612"/>
      <c r="F28" s="612"/>
      <c r="G28" s="612"/>
      <c r="H28" s="612"/>
      <c r="I28" s="612"/>
      <c r="J28" s="612"/>
      <c r="K28" s="612"/>
      <c r="L28" s="612"/>
      <c r="M28" s="613"/>
      <c r="N28" s="588"/>
    </row>
    <row r="29" spans="1:14">
      <c r="A29" s="1734"/>
      <c r="B29" s="54"/>
      <c r="C29" s="614" t="s">
        <v>819</v>
      </c>
      <c r="D29" s="615" t="s">
        <v>63</v>
      </c>
      <c r="E29" s="616"/>
      <c r="F29" s="617" t="s">
        <v>820</v>
      </c>
      <c r="G29" s="559" t="s">
        <v>63</v>
      </c>
      <c r="H29" s="616"/>
      <c r="I29" s="617" t="s">
        <v>821</v>
      </c>
      <c r="J29" s="2810"/>
      <c r="K29" s="2263"/>
      <c r="L29" s="2811"/>
      <c r="M29" s="618"/>
      <c r="N29" s="588"/>
    </row>
    <row r="30" spans="1:14">
      <c r="A30" s="1734"/>
      <c r="B30" s="9"/>
      <c r="C30" s="619"/>
      <c r="D30" s="620"/>
      <c r="E30" s="620"/>
      <c r="F30" s="620"/>
      <c r="G30" s="620"/>
      <c r="H30" s="620"/>
      <c r="I30" s="620"/>
      <c r="J30" s="620"/>
      <c r="K30" s="620"/>
      <c r="L30" s="620"/>
      <c r="M30" s="621"/>
    </row>
    <row r="31" spans="1:14">
      <c r="A31" s="1734"/>
      <c r="B31" s="1694" t="s">
        <v>822</v>
      </c>
      <c r="C31" s="622"/>
      <c r="D31" s="623"/>
      <c r="E31" s="623"/>
      <c r="F31" s="623"/>
      <c r="G31" s="623"/>
      <c r="H31" s="623"/>
      <c r="I31" s="623"/>
      <c r="J31" s="623"/>
      <c r="K31" s="623"/>
      <c r="L31" s="590"/>
      <c r="M31" s="591"/>
    </row>
    <row r="32" spans="1:14">
      <c r="A32" s="1734"/>
      <c r="B32" s="1695"/>
      <c r="C32" s="599" t="s">
        <v>823</v>
      </c>
      <c r="D32" s="624" t="s">
        <v>1625</v>
      </c>
      <c r="E32" s="625"/>
      <c r="F32" s="601" t="s">
        <v>824</v>
      </c>
      <c r="G32" s="626">
        <v>2025</v>
      </c>
      <c r="H32" s="625"/>
      <c r="I32" s="627"/>
      <c r="J32" s="628"/>
      <c r="K32" s="628"/>
      <c r="L32" s="592"/>
      <c r="M32" s="593"/>
    </row>
    <row r="33" spans="1:13">
      <c r="A33" s="1734"/>
      <c r="B33" s="1696"/>
      <c r="C33" s="605"/>
      <c r="D33" s="629"/>
      <c r="E33" s="630"/>
      <c r="F33" s="606"/>
      <c r="G33" s="630"/>
      <c r="H33" s="630"/>
      <c r="I33" s="631"/>
      <c r="J33" s="630"/>
      <c r="K33" s="630"/>
      <c r="L33" s="241"/>
      <c r="M33" s="594"/>
    </row>
    <row r="34" spans="1:13">
      <c r="A34" s="1734"/>
      <c r="B34" s="1694" t="s">
        <v>825</v>
      </c>
      <c r="C34" s="632"/>
      <c r="D34" s="633"/>
      <c r="E34" s="633"/>
      <c r="F34" s="633"/>
      <c r="G34" s="633"/>
      <c r="H34" s="633"/>
      <c r="I34" s="633"/>
      <c r="J34" s="633"/>
      <c r="K34" s="633"/>
      <c r="L34" s="633"/>
      <c r="M34" s="634"/>
    </row>
    <row r="35" spans="1:13">
      <c r="A35" s="1734"/>
      <c r="B35" s="1695"/>
      <c r="C35" s="635"/>
      <c r="D35" s="636" t="s">
        <v>826</v>
      </c>
      <c r="E35" s="636"/>
      <c r="F35" s="636" t="s">
        <v>827</v>
      </c>
      <c r="G35" s="636"/>
      <c r="H35" s="637" t="s">
        <v>828</v>
      </c>
      <c r="I35" s="637"/>
      <c r="J35" s="637" t="s">
        <v>829</v>
      </c>
      <c r="K35" s="636"/>
      <c r="L35" s="636" t="s">
        <v>830</v>
      </c>
      <c r="M35" s="638"/>
    </row>
    <row r="36" spans="1:13" ht="15.75" customHeight="1">
      <c r="A36" s="1734"/>
      <c r="B36" s="1695"/>
      <c r="C36" s="635"/>
      <c r="D36" s="2814">
        <v>1</v>
      </c>
      <c r="E36" s="2815"/>
      <c r="F36" s="2814">
        <v>1</v>
      </c>
      <c r="G36" s="2815"/>
      <c r="H36" s="2814">
        <v>1</v>
      </c>
      <c r="I36" s="2815"/>
      <c r="J36" s="2814">
        <v>0.5</v>
      </c>
      <c r="K36" s="2815"/>
      <c r="L36" s="2814"/>
      <c r="M36" s="2815"/>
    </row>
    <row r="37" spans="1:13">
      <c r="A37" s="1734"/>
      <c r="B37" s="1695"/>
      <c r="C37" s="635"/>
      <c r="D37" s="636" t="s">
        <v>831</v>
      </c>
      <c r="E37" s="636"/>
      <c r="F37" s="636" t="s">
        <v>832</v>
      </c>
      <c r="G37" s="636"/>
      <c r="H37" s="637" t="s">
        <v>833</v>
      </c>
      <c r="I37" s="637"/>
      <c r="J37" s="637" t="s">
        <v>834</v>
      </c>
      <c r="K37" s="636"/>
      <c r="L37" s="636" t="s">
        <v>835</v>
      </c>
      <c r="M37" s="638"/>
    </row>
    <row r="38" spans="1:13">
      <c r="A38" s="1734"/>
      <c r="B38" s="1695"/>
      <c r="C38" s="635"/>
      <c r="D38" s="639"/>
      <c r="E38" s="640"/>
      <c r="F38" s="639"/>
      <c r="G38" s="640"/>
      <c r="H38" s="639"/>
      <c r="I38" s="640"/>
      <c r="J38" s="639"/>
      <c r="K38" s="640"/>
      <c r="L38" s="639"/>
      <c r="M38" s="641"/>
    </row>
    <row r="39" spans="1:13">
      <c r="A39" s="1734"/>
      <c r="B39" s="1695"/>
      <c r="C39" s="635"/>
      <c r="D39" s="636" t="s">
        <v>836</v>
      </c>
      <c r="E39" s="636"/>
      <c r="F39" s="636" t="s">
        <v>837</v>
      </c>
      <c r="G39" s="636"/>
      <c r="H39" s="637" t="s">
        <v>838</v>
      </c>
      <c r="I39" s="637"/>
      <c r="J39" s="637" t="s">
        <v>839</v>
      </c>
      <c r="K39" s="636"/>
      <c r="L39" s="636" t="s">
        <v>840</v>
      </c>
      <c r="M39" s="638"/>
    </row>
    <row r="40" spans="1:13">
      <c r="A40" s="1734"/>
      <c r="B40" s="1695"/>
      <c r="C40" s="635"/>
      <c r="D40" s="639"/>
      <c r="E40" s="640"/>
      <c r="F40" s="639"/>
      <c r="G40" s="640"/>
      <c r="H40" s="639"/>
      <c r="I40" s="640"/>
      <c r="J40" s="639"/>
      <c r="K40" s="640"/>
      <c r="L40" s="639"/>
      <c r="M40" s="641"/>
    </row>
    <row r="41" spans="1:13">
      <c r="A41" s="1734"/>
      <c r="B41" s="1695"/>
      <c r="C41" s="635"/>
      <c r="D41" s="642" t="s">
        <v>840</v>
      </c>
      <c r="E41" s="643"/>
      <c r="F41" s="642" t="s">
        <v>841</v>
      </c>
      <c r="G41" s="643"/>
      <c r="H41" s="644"/>
      <c r="I41" s="633"/>
      <c r="J41" s="644"/>
      <c r="K41" s="633"/>
      <c r="L41" s="644"/>
      <c r="M41" s="634"/>
    </row>
    <row r="42" spans="1:13">
      <c r="A42" s="1734"/>
      <c r="B42" s="1695"/>
      <c r="C42" s="635"/>
      <c r="D42" s="639"/>
      <c r="E42" s="640"/>
      <c r="F42" s="2816">
        <v>1</v>
      </c>
      <c r="G42" s="2817"/>
      <c r="H42" s="2818"/>
      <c r="I42" s="2818"/>
      <c r="J42" s="645"/>
      <c r="K42" s="636"/>
      <c r="L42" s="645"/>
      <c r="M42" s="638"/>
    </row>
    <row r="43" spans="1:13">
      <c r="A43" s="1734"/>
      <c r="B43" s="1695"/>
      <c r="C43" s="646"/>
      <c r="D43" s="642"/>
      <c r="E43" s="643"/>
      <c r="F43" s="642"/>
      <c r="G43" s="643"/>
      <c r="H43" s="647"/>
      <c r="I43" s="648"/>
      <c r="J43" s="647"/>
      <c r="K43" s="648"/>
      <c r="L43" s="647"/>
      <c r="M43" s="649"/>
    </row>
    <row r="44" spans="1:13" ht="18" customHeight="1">
      <c r="A44" s="1734"/>
      <c r="B44" s="1694" t="s">
        <v>842</v>
      </c>
      <c r="C44" s="608"/>
      <c r="D44" s="609"/>
      <c r="E44" s="609"/>
      <c r="F44" s="609"/>
      <c r="G44" s="609"/>
      <c r="H44" s="609"/>
      <c r="I44" s="609"/>
      <c r="J44" s="609"/>
      <c r="K44" s="609"/>
      <c r="L44" s="592"/>
      <c r="M44" s="593"/>
    </row>
    <row r="45" spans="1:13">
      <c r="A45" s="1734"/>
      <c r="B45" s="1695"/>
      <c r="C45" s="650"/>
      <c r="D45" s="651" t="s">
        <v>843</v>
      </c>
      <c r="E45" s="652" t="s">
        <v>844</v>
      </c>
      <c r="F45" s="2812" t="s">
        <v>845</v>
      </c>
      <c r="G45" s="2813"/>
      <c r="H45" s="2813"/>
      <c r="I45" s="2813"/>
      <c r="J45" s="2813"/>
      <c r="K45" s="601" t="s">
        <v>846</v>
      </c>
      <c r="L45" s="1706"/>
      <c r="M45" s="1707"/>
    </row>
    <row r="46" spans="1:13">
      <c r="A46" s="1734"/>
      <c r="B46" s="1695"/>
      <c r="C46" s="650"/>
      <c r="D46" s="610"/>
      <c r="E46" s="602" t="s">
        <v>809</v>
      </c>
      <c r="F46" s="2812"/>
      <c r="G46" s="2813"/>
      <c r="H46" s="2813"/>
      <c r="I46" s="2813"/>
      <c r="J46" s="2813"/>
      <c r="K46" s="592"/>
      <c r="L46" s="1708"/>
      <c r="M46" s="1709"/>
    </row>
    <row r="47" spans="1:13">
      <c r="A47" s="1734"/>
      <c r="B47" s="1696"/>
      <c r="C47" s="240"/>
      <c r="D47" s="241"/>
      <c r="E47" s="241"/>
      <c r="F47" s="241"/>
      <c r="G47" s="241"/>
      <c r="H47" s="241"/>
      <c r="I47" s="241"/>
      <c r="J47" s="241"/>
      <c r="K47" s="241"/>
      <c r="L47" s="592"/>
      <c r="M47" s="593"/>
    </row>
    <row r="48" spans="1:13" ht="59.25" customHeight="1">
      <c r="A48" s="1734"/>
      <c r="B48" s="7" t="s">
        <v>847</v>
      </c>
      <c r="C48" s="2784" t="s">
        <v>1643</v>
      </c>
      <c r="D48" s="2785"/>
      <c r="E48" s="2785"/>
      <c r="F48" s="2785"/>
      <c r="G48" s="2785"/>
      <c r="H48" s="2785"/>
      <c r="I48" s="2785"/>
      <c r="J48" s="2785"/>
      <c r="K48" s="2785"/>
      <c r="L48" s="2785"/>
      <c r="M48" s="2786"/>
    </row>
    <row r="49" spans="1:16" ht="15.6" customHeight="1">
      <c r="A49" s="1734"/>
      <c r="B49" s="10" t="s">
        <v>849</v>
      </c>
      <c r="C49" s="2755" t="s">
        <v>1644</v>
      </c>
      <c r="D49" s="2756"/>
      <c r="E49" s="2756"/>
      <c r="F49" s="2756"/>
      <c r="G49" s="2756"/>
      <c r="H49" s="2756"/>
      <c r="I49" s="2756"/>
      <c r="J49" s="2756"/>
      <c r="K49" s="2756"/>
      <c r="L49" s="2756"/>
      <c r="M49" s="2757"/>
    </row>
    <row r="50" spans="1:16" ht="21.75" customHeight="1">
      <c r="A50" s="1734"/>
      <c r="B50" s="10" t="s">
        <v>851</v>
      </c>
      <c r="C50" s="2262">
        <v>90</v>
      </c>
      <c r="D50" s="2263"/>
      <c r="E50" s="2263"/>
      <c r="F50" s="2263"/>
      <c r="G50" s="2263"/>
      <c r="H50" s="2263"/>
      <c r="I50" s="2263"/>
      <c r="J50" s="2263"/>
      <c r="K50" s="2263"/>
      <c r="L50" s="2263"/>
      <c r="M50" s="2264"/>
    </row>
    <row r="51" spans="1:16" ht="26.25" customHeight="1">
      <c r="A51" s="1734"/>
      <c r="B51" s="10" t="s">
        <v>853</v>
      </c>
      <c r="C51" s="2269">
        <v>2020</v>
      </c>
      <c r="D51" s="2270"/>
      <c r="E51" s="2270"/>
      <c r="F51" s="2270"/>
      <c r="G51" s="2270"/>
      <c r="H51" s="2270"/>
      <c r="I51" s="2270"/>
      <c r="J51" s="2270"/>
      <c r="K51" s="2270"/>
      <c r="L51" s="2270"/>
      <c r="M51" s="2271"/>
    </row>
    <row r="52" spans="1:16" ht="15.75" customHeight="1">
      <c r="A52" s="1686" t="s">
        <v>854</v>
      </c>
      <c r="B52" s="83" t="s">
        <v>855</v>
      </c>
      <c r="C52" s="1685" t="s">
        <v>521</v>
      </c>
      <c r="D52" s="1683"/>
      <c r="E52" s="1683"/>
      <c r="F52" s="1683"/>
      <c r="G52" s="1683"/>
      <c r="H52" s="1683"/>
      <c r="I52" s="1683"/>
      <c r="J52" s="1683"/>
      <c r="K52" s="1683"/>
      <c r="L52" s="1683"/>
      <c r="M52" s="1684"/>
    </row>
    <row r="53" spans="1:16" ht="15.75" customHeight="1">
      <c r="A53" s="1687"/>
      <c r="B53" s="83" t="s">
        <v>856</v>
      </c>
      <c r="C53" s="1685" t="s">
        <v>1629</v>
      </c>
      <c r="D53" s="1683"/>
      <c r="E53" s="1683"/>
      <c r="F53" s="1683"/>
      <c r="G53" s="1683"/>
      <c r="H53" s="1683"/>
      <c r="I53" s="1683"/>
      <c r="J53" s="1683"/>
      <c r="K53" s="1683"/>
      <c r="L53" s="1683"/>
      <c r="M53" s="1684"/>
    </row>
    <row r="54" spans="1:16" ht="15.75" customHeight="1">
      <c r="A54" s="1687"/>
      <c r="B54" s="83" t="s">
        <v>858</v>
      </c>
      <c r="C54" s="1685" t="s">
        <v>1619</v>
      </c>
      <c r="D54" s="1683"/>
      <c r="E54" s="1683"/>
      <c r="F54" s="1683"/>
      <c r="G54" s="1683"/>
      <c r="H54" s="1683"/>
      <c r="I54" s="1683"/>
      <c r="J54" s="1683"/>
      <c r="K54" s="1683"/>
      <c r="L54" s="1683"/>
      <c r="M54" s="1684"/>
    </row>
    <row r="55" spans="1:16" ht="15.75" customHeight="1">
      <c r="A55" s="1687"/>
      <c r="B55" s="84" t="s">
        <v>859</v>
      </c>
      <c r="C55" s="1685" t="s">
        <v>1630</v>
      </c>
      <c r="D55" s="1683"/>
      <c r="E55" s="1683"/>
      <c r="F55" s="1683"/>
      <c r="G55" s="1683"/>
      <c r="H55" s="1683"/>
      <c r="I55" s="1683"/>
      <c r="J55" s="1683"/>
      <c r="K55" s="1683"/>
      <c r="L55" s="1683"/>
      <c r="M55" s="1684"/>
    </row>
    <row r="56" spans="1:16" ht="15.75" customHeight="1">
      <c r="A56" s="1687"/>
      <c r="B56" s="83" t="s">
        <v>860</v>
      </c>
      <c r="C56" s="2809" t="s">
        <v>1645</v>
      </c>
      <c r="D56" s="1683"/>
      <c r="E56" s="1683"/>
      <c r="F56" s="1683"/>
      <c r="G56" s="1683"/>
      <c r="H56" s="1683"/>
      <c r="I56" s="1683"/>
      <c r="J56" s="1683"/>
      <c r="K56" s="1683"/>
      <c r="L56" s="1683"/>
      <c r="M56" s="1684"/>
    </row>
    <row r="57" spans="1:16" ht="18" customHeight="1" thickBot="1">
      <c r="A57" s="1690"/>
      <c r="B57" s="83" t="s">
        <v>861</v>
      </c>
      <c r="C57" s="1685">
        <v>3649090</v>
      </c>
      <c r="D57" s="1683"/>
      <c r="E57" s="1683"/>
      <c r="F57" s="1683"/>
      <c r="G57" s="1683"/>
      <c r="H57" s="1683"/>
      <c r="I57" s="1683"/>
      <c r="J57" s="1683"/>
      <c r="K57" s="1683"/>
      <c r="L57" s="1683"/>
      <c r="M57" s="1684"/>
    </row>
    <row r="58" spans="1:16" ht="15.75" customHeight="1">
      <c r="A58" s="1686" t="s">
        <v>863</v>
      </c>
      <c r="B58" s="85" t="s">
        <v>864</v>
      </c>
      <c r="C58" s="2740" t="s">
        <v>1632</v>
      </c>
      <c r="D58" s="2741"/>
      <c r="E58" s="2741"/>
      <c r="F58" s="2741"/>
      <c r="G58" s="2741"/>
      <c r="H58" s="2741"/>
      <c r="I58" s="2741"/>
      <c r="J58" s="2741"/>
      <c r="K58" s="2741"/>
      <c r="L58" s="2741"/>
      <c r="M58" s="2742"/>
    </row>
    <row r="59" spans="1:16" ht="30" customHeight="1">
      <c r="A59" s="1687"/>
      <c r="B59" s="85" t="s">
        <v>866</v>
      </c>
      <c r="C59" s="1685" t="s">
        <v>1633</v>
      </c>
      <c r="D59" s="1683"/>
      <c r="E59" s="1683"/>
      <c r="F59" s="1683"/>
      <c r="G59" s="1683"/>
      <c r="H59" s="1683"/>
      <c r="I59" s="1683"/>
      <c r="J59" s="1683"/>
      <c r="K59" s="1683"/>
      <c r="L59" s="1683"/>
      <c r="M59" s="1684"/>
    </row>
    <row r="60" spans="1:16" ht="30" customHeight="1" thickBot="1">
      <c r="A60" s="1687"/>
      <c r="B60" s="653" t="s">
        <v>39</v>
      </c>
      <c r="C60" s="1685" t="s">
        <v>1619</v>
      </c>
      <c r="D60" s="1683"/>
      <c r="E60" s="1683"/>
      <c r="F60" s="1683"/>
      <c r="G60" s="1683"/>
      <c r="H60" s="1683"/>
      <c r="I60" s="1683"/>
      <c r="J60" s="1683"/>
      <c r="K60" s="1683"/>
      <c r="L60" s="1683"/>
      <c r="M60" s="1684"/>
    </row>
    <row r="61" spans="1:16" ht="53.1" customHeight="1">
      <c r="A61" s="2805" t="s">
        <v>869</v>
      </c>
      <c r="B61" s="2808"/>
      <c r="C61" s="2744" t="s">
        <v>1646</v>
      </c>
      <c r="D61" s="2744"/>
      <c r="E61" s="2744"/>
      <c r="F61" s="2744"/>
      <c r="G61" s="2744"/>
      <c r="H61" s="2744"/>
      <c r="I61" s="2744"/>
      <c r="J61" s="2744"/>
      <c r="K61" s="2744"/>
      <c r="L61" s="2744"/>
      <c r="M61" s="2744"/>
      <c r="N61" s="2804"/>
      <c r="O61" s="2804"/>
      <c r="P61" s="2804"/>
    </row>
    <row r="62" spans="1:16" ht="45.6" customHeight="1">
      <c r="A62" s="2806"/>
      <c r="B62" s="2808"/>
      <c r="C62" s="2744"/>
      <c r="D62" s="2744"/>
      <c r="E62" s="2744"/>
      <c r="F62" s="2744"/>
      <c r="G62" s="2744"/>
      <c r="H62" s="2744"/>
      <c r="I62" s="2744"/>
      <c r="J62" s="2744"/>
      <c r="K62" s="2744"/>
      <c r="L62" s="2744"/>
      <c r="M62" s="2744"/>
      <c r="N62" s="233"/>
    </row>
    <row r="63" spans="1:16" ht="78.599999999999994" customHeight="1" thickBot="1">
      <c r="A63" s="2807"/>
      <c r="B63" s="2808"/>
      <c r="C63" s="2744"/>
      <c r="D63" s="2744"/>
      <c r="E63" s="2744"/>
      <c r="F63" s="2744"/>
      <c r="G63" s="2744"/>
      <c r="H63" s="2744"/>
      <c r="I63" s="2744"/>
      <c r="J63" s="2744"/>
      <c r="K63" s="2744"/>
      <c r="L63" s="2744"/>
      <c r="M63" s="2744"/>
    </row>
  </sheetData>
  <mergeCells count="60">
    <mergeCell ref="A2:A14"/>
    <mergeCell ref="C2:M2"/>
    <mergeCell ref="C3:M3"/>
    <mergeCell ref="C4:E4"/>
    <mergeCell ref="F4:G4"/>
    <mergeCell ref="H4:M4"/>
    <mergeCell ref="C5:M5"/>
    <mergeCell ref="C6:M6"/>
    <mergeCell ref="C7:D7"/>
    <mergeCell ref="I7:M7"/>
    <mergeCell ref="B8:B10"/>
    <mergeCell ref="C9:D9"/>
    <mergeCell ref="F9:G9"/>
    <mergeCell ref="I9:J9"/>
    <mergeCell ref="C10:D10"/>
    <mergeCell ref="F10:G10"/>
    <mergeCell ref="C48:M48"/>
    <mergeCell ref="I10:J10"/>
    <mergeCell ref="C11:M11"/>
    <mergeCell ref="C12:M12"/>
    <mergeCell ref="C13:M13"/>
    <mergeCell ref="C14:D14"/>
    <mergeCell ref="F14:M14"/>
    <mergeCell ref="J36:K36"/>
    <mergeCell ref="L36:M36"/>
    <mergeCell ref="F42:G42"/>
    <mergeCell ref="H42:I42"/>
    <mergeCell ref="B44:B47"/>
    <mergeCell ref="F45:F46"/>
    <mergeCell ref="G45:J46"/>
    <mergeCell ref="L45:M46"/>
    <mergeCell ref="B31:B33"/>
    <mergeCell ref="B34:B43"/>
    <mergeCell ref="D36:E36"/>
    <mergeCell ref="F36:G36"/>
    <mergeCell ref="H36:I36"/>
    <mergeCell ref="C50:M50"/>
    <mergeCell ref="C51:M51"/>
    <mergeCell ref="A52:A57"/>
    <mergeCell ref="C52:M52"/>
    <mergeCell ref="C53:M53"/>
    <mergeCell ref="C54:M54"/>
    <mergeCell ref="C55:M55"/>
    <mergeCell ref="C56:M56"/>
    <mergeCell ref="C57:M57"/>
    <mergeCell ref="A15:A51"/>
    <mergeCell ref="C15:M15"/>
    <mergeCell ref="C16:M16"/>
    <mergeCell ref="B17:B23"/>
    <mergeCell ref="B24:B27"/>
    <mergeCell ref="C49:M49"/>
    <mergeCell ref="J29:L29"/>
    <mergeCell ref="N61:P61"/>
    <mergeCell ref="A58:A60"/>
    <mergeCell ref="C58:M58"/>
    <mergeCell ref="C59:M59"/>
    <mergeCell ref="C60:M60"/>
    <mergeCell ref="A61:A63"/>
    <mergeCell ref="B61:B63"/>
    <mergeCell ref="C61:M63"/>
  </mergeCells>
  <dataValidations count="7">
    <dataValidation allowBlank="1" showInputMessage="1" showErrorMessage="1" prompt="Seleccione de la lista desplegable" sqref="B4 B7 H7" xr:uid="{00000000-0002-0000-3A00-000000000000}"/>
    <dataValidation allowBlank="1" showInputMessage="1" showErrorMessage="1" prompt="Incluir una ficha por cada indicador, ya sea de producto o de resultado" sqref="B1" xr:uid="{00000000-0002-0000-3A00-000001000000}"/>
    <dataValidation allowBlank="1" showInputMessage="1" showErrorMessage="1" prompt="Identifique el ODS a que le apunta el indicador de producto. Seleccione de la lista desplegable._x000a_" sqref="B14" xr:uid="{00000000-0002-0000-3A00-000002000000}"/>
    <dataValidation allowBlank="1" showInputMessage="1" showErrorMessage="1" prompt="Identifique la meta ODS a que le apunta el indicador de producto. Seleccione de la lista desplegable." sqref="E14" xr:uid="{00000000-0002-0000-3A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3A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A00-000005000000}"/>
    <dataValidation type="list" allowBlank="1" showInputMessage="1" showErrorMessage="1" sqref="I7:M7" xr:uid="{00000000-0002-0000-3A00-000006000000}">
      <formula1>INDIRECT($C$7)</formula1>
    </dataValidation>
  </dataValidations>
  <pageMargins left="0.7" right="0.7" top="0.75" bottom="0.75" header="0.3" footer="0.3"/>
  <pageSetup paperSize="9" orientation="portrait" horizontalDpi="1200" verticalDpi="1200" r:id="rId1"/>
  <ignoredErrors>
    <ignoredError sqref="D3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M57"/>
  <sheetViews>
    <sheetView topLeftCell="A27" zoomScale="69" zoomScaleNormal="69" workbookViewId="0">
      <selection activeCell="C50" sqref="C50:M50"/>
    </sheetView>
  </sheetViews>
  <sheetFormatPr baseColWidth="10" defaultColWidth="11.42578125" defaultRowHeight="15.75"/>
  <cols>
    <col min="1" max="1" width="25.140625" style="217" customWidth="1"/>
    <col min="2" max="2" width="39.140625" style="218" customWidth="1"/>
    <col min="3" max="6" width="11.42578125" style="217"/>
    <col min="7" max="7" width="16.85546875" style="217" customWidth="1"/>
    <col min="8" max="9" width="11.42578125" style="217"/>
    <col min="10" max="10" width="28.5703125" style="217" customWidth="1"/>
    <col min="11" max="12" width="11.42578125" style="217"/>
    <col min="13" max="13" width="16.42578125" style="217" customWidth="1"/>
    <col min="14" max="16384" width="11.42578125" style="217"/>
  </cols>
  <sheetData>
    <row r="1" spans="1:13" ht="16.5" thickBot="1">
      <c r="A1" s="213"/>
      <c r="B1" s="214" t="s">
        <v>890</v>
      </c>
      <c r="C1" s="215"/>
      <c r="D1" s="215"/>
      <c r="E1" s="215"/>
      <c r="F1" s="215"/>
      <c r="G1" s="215"/>
      <c r="H1" s="215"/>
      <c r="I1" s="215"/>
      <c r="J1" s="215"/>
      <c r="K1" s="215"/>
      <c r="L1" s="215"/>
      <c r="M1" s="216"/>
    </row>
    <row r="2" spans="1:13">
      <c r="A2" s="1755" t="s">
        <v>782</v>
      </c>
      <c r="B2" s="6" t="s">
        <v>783</v>
      </c>
      <c r="C2" s="1717" t="s">
        <v>387</v>
      </c>
      <c r="D2" s="1718"/>
      <c r="E2" s="1718"/>
      <c r="F2" s="1718"/>
      <c r="G2" s="1718"/>
      <c r="H2" s="1718"/>
      <c r="I2" s="1718"/>
      <c r="J2" s="1718"/>
      <c r="K2" s="1718"/>
      <c r="L2" s="1718"/>
      <c r="M2" s="1719"/>
    </row>
    <row r="3" spans="1:13" ht="31.5">
      <c r="A3" s="1756"/>
      <c r="B3" s="7" t="s">
        <v>784</v>
      </c>
      <c r="C3" s="1685" t="s">
        <v>891</v>
      </c>
      <c r="D3" s="1720"/>
      <c r="E3" s="1720"/>
      <c r="F3" s="1683"/>
      <c r="G3" s="1683"/>
      <c r="H3" s="1683"/>
      <c r="I3" s="1683"/>
      <c r="J3" s="1683"/>
      <c r="K3" s="1683"/>
      <c r="L3" s="1683"/>
      <c r="M3" s="1684"/>
    </row>
    <row r="4" spans="1:13" ht="15.75" customHeight="1">
      <c r="A4" s="1756"/>
      <c r="B4" s="9" t="s">
        <v>35</v>
      </c>
      <c r="C4" s="1685" t="s">
        <v>72</v>
      </c>
      <c r="D4" s="1683"/>
      <c r="E4" s="1728"/>
      <c r="F4" s="1721" t="s">
        <v>36</v>
      </c>
      <c r="G4" s="1722"/>
      <c r="H4" s="128" t="s">
        <v>72</v>
      </c>
      <c r="I4" s="96"/>
      <c r="J4" s="96"/>
      <c r="K4" s="96"/>
      <c r="L4" s="96"/>
      <c r="M4" s="97"/>
    </row>
    <row r="5" spans="1:13" ht="16.5" customHeight="1">
      <c r="A5" s="1756"/>
      <c r="B5" s="9" t="s">
        <v>786</v>
      </c>
      <c r="C5" s="1723" t="s">
        <v>72</v>
      </c>
      <c r="D5" s="1724"/>
      <c r="E5" s="1724"/>
      <c r="F5" s="1724"/>
      <c r="G5" s="1724"/>
      <c r="H5" s="1724"/>
      <c r="I5" s="1724"/>
      <c r="J5" s="1724"/>
      <c r="K5" s="1724"/>
      <c r="L5" s="1724"/>
      <c r="M5" s="1725"/>
    </row>
    <row r="6" spans="1:13">
      <c r="A6" s="1756"/>
      <c r="B6" s="9" t="s">
        <v>787</v>
      </c>
      <c r="C6" s="94" t="s">
        <v>72</v>
      </c>
      <c r="D6" s="96"/>
      <c r="E6" s="96"/>
      <c r="F6" s="96"/>
      <c r="G6" s="96"/>
      <c r="H6" s="96"/>
      <c r="I6" s="96"/>
      <c r="J6" s="96"/>
      <c r="K6" s="96"/>
      <c r="L6" s="96"/>
      <c r="M6" s="97"/>
    </row>
    <row r="7" spans="1:13">
      <c r="A7" s="1756"/>
      <c r="B7" s="10" t="s">
        <v>873</v>
      </c>
      <c r="C7" s="1741" t="s">
        <v>874</v>
      </c>
      <c r="D7" s="1742"/>
      <c r="E7" s="1742"/>
      <c r="F7" s="1742"/>
      <c r="G7" s="1743"/>
      <c r="H7" s="13" t="s">
        <v>39</v>
      </c>
      <c r="I7" s="1683" t="s">
        <v>157</v>
      </c>
      <c r="J7" s="1683"/>
      <c r="K7" s="1683"/>
      <c r="L7" s="1683"/>
      <c r="M7" s="1684"/>
    </row>
    <row r="8" spans="1:13">
      <c r="A8" s="1756"/>
      <c r="B8" s="1694" t="s">
        <v>788</v>
      </c>
      <c r="C8" s="14"/>
      <c r="D8" s="15"/>
      <c r="E8" s="15"/>
      <c r="F8" s="15"/>
      <c r="G8" s="15"/>
      <c r="H8" s="15"/>
      <c r="I8" s="15"/>
      <c r="J8" s="15"/>
      <c r="K8" s="15"/>
      <c r="L8" s="16"/>
      <c r="M8" s="17"/>
    </row>
    <row r="9" spans="1:13" ht="36.6" customHeight="1">
      <c r="A9" s="1756"/>
      <c r="B9" s="1695"/>
      <c r="C9" s="1727" t="s">
        <v>892</v>
      </c>
      <c r="D9" s="1727"/>
      <c r="E9" s="18"/>
      <c r="F9" s="1727" t="s">
        <v>893</v>
      </c>
      <c r="G9" s="1727"/>
      <c r="H9" s="18"/>
      <c r="I9" s="1747" t="s">
        <v>894</v>
      </c>
      <c r="J9" s="1727"/>
      <c r="K9" s="18"/>
      <c r="L9" s="19"/>
      <c r="M9" s="20"/>
    </row>
    <row r="10" spans="1:13">
      <c r="A10" s="1756"/>
      <c r="B10" s="1696"/>
      <c r="C10" s="1726" t="s">
        <v>793</v>
      </c>
      <c r="D10" s="1727"/>
      <c r="E10" s="125"/>
      <c r="F10" s="1727" t="s">
        <v>793</v>
      </c>
      <c r="G10" s="1727"/>
      <c r="H10" s="125"/>
      <c r="I10" s="1727" t="s">
        <v>793</v>
      </c>
      <c r="J10" s="1727"/>
      <c r="K10" s="125"/>
      <c r="L10" s="21"/>
      <c r="M10" s="22"/>
    </row>
    <row r="11" spans="1:13" ht="135.6" customHeight="1">
      <c r="A11" s="1757"/>
      <c r="B11" s="7" t="s">
        <v>794</v>
      </c>
      <c r="C11" s="1697" t="s">
        <v>895</v>
      </c>
      <c r="D11" s="1698"/>
      <c r="E11" s="1698"/>
      <c r="F11" s="1698"/>
      <c r="G11" s="1698"/>
      <c r="H11" s="1698"/>
      <c r="I11" s="1698"/>
      <c r="J11" s="1698"/>
      <c r="K11" s="1698"/>
      <c r="L11" s="1698"/>
      <c r="M11" s="1699"/>
    </row>
    <row r="12" spans="1:13" ht="15.75" customHeight="1">
      <c r="A12" s="1691" t="s">
        <v>796</v>
      </c>
      <c r="B12" s="10" t="s">
        <v>25</v>
      </c>
      <c r="C12" s="1700" t="s">
        <v>61</v>
      </c>
      <c r="D12" s="1701"/>
      <c r="E12" s="1701"/>
      <c r="F12" s="1701"/>
      <c r="G12" s="1701"/>
      <c r="H12" s="1701"/>
      <c r="I12" s="1701"/>
      <c r="J12" s="1701"/>
      <c r="K12" s="1701"/>
      <c r="L12" s="1701"/>
      <c r="M12" s="1702"/>
    </row>
    <row r="13" spans="1:13" ht="8.25" customHeight="1">
      <c r="A13" s="1692"/>
      <c r="B13" s="1694" t="s">
        <v>798</v>
      </c>
      <c r="C13" s="24"/>
      <c r="D13" s="25"/>
      <c r="E13" s="25"/>
      <c r="F13" s="25"/>
      <c r="G13" s="25"/>
      <c r="H13" s="25"/>
      <c r="I13" s="25"/>
      <c r="J13" s="25"/>
      <c r="K13" s="25"/>
      <c r="L13" s="25"/>
      <c r="M13" s="26"/>
    </row>
    <row r="14" spans="1:13" ht="9" customHeight="1">
      <c r="A14" s="1692"/>
      <c r="B14" s="1695"/>
      <c r="C14" s="27"/>
      <c r="D14" s="28"/>
      <c r="E14" s="29"/>
      <c r="F14" s="28"/>
      <c r="G14" s="29"/>
      <c r="H14" s="28"/>
      <c r="I14" s="29"/>
      <c r="J14" s="28"/>
      <c r="K14" s="29"/>
      <c r="L14" s="29"/>
      <c r="M14" s="30"/>
    </row>
    <row r="15" spans="1:13">
      <c r="A15" s="1692"/>
      <c r="B15" s="1695"/>
      <c r="C15" s="31" t="s">
        <v>799</v>
      </c>
      <c r="D15" s="32"/>
      <c r="E15" s="33" t="s">
        <v>800</v>
      </c>
      <c r="F15" s="32"/>
      <c r="G15" s="33" t="s">
        <v>801</v>
      </c>
      <c r="H15" s="32"/>
      <c r="I15" s="33" t="s">
        <v>802</v>
      </c>
      <c r="J15" s="36"/>
      <c r="K15" s="33"/>
      <c r="L15" s="33"/>
      <c r="M15" s="35"/>
    </row>
    <row r="16" spans="1:13">
      <c r="A16" s="1692"/>
      <c r="B16" s="1695"/>
      <c r="C16" s="31" t="s">
        <v>803</v>
      </c>
      <c r="D16" s="36"/>
      <c r="E16" s="33" t="s">
        <v>804</v>
      </c>
      <c r="F16" s="37"/>
      <c r="G16" s="33" t="s">
        <v>805</v>
      </c>
      <c r="H16" s="37"/>
      <c r="I16" s="33"/>
      <c r="J16" s="38"/>
      <c r="K16" s="33"/>
      <c r="L16" s="33"/>
      <c r="M16" s="35"/>
    </row>
    <row r="17" spans="1:13">
      <c r="A17" s="1692"/>
      <c r="B17" s="1695"/>
      <c r="C17" s="31" t="s">
        <v>806</v>
      </c>
      <c r="D17" s="36"/>
      <c r="E17" s="33" t="s">
        <v>807</v>
      </c>
      <c r="F17" s="36"/>
      <c r="G17" s="33"/>
      <c r="H17" s="38"/>
      <c r="I17" s="33"/>
      <c r="J17" s="38"/>
      <c r="K17" s="33"/>
      <c r="L17" s="33"/>
      <c r="M17" s="35"/>
    </row>
    <row r="18" spans="1:13">
      <c r="A18" s="1692"/>
      <c r="B18" s="1695"/>
      <c r="C18" s="31" t="s">
        <v>808</v>
      </c>
      <c r="D18" s="36" t="s">
        <v>809</v>
      </c>
      <c r="E18" s="33" t="s">
        <v>810</v>
      </c>
      <c r="F18" s="99" t="s">
        <v>811</v>
      </c>
      <c r="G18" s="39"/>
      <c r="H18" s="39"/>
      <c r="I18" s="39"/>
      <c r="J18" s="39"/>
      <c r="K18" s="39"/>
      <c r="L18" s="39"/>
      <c r="M18" s="40"/>
    </row>
    <row r="19" spans="1:13" ht="9.75" customHeight="1">
      <c r="A19" s="1692"/>
      <c r="B19" s="1696"/>
      <c r="C19" s="41"/>
      <c r="D19" s="42"/>
      <c r="E19" s="42"/>
      <c r="F19" s="42"/>
      <c r="G19" s="42"/>
      <c r="H19" s="42"/>
      <c r="I19" s="42"/>
      <c r="J19" s="42"/>
      <c r="K19" s="42"/>
      <c r="L19" s="42"/>
      <c r="M19" s="43"/>
    </row>
    <row r="20" spans="1:13">
      <c r="A20" s="1692"/>
      <c r="B20" s="1694" t="s">
        <v>812</v>
      </c>
      <c r="C20" s="44"/>
      <c r="D20" s="45"/>
      <c r="E20" s="45"/>
      <c r="F20" s="45"/>
      <c r="G20" s="45"/>
      <c r="H20" s="45"/>
      <c r="I20" s="45"/>
      <c r="J20" s="45"/>
      <c r="K20" s="45"/>
      <c r="L20" s="16"/>
      <c r="M20" s="17"/>
    </row>
    <row r="21" spans="1:13">
      <c r="A21" s="1692"/>
      <c r="B21" s="1695"/>
      <c r="C21" s="31" t="s">
        <v>813</v>
      </c>
      <c r="D21" s="37"/>
      <c r="E21" s="46"/>
      <c r="F21" s="33" t="s">
        <v>814</v>
      </c>
      <c r="G21" s="36"/>
      <c r="H21" s="46"/>
      <c r="I21" s="33" t="s">
        <v>815</v>
      </c>
      <c r="J21" s="36" t="s">
        <v>809</v>
      </c>
      <c r="K21" s="46"/>
      <c r="L21" s="19"/>
      <c r="M21" s="20"/>
    </row>
    <row r="22" spans="1:13">
      <c r="A22" s="1692"/>
      <c r="B22" s="1695"/>
      <c r="C22" s="31" t="s">
        <v>816</v>
      </c>
      <c r="D22" s="47"/>
      <c r="E22" s="19"/>
      <c r="F22" s="33" t="s">
        <v>817</v>
      </c>
      <c r="G22" s="37"/>
      <c r="H22" s="19"/>
      <c r="I22" s="33"/>
      <c r="J22" s="46"/>
      <c r="K22" s="18"/>
      <c r="L22" s="19"/>
      <c r="M22" s="20"/>
    </row>
    <row r="23" spans="1:13">
      <c r="A23" s="1692"/>
      <c r="B23" s="1695"/>
      <c r="C23" s="49"/>
      <c r="D23" s="50"/>
      <c r="E23" s="50"/>
      <c r="F23" s="50"/>
      <c r="G23" s="50"/>
      <c r="H23" s="50"/>
      <c r="I23" s="50"/>
      <c r="J23" s="50"/>
      <c r="K23" s="50"/>
      <c r="L23" s="21"/>
      <c r="M23" s="22"/>
    </row>
    <row r="24" spans="1:13">
      <c r="A24" s="1692"/>
      <c r="B24" s="51" t="s">
        <v>818</v>
      </c>
      <c r="C24" s="52"/>
      <c r="D24" s="23"/>
      <c r="E24" s="23"/>
      <c r="F24" s="23"/>
      <c r="G24" s="23"/>
      <c r="H24" s="23"/>
      <c r="I24" s="23"/>
      <c r="J24" s="23"/>
      <c r="K24" s="23"/>
      <c r="L24" s="23"/>
      <c r="M24" s="53"/>
    </row>
    <row r="25" spans="1:13">
      <c r="A25" s="1692"/>
      <c r="B25" s="54"/>
      <c r="C25" s="55" t="s">
        <v>819</v>
      </c>
      <c r="D25" s="37" t="s">
        <v>63</v>
      </c>
      <c r="E25" s="46"/>
      <c r="F25" s="56" t="s">
        <v>820</v>
      </c>
      <c r="G25" s="37" t="s">
        <v>63</v>
      </c>
      <c r="H25" s="46"/>
      <c r="I25" s="56" t="s">
        <v>821</v>
      </c>
      <c r="J25" s="1712"/>
      <c r="K25" s="1701"/>
      <c r="L25" s="1713"/>
      <c r="M25" s="57"/>
    </row>
    <row r="26" spans="1:13">
      <c r="A26" s="1692"/>
      <c r="B26" s="9"/>
      <c r="C26" s="41"/>
      <c r="D26" s="42"/>
      <c r="E26" s="42"/>
      <c r="F26" s="42"/>
      <c r="G26" s="42"/>
      <c r="H26" s="42"/>
      <c r="I26" s="42"/>
      <c r="J26" s="42"/>
      <c r="K26" s="42"/>
      <c r="L26" s="42"/>
      <c r="M26" s="43"/>
    </row>
    <row r="27" spans="1:13">
      <c r="A27" s="1692"/>
      <c r="B27" s="1695" t="s">
        <v>822</v>
      </c>
      <c r="C27" s="58"/>
      <c r="D27" s="59"/>
      <c r="E27" s="59"/>
      <c r="F27" s="59"/>
      <c r="G27" s="59"/>
      <c r="H27" s="59"/>
      <c r="I27" s="59"/>
      <c r="J27" s="59"/>
      <c r="K27" s="59"/>
      <c r="L27" s="19"/>
      <c r="M27" s="20"/>
    </row>
    <row r="28" spans="1:13">
      <c r="A28" s="1692"/>
      <c r="B28" s="1695"/>
      <c r="C28" s="60" t="s">
        <v>823</v>
      </c>
      <c r="D28" s="61">
        <v>2022</v>
      </c>
      <c r="E28" s="62"/>
      <c r="F28" s="46" t="s">
        <v>824</v>
      </c>
      <c r="G28" s="98" t="s">
        <v>879</v>
      </c>
      <c r="H28" s="62"/>
      <c r="I28" s="56"/>
      <c r="J28" s="62"/>
      <c r="K28" s="62"/>
      <c r="L28" s="19"/>
      <c r="M28" s="20"/>
    </row>
    <row r="29" spans="1:13">
      <c r="A29" s="1692"/>
      <c r="B29" s="1695"/>
      <c r="C29" s="60"/>
      <c r="D29" s="63"/>
      <c r="E29" s="62"/>
      <c r="F29" s="46"/>
      <c r="G29" s="62"/>
      <c r="H29" s="62"/>
      <c r="I29" s="56"/>
      <c r="J29" s="62"/>
      <c r="K29" s="62"/>
      <c r="L29" s="19"/>
      <c r="M29" s="20"/>
    </row>
    <row r="30" spans="1:13">
      <c r="A30" s="1692"/>
      <c r="B30" s="51" t="s">
        <v>825</v>
      </c>
      <c r="C30" s="64"/>
      <c r="D30" s="95"/>
      <c r="E30" s="95"/>
      <c r="F30" s="95"/>
      <c r="G30" s="95"/>
      <c r="H30" s="95"/>
      <c r="I30" s="95"/>
      <c r="J30" s="95"/>
      <c r="K30" s="95"/>
      <c r="L30" s="95"/>
      <c r="M30" s="65"/>
    </row>
    <row r="31" spans="1:13">
      <c r="A31" s="1692"/>
      <c r="B31" s="54"/>
      <c r="C31" s="66"/>
      <c r="D31" s="123" t="s">
        <v>826</v>
      </c>
      <c r="E31" s="123"/>
      <c r="F31" s="123" t="s">
        <v>827</v>
      </c>
      <c r="G31" s="123"/>
      <c r="H31" s="67" t="s">
        <v>828</v>
      </c>
      <c r="I31" s="67"/>
      <c r="J31" s="67" t="s">
        <v>829</v>
      </c>
      <c r="K31" s="123"/>
      <c r="L31" s="123" t="s">
        <v>830</v>
      </c>
      <c r="M31" s="68"/>
    </row>
    <row r="32" spans="1:13">
      <c r="A32" s="1692"/>
      <c r="B32" s="54"/>
      <c r="C32" s="66"/>
      <c r="D32" s="1736">
        <v>1</v>
      </c>
      <c r="E32" s="1737"/>
      <c r="F32" s="1736">
        <v>1</v>
      </c>
      <c r="G32" s="1737"/>
      <c r="H32" s="1736">
        <v>1</v>
      </c>
      <c r="I32" s="1737"/>
      <c r="J32" s="1736">
        <v>1</v>
      </c>
      <c r="K32" s="1737"/>
      <c r="L32" s="1736"/>
      <c r="M32" s="1737"/>
    </row>
    <row r="33" spans="1:13">
      <c r="A33" s="1692"/>
      <c r="B33" s="54"/>
      <c r="C33" s="66"/>
      <c r="D33" s="123" t="s">
        <v>831</v>
      </c>
      <c r="E33" s="123"/>
      <c r="F33" s="123" t="s">
        <v>832</v>
      </c>
      <c r="G33" s="123"/>
      <c r="H33" s="67" t="s">
        <v>833</v>
      </c>
      <c r="I33" s="67"/>
      <c r="J33" s="67" t="s">
        <v>834</v>
      </c>
      <c r="K33" s="123"/>
      <c r="L33" s="123" t="s">
        <v>835</v>
      </c>
      <c r="M33" s="30"/>
    </row>
    <row r="34" spans="1:13">
      <c r="A34" s="1692"/>
      <c r="B34" s="54"/>
      <c r="C34" s="66"/>
      <c r="D34" s="122"/>
      <c r="E34" s="126"/>
      <c r="F34" s="122"/>
      <c r="G34" s="126"/>
      <c r="H34" s="122"/>
      <c r="I34" s="126"/>
      <c r="J34" s="122"/>
      <c r="K34" s="126"/>
      <c r="L34" s="122"/>
      <c r="M34" s="121"/>
    </row>
    <row r="35" spans="1:13">
      <c r="A35" s="1692"/>
      <c r="B35" s="54"/>
      <c r="C35" s="66"/>
      <c r="D35" s="123" t="s">
        <v>836</v>
      </c>
      <c r="E35" s="123"/>
      <c r="F35" s="123" t="s">
        <v>837</v>
      </c>
      <c r="G35" s="123"/>
      <c r="H35" s="67" t="s">
        <v>838</v>
      </c>
      <c r="I35" s="67"/>
      <c r="J35" s="67" t="s">
        <v>839</v>
      </c>
      <c r="K35" s="123"/>
      <c r="L35" s="123" t="s">
        <v>840</v>
      </c>
      <c r="M35" s="30"/>
    </row>
    <row r="36" spans="1:13">
      <c r="A36" s="1692"/>
      <c r="B36" s="54"/>
      <c r="C36" s="66"/>
      <c r="D36" s="122"/>
      <c r="E36" s="126"/>
      <c r="F36" s="122"/>
      <c r="G36" s="126"/>
      <c r="H36" s="122"/>
      <c r="I36" s="126"/>
      <c r="J36" s="122"/>
      <c r="K36" s="126"/>
      <c r="L36" s="122"/>
      <c r="M36" s="121"/>
    </row>
    <row r="37" spans="1:13">
      <c r="A37" s="1692"/>
      <c r="B37" s="54"/>
      <c r="C37" s="66"/>
      <c r="D37" s="69" t="s">
        <v>840</v>
      </c>
      <c r="E37" s="120"/>
      <c r="F37" s="69" t="s">
        <v>841</v>
      </c>
      <c r="G37" s="120"/>
      <c r="H37" s="70"/>
      <c r="I37" s="71"/>
      <c r="J37" s="70"/>
      <c r="K37" s="71"/>
      <c r="L37" s="70"/>
      <c r="M37" s="72"/>
    </row>
    <row r="38" spans="1:13">
      <c r="A38" s="1692"/>
      <c r="B38" s="54"/>
      <c r="C38" s="66"/>
      <c r="D38" s="122"/>
      <c r="E38" s="126"/>
      <c r="F38" s="1710">
        <v>1</v>
      </c>
      <c r="G38" s="1711"/>
      <c r="H38" s="130"/>
      <c r="I38" s="123"/>
      <c r="J38" s="130"/>
      <c r="K38" s="123"/>
      <c r="L38" s="130"/>
      <c r="M38" s="124"/>
    </row>
    <row r="39" spans="1:13">
      <c r="A39" s="1692"/>
      <c r="B39" s="9"/>
      <c r="C39" s="73"/>
      <c r="D39" s="21"/>
      <c r="E39" s="21"/>
      <c r="F39" s="21"/>
      <c r="G39" s="21"/>
      <c r="H39" s="1703"/>
      <c r="I39" s="1703"/>
      <c r="J39" s="127"/>
      <c r="K39" s="74"/>
      <c r="L39" s="127"/>
      <c r="M39" s="75"/>
    </row>
    <row r="40" spans="1:13" ht="18" customHeight="1">
      <c r="A40" s="1692"/>
      <c r="B40" s="1695" t="s">
        <v>842</v>
      </c>
      <c r="C40" s="76"/>
      <c r="D40" s="38"/>
      <c r="E40" s="38"/>
      <c r="F40" s="38"/>
      <c r="G40" s="38"/>
      <c r="H40" s="38"/>
      <c r="I40" s="38"/>
      <c r="J40" s="38"/>
      <c r="K40" s="38"/>
      <c r="L40" s="19"/>
      <c r="M40" s="20"/>
    </row>
    <row r="41" spans="1:13">
      <c r="A41" s="1692"/>
      <c r="B41" s="1695"/>
      <c r="C41" s="77"/>
      <c r="D41" s="78" t="s">
        <v>843</v>
      </c>
      <c r="E41" s="79" t="s">
        <v>844</v>
      </c>
      <c r="F41" s="1704" t="s">
        <v>845</v>
      </c>
      <c r="G41" s="1705"/>
      <c r="H41" s="1705"/>
      <c r="I41" s="1705"/>
      <c r="J41" s="1705"/>
      <c r="K41" s="80" t="s">
        <v>846</v>
      </c>
      <c r="L41" s="1706"/>
      <c r="M41" s="1707"/>
    </row>
    <row r="42" spans="1:13">
      <c r="A42" s="1692"/>
      <c r="B42" s="1695"/>
      <c r="C42" s="77"/>
      <c r="D42" s="81"/>
      <c r="E42" s="36" t="s">
        <v>809</v>
      </c>
      <c r="F42" s="1704"/>
      <c r="G42" s="1705"/>
      <c r="H42" s="1705"/>
      <c r="I42" s="1705"/>
      <c r="J42" s="1705"/>
      <c r="K42" s="19"/>
      <c r="L42" s="1708"/>
      <c r="M42" s="1709"/>
    </row>
    <row r="43" spans="1:13">
      <c r="A43" s="1692"/>
      <c r="B43" s="1696"/>
      <c r="C43" s="82"/>
      <c r="D43" s="21"/>
      <c r="E43" s="21"/>
      <c r="F43" s="21"/>
      <c r="G43" s="21"/>
      <c r="H43" s="21"/>
      <c r="I43" s="21"/>
      <c r="J43" s="21"/>
      <c r="K43" s="21"/>
      <c r="L43" s="19"/>
      <c r="M43" s="20"/>
    </row>
    <row r="44" spans="1:13" ht="75.599999999999994" customHeight="1">
      <c r="A44" s="1692"/>
      <c r="B44" s="10" t="s">
        <v>847</v>
      </c>
      <c r="C44" s="1697" t="s">
        <v>848</v>
      </c>
      <c r="D44" s="1698"/>
      <c r="E44" s="1698"/>
      <c r="F44" s="1698"/>
      <c r="G44" s="1698"/>
      <c r="H44" s="1698"/>
      <c r="I44" s="1698"/>
      <c r="J44" s="1698"/>
      <c r="K44" s="1698"/>
      <c r="L44" s="1698"/>
      <c r="M44" s="1699"/>
    </row>
    <row r="45" spans="1:13" ht="36" customHeight="1">
      <c r="A45" s="1692"/>
      <c r="B45" s="10" t="s">
        <v>849</v>
      </c>
      <c r="C45" s="1700" t="s">
        <v>850</v>
      </c>
      <c r="D45" s="1701"/>
      <c r="E45" s="1701"/>
      <c r="F45" s="1701"/>
      <c r="G45" s="1701"/>
      <c r="H45" s="1701"/>
      <c r="I45" s="1701"/>
      <c r="J45" s="1701"/>
      <c r="K45" s="1701"/>
      <c r="L45" s="1701"/>
      <c r="M45" s="1702"/>
    </row>
    <row r="46" spans="1:13" ht="15.6" customHeight="1">
      <c r="A46" s="1692"/>
      <c r="B46" s="10" t="s">
        <v>851</v>
      </c>
      <c r="C46" s="1700" t="s">
        <v>852</v>
      </c>
      <c r="D46" s="1701"/>
      <c r="E46" s="1701"/>
      <c r="F46" s="1701"/>
      <c r="G46" s="1701"/>
      <c r="H46" s="1701"/>
      <c r="I46" s="1701"/>
      <c r="J46" s="1701"/>
      <c r="K46" s="1701"/>
      <c r="L46" s="1701"/>
      <c r="M46" s="1702"/>
    </row>
    <row r="47" spans="1:13" ht="15.6" customHeight="1">
      <c r="A47" s="1693"/>
      <c r="B47" s="10" t="s">
        <v>853</v>
      </c>
      <c r="C47" s="1700" t="s">
        <v>72</v>
      </c>
      <c r="D47" s="1701"/>
      <c r="E47" s="1701"/>
      <c r="F47" s="1701"/>
      <c r="G47" s="1701"/>
      <c r="H47" s="1701"/>
      <c r="I47" s="1701"/>
      <c r="J47" s="1701"/>
      <c r="K47" s="1701"/>
      <c r="L47" s="1701"/>
      <c r="M47" s="1702"/>
    </row>
    <row r="48" spans="1:13" ht="15.75" customHeight="1">
      <c r="A48" s="1686" t="s">
        <v>854</v>
      </c>
      <c r="B48" s="102" t="s">
        <v>855</v>
      </c>
      <c r="C48" s="1685" t="s">
        <v>159</v>
      </c>
      <c r="D48" s="1683"/>
      <c r="E48" s="1683"/>
      <c r="F48" s="1683"/>
      <c r="G48" s="1683"/>
      <c r="H48" s="1683"/>
      <c r="I48" s="1683"/>
      <c r="J48" s="1683"/>
      <c r="K48" s="1683"/>
      <c r="L48" s="1683"/>
      <c r="M48" s="1684"/>
    </row>
    <row r="49" spans="1:13">
      <c r="A49" s="1687"/>
      <c r="B49" s="102" t="s">
        <v>856</v>
      </c>
      <c r="C49" s="1685" t="s">
        <v>857</v>
      </c>
      <c r="D49" s="1683"/>
      <c r="E49" s="1683"/>
      <c r="F49" s="1683"/>
      <c r="G49" s="1683"/>
      <c r="H49" s="1683"/>
      <c r="I49" s="1683"/>
      <c r="J49" s="1683"/>
      <c r="K49" s="1683"/>
      <c r="L49" s="1683"/>
      <c r="M49" s="1684"/>
    </row>
    <row r="50" spans="1:13">
      <c r="A50" s="1687"/>
      <c r="B50" s="102" t="s">
        <v>858</v>
      </c>
      <c r="C50" s="1685" t="s">
        <v>157</v>
      </c>
      <c r="D50" s="1683"/>
      <c r="E50" s="1683"/>
      <c r="F50" s="1683"/>
      <c r="G50" s="1683"/>
      <c r="H50" s="1683"/>
      <c r="I50" s="1683"/>
      <c r="J50" s="1683"/>
      <c r="K50" s="1683"/>
      <c r="L50" s="1683"/>
      <c r="M50" s="1684"/>
    </row>
    <row r="51" spans="1:13" ht="15.75" customHeight="1">
      <c r="A51" s="1687"/>
      <c r="B51" s="103" t="s">
        <v>859</v>
      </c>
      <c r="C51" s="1685" t="s">
        <v>158</v>
      </c>
      <c r="D51" s="1683"/>
      <c r="E51" s="1683"/>
      <c r="F51" s="1683"/>
      <c r="G51" s="1683"/>
      <c r="H51" s="1683"/>
      <c r="I51" s="1683"/>
      <c r="J51" s="1683"/>
      <c r="K51" s="1683"/>
      <c r="L51" s="1683"/>
      <c r="M51" s="1684"/>
    </row>
    <row r="52" spans="1:13" ht="15.75" customHeight="1">
      <c r="A52" s="1687"/>
      <c r="B52" s="102" t="s">
        <v>860</v>
      </c>
      <c r="C52" s="1682" t="s">
        <v>160</v>
      </c>
      <c r="D52" s="1683"/>
      <c r="E52" s="1683"/>
      <c r="F52" s="1683"/>
      <c r="G52" s="1683"/>
      <c r="H52" s="1683"/>
      <c r="I52" s="1683"/>
      <c r="J52" s="1683"/>
      <c r="K52" s="1683"/>
      <c r="L52" s="1683"/>
      <c r="M52" s="1684"/>
    </row>
    <row r="53" spans="1:13" ht="16.5" thickBot="1">
      <c r="A53" s="1690"/>
      <c r="B53" s="102" t="s">
        <v>861</v>
      </c>
      <c r="C53" s="1685" t="s">
        <v>862</v>
      </c>
      <c r="D53" s="1683"/>
      <c r="E53" s="1683"/>
      <c r="F53" s="1683"/>
      <c r="G53" s="1683"/>
      <c r="H53" s="1683"/>
      <c r="I53" s="1683"/>
      <c r="J53" s="1683"/>
      <c r="K53" s="1683"/>
      <c r="L53" s="1683"/>
      <c r="M53" s="1684"/>
    </row>
    <row r="54" spans="1:13" ht="15.75" customHeight="1">
      <c r="A54" s="1686" t="s">
        <v>863</v>
      </c>
      <c r="B54" s="104" t="s">
        <v>864</v>
      </c>
      <c r="C54" s="1688" t="s">
        <v>865</v>
      </c>
      <c r="D54" s="1688"/>
      <c r="E54" s="1688"/>
      <c r="F54" s="1688"/>
      <c r="G54" s="1688"/>
      <c r="H54" s="1688"/>
      <c r="I54" s="1688"/>
      <c r="J54" s="1688"/>
      <c r="K54" s="1688"/>
      <c r="L54" s="1688"/>
      <c r="M54" s="1688"/>
    </row>
    <row r="55" spans="1:13" ht="30" customHeight="1">
      <c r="A55" s="1687"/>
      <c r="B55" s="104" t="s">
        <v>866</v>
      </c>
      <c r="C55" s="1689" t="s">
        <v>867</v>
      </c>
      <c r="D55" s="1689"/>
      <c r="E55" s="1689"/>
      <c r="F55" s="1689"/>
      <c r="G55" s="1689"/>
      <c r="H55" s="1689"/>
      <c r="I55" s="1689"/>
      <c r="J55" s="1689"/>
      <c r="K55" s="1689"/>
      <c r="L55" s="1689"/>
      <c r="M55" s="1689"/>
    </row>
    <row r="56" spans="1:13" ht="30" customHeight="1" thickBot="1">
      <c r="A56" s="1687"/>
      <c r="B56" s="105" t="s">
        <v>39</v>
      </c>
      <c r="C56" s="1688" t="s">
        <v>868</v>
      </c>
      <c r="D56" s="1688"/>
      <c r="E56" s="1688"/>
      <c r="F56" s="1688"/>
      <c r="G56" s="1688"/>
      <c r="H56" s="1688"/>
      <c r="I56" s="1688"/>
      <c r="J56" s="1688"/>
      <c r="K56" s="1688"/>
      <c r="L56" s="1688"/>
      <c r="M56" s="1688"/>
    </row>
    <row r="57" spans="1:13" ht="16.5" thickBot="1">
      <c r="A57" s="87" t="s">
        <v>869</v>
      </c>
      <c r="B57" s="101"/>
      <c r="C57" s="1758" t="s">
        <v>870</v>
      </c>
      <c r="D57" s="1759"/>
      <c r="E57" s="1759"/>
      <c r="F57" s="1759"/>
      <c r="G57" s="1759"/>
      <c r="H57" s="1759"/>
      <c r="I57" s="1759"/>
      <c r="J57" s="1759"/>
      <c r="K57" s="1759"/>
      <c r="L57" s="1759"/>
      <c r="M57" s="1760"/>
    </row>
  </sheetData>
  <mergeCells count="49">
    <mergeCell ref="A54:A56"/>
    <mergeCell ref="C54:M54"/>
    <mergeCell ref="C55:M55"/>
    <mergeCell ref="C56:M56"/>
    <mergeCell ref="A48:A53"/>
    <mergeCell ref="L41:M42"/>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J25:L25"/>
    <mergeCell ref="B27:B29"/>
    <mergeCell ref="D32:E32"/>
    <mergeCell ref="F32:G32"/>
    <mergeCell ref="H32:I32"/>
    <mergeCell ref="J32:K32"/>
    <mergeCell ref="L32:M32"/>
    <mergeCell ref="F38:G38"/>
    <mergeCell ref="H39:I39"/>
    <mergeCell ref="B40:B43"/>
    <mergeCell ref="F41:F42"/>
    <mergeCell ref="G41:J42"/>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s>
  <dataValidations count="4">
    <dataValidation allowBlank="1" showInputMessage="1" showErrorMessage="1" prompt="Incluir una ficha por cada indicador, ya sea de producto o de resultado" sqref="B1" xr:uid="{00000000-0002-0000-0500-000000000000}"/>
    <dataValidation allowBlank="1" showInputMessage="1" showErrorMessage="1" prompt="Seleccione de la lista desplegable" sqref="B4 B7 H7" xr:uid="{00000000-0002-0000-05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5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500-000003000000}"/>
  </dataValidations>
  <hyperlinks>
    <hyperlink ref="C52" r:id="rId1" xr:uid="{00000000-0004-0000-0500-000000000000}"/>
  </hyperlinks>
  <pageMargins left="0.7" right="0.7" top="0.75" bottom="0.75" header="0.3" footer="0.3"/>
  <pageSetup paperSize="9" orientation="portrait" horizontalDpi="1200" verticalDpi="1200"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70C0"/>
  </sheetPr>
  <dimension ref="A1:O61"/>
  <sheetViews>
    <sheetView topLeftCell="A41" zoomScale="71" zoomScaleNormal="71" workbookViewId="0">
      <selection activeCell="N63" sqref="N63"/>
    </sheetView>
  </sheetViews>
  <sheetFormatPr baseColWidth="10" defaultColWidth="11.42578125" defaultRowHeight="15.75"/>
  <cols>
    <col min="1" max="1" width="25.140625" style="1" customWidth="1"/>
    <col min="2" max="2" width="39.140625" style="89" customWidth="1"/>
    <col min="3" max="3" width="17.140625" style="1" customWidth="1"/>
    <col min="4" max="4" width="26.7109375" style="1" customWidth="1"/>
    <col min="5" max="16384" width="11.42578125" style="1"/>
  </cols>
  <sheetData>
    <row r="1" spans="1:15" ht="16.5" thickBot="1">
      <c r="A1" s="1909" t="s">
        <v>1647</v>
      </c>
      <c r="B1" s="1910"/>
      <c r="C1" s="1910"/>
      <c r="D1" s="1910"/>
      <c r="E1" s="1910"/>
      <c r="F1" s="1910"/>
      <c r="G1" s="1910"/>
      <c r="H1" s="1910"/>
      <c r="I1" s="1910"/>
      <c r="J1" s="1910"/>
      <c r="K1" s="1910"/>
      <c r="L1" s="4"/>
      <c r="M1" s="5"/>
    </row>
    <row r="2" spans="1:15">
      <c r="A2" s="1714" t="s">
        <v>782</v>
      </c>
      <c r="B2" s="6" t="s">
        <v>783</v>
      </c>
      <c r="C2" s="1717" t="s">
        <v>528</v>
      </c>
      <c r="D2" s="1718"/>
      <c r="E2" s="1718"/>
      <c r="F2" s="1718"/>
      <c r="G2" s="1718"/>
      <c r="H2" s="1718"/>
      <c r="I2" s="1718"/>
      <c r="J2" s="1718"/>
      <c r="K2" s="1718"/>
      <c r="L2" s="1718"/>
      <c r="M2" s="1719"/>
      <c r="N2" s="1356"/>
      <c r="O2" s="1356"/>
    </row>
    <row r="3" spans="1:15" ht="31.5">
      <c r="A3" s="1715"/>
      <c r="B3" s="7" t="s">
        <v>784</v>
      </c>
      <c r="C3" s="1685" t="s">
        <v>511</v>
      </c>
      <c r="D3" s="1720"/>
      <c r="E3" s="1720"/>
      <c r="F3" s="1683"/>
      <c r="G3" s="1683"/>
      <c r="H3" s="1683"/>
      <c r="I3" s="1683"/>
      <c r="J3" s="1683"/>
      <c r="K3" s="1683"/>
      <c r="L3" s="1683"/>
      <c r="M3" s="1684"/>
    </row>
    <row r="4" spans="1:15" ht="94.5" customHeight="1">
      <c r="A4" s="1715"/>
      <c r="B4" s="232" t="s">
        <v>35</v>
      </c>
      <c r="C4" s="131" t="s">
        <v>843</v>
      </c>
      <c r="D4" s="1787" t="s">
        <v>109</v>
      </c>
      <c r="E4" s="1788"/>
      <c r="F4" s="1721" t="s">
        <v>36</v>
      </c>
      <c r="G4" s="1722"/>
      <c r="H4" s="8">
        <v>160</v>
      </c>
      <c r="I4" s="1787" t="s">
        <v>980</v>
      </c>
      <c r="J4" s="1753"/>
      <c r="K4" s="1753"/>
      <c r="L4" s="1753"/>
      <c r="M4" s="1754"/>
    </row>
    <row r="5" spans="1:15">
      <c r="A5" s="1715"/>
      <c r="B5" s="9" t="s">
        <v>786</v>
      </c>
      <c r="C5" s="2829" t="s">
        <v>1648</v>
      </c>
      <c r="D5" s="2830"/>
      <c r="E5" s="2830"/>
      <c r="F5" s="2830"/>
      <c r="G5" s="2830"/>
      <c r="H5" s="2830"/>
      <c r="I5" s="2830"/>
      <c r="J5" s="2830"/>
      <c r="K5" s="2830"/>
      <c r="L5" s="2830"/>
      <c r="M5" s="2831"/>
    </row>
    <row r="6" spans="1:15">
      <c r="A6" s="1715"/>
      <c r="B6" s="232" t="s">
        <v>787</v>
      </c>
      <c r="C6" s="2832" t="s">
        <v>1649</v>
      </c>
      <c r="D6" s="2833"/>
      <c r="E6" s="2834"/>
      <c r="F6" s="2833"/>
      <c r="G6" s="2833"/>
      <c r="H6" s="2833"/>
      <c r="I6" s="2833"/>
      <c r="J6" s="2833"/>
      <c r="K6" s="2833"/>
      <c r="L6" s="2833"/>
      <c r="M6" s="2835"/>
    </row>
    <row r="7" spans="1:15">
      <c r="A7" s="1715"/>
      <c r="B7" s="232" t="s">
        <v>873</v>
      </c>
      <c r="C7" s="655" t="s">
        <v>110</v>
      </c>
      <c r="D7" s="656"/>
      <c r="E7" s="657" t="s">
        <v>39</v>
      </c>
      <c r="F7" s="2833" t="s">
        <v>111</v>
      </c>
      <c r="G7" s="2833"/>
      <c r="H7" s="2834"/>
      <c r="I7" s="2833"/>
      <c r="J7" s="2833"/>
      <c r="K7" s="2833"/>
      <c r="L7" s="2833"/>
      <c r="M7" s="2835"/>
    </row>
    <row r="8" spans="1:15">
      <c r="A8" s="1715"/>
      <c r="B8" s="1694" t="s">
        <v>788</v>
      </c>
      <c r="C8" s="14"/>
      <c r="D8" s="15"/>
      <c r="E8" s="15"/>
      <c r="F8" s="15"/>
      <c r="G8" s="15"/>
      <c r="H8" s="15"/>
      <c r="I8" s="15"/>
      <c r="J8" s="15"/>
      <c r="K8" s="15"/>
      <c r="L8" s="16"/>
      <c r="M8" s="17"/>
    </row>
    <row r="9" spans="1:15">
      <c r="A9" s="1715"/>
      <c r="B9" s="1695"/>
      <c r="C9" s="1726" t="s">
        <v>111</v>
      </c>
      <c r="D9" s="1727"/>
      <c r="E9" s="18"/>
      <c r="F9" s="1727"/>
      <c r="G9" s="1727"/>
      <c r="H9" s="18"/>
      <c r="I9" s="1727"/>
      <c r="J9" s="1727"/>
      <c r="K9" s="18"/>
      <c r="L9" s="19"/>
      <c r="M9" s="20"/>
    </row>
    <row r="10" spans="1:15">
      <c r="A10" s="1715"/>
      <c r="B10" s="1696"/>
      <c r="C10" s="1726" t="s">
        <v>793</v>
      </c>
      <c r="D10" s="1727"/>
      <c r="E10" s="125"/>
      <c r="F10" s="1727" t="s">
        <v>793</v>
      </c>
      <c r="G10" s="1727"/>
      <c r="H10" s="125"/>
      <c r="I10" s="1727" t="s">
        <v>793</v>
      </c>
      <c r="J10" s="1727"/>
      <c r="K10" s="125"/>
      <c r="L10" s="21"/>
      <c r="M10" s="22"/>
    </row>
    <row r="11" spans="1:15" ht="39.75" customHeight="1">
      <c r="A11" s="1716"/>
      <c r="B11" s="7" t="s">
        <v>794</v>
      </c>
      <c r="C11" s="1700" t="s">
        <v>1650</v>
      </c>
      <c r="D11" s="1701"/>
      <c r="E11" s="1701"/>
      <c r="F11" s="1701"/>
      <c r="G11" s="1701"/>
      <c r="H11" s="1701"/>
      <c r="I11" s="1701"/>
      <c r="J11" s="1701"/>
      <c r="K11" s="1701"/>
      <c r="L11" s="1701"/>
      <c r="M11" s="1702"/>
    </row>
    <row r="12" spans="1:15" ht="30" customHeight="1">
      <c r="A12" s="137"/>
      <c r="B12" s="7" t="s">
        <v>923</v>
      </c>
      <c r="C12" s="1700" t="s">
        <v>1651</v>
      </c>
      <c r="D12" s="1701"/>
      <c r="E12" s="1701"/>
      <c r="F12" s="1701"/>
      <c r="G12" s="1701"/>
      <c r="H12" s="1701"/>
      <c r="I12" s="1701"/>
      <c r="J12" s="1701"/>
      <c r="K12" s="1701"/>
      <c r="L12" s="1701"/>
      <c r="M12" s="1702"/>
    </row>
    <row r="13" spans="1:15" ht="30" customHeight="1">
      <c r="A13" s="137"/>
      <c r="B13" s="7" t="s">
        <v>1652</v>
      </c>
      <c r="C13" s="1700" t="s">
        <v>510</v>
      </c>
      <c r="D13" s="1701"/>
      <c r="E13" s="1701"/>
      <c r="F13" s="1701"/>
      <c r="G13" s="1701"/>
      <c r="H13" s="1701"/>
      <c r="I13" s="1701"/>
      <c r="J13" s="1701"/>
      <c r="K13" s="1701"/>
      <c r="L13" s="1701"/>
      <c r="M13" s="1702"/>
    </row>
    <row r="14" spans="1:15" ht="30" customHeight="1">
      <c r="A14" s="137"/>
      <c r="B14" s="129" t="s">
        <v>926</v>
      </c>
      <c r="C14" s="2276" t="str">
        <f>+'Plan de acción'!V62</f>
        <v>13 Acción por el clima</v>
      </c>
      <c r="D14" s="2277"/>
      <c r="E14" s="595" t="s">
        <v>927</v>
      </c>
      <c r="F14" s="2810" t="s">
        <v>107</v>
      </c>
      <c r="G14" s="2263"/>
      <c r="H14" s="2263"/>
      <c r="I14" s="2263"/>
      <c r="J14" s="2263"/>
      <c r="K14" s="2263"/>
      <c r="L14" s="2263"/>
      <c r="M14" s="2264"/>
    </row>
    <row r="15" spans="1:15">
      <c r="A15" s="1733" t="s">
        <v>796</v>
      </c>
      <c r="B15" s="10" t="s">
        <v>25</v>
      </c>
      <c r="C15" s="1700" t="s">
        <v>108</v>
      </c>
      <c r="D15" s="1701"/>
      <c r="E15" s="1701"/>
      <c r="F15" s="1701"/>
      <c r="G15" s="1701"/>
      <c r="H15" s="1701"/>
      <c r="I15" s="1701"/>
      <c r="J15" s="1701"/>
      <c r="K15" s="1701"/>
      <c r="L15" s="1701"/>
      <c r="M15" s="1702"/>
    </row>
    <row r="16" spans="1:15" ht="33.75" customHeight="1">
      <c r="A16" s="1734"/>
      <c r="B16" s="658" t="s">
        <v>985</v>
      </c>
      <c r="C16" s="1700" t="s">
        <v>529</v>
      </c>
      <c r="D16" s="1701"/>
      <c r="E16" s="1701"/>
      <c r="F16" s="1701"/>
      <c r="G16" s="1701"/>
      <c r="H16" s="1701"/>
      <c r="I16" s="1701"/>
      <c r="J16" s="1701"/>
      <c r="K16" s="1701"/>
      <c r="L16" s="1701"/>
      <c r="M16" s="1702"/>
    </row>
    <row r="17" spans="1:13" ht="8.25" customHeight="1">
      <c r="A17" s="1734"/>
      <c r="B17" s="1694" t="s">
        <v>798</v>
      </c>
      <c r="C17" s="24"/>
      <c r="D17" s="25"/>
      <c r="E17" s="25"/>
      <c r="F17" s="25"/>
      <c r="G17" s="25"/>
      <c r="H17" s="25"/>
      <c r="I17" s="25"/>
      <c r="J17" s="25"/>
      <c r="K17" s="25"/>
      <c r="L17" s="25"/>
      <c r="M17" s="26"/>
    </row>
    <row r="18" spans="1:13" ht="9" customHeight="1">
      <c r="A18" s="1734"/>
      <c r="B18" s="1695"/>
      <c r="C18" s="27"/>
      <c r="D18" s="28"/>
      <c r="E18" s="29"/>
      <c r="F18" s="28"/>
      <c r="G18" s="29"/>
      <c r="H18" s="28"/>
      <c r="I18" s="29"/>
      <c r="J18" s="28"/>
      <c r="K18" s="29"/>
      <c r="L18" s="29"/>
      <c r="M18" s="30"/>
    </row>
    <row r="19" spans="1:13">
      <c r="A19" s="1734"/>
      <c r="B19" s="1695"/>
      <c r="C19" s="31" t="s">
        <v>799</v>
      </c>
      <c r="D19" s="32"/>
      <c r="E19" s="33" t="s">
        <v>800</v>
      </c>
      <c r="F19" s="32"/>
      <c r="G19" s="33" t="s">
        <v>801</v>
      </c>
      <c r="H19" s="32"/>
      <c r="I19" s="33" t="s">
        <v>802</v>
      </c>
      <c r="J19" s="36"/>
      <c r="K19" s="33"/>
      <c r="L19" s="33"/>
      <c r="M19" s="35"/>
    </row>
    <row r="20" spans="1:13">
      <c r="A20" s="1734"/>
      <c r="B20" s="1695"/>
      <c r="C20" s="31" t="s">
        <v>803</v>
      </c>
      <c r="D20" s="36"/>
      <c r="E20" s="33" t="s">
        <v>804</v>
      </c>
      <c r="F20" s="37"/>
      <c r="G20" s="33" t="s">
        <v>805</v>
      </c>
      <c r="H20" s="37"/>
      <c r="I20" s="33"/>
      <c r="J20" s="38"/>
      <c r="K20" s="33"/>
      <c r="L20" s="33"/>
      <c r="M20" s="35"/>
    </row>
    <row r="21" spans="1:13">
      <c r="A21" s="1734"/>
      <c r="B21" s="1695"/>
      <c r="C21" s="31" t="s">
        <v>806</v>
      </c>
      <c r="D21" s="36"/>
      <c r="E21" s="33" t="s">
        <v>807</v>
      </c>
      <c r="F21" s="36"/>
      <c r="G21" s="33"/>
      <c r="H21" s="38"/>
      <c r="I21" s="33"/>
      <c r="J21" s="38"/>
      <c r="K21" s="33"/>
      <c r="L21" s="33"/>
      <c r="M21" s="35"/>
    </row>
    <row r="22" spans="1:13">
      <c r="A22" s="1734"/>
      <c r="B22" s="1695"/>
      <c r="C22" s="31" t="s">
        <v>808</v>
      </c>
      <c r="D22" s="37" t="s">
        <v>809</v>
      </c>
      <c r="E22" s="33" t="s">
        <v>810</v>
      </c>
      <c r="F22" s="39" t="s">
        <v>811</v>
      </c>
      <c r="G22" s="39"/>
      <c r="H22" s="39"/>
      <c r="I22" s="39"/>
      <c r="J22" s="39"/>
      <c r="K22" s="39"/>
      <c r="L22" s="39"/>
      <c r="M22" s="40"/>
    </row>
    <row r="23" spans="1:13" ht="9.75" customHeight="1">
      <c r="A23" s="1734"/>
      <c r="B23" s="1696"/>
      <c r="C23" s="41"/>
      <c r="D23" s="42"/>
      <c r="E23" s="42"/>
      <c r="F23" s="42"/>
      <c r="G23" s="42"/>
      <c r="H23" s="42"/>
      <c r="I23" s="42"/>
      <c r="J23" s="42"/>
      <c r="K23" s="42"/>
      <c r="L23" s="42"/>
      <c r="M23" s="43"/>
    </row>
    <row r="24" spans="1:13">
      <c r="A24" s="1734"/>
      <c r="B24" s="1694" t="s">
        <v>812</v>
      </c>
      <c r="C24" s="44"/>
      <c r="D24" s="45"/>
      <c r="E24" s="45"/>
      <c r="F24" s="45"/>
      <c r="G24" s="45"/>
      <c r="H24" s="45"/>
      <c r="I24" s="45"/>
      <c r="J24" s="45"/>
      <c r="K24" s="45"/>
      <c r="L24" s="16"/>
      <c r="M24" s="17"/>
    </row>
    <row r="25" spans="1:13">
      <c r="A25" s="1734"/>
      <c r="B25" s="1695"/>
      <c r="C25" s="31" t="s">
        <v>813</v>
      </c>
      <c r="D25" s="37"/>
      <c r="E25" s="46"/>
      <c r="F25" s="33" t="s">
        <v>814</v>
      </c>
      <c r="G25" s="36"/>
      <c r="H25" s="46"/>
      <c r="I25" s="33" t="s">
        <v>815</v>
      </c>
      <c r="J25" s="36"/>
      <c r="K25" s="46"/>
      <c r="L25" s="19"/>
      <c r="M25" s="20"/>
    </row>
    <row r="26" spans="1:13">
      <c r="A26" s="1734"/>
      <c r="B26" s="1695"/>
      <c r="C26" s="31" t="s">
        <v>816</v>
      </c>
      <c r="D26" s="47"/>
      <c r="E26" s="19"/>
      <c r="F26" s="33" t="s">
        <v>817</v>
      </c>
      <c r="G26" s="37" t="s">
        <v>809</v>
      </c>
      <c r="H26" s="19"/>
      <c r="I26" s="48"/>
      <c r="J26" s="19"/>
      <c r="K26" s="18"/>
      <c r="L26" s="19"/>
      <c r="M26" s="20"/>
    </row>
    <row r="27" spans="1:13">
      <c r="A27" s="1734"/>
      <c r="B27" s="1695"/>
      <c r="C27" s="49"/>
      <c r="D27" s="50"/>
      <c r="E27" s="50"/>
      <c r="F27" s="50"/>
      <c r="G27" s="50"/>
      <c r="H27" s="50"/>
      <c r="I27" s="50"/>
      <c r="J27" s="50"/>
      <c r="K27" s="50"/>
      <c r="L27" s="21"/>
      <c r="M27" s="22"/>
    </row>
    <row r="28" spans="1:13">
      <c r="A28" s="1734"/>
      <c r="B28" s="51" t="s">
        <v>818</v>
      </c>
      <c r="C28" s="52"/>
      <c r="D28" s="23"/>
      <c r="E28" s="23"/>
      <c r="F28" s="23"/>
      <c r="G28" s="23"/>
      <c r="H28" s="23"/>
      <c r="I28" s="23"/>
      <c r="J28" s="23"/>
      <c r="K28" s="23"/>
      <c r="L28" s="23"/>
      <c r="M28" s="53"/>
    </row>
    <row r="29" spans="1:13">
      <c r="A29" s="1734"/>
      <c r="B29" s="54"/>
      <c r="C29" s="55" t="s">
        <v>819</v>
      </c>
      <c r="D29" s="37" t="s">
        <v>63</v>
      </c>
      <c r="E29" s="46"/>
      <c r="F29" s="56" t="s">
        <v>820</v>
      </c>
      <c r="G29" s="37" t="s">
        <v>63</v>
      </c>
      <c r="H29" s="46"/>
      <c r="I29" s="56" t="s">
        <v>821</v>
      </c>
      <c r="J29" s="440"/>
      <c r="K29" s="133"/>
      <c r="L29" s="136"/>
      <c r="M29" s="57"/>
    </row>
    <row r="30" spans="1:13">
      <c r="A30" s="1734"/>
      <c r="B30" s="9"/>
      <c r="C30" s="41"/>
      <c r="D30" s="42"/>
      <c r="E30" s="42"/>
      <c r="F30" s="42"/>
      <c r="G30" s="42"/>
      <c r="H30" s="42"/>
      <c r="I30" s="42"/>
      <c r="J30" s="42"/>
      <c r="K30" s="42"/>
      <c r="L30" s="42"/>
      <c r="M30" s="43"/>
    </row>
    <row r="31" spans="1:13">
      <c r="A31" s="1734"/>
      <c r="B31" s="1695" t="s">
        <v>822</v>
      </c>
      <c r="C31" s="58"/>
      <c r="D31" s="59"/>
      <c r="E31" s="59"/>
      <c r="F31" s="59"/>
      <c r="G31" s="59"/>
      <c r="H31" s="59"/>
      <c r="I31" s="59"/>
      <c r="J31" s="59"/>
      <c r="K31" s="59"/>
      <c r="L31" s="19"/>
      <c r="M31" s="20"/>
    </row>
    <row r="32" spans="1:13">
      <c r="A32" s="1734"/>
      <c r="B32" s="1695"/>
      <c r="C32" s="60" t="s">
        <v>823</v>
      </c>
      <c r="D32" s="61">
        <v>2022</v>
      </c>
      <c r="E32" s="62"/>
      <c r="F32" s="46" t="s">
        <v>824</v>
      </c>
      <c r="G32" s="100">
        <v>2025</v>
      </c>
      <c r="H32" s="62"/>
      <c r="I32" s="56"/>
      <c r="J32" s="62"/>
      <c r="K32" s="62"/>
      <c r="L32" s="19"/>
      <c r="M32" s="20"/>
    </row>
    <row r="33" spans="1:13">
      <c r="A33" s="1734"/>
      <c r="B33" s="1695"/>
      <c r="C33" s="60"/>
      <c r="D33" s="63"/>
      <c r="E33" s="62"/>
      <c r="F33" s="46"/>
      <c r="G33" s="62"/>
      <c r="H33" s="62"/>
      <c r="I33" s="56"/>
      <c r="J33" s="62"/>
      <c r="K33" s="62"/>
      <c r="L33" s="19"/>
      <c r="M33" s="20"/>
    </row>
    <row r="34" spans="1:13">
      <c r="A34" s="1734"/>
      <c r="B34" s="51" t="s">
        <v>825</v>
      </c>
      <c r="C34" s="64"/>
      <c r="D34" s="95"/>
      <c r="E34" s="95"/>
      <c r="F34" s="95"/>
      <c r="G34" s="95"/>
      <c r="H34" s="95"/>
      <c r="I34" s="95"/>
      <c r="J34" s="95"/>
      <c r="K34" s="95"/>
      <c r="L34" s="95"/>
      <c r="M34" s="65"/>
    </row>
    <row r="35" spans="1:13">
      <c r="A35" s="1734"/>
      <c r="B35" s="54"/>
      <c r="C35" s="66"/>
      <c r="D35" s="123" t="s">
        <v>826</v>
      </c>
      <c r="E35" s="123"/>
      <c r="F35" s="123" t="s">
        <v>827</v>
      </c>
      <c r="G35" s="123"/>
      <c r="H35" s="67" t="s">
        <v>828</v>
      </c>
      <c r="I35" s="67"/>
      <c r="J35" s="67" t="s">
        <v>829</v>
      </c>
      <c r="K35" s="123"/>
      <c r="L35" s="123" t="s">
        <v>830</v>
      </c>
      <c r="M35" s="68"/>
    </row>
    <row r="36" spans="1:13">
      <c r="A36" s="1734"/>
      <c r="B36" s="54"/>
      <c r="C36" s="66"/>
      <c r="D36" s="122">
        <v>1</v>
      </c>
      <c r="E36" s="126"/>
      <c r="F36" s="122">
        <v>1</v>
      </c>
      <c r="G36" s="126"/>
      <c r="H36" s="122">
        <v>1</v>
      </c>
      <c r="I36" s="126"/>
      <c r="J36" s="122">
        <v>1</v>
      </c>
      <c r="K36" s="126"/>
      <c r="L36" s="122"/>
      <c r="M36" s="121"/>
    </row>
    <row r="37" spans="1:13">
      <c r="A37" s="1734"/>
      <c r="B37" s="54"/>
      <c r="C37" s="66"/>
      <c r="D37" s="123" t="s">
        <v>831</v>
      </c>
      <c r="E37" s="123"/>
      <c r="F37" s="123" t="s">
        <v>832</v>
      </c>
      <c r="G37" s="123"/>
      <c r="H37" s="67" t="s">
        <v>833</v>
      </c>
      <c r="I37" s="67"/>
      <c r="J37" s="67" t="s">
        <v>834</v>
      </c>
      <c r="K37" s="123"/>
      <c r="L37" s="123" t="s">
        <v>835</v>
      </c>
      <c r="M37" s="30"/>
    </row>
    <row r="38" spans="1:13">
      <c r="A38" s="1734"/>
      <c r="B38" s="54"/>
      <c r="C38" s="66"/>
      <c r="D38" s="122"/>
      <c r="E38" s="126"/>
      <c r="F38" s="122"/>
      <c r="G38" s="126"/>
      <c r="H38" s="122"/>
      <c r="I38" s="126"/>
      <c r="J38" s="122"/>
      <c r="K38" s="126"/>
      <c r="L38" s="122"/>
      <c r="M38" s="121"/>
    </row>
    <row r="39" spans="1:13">
      <c r="A39" s="1734"/>
      <c r="B39" s="54"/>
      <c r="C39" s="66"/>
      <c r="D39" s="123" t="s">
        <v>836</v>
      </c>
      <c r="E39" s="123"/>
      <c r="F39" s="123" t="s">
        <v>837</v>
      </c>
      <c r="G39" s="123"/>
      <c r="H39" s="67" t="s">
        <v>838</v>
      </c>
      <c r="I39" s="67"/>
      <c r="J39" s="67" t="s">
        <v>839</v>
      </c>
      <c r="K39" s="123"/>
      <c r="L39" s="123" t="s">
        <v>840</v>
      </c>
      <c r="M39" s="30"/>
    </row>
    <row r="40" spans="1:13">
      <c r="A40" s="1734"/>
      <c r="B40" s="54"/>
      <c r="C40" s="66"/>
      <c r="D40" s="122"/>
      <c r="E40" s="126"/>
      <c r="F40" s="122"/>
      <c r="G40" s="126"/>
      <c r="H40" s="122"/>
      <c r="I40" s="126"/>
      <c r="J40" s="122"/>
      <c r="K40" s="126"/>
      <c r="L40" s="122"/>
      <c r="M40" s="121"/>
    </row>
    <row r="41" spans="1:13">
      <c r="A41" s="1734"/>
      <c r="B41" s="54"/>
      <c r="C41" s="66"/>
      <c r="D41" s="69" t="s">
        <v>840</v>
      </c>
      <c r="E41" s="120"/>
      <c r="F41" s="69" t="s">
        <v>841</v>
      </c>
      <c r="G41" s="120"/>
      <c r="H41" s="70"/>
      <c r="I41" s="71"/>
      <c r="J41" s="70"/>
      <c r="K41" s="71"/>
      <c r="L41" s="70"/>
      <c r="M41" s="72"/>
    </row>
    <row r="42" spans="1:13">
      <c r="A42" s="1734"/>
      <c r="B42" s="54"/>
      <c r="C42" s="66"/>
      <c r="D42" s="122"/>
      <c r="E42" s="126"/>
      <c r="F42" s="1710">
        <v>1</v>
      </c>
      <c r="G42" s="1711"/>
      <c r="H42" s="130"/>
      <c r="I42" s="123"/>
      <c r="J42" s="130"/>
      <c r="K42" s="123"/>
      <c r="L42" s="130"/>
      <c r="M42" s="124"/>
    </row>
    <row r="43" spans="1:13">
      <c r="A43" s="1734"/>
      <c r="B43" s="9"/>
      <c r="C43" s="73"/>
      <c r="D43" s="21"/>
      <c r="E43" s="21"/>
      <c r="F43" s="21"/>
      <c r="G43" s="21"/>
      <c r="H43" s="1703"/>
      <c r="I43" s="1703"/>
      <c r="J43" s="127"/>
      <c r="K43" s="74"/>
      <c r="L43" s="127"/>
      <c r="M43" s="75"/>
    </row>
    <row r="44" spans="1:13" ht="18" customHeight="1">
      <c r="A44" s="1734"/>
      <c r="B44" s="1695" t="s">
        <v>842</v>
      </c>
      <c r="C44" s="76"/>
      <c r="D44" s="38"/>
      <c r="E44" s="38"/>
      <c r="F44" s="38"/>
      <c r="G44" s="38"/>
      <c r="H44" s="38"/>
      <c r="I44" s="38"/>
      <c r="J44" s="38"/>
      <c r="K44" s="38"/>
      <c r="L44" s="19"/>
      <c r="M44" s="20"/>
    </row>
    <row r="45" spans="1:13">
      <c r="A45" s="1734"/>
      <c r="B45" s="1695"/>
      <c r="C45" s="77"/>
      <c r="D45" s="78" t="s">
        <v>843</v>
      </c>
      <c r="E45" s="79" t="s">
        <v>844</v>
      </c>
      <c r="F45" s="1704" t="s">
        <v>845</v>
      </c>
      <c r="G45" s="1705" t="s">
        <v>808</v>
      </c>
      <c r="H45" s="1705"/>
      <c r="I45" s="1705"/>
      <c r="J45" s="1705"/>
      <c r="K45" s="80" t="s">
        <v>846</v>
      </c>
      <c r="L45" s="1706"/>
      <c r="M45" s="1707"/>
    </row>
    <row r="46" spans="1:13">
      <c r="A46" s="1734"/>
      <c r="B46" s="1695"/>
      <c r="C46" s="77"/>
      <c r="D46" s="81"/>
      <c r="E46" s="36" t="s">
        <v>809</v>
      </c>
      <c r="F46" s="1704"/>
      <c r="G46" s="1705"/>
      <c r="H46" s="1705"/>
      <c r="I46" s="1705"/>
      <c r="J46" s="1705"/>
      <c r="K46" s="19"/>
      <c r="L46" s="1708"/>
      <c r="M46" s="1709"/>
    </row>
    <row r="47" spans="1:13">
      <c r="A47" s="1734"/>
      <c r="B47" s="1696"/>
      <c r="C47" s="82"/>
      <c r="D47" s="21"/>
      <c r="E47" s="21"/>
      <c r="F47" s="21"/>
      <c r="G47" s="21"/>
      <c r="H47" s="21"/>
      <c r="I47" s="21"/>
      <c r="J47" s="21"/>
      <c r="K47" s="21"/>
      <c r="L47" s="19"/>
      <c r="M47" s="20"/>
    </row>
    <row r="48" spans="1:13" ht="35.1" customHeight="1">
      <c r="A48" s="1734"/>
      <c r="B48" s="10" t="s">
        <v>847</v>
      </c>
      <c r="C48" s="1700" t="s">
        <v>1653</v>
      </c>
      <c r="D48" s="1701"/>
      <c r="E48" s="1701"/>
      <c r="F48" s="1701"/>
      <c r="G48" s="1701"/>
      <c r="H48" s="1701"/>
      <c r="I48" s="1701"/>
      <c r="J48" s="1701"/>
      <c r="K48" s="1701"/>
      <c r="L48" s="1701"/>
      <c r="M48" s="1702"/>
    </row>
    <row r="49" spans="1:13" ht="27" customHeight="1">
      <c r="A49" s="1734"/>
      <c r="B49" s="10" t="s">
        <v>849</v>
      </c>
      <c r="C49" s="1700" t="s">
        <v>1654</v>
      </c>
      <c r="D49" s="1701"/>
      <c r="E49" s="1701"/>
      <c r="F49" s="1701"/>
      <c r="G49" s="1701"/>
      <c r="H49" s="1701"/>
      <c r="I49" s="1701"/>
      <c r="J49" s="1701"/>
      <c r="K49" s="1701"/>
      <c r="L49" s="1701"/>
      <c r="M49" s="1702"/>
    </row>
    <row r="50" spans="1:13">
      <c r="A50" s="1734"/>
      <c r="B50" s="10" t="s">
        <v>851</v>
      </c>
      <c r="C50" s="1700">
        <v>30</v>
      </c>
      <c r="D50" s="1701"/>
      <c r="E50" s="1701"/>
      <c r="F50" s="1701"/>
      <c r="G50" s="1701"/>
      <c r="H50" s="1701"/>
      <c r="I50" s="1701"/>
      <c r="J50" s="1701"/>
      <c r="K50" s="1701"/>
      <c r="L50" s="1701"/>
      <c r="M50" s="1702"/>
    </row>
    <row r="51" spans="1:13">
      <c r="A51" s="1735"/>
      <c r="B51" s="10" t="s">
        <v>853</v>
      </c>
      <c r="C51" s="1700" t="s">
        <v>63</v>
      </c>
      <c r="D51" s="1701"/>
      <c r="E51" s="1701"/>
      <c r="F51" s="1701"/>
      <c r="G51" s="1701"/>
      <c r="H51" s="1701"/>
      <c r="I51" s="1701"/>
      <c r="J51" s="1701"/>
      <c r="K51" s="1701"/>
      <c r="L51" s="1701"/>
      <c r="M51" s="1702"/>
    </row>
    <row r="52" spans="1:13" ht="15" customHeight="1">
      <c r="A52" s="1686" t="s">
        <v>854</v>
      </c>
      <c r="B52" s="83" t="s">
        <v>855</v>
      </c>
      <c r="C52" s="1885" t="s">
        <v>988</v>
      </c>
      <c r="D52" s="1886"/>
      <c r="E52" s="1886"/>
      <c r="F52" s="1886"/>
      <c r="G52" s="1886"/>
      <c r="H52" s="1886"/>
      <c r="I52" s="1886"/>
      <c r="J52" s="1886"/>
      <c r="K52" s="1886"/>
      <c r="L52" s="1886"/>
      <c r="M52" s="1887"/>
    </row>
    <row r="53" spans="1:13" ht="15" customHeight="1">
      <c r="A53" s="1687"/>
      <c r="B53" s="83" t="s">
        <v>856</v>
      </c>
      <c r="C53" s="1888" t="s">
        <v>989</v>
      </c>
      <c r="D53" s="1889"/>
      <c r="E53" s="1889"/>
      <c r="F53" s="1889"/>
      <c r="G53" s="1889"/>
      <c r="H53" s="1889"/>
      <c r="I53" s="1889"/>
      <c r="J53" s="1889"/>
      <c r="K53" s="1889"/>
      <c r="L53" s="1889"/>
      <c r="M53" s="1890"/>
    </row>
    <row r="54" spans="1:13" ht="15" customHeight="1">
      <c r="A54" s="1687"/>
      <c r="B54" s="83" t="s">
        <v>858</v>
      </c>
      <c r="C54" s="1888" t="s">
        <v>111</v>
      </c>
      <c r="D54" s="1889"/>
      <c r="E54" s="1889"/>
      <c r="F54" s="1889"/>
      <c r="G54" s="1889"/>
      <c r="H54" s="1889"/>
      <c r="I54" s="1889"/>
      <c r="J54" s="1889"/>
      <c r="K54" s="1889"/>
      <c r="L54" s="1889"/>
      <c r="M54" s="1890"/>
    </row>
    <row r="55" spans="1:13" ht="15" customHeight="1">
      <c r="A55" s="1687"/>
      <c r="B55" s="84" t="s">
        <v>859</v>
      </c>
      <c r="C55" s="1888" t="s">
        <v>112</v>
      </c>
      <c r="D55" s="1889"/>
      <c r="E55" s="1889"/>
      <c r="F55" s="1889"/>
      <c r="G55" s="1889"/>
      <c r="H55" s="1889"/>
      <c r="I55" s="1889"/>
      <c r="J55" s="1889"/>
      <c r="K55" s="1889"/>
      <c r="L55" s="1889"/>
      <c r="M55" s="1890"/>
    </row>
    <row r="56" spans="1:13" ht="15" customHeight="1">
      <c r="A56" s="1687"/>
      <c r="B56" s="83" t="s">
        <v>860</v>
      </c>
      <c r="C56" s="1888" t="s">
        <v>990</v>
      </c>
      <c r="D56" s="1889"/>
      <c r="E56" s="1889"/>
      <c r="F56" s="1889"/>
      <c r="G56" s="1889"/>
      <c r="H56" s="1889"/>
      <c r="I56" s="1889"/>
      <c r="J56" s="1889"/>
      <c r="K56" s="1889"/>
      <c r="L56" s="1889"/>
      <c r="M56" s="1890"/>
    </row>
    <row r="57" spans="1:13" ht="16.5" thickBot="1">
      <c r="A57" s="1690"/>
      <c r="B57" s="83" t="s">
        <v>861</v>
      </c>
      <c r="C57" s="1891" t="s">
        <v>114</v>
      </c>
      <c r="D57" s="1892"/>
      <c r="E57" s="1892"/>
      <c r="F57" s="1892"/>
      <c r="G57" s="1892"/>
      <c r="H57" s="1892"/>
      <c r="I57" s="1892"/>
      <c r="J57" s="1892"/>
      <c r="K57" s="1892"/>
      <c r="L57" s="1892"/>
      <c r="M57" s="1893"/>
    </row>
    <row r="58" spans="1:13" ht="15" customHeight="1">
      <c r="A58" s="1686" t="s">
        <v>863</v>
      </c>
      <c r="B58" s="85" t="s">
        <v>864</v>
      </c>
      <c r="C58" s="2826" t="s">
        <v>991</v>
      </c>
      <c r="D58" s="2827"/>
      <c r="E58" s="2827"/>
      <c r="F58" s="2827"/>
      <c r="G58" s="2827"/>
      <c r="H58" s="2827"/>
      <c r="I58" s="2827"/>
      <c r="J58" s="2827"/>
      <c r="K58" s="2827"/>
      <c r="L58" s="2827"/>
      <c r="M58" s="2828"/>
    </row>
    <row r="59" spans="1:13" ht="30" customHeight="1">
      <c r="A59" s="1687"/>
      <c r="B59" s="85" t="s">
        <v>866</v>
      </c>
      <c r="C59" s="2826" t="s">
        <v>992</v>
      </c>
      <c r="D59" s="2827"/>
      <c r="E59" s="2827"/>
      <c r="F59" s="2827"/>
      <c r="G59" s="2827"/>
      <c r="H59" s="2827"/>
      <c r="I59" s="2827"/>
      <c r="J59" s="2827"/>
      <c r="K59" s="2827"/>
      <c r="L59" s="2827"/>
      <c r="M59" s="2828"/>
    </row>
    <row r="60" spans="1:13" ht="30" customHeight="1" thickBot="1">
      <c r="A60" s="1687"/>
      <c r="B60" s="86" t="s">
        <v>39</v>
      </c>
      <c r="C60" s="2826" t="s">
        <v>111</v>
      </c>
      <c r="D60" s="2827"/>
      <c r="E60" s="2827"/>
      <c r="F60" s="2827"/>
      <c r="G60" s="2827"/>
      <c r="H60" s="2827"/>
      <c r="I60" s="2827"/>
      <c r="J60" s="2827"/>
      <c r="K60" s="2827"/>
      <c r="L60" s="2827"/>
      <c r="M60" s="2828"/>
    </row>
    <row r="61" spans="1:13" ht="29.25" customHeight="1" thickBot="1">
      <c r="A61" s="87" t="s">
        <v>869</v>
      </c>
      <c r="B61" s="659"/>
      <c r="C61" s="1758" t="s">
        <v>1655</v>
      </c>
      <c r="D61" s="1759"/>
      <c r="E61" s="1759"/>
      <c r="F61" s="1759"/>
      <c r="G61" s="1759"/>
      <c r="H61" s="1759"/>
      <c r="I61" s="1759"/>
      <c r="J61" s="1759"/>
      <c r="K61" s="1759"/>
      <c r="L61" s="1759"/>
      <c r="M61" s="1760"/>
    </row>
  </sheetData>
  <mergeCells count="50">
    <mergeCell ref="A2:A11"/>
    <mergeCell ref="C2:M2"/>
    <mergeCell ref="C3:M3"/>
    <mergeCell ref="D4:E4"/>
    <mergeCell ref="F4:G4"/>
    <mergeCell ref="I4:M4"/>
    <mergeCell ref="C5:M5"/>
    <mergeCell ref="C6:M6"/>
    <mergeCell ref="F7:M7"/>
    <mergeCell ref="B8:B10"/>
    <mergeCell ref="C9:D9"/>
    <mergeCell ref="F9:G9"/>
    <mergeCell ref="I9:J9"/>
    <mergeCell ref="C10:D10"/>
    <mergeCell ref="C61:M61"/>
    <mergeCell ref="C49:M49"/>
    <mergeCell ref="C50:M50"/>
    <mergeCell ref="C51:M51"/>
    <mergeCell ref="F10:G10"/>
    <mergeCell ref="I10:J10"/>
    <mergeCell ref="F42:G42"/>
    <mergeCell ref="A52:A57"/>
    <mergeCell ref="C52:M52"/>
    <mergeCell ref="C53:M53"/>
    <mergeCell ref="C54:M54"/>
    <mergeCell ref="C55:M55"/>
    <mergeCell ref="C56:M56"/>
    <mergeCell ref="C57:M57"/>
    <mergeCell ref="A15:A51"/>
    <mergeCell ref="C15:M15"/>
    <mergeCell ref="C16:M16"/>
    <mergeCell ref="B17:B23"/>
    <mergeCell ref="B24:B27"/>
    <mergeCell ref="B31:B33"/>
    <mergeCell ref="A1:K1"/>
    <mergeCell ref="C14:D14"/>
    <mergeCell ref="F14:M14"/>
    <mergeCell ref="A58:A60"/>
    <mergeCell ref="C58:M58"/>
    <mergeCell ref="C59:M59"/>
    <mergeCell ref="C60:M60"/>
    <mergeCell ref="H43:I43"/>
    <mergeCell ref="B44:B47"/>
    <mergeCell ref="F45:F46"/>
    <mergeCell ref="G45:J46"/>
    <mergeCell ref="L45:M46"/>
    <mergeCell ref="C48:M48"/>
    <mergeCell ref="C11:M11"/>
    <mergeCell ref="C12:M12"/>
    <mergeCell ref="C13:M13"/>
  </mergeCells>
  <dataValidations count="6">
    <dataValidation allowBlank="1" showInputMessage="1" showErrorMessage="1" prompt="Incluir una ficha por cada indicador, ya sea de producto o de resultado" sqref="A1" xr:uid="{00000000-0002-0000-3B00-000000000000}"/>
    <dataValidation allowBlank="1" showInputMessage="1" showErrorMessage="1" prompt="Seleccione de la lista desplegable" sqref="B4" xr:uid="{00000000-0002-0000-3B00-000001000000}"/>
    <dataValidation allowBlank="1" showInputMessage="1" showErrorMessage="1" prompt="Determine si el indicador responde a un enfoque (Derechos Humanos, Género, Diferencial, Poblacional, Ambiental y Territorial). Si responde a más de enfoque separelos por ;" sqref="B15:B16" xr:uid="{00000000-0002-0000-3B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B00-000003000000}"/>
    <dataValidation allowBlank="1" showInputMessage="1" showErrorMessage="1" prompt="Identifique el ODS a que le apunta el indicador de producto. Seleccione de la lista desplegable._x000a_" sqref="B14" xr:uid="{00000000-0002-0000-3B00-000004000000}"/>
    <dataValidation allowBlank="1" showInputMessage="1" showErrorMessage="1" prompt="Identifique la meta ODS a que le apunta el indicador de producto. Seleccione de la lista desplegable." sqref="E14" xr:uid="{00000000-0002-0000-3B00-000005000000}"/>
  </dataValidation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70C0"/>
  </sheetPr>
  <dimension ref="A1:M60"/>
  <sheetViews>
    <sheetView topLeftCell="B5" zoomScale="72" zoomScaleNormal="72" workbookViewId="0">
      <selection activeCell="C11" sqref="C11:M11"/>
    </sheetView>
  </sheetViews>
  <sheetFormatPr baseColWidth="10" defaultColWidth="11.42578125" defaultRowHeight="15.75"/>
  <cols>
    <col min="1" max="1" width="25.140625" style="1" customWidth="1"/>
    <col min="2" max="2" width="39.140625" style="89" customWidth="1"/>
    <col min="3" max="3" width="40" style="1" customWidth="1"/>
    <col min="4" max="4" width="25.85546875" style="1" customWidth="1"/>
    <col min="5" max="16384" width="11.42578125" style="1"/>
  </cols>
  <sheetData>
    <row r="1" spans="1:13" ht="16.5" thickBot="1">
      <c r="A1" s="1909" t="s">
        <v>1656</v>
      </c>
      <c r="B1" s="1910"/>
      <c r="C1" s="1910"/>
      <c r="D1" s="1910"/>
      <c r="E1" s="1910"/>
      <c r="F1" s="1910"/>
      <c r="G1" s="1910"/>
      <c r="H1" s="1910"/>
      <c r="I1" s="1910"/>
      <c r="J1" s="1910"/>
      <c r="K1" s="1910"/>
      <c r="L1" s="1910"/>
      <c r="M1" s="2840"/>
    </row>
    <row r="2" spans="1:13" ht="60.95" customHeight="1">
      <c r="A2" s="1714" t="s">
        <v>782</v>
      </c>
      <c r="B2" s="6" t="s">
        <v>783</v>
      </c>
      <c r="C2" s="1717" t="s">
        <v>532</v>
      </c>
      <c r="D2" s="1718"/>
      <c r="E2" s="1718"/>
      <c r="F2" s="1718"/>
      <c r="G2" s="1718"/>
      <c r="H2" s="1718"/>
      <c r="I2" s="1718"/>
      <c r="J2" s="1718"/>
      <c r="K2" s="1718"/>
      <c r="L2" s="1718"/>
      <c r="M2" s="1719"/>
    </row>
    <row r="3" spans="1:13" ht="30.95" customHeight="1">
      <c r="A3" s="1715"/>
      <c r="B3" s="7" t="s">
        <v>784</v>
      </c>
      <c r="C3" s="1685" t="s">
        <v>511</v>
      </c>
      <c r="D3" s="1720"/>
      <c r="E3" s="1720"/>
      <c r="F3" s="1683"/>
      <c r="G3" s="1683"/>
      <c r="H3" s="1683"/>
      <c r="I3" s="1683"/>
      <c r="J3" s="1683"/>
      <c r="K3" s="1683"/>
      <c r="L3" s="1683"/>
      <c r="M3" s="1684"/>
    </row>
    <row r="4" spans="1:13" ht="102" customHeight="1">
      <c r="A4" s="1715"/>
      <c r="B4" s="232" t="s">
        <v>35</v>
      </c>
      <c r="C4" s="131" t="s">
        <v>843</v>
      </c>
      <c r="D4" s="234" t="s">
        <v>109</v>
      </c>
      <c r="E4" s="450"/>
      <c r="F4" s="1721" t="s">
        <v>36</v>
      </c>
      <c r="G4" s="1722"/>
      <c r="H4" s="8">
        <v>160</v>
      </c>
      <c r="I4" s="1766" t="s">
        <v>980</v>
      </c>
      <c r="J4" s="1683"/>
      <c r="K4" s="1683"/>
      <c r="L4" s="1683"/>
      <c r="M4" s="1684"/>
    </row>
    <row r="5" spans="1:13" ht="48.95" customHeight="1">
      <c r="A5" s="1715"/>
      <c r="B5" s="9" t="s">
        <v>786</v>
      </c>
      <c r="C5" s="2841" t="s">
        <v>1648</v>
      </c>
      <c r="D5" s="2830"/>
      <c r="E5" s="2830"/>
      <c r="F5" s="2830"/>
      <c r="G5" s="2830"/>
      <c r="H5" s="2830"/>
      <c r="I5" s="2830"/>
      <c r="J5" s="2830"/>
      <c r="K5" s="2830"/>
      <c r="L5" s="2830"/>
      <c r="M5" s="2842"/>
    </row>
    <row r="6" spans="1:13" ht="39.6" customHeight="1">
      <c r="A6" s="1715"/>
      <c r="B6" s="232" t="s">
        <v>787</v>
      </c>
      <c r="C6" s="2843" t="s">
        <v>1657</v>
      </c>
      <c r="D6" s="2844"/>
      <c r="E6" s="2844"/>
      <c r="F6" s="2844"/>
      <c r="G6" s="2844"/>
      <c r="H6" s="2844"/>
      <c r="I6" s="2844"/>
      <c r="J6" s="2844"/>
      <c r="K6" s="2844"/>
      <c r="L6" s="2844"/>
      <c r="M6" s="2845"/>
    </row>
    <row r="7" spans="1:13" ht="39.6" customHeight="1">
      <c r="A7" s="1715"/>
      <c r="B7" s="232" t="s">
        <v>873</v>
      </c>
      <c r="C7" s="655" t="s">
        <v>110</v>
      </c>
      <c r="D7" s="656"/>
      <c r="E7" s="656"/>
      <c r="F7" s="656"/>
      <c r="G7" s="656"/>
      <c r="H7" s="1489" t="s">
        <v>39</v>
      </c>
      <c r="I7" s="2846" t="s">
        <v>111</v>
      </c>
      <c r="J7" s="2844"/>
      <c r="K7" s="2844"/>
      <c r="L7" s="2844"/>
      <c r="M7" s="2847"/>
    </row>
    <row r="8" spans="1:13">
      <c r="A8" s="1715"/>
      <c r="B8" s="1694" t="s">
        <v>788</v>
      </c>
      <c r="C8" s="14"/>
      <c r="D8" s="15"/>
      <c r="E8" s="15"/>
      <c r="F8" s="15"/>
      <c r="G8" s="15"/>
      <c r="H8" s="15"/>
      <c r="I8" s="15"/>
      <c r="J8" s="15"/>
      <c r="K8" s="15"/>
      <c r="L8" s="16"/>
      <c r="M8" s="17"/>
    </row>
    <row r="9" spans="1:13">
      <c r="A9" s="1715"/>
      <c r="B9" s="1695"/>
      <c r="C9" s="1726" t="s">
        <v>111</v>
      </c>
      <c r="D9" s="1727"/>
      <c r="E9" s="18"/>
      <c r="F9" s="1727"/>
      <c r="G9" s="1727"/>
      <c r="H9" s="18"/>
      <c r="I9" s="1727"/>
      <c r="J9" s="1727"/>
      <c r="K9" s="18"/>
      <c r="L9" s="19"/>
      <c r="M9" s="20"/>
    </row>
    <row r="10" spans="1:13">
      <c r="A10" s="1715"/>
      <c r="B10" s="1696"/>
      <c r="C10" s="1726" t="s">
        <v>793</v>
      </c>
      <c r="D10" s="1727"/>
      <c r="E10" s="125"/>
      <c r="F10" s="1727" t="s">
        <v>793</v>
      </c>
      <c r="G10" s="1727"/>
      <c r="H10" s="125"/>
      <c r="I10" s="1727" t="s">
        <v>793</v>
      </c>
      <c r="J10" s="1727"/>
      <c r="K10" s="125"/>
      <c r="L10" s="21"/>
      <c r="M10" s="22"/>
    </row>
    <row r="11" spans="1:13">
      <c r="A11" s="1716"/>
      <c r="B11" s="7" t="s">
        <v>794</v>
      </c>
      <c r="C11" s="1700" t="s">
        <v>1658</v>
      </c>
      <c r="D11" s="1701"/>
      <c r="E11" s="1701"/>
      <c r="F11" s="1701"/>
      <c r="G11" s="1701"/>
      <c r="H11" s="1701"/>
      <c r="I11" s="1701"/>
      <c r="J11" s="1701"/>
      <c r="K11" s="1701"/>
      <c r="L11" s="1701"/>
      <c r="M11" s="1702"/>
    </row>
    <row r="12" spans="1:13" ht="93" customHeight="1">
      <c r="A12" s="137"/>
      <c r="B12" s="7" t="s">
        <v>923</v>
      </c>
      <c r="C12" s="1700" t="s">
        <v>1659</v>
      </c>
      <c r="D12" s="1701"/>
      <c r="E12" s="1701"/>
      <c r="F12" s="1701"/>
      <c r="G12" s="1701"/>
      <c r="H12" s="1701"/>
      <c r="I12" s="1701"/>
      <c r="J12" s="1701"/>
      <c r="K12" s="1701"/>
      <c r="L12" s="1701"/>
      <c r="M12" s="1702"/>
    </row>
    <row r="13" spans="1:13" ht="31.5">
      <c r="A13" s="137"/>
      <c r="B13" s="7" t="s">
        <v>1652</v>
      </c>
      <c r="C13" s="1700" t="s">
        <v>510</v>
      </c>
      <c r="D13" s="1701"/>
      <c r="E13" s="1701"/>
      <c r="F13" s="1701"/>
      <c r="G13" s="1701"/>
      <c r="H13" s="1701"/>
      <c r="I13" s="1701"/>
      <c r="J13" s="1701"/>
      <c r="K13" s="1701"/>
      <c r="L13" s="1701"/>
      <c r="M13" s="1702"/>
    </row>
    <row r="14" spans="1:13" ht="47.45" customHeight="1">
      <c r="A14" s="137"/>
      <c r="B14" s="129" t="s">
        <v>926</v>
      </c>
      <c r="C14" s="2276" t="str">
        <f>+'Plan de acción'!V62</f>
        <v>13 Acción por el clima</v>
      </c>
      <c r="D14" s="2277"/>
      <c r="E14" s="595" t="s">
        <v>927</v>
      </c>
      <c r="F14" s="2810" t="s">
        <v>107</v>
      </c>
      <c r="G14" s="2263"/>
      <c r="H14" s="2263"/>
      <c r="I14" s="2263"/>
      <c r="J14" s="2263"/>
      <c r="K14" s="2263"/>
      <c r="L14" s="2263"/>
      <c r="M14" s="2264"/>
    </row>
    <row r="15" spans="1:13">
      <c r="A15" s="1733" t="s">
        <v>796</v>
      </c>
      <c r="B15" s="10" t="s">
        <v>25</v>
      </c>
      <c r="C15" s="1700" t="s">
        <v>108</v>
      </c>
      <c r="D15" s="1701"/>
      <c r="E15" s="1701"/>
      <c r="F15" s="1701"/>
      <c r="G15" s="1701"/>
      <c r="H15" s="1701"/>
      <c r="I15" s="1701"/>
      <c r="J15" s="1701"/>
      <c r="K15" s="1701"/>
      <c r="L15" s="1701"/>
      <c r="M15" s="1702"/>
    </row>
    <row r="16" spans="1:13" ht="8.25" customHeight="1">
      <c r="A16" s="1734"/>
      <c r="B16" s="1694" t="s">
        <v>798</v>
      </c>
      <c r="C16" s="24"/>
      <c r="D16" s="25"/>
      <c r="E16" s="25"/>
      <c r="F16" s="25"/>
      <c r="G16" s="25"/>
      <c r="H16" s="25"/>
      <c r="I16" s="25"/>
      <c r="J16" s="25"/>
      <c r="K16" s="25"/>
      <c r="L16" s="25"/>
      <c r="M16" s="26"/>
    </row>
    <row r="17" spans="1:13" ht="9" customHeight="1">
      <c r="A17" s="1734"/>
      <c r="B17" s="1695"/>
      <c r="C17" s="27"/>
      <c r="D17" s="28"/>
      <c r="E17" s="29"/>
      <c r="F17" s="28"/>
      <c r="G17" s="29"/>
      <c r="H17" s="28"/>
      <c r="I17" s="29"/>
      <c r="J17" s="28"/>
      <c r="K17" s="29"/>
      <c r="L17" s="29"/>
      <c r="M17" s="30"/>
    </row>
    <row r="18" spans="1:13">
      <c r="A18" s="1734"/>
      <c r="B18" s="1695"/>
      <c r="C18" s="31" t="s">
        <v>799</v>
      </c>
      <c r="D18" s="32"/>
      <c r="E18" s="33" t="s">
        <v>800</v>
      </c>
      <c r="F18" s="32"/>
      <c r="G18" s="33" t="s">
        <v>801</v>
      </c>
      <c r="H18" s="32"/>
      <c r="I18" s="33" t="s">
        <v>802</v>
      </c>
      <c r="J18" s="36"/>
      <c r="K18" s="33"/>
      <c r="L18" s="33"/>
      <c r="M18" s="35"/>
    </row>
    <row r="19" spans="1:13">
      <c r="A19" s="1734"/>
      <c r="B19" s="1695"/>
      <c r="C19" s="31" t="s">
        <v>803</v>
      </c>
      <c r="D19" s="36"/>
      <c r="E19" s="33" t="s">
        <v>804</v>
      </c>
      <c r="F19" s="37"/>
      <c r="G19" s="33" t="s">
        <v>805</v>
      </c>
      <c r="H19" s="37"/>
      <c r="I19" s="33"/>
      <c r="J19" s="38"/>
      <c r="K19" s="33"/>
      <c r="L19" s="33"/>
      <c r="M19" s="35"/>
    </row>
    <row r="20" spans="1:13">
      <c r="A20" s="1734"/>
      <c r="B20" s="1695"/>
      <c r="C20" s="31" t="s">
        <v>806</v>
      </c>
      <c r="D20" s="36"/>
      <c r="E20" s="33" t="s">
        <v>807</v>
      </c>
      <c r="F20" s="36"/>
      <c r="G20" s="33"/>
      <c r="H20" s="38"/>
      <c r="I20" s="33"/>
      <c r="J20" s="38"/>
      <c r="K20" s="33"/>
      <c r="L20" s="33"/>
      <c r="M20" s="35"/>
    </row>
    <row r="21" spans="1:13">
      <c r="A21" s="1734"/>
      <c r="B21" s="1695"/>
      <c r="C21" s="31" t="s">
        <v>808</v>
      </c>
      <c r="D21" s="37" t="s">
        <v>809</v>
      </c>
      <c r="E21" s="33" t="s">
        <v>810</v>
      </c>
      <c r="F21" s="39" t="s">
        <v>811</v>
      </c>
      <c r="G21" s="39"/>
      <c r="H21" s="39"/>
      <c r="I21" s="39"/>
      <c r="J21" s="39"/>
      <c r="K21" s="39"/>
      <c r="L21" s="39"/>
      <c r="M21" s="40"/>
    </row>
    <row r="22" spans="1:13" ht="9.75" customHeight="1">
      <c r="A22" s="1734"/>
      <c r="B22" s="1696"/>
      <c r="C22" s="41"/>
      <c r="D22" s="42"/>
      <c r="E22" s="42"/>
      <c r="F22" s="42"/>
      <c r="G22" s="42"/>
      <c r="H22" s="42"/>
      <c r="I22" s="42"/>
      <c r="J22" s="42"/>
      <c r="K22" s="42"/>
      <c r="L22" s="42"/>
      <c r="M22" s="43"/>
    </row>
    <row r="23" spans="1:13">
      <c r="A23" s="1734"/>
      <c r="B23" s="1694" t="s">
        <v>812</v>
      </c>
      <c r="C23" s="44"/>
      <c r="D23" s="45"/>
      <c r="E23" s="45"/>
      <c r="F23" s="45"/>
      <c r="G23" s="45"/>
      <c r="H23" s="45"/>
      <c r="I23" s="45"/>
      <c r="J23" s="45"/>
      <c r="K23" s="45"/>
      <c r="L23" s="16"/>
      <c r="M23" s="17"/>
    </row>
    <row r="24" spans="1:13">
      <c r="A24" s="1734"/>
      <c r="B24" s="1695"/>
      <c r="C24" s="31" t="s">
        <v>813</v>
      </c>
      <c r="D24" s="37"/>
      <c r="E24" s="46"/>
      <c r="F24" s="33" t="s">
        <v>814</v>
      </c>
      <c r="G24" s="36"/>
      <c r="H24" s="46"/>
      <c r="I24" s="33" t="s">
        <v>815</v>
      </c>
      <c r="J24" s="36"/>
      <c r="K24" s="46"/>
      <c r="L24" s="19"/>
      <c r="M24" s="20"/>
    </row>
    <row r="25" spans="1:13">
      <c r="A25" s="1734"/>
      <c r="B25" s="1695"/>
      <c r="C25" s="31" t="s">
        <v>816</v>
      </c>
      <c r="D25" s="47"/>
      <c r="E25" s="19"/>
      <c r="F25" s="33" t="s">
        <v>817</v>
      </c>
      <c r="G25" s="37" t="s">
        <v>809</v>
      </c>
      <c r="H25" s="19"/>
      <c r="I25" s="48"/>
      <c r="J25" s="19"/>
      <c r="K25" s="18"/>
      <c r="L25" s="19"/>
      <c r="M25" s="20"/>
    </row>
    <row r="26" spans="1:13">
      <c r="A26" s="1734"/>
      <c r="B26" s="1695"/>
      <c r="C26" s="49"/>
      <c r="D26" s="50"/>
      <c r="E26" s="50"/>
      <c r="F26" s="50"/>
      <c r="G26" s="50"/>
      <c r="H26" s="50"/>
      <c r="I26" s="50"/>
      <c r="J26" s="50"/>
      <c r="K26" s="50"/>
      <c r="L26" s="21"/>
      <c r="M26" s="22"/>
    </row>
    <row r="27" spans="1:13">
      <c r="A27" s="1734"/>
      <c r="B27" s="51" t="s">
        <v>818</v>
      </c>
      <c r="C27" s="52"/>
      <c r="D27" s="23"/>
      <c r="E27" s="23"/>
      <c r="F27" s="23"/>
      <c r="G27" s="23"/>
      <c r="H27" s="23"/>
      <c r="I27" s="23"/>
      <c r="J27" s="23"/>
      <c r="K27" s="23"/>
      <c r="L27" s="23"/>
      <c r="M27" s="53"/>
    </row>
    <row r="28" spans="1:13">
      <c r="A28" s="1734"/>
      <c r="B28" s="54"/>
      <c r="C28" s="55" t="s">
        <v>819</v>
      </c>
      <c r="D28" s="37" t="s">
        <v>63</v>
      </c>
      <c r="E28" s="46"/>
      <c r="F28" s="56" t="s">
        <v>820</v>
      </c>
      <c r="G28" s="37" t="s">
        <v>63</v>
      </c>
      <c r="H28" s="46"/>
      <c r="I28" s="56" t="s">
        <v>821</v>
      </c>
      <c r="J28" s="440"/>
      <c r="K28" s="133"/>
      <c r="L28" s="136"/>
      <c r="M28" s="57"/>
    </row>
    <row r="29" spans="1:13">
      <c r="A29" s="1734"/>
      <c r="B29" s="9"/>
      <c r="C29" s="41"/>
      <c r="D29" s="42"/>
      <c r="E29" s="42"/>
      <c r="F29" s="42"/>
      <c r="G29" s="42"/>
      <c r="H29" s="42"/>
      <c r="I29" s="42"/>
      <c r="J29" s="42"/>
      <c r="K29" s="42"/>
      <c r="L29" s="42"/>
      <c r="M29" s="43"/>
    </row>
    <row r="30" spans="1:13">
      <c r="A30" s="1734"/>
      <c r="B30" s="1695" t="s">
        <v>822</v>
      </c>
      <c r="C30" s="58"/>
      <c r="D30" s="59"/>
      <c r="E30" s="59"/>
      <c r="F30" s="59"/>
      <c r="G30" s="59"/>
      <c r="H30" s="59"/>
      <c r="I30" s="59"/>
      <c r="J30" s="59"/>
      <c r="K30" s="59"/>
      <c r="L30" s="19"/>
      <c r="M30" s="20"/>
    </row>
    <row r="31" spans="1:13">
      <c r="A31" s="1734"/>
      <c r="B31" s="1695"/>
      <c r="C31" s="60" t="s">
        <v>823</v>
      </c>
      <c r="D31" s="61">
        <v>2022</v>
      </c>
      <c r="E31" s="62"/>
      <c r="F31" s="46" t="s">
        <v>824</v>
      </c>
      <c r="G31" s="1513">
        <v>2025</v>
      </c>
      <c r="H31" s="62"/>
      <c r="I31" s="56"/>
      <c r="J31" s="62"/>
      <c r="K31" s="62"/>
      <c r="L31" s="19"/>
      <c r="M31" s="20"/>
    </row>
    <row r="32" spans="1:13">
      <c r="A32" s="1734"/>
      <c r="B32" s="1695"/>
      <c r="C32" s="60"/>
      <c r="D32" s="63"/>
      <c r="E32" s="62"/>
      <c r="F32" s="46"/>
      <c r="G32" s="62"/>
      <c r="H32" s="62"/>
      <c r="I32" s="56"/>
      <c r="J32" s="62"/>
      <c r="K32" s="62"/>
      <c r="L32" s="19"/>
      <c r="M32" s="20"/>
    </row>
    <row r="33" spans="1:13">
      <c r="A33" s="1734"/>
      <c r="B33" s="51" t="s">
        <v>825</v>
      </c>
      <c r="C33" s="64"/>
      <c r="D33" s="95"/>
      <c r="E33" s="95"/>
      <c r="F33" s="95"/>
      <c r="G33" s="95"/>
      <c r="H33" s="95"/>
      <c r="I33" s="95"/>
      <c r="J33" s="95"/>
      <c r="K33" s="95"/>
      <c r="L33" s="95"/>
      <c r="M33" s="65"/>
    </row>
    <row r="34" spans="1:13">
      <c r="A34" s="1734"/>
      <c r="B34" s="54"/>
      <c r="C34" s="66"/>
      <c r="D34" s="123" t="s">
        <v>826</v>
      </c>
      <c r="E34" s="123"/>
      <c r="F34" s="123" t="s">
        <v>827</v>
      </c>
      <c r="G34" s="123"/>
      <c r="H34" s="67" t="s">
        <v>828</v>
      </c>
      <c r="I34" s="67"/>
      <c r="J34" s="67" t="s">
        <v>829</v>
      </c>
      <c r="K34" s="123"/>
      <c r="L34" s="123" t="s">
        <v>830</v>
      </c>
      <c r="M34" s="68"/>
    </row>
    <row r="35" spans="1:13">
      <c r="A35" s="1734"/>
      <c r="B35" s="54"/>
      <c r="C35" s="66"/>
      <c r="D35" s="122">
        <v>1</v>
      </c>
      <c r="E35" s="126"/>
      <c r="F35" s="122">
        <v>1</v>
      </c>
      <c r="G35" s="126"/>
      <c r="H35" s="122">
        <v>1</v>
      </c>
      <c r="I35" s="126"/>
      <c r="J35" s="122">
        <v>1</v>
      </c>
      <c r="K35" s="126"/>
      <c r="L35" s="122"/>
      <c r="M35" s="121"/>
    </row>
    <row r="36" spans="1:13">
      <c r="A36" s="1734"/>
      <c r="B36" s="54"/>
      <c r="C36" s="66"/>
      <c r="D36" s="123" t="s">
        <v>831</v>
      </c>
      <c r="E36" s="123"/>
      <c r="F36" s="123" t="s">
        <v>832</v>
      </c>
      <c r="G36" s="123"/>
      <c r="H36" s="67" t="s">
        <v>833</v>
      </c>
      <c r="I36" s="67"/>
      <c r="J36" s="67" t="s">
        <v>834</v>
      </c>
      <c r="K36" s="123"/>
      <c r="L36" s="123" t="s">
        <v>835</v>
      </c>
      <c r="M36" s="30"/>
    </row>
    <row r="37" spans="1:13">
      <c r="A37" s="1734"/>
      <c r="B37" s="54"/>
      <c r="C37" s="66"/>
      <c r="D37" s="122"/>
      <c r="E37" s="126"/>
      <c r="F37" s="122"/>
      <c r="G37" s="126"/>
      <c r="H37" s="122"/>
      <c r="I37" s="126"/>
      <c r="J37" s="122"/>
      <c r="K37" s="126"/>
      <c r="L37" s="122"/>
      <c r="M37" s="121"/>
    </row>
    <row r="38" spans="1:13">
      <c r="A38" s="1734"/>
      <c r="B38" s="54"/>
      <c r="C38" s="66"/>
      <c r="D38" s="123" t="s">
        <v>836</v>
      </c>
      <c r="E38" s="123"/>
      <c r="F38" s="123" t="s">
        <v>837</v>
      </c>
      <c r="G38" s="123"/>
      <c r="H38" s="67" t="s">
        <v>838</v>
      </c>
      <c r="I38" s="67"/>
      <c r="J38" s="67" t="s">
        <v>839</v>
      </c>
      <c r="K38" s="123"/>
      <c r="L38" s="123" t="s">
        <v>840</v>
      </c>
      <c r="M38" s="30"/>
    </row>
    <row r="39" spans="1:13">
      <c r="A39" s="1734"/>
      <c r="B39" s="54"/>
      <c r="C39" s="66"/>
      <c r="D39" s="122"/>
      <c r="E39" s="126"/>
      <c r="F39" s="122"/>
      <c r="G39" s="126"/>
      <c r="H39" s="122"/>
      <c r="I39" s="126"/>
      <c r="J39" s="122"/>
      <c r="K39" s="126"/>
      <c r="L39" s="122"/>
      <c r="M39" s="121"/>
    </row>
    <row r="40" spans="1:13">
      <c r="A40" s="1734"/>
      <c r="B40" s="54"/>
      <c r="C40" s="66"/>
      <c r="D40" s="69" t="s">
        <v>840</v>
      </c>
      <c r="E40" s="120"/>
      <c r="F40" s="69" t="s">
        <v>841</v>
      </c>
      <c r="G40" s="120"/>
      <c r="H40" s="70"/>
      <c r="I40" s="71"/>
      <c r="J40" s="70"/>
      <c r="K40" s="71"/>
      <c r="L40" s="70"/>
      <c r="M40" s="72"/>
    </row>
    <row r="41" spans="1:13">
      <c r="A41" s="1734"/>
      <c r="B41" s="54"/>
      <c r="C41" s="66"/>
      <c r="D41" s="122"/>
      <c r="E41" s="126"/>
      <c r="F41" s="1710">
        <v>1</v>
      </c>
      <c r="G41" s="1711"/>
      <c r="H41" s="130"/>
      <c r="I41" s="123"/>
      <c r="J41" s="130"/>
      <c r="K41" s="123"/>
      <c r="L41" s="130"/>
      <c r="M41" s="124"/>
    </row>
    <row r="42" spans="1:13">
      <c r="A42" s="1734"/>
      <c r="B42" s="9"/>
      <c r="C42" s="73"/>
      <c r="D42" s="21"/>
      <c r="E42" s="21"/>
      <c r="F42" s="21"/>
      <c r="G42" s="21"/>
      <c r="H42" s="1703"/>
      <c r="I42" s="1703"/>
      <c r="J42" s="127"/>
      <c r="K42" s="74"/>
      <c r="L42" s="127"/>
      <c r="M42" s="75"/>
    </row>
    <row r="43" spans="1:13" ht="18" customHeight="1">
      <c r="A43" s="1734"/>
      <c r="B43" s="1695" t="s">
        <v>842</v>
      </c>
      <c r="C43" s="76"/>
      <c r="D43" s="38"/>
      <c r="E43" s="38"/>
      <c r="F43" s="38"/>
      <c r="G43" s="38"/>
      <c r="H43" s="38"/>
      <c r="I43" s="38"/>
      <c r="J43" s="38"/>
      <c r="K43" s="38"/>
      <c r="L43" s="19"/>
      <c r="M43" s="20"/>
    </row>
    <row r="44" spans="1:13">
      <c r="A44" s="1734"/>
      <c r="B44" s="1695"/>
      <c r="C44" s="77"/>
      <c r="D44" s="78" t="s">
        <v>843</v>
      </c>
      <c r="E44" s="79" t="s">
        <v>844</v>
      </c>
      <c r="F44" s="1704" t="s">
        <v>845</v>
      </c>
      <c r="G44" s="1705" t="s">
        <v>808</v>
      </c>
      <c r="H44" s="1705"/>
      <c r="I44" s="1705"/>
      <c r="J44" s="1705"/>
      <c r="K44" s="80" t="s">
        <v>846</v>
      </c>
      <c r="L44" s="1706"/>
      <c r="M44" s="1707"/>
    </row>
    <row r="45" spans="1:13">
      <c r="A45" s="1734"/>
      <c r="B45" s="1695"/>
      <c r="C45" s="77"/>
      <c r="D45" s="81"/>
      <c r="E45" s="36" t="s">
        <v>809</v>
      </c>
      <c r="F45" s="1704"/>
      <c r="G45" s="1705"/>
      <c r="H45" s="1705"/>
      <c r="I45" s="1705"/>
      <c r="J45" s="1705"/>
      <c r="K45" s="19"/>
      <c r="L45" s="1708"/>
      <c r="M45" s="1709"/>
    </row>
    <row r="46" spans="1:13">
      <c r="A46" s="1734"/>
      <c r="B46" s="1696"/>
      <c r="C46" s="82"/>
      <c r="D46" s="21"/>
      <c r="E46" s="21"/>
      <c r="F46" s="21"/>
      <c r="G46" s="21"/>
      <c r="H46" s="21"/>
      <c r="I46" s="21"/>
      <c r="J46" s="21"/>
      <c r="K46" s="21"/>
      <c r="L46" s="19"/>
      <c r="M46" s="20"/>
    </row>
    <row r="47" spans="1:13" ht="59.45" customHeight="1">
      <c r="A47" s="1734"/>
      <c r="B47" s="10" t="s">
        <v>847</v>
      </c>
      <c r="C47" s="1700" t="s">
        <v>1660</v>
      </c>
      <c r="D47" s="1701"/>
      <c r="E47" s="1701"/>
      <c r="F47" s="1701"/>
      <c r="G47" s="1701"/>
      <c r="H47" s="1701"/>
      <c r="I47" s="1701"/>
      <c r="J47" s="1701"/>
      <c r="K47" s="1701"/>
      <c r="L47" s="1701"/>
      <c r="M47" s="1702"/>
    </row>
    <row r="48" spans="1:13">
      <c r="A48" s="1734"/>
      <c r="B48" s="10" t="s">
        <v>849</v>
      </c>
      <c r="C48" s="1700" t="s">
        <v>987</v>
      </c>
      <c r="D48" s="1701"/>
      <c r="E48" s="1701"/>
      <c r="F48" s="1701"/>
      <c r="G48" s="1701"/>
      <c r="H48" s="1701"/>
      <c r="I48" s="1701"/>
      <c r="J48" s="1701"/>
      <c r="K48" s="1701"/>
      <c r="L48" s="1701"/>
      <c r="M48" s="1702"/>
    </row>
    <row r="49" spans="1:13">
      <c r="A49" s="1734"/>
      <c r="B49" s="10" t="s">
        <v>851</v>
      </c>
      <c r="C49" s="1512">
        <v>30</v>
      </c>
      <c r="D49" s="133"/>
      <c r="E49" s="133"/>
      <c r="F49" s="133"/>
      <c r="G49" s="133"/>
      <c r="H49" s="133"/>
      <c r="I49" s="133"/>
      <c r="J49" s="133"/>
      <c r="K49" s="133"/>
      <c r="L49" s="133"/>
      <c r="M49" s="134"/>
    </row>
    <row r="50" spans="1:13">
      <c r="A50" s="1735"/>
      <c r="B50" s="10" t="s">
        <v>853</v>
      </c>
      <c r="C50" s="1512" t="s">
        <v>63</v>
      </c>
      <c r="D50" s="133"/>
      <c r="E50" s="133"/>
      <c r="F50" s="133"/>
      <c r="G50" s="133"/>
      <c r="H50" s="133"/>
      <c r="I50" s="133"/>
      <c r="J50" s="133"/>
      <c r="K50" s="133"/>
      <c r="L50" s="133"/>
      <c r="M50" s="134"/>
    </row>
    <row r="51" spans="1:13" ht="15" customHeight="1">
      <c r="A51" s="1686" t="s">
        <v>854</v>
      </c>
      <c r="B51" s="83" t="s">
        <v>855</v>
      </c>
      <c r="C51" s="1885" t="s">
        <v>988</v>
      </c>
      <c r="D51" s="1886"/>
      <c r="E51" s="1886"/>
      <c r="F51" s="1886"/>
      <c r="G51" s="1886"/>
      <c r="H51" s="1886"/>
      <c r="I51" s="1886"/>
      <c r="J51" s="1886"/>
      <c r="K51" s="1886"/>
      <c r="L51" s="1886"/>
      <c r="M51" s="2837"/>
    </row>
    <row r="52" spans="1:13" ht="15" customHeight="1">
      <c r="A52" s="1687"/>
      <c r="B52" s="83" t="s">
        <v>856</v>
      </c>
      <c r="C52" s="1888" t="s">
        <v>989</v>
      </c>
      <c r="D52" s="1889"/>
      <c r="E52" s="1889"/>
      <c r="F52" s="1889"/>
      <c r="G52" s="1889"/>
      <c r="H52" s="1889"/>
      <c r="I52" s="1889"/>
      <c r="J52" s="1889"/>
      <c r="K52" s="1889"/>
      <c r="L52" s="1889"/>
      <c r="M52" s="2838"/>
    </row>
    <row r="53" spans="1:13" ht="15" customHeight="1">
      <c r="A53" s="1687"/>
      <c r="B53" s="83" t="s">
        <v>858</v>
      </c>
      <c r="C53" s="1888" t="s">
        <v>111</v>
      </c>
      <c r="D53" s="1889"/>
      <c r="E53" s="1889"/>
      <c r="F53" s="1889"/>
      <c r="G53" s="1889"/>
      <c r="H53" s="1889"/>
      <c r="I53" s="1889"/>
      <c r="J53" s="1889"/>
      <c r="K53" s="1889"/>
      <c r="L53" s="1889"/>
      <c r="M53" s="2838"/>
    </row>
    <row r="54" spans="1:13" ht="15" customHeight="1">
      <c r="A54" s="1687"/>
      <c r="B54" s="84" t="s">
        <v>859</v>
      </c>
      <c r="C54" s="1888" t="s">
        <v>112</v>
      </c>
      <c r="D54" s="1889"/>
      <c r="E54" s="1889"/>
      <c r="F54" s="1889"/>
      <c r="G54" s="1889"/>
      <c r="H54" s="1889"/>
      <c r="I54" s="1889"/>
      <c r="J54" s="1889"/>
      <c r="K54" s="1889"/>
      <c r="L54" s="1889"/>
      <c r="M54" s="2838"/>
    </row>
    <row r="55" spans="1:13" ht="15" customHeight="1">
      <c r="A55" s="1687"/>
      <c r="B55" s="83" t="s">
        <v>860</v>
      </c>
      <c r="C55" s="1888" t="s">
        <v>990</v>
      </c>
      <c r="D55" s="1889"/>
      <c r="E55" s="1889"/>
      <c r="F55" s="1889"/>
      <c r="G55" s="1889"/>
      <c r="H55" s="1889"/>
      <c r="I55" s="1889"/>
      <c r="J55" s="1889"/>
      <c r="K55" s="1889"/>
      <c r="L55" s="1889"/>
      <c r="M55" s="2838"/>
    </row>
    <row r="56" spans="1:13" ht="16.5" thickBot="1">
      <c r="A56" s="1690"/>
      <c r="B56" s="83" t="s">
        <v>861</v>
      </c>
      <c r="C56" s="1891" t="s">
        <v>114</v>
      </c>
      <c r="D56" s="1892"/>
      <c r="E56" s="1892"/>
      <c r="F56" s="1892"/>
      <c r="G56" s="1892"/>
      <c r="H56" s="1892"/>
      <c r="I56" s="1892"/>
      <c r="J56" s="1892"/>
      <c r="K56" s="1892"/>
      <c r="L56" s="1892"/>
      <c r="M56" s="2839"/>
    </row>
    <row r="57" spans="1:13" ht="15" customHeight="1">
      <c r="A57" s="1686" t="s">
        <v>863</v>
      </c>
      <c r="B57" s="85" t="s">
        <v>864</v>
      </c>
      <c r="C57" s="2826" t="s">
        <v>991</v>
      </c>
      <c r="D57" s="2827"/>
      <c r="E57" s="2827"/>
      <c r="F57" s="2827"/>
      <c r="G57" s="2827"/>
      <c r="H57" s="2827"/>
      <c r="I57" s="2827"/>
      <c r="J57" s="2827"/>
      <c r="K57" s="2827"/>
      <c r="L57" s="2827"/>
      <c r="M57" s="2836"/>
    </row>
    <row r="58" spans="1:13" ht="30" customHeight="1">
      <c r="A58" s="1687"/>
      <c r="B58" s="85" t="s">
        <v>866</v>
      </c>
      <c r="C58" s="2826" t="s">
        <v>992</v>
      </c>
      <c r="D58" s="2827"/>
      <c r="E58" s="2827"/>
      <c r="F58" s="2827"/>
      <c r="G58" s="2827"/>
      <c r="H58" s="2827"/>
      <c r="I58" s="2827"/>
      <c r="J58" s="2827"/>
      <c r="K58" s="2827"/>
      <c r="L58" s="2827"/>
      <c r="M58" s="2836"/>
    </row>
    <row r="59" spans="1:13" ht="30" customHeight="1" thickBot="1">
      <c r="A59" s="1687"/>
      <c r="B59" s="86" t="s">
        <v>39</v>
      </c>
      <c r="C59" s="2826" t="s">
        <v>111</v>
      </c>
      <c r="D59" s="2827"/>
      <c r="E59" s="2827"/>
      <c r="F59" s="2827"/>
      <c r="G59" s="2827"/>
      <c r="H59" s="2827"/>
      <c r="I59" s="2827"/>
      <c r="J59" s="2827"/>
      <c r="K59" s="2827"/>
      <c r="L59" s="2827"/>
      <c r="M59" s="2836"/>
    </row>
    <row r="60" spans="1:13" ht="16.5" thickBot="1">
      <c r="A60" s="87" t="s">
        <v>869</v>
      </c>
      <c r="B60" s="88" t="s">
        <v>869</v>
      </c>
      <c r="C60" s="1758" t="s">
        <v>1655</v>
      </c>
      <c r="D60" s="1759"/>
      <c r="E60" s="1759"/>
      <c r="F60" s="1759"/>
      <c r="G60" s="1759"/>
      <c r="H60" s="1759"/>
      <c r="I60" s="1759"/>
      <c r="J60" s="1759"/>
      <c r="K60" s="1759"/>
      <c r="L60" s="1759"/>
      <c r="M60" s="1760"/>
    </row>
  </sheetData>
  <mergeCells count="46">
    <mergeCell ref="A1:M1"/>
    <mergeCell ref="A2:A11"/>
    <mergeCell ref="C2:M2"/>
    <mergeCell ref="C3:M3"/>
    <mergeCell ref="F4:G4"/>
    <mergeCell ref="I4:M4"/>
    <mergeCell ref="C5:M5"/>
    <mergeCell ref="C6:M6"/>
    <mergeCell ref="I7:M7"/>
    <mergeCell ref="B8:B10"/>
    <mergeCell ref="C9:D9"/>
    <mergeCell ref="F9:G9"/>
    <mergeCell ref="I9:J9"/>
    <mergeCell ref="C10:D10"/>
    <mergeCell ref="F10:G10"/>
    <mergeCell ref="I10:J10"/>
    <mergeCell ref="C11:M11"/>
    <mergeCell ref="A15:A50"/>
    <mergeCell ref="C15:M15"/>
    <mergeCell ref="B16:B22"/>
    <mergeCell ref="B23:B26"/>
    <mergeCell ref="B30:B32"/>
    <mergeCell ref="F41:G41"/>
    <mergeCell ref="H42:I42"/>
    <mergeCell ref="B43:B46"/>
    <mergeCell ref="F44:F45"/>
    <mergeCell ref="C12:M12"/>
    <mergeCell ref="C13:M13"/>
    <mergeCell ref="C14:D14"/>
    <mergeCell ref="F14:M14"/>
    <mergeCell ref="G44:J45"/>
    <mergeCell ref="L44:M45"/>
    <mergeCell ref="C60:M60"/>
    <mergeCell ref="A51:A56"/>
    <mergeCell ref="C51:M51"/>
    <mergeCell ref="C52:M52"/>
    <mergeCell ref="C53:M53"/>
    <mergeCell ref="C54:M54"/>
    <mergeCell ref="C55:M55"/>
    <mergeCell ref="C56:M56"/>
    <mergeCell ref="C47:M47"/>
    <mergeCell ref="C48:M48"/>
    <mergeCell ref="A57:A59"/>
    <mergeCell ref="C57:M57"/>
    <mergeCell ref="C58:M58"/>
    <mergeCell ref="C59:M59"/>
  </mergeCells>
  <dataValidations count="6">
    <dataValidation allowBlank="1" showInputMessage="1" showErrorMessage="1" prompt="Incluir una ficha por cada indicador, ya sea de producto o de resultado" sqref="A1" xr:uid="{00000000-0002-0000-3C00-000000000000}"/>
    <dataValidation allowBlank="1" showInputMessage="1" showErrorMessage="1" prompt="Seleccione de la lista desplegable" sqref="B4" xr:uid="{00000000-0002-0000-3C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3C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C00-000003000000}"/>
    <dataValidation allowBlank="1" showInputMessage="1" showErrorMessage="1" prompt="Identifique la meta ODS a que le apunta el indicador de producto. Seleccione de la lista desplegable." sqref="E14" xr:uid="{00000000-0002-0000-3C00-000004000000}"/>
    <dataValidation allowBlank="1" showInputMessage="1" showErrorMessage="1" prompt="Identifique el ODS a que le apunta el indicador de producto. Seleccione de la lista desplegable._x000a_" sqref="B14" xr:uid="{00000000-0002-0000-3C00-000005000000}"/>
  </dataValidation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70C0"/>
  </sheetPr>
  <dimension ref="A1:M62"/>
  <sheetViews>
    <sheetView topLeftCell="A24" zoomScale="85" zoomScaleNormal="85" workbookViewId="0">
      <selection activeCell="C14" sqref="C14:M14"/>
    </sheetView>
  </sheetViews>
  <sheetFormatPr baseColWidth="10" defaultColWidth="11.42578125" defaultRowHeight="15.75"/>
  <cols>
    <col min="1" max="1" width="21.7109375" style="1" customWidth="1"/>
    <col min="2" max="2" width="34.7109375" style="89" customWidth="1"/>
    <col min="3" max="16384" width="11.42578125" style="1"/>
  </cols>
  <sheetData>
    <row r="1" spans="1:13" ht="16.5" thickBot="1">
      <c r="A1" s="661" t="s">
        <v>1661</v>
      </c>
      <c r="B1" s="661"/>
      <c r="C1" s="662"/>
      <c r="D1" s="662"/>
      <c r="E1" s="662"/>
      <c r="F1" s="662"/>
      <c r="G1" s="662"/>
      <c r="H1" s="662"/>
      <c r="I1" s="662"/>
      <c r="J1" s="662"/>
      <c r="K1" s="662"/>
      <c r="L1" s="662"/>
      <c r="M1" s="663"/>
    </row>
    <row r="2" spans="1:13" ht="20.25" customHeight="1">
      <c r="A2" s="2855" t="s">
        <v>782</v>
      </c>
      <c r="B2" s="489" t="s">
        <v>783</v>
      </c>
      <c r="C2" s="1839" t="s">
        <v>1662</v>
      </c>
      <c r="D2" s="1840"/>
      <c r="E2" s="1840"/>
      <c r="F2" s="1840"/>
      <c r="G2" s="1840"/>
      <c r="H2" s="1840"/>
      <c r="I2" s="1840"/>
      <c r="J2" s="1840"/>
      <c r="K2" s="1840"/>
      <c r="L2" s="1840"/>
      <c r="M2" s="1841"/>
    </row>
    <row r="3" spans="1:13" ht="31.5">
      <c r="A3" s="2856"/>
      <c r="B3" s="490" t="s">
        <v>784</v>
      </c>
      <c r="C3" s="1842" t="s">
        <v>511</v>
      </c>
      <c r="D3" s="1843"/>
      <c r="E3" s="1843"/>
      <c r="F3" s="1843"/>
      <c r="G3" s="1843"/>
      <c r="H3" s="1843"/>
      <c r="I3" s="1843"/>
      <c r="J3" s="1843"/>
      <c r="K3" s="1843"/>
      <c r="L3" s="1843"/>
      <c r="M3" s="1844"/>
    </row>
    <row r="4" spans="1:13" ht="98.25" customHeight="1">
      <c r="A4" s="2856"/>
      <c r="B4" s="2353" t="s">
        <v>35</v>
      </c>
      <c r="C4" s="2355" t="s">
        <v>843</v>
      </c>
      <c r="D4" s="1847" t="s">
        <v>537</v>
      </c>
      <c r="E4" s="1848"/>
      <c r="F4" s="2360" t="s">
        <v>979</v>
      </c>
      <c r="G4" s="2361"/>
      <c r="H4" s="2364">
        <v>25</v>
      </c>
      <c r="I4" s="1847" t="s">
        <v>1473</v>
      </c>
      <c r="J4" s="1878"/>
      <c r="K4" s="1878"/>
      <c r="L4" s="1878"/>
      <c r="M4" s="1879"/>
    </row>
    <row r="5" spans="1:13" ht="15.75" customHeight="1">
      <c r="A5" s="2856"/>
      <c r="B5" s="2354"/>
      <c r="C5" s="2356"/>
      <c r="D5" s="1849"/>
      <c r="E5" s="1850"/>
      <c r="F5" s="2362"/>
      <c r="G5" s="2363"/>
      <c r="H5" s="2365"/>
      <c r="I5" s="1849"/>
      <c r="J5" s="1880"/>
      <c r="K5" s="1880"/>
      <c r="L5" s="1880"/>
      <c r="M5" s="1881"/>
    </row>
    <row r="6" spans="1:13">
      <c r="A6" s="2856"/>
      <c r="B6" s="491" t="s">
        <v>786</v>
      </c>
      <c r="C6" s="1842" t="s">
        <v>1239</v>
      </c>
      <c r="D6" s="1843"/>
      <c r="E6" s="1843"/>
      <c r="F6" s="1843"/>
      <c r="G6" s="1843"/>
      <c r="H6" s="1843"/>
      <c r="I6" s="1843"/>
      <c r="J6" s="1843"/>
      <c r="K6" s="1843"/>
      <c r="L6" s="1843"/>
      <c r="M6" s="1844"/>
    </row>
    <row r="7" spans="1:13">
      <c r="A7" s="2856"/>
      <c r="B7" s="492" t="s">
        <v>787</v>
      </c>
      <c r="C7" s="1842" t="s">
        <v>1474</v>
      </c>
      <c r="D7" s="1843"/>
      <c r="E7" s="1843"/>
      <c r="F7" s="1843"/>
      <c r="G7" s="1843"/>
      <c r="H7" s="1843"/>
      <c r="I7" s="1843"/>
      <c r="J7" s="1843"/>
      <c r="K7" s="1843"/>
      <c r="L7" s="1843"/>
      <c r="M7" s="1844"/>
    </row>
    <row r="8" spans="1:13">
      <c r="A8" s="2856"/>
      <c r="B8" s="493" t="s">
        <v>873</v>
      </c>
      <c r="C8" s="2357" t="s">
        <v>156</v>
      </c>
      <c r="D8" s="2358"/>
      <c r="E8" s="2358"/>
      <c r="F8" s="2358"/>
      <c r="G8" s="2359"/>
      <c r="H8" s="494" t="s">
        <v>39</v>
      </c>
      <c r="I8" s="1859" t="s">
        <v>157</v>
      </c>
      <c r="J8" s="1858"/>
      <c r="K8" s="1858"/>
      <c r="L8" s="1858"/>
      <c r="M8" s="1860"/>
    </row>
    <row r="9" spans="1:13" ht="63" customHeight="1">
      <c r="A9" s="2856"/>
      <c r="B9" s="2346" t="s">
        <v>788</v>
      </c>
      <c r="C9" s="495"/>
      <c r="D9" s="250"/>
      <c r="E9" s="250"/>
      <c r="F9" s="250"/>
      <c r="G9" s="250"/>
      <c r="H9" s="250"/>
      <c r="I9" s="250"/>
      <c r="J9" s="250"/>
      <c r="K9" s="250"/>
      <c r="L9" s="496"/>
      <c r="M9" s="497"/>
    </row>
    <row r="10" spans="1:13">
      <c r="A10" s="2856"/>
      <c r="B10" s="2347"/>
      <c r="C10" s="323" t="s">
        <v>868</v>
      </c>
      <c r="D10" s="253"/>
      <c r="E10" s="300"/>
      <c r="F10" s="1865"/>
      <c r="G10" s="1865"/>
      <c r="H10" s="300"/>
      <c r="I10" s="1865"/>
      <c r="J10" s="1865"/>
      <c r="K10" s="300"/>
      <c r="L10" s="301"/>
      <c r="M10" s="251"/>
    </row>
    <row r="11" spans="1:13">
      <c r="A11" s="2856"/>
      <c r="B11" s="2348"/>
      <c r="C11" s="1866" t="s">
        <v>793</v>
      </c>
      <c r="D11" s="1867"/>
      <c r="E11" s="252"/>
      <c r="F11" s="1867" t="s">
        <v>793</v>
      </c>
      <c r="G11" s="1867"/>
      <c r="H11" s="252"/>
      <c r="I11" s="1867" t="s">
        <v>793</v>
      </c>
      <c r="J11" s="1867"/>
      <c r="K11" s="252"/>
      <c r="L11" s="253"/>
      <c r="M11" s="254"/>
    </row>
    <row r="12" spans="1:13" ht="36" customHeight="1">
      <c r="A12" s="2856"/>
      <c r="B12" s="490" t="s">
        <v>794</v>
      </c>
      <c r="C12" s="1868" t="s">
        <v>1663</v>
      </c>
      <c r="D12" s="1869"/>
      <c r="E12" s="1869"/>
      <c r="F12" s="1869"/>
      <c r="G12" s="1869"/>
      <c r="H12" s="1869"/>
      <c r="I12" s="1869"/>
      <c r="J12" s="1869"/>
      <c r="K12" s="1869"/>
      <c r="L12" s="1869"/>
      <c r="M12" s="1870"/>
    </row>
    <row r="13" spans="1:13" ht="84" customHeight="1">
      <c r="A13" s="664"/>
      <c r="B13" s="490" t="s">
        <v>923</v>
      </c>
      <c r="C13" s="1868" t="s">
        <v>1664</v>
      </c>
      <c r="D13" s="1869"/>
      <c r="E13" s="1869"/>
      <c r="F13" s="1869"/>
      <c r="G13" s="1869"/>
      <c r="H13" s="1869"/>
      <c r="I13" s="1869"/>
      <c r="J13" s="1869"/>
      <c r="K13" s="1869"/>
      <c r="L13" s="1869"/>
      <c r="M13" s="1870"/>
    </row>
    <row r="14" spans="1:13" ht="84" customHeight="1">
      <c r="A14" s="664"/>
      <c r="B14" s="7" t="s">
        <v>925</v>
      </c>
      <c r="C14" s="1842" t="s">
        <v>510</v>
      </c>
      <c r="D14" s="1843"/>
      <c r="E14" s="1843"/>
      <c r="F14" s="1843"/>
      <c r="G14" s="1843"/>
      <c r="H14" s="1843"/>
      <c r="I14" s="1843"/>
      <c r="J14" s="1843"/>
      <c r="K14" s="1843"/>
      <c r="L14" s="1843"/>
      <c r="M14" s="1844"/>
    </row>
    <row r="15" spans="1:13" ht="57" customHeight="1">
      <c r="A15" s="2852" t="s">
        <v>796</v>
      </c>
      <c r="B15" s="129" t="s">
        <v>926</v>
      </c>
      <c r="C15" s="1697" t="s">
        <v>429</v>
      </c>
      <c r="D15" s="1698"/>
      <c r="E15" s="90" t="s">
        <v>927</v>
      </c>
      <c r="F15" s="1795" t="s">
        <v>1477</v>
      </c>
      <c r="G15" s="1698"/>
      <c r="H15" s="1698"/>
      <c r="I15" s="1698"/>
      <c r="J15" s="1698"/>
      <c r="K15" s="1698"/>
      <c r="L15" s="1698"/>
      <c r="M15" s="1699"/>
    </row>
    <row r="16" spans="1:13" ht="15.75" customHeight="1">
      <c r="A16" s="2853"/>
      <c r="B16" s="493" t="s">
        <v>25</v>
      </c>
      <c r="C16" s="1842" t="s">
        <v>430</v>
      </c>
      <c r="D16" s="1843"/>
      <c r="E16" s="1843"/>
      <c r="F16" s="1843"/>
      <c r="G16" s="1843"/>
      <c r="H16" s="1843"/>
      <c r="I16" s="1843"/>
      <c r="J16" s="1843"/>
      <c r="K16" s="1843"/>
      <c r="L16" s="1843"/>
      <c r="M16" s="1844"/>
    </row>
    <row r="17" spans="1:13" ht="15.75" customHeight="1">
      <c r="A17" s="2853"/>
      <c r="B17" s="499" t="s">
        <v>929</v>
      </c>
      <c r="C17" s="1842" t="s">
        <v>536</v>
      </c>
      <c r="D17" s="1843"/>
      <c r="E17" s="1843"/>
      <c r="F17" s="1843"/>
      <c r="G17" s="1843"/>
      <c r="H17" s="1843"/>
      <c r="I17" s="1843"/>
      <c r="J17" s="1843"/>
      <c r="K17" s="1843"/>
      <c r="L17" s="1843"/>
      <c r="M17" s="1844"/>
    </row>
    <row r="18" spans="1:13">
      <c r="A18" s="2853"/>
      <c r="B18" s="2346" t="s">
        <v>798</v>
      </c>
      <c r="C18" s="500"/>
      <c r="D18" s="501"/>
      <c r="E18" s="501"/>
      <c r="F18" s="501"/>
      <c r="G18" s="501"/>
      <c r="H18" s="501"/>
      <c r="I18" s="501"/>
      <c r="J18" s="501"/>
      <c r="K18" s="501"/>
      <c r="L18" s="501"/>
      <c r="M18" s="502"/>
    </row>
    <row r="19" spans="1:13">
      <c r="A19" s="2853"/>
      <c r="B19" s="2347"/>
      <c r="C19" s="302"/>
      <c r="D19" s="258"/>
      <c r="E19" s="303"/>
      <c r="F19" s="258"/>
      <c r="G19" s="303"/>
      <c r="H19" s="258"/>
      <c r="I19" s="303"/>
      <c r="J19" s="258"/>
      <c r="K19" s="303"/>
      <c r="L19" s="303"/>
      <c r="M19" s="257"/>
    </row>
    <row r="20" spans="1:13">
      <c r="A20" s="2853"/>
      <c r="B20" s="2347"/>
      <c r="C20" s="304" t="s">
        <v>799</v>
      </c>
      <c r="D20" s="259"/>
      <c r="E20" s="305" t="s">
        <v>800</v>
      </c>
      <c r="F20" s="259"/>
      <c r="G20" s="305" t="s">
        <v>801</v>
      </c>
      <c r="H20" s="259"/>
      <c r="I20" s="305" t="s">
        <v>802</v>
      </c>
      <c r="J20" s="266" t="s">
        <v>809</v>
      </c>
      <c r="K20" s="305"/>
      <c r="L20" s="305"/>
      <c r="M20" s="257"/>
    </row>
    <row r="21" spans="1:13">
      <c r="A21" s="2853"/>
      <c r="B21" s="2347"/>
      <c r="C21" s="304" t="s">
        <v>803</v>
      </c>
      <c r="D21" s="266"/>
      <c r="E21" s="305" t="s">
        <v>804</v>
      </c>
      <c r="F21" s="265"/>
      <c r="G21" s="305" t="s">
        <v>805</v>
      </c>
      <c r="H21" s="265"/>
      <c r="I21" s="305"/>
      <c r="J21" s="303"/>
      <c r="K21" s="305"/>
      <c r="L21" s="305"/>
      <c r="M21" s="257"/>
    </row>
    <row r="22" spans="1:13">
      <c r="A22" s="2853"/>
      <c r="B22" s="2347"/>
      <c r="C22" s="304" t="s">
        <v>806</v>
      </c>
      <c r="D22" s="266"/>
      <c r="E22" s="305" t="s">
        <v>807</v>
      </c>
      <c r="F22" s="266"/>
      <c r="G22" s="305"/>
      <c r="H22" s="303"/>
      <c r="I22" s="305"/>
      <c r="J22" s="303"/>
      <c r="K22" s="305"/>
      <c r="L22" s="305"/>
      <c r="M22" s="257"/>
    </row>
    <row r="23" spans="1:13">
      <c r="A23" s="2853"/>
      <c r="B23" s="2347"/>
      <c r="C23" s="304" t="s">
        <v>808</v>
      </c>
      <c r="D23" s="266"/>
      <c r="E23" s="305" t="s">
        <v>810</v>
      </c>
      <c r="F23" s="252"/>
      <c r="G23" s="252"/>
      <c r="H23" s="252"/>
      <c r="I23" s="252"/>
      <c r="J23" s="252"/>
      <c r="K23" s="252"/>
      <c r="L23" s="252"/>
      <c r="M23" s="262"/>
    </row>
    <row r="24" spans="1:13">
      <c r="A24" s="2853"/>
      <c r="B24" s="2348"/>
      <c r="C24" s="306"/>
      <c r="D24" s="263"/>
      <c r="E24" s="263"/>
      <c r="F24" s="263"/>
      <c r="G24" s="263"/>
      <c r="H24" s="263"/>
      <c r="I24" s="263"/>
      <c r="J24" s="263"/>
      <c r="K24" s="263"/>
      <c r="L24" s="263"/>
      <c r="M24" s="264"/>
    </row>
    <row r="25" spans="1:13">
      <c r="A25" s="2853"/>
      <c r="B25" s="2346" t="s">
        <v>812</v>
      </c>
      <c r="C25" s="504"/>
      <c r="D25" s="501"/>
      <c r="E25" s="501"/>
      <c r="F25" s="501"/>
      <c r="G25" s="501"/>
      <c r="H25" s="501"/>
      <c r="I25" s="501"/>
      <c r="J25" s="501"/>
      <c r="K25" s="501"/>
      <c r="L25" s="496"/>
      <c r="M25" s="497"/>
    </row>
    <row r="26" spans="1:13">
      <c r="A26" s="2853"/>
      <c r="B26" s="2347"/>
      <c r="C26" s="304" t="s">
        <v>813</v>
      </c>
      <c r="D26" s="265"/>
      <c r="E26" s="308"/>
      <c r="F26" s="305" t="s">
        <v>814</v>
      </c>
      <c r="G26" s="266" t="s">
        <v>809</v>
      </c>
      <c r="H26" s="308"/>
      <c r="I26" s="305" t="s">
        <v>815</v>
      </c>
      <c r="J26" s="266"/>
      <c r="K26" s="308"/>
      <c r="L26" s="301"/>
      <c r="M26" s="251"/>
    </row>
    <row r="27" spans="1:13">
      <c r="A27" s="2853"/>
      <c r="B27" s="2347"/>
      <c r="C27" s="304" t="s">
        <v>816</v>
      </c>
      <c r="D27" s="505"/>
      <c r="E27" s="301"/>
      <c r="F27" s="305" t="s">
        <v>817</v>
      </c>
      <c r="G27" s="265"/>
      <c r="H27" s="301"/>
      <c r="I27" s="309"/>
      <c r="J27" s="301"/>
      <c r="K27" s="300"/>
      <c r="L27" s="301"/>
      <c r="M27" s="251"/>
    </row>
    <row r="28" spans="1:13">
      <c r="A28" s="2853"/>
      <c r="B28" s="2348"/>
      <c r="C28" s="310"/>
      <c r="D28" s="258"/>
      <c r="E28" s="258"/>
      <c r="F28" s="258"/>
      <c r="G28" s="258"/>
      <c r="H28" s="258"/>
      <c r="I28" s="258"/>
      <c r="J28" s="258"/>
      <c r="K28" s="258"/>
      <c r="L28" s="253"/>
      <c r="M28" s="254"/>
    </row>
    <row r="29" spans="1:13">
      <c r="A29" s="2853"/>
      <c r="B29" s="506" t="s">
        <v>818</v>
      </c>
      <c r="C29" s="507"/>
      <c r="D29" s="285"/>
      <c r="E29" s="285"/>
      <c r="F29" s="285"/>
      <c r="G29" s="285"/>
      <c r="H29" s="285"/>
      <c r="I29" s="285"/>
      <c r="J29" s="285"/>
      <c r="K29" s="285"/>
      <c r="L29" s="285"/>
      <c r="M29" s="508"/>
    </row>
    <row r="30" spans="1:13">
      <c r="A30" s="2853"/>
      <c r="B30" s="509"/>
      <c r="C30" s="312" t="s">
        <v>819</v>
      </c>
      <c r="D30" s="265" t="s">
        <v>63</v>
      </c>
      <c r="E30" s="308"/>
      <c r="F30" s="313" t="s">
        <v>820</v>
      </c>
      <c r="G30" s="265" t="s">
        <v>63</v>
      </c>
      <c r="H30" s="308"/>
      <c r="I30" s="313" t="s">
        <v>821</v>
      </c>
      <c r="J30" s="510"/>
      <c r="K30" s="271"/>
      <c r="L30" s="272"/>
      <c r="M30" s="268"/>
    </row>
    <row r="31" spans="1:13">
      <c r="A31" s="2853"/>
      <c r="B31" s="491"/>
      <c r="C31" s="306"/>
      <c r="D31" s="263"/>
      <c r="E31" s="263"/>
      <c r="F31" s="263"/>
      <c r="G31" s="263"/>
      <c r="H31" s="263"/>
      <c r="I31" s="263"/>
      <c r="J31" s="263"/>
      <c r="K31" s="263"/>
      <c r="L31" s="263"/>
      <c r="M31" s="264"/>
    </row>
    <row r="32" spans="1:13">
      <c r="A32" s="2853"/>
      <c r="B32" s="2346" t="s">
        <v>822</v>
      </c>
      <c r="C32" s="511"/>
      <c r="D32" s="512"/>
      <c r="E32" s="512"/>
      <c r="F32" s="512"/>
      <c r="G32" s="512"/>
      <c r="H32" s="512"/>
      <c r="I32" s="512"/>
      <c r="J32" s="512"/>
      <c r="K32" s="512"/>
      <c r="L32" s="301"/>
      <c r="M32" s="251"/>
    </row>
    <row r="33" spans="1:13">
      <c r="A33" s="2853"/>
      <c r="B33" s="2347"/>
      <c r="C33" s="311" t="s">
        <v>823</v>
      </c>
      <c r="D33" s="274">
        <v>2022</v>
      </c>
      <c r="E33" s="513"/>
      <c r="F33" s="308" t="s">
        <v>824</v>
      </c>
      <c r="G33" s="274">
        <v>2025</v>
      </c>
      <c r="H33" s="513"/>
      <c r="I33" s="313"/>
      <c r="J33" s="513"/>
      <c r="K33" s="513"/>
      <c r="L33" s="301"/>
      <c r="M33" s="251"/>
    </row>
    <row r="34" spans="1:13">
      <c r="A34" s="2853"/>
      <c r="B34" s="2348"/>
      <c r="C34" s="311"/>
      <c r="D34" s="303"/>
      <c r="E34" s="513"/>
      <c r="F34" s="308"/>
      <c r="G34" s="513"/>
      <c r="H34" s="513"/>
      <c r="I34" s="313"/>
      <c r="J34" s="513"/>
      <c r="K34" s="513"/>
      <c r="L34" s="301"/>
      <c r="M34" s="251"/>
    </row>
    <row r="35" spans="1:13">
      <c r="A35" s="2853"/>
      <c r="B35" s="506" t="s">
        <v>825</v>
      </c>
      <c r="C35" s="317"/>
      <c r="D35" s="275"/>
      <c r="E35" s="275"/>
      <c r="F35" s="275"/>
      <c r="G35" s="275"/>
      <c r="H35" s="275"/>
      <c r="I35" s="275"/>
      <c r="J35" s="275"/>
      <c r="K35" s="275"/>
      <c r="L35" s="275"/>
      <c r="M35" s="276"/>
    </row>
    <row r="36" spans="1:13">
      <c r="A36" s="2853"/>
      <c r="B36" s="509"/>
      <c r="C36" s="304"/>
      <c r="D36" s="308" t="s">
        <v>826</v>
      </c>
      <c r="E36" s="308"/>
      <c r="F36" s="308" t="s">
        <v>827</v>
      </c>
      <c r="G36" s="308"/>
      <c r="H36" s="300" t="s">
        <v>828</v>
      </c>
      <c r="I36" s="300"/>
      <c r="J36" s="300" t="s">
        <v>829</v>
      </c>
      <c r="K36" s="308"/>
      <c r="L36" s="308" t="s">
        <v>830</v>
      </c>
      <c r="M36" s="277"/>
    </row>
    <row r="37" spans="1:13" ht="15.75" customHeight="1">
      <c r="A37" s="2853"/>
      <c r="B37" s="509"/>
      <c r="C37" s="304"/>
      <c r="D37" s="2350">
        <v>61</v>
      </c>
      <c r="E37" s="2351"/>
      <c r="F37" s="2350">
        <v>61</v>
      </c>
      <c r="G37" s="2351"/>
      <c r="H37" s="2350">
        <v>62</v>
      </c>
      <c r="I37" s="2351"/>
      <c r="J37" s="2350">
        <v>62</v>
      </c>
      <c r="K37" s="2351"/>
      <c r="L37" s="2350"/>
      <c r="M37" s="1844"/>
    </row>
    <row r="38" spans="1:13">
      <c r="A38" s="2853"/>
      <c r="B38" s="509"/>
      <c r="C38" s="304"/>
      <c r="D38" s="308" t="s">
        <v>831</v>
      </c>
      <c r="E38" s="308"/>
      <c r="F38" s="308" t="s">
        <v>832</v>
      </c>
      <c r="G38" s="308"/>
      <c r="H38" s="300" t="s">
        <v>833</v>
      </c>
      <c r="I38" s="300"/>
      <c r="J38" s="300" t="s">
        <v>834</v>
      </c>
      <c r="K38" s="308"/>
      <c r="L38" s="308" t="s">
        <v>835</v>
      </c>
      <c r="M38" s="257"/>
    </row>
    <row r="39" spans="1:13">
      <c r="A39" s="2853"/>
      <c r="B39" s="509"/>
      <c r="C39" s="304"/>
      <c r="D39" s="510"/>
      <c r="E39" s="272"/>
      <c r="F39" s="510"/>
      <c r="G39" s="272"/>
      <c r="H39" s="510"/>
      <c r="I39" s="272"/>
      <c r="J39" s="510"/>
      <c r="K39" s="272"/>
      <c r="L39" s="510"/>
      <c r="M39" s="280"/>
    </row>
    <row r="40" spans="1:13">
      <c r="A40" s="2853"/>
      <c r="B40" s="509"/>
      <c r="C40" s="304"/>
      <c r="D40" s="308" t="s">
        <v>836</v>
      </c>
      <c r="E40" s="308"/>
      <c r="F40" s="308" t="s">
        <v>837</v>
      </c>
      <c r="G40" s="308"/>
      <c r="H40" s="300" t="s">
        <v>838</v>
      </c>
      <c r="I40" s="300"/>
      <c r="J40" s="300" t="s">
        <v>839</v>
      </c>
      <c r="K40" s="308"/>
      <c r="L40" s="308" t="s">
        <v>840</v>
      </c>
      <c r="M40" s="257"/>
    </row>
    <row r="41" spans="1:13">
      <c r="A41" s="2853"/>
      <c r="B41" s="509"/>
      <c r="C41" s="304"/>
      <c r="D41" s="510"/>
      <c r="E41" s="272"/>
      <c r="F41" s="510"/>
      <c r="G41" s="272"/>
      <c r="H41" s="510"/>
      <c r="I41" s="272"/>
      <c r="J41" s="510"/>
      <c r="K41" s="272"/>
      <c r="L41" s="510"/>
      <c r="M41" s="280"/>
    </row>
    <row r="42" spans="1:13">
      <c r="A42" s="2853"/>
      <c r="B42" s="509"/>
      <c r="C42" s="304"/>
      <c r="D42" s="271" t="s">
        <v>840</v>
      </c>
      <c r="E42" s="271"/>
      <c r="F42" s="271" t="s">
        <v>841</v>
      </c>
      <c r="G42" s="271"/>
      <c r="H42" s="285"/>
      <c r="I42" s="285"/>
      <c r="J42" s="285"/>
      <c r="K42" s="285"/>
      <c r="L42" s="285"/>
      <c r="M42" s="508"/>
    </row>
    <row r="43" spans="1:13">
      <c r="A43" s="2853"/>
      <c r="B43" s="509"/>
      <c r="C43" s="304"/>
      <c r="D43" s="510"/>
      <c r="E43" s="272"/>
      <c r="F43" s="2350">
        <v>246</v>
      </c>
      <c r="G43" s="2351"/>
      <c r="H43" s="308"/>
      <c r="I43" s="308"/>
      <c r="J43" s="308"/>
      <c r="K43" s="308"/>
      <c r="L43" s="308"/>
      <c r="M43" s="268"/>
    </row>
    <row r="44" spans="1:13">
      <c r="A44" s="2853"/>
      <c r="B44" s="491"/>
      <c r="C44" s="319"/>
      <c r="D44" s="253"/>
      <c r="E44" s="253"/>
      <c r="F44" s="253"/>
      <c r="G44" s="253"/>
      <c r="H44" s="1898"/>
      <c r="I44" s="1898"/>
      <c r="J44" s="263"/>
      <c r="K44" s="263"/>
      <c r="L44" s="263"/>
      <c r="M44" s="264"/>
    </row>
    <row r="45" spans="1:13">
      <c r="A45" s="2853"/>
      <c r="B45" s="2346" t="s">
        <v>842</v>
      </c>
      <c r="C45" s="307"/>
      <c r="D45" s="303"/>
      <c r="E45" s="303"/>
      <c r="F45" s="303"/>
      <c r="G45" s="303"/>
      <c r="H45" s="303"/>
      <c r="I45" s="303"/>
      <c r="J45" s="303"/>
      <c r="K45" s="303"/>
      <c r="L45" s="301"/>
      <c r="M45" s="251"/>
    </row>
    <row r="46" spans="1:13">
      <c r="A46" s="2853"/>
      <c r="B46" s="2347"/>
      <c r="C46" s="320"/>
      <c r="D46" s="321" t="s">
        <v>843</v>
      </c>
      <c r="E46" s="284" t="s">
        <v>844</v>
      </c>
      <c r="F46" s="1895" t="s">
        <v>845</v>
      </c>
      <c r="G46" s="1851" t="s">
        <v>1004</v>
      </c>
      <c r="H46" s="1896"/>
      <c r="I46" s="1896"/>
      <c r="J46" s="1897"/>
      <c r="K46" s="322" t="s">
        <v>846</v>
      </c>
      <c r="L46" s="1900"/>
      <c r="M46" s="1901"/>
    </row>
    <row r="47" spans="1:13">
      <c r="A47" s="2853"/>
      <c r="B47" s="2347"/>
      <c r="C47" s="320"/>
      <c r="D47" s="286" t="s">
        <v>809</v>
      </c>
      <c r="E47" s="266"/>
      <c r="F47" s="1895"/>
      <c r="G47" s="1853"/>
      <c r="H47" s="1898"/>
      <c r="I47" s="1898"/>
      <c r="J47" s="1899"/>
      <c r="K47" s="301"/>
      <c r="L47" s="2767"/>
      <c r="M47" s="2768"/>
    </row>
    <row r="48" spans="1:13">
      <c r="A48" s="2853"/>
      <c r="B48" s="2348"/>
      <c r="C48" s="323"/>
      <c r="D48" s="253"/>
      <c r="E48" s="253"/>
      <c r="F48" s="253"/>
      <c r="G48" s="253"/>
      <c r="H48" s="253"/>
      <c r="I48" s="253"/>
      <c r="J48" s="253"/>
      <c r="K48" s="253"/>
      <c r="L48" s="301"/>
      <c r="M48" s="251"/>
    </row>
    <row r="49" spans="1:13" ht="32.25" customHeight="1">
      <c r="A49" s="2853"/>
      <c r="B49" s="493" t="s">
        <v>847</v>
      </c>
      <c r="C49" s="2335" t="s">
        <v>1478</v>
      </c>
      <c r="D49" s="2336"/>
      <c r="E49" s="2336"/>
      <c r="F49" s="2336"/>
      <c r="G49" s="2336"/>
      <c r="H49" s="2336"/>
      <c r="I49" s="2336"/>
      <c r="J49" s="2336"/>
      <c r="K49" s="2336"/>
      <c r="L49" s="2336"/>
      <c r="M49" s="2337"/>
    </row>
    <row r="50" spans="1:13" ht="15.75" customHeight="1">
      <c r="A50" s="2853"/>
      <c r="B50" s="493" t="s">
        <v>849</v>
      </c>
      <c r="C50" s="2325" t="s">
        <v>1665</v>
      </c>
      <c r="D50" s="2326"/>
      <c r="E50" s="2326"/>
      <c r="F50" s="2326"/>
      <c r="G50" s="2326"/>
      <c r="H50" s="2326"/>
      <c r="I50" s="2326"/>
      <c r="J50" s="2326"/>
      <c r="K50" s="2326"/>
      <c r="L50" s="2326"/>
      <c r="M50" s="2327"/>
    </row>
    <row r="51" spans="1:13">
      <c r="A51" s="2853"/>
      <c r="B51" s="493" t="s">
        <v>851</v>
      </c>
      <c r="C51" s="2338">
        <v>20</v>
      </c>
      <c r="D51" s="2339"/>
      <c r="E51" s="2339"/>
      <c r="F51" s="2339"/>
      <c r="G51" s="2339"/>
      <c r="H51" s="2339"/>
      <c r="I51" s="2339"/>
      <c r="J51" s="2339"/>
      <c r="K51" s="2339"/>
      <c r="L51" s="2339"/>
      <c r="M51" s="2340"/>
    </row>
    <row r="52" spans="1:13">
      <c r="A52" s="2854"/>
      <c r="B52" s="493" t="s">
        <v>853</v>
      </c>
      <c r="C52" s="2325" t="s">
        <v>63</v>
      </c>
      <c r="D52" s="2326"/>
      <c r="E52" s="2326"/>
      <c r="F52" s="2326"/>
      <c r="G52" s="2326"/>
      <c r="H52" s="2326"/>
      <c r="I52" s="2326"/>
      <c r="J52" s="2326"/>
      <c r="K52" s="2326"/>
      <c r="L52" s="2326"/>
      <c r="M52" s="2327"/>
    </row>
    <row r="53" spans="1:13">
      <c r="A53" s="2848" t="s">
        <v>854</v>
      </c>
      <c r="B53" s="514" t="s">
        <v>855</v>
      </c>
      <c r="C53" s="2325" t="s">
        <v>435</v>
      </c>
      <c r="D53" s="2326"/>
      <c r="E53" s="2326"/>
      <c r="F53" s="2326"/>
      <c r="G53" s="2326"/>
      <c r="H53" s="2326"/>
      <c r="I53" s="2326"/>
      <c r="J53" s="2326"/>
      <c r="K53" s="2326"/>
      <c r="L53" s="2326"/>
      <c r="M53" s="2327"/>
    </row>
    <row r="54" spans="1:13" ht="15.75" customHeight="1">
      <c r="A54" s="2849"/>
      <c r="B54" s="514" t="s">
        <v>856</v>
      </c>
      <c r="C54" s="2325" t="s">
        <v>1479</v>
      </c>
      <c r="D54" s="2326"/>
      <c r="E54" s="2326"/>
      <c r="F54" s="2326"/>
      <c r="G54" s="2326"/>
      <c r="H54" s="2326"/>
      <c r="I54" s="2326"/>
      <c r="J54" s="2326"/>
      <c r="K54" s="2326"/>
      <c r="L54" s="2326"/>
      <c r="M54" s="2327"/>
    </row>
    <row r="55" spans="1:13" ht="15.75" customHeight="1">
      <c r="A55" s="2849"/>
      <c r="B55" s="514" t="s">
        <v>858</v>
      </c>
      <c r="C55" s="2325" t="s">
        <v>157</v>
      </c>
      <c r="D55" s="2326"/>
      <c r="E55" s="2326"/>
      <c r="F55" s="2326"/>
      <c r="G55" s="2326"/>
      <c r="H55" s="2326"/>
      <c r="I55" s="2326"/>
      <c r="J55" s="2326"/>
      <c r="K55" s="2326"/>
      <c r="L55" s="2326"/>
      <c r="M55" s="2327"/>
    </row>
    <row r="56" spans="1:13">
      <c r="A56" s="2849"/>
      <c r="B56" s="515" t="s">
        <v>859</v>
      </c>
      <c r="C56" s="2325" t="s">
        <v>1480</v>
      </c>
      <c r="D56" s="2326"/>
      <c r="E56" s="2326"/>
      <c r="F56" s="2326"/>
      <c r="G56" s="2326"/>
      <c r="H56" s="2326"/>
      <c r="I56" s="2326"/>
      <c r="J56" s="2326"/>
      <c r="K56" s="2326"/>
      <c r="L56" s="2326"/>
      <c r="M56" s="2327"/>
    </row>
    <row r="57" spans="1:13">
      <c r="A57" s="2849"/>
      <c r="B57" s="514" t="s">
        <v>860</v>
      </c>
      <c r="C57" s="2341" t="s">
        <v>436</v>
      </c>
      <c r="D57" s="2342"/>
      <c r="E57" s="2342"/>
      <c r="F57" s="2342"/>
      <c r="G57" s="2342"/>
      <c r="H57" s="2342"/>
      <c r="I57" s="2342"/>
      <c r="J57" s="2342"/>
      <c r="K57" s="2342"/>
      <c r="L57" s="2342"/>
      <c r="M57" s="2343"/>
    </row>
    <row r="58" spans="1:13" ht="15.75" customHeight="1">
      <c r="A58" s="2851"/>
      <c r="B58" s="514" t="s">
        <v>861</v>
      </c>
      <c r="C58" s="2325">
        <v>3176815012</v>
      </c>
      <c r="D58" s="2326"/>
      <c r="E58" s="2326"/>
      <c r="F58" s="2326"/>
      <c r="G58" s="2326"/>
      <c r="H58" s="2326"/>
      <c r="I58" s="2326"/>
      <c r="J58" s="2326"/>
      <c r="K58" s="2326"/>
      <c r="L58" s="2326"/>
      <c r="M58" s="2327"/>
    </row>
    <row r="59" spans="1:13" ht="39.75" customHeight="1">
      <c r="A59" s="2848" t="s">
        <v>863</v>
      </c>
      <c r="B59" s="516" t="s">
        <v>864</v>
      </c>
      <c r="C59" s="2325" t="s">
        <v>865</v>
      </c>
      <c r="D59" s="2326"/>
      <c r="E59" s="2326"/>
      <c r="F59" s="2326"/>
      <c r="G59" s="2326"/>
      <c r="H59" s="2326"/>
      <c r="I59" s="2326"/>
      <c r="J59" s="2326"/>
      <c r="K59" s="2326"/>
      <c r="L59" s="2326"/>
      <c r="M59" s="2327"/>
    </row>
    <row r="60" spans="1:13" ht="15.75" customHeight="1">
      <c r="A60" s="2849"/>
      <c r="B60" s="516" t="s">
        <v>866</v>
      </c>
      <c r="C60" s="2325" t="s">
        <v>867</v>
      </c>
      <c r="D60" s="2326"/>
      <c r="E60" s="2326"/>
      <c r="F60" s="2326"/>
      <c r="G60" s="2326"/>
      <c r="H60" s="2326"/>
      <c r="I60" s="2326"/>
      <c r="J60" s="2326"/>
      <c r="K60" s="2326"/>
      <c r="L60" s="2326"/>
      <c r="M60" s="2327"/>
    </row>
    <row r="61" spans="1:13" ht="16.5" thickBot="1">
      <c r="A61" s="2850"/>
      <c r="B61" s="517" t="s">
        <v>39</v>
      </c>
      <c r="C61" s="2328" t="s">
        <v>868</v>
      </c>
      <c r="D61" s="2329"/>
      <c r="E61" s="2329"/>
      <c r="F61" s="2329"/>
      <c r="G61" s="2329"/>
      <c r="H61" s="2329"/>
      <c r="I61" s="2329"/>
      <c r="J61" s="2329"/>
      <c r="K61" s="2329"/>
      <c r="L61" s="2329"/>
      <c r="M61" s="2330"/>
    </row>
    <row r="62" spans="1:13" ht="33" customHeight="1" thickBot="1">
      <c r="A62" s="665" t="s">
        <v>869</v>
      </c>
      <c r="B62" s="666"/>
      <c r="C62" s="2332"/>
      <c r="D62" s="2333"/>
      <c r="E62" s="2333"/>
      <c r="F62" s="2333"/>
      <c r="G62" s="2333"/>
      <c r="H62" s="2333"/>
      <c r="I62" s="2333"/>
      <c r="J62" s="2333"/>
      <c r="K62" s="2333"/>
      <c r="L62" s="2333"/>
      <c r="M62" s="2334"/>
    </row>
  </sheetData>
  <mergeCells count="57">
    <mergeCell ref="F4:G5"/>
    <mergeCell ref="H4:H5"/>
    <mergeCell ref="I4:M5"/>
    <mergeCell ref="C6:M6"/>
    <mergeCell ref="C7:M7"/>
    <mergeCell ref="C8:G8"/>
    <mergeCell ref="I8:M8"/>
    <mergeCell ref="B9:B11"/>
    <mergeCell ref="F10:G10"/>
    <mergeCell ref="I10:J10"/>
    <mergeCell ref="C11:D11"/>
    <mergeCell ref="F11:G11"/>
    <mergeCell ref="I11:J11"/>
    <mergeCell ref="C12:M12"/>
    <mergeCell ref="C13:M13"/>
    <mergeCell ref="C14:M14"/>
    <mergeCell ref="A15:A52"/>
    <mergeCell ref="C15:D15"/>
    <mergeCell ref="F15:M15"/>
    <mergeCell ref="C16:M16"/>
    <mergeCell ref="C17:M17"/>
    <mergeCell ref="B18:B24"/>
    <mergeCell ref="B25:B28"/>
    <mergeCell ref="A2:A12"/>
    <mergeCell ref="C2:M2"/>
    <mergeCell ref="C3:M3"/>
    <mergeCell ref="B4:B5"/>
    <mergeCell ref="C4:C5"/>
    <mergeCell ref="D4:E5"/>
    <mergeCell ref="L46:M47"/>
    <mergeCell ref="B32:B34"/>
    <mergeCell ref="D37:E37"/>
    <mergeCell ref="F37:G37"/>
    <mergeCell ref="H37:I37"/>
    <mergeCell ref="J37:K37"/>
    <mergeCell ref="L37:M37"/>
    <mergeCell ref="F43:G43"/>
    <mergeCell ref="H44:I44"/>
    <mergeCell ref="B45:B48"/>
    <mergeCell ref="F46:F47"/>
    <mergeCell ref="G46:J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2">
    <dataValidation allowBlank="1" showInputMessage="1" showErrorMessage="1" prompt="Identifique la meta ODS a que le apunta el indicador de producto. Seleccione de la lista desplegable." sqref="E15" xr:uid="{00000000-0002-0000-3D00-000000000000}"/>
    <dataValidation allowBlank="1" showInputMessage="1" showErrorMessage="1" prompt="Identifique el ODS a que le apunta el indicador de producto. Seleccione de la lista desplegable._x000a_" sqref="B15" xr:uid="{00000000-0002-0000-3D00-000001000000}"/>
  </dataValidations>
  <hyperlinks>
    <hyperlink ref="C57" r:id="rId1" display="mailto:jmorenol@sdis.gov.co" xr:uid="{00000000-0004-0000-3D00-000000000000}"/>
  </hyperlinks>
  <pageMargins left="0.7" right="0.7" top="0.75" bottom="0.75" header="0.3" footer="0.3"/>
  <pageSetup paperSize="9" orientation="portrait" horizontalDpi="1200" verticalDpi="1200"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0070C0"/>
  </sheetPr>
  <dimension ref="A1:M61"/>
  <sheetViews>
    <sheetView topLeftCell="B47" zoomScale="84" zoomScaleNormal="84" workbookViewId="0">
      <selection activeCell="B60" sqref="A60:XFD60"/>
    </sheetView>
  </sheetViews>
  <sheetFormatPr baseColWidth="10" defaultColWidth="11.42578125" defaultRowHeight="15.75"/>
  <cols>
    <col min="1" max="1" width="25.140625" style="1" customWidth="1"/>
    <col min="2" max="2" width="39.140625" style="89" customWidth="1"/>
    <col min="3" max="3" width="18.42578125" style="1" customWidth="1"/>
    <col min="4" max="4" width="25.85546875" style="1" customWidth="1"/>
    <col min="5" max="6" width="11.42578125" style="1"/>
    <col min="7" max="7" width="10.42578125" style="1" customWidth="1"/>
    <col min="8" max="16384" width="11.42578125" style="1"/>
  </cols>
  <sheetData>
    <row r="1" spans="1:13" ht="16.5" thickBot="1">
      <c r="A1" s="2"/>
      <c r="B1" s="707" t="s">
        <v>1666</v>
      </c>
      <c r="C1" s="708"/>
      <c r="D1" s="708"/>
      <c r="E1" s="708"/>
      <c r="F1" s="708"/>
      <c r="G1" s="708"/>
      <c r="H1" s="708"/>
      <c r="I1" s="708"/>
      <c r="J1" s="708"/>
      <c r="K1" s="708"/>
      <c r="L1" s="708"/>
      <c r="M1" s="709"/>
    </row>
    <row r="2" spans="1:13">
      <c r="A2" s="1714" t="s">
        <v>782</v>
      </c>
      <c r="B2" s="6" t="s">
        <v>783</v>
      </c>
      <c r="C2" s="1717" t="s">
        <v>540</v>
      </c>
      <c r="D2" s="1718"/>
      <c r="E2" s="1718"/>
      <c r="F2" s="1718"/>
      <c r="G2" s="1718"/>
      <c r="H2" s="1718"/>
      <c r="I2" s="1718"/>
      <c r="J2" s="1718"/>
      <c r="K2" s="1718"/>
      <c r="L2" s="1718"/>
      <c r="M2" s="1719"/>
    </row>
    <row r="3" spans="1:13" ht="31.5">
      <c r="A3" s="1715"/>
      <c r="B3" s="7" t="s">
        <v>784</v>
      </c>
      <c r="C3" s="1685" t="s">
        <v>511</v>
      </c>
      <c r="D3" s="1720"/>
      <c r="E3" s="1720"/>
      <c r="F3" s="1683"/>
      <c r="G3" s="1683"/>
      <c r="H3" s="1683"/>
      <c r="I3" s="1683"/>
      <c r="J3" s="1683"/>
      <c r="K3" s="1683"/>
      <c r="L3" s="1683"/>
      <c r="M3" s="1684"/>
    </row>
    <row r="4" spans="1:13" ht="94.5" customHeight="1">
      <c r="A4" s="1715"/>
      <c r="B4" s="232" t="s">
        <v>35</v>
      </c>
      <c r="C4" s="131" t="s">
        <v>843</v>
      </c>
      <c r="D4" s="1787" t="s">
        <v>109</v>
      </c>
      <c r="E4" s="1788"/>
      <c r="F4" s="1721" t="s">
        <v>36</v>
      </c>
      <c r="G4" s="1722"/>
      <c r="H4" s="8">
        <v>160</v>
      </c>
      <c r="I4" s="1787" t="s">
        <v>980</v>
      </c>
      <c r="J4" s="1753"/>
      <c r="K4" s="1753"/>
      <c r="L4" s="1753"/>
      <c r="M4" s="1754"/>
    </row>
    <row r="5" spans="1:13">
      <c r="A5" s="1715"/>
      <c r="B5" s="9" t="s">
        <v>786</v>
      </c>
      <c r="C5" s="2857" t="s">
        <v>1667</v>
      </c>
      <c r="D5" s="2858"/>
      <c r="E5" s="2858"/>
      <c r="F5" s="2858"/>
      <c r="G5" s="2858"/>
      <c r="H5" s="2858"/>
      <c r="I5" s="2858"/>
      <c r="J5" s="2858"/>
      <c r="K5" s="2858"/>
      <c r="L5" s="2858"/>
      <c r="M5" s="2859"/>
    </row>
    <row r="6" spans="1:13">
      <c r="A6" s="1715"/>
      <c r="B6" s="232" t="s">
        <v>787</v>
      </c>
      <c r="C6" s="2860" t="s">
        <v>1657</v>
      </c>
      <c r="D6" s="2834"/>
      <c r="E6" s="2834"/>
      <c r="F6" s="2834"/>
      <c r="G6" s="2834"/>
      <c r="H6" s="2834"/>
      <c r="I6" s="2834"/>
      <c r="J6" s="2834"/>
      <c r="K6" s="2834"/>
      <c r="L6" s="2834"/>
      <c r="M6" s="2861"/>
    </row>
    <row r="7" spans="1:13">
      <c r="A7" s="1715"/>
      <c r="B7" s="232" t="s">
        <v>873</v>
      </c>
      <c r="C7" s="2843" t="s">
        <v>110</v>
      </c>
      <c r="D7" s="2844"/>
      <c r="E7" s="2844"/>
      <c r="F7" s="660" t="s">
        <v>39</v>
      </c>
      <c r="G7" s="2846" t="s">
        <v>111</v>
      </c>
      <c r="H7" s="2844"/>
      <c r="I7" s="2844"/>
      <c r="J7" s="2844"/>
      <c r="K7" s="2844"/>
      <c r="L7" s="2844"/>
      <c r="M7" s="2844"/>
    </row>
    <row r="8" spans="1:13">
      <c r="A8" s="1715"/>
      <c r="B8" s="1694" t="s">
        <v>788</v>
      </c>
      <c r="C8" s="14"/>
      <c r="D8" s="15"/>
      <c r="E8" s="15"/>
      <c r="F8" s="15"/>
      <c r="G8" s="15"/>
      <c r="H8" s="15"/>
      <c r="I8" s="15"/>
      <c r="J8" s="15"/>
      <c r="K8" s="15"/>
      <c r="L8" s="16"/>
      <c r="M8" s="17"/>
    </row>
    <row r="9" spans="1:13">
      <c r="A9" s="1715"/>
      <c r="B9" s="1695"/>
      <c r="C9" s="1726" t="s">
        <v>111</v>
      </c>
      <c r="D9" s="1727"/>
      <c r="E9" s="18"/>
      <c r="F9" s="1727"/>
      <c r="G9" s="1727"/>
      <c r="H9" s="18"/>
      <c r="I9" s="1727"/>
      <c r="J9" s="1727"/>
      <c r="K9" s="18"/>
      <c r="L9" s="19"/>
      <c r="M9" s="20"/>
    </row>
    <row r="10" spans="1:13">
      <c r="A10" s="1715"/>
      <c r="B10" s="1696"/>
      <c r="C10" s="1726" t="s">
        <v>793</v>
      </c>
      <c r="D10" s="1727"/>
      <c r="E10" s="125"/>
      <c r="F10" s="1727" t="s">
        <v>793</v>
      </c>
      <c r="G10" s="1727"/>
      <c r="H10" s="125"/>
      <c r="I10" s="1727" t="s">
        <v>793</v>
      </c>
      <c r="J10" s="1727"/>
      <c r="K10" s="125"/>
      <c r="L10" s="21"/>
      <c r="M10" s="22"/>
    </row>
    <row r="11" spans="1:13" ht="45" customHeight="1">
      <c r="A11" s="1716"/>
      <c r="B11" s="7" t="s">
        <v>794</v>
      </c>
      <c r="C11" s="1697" t="s">
        <v>1668</v>
      </c>
      <c r="D11" s="1698"/>
      <c r="E11" s="1698"/>
      <c r="F11" s="1698"/>
      <c r="G11" s="1698"/>
      <c r="H11" s="1698"/>
      <c r="I11" s="1698"/>
      <c r="J11" s="1698"/>
      <c r="K11" s="1698"/>
      <c r="L11" s="1698"/>
      <c r="M11" s="1699"/>
    </row>
    <row r="12" spans="1:13">
      <c r="A12" s="137"/>
      <c r="B12" s="7" t="s">
        <v>923</v>
      </c>
      <c r="C12" s="1697" t="s">
        <v>1669</v>
      </c>
      <c r="D12" s="1698"/>
      <c r="E12" s="1698"/>
      <c r="F12" s="1698"/>
      <c r="G12" s="1698"/>
      <c r="H12" s="1698"/>
      <c r="I12" s="1698"/>
      <c r="J12" s="1698"/>
      <c r="K12" s="1698"/>
      <c r="L12" s="1698"/>
      <c r="M12" s="1699"/>
    </row>
    <row r="13" spans="1:13" ht="31.5">
      <c r="A13" s="137"/>
      <c r="B13" s="7" t="s">
        <v>1652</v>
      </c>
      <c r="C13" s="1700" t="s">
        <v>510</v>
      </c>
      <c r="D13" s="1701"/>
      <c r="E13" s="1701"/>
      <c r="F13" s="1701"/>
      <c r="G13" s="1701"/>
      <c r="H13" s="1701"/>
      <c r="I13" s="1701"/>
      <c r="J13" s="1701"/>
      <c r="K13" s="1701"/>
      <c r="L13" s="1701"/>
      <c r="M13" s="1702"/>
    </row>
    <row r="14" spans="1:13" ht="50.1" customHeight="1">
      <c r="A14" s="137"/>
      <c r="B14" s="129" t="s">
        <v>926</v>
      </c>
      <c r="C14" s="2276" t="s">
        <v>106</v>
      </c>
      <c r="D14" s="2277"/>
      <c r="E14" s="595" t="s">
        <v>927</v>
      </c>
      <c r="F14" s="2810" t="s">
        <v>107</v>
      </c>
      <c r="G14" s="2263"/>
      <c r="H14" s="2263"/>
      <c r="I14" s="2263"/>
      <c r="J14" s="2263"/>
      <c r="K14" s="2263"/>
      <c r="L14" s="2263"/>
      <c r="M14" s="2264"/>
    </row>
    <row r="15" spans="1:13">
      <c r="A15" s="1733" t="s">
        <v>796</v>
      </c>
      <c r="B15" s="10" t="s">
        <v>25</v>
      </c>
      <c r="C15" s="1700" t="s">
        <v>108</v>
      </c>
      <c r="D15" s="1701"/>
      <c r="E15" s="1701"/>
      <c r="F15" s="1701"/>
      <c r="G15" s="1701"/>
      <c r="H15" s="1701"/>
      <c r="I15" s="1701"/>
      <c r="J15" s="1701"/>
      <c r="K15" s="1701"/>
      <c r="L15" s="1701"/>
      <c r="M15" s="1702"/>
    </row>
    <row r="16" spans="1:13">
      <c r="A16" s="1734"/>
      <c r="B16" s="658" t="s">
        <v>985</v>
      </c>
      <c r="C16" s="1700" t="s">
        <v>541</v>
      </c>
      <c r="D16" s="1701"/>
      <c r="E16" s="1701"/>
      <c r="F16" s="1701"/>
      <c r="G16" s="1701"/>
      <c r="H16" s="1701"/>
      <c r="I16" s="1701"/>
      <c r="J16" s="1701"/>
      <c r="K16" s="1701"/>
      <c r="L16" s="1701"/>
      <c r="M16" s="1702"/>
    </row>
    <row r="17" spans="1:13" ht="17.25" customHeight="1">
      <c r="A17" s="1734"/>
      <c r="B17" s="1694" t="s">
        <v>798</v>
      </c>
      <c r="C17" s="24"/>
      <c r="D17" s="25"/>
      <c r="E17" s="25"/>
      <c r="F17" s="25"/>
      <c r="G17" s="25"/>
      <c r="H17" s="25"/>
      <c r="I17" s="25"/>
      <c r="J17" s="25"/>
      <c r="K17" s="25"/>
      <c r="L17" s="25"/>
      <c r="M17" s="26"/>
    </row>
    <row r="18" spans="1:13" ht="9" customHeight="1">
      <c r="A18" s="1734"/>
      <c r="B18" s="1695"/>
      <c r="C18" s="27"/>
      <c r="D18" s="28"/>
      <c r="E18" s="29"/>
      <c r="F18" s="28"/>
      <c r="G18" s="29"/>
      <c r="H18" s="28"/>
      <c r="I18" s="29"/>
      <c r="J18" s="28"/>
      <c r="K18" s="29"/>
      <c r="L18" s="29"/>
      <c r="M18" s="30"/>
    </row>
    <row r="19" spans="1:13">
      <c r="A19" s="1734"/>
      <c r="B19" s="1695"/>
      <c r="C19" s="31" t="s">
        <v>799</v>
      </c>
      <c r="D19" s="32"/>
      <c r="E19" s="33" t="s">
        <v>800</v>
      </c>
      <c r="F19" s="32"/>
      <c r="G19" s="33" t="s">
        <v>801</v>
      </c>
      <c r="H19" s="32"/>
      <c r="I19" s="33" t="s">
        <v>802</v>
      </c>
      <c r="J19" s="36"/>
      <c r="K19" s="33"/>
      <c r="L19" s="33"/>
      <c r="M19" s="35"/>
    </row>
    <row r="20" spans="1:13">
      <c r="A20" s="1734"/>
      <c r="B20" s="1695"/>
      <c r="C20" s="31" t="s">
        <v>803</v>
      </c>
      <c r="D20" s="36"/>
      <c r="E20" s="33" t="s">
        <v>804</v>
      </c>
      <c r="F20" s="37"/>
      <c r="G20" s="33" t="s">
        <v>805</v>
      </c>
      <c r="H20" s="37"/>
      <c r="I20" s="33"/>
      <c r="J20" s="38"/>
      <c r="K20" s="33"/>
      <c r="L20" s="33"/>
      <c r="M20" s="35"/>
    </row>
    <row r="21" spans="1:13">
      <c r="A21" s="1734"/>
      <c r="B21" s="1695"/>
      <c r="C21" s="31" t="s">
        <v>806</v>
      </c>
      <c r="D21" s="36"/>
      <c r="E21" s="33" t="s">
        <v>807</v>
      </c>
      <c r="F21" s="36"/>
      <c r="G21" s="33"/>
      <c r="H21" s="38"/>
      <c r="I21" s="33"/>
      <c r="J21" s="38"/>
      <c r="K21" s="33"/>
      <c r="L21" s="33"/>
      <c r="M21" s="35"/>
    </row>
    <row r="22" spans="1:13">
      <c r="A22" s="1734"/>
      <c r="B22" s="1695"/>
      <c r="C22" s="31" t="s">
        <v>808</v>
      </c>
      <c r="D22" s="37" t="s">
        <v>809</v>
      </c>
      <c r="E22" s="33" t="s">
        <v>810</v>
      </c>
      <c r="F22" s="99" t="s">
        <v>1670</v>
      </c>
      <c r="G22" s="39"/>
      <c r="H22" s="39"/>
      <c r="I22" s="39"/>
      <c r="J22" s="39"/>
      <c r="K22" s="39"/>
      <c r="L22" s="39"/>
      <c r="M22" s="40"/>
    </row>
    <row r="23" spans="1:13" ht="9.75" customHeight="1">
      <c r="A23" s="1734"/>
      <c r="B23" s="1696"/>
      <c r="C23" s="41"/>
      <c r="D23" s="42"/>
      <c r="E23" s="42"/>
      <c r="F23" s="42"/>
      <c r="G23" s="42"/>
      <c r="H23" s="42"/>
      <c r="I23" s="42"/>
      <c r="J23" s="42"/>
      <c r="K23" s="42"/>
      <c r="L23" s="42"/>
      <c r="M23" s="43"/>
    </row>
    <row r="24" spans="1:13">
      <c r="A24" s="1734"/>
      <c r="B24" s="1694" t="s">
        <v>812</v>
      </c>
      <c r="C24" s="44"/>
      <c r="D24" s="45"/>
      <c r="E24" s="45"/>
      <c r="F24" s="45"/>
      <c r="G24" s="45"/>
      <c r="H24" s="45"/>
      <c r="I24" s="45"/>
      <c r="J24" s="45"/>
      <c r="K24" s="45"/>
      <c r="L24" s="16"/>
      <c r="M24" s="17"/>
    </row>
    <row r="25" spans="1:13">
      <c r="A25" s="1734"/>
      <c r="B25" s="1695"/>
      <c r="C25" s="31" t="s">
        <v>813</v>
      </c>
      <c r="D25" s="37"/>
      <c r="E25" s="46"/>
      <c r="F25" s="33" t="s">
        <v>814</v>
      </c>
      <c r="G25" s="36"/>
      <c r="H25" s="46"/>
      <c r="I25" s="33" t="s">
        <v>815</v>
      </c>
      <c r="J25" s="36"/>
      <c r="K25" s="46"/>
      <c r="L25" s="19"/>
      <c r="M25" s="20"/>
    </row>
    <row r="26" spans="1:13">
      <c r="A26" s="1734"/>
      <c r="B26" s="1695"/>
      <c r="C26" s="31" t="s">
        <v>816</v>
      </c>
      <c r="D26" s="47"/>
      <c r="E26" s="19"/>
      <c r="F26" s="33" t="s">
        <v>817</v>
      </c>
      <c r="G26" s="37" t="s">
        <v>809</v>
      </c>
      <c r="H26" s="19"/>
      <c r="I26" s="48"/>
      <c r="J26" s="19"/>
      <c r="K26" s="18"/>
      <c r="L26" s="19"/>
      <c r="M26" s="20"/>
    </row>
    <row r="27" spans="1:13">
      <c r="A27" s="1734"/>
      <c r="B27" s="1695"/>
      <c r="C27" s="49"/>
      <c r="D27" s="50"/>
      <c r="E27" s="50"/>
      <c r="F27" s="50"/>
      <c r="G27" s="50"/>
      <c r="H27" s="50"/>
      <c r="I27" s="50"/>
      <c r="J27" s="50"/>
      <c r="K27" s="50"/>
      <c r="L27" s="21"/>
      <c r="M27" s="22"/>
    </row>
    <row r="28" spans="1:13">
      <c r="A28" s="1734"/>
      <c r="B28" s="51" t="s">
        <v>818</v>
      </c>
      <c r="C28" s="52"/>
      <c r="D28" s="23"/>
      <c r="E28" s="23"/>
      <c r="F28" s="23"/>
      <c r="G28" s="23"/>
      <c r="H28" s="23"/>
      <c r="I28" s="23"/>
      <c r="J28" s="23"/>
      <c r="K28" s="23"/>
      <c r="L28" s="23"/>
      <c r="M28" s="53"/>
    </row>
    <row r="29" spans="1:13">
      <c r="A29" s="1734"/>
      <c r="B29" s="54"/>
      <c r="C29" s="55" t="s">
        <v>819</v>
      </c>
      <c r="D29" s="440" t="s">
        <v>325</v>
      </c>
      <c r="E29" s="46"/>
      <c r="F29" s="56" t="s">
        <v>820</v>
      </c>
      <c r="G29" s="440" t="s">
        <v>325</v>
      </c>
      <c r="H29" s="46"/>
      <c r="I29" s="56" t="s">
        <v>821</v>
      </c>
      <c r="J29" s="440" t="s">
        <v>325</v>
      </c>
      <c r="K29" s="133"/>
      <c r="L29" s="136"/>
      <c r="M29" s="57"/>
    </row>
    <row r="30" spans="1:13">
      <c r="A30" s="1734"/>
      <c r="B30" s="9"/>
      <c r="C30" s="41"/>
      <c r="D30" s="42"/>
      <c r="E30" s="42"/>
      <c r="F30" s="42"/>
      <c r="G30" s="42"/>
      <c r="H30" s="42"/>
      <c r="I30" s="42"/>
      <c r="J30" s="42"/>
      <c r="K30" s="42"/>
      <c r="L30" s="42"/>
      <c r="M30" s="43"/>
    </row>
    <row r="31" spans="1:13">
      <c r="A31" s="1734"/>
      <c r="B31" s="1695" t="s">
        <v>822</v>
      </c>
      <c r="C31" s="58"/>
      <c r="D31" s="59"/>
      <c r="E31" s="59"/>
      <c r="F31" s="59"/>
      <c r="G31" s="59"/>
      <c r="H31" s="59"/>
      <c r="I31" s="59"/>
      <c r="J31" s="59"/>
      <c r="K31" s="59"/>
      <c r="L31" s="19"/>
      <c r="M31" s="20"/>
    </row>
    <row r="32" spans="1:13">
      <c r="A32" s="1734"/>
      <c r="B32" s="1695"/>
      <c r="C32" s="60" t="s">
        <v>823</v>
      </c>
      <c r="D32" s="61">
        <v>2022</v>
      </c>
      <c r="E32" s="62"/>
      <c r="F32" s="46" t="s">
        <v>824</v>
      </c>
      <c r="G32" s="100">
        <v>2025</v>
      </c>
      <c r="H32" s="62"/>
      <c r="I32" s="56"/>
      <c r="J32" s="62"/>
      <c r="K32" s="62"/>
      <c r="L32" s="19"/>
      <c r="M32" s="20"/>
    </row>
    <row r="33" spans="1:13">
      <c r="A33" s="1734"/>
      <c r="B33" s="1695"/>
      <c r="C33" s="60"/>
      <c r="D33" s="63"/>
      <c r="E33" s="62"/>
      <c r="F33" s="46"/>
      <c r="G33" s="62"/>
      <c r="H33" s="62"/>
      <c r="I33" s="56"/>
      <c r="J33" s="62"/>
      <c r="K33" s="62"/>
      <c r="L33" s="19"/>
      <c r="M33" s="20"/>
    </row>
    <row r="34" spans="1:13">
      <c r="A34" s="1734"/>
      <c r="B34" s="51" t="s">
        <v>825</v>
      </c>
      <c r="C34" s="64"/>
      <c r="D34" s="95"/>
      <c r="E34" s="95"/>
      <c r="F34" s="95"/>
      <c r="G34" s="95"/>
      <c r="H34" s="95"/>
      <c r="I34" s="95"/>
      <c r="J34" s="95"/>
      <c r="K34" s="95"/>
      <c r="L34" s="95"/>
      <c r="M34" s="65"/>
    </row>
    <row r="35" spans="1:13">
      <c r="A35" s="1734"/>
      <c r="B35" s="54"/>
      <c r="C35" s="66"/>
      <c r="D35" s="123" t="s">
        <v>826</v>
      </c>
      <c r="E35" s="123"/>
      <c r="F35" s="123" t="s">
        <v>827</v>
      </c>
      <c r="G35" s="123"/>
      <c r="H35" s="67" t="s">
        <v>828</v>
      </c>
      <c r="I35" s="67"/>
      <c r="J35" s="67" t="s">
        <v>829</v>
      </c>
      <c r="K35" s="123"/>
      <c r="L35" s="123" t="s">
        <v>830</v>
      </c>
      <c r="M35" s="68"/>
    </row>
    <row r="36" spans="1:13">
      <c r="A36" s="1734"/>
      <c r="B36" s="54"/>
      <c r="C36" s="66"/>
      <c r="D36" s="411">
        <v>2</v>
      </c>
      <c r="E36" s="126"/>
      <c r="F36" s="411">
        <v>2</v>
      </c>
      <c r="G36" s="126"/>
      <c r="H36" s="411">
        <v>2</v>
      </c>
      <c r="I36" s="126"/>
      <c r="J36" s="411">
        <v>2</v>
      </c>
      <c r="K36" s="126"/>
      <c r="L36" s="411"/>
      <c r="M36" s="121"/>
    </row>
    <row r="37" spans="1:13">
      <c r="A37" s="1734"/>
      <c r="B37" s="54"/>
      <c r="C37" s="66"/>
      <c r="D37" s="123" t="s">
        <v>831</v>
      </c>
      <c r="E37" s="123"/>
      <c r="F37" s="123" t="s">
        <v>832</v>
      </c>
      <c r="G37" s="123"/>
      <c r="H37" s="67" t="s">
        <v>833</v>
      </c>
      <c r="I37" s="67"/>
      <c r="J37" s="67" t="s">
        <v>834</v>
      </c>
      <c r="K37" s="123"/>
      <c r="L37" s="123" t="s">
        <v>835</v>
      </c>
      <c r="M37" s="30"/>
    </row>
    <row r="38" spans="1:13">
      <c r="A38" s="1734"/>
      <c r="B38" s="54"/>
      <c r="C38" s="66"/>
      <c r="D38" s="411"/>
      <c r="E38" s="126"/>
      <c r="F38" s="411"/>
      <c r="G38" s="126"/>
      <c r="H38" s="411"/>
      <c r="I38" s="126"/>
      <c r="J38" s="411"/>
      <c r="K38" s="126"/>
      <c r="L38" s="411"/>
      <c r="M38" s="121"/>
    </row>
    <row r="39" spans="1:13">
      <c r="A39" s="1734"/>
      <c r="B39" s="54"/>
      <c r="C39" s="66"/>
      <c r="D39" s="123" t="s">
        <v>836</v>
      </c>
      <c r="E39" s="123"/>
      <c r="F39" s="123" t="s">
        <v>837</v>
      </c>
      <c r="G39" s="123"/>
      <c r="H39" s="67" t="s">
        <v>838</v>
      </c>
      <c r="I39" s="67"/>
      <c r="J39" s="67" t="s">
        <v>839</v>
      </c>
      <c r="K39" s="123"/>
      <c r="L39" s="123" t="s">
        <v>840</v>
      </c>
      <c r="M39" s="30"/>
    </row>
    <row r="40" spans="1:13">
      <c r="A40" s="1734"/>
      <c r="B40" s="54"/>
      <c r="C40" s="66"/>
      <c r="D40" s="122"/>
      <c r="E40" s="126"/>
      <c r="F40" s="122"/>
      <c r="G40" s="126"/>
      <c r="H40" s="122"/>
      <c r="I40" s="126"/>
      <c r="J40" s="122"/>
      <c r="K40" s="126"/>
      <c r="L40" s="122"/>
      <c r="M40" s="121"/>
    </row>
    <row r="41" spans="1:13">
      <c r="A41" s="1734"/>
      <c r="B41" s="54"/>
      <c r="C41" s="66"/>
      <c r="D41" s="69" t="s">
        <v>840</v>
      </c>
      <c r="E41" s="120"/>
      <c r="F41" s="69" t="s">
        <v>841</v>
      </c>
      <c r="G41" s="120"/>
      <c r="H41" s="70"/>
      <c r="I41" s="71"/>
      <c r="J41" s="70"/>
      <c r="K41" s="71"/>
      <c r="L41" s="70"/>
      <c r="M41" s="72"/>
    </row>
    <row r="42" spans="1:13">
      <c r="A42" s="1734"/>
      <c r="B42" s="54"/>
      <c r="C42" s="66"/>
      <c r="D42" s="122"/>
      <c r="E42" s="126"/>
      <c r="F42" s="1766">
        <v>8</v>
      </c>
      <c r="G42" s="1728"/>
      <c r="H42" s="130"/>
      <c r="I42" s="123"/>
      <c r="J42" s="130"/>
      <c r="K42" s="123"/>
      <c r="L42" s="130"/>
      <c r="M42" s="124"/>
    </row>
    <row r="43" spans="1:13">
      <c r="A43" s="1734"/>
      <c r="B43" s="9"/>
      <c r="C43" s="73"/>
      <c r="D43" s="21"/>
      <c r="E43" s="21"/>
      <c r="F43" s="21"/>
      <c r="G43" s="21"/>
      <c r="H43" s="1703"/>
      <c r="I43" s="1703"/>
      <c r="J43" s="127"/>
      <c r="K43" s="74"/>
      <c r="L43" s="127"/>
      <c r="M43" s="75"/>
    </row>
    <row r="44" spans="1:13" ht="18" customHeight="1">
      <c r="A44" s="1734"/>
      <c r="B44" s="1695" t="s">
        <v>842</v>
      </c>
      <c r="C44" s="76"/>
      <c r="D44" s="38"/>
      <c r="E44" s="38"/>
      <c r="F44" s="38"/>
      <c r="G44" s="38"/>
      <c r="H44" s="38"/>
      <c r="I44" s="38"/>
      <c r="J44" s="38"/>
      <c r="K44" s="38"/>
      <c r="L44" s="19"/>
      <c r="M44" s="20"/>
    </row>
    <row r="45" spans="1:13">
      <c r="A45" s="1734"/>
      <c r="B45" s="1695"/>
      <c r="C45" s="77"/>
      <c r="D45" s="78" t="s">
        <v>843</v>
      </c>
      <c r="E45" s="79" t="s">
        <v>844</v>
      </c>
      <c r="F45" s="1704" t="s">
        <v>845</v>
      </c>
      <c r="G45" s="1705"/>
      <c r="H45" s="1705"/>
      <c r="I45" s="1705"/>
      <c r="J45" s="1705"/>
      <c r="K45" s="80" t="s">
        <v>846</v>
      </c>
      <c r="L45" s="1706"/>
      <c r="M45" s="1707"/>
    </row>
    <row r="46" spans="1:13">
      <c r="A46" s="1734"/>
      <c r="B46" s="1695"/>
      <c r="C46" s="77"/>
      <c r="D46" s="81"/>
      <c r="E46" s="36" t="s">
        <v>809</v>
      </c>
      <c r="F46" s="1704"/>
      <c r="G46" s="1705"/>
      <c r="H46" s="1705"/>
      <c r="I46" s="1705"/>
      <c r="J46" s="1705"/>
      <c r="K46" s="19"/>
      <c r="L46" s="1708"/>
      <c r="M46" s="1709"/>
    </row>
    <row r="47" spans="1:13">
      <c r="A47" s="1734"/>
      <c r="B47" s="1696"/>
      <c r="C47" s="82"/>
      <c r="D47" s="21"/>
      <c r="E47" s="21"/>
      <c r="F47" s="21"/>
      <c r="G47" s="21"/>
      <c r="H47" s="21"/>
      <c r="I47" s="21"/>
      <c r="J47" s="21"/>
      <c r="K47" s="21"/>
      <c r="L47" s="19"/>
      <c r="M47" s="20"/>
    </row>
    <row r="48" spans="1:13" ht="36" customHeight="1">
      <c r="A48" s="1734"/>
      <c r="B48" s="10" t="s">
        <v>847</v>
      </c>
      <c r="C48" s="1700" t="s">
        <v>1671</v>
      </c>
      <c r="D48" s="1701"/>
      <c r="E48" s="1701"/>
      <c r="F48" s="1701"/>
      <c r="G48" s="1701"/>
      <c r="H48" s="1701"/>
      <c r="I48" s="1701"/>
      <c r="J48" s="1701"/>
      <c r="K48" s="1701"/>
      <c r="L48" s="1701"/>
      <c r="M48" s="1702"/>
    </row>
    <row r="49" spans="1:13" ht="40.5" customHeight="1">
      <c r="A49" s="1734"/>
      <c r="B49" s="10" t="s">
        <v>849</v>
      </c>
      <c r="C49" s="1700" t="s">
        <v>987</v>
      </c>
      <c r="D49" s="1701"/>
      <c r="E49" s="1701"/>
      <c r="F49" s="1701"/>
      <c r="G49" s="1701"/>
      <c r="H49" s="1701"/>
      <c r="I49" s="1701"/>
      <c r="J49" s="1701"/>
      <c r="K49" s="1701"/>
      <c r="L49" s="1701"/>
      <c r="M49" s="1702"/>
    </row>
    <row r="50" spans="1:13">
      <c r="A50" s="1734"/>
      <c r="B50" s="10" t="s">
        <v>851</v>
      </c>
      <c r="C50" s="1700">
        <v>30</v>
      </c>
      <c r="D50" s="1701"/>
      <c r="E50" s="1701"/>
      <c r="F50" s="1701"/>
      <c r="G50" s="1701"/>
      <c r="H50" s="1701"/>
      <c r="I50" s="1701"/>
      <c r="J50" s="1701"/>
      <c r="K50" s="1701"/>
      <c r="L50" s="1701"/>
      <c r="M50" s="1702"/>
    </row>
    <row r="51" spans="1:13">
      <c r="A51" s="1735"/>
      <c r="B51" s="10" t="s">
        <v>853</v>
      </c>
      <c r="C51" s="1700" t="s">
        <v>63</v>
      </c>
      <c r="D51" s="1701"/>
      <c r="E51" s="1701"/>
      <c r="F51" s="1701"/>
      <c r="G51" s="1701"/>
      <c r="H51" s="1701"/>
      <c r="I51" s="1701"/>
      <c r="J51" s="1701"/>
      <c r="K51" s="1701"/>
      <c r="L51" s="1701"/>
      <c r="M51" s="1702"/>
    </row>
    <row r="52" spans="1:13" ht="15" customHeight="1">
      <c r="A52" s="1686" t="s">
        <v>854</v>
      </c>
      <c r="B52" s="83" t="s">
        <v>855</v>
      </c>
      <c r="C52" s="1885" t="s">
        <v>988</v>
      </c>
      <c r="D52" s="1886"/>
      <c r="E52" s="1886"/>
      <c r="F52" s="1886"/>
      <c r="G52" s="1886"/>
      <c r="H52" s="1886"/>
      <c r="I52" s="1886"/>
      <c r="J52" s="1886"/>
      <c r="K52" s="1886"/>
      <c r="L52" s="1886"/>
      <c r="M52" s="2837"/>
    </row>
    <row r="53" spans="1:13" ht="15" customHeight="1">
      <c r="A53" s="1687"/>
      <c r="B53" s="83" t="s">
        <v>856</v>
      </c>
      <c r="C53" s="1888" t="s">
        <v>989</v>
      </c>
      <c r="D53" s="1889"/>
      <c r="E53" s="1889"/>
      <c r="F53" s="1889"/>
      <c r="G53" s="1889"/>
      <c r="H53" s="1889"/>
      <c r="I53" s="1889"/>
      <c r="J53" s="1889"/>
      <c r="K53" s="1889"/>
      <c r="L53" s="1889"/>
      <c r="M53" s="2838"/>
    </row>
    <row r="54" spans="1:13" ht="15" customHeight="1">
      <c r="A54" s="1687"/>
      <c r="B54" s="83" t="s">
        <v>858</v>
      </c>
      <c r="C54" s="1888" t="s">
        <v>111</v>
      </c>
      <c r="D54" s="1889"/>
      <c r="E54" s="1889"/>
      <c r="F54" s="1889"/>
      <c r="G54" s="1889"/>
      <c r="H54" s="1889"/>
      <c r="I54" s="1889"/>
      <c r="J54" s="1889"/>
      <c r="K54" s="1889"/>
      <c r="L54" s="1889"/>
      <c r="M54" s="2838"/>
    </row>
    <row r="55" spans="1:13" ht="15" customHeight="1">
      <c r="A55" s="1687"/>
      <c r="B55" s="84" t="s">
        <v>859</v>
      </c>
      <c r="C55" s="1888" t="s">
        <v>112</v>
      </c>
      <c r="D55" s="1889"/>
      <c r="E55" s="1889"/>
      <c r="F55" s="1889"/>
      <c r="G55" s="1889"/>
      <c r="H55" s="1889"/>
      <c r="I55" s="1889"/>
      <c r="J55" s="1889"/>
      <c r="K55" s="1889"/>
      <c r="L55" s="1889"/>
      <c r="M55" s="2838"/>
    </row>
    <row r="56" spans="1:13" ht="15" customHeight="1">
      <c r="A56" s="1687"/>
      <c r="B56" s="83" t="s">
        <v>860</v>
      </c>
      <c r="C56" s="1888" t="s">
        <v>990</v>
      </c>
      <c r="D56" s="1889"/>
      <c r="E56" s="1889"/>
      <c r="F56" s="1889"/>
      <c r="G56" s="1889"/>
      <c r="H56" s="1889"/>
      <c r="I56" s="1889"/>
      <c r="J56" s="1889"/>
      <c r="K56" s="1889"/>
      <c r="L56" s="1889"/>
      <c r="M56" s="2838"/>
    </row>
    <row r="57" spans="1:13" ht="16.5" thickBot="1">
      <c r="A57" s="1690"/>
      <c r="B57" s="83" t="s">
        <v>861</v>
      </c>
      <c r="C57" s="1891" t="s">
        <v>114</v>
      </c>
      <c r="D57" s="1892"/>
      <c r="E57" s="1892"/>
      <c r="F57" s="1892"/>
      <c r="G57" s="1892"/>
      <c r="H57" s="1892"/>
      <c r="I57" s="1892"/>
      <c r="J57" s="1892"/>
      <c r="K57" s="1892"/>
      <c r="L57" s="1892"/>
      <c r="M57" s="2839"/>
    </row>
    <row r="58" spans="1:13" ht="15" customHeight="1">
      <c r="A58" s="1686" t="s">
        <v>863</v>
      </c>
      <c r="B58" s="85" t="s">
        <v>864</v>
      </c>
      <c r="C58" s="2826" t="s">
        <v>991</v>
      </c>
      <c r="D58" s="2827"/>
      <c r="E58" s="2827"/>
      <c r="F58" s="2827"/>
      <c r="G58" s="2827"/>
      <c r="H58" s="2827"/>
      <c r="I58" s="2827"/>
      <c r="J58" s="2827"/>
      <c r="K58" s="2827"/>
      <c r="L58" s="2827"/>
      <c r="M58" s="2836"/>
    </row>
    <row r="59" spans="1:13" ht="30" customHeight="1">
      <c r="A59" s="1687"/>
      <c r="B59" s="85" t="s">
        <v>866</v>
      </c>
      <c r="C59" s="2826" t="s">
        <v>992</v>
      </c>
      <c r="D59" s="2827"/>
      <c r="E59" s="2827"/>
      <c r="F59" s="2827"/>
      <c r="G59" s="2827"/>
      <c r="H59" s="2827"/>
      <c r="I59" s="2827"/>
      <c r="J59" s="2827"/>
      <c r="K59" s="2827"/>
      <c r="L59" s="2827"/>
      <c r="M59" s="2836"/>
    </row>
    <row r="60" spans="1:13" ht="16.5" thickBot="1">
      <c r="A60" s="1687"/>
      <c r="B60" s="86" t="s">
        <v>39</v>
      </c>
      <c r="C60" s="2826" t="s">
        <v>111</v>
      </c>
      <c r="D60" s="2827"/>
      <c r="E60" s="2827"/>
      <c r="F60" s="2827"/>
      <c r="G60" s="2827"/>
      <c r="H60" s="2827"/>
      <c r="I60" s="2827"/>
      <c r="J60" s="2827"/>
      <c r="K60" s="2827"/>
      <c r="L60" s="2827"/>
      <c r="M60" s="2836"/>
    </row>
    <row r="61" spans="1:13" ht="16.5" thickBot="1">
      <c r="A61" s="87" t="s">
        <v>869</v>
      </c>
      <c r="B61" s="88"/>
      <c r="C61" s="1758" t="s">
        <v>1672</v>
      </c>
      <c r="D61" s="1759"/>
      <c r="E61" s="1759"/>
      <c r="F61" s="1759"/>
      <c r="G61" s="1759"/>
      <c r="H61" s="1759"/>
      <c r="I61" s="1759"/>
      <c r="J61" s="1759"/>
      <c r="K61" s="1759"/>
      <c r="L61" s="1759"/>
      <c r="M61" s="1760"/>
    </row>
  </sheetData>
  <mergeCells count="50">
    <mergeCell ref="I4:M4"/>
    <mergeCell ref="C5:M5"/>
    <mergeCell ref="C6:M6"/>
    <mergeCell ref="C7:E7"/>
    <mergeCell ref="G7:M7"/>
    <mergeCell ref="C9:D9"/>
    <mergeCell ref="F9:G9"/>
    <mergeCell ref="I9:J9"/>
    <mergeCell ref="C10:D10"/>
    <mergeCell ref="F10:G10"/>
    <mergeCell ref="I10:J10"/>
    <mergeCell ref="C11:M11"/>
    <mergeCell ref="C12:M12"/>
    <mergeCell ref="C13:M13"/>
    <mergeCell ref="A15:A51"/>
    <mergeCell ref="C15:M15"/>
    <mergeCell ref="C16:M16"/>
    <mergeCell ref="B17:B23"/>
    <mergeCell ref="B24:B27"/>
    <mergeCell ref="B31:B33"/>
    <mergeCell ref="F42:G42"/>
    <mergeCell ref="A2:A11"/>
    <mergeCell ref="C2:M2"/>
    <mergeCell ref="C3:M3"/>
    <mergeCell ref="D4:E4"/>
    <mergeCell ref="F4:G4"/>
    <mergeCell ref="B8:B10"/>
    <mergeCell ref="C61:M61"/>
    <mergeCell ref="C49:M49"/>
    <mergeCell ref="C50:M50"/>
    <mergeCell ref="C51:M51"/>
    <mergeCell ref="A52:A57"/>
    <mergeCell ref="C52:M52"/>
    <mergeCell ref="C53:M53"/>
    <mergeCell ref="C54:M54"/>
    <mergeCell ref="C55:M55"/>
    <mergeCell ref="C56:M56"/>
    <mergeCell ref="C57:M57"/>
    <mergeCell ref="C14:D14"/>
    <mergeCell ref="F14:M14"/>
    <mergeCell ref="A58:A60"/>
    <mergeCell ref="C58:M58"/>
    <mergeCell ref="C59:M59"/>
    <mergeCell ref="C60:M60"/>
    <mergeCell ref="H43:I43"/>
    <mergeCell ref="B44:B47"/>
    <mergeCell ref="F45:F46"/>
    <mergeCell ref="G45:J46"/>
    <mergeCell ref="L45:M46"/>
    <mergeCell ref="C48:M48"/>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E00-000000000000}"/>
    <dataValidation allowBlank="1" showInputMessage="1" showErrorMessage="1" prompt="Determine si el indicador responde a un enfoque (Derechos Humanos, Género, Diferencial, Poblacional, Ambiental y Territorial). Si responde a más de enfoque separelos por ;" sqref="B15:B16" xr:uid="{00000000-0002-0000-3E00-000001000000}"/>
    <dataValidation allowBlank="1" showInputMessage="1" showErrorMessage="1" prompt="Seleccione de la lista desplegable" sqref="B4" xr:uid="{00000000-0002-0000-3E00-000002000000}"/>
    <dataValidation allowBlank="1" showInputMessage="1" showErrorMessage="1" prompt="Incluir una ficha por cada indicador, ya sea de producto o de resultado" sqref="B1" xr:uid="{00000000-0002-0000-3E00-000003000000}"/>
    <dataValidation allowBlank="1" showInputMessage="1" showErrorMessage="1" prompt="Identifique la meta ODS a que le apunta el indicador de producto. Seleccione de la lista desplegable." sqref="E14" xr:uid="{00000000-0002-0000-3E00-000004000000}"/>
    <dataValidation allowBlank="1" showInputMessage="1" showErrorMessage="1" prompt="Identifique el ODS a que le apunta el indicador de producto. Seleccione de la lista desplegable._x000a_" sqref="B14" xr:uid="{00000000-0002-0000-3E00-000005000000}"/>
  </dataValidation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0070C0"/>
  </sheetPr>
  <dimension ref="A1:N61"/>
  <sheetViews>
    <sheetView topLeftCell="B12" zoomScale="85" zoomScaleNormal="85" workbookViewId="0">
      <selection activeCell="E27" sqref="E27"/>
    </sheetView>
  </sheetViews>
  <sheetFormatPr baseColWidth="10" defaultColWidth="11.42578125" defaultRowHeight="15.75"/>
  <cols>
    <col min="1" max="1" width="25.28515625" style="1" customWidth="1"/>
    <col min="2" max="2" width="44.5703125" style="89" customWidth="1"/>
    <col min="3" max="3" width="11.42578125" style="1"/>
    <col min="4" max="4" width="15.7109375" style="1" customWidth="1"/>
    <col min="5" max="13" width="11.42578125" style="1"/>
    <col min="14" max="14" width="28.7109375" style="1" customWidth="1"/>
    <col min="15" max="16384" width="11.42578125" style="1"/>
  </cols>
  <sheetData>
    <row r="1" spans="1:14" ht="18.75" thickBot="1">
      <c r="A1" s="2"/>
      <c r="B1" s="3" t="s">
        <v>1673</v>
      </c>
      <c r="C1" s="4"/>
      <c r="D1" s="4"/>
      <c r="E1" s="4"/>
      <c r="F1" s="4"/>
      <c r="G1" s="4"/>
      <c r="H1" s="4"/>
      <c r="I1" s="4"/>
      <c r="J1" s="4"/>
      <c r="K1" s="4"/>
      <c r="L1" s="4"/>
      <c r="M1" s="5"/>
      <c r="N1" s="1346"/>
    </row>
    <row r="2" spans="1:14" ht="48" customHeight="1">
      <c r="A2" s="2866" t="s">
        <v>782</v>
      </c>
      <c r="B2" s="457" t="s">
        <v>783</v>
      </c>
      <c r="C2" s="1717" t="s">
        <v>549</v>
      </c>
      <c r="D2" s="1718"/>
      <c r="E2" s="1718"/>
      <c r="F2" s="1718"/>
      <c r="G2" s="1718"/>
      <c r="H2" s="1718"/>
      <c r="I2" s="1718"/>
      <c r="J2" s="1718"/>
      <c r="K2" s="1718"/>
      <c r="L2" s="1718"/>
      <c r="M2" s="1719"/>
      <c r="N2" s="236"/>
    </row>
    <row r="3" spans="1:14" ht="31.5">
      <c r="A3" s="2867"/>
      <c r="B3" s="292" t="s">
        <v>914</v>
      </c>
      <c r="C3" s="1685" t="s">
        <v>546</v>
      </c>
      <c r="D3" s="1683"/>
      <c r="E3" s="1683"/>
      <c r="F3" s="1683"/>
      <c r="G3" s="1683"/>
      <c r="H3" s="1683"/>
      <c r="I3" s="1683"/>
      <c r="J3" s="1683"/>
      <c r="K3" s="1683"/>
      <c r="L3" s="1683"/>
      <c r="M3" s="1684"/>
      <c r="N3" s="233"/>
    </row>
    <row r="4" spans="1:14" ht="113.25" customHeight="1">
      <c r="A4" s="2867"/>
      <c r="B4" s="220" t="s">
        <v>35</v>
      </c>
      <c r="C4" s="454" t="s">
        <v>916</v>
      </c>
      <c r="D4" s="1787" t="s">
        <v>1674</v>
      </c>
      <c r="E4" s="1788"/>
      <c r="F4" s="1721" t="s">
        <v>36</v>
      </c>
      <c r="G4" s="1722"/>
      <c r="H4" s="8">
        <v>26</v>
      </c>
      <c r="I4" s="1787" t="s">
        <v>1675</v>
      </c>
      <c r="J4" s="1753"/>
      <c r="K4" s="1753"/>
      <c r="L4" s="1753"/>
      <c r="M4" s="1754"/>
      <c r="N4" s="233"/>
    </row>
    <row r="5" spans="1:14" ht="49.5" customHeight="1">
      <c r="A5" s="2867"/>
      <c r="B5" s="701" t="s">
        <v>1676</v>
      </c>
      <c r="C5" s="1685" t="s">
        <v>1239</v>
      </c>
      <c r="D5" s="1683"/>
      <c r="E5" s="1683"/>
      <c r="F5" s="1683"/>
      <c r="G5" s="1683"/>
      <c r="H5" s="1683"/>
      <c r="I5" s="1683"/>
      <c r="J5" s="1683"/>
      <c r="K5" s="1683"/>
      <c r="L5" s="1683"/>
      <c r="M5" s="1684"/>
      <c r="N5" s="233"/>
    </row>
    <row r="6" spans="1:14" ht="17.25" customHeight="1">
      <c r="A6" s="2867"/>
      <c r="B6" s="220" t="s">
        <v>787</v>
      </c>
      <c r="C6" s="1685" t="s">
        <v>1677</v>
      </c>
      <c r="D6" s="1683"/>
      <c r="E6" s="1683"/>
      <c r="F6" s="1683"/>
      <c r="G6" s="1683"/>
      <c r="H6" s="1683"/>
      <c r="I6" s="1683"/>
      <c r="J6" s="1683"/>
      <c r="K6" s="1683"/>
      <c r="L6" s="1683"/>
      <c r="M6" s="1684"/>
      <c r="N6" s="233"/>
    </row>
    <row r="7" spans="1:14">
      <c r="A7" s="2867"/>
      <c r="B7" s="292" t="s">
        <v>873</v>
      </c>
      <c r="C7" s="1791" t="s">
        <v>128</v>
      </c>
      <c r="D7" s="1792"/>
      <c r="E7" s="11"/>
      <c r="F7" s="11"/>
      <c r="G7" s="12"/>
      <c r="H7" s="13" t="s">
        <v>39</v>
      </c>
      <c r="I7" s="1793" t="s">
        <v>1678</v>
      </c>
      <c r="J7" s="1792"/>
      <c r="K7" s="1792"/>
      <c r="L7" s="1792"/>
      <c r="M7" s="1794"/>
      <c r="N7" s="233"/>
    </row>
    <row r="8" spans="1:14">
      <c r="A8" s="2867"/>
      <c r="B8" s="2165" t="s">
        <v>788</v>
      </c>
      <c r="C8" s="2181" t="s">
        <v>554</v>
      </c>
      <c r="D8" s="2182"/>
      <c r="E8" s="15"/>
      <c r="F8" s="15"/>
      <c r="G8" s="15"/>
      <c r="H8" s="15"/>
      <c r="I8" s="15"/>
      <c r="J8" s="15"/>
      <c r="K8" s="15"/>
      <c r="L8" s="16"/>
      <c r="M8" s="17"/>
      <c r="N8" s="233"/>
    </row>
    <row r="9" spans="1:14">
      <c r="A9" s="2867"/>
      <c r="B9" s="2166"/>
      <c r="C9" s="1726"/>
      <c r="D9" s="1727"/>
      <c r="E9" s="18"/>
      <c r="F9" s="1727"/>
      <c r="G9" s="1727"/>
      <c r="H9" s="18"/>
      <c r="I9" s="1727"/>
      <c r="J9" s="1727"/>
      <c r="K9" s="18"/>
      <c r="L9" s="19"/>
      <c r="M9" s="20"/>
      <c r="N9" s="233"/>
    </row>
    <row r="10" spans="1:14">
      <c r="A10" s="2867"/>
      <c r="B10" s="2180"/>
      <c r="C10" s="1726" t="s">
        <v>793</v>
      </c>
      <c r="D10" s="1727"/>
      <c r="E10" s="125"/>
      <c r="F10" s="1727" t="s">
        <v>793</v>
      </c>
      <c r="G10" s="1727"/>
      <c r="H10" s="125"/>
      <c r="I10" s="1727" t="s">
        <v>793</v>
      </c>
      <c r="J10" s="1727"/>
      <c r="K10" s="125"/>
      <c r="L10" s="21"/>
      <c r="M10" s="22"/>
      <c r="N10" s="233"/>
    </row>
    <row r="11" spans="1:14" ht="84.75" customHeight="1">
      <c r="A11" s="2867"/>
      <c r="B11" s="292" t="s">
        <v>794</v>
      </c>
      <c r="C11" s="1697" t="s">
        <v>1679</v>
      </c>
      <c r="D11" s="1698"/>
      <c r="E11" s="1698"/>
      <c r="F11" s="1698"/>
      <c r="G11" s="1698"/>
      <c r="H11" s="1698"/>
      <c r="I11" s="1698"/>
      <c r="J11" s="1698"/>
      <c r="K11" s="1698"/>
      <c r="L11" s="1698"/>
      <c r="M11" s="1699"/>
      <c r="N11" s="233"/>
    </row>
    <row r="12" spans="1:14" ht="68.25" customHeight="1">
      <c r="A12" s="2867"/>
      <c r="B12" s="292" t="s">
        <v>923</v>
      </c>
      <c r="C12" s="1697" t="s">
        <v>1680</v>
      </c>
      <c r="D12" s="1698"/>
      <c r="E12" s="1698"/>
      <c r="F12" s="1698"/>
      <c r="G12" s="1698"/>
      <c r="H12" s="1698"/>
      <c r="I12" s="1698"/>
      <c r="J12" s="1698"/>
      <c r="K12" s="1698"/>
      <c r="L12" s="1698"/>
      <c r="M12" s="1699"/>
      <c r="N12" s="233"/>
    </row>
    <row r="13" spans="1:14" ht="31.5">
      <c r="A13" s="2867"/>
      <c r="B13" s="292" t="s">
        <v>925</v>
      </c>
      <c r="C13" s="1700" t="s">
        <v>545</v>
      </c>
      <c r="D13" s="1701"/>
      <c r="E13" s="1701"/>
      <c r="F13" s="1701"/>
      <c r="G13" s="1701"/>
      <c r="H13" s="1701"/>
      <c r="I13" s="1701"/>
      <c r="J13" s="1701"/>
      <c r="K13" s="1701"/>
      <c r="L13" s="1701"/>
      <c r="M13" s="1702"/>
      <c r="N13" s="233"/>
    </row>
    <row r="14" spans="1:14" ht="39" customHeight="1">
      <c r="A14" s="2867"/>
      <c r="B14" s="883" t="s">
        <v>926</v>
      </c>
      <c r="C14" s="2865" t="s">
        <v>551</v>
      </c>
      <c r="D14" s="2124"/>
      <c r="E14" s="2124"/>
      <c r="F14" s="90" t="s">
        <v>927</v>
      </c>
      <c r="G14" s="1761" t="s">
        <v>1681</v>
      </c>
      <c r="H14" s="2284"/>
      <c r="I14" s="2284"/>
      <c r="J14" s="2284"/>
      <c r="K14" s="2284"/>
      <c r="L14" s="2284"/>
      <c r="M14" s="2285"/>
      <c r="N14" s="233"/>
    </row>
    <row r="15" spans="1:14">
      <c r="A15" s="1733" t="s">
        <v>796</v>
      </c>
      <c r="B15" s="463" t="s">
        <v>25</v>
      </c>
      <c r="C15" s="1700" t="s">
        <v>1682</v>
      </c>
      <c r="D15" s="1701"/>
      <c r="E15" s="1701"/>
      <c r="F15" s="1701"/>
      <c r="G15" s="1701"/>
      <c r="H15" s="1701"/>
      <c r="I15" s="1701"/>
      <c r="J15" s="1701"/>
      <c r="K15" s="1701"/>
      <c r="L15" s="1701"/>
      <c r="M15" s="1702"/>
      <c r="N15" s="233"/>
    </row>
    <row r="16" spans="1:14" ht="34.5" customHeight="1">
      <c r="A16" s="1734"/>
      <c r="B16" s="463" t="s">
        <v>929</v>
      </c>
      <c r="C16" s="1700" t="s">
        <v>550</v>
      </c>
      <c r="D16" s="1701"/>
      <c r="E16" s="1701"/>
      <c r="F16" s="1701"/>
      <c r="G16" s="1701"/>
      <c r="H16" s="1701"/>
      <c r="I16" s="1701"/>
      <c r="J16" s="1701"/>
      <c r="K16" s="1701"/>
      <c r="L16" s="1701"/>
      <c r="M16" s="1702"/>
      <c r="N16" s="233"/>
    </row>
    <row r="17" spans="1:14" ht="8.25" customHeight="1">
      <c r="A17" s="1734"/>
      <c r="B17" s="2162" t="s">
        <v>798</v>
      </c>
      <c r="C17" s="24"/>
      <c r="D17" s="25"/>
      <c r="E17" s="25"/>
      <c r="F17" s="25"/>
      <c r="G17" s="25"/>
      <c r="H17" s="25"/>
      <c r="I17" s="25"/>
      <c r="J17" s="25"/>
      <c r="K17" s="25"/>
      <c r="L17" s="25"/>
      <c r="M17" s="26"/>
      <c r="N17" s="233"/>
    </row>
    <row r="18" spans="1:14" ht="9" customHeight="1">
      <c r="A18" s="1734"/>
      <c r="B18" s="2163"/>
      <c r="C18" s="27"/>
      <c r="D18" s="28"/>
      <c r="E18" s="29"/>
      <c r="F18" s="28"/>
      <c r="G18" s="29"/>
      <c r="H18" s="28"/>
      <c r="I18" s="29"/>
      <c r="J18" s="28"/>
      <c r="K18" s="29"/>
      <c r="L18" s="29"/>
      <c r="M18" s="30"/>
      <c r="N18" s="233"/>
    </row>
    <row r="19" spans="1:14">
      <c r="A19" s="1734"/>
      <c r="B19" s="2163"/>
      <c r="C19" s="31" t="s">
        <v>799</v>
      </c>
      <c r="D19" s="32"/>
      <c r="E19" s="33" t="s">
        <v>800</v>
      </c>
      <c r="F19" s="32"/>
      <c r="G19" s="33" t="s">
        <v>801</v>
      </c>
      <c r="H19" s="32"/>
      <c r="I19" s="33" t="s">
        <v>802</v>
      </c>
      <c r="J19" s="34"/>
      <c r="K19" s="33"/>
      <c r="L19" s="33"/>
      <c r="M19" s="35"/>
      <c r="N19" s="233"/>
    </row>
    <row r="20" spans="1:14">
      <c r="A20" s="1734"/>
      <c r="B20" s="2163"/>
      <c r="C20" s="31" t="s">
        <v>803</v>
      </c>
      <c r="D20" s="36"/>
      <c r="E20" s="33" t="s">
        <v>804</v>
      </c>
      <c r="F20" s="37"/>
      <c r="G20" s="33" t="s">
        <v>805</v>
      </c>
      <c r="H20" s="37"/>
      <c r="I20" s="33"/>
      <c r="J20" s="38"/>
      <c r="K20" s="33"/>
      <c r="L20" s="33"/>
      <c r="M20" s="35"/>
      <c r="N20" s="233"/>
    </row>
    <row r="21" spans="1:14">
      <c r="A21" s="1734"/>
      <c r="B21" s="2163"/>
      <c r="C21" s="31" t="s">
        <v>806</v>
      </c>
      <c r="D21" s="36"/>
      <c r="E21" s="33" t="s">
        <v>807</v>
      </c>
      <c r="F21" s="36"/>
      <c r="G21" s="33"/>
      <c r="H21" s="38"/>
      <c r="I21" s="33"/>
      <c r="J21" s="38"/>
      <c r="K21" s="33"/>
      <c r="L21" s="33"/>
      <c r="M21" s="35"/>
      <c r="N21" s="233"/>
    </row>
    <row r="22" spans="1:14">
      <c r="A22" s="1734"/>
      <c r="B22" s="2163"/>
      <c r="C22" s="31" t="s">
        <v>808</v>
      </c>
      <c r="D22" s="36" t="s">
        <v>809</v>
      </c>
      <c r="E22" s="33" t="s">
        <v>810</v>
      </c>
      <c r="F22" s="1984" t="s">
        <v>811</v>
      </c>
      <c r="G22" s="1984"/>
      <c r="H22" s="1984"/>
      <c r="I22" s="1984"/>
      <c r="J22" s="1984"/>
      <c r="K22" s="39"/>
      <c r="L22" s="39"/>
      <c r="M22" s="40"/>
      <c r="N22" s="233"/>
    </row>
    <row r="23" spans="1:14" ht="9.75" customHeight="1">
      <c r="A23" s="1734"/>
      <c r="B23" s="2164"/>
      <c r="C23" s="41"/>
      <c r="D23" s="42"/>
      <c r="E23" s="42"/>
      <c r="F23" s="42"/>
      <c r="G23" s="42"/>
      <c r="H23" s="42"/>
      <c r="I23" s="42"/>
      <c r="J23" s="42"/>
      <c r="K23" s="42"/>
      <c r="L23" s="42"/>
      <c r="M23" s="43"/>
      <c r="N23" s="233"/>
    </row>
    <row r="24" spans="1:14">
      <c r="A24" s="1734"/>
      <c r="B24" s="2162" t="s">
        <v>812</v>
      </c>
      <c r="C24" s="44"/>
      <c r="D24" s="45"/>
      <c r="E24" s="45"/>
      <c r="F24" s="45"/>
      <c r="G24" s="45"/>
      <c r="H24" s="45"/>
      <c r="I24" s="45"/>
      <c r="J24" s="45"/>
      <c r="K24" s="45"/>
      <c r="L24" s="16"/>
      <c r="M24" s="17"/>
      <c r="N24" s="233"/>
    </row>
    <row r="25" spans="1:14">
      <c r="A25" s="1734"/>
      <c r="B25" s="2163"/>
      <c r="C25" s="31" t="s">
        <v>813</v>
      </c>
      <c r="D25" s="37"/>
      <c r="E25" s="46"/>
      <c r="F25" s="33" t="s">
        <v>814</v>
      </c>
      <c r="G25" s="36"/>
      <c r="H25" s="46"/>
      <c r="I25" s="33" t="s">
        <v>815</v>
      </c>
      <c r="J25" s="36" t="s">
        <v>809</v>
      </c>
      <c r="K25" s="46"/>
      <c r="L25" s="19"/>
      <c r="M25" s="20"/>
      <c r="N25" s="233"/>
    </row>
    <row r="26" spans="1:14">
      <c r="A26" s="1734"/>
      <c r="B26" s="2163"/>
      <c r="C26" s="31" t="s">
        <v>816</v>
      </c>
      <c r="D26" s="47"/>
      <c r="E26" s="19"/>
      <c r="F26" s="33" t="s">
        <v>817</v>
      </c>
      <c r="G26" s="37"/>
      <c r="H26" s="19"/>
      <c r="I26" s="48"/>
      <c r="J26" s="19"/>
      <c r="K26" s="18"/>
      <c r="L26" s="19"/>
      <c r="M26" s="20"/>
      <c r="N26" s="233"/>
    </row>
    <row r="27" spans="1:14">
      <c r="A27" s="1734"/>
      <c r="B27" s="2164"/>
      <c r="C27" s="49"/>
      <c r="D27" s="50"/>
      <c r="E27" s="50"/>
      <c r="F27" s="50"/>
      <c r="G27" s="50"/>
      <c r="H27" s="50"/>
      <c r="I27" s="50"/>
      <c r="J27" s="50"/>
      <c r="K27" s="50"/>
      <c r="L27" s="21"/>
      <c r="M27" s="22"/>
      <c r="N27" s="233"/>
    </row>
    <row r="28" spans="1:14">
      <c r="A28" s="1734"/>
      <c r="B28" s="465" t="s">
        <v>818</v>
      </c>
      <c r="C28" s="52"/>
      <c r="D28" s="23"/>
      <c r="E28" s="23"/>
      <c r="F28" s="23"/>
      <c r="G28" s="23"/>
      <c r="H28" s="23"/>
      <c r="I28" s="23"/>
      <c r="J28" s="23"/>
      <c r="K28" s="23"/>
      <c r="L28" s="23"/>
      <c r="M28" s="53"/>
      <c r="N28" s="233"/>
    </row>
    <row r="29" spans="1:14" ht="38.25" customHeight="1">
      <c r="A29" s="1734"/>
      <c r="B29" s="465"/>
      <c r="C29" s="55" t="s">
        <v>819</v>
      </c>
      <c r="D29" s="235">
        <v>1</v>
      </c>
      <c r="E29" s="46"/>
      <c r="F29" s="56" t="s">
        <v>820</v>
      </c>
      <c r="G29" s="456">
        <v>44196</v>
      </c>
      <c r="H29" s="46"/>
      <c r="I29" s="56" t="s">
        <v>821</v>
      </c>
      <c r="J29" s="1712" t="s">
        <v>1683</v>
      </c>
      <c r="K29" s="1701"/>
      <c r="L29" s="1713"/>
      <c r="M29" s="57"/>
      <c r="N29" s="233"/>
    </row>
    <row r="30" spans="1:14">
      <c r="A30" s="1734"/>
      <c r="B30" s="220"/>
      <c r="C30" s="41"/>
      <c r="D30" s="42"/>
      <c r="E30" s="42"/>
      <c r="F30" s="42"/>
      <c r="G30" s="42"/>
      <c r="H30" s="42"/>
      <c r="I30" s="42"/>
      <c r="J30" s="42"/>
      <c r="K30" s="42"/>
      <c r="L30" s="42"/>
      <c r="M30" s="43"/>
      <c r="N30" s="233"/>
    </row>
    <row r="31" spans="1:14">
      <c r="A31" s="1734"/>
      <c r="B31" s="2162" t="s">
        <v>822</v>
      </c>
      <c r="C31" s="58"/>
      <c r="D31" s="59"/>
      <c r="E31" s="59"/>
      <c r="F31" s="59"/>
      <c r="G31" s="59"/>
      <c r="H31" s="59"/>
      <c r="I31" s="59"/>
      <c r="J31" s="59"/>
      <c r="K31" s="59"/>
      <c r="L31" s="16"/>
      <c r="M31" s="17"/>
      <c r="N31" s="233"/>
    </row>
    <row r="32" spans="1:14">
      <c r="A32" s="1734"/>
      <c r="B32" s="2163"/>
      <c r="C32" s="60" t="s">
        <v>823</v>
      </c>
      <c r="D32" s="409">
        <v>2022</v>
      </c>
      <c r="E32" s="62"/>
      <c r="F32" s="46" t="s">
        <v>824</v>
      </c>
      <c r="G32" s="667">
        <v>2025</v>
      </c>
      <c r="H32" s="62"/>
      <c r="I32" s="56"/>
      <c r="J32" s="62"/>
      <c r="K32" s="62"/>
      <c r="L32" s="19"/>
      <c r="M32" s="20"/>
      <c r="N32" s="233"/>
    </row>
    <row r="33" spans="1:14">
      <c r="A33" s="1734"/>
      <c r="B33" s="2164"/>
      <c r="C33" s="41"/>
      <c r="D33" s="91"/>
      <c r="E33" s="92"/>
      <c r="F33" s="42"/>
      <c r="G33" s="92"/>
      <c r="H33" s="92"/>
      <c r="I33" s="93"/>
      <c r="J33" s="92"/>
      <c r="K33" s="92"/>
      <c r="L33" s="21"/>
      <c r="M33" s="22"/>
      <c r="N33" s="233"/>
    </row>
    <row r="34" spans="1:14">
      <c r="A34" s="1734"/>
      <c r="B34" s="2162" t="s">
        <v>825</v>
      </c>
      <c r="C34" s="64"/>
      <c r="D34" s="95"/>
      <c r="E34" s="95"/>
      <c r="F34" s="95"/>
      <c r="G34" s="95"/>
      <c r="H34" s="95"/>
      <c r="I34" s="95"/>
      <c r="J34" s="95"/>
      <c r="K34" s="95"/>
      <c r="L34" s="95"/>
      <c r="M34" s="65"/>
      <c r="N34" s="233"/>
    </row>
    <row r="35" spans="1:14">
      <c r="A35" s="1734"/>
      <c r="B35" s="2163"/>
      <c r="C35" s="66"/>
      <c r="D35" s="123" t="s">
        <v>826</v>
      </c>
      <c r="E35" s="123"/>
      <c r="F35" s="123" t="s">
        <v>827</v>
      </c>
      <c r="G35" s="123"/>
      <c r="H35" s="123" t="s">
        <v>828</v>
      </c>
      <c r="I35" s="123"/>
      <c r="J35" s="123" t="s">
        <v>829</v>
      </c>
      <c r="K35" s="123"/>
      <c r="L35" s="123" t="s">
        <v>830</v>
      </c>
      <c r="M35" s="68"/>
      <c r="N35" s="233"/>
    </row>
    <row r="36" spans="1:14">
      <c r="A36" s="1734"/>
      <c r="B36" s="2163"/>
      <c r="C36" s="66"/>
      <c r="D36" s="1710">
        <v>1</v>
      </c>
      <c r="E36" s="1711"/>
      <c r="F36" s="1710">
        <v>1</v>
      </c>
      <c r="G36" s="1711"/>
      <c r="H36" s="1710">
        <v>1</v>
      </c>
      <c r="I36" s="1711"/>
      <c r="J36" s="1710">
        <v>1</v>
      </c>
      <c r="K36" s="1711"/>
      <c r="L36" s="122"/>
      <c r="M36" s="121"/>
      <c r="N36" s="233"/>
    </row>
    <row r="37" spans="1:14">
      <c r="A37" s="1734"/>
      <c r="B37" s="2163"/>
      <c r="C37" s="66"/>
      <c r="D37" s="123" t="s">
        <v>831</v>
      </c>
      <c r="E37" s="123"/>
      <c r="F37" s="123" t="s">
        <v>832</v>
      </c>
      <c r="G37" s="123"/>
      <c r="H37" s="67" t="s">
        <v>833</v>
      </c>
      <c r="I37" s="67"/>
      <c r="J37" s="67" t="s">
        <v>834</v>
      </c>
      <c r="K37" s="123"/>
      <c r="L37" s="123" t="s">
        <v>835</v>
      </c>
      <c r="M37" s="30"/>
      <c r="N37" s="233"/>
    </row>
    <row r="38" spans="1:14">
      <c r="A38" s="1734"/>
      <c r="B38" s="2163"/>
      <c r="C38" s="66"/>
      <c r="D38" s="122"/>
      <c r="E38" s="126"/>
      <c r="F38" s="122"/>
      <c r="G38" s="126"/>
      <c r="H38" s="122"/>
      <c r="I38" s="126"/>
      <c r="J38" s="122"/>
      <c r="K38" s="126"/>
      <c r="L38" s="122"/>
      <c r="M38" s="121"/>
      <c r="N38" s="233"/>
    </row>
    <row r="39" spans="1:14">
      <c r="A39" s="1734"/>
      <c r="B39" s="2163"/>
      <c r="C39" s="66"/>
      <c r="D39" s="123" t="s">
        <v>836</v>
      </c>
      <c r="E39" s="123"/>
      <c r="F39" s="123" t="s">
        <v>837</v>
      </c>
      <c r="G39" s="123"/>
      <c r="H39" s="67" t="s">
        <v>838</v>
      </c>
      <c r="I39" s="67"/>
      <c r="J39" s="67" t="s">
        <v>839</v>
      </c>
      <c r="K39" s="123"/>
      <c r="L39" s="123" t="s">
        <v>840</v>
      </c>
      <c r="M39" s="30"/>
      <c r="N39" s="233"/>
    </row>
    <row r="40" spans="1:14">
      <c r="A40" s="1734"/>
      <c r="B40" s="2163"/>
      <c r="C40" s="66"/>
      <c r="D40" s="122"/>
      <c r="E40" s="126"/>
      <c r="F40" s="122"/>
      <c r="G40" s="126"/>
      <c r="H40" s="122"/>
      <c r="I40" s="126"/>
      <c r="J40" s="122"/>
      <c r="K40" s="126"/>
      <c r="L40" s="122"/>
      <c r="M40" s="121"/>
      <c r="N40" s="233"/>
    </row>
    <row r="41" spans="1:14">
      <c r="A41" s="1734"/>
      <c r="B41" s="2163"/>
      <c r="C41" s="66"/>
      <c r="D41" s="69" t="s">
        <v>840</v>
      </c>
      <c r="E41" s="120"/>
      <c r="F41" s="69" t="s">
        <v>841</v>
      </c>
      <c r="G41" s="120"/>
      <c r="H41" s="70"/>
      <c r="I41" s="71"/>
      <c r="J41" s="70"/>
      <c r="K41" s="71"/>
      <c r="L41" s="70"/>
      <c r="M41" s="72"/>
      <c r="N41" s="233"/>
    </row>
    <row r="42" spans="1:14">
      <c r="A42" s="1734"/>
      <c r="B42" s="2163"/>
      <c r="C42" s="66"/>
      <c r="D42" s="122"/>
      <c r="E42" s="126"/>
      <c r="F42" s="1710">
        <v>1</v>
      </c>
      <c r="G42" s="1711"/>
      <c r="H42" s="1776"/>
      <c r="I42" s="1776"/>
      <c r="J42" s="130"/>
      <c r="K42" s="123"/>
      <c r="L42" s="130"/>
      <c r="M42" s="124"/>
      <c r="N42" s="233"/>
    </row>
    <row r="43" spans="1:14">
      <c r="A43" s="1734"/>
      <c r="B43" s="2163"/>
      <c r="C43" s="73"/>
      <c r="D43" s="69"/>
      <c r="E43" s="120"/>
      <c r="F43" s="69"/>
      <c r="G43" s="120"/>
      <c r="H43" s="127"/>
      <c r="I43" s="74"/>
      <c r="J43" s="127"/>
      <c r="K43" s="74"/>
      <c r="L43" s="127"/>
      <c r="M43" s="75"/>
      <c r="N43" s="233"/>
    </row>
    <row r="44" spans="1:14" ht="18" customHeight="1">
      <c r="A44" s="1734"/>
      <c r="B44" s="2162" t="s">
        <v>842</v>
      </c>
      <c r="C44" s="44"/>
      <c r="D44" s="45"/>
      <c r="E44" s="45"/>
      <c r="F44" s="45"/>
      <c r="G44" s="45"/>
      <c r="H44" s="45"/>
      <c r="I44" s="45"/>
      <c r="J44" s="45"/>
      <c r="K44" s="45"/>
      <c r="L44" s="19"/>
      <c r="M44" s="20"/>
      <c r="N44" s="233"/>
    </row>
    <row r="45" spans="1:14">
      <c r="A45" s="1734"/>
      <c r="B45" s="2163"/>
      <c r="C45" s="77"/>
      <c r="D45" s="78" t="s">
        <v>843</v>
      </c>
      <c r="E45" s="79" t="s">
        <v>844</v>
      </c>
      <c r="F45" s="1704" t="s">
        <v>845</v>
      </c>
      <c r="G45" s="1705"/>
      <c r="H45" s="1705"/>
      <c r="I45" s="1705"/>
      <c r="J45" s="1705"/>
      <c r="K45" s="80" t="s">
        <v>846</v>
      </c>
      <c r="L45" s="1706"/>
      <c r="M45" s="1707"/>
      <c r="N45" s="233"/>
    </row>
    <row r="46" spans="1:14">
      <c r="A46" s="1734"/>
      <c r="B46" s="2163"/>
      <c r="C46" s="77"/>
      <c r="D46" s="81"/>
      <c r="E46" s="36" t="s">
        <v>809</v>
      </c>
      <c r="F46" s="1704"/>
      <c r="G46" s="1705"/>
      <c r="H46" s="1705"/>
      <c r="I46" s="1705"/>
      <c r="J46" s="1705"/>
      <c r="K46" s="19"/>
      <c r="L46" s="1708"/>
      <c r="M46" s="1709"/>
      <c r="N46" s="233"/>
    </row>
    <row r="47" spans="1:14">
      <c r="A47" s="1734"/>
      <c r="B47" s="2164"/>
      <c r="C47" s="82"/>
      <c r="D47" s="21"/>
      <c r="E47" s="21"/>
      <c r="F47" s="21"/>
      <c r="G47" s="21"/>
      <c r="H47" s="21"/>
      <c r="I47" s="21"/>
      <c r="J47" s="21"/>
      <c r="K47" s="21"/>
      <c r="L47" s="19"/>
      <c r="M47" s="20"/>
      <c r="N47" s="233"/>
    </row>
    <row r="48" spans="1:14" ht="116.25" customHeight="1">
      <c r="A48" s="1734"/>
      <c r="B48" s="292" t="s">
        <v>847</v>
      </c>
      <c r="C48" s="1697" t="s">
        <v>1684</v>
      </c>
      <c r="D48" s="1698"/>
      <c r="E48" s="1698"/>
      <c r="F48" s="1698"/>
      <c r="G48" s="1698"/>
      <c r="H48" s="1698"/>
      <c r="I48" s="1698"/>
      <c r="J48" s="1698"/>
      <c r="K48" s="1698"/>
      <c r="L48" s="1698"/>
      <c r="M48" s="1699"/>
      <c r="N48" s="236"/>
    </row>
    <row r="49" spans="1:14" ht="15.75" customHeight="1">
      <c r="A49" s="1734"/>
      <c r="B49" s="463" t="s">
        <v>849</v>
      </c>
      <c r="C49" s="1700" t="s">
        <v>1685</v>
      </c>
      <c r="D49" s="1701"/>
      <c r="E49" s="1701"/>
      <c r="F49" s="1701"/>
      <c r="G49" s="1701"/>
      <c r="H49" s="1701"/>
      <c r="I49" s="1701"/>
      <c r="J49" s="1701"/>
      <c r="K49" s="1701"/>
      <c r="L49" s="1701"/>
      <c r="M49" s="1702"/>
      <c r="N49" s="233"/>
    </row>
    <row r="50" spans="1:14">
      <c r="A50" s="1734"/>
      <c r="B50" s="463" t="s">
        <v>851</v>
      </c>
      <c r="C50" s="1700">
        <v>30</v>
      </c>
      <c r="D50" s="1701"/>
      <c r="E50" s="1701"/>
      <c r="F50" s="1701"/>
      <c r="G50" s="1701"/>
      <c r="H50" s="1701"/>
      <c r="I50" s="1701"/>
      <c r="J50" s="1701"/>
      <c r="K50" s="1701"/>
      <c r="L50" s="1701"/>
      <c r="M50" s="1702"/>
      <c r="N50" s="233"/>
    </row>
    <row r="51" spans="1:14" ht="15.75" customHeight="1">
      <c r="A51" s="1734"/>
      <c r="B51" s="463" t="s">
        <v>853</v>
      </c>
      <c r="C51" s="1952">
        <v>44196</v>
      </c>
      <c r="D51" s="1701"/>
      <c r="E51" s="1701"/>
      <c r="F51" s="1701"/>
      <c r="G51" s="1701"/>
      <c r="H51" s="1701"/>
      <c r="I51" s="1701"/>
      <c r="J51" s="1701"/>
      <c r="K51" s="1701"/>
      <c r="L51" s="1701"/>
      <c r="M51" s="1702"/>
      <c r="N51" s="233"/>
    </row>
    <row r="52" spans="1:14" ht="15.75" customHeight="1">
      <c r="A52" s="1686" t="s">
        <v>854</v>
      </c>
      <c r="B52" s="405" t="s">
        <v>855</v>
      </c>
      <c r="C52" s="1685" t="s">
        <v>1686</v>
      </c>
      <c r="D52" s="1683"/>
      <c r="E52" s="1683"/>
      <c r="F52" s="1683"/>
      <c r="G52" s="1683"/>
      <c r="H52" s="1683"/>
      <c r="I52" s="1683"/>
      <c r="J52" s="1683"/>
      <c r="K52" s="1683"/>
      <c r="L52" s="1683"/>
      <c r="M52" s="1684"/>
      <c r="N52" s="233"/>
    </row>
    <row r="53" spans="1:14">
      <c r="A53" s="1687"/>
      <c r="B53" s="405" t="s">
        <v>856</v>
      </c>
      <c r="C53" s="1685" t="s">
        <v>1687</v>
      </c>
      <c r="D53" s="1683"/>
      <c r="E53" s="1683"/>
      <c r="F53" s="1683"/>
      <c r="G53" s="1683"/>
      <c r="H53" s="1683"/>
      <c r="I53" s="1683"/>
      <c r="J53" s="1683"/>
      <c r="K53" s="1683"/>
      <c r="L53" s="1683"/>
      <c r="M53" s="1684"/>
      <c r="N53" s="233"/>
    </row>
    <row r="54" spans="1:14">
      <c r="A54" s="1687"/>
      <c r="B54" s="405" t="s">
        <v>858</v>
      </c>
      <c r="C54" s="1685" t="s">
        <v>554</v>
      </c>
      <c r="D54" s="1683"/>
      <c r="E54" s="1683"/>
      <c r="F54" s="1683"/>
      <c r="G54" s="1683"/>
      <c r="H54" s="1683"/>
      <c r="I54" s="1683"/>
      <c r="J54" s="1683"/>
      <c r="K54" s="1683"/>
      <c r="L54" s="1683"/>
      <c r="M54" s="1684"/>
      <c r="N54" s="233"/>
    </row>
    <row r="55" spans="1:14" ht="15.75" customHeight="1">
      <c r="A55" s="1687"/>
      <c r="B55" s="468" t="s">
        <v>859</v>
      </c>
      <c r="C55" s="1685" t="s">
        <v>1688</v>
      </c>
      <c r="D55" s="1683"/>
      <c r="E55" s="1683"/>
      <c r="F55" s="1683"/>
      <c r="G55" s="1683"/>
      <c r="H55" s="1683"/>
      <c r="I55" s="1683"/>
      <c r="J55" s="1683"/>
      <c r="K55" s="1683"/>
      <c r="L55" s="1683"/>
      <c r="M55" s="1684"/>
      <c r="N55" s="233"/>
    </row>
    <row r="56" spans="1:14" ht="15.75" customHeight="1">
      <c r="A56" s="1687"/>
      <c r="B56" s="405" t="s">
        <v>860</v>
      </c>
      <c r="C56" s="1961" t="s">
        <v>1689</v>
      </c>
      <c r="D56" s="1683"/>
      <c r="E56" s="1683"/>
      <c r="F56" s="1683"/>
      <c r="G56" s="1683"/>
      <c r="H56" s="1683"/>
      <c r="I56" s="1683"/>
      <c r="J56" s="1683"/>
      <c r="K56" s="1683"/>
      <c r="L56" s="1683"/>
      <c r="M56" s="1684"/>
      <c r="N56" s="233"/>
    </row>
    <row r="57" spans="1:14" ht="16.5" thickBot="1">
      <c r="A57" s="1690"/>
      <c r="B57" s="405" t="s">
        <v>861</v>
      </c>
      <c r="C57" s="1685">
        <v>3387000</v>
      </c>
      <c r="D57" s="1683"/>
      <c r="E57" s="1683"/>
      <c r="F57" s="1683"/>
      <c r="G57" s="1683"/>
      <c r="H57" s="1683"/>
      <c r="I57" s="1683"/>
      <c r="J57" s="1683"/>
      <c r="K57" s="1683"/>
      <c r="L57" s="1683"/>
      <c r="M57" s="1684"/>
      <c r="N57" s="233"/>
    </row>
    <row r="58" spans="1:14" ht="15.75" customHeight="1">
      <c r="A58" s="1686" t="s">
        <v>863</v>
      </c>
      <c r="B58" s="469" t="s">
        <v>864</v>
      </c>
      <c r="C58" s="1685" t="s">
        <v>1690</v>
      </c>
      <c r="D58" s="1683"/>
      <c r="E58" s="1683"/>
      <c r="F58" s="1683"/>
      <c r="G58" s="1683"/>
      <c r="H58" s="1683"/>
      <c r="I58" s="1683"/>
      <c r="J58" s="1683"/>
      <c r="K58" s="1683"/>
      <c r="L58" s="1683"/>
      <c r="M58" s="1684"/>
      <c r="N58" s="233"/>
    </row>
    <row r="59" spans="1:14" ht="30" customHeight="1">
      <c r="A59" s="1687"/>
      <c r="B59" s="469" t="s">
        <v>866</v>
      </c>
      <c r="C59" s="1685" t="s">
        <v>1422</v>
      </c>
      <c r="D59" s="1683"/>
      <c r="E59" s="1683"/>
      <c r="F59" s="1683"/>
      <c r="G59" s="1683"/>
      <c r="H59" s="1683"/>
      <c r="I59" s="1683"/>
      <c r="J59" s="1683"/>
      <c r="K59" s="1683"/>
      <c r="L59" s="1683"/>
      <c r="M59" s="1684"/>
      <c r="N59" s="236"/>
    </row>
    <row r="60" spans="1:14" ht="30" customHeight="1" thickBot="1">
      <c r="A60" s="1687"/>
      <c r="B60" s="470" t="s">
        <v>39</v>
      </c>
      <c r="C60" s="1685" t="s">
        <v>554</v>
      </c>
      <c r="D60" s="1683"/>
      <c r="E60" s="1683"/>
      <c r="F60" s="1683"/>
      <c r="G60" s="1683"/>
      <c r="H60" s="1683"/>
      <c r="I60" s="1683"/>
      <c r="J60" s="1683"/>
      <c r="K60" s="1683"/>
      <c r="L60" s="1683"/>
      <c r="M60" s="1684"/>
      <c r="N60" s="236"/>
    </row>
    <row r="61" spans="1:14" ht="61.5" customHeight="1" thickBot="1">
      <c r="A61" s="87" t="s">
        <v>869</v>
      </c>
      <c r="B61" s="668"/>
      <c r="C61" s="2862" t="s">
        <v>1691</v>
      </c>
      <c r="D61" s="2863"/>
      <c r="E61" s="2863"/>
      <c r="F61" s="2863"/>
      <c r="G61" s="2863"/>
      <c r="H61" s="2863"/>
      <c r="I61" s="2863"/>
      <c r="J61" s="2863"/>
      <c r="K61" s="2863"/>
      <c r="L61" s="2863"/>
      <c r="M61" s="2864"/>
      <c r="N61" s="236"/>
    </row>
  </sheetData>
  <mergeCells count="57">
    <mergeCell ref="A2:A14"/>
    <mergeCell ref="C2:M2"/>
    <mergeCell ref="C3:M3"/>
    <mergeCell ref="D4:E4"/>
    <mergeCell ref="F4:G4"/>
    <mergeCell ref="I4:M4"/>
    <mergeCell ref="C5:M5"/>
    <mergeCell ref="C6:M6"/>
    <mergeCell ref="C7:D7"/>
    <mergeCell ref="I7:M7"/>
    <mergeCell ref="B8:B10"/>
    <mergeCell ref="C8:D9"/>
    <mergeCell ref="F9:G9"/>
    <mergeCell ref="I9:J9"/>
    <mergeCell ref="C10:D10"/>
    <mergeCell ref="F10:G10"/>
    <mergeCell ref="I10:J10"/>
    <mergeCell ref="C11:M11"/>
    <mergeCell ref="C12:M12"/>
    <mergeCell ref="C13:M13"/>
    <mergeCell ref="C14:E14"/>
    <mergeCell ref="G14:M14"/>
    <mergeCell ref="B44:B47"/>
    <mergeCell ref="F45:F46"/>
    <mergeCell ref="G45:J46"/>
    <mergeCell ref="L45:M46"/>
    <mergeCell ref="C48:M48"/>
    <mergeCell ref="J29:L29"/>
    <mergeCell ref="B31:B33"/>
    <mergeCell ref="B34:B43"/>
    <mergeCell ref="D36:E36"/>
    <mergeCell ref="F36:G36"/>
    <mergeCell ref="H36:I36"/>
    <mergeCell ref="J36:K36"/>
    <mergeCell ref="F42:G42"/>
    <mergeCell ref="H42:I42"/>
    <mergeCell ref="C50:M50"/>
    <mergeCell ref="C51:M51"/>
    <mergeCell ref="A52:A57"/>
    <mergeCell ref="C52:M52"/>
    <mergeCell ref="C53:M53"/>
    <mergeCell ref="C54:M54"/>
    <mergeCell ref="C55:M55"/>
    <mergeCell ref="C56:M56"/>
    <mergeCell ref="C57:M57"/>
    <mergeCell ref="A15:A51"/>
    <mergeCell ref="C15:M15"/>
    <mergeCell ref="C16:M16"/>
    <mergeCell ref="B17:B23"/>
    <mergeCell ref="F22:J22"/>
    <mergeCell ref="C49:M49"/>
    <mergeCell ref="B24:B27"/>
    <mergeCell ref="A58:A60"/>
    <mergeCell ref="C58:M58"/>
    <mergeCell ref="C59:M59"/>
    <mergeCell ref="C60:M60"/>
    <mergeCell ref="C61:M61"/>
  </mergeCells>
  <dataValidations count="7">
    <dataValidation allowBlank="1" showInputMessage="1" showErrorMessage="1" prompt="Seleccione de la lista desplegable" sqref="H7 B7 B4" xr:uid="{00000000-0002-0000-3F00-000000000000}"/>
    <dataValidation allowBlank="1" showInputMessage="1" showErrorMessage="1" prompt="Incluir una ficha por cada indicador, ya sea de producto o de resultado" sqref="B1" xr:uid="{00000000-0002-0000-3F00-000001000000}"/>
    <dataValidation allowBlank="1" showInputMessage="1" showErrorMessage="1" prompt="Identifique el ODS a que le apunta el indicador de producto. Seleccione de la lista desplegable._x000a_" sqref="B14" xr:uid="{00000000-0002-0000-3F00-000002000000}"/>
    <dataValidation allowBlank="1" showInputMessage="1" showErrorMessage="1" prompt="Identifique la meta ODS a que le apunta el indicador de producto. Seleccione de la lista desplegable." sqref="F14" xr:uid="{00000000-0002-0000-3F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3F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3F00-000005000000}"/>
    <dataValidation type="list" allowBlank="1" showInputMessage="1" showErrorMessage="1" sqref="I7:M7" xr:uid="{00000000-0002-0000-3F00-000006000000}">
      <formula1>INDIRECT($C$7)</formula1>
    </dataValidation>
  </dataValidations>
  <hyperlinks>
    <hyperlink ref="C56" r:id="rId1" xr:uid="{00000000-0004-0000-3F00-000000000000}"/>
  </hyperlinks>
  <pageMargins left="0.7" right="0.7" top="0.75" bottom="0.75" header="0.3" footer="0.3"/>
  <pageSetup paperSize="9" orientation="portrait" horizontalDpi="1200" verticalDpi="1200"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70C0"/>
  </sheetPr>
  <dimension ref="A1:M62"/>
  <sheetViews>
    <sheetView topLeftCell="B14" zoomScale="85" zoomScaleNormal="85" workbookViewId="0">
      <selection activeCell="E45" sqref="E45"/>
    </sheetView>
  </sheetViews>
  <sheetFormatPr baseColWidth="10" defaultColWidth="11.42578125" defaultRowHeight="15.75"/>
  <cols>
    <col min="1" max="1" width="25.28515625" style="1" customWidth="1"/>
    <col min="2" max="2" width="39.28515625" style="89" customWidth="1"/>
    <col min="3" max="3" width="17.28515625" style="1" customWidth="1"/>
    <col min="4" max="4" width="30" style="1" customWidth="1"/>
    <col min="5" max="16384" width="11.42578125" style="1"/>
  </cols>
  <sheetData>
    <row r="1" spans="1:13" ht="16.5" thickBot="1">
      <c r="A1" s="2"/>
      <c r="B1" s="3" t="s">
        <v>1692</v>
      </c>
      <c r="C1" s="4"/>
      <c r="D1" s="4"/>
      <c r="E1" s="4"/>
      <c r="F1" s="4"/>
      <c r="G1" s="4"/>
      <c r="H1" s="4"/>
      <c r="I1" s="4"/>
      <c r="J1" s="4"/>
      <c r="K1" s="4"/>
      <c r="L1" s="4"/>
      <c r="M1" s="5"/>
    </row>
    <row r="2" spans="1:13" ht="16.5" thickBot="1">
      <c r="A2" s="1714" t="s">
        <v>782</v>
      </c>
      <c r="B2" s="6" t="s">
        <v>783</v>
      </c>
      <c r="C2" s="1717" t="s">
        <v>1693</v>
      </c>
      <c r="D2" s="1718"/>
      <c r="E2" s="1718"/>
      <c r="F2" s="1718"/>
      <c r="G2" s="1718"/>
      <c r="H2" s="1718"/>
      <c r="I2" s="1718"/>
      <c r="J2" s="1718"/>
      <c r="K2" s="1718"/>
      <c r="L2" s="1718"/>
      <c r="M2" s="1719"/>
    </row>
    <row r="3" spans="1:13" ht="31.5">
      <c r="A3" s="1715"/>
      <c r="B3" s="7" t="s">
        <v>914</v>
      </c>
      <c r="C3" s="1717" t="s">
        <v>546</v>
      </c>
      <c r="D3" s="1718"/>
      <c r="E3" s="1718"/>
      <c r="F3" s="1718"/>
      <c r="G3" s="1718"/>
      <c r="H3" s="1718"/>
      <c r="I3" s="1718"/>
      <c r="J3" s="1718"/>
      <c r="K3" s="1718"/>
      <c r="L3" s="1718"/>
      <c r="M3" s="1719"/>
    </row>
    <row r="4" spans="1:13" ht="47.1" customHeight="1" thickBot="1">
      <c r="A4" s="1715"/>
      <c r="B4" s="9" t="s">
        <v>35</v>
      </c>
      <c r="C4" s="1751" t="s">
        <v>1694</v>
      </c>
      <c r="D4" s="1753"/>
      <c r="E4" s="1788"/>
      <c r="F4" s="1721" t="s">
        <v>36</v>
      </c>
      <c r="G4" s="1722"/>
      <c r="H4" s="8">
        <v>315</v>
      </c>
      <c r="I4" s="2869" t="s">
        <v>1694</v>
      </c>
      <c r="J4" s="2870"/>
      <c r="K4" s="2870"/>
      <c r="L4" s="2870"/>
      <c r="M4" s="2871"/>
    </row>
    <row r="5" spans="1:13" ht="15.75" customHeight="1">
      <c r="A5" s="1715"/>
      <c r="B5" s="9" t="s">
        <v>786</v>
      </c>
      <c r="C5" s="1717" t="s">
        <v>1695</v>
      </c>
      <c r="D5" s="1718"/>
      <c r="E5" s="1718"/>
      <c r="F5" s="1718"/>
      <c r="G5" s="1718"/>
      <c r="H5" s="1718"/>
      <c r="I5" s="1718"/>
      <c r="J5" s="1718"/>
      <c r="K5" s="1718"/>
      <c r="L5" s="1718"/>
      <c r="M5" s="1719"/>
    </row>
    <row r="6" spans="1:13">
      <c r="A6" s="1715"/>
      <c r="B6" s="9" t="s">
        <v>787</v>
      </c>
      <c r="C6" s="1685" t="s">
        <v>1696</v>
      </c>
      <c r="D6" s="1683"/>
      <c r="E6" s="1683"/>
      <c r="F6" s="1683"/>
      <c r="G6" s="1683"/>
      <c r="H6" s="1683"/>
      <c r="I6" s="1683"/>
      <c r="J6" s="1683"/>
      <c r="K6" s="1683"/>
      <c r="L6" s="1683"/>
      <c r="M6" s="1684"/>
    </row>
    <row r="7" spans="1:13">
      <c r="A7" s="1715"/>
      <c r="B7" s="9" t="s">
        <v>873</v>
      </c>
      <c r="C7" s="1751" t="s">
        <v>1697</v>
      </c>
      <c r="D7" s="1753"/>
      <c r="E7" s="1753"/>
      <c r="F7" s="1753"/>
      <c r="G7" s="95"/>
      <c r="H7" s="8" t="s">
        <v>39</v>
      </c>
      <c r="I7" s="1683" t="s">
        <v>1698</v>
      </c>
      <c r="J7" s="1683"/>
      <c r="K7" s="1683"/>
      <c r="L7" s="1683"/>
      <c r="M7" s="1684"/>
    </row>
    <row r="8" spans="1:13">
      <c r="A8" s="1715"/>
      <c r="B8" s="1744" t="s">
        <v>788</v>
      </c>
      <c r="C8" s="14"/>
      <c r="D8" s="15"/>
      <c r="E8" s="15"/>
      <c r="F8" s="15"/>
      <c r="G8" s="15"/>
      <c r="H8" s="15"/>
      <c r="I8" s="15"/>
      <c r="J8" s="15"/>
      <c r="K8" s="15"/>
      <c r="L8" s="16"/>
      <c r="M8" s="17"/>
    </row>
    <row r="9" spans="1:13">
      <c r="A9" s="1715"/>
      <c r="B9" s="1745"/>
      <c r="C9" s="1726" t="s">
        <v>1698</v>
      </c>
      <c r="D9" s="1727"/>
      <c r="E9" s="18"/>
      <c r="F9" s="1727"/>
      <c r="G9" s="1727"/>
      <c r="H9" s="18"/>
      <c r="I9" s="1727"/>
      <c r="J9" s="1727"/>
      <c r="K9" s="18"/>
      <c r="L9" s="19"/>
      <c r="M9" s="20"/>
    </row>
    <row r="10" spans="1:13" ht="16.5" thickBot="1">
      <c r="A10" s="1715"/>
      <c r="B10" s="1746"/>
      <c r="C10" s="1726" t="s">
        <v>793</v>
      </c>
      <c r="D10" s="1727"/>
      <c r="E10" s="125"/>
      <c r="F10" s="1727" t="s">
        <v>793</v>
      </c>
      <c r="G10" s="1727"/>
      <c r="H10" s="125"/>
      <c r="I10" s="1727" t="s">
        <v>793</v>
      </c>
      <c r="J10" s="1727"/>
      <c r="K10" s="125"/>
      <c r="L10" s="21"/>
      <c r="M10" s="22"/>
    </row>
    <row r="11" spans="1:13" ht="42" customHeight="1" thickBot="1">
      <c r="A11" s="1715"/>
      <c r="B11" s="7" t="s">
        <v>794</v>
      </c>
      <c r="C11" s="1748" t="s">
        <v>1699</v>
      </c>
      <c r="D11" s="1749"/>
      <c r="E11" s="1749"/>
      <c r="F11" s="1749"/>
      <c r="G11" s="1749"/>
      <c r="H11" s="1749"/>
      <c r="I11" s="1749"/>
      <c r="J11" s="1749"/>
      <c r="K11" s="1749"/>
      <c r="L11" s="1749"/>
      <c r="M11" s="1750"/>
    </row>
    <row r="12" spans="1:13" ht="85.5" customHeight="1" thickBot="1">
      <c r="A12" s="1715"/>
      <c r="B12" s="7" t="s">
        <v>923</v>
      </c>
      <c r="C12" s="1748" t="s">
        <v>1700</v>
      </c>
      <c r="D12" s="1749"/>
      <c r="E12" s="1749"/>
      <c r="F12" s="1749"/>
      <c r="G12" s="1749"/>
      <c r="H12" s="1749"/>
      <c r="I12" s="1749"/>
      <c r="J12" s="1749"/>
      <c r="K12" s="1749"/>
      <c r="L12" s="1749"/>
      <c r="M12" s="1750"/>
    </row>
    <row r="13" spans="1:13" ht="31.5">
      <c r="A13" s="1715"/>
      <c r="B13" s="7" t="s">
        <v>925</v>
      </c>
      <c r="C13" s="1717" t="s">
        <v>545</v>
      </c>
      <c r="D13" s="1718"/>
      <c r="E13" s="1718"/>
      <c r="F13" s="1718"/>
      <c r="G13" s="1718"/>
      <c r="H13" s="1718"/>
      <c r="I13" s="1718"/>
      <c r="J13" s="1718"/>
      <c r="K13" s="1718"/>
      <c r="L13" s="1718"/>
      <c r="M13" s="1719"/>
    </row>
    <row r="14" spans="1:13" ht="66.95" customHeight="1">
      <c r="A14" s="1715"/>
      <c r="B14" s="1744" t="s">
        <v>926</v>
      </c>
      <c r="C14" s="1697" t="s">
        <v>1701</v>
      </c>
      <c r="D14" s="1698"/>
      <c r="E14" s="90" t="s">
        <v>927</v>
      </c>
      <c r="F14" s="36" t="s">
        <v>1702</v>
      </c>
      <c r="G14" s="1795" t="s">
        <v>1703</v>
      </c>
      <c r="H14" s="1698"/>
      <c r="I14" s="1698"/>
      <c r="J14" s="1698"/>
      <c r="K14" s="1698"/>
      <c r="L14" s="1698"/>
      <c r="M14" s="1699"/>
    </row>
    <row r="15" spans="1:13">
      <c r="A15" s="1715"/>
      <c r="B15" s="1745"/>
      <c r="C15" s="1700"/>
      <c r="D15" s="1701"/>
      <c r="E15" s="1701"/>
      <c r="F15" s="1701"/>
      <c r="G15" s="1701"/>
      <c r="H15" s="1701"/>
      <c r="I15" s="1701"/>
      <c r="J15" s="1701"/>
      <c r="K15" s="1701"/>
      <c r="L15" s="1701"/>
      <c r="M15" s="1702"/>
    </row>
    <row r="16" spans="1:13">
      <c r="A16" s="1733" t="s">
        <v>796</v>
      </c>
      <c r="B16" s="10" t="s">
        <v>25</v>
      </c>
      <c r="C16" s="1700" t="s">
        <v>184</v>
      </c>
      <c r="D16" s="1701"/>
      <c r="E16" s="1701"/>
      <c r="F16" s="1701"/>
      <c r="G16" s="1701"/>
      <c r="H16" s="1701"/>
      <c r="I16" s="1701"/>
      <c r="J16" s="1701"/>
      <c r="K16" s="1701"/>
      <c r="L16" s="1701"/>
      <c r="M16" s="1702"/>
    </row>
    <row r="17" spans="1:13">
      <c r="A17" s="1734"/>
      <c r="B17" s="10" t="s">
        <v>929</v>
      </c>
      <c r="C17" s="1700" t="s">
        <v>560</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809</v>
      </c>
      <c r="E23" s="33" t="s">
        <v>810</v>
      </c>
      <c r="F23" s="39" t="s">
        <v>1704</v>
      </c>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421" t="s">
        <v>809</v>
      </c>
      <c r="H26" s="46"/>
      <c r="I26" s="33" t="s">
        <v>815</v>
      </c>
      <c r="J26" s="36"/>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37" t="s">
        <v>63</v>
      </c>
      <c r="E30" s="46"/>
      <c r="F30" s="56" t="s">
        <v>820</v>
      </c>
      <c r="G30" s="37" t="s">
        <v>63</v>
      </c>
      <c r="H30" s="46"/>
      <c r="I30" s="56" t="s">
        <v>821</v>
      </c>
      <c r="J30" s="135"/>
      <c r="K30" s="133"/>
      <c r="L30" s="136"/>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122">
        <v>1</v>
      </c>
      <c r="E37" s="126"/>
      <c r="F37" s="122">
        <v>1</v>
      </c>
      <c r="G37" s="126"/>
      <c r="H37" s="122">
        <v>1</v>
      </c>
      <c r="I37" s="126"/>
      <c r="J37" s="122">
        <v>1</v>
      </c>
      <c r="K37" s="126"/>
      <c r="L37" s="122"/>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10">
        <v>1</v>
      </c>
      <c r="G43" s="1711"/>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1004</v>
      </c>
      <c r="H46" s="1705"/>
      <c r="I46" s="1705"/>
      <c r="J46" s="1705"/>
      <c r="K46" s="80" t="s">
        <v>846</v>
      </c>
      <c r="L46" s="1706"/>
      <c r="M46" s="1707"/>
    </row>
    <row r="47" spans="1:13">
      <c r="A47" s="1734"/>
      <c r="B47" s="1695"/>
      <c r="C47" s="77"/>
      <c r="D47" s="81" t="s">
        <v>809</v>
      </c>
      <c r="E47" s="36"/>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92.1" customHeight="1">
      <c r="A49" s="1734"/>
      <c r="B49" s="7" t="s">
        <v>847</v>
      </c>
      <c r="C49" s="1697" t="s">
        <v>1705</v>
      </c>
      <c r="D49" s="1698"/>
      <c r="E49" s="1698"/>
      <c r="F49" s="1698"/>
      <c r="G49" s="1698"/>
      <c r="H49" s="1698"/>
      <c r="I49" s="1698"/>
      <c r="J49" s="1698"/>
      <c r="K49" s="1698"/>
      <c r="L49" s="1698"/>
      <c r="M49" s="1699"/>
    </row>
    <row r="50" spans="1:13" ht="15.75" customHeight="1">
      <c r="A50" s="1734"/>
      <c r="B50" s="10" t="s">
        <v>849</v>
      </c>
      <c r="C50" s="1700" t="s">
        <v>1706</v>
      </c>
      <c r="D50" s="1701"/>
      <c r="E50" s="1701"/>
      <c r="F50" s="1701"/>
      <c r="G50" s="1701"/>
      <c r="H50" s="1701"/>
      <c r="I50" s="1701"/>
      <c r="J50" s="1701"/>
      <c r="K50" s="1701"/>
      <c r="L50" s="1701"/>
      <c r="M50" s="1702"/>
    </row>
    <row r="51" spans="1:13">
      <c r="A51" s="1734"/>
      <c r="B51" s="10" t="s">
        <v>851</v>
      </c>
      <c r="C51" s="1700">
        <v>180</v>
      </c>
      <c r="D51" s="1701"/>
      <c r="E51" s="1701"/>
      <c r="F51" s="1701"/>
      <c r="G51" s="1701"/>
      <c r="H51" s="1701"/>
      <c r="I51" s="1701"/>
      <c r="J51" s="1701"/>
      <c r="K51" s="1701"/>
      <c r="L51" s="1701"/>
      <c r="M51" s="1702"/>
    </row>
    <row r="52" spans="1:13" ht="15.75" customHeight="1">
      <c r="A52" s="1734"/>
      <c r="B52" s="10" t="s">
        <v>853</v>
      </c>
      <c r="C52" s="1952" t="s">
        <v>63</v>
      </c>
      <c r="D52" s="1701"/>
      <c r="E52" s="1701"/>
      <c r="F52" s="1701"/>
      <c r="G52" s="1701"/>
      <c r="H52" s="1701"/>
      <c r="I52" s="1701"/>
      <c r="J52" s="1701"/>
      <c r="K52" s="1701"/>
      <c r="L52" s="1701"/>
      <c r="M52" s="1702"/>
    </row>
    <row r="53" spans="1:13" ht="15.75" customHeight="1">
      <c r="A53" s="1686" t="s">
        <v>854</v>
      </c>
      <c r="B53" s="83" t="s">
        <v>855</v>
      </c>
      <c r="C53" s="1685" t="s">
        <v>1707</v>
      </c>
      <c r="D53" s="1683"/>
      <c r="E53" s="1683"/>
      <c r="F53" s="1683"/>
      <c r="G53" s="1683"/>
      <c r="H53" s="1683"/>
      <c r="I53" s="1683"/>
      <c r="J53" s="1683"/>
      <c r="K53" s="1683"/>
      <c r="L53" s="1683"/>
      <c r="M53" s="1684"/>
    </row>
    <row r="54" spans="1:13">
      <c r="A54" s="1687"/>
      <c r="B54" s="83" t="s">
        <v>856</v>
      </c>
      <c r="C54" s="1685" t="s">
        <v>1708</v>
      </c>
      <c r="D54" s="1683"/>
      <c r="E54" s="1683"/>
      <c r="F54" s="1683"/>
      <c r="G54" s="1683"/>
      <c r="H54" s="1683"/>
      <c r="I54" s="1683"/>
      <c r="J54" s="1683"/>
      <c r="K54" s="1683"/>
      <c r="L54" s="1683"/>
      <c r="M54" s="1684"/>
    </row>
    <row r="55" spans="1:13">
      <c r="A55" s="1687"/>
      <c r="B55" s="83" t="s">
        <v>858</v>
      </c>
      <c r="C55" s="1685" t="s">
        <v>1709</v>
      </c>
      <c r="D55" s="1683"/>
      <c r="E55" s="1683"/>
      <c r="F55" s="1683"/>
      <c r="G55" s="1683"/>
      <c r="H55" s="1683"/>
      <c r="I55" s="1683"/>
      <c r="J55" s="1683"/>
      <c r="K55" s="1683"/>
      <c r="L55" s="1683"/>
      <c r="M55" s="1684"/>
    </row>
    <row r="56" spans="1:13" ht="15.75" customHeight="1">
      <c r="A56" s="1687"/>
      <c r="B56" s="84" t="s">
        <v>859</v>
      </c>
      <c r="C56" s="1685" t="s">
        <v>1710</v>
      </c>
      <c r="D56" s="1683"/>
      <c r="E56" s="1683"/>
      <c r="F56" s="1683"/>
      <c r="G56" s="1683"/>
      <c r="H56" s="1683"/>
      <c r="I56" s="1683"/>
      <c r="J56" s="1683"/>
      <c r="K56" s="1683"/>
      <c r="L56" s="1683"/>
      <c r="M56" s="1684"/>
    </row>
    <row r="57" spans="1:13" ht="15.75" customHeight="1">
      <c r="A57" s="1687"/>
      <c r="B57" s="83" t="s">
        <v>860</v>
      </c>
      <c r="C57" s="2868" t="s">
        <v>568</v>
      </c>
      <c r="D57" s="1683"/>
      <c r="E57" s="1683"/>
      <c r="F57" s="1683"/>
      <c r="G57" s="1683"/>
      <c r="H57" s="1683"/>
      <c r="I57" s="1683"/>
      <c r="J57" s="1683"/>
      <c r="K57" s="1683"/>
      <c r="L57" s="1683"/>
      <c r="M57" s="1684"/>
    </row>
    <row r="58" spans="1:13" ht="16.5" thickBot="1">
      <c r="A58" s="1690"/>
      <c r="B58" s="83" t="s">
        <v>861</v>
      </c>
      <c r="C58" s="1685">
        <v>3779595</v>
      </c>
      <c r="D58" s="1683"/>
      <c r="E58" s="1683"/>
      <c r="F58" s="1683"/>
      <c r="G58" s="1683"/>
      <c r="H58" s="1683"/>
      <c r="I58" s="1683"/>
      <c r="J58" s="1683"/>
      <c r="K58" s="1683"/>
      <c r="L58" s="1683"/>
      <c r="M58" s="1684"/>
    </row>
    <row r="59" spans="1:13" ht="15.75" customHeight="1">
      <c r="A59" s="1686" t="s">
        <v>863</v>
      </c>
      <c r="B59" s="85" t="s">
        <v>864</v>
      </c>
      <c r="C59" s="1685" t="s">
        <v>1711</v>
      </c>
      <c r="D59" s="1683"/>
      <c r="E59" s="1683"/>
      <c r="F59" s="1683"/>
      <c r="G59" s="1683"/>
      <c r="H59" s="1683"/>
      <c r="I59" s="1683"/>
      <c r="J59" s="1683"/>
      <c r="K59" s="1683"/>
      <c r="L59" s="1683"/>
      <c r="M59" s="1684"/>
    </row>
    <row r="60" spans="1:13" ht="30" customHeight="1">
      <c r="A60" s="1687"/>
      <c r="B60" s="85" t="s">
        <v>866</v>
      </c>
      <c r="C60" s="1685" t="s">
        <v>1712</v>
      </c>
      <c r="D60" s="1683"/>
      <c r="E60" s="1683"/>
      <c r="F60" s="1683"/>
      <c r="G60" s="1683"/>
      <c r="H60" s="1683"/>
      <c r="I60" s="1683"/>
      <c r="J60" s="1683"/>
      <c r="K60" s="1683"/>
      <c r="L60" s="1683"/>
      <c r="M60" s="1684"/>
    </row>
    <row r="61" spans="1:13" ht="30" customHeight="1" thickBot="1">
      <c r="A61" s="1687"/>
      <c r="B61" s="86" t="s">
        <v>39</v>
      </c>
      <c r="C61" s="1685" t="s">
        <v>1698</v>
      </c>
      <c r="D61" s="1683"/>
      <c r="E61" s="1683"/>
      <c r="F61" s="1683"/>
      <c r="G61" s="1683"/>
      <c r="H61" s="1683"/>
      <c r="I61" s="1683"/>
      <c r="J61" s="1683"/>
      <c r="K61" s="1683"/>
      <c r="L61" s="1683"/>
      <c r="M61" s="1684"/>
    </row>
    <row r="62" spans="1:13" ht="16.5" thickBot="1">
      <c r="A62" s="87" t="s">
        <v>869</v>
      </c>
      <c r="B62" s="88"/>
      <c r="C62" s="1758"/>
      <c r="D62" s="2049"/>
      <c r="E62" s="2049"/>
      <c r="F62" s="2049"/>
      <c r="G62" s="2049"/>
      <c r="H62" s="2049"/>
      <c r="I62" s="2049"/>
      <c r="J62" s="2049"/>
      <c r="K62" s="2049"/>
      <c r="L62" s="2049"/>
      <c r="M62" s="2050"/>
    </row>
  </sheetData>
  <mergeCells count="53">
    <mergeCell ref="A2:A15"/>
    <mergeCell ref="C2:M2"/>
    <mergeCell ref="C3:M3"/>
    <mergeCell ref="C4:E4"/>
    <mergeCell ref="F4:G4"/>
    <mergeCell ref="I4:M4"/>
    <mergeCell ref="C5:M5"/>
    <mergeCell ref="C6:M6"/>
    <mergeCell ref="C7:F7"/>
    <mergeCell ref="I7:M7"/>
    <mergeCell ref="B8:B10"/>
    <mergeCell ref="C9:D9"/>
    <mergeCell ref="F9:G9"/>
    <mergeCell ref="I9:J9"/>
    <mergeCell ref="C10:D10"/>
    <mergeCell ref="F10:G10"/>
    <mergeCell ref="I10:J10"/>
    <mergeCell ref="C11:M11"/>
    <mergeCell ref="C12:M12"/>
    <mergeCell ref="C13:M13"/>
    <mergeCell ref="B14:B15"/>
    <mergeCell ref="C14:D14"/>
    <mergeCell ref="G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6">
    <dataValidation allowBlank="1" showInputMessage="1" showErrorMessage="1" prompt="Seleccione de la lista desplegable" sqref="B4" xr:uid="{00000000-0002-0000-4000-000000000000}"/>
    <dataValidation allowBlank="1" showInputMessage="1" showErrorMessage="1" prompt="Incluir una ficha por cada indicador, ya sea de producto o de resultado" sqref="B1" xr:uid="{00000000-0002-0000-4000-000001000000}"/>
    <dataValidation allowBlank="1" showInputMessage="1" showErrorMessage="1" prompt="Identifique el ODS a que le apunta el indicador de producto. Seleccione de la lista desplegable._x000a_" sqref="B14:B15" xr:uid="{00000000-0002-0000-4000-000002000000}"/>
    <dataValidation allowBlank="1" showInputMessage="1" showErrorMessage="1" prompt="Identifique la meta ODS a que le apunta el indicador de producto. Seleccione de la lista desplegable." sqref="E14" xr:uid="{00000000-0002-0000-40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0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000-000005000000}"/>
  </dataValidations>
  <hyperlinks>
    <hyperlink ref="C57" r:id="rId1" xr:uid="{00000000-0004-0000-4000-000000000000}"/>
  </hyperlinks>
  <pageMargins left="0.7" right="0.7" top="0.75" bottom="0.75" header="0.3" footer="0.3"/>
  <pageSetup paperSize="9" orientation="portrait" horizontalDpi="1200" verticalDpi="1200"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70C0"/>
  </sheetPr>
  <dimension ref="A1:M61"/>
  <sheetViews>
    <sheetView topLeftCell="B36" zoomScale="85" zoomScaleNormal="85" workbookViewId="0">
      <selection activeCell="C56" sqref="C56:M56"/>
    </sheetView>
  </sheetViews>
  <sheetFormatPr baseColWidth="10" defaultColWidth="11.42578125" defaultRowHeight="15.75"/>
  <cols>
    <col min="1" max="1" width="25.140625" style="1" customWidth="1"/>
    <col min="2" max="2" width="39.140625" style="89" customWidth="1"/>
    <col min="3" max="3" width="15.28515625" style="1" customWidth="1"/>
    <col min="4" max="4" width="18.28515625" style="1" customWidth="1"/>
    <col min="5" max="6" width="11.42578125" style="1"/>
    <col min="7" max="7" width="17" style="1" customWidth="1"/>
    <col min="8" max="16384" width="11.42578125" style="1"/>
  </cols>
  <sheetData>
    <row r="1" spans="1:13" ht="21.95" customHeight="1" thickBot="1">
      <c r="A1" s="2"/>
      <c r="B1" s="2881" t="s">
        <v>1713</v>
      </c>
      <c r="C1" s="2882"/>
      <c r="D1" s="2882"/>
      <c r="E1" s="2882"/>
      <c r="F1" s="2882"/>
      <c r="G1" s="2882"/>
      <c r="H1" s="2882"/>
      <c r="I1" s="2882"/>
      <c r="J1" s="2882"/>
      <c r="K1" s="2882"/>
      <c r="L1" s="2882"/>
      <c r="M1" s="2883"/>
    </row>
    <row r="2" spans="1:13" ht="34.5" customHeight="1">
      <c r="A2" s="1714" t="s">
        <v>782</v>
      </c>
      <c r="B2" s="6" t="s">
        <v>783</v>
      </c>
      <c r="C2" s="2884" t="s">
        <v>570</v>
      </c>
      <c r="D2" s="2885"/>
      <c r="E2" s="2885"/>
      <c r="F2" s="2885"/>
      <c r="G2" s="2885"/>
      <c r="H2" s="2885"/>
      <c r="I2" s="2885"/>
      <c r="J2" s="2885"/>
      <c r="K2" s="2885"/>
      <c r="L2" s="2885"/>
      <c r="M2" s="2886"/>
    </row>
    <row r="3" spans="1:13" ht="31.5" customHeight="1">
      <c r="A3" s="1715"/>
      <c r="B3" s="7" t="s">
        <v>914</v>
      </c>
      <c r="C3" s="2887" t="s">
        <v>546</v>
      </c>
      <c r="D3" s="2888"/>
      <c r="E3" s="2888"/>
      <c r="F3" s="2888"/>
      <c r="G3" s="2888"/>
      <c r="H3" s="2888"/>
      <c r="I3" s="2888"/>
      <c r="J3" s="2888"/>
      <c r="K3" s="2888"/>
      <c r="L3" s="2888"/>
      <c r="M3" s="2889"/>
    </row>
    <row r="4" spans="1:13" ht="75.599999999999994" customHeight="1">
      <c r="A4" s="1715"/>
      <c r="B4" s="9" t="s">
        <v>35</v>
      </c>
      <c r="C4" s="94" t="s">
        <v>843</v>
      </c>
      <c r="D4" s="1766" t="s">
        <v>1714</v>
      </c>
      <c r="E4" s="1728"/>
      <c r="F4" s="1721" t="s">
        <v>36</v>
      </c>
      <c r="G4" s="1722"/>
      <c r="H4" s="1766">
        <v>55</v>
      </c>
      <c r="I4" s="1728"/>
      <c r="J4" s="1753" t="s">
        <v>1715</v>
      </c>
      <c r="K4" s="1753"/>
      <c r="L4" s="1753"/>
      <c r="M4" s="1754"/>
    </row>
    <row r="5" spans="1:13" ht="24.75" customHeight="1">
      <c r="A5" s="1715"/>
      <c r="B5" s="9" t="s">
        <v>786</v>
      </c>
      <c r="C5" s="2887" t="s">
        <v>1239</v>
      </c>
      <c r="D5" s="2888"/>
      <c r="E5" s="2888"/>
      <c r="F5" s="2888"/>
      <c r="G5" s="2888"/>
      <c r="H5" s="2888"/>
      <c r="I5" s="2888"/>
      <c r="J5" s="2888"/>
      <c r="K5" s="2888"/>
      <c r="L5" s="2888"/>
      <c r="M5" s="2889"/>
    </row>
    <row r="6" spans="1:13" ht="15.75" customHeight="1">
      <c r="A6" s="1715"/>
      <c r="B6" s="9" t="s">
        <v>787</v>
      </c>
      <c r="C6" s="2887" t="s">
        <v>1716</v>
      </c>
      <c r="D6" s="2888"/>
      <c r="E6" s="2888"/>
      <c r="F6" s="2888"/>
      <c r="G6" s="2888"/>
      <c r="H6" s="2888"/>
      <c r="I6" s="2888"/>
      <c r="J6" s="2888"/>
      <c r="K6" s="2888"/>
      <c r="L6" s="2888"/>
      <c r="M6" s="2889"/>
    </row>
    <row r="7" spans="1:13" ht="15.75" customHeight="1">
      <c r="A7" s="1715"/>
      <c r="B7" s="7" t="s">
        <v>873</v>
      </c>
      <c r="C7" s="1791" t="s">
        <v>1387</v>
      </c>
      <c r="D7" s="1792"/>
      <c r="E7" s="11"/>
      <c r="F7" s="11"/>
      <c r="G7" s="12"/>
      <c r="H7" s="13" t="s">
        <v>39</v>
      </c>
      <c r="I7" s="1793" t="s">
        <v>157</v>
      </c>
      <c r="J7" s="1792"/>
      <c r="K7" s="1792"/>
      <c r="L7" s="1792"/>
      <c r="M7" s="1794"/>
    </row>
    <row r="8" spans="1:13" ht="15.75" customHeight="1">
      <c r="A8" s="1715"/>
      <c r="B8" s="1744" t="s">
        <v>788</v>
      </c>
      <c r="C8" s="14"/>
      <c r="D8" s="15"/>
      <c r="E8" s="15"/>
      <c r="F8" s="15"/>
      <c r="G8" s="15"/>
      <c r="H8" s="15"/>
      <c r="I8" s="15"/>
      <c r="J8" s="15"/>
      <c r="K8" s="15"/>
      <c r="L8" s="16"/>
      <c r="M8" s="17"/>
    </row>
    <row r="9" spans="1:13" ht="15.75" customHeight="1">
      <c r="A9" s="1715"/>
      <c r="B9" s="1745"/>
      <c r="C9" s="1726" t="s">
        <v>157</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69.75" customHeight="1">
      <c r="A11" s="1715"/>
      <c r="B11" s="7" t="s">
        <v>794</v>
      </c>
      <c r="C11" s="1769" t="s">
        <v>1717</v>
      </c>
      <c r="D11" s="1770"/>
      <c r="E11" s="1770"/>
      <c r="F11" s="1770"/>
      <c r="G11" s="1770"/>
      <c r="H11" s="1770"/>
      <c r="I11" s="1770"/>
      <c r="J11" s="1770"/>
      <c r="K11" s="1770"/>
      <c r="L11" s="1770"/>
      <c r="M11" s="1771"/>
    </row>
    <row r="12" spans="1:13" ht="61.5" customHeight="1">
      <c r="A12" s="1715"/>
      <c r="B12" s="7" t="s">
        <v>923</v>
      </c>
      <c r="C12" s="1769" t="s">
        <v>1718</v>
      </c>
      <c r="D12" s="1770"/>
      <c r="E12" s="1770"/>
      <c r="F12" s="1770"/>
      <c r="G12" s="1770"/>
      <c r="H12" s="1770"/>
      <c r="I12" s="1770"/>
      <c r="J12" s="1770"/>
      <c r="K12" s="1770"/>
      <c r="L12" s="1770"/>
      <c r="M12" s="1771"/>
    </row>
    <row r="13" spans="1:13" ht="31.5" customHeight="1">
      <c r="A13" s="1715"/>
      <c r="B13" s="7" t="s">
        <v>925</v>
      </c>
      <c r="C13" s="2872" t="s">
        <v>545</v>
      </c>
      <c r="D13" s="2879"/>
      <c r="E13" s="2879"/>
      <c r="F13" s="2879"/>
      <c r="G13" s="2879"/>
      <c r="H13" s="2879"/>
      <c r="I13" s="2879"/>
      <c r="J13" s="2879"/>
      <c r="K13" s="2879"/>
      <c r="L13" s="2879"/>
      <c r="M13" s="2880"/>
    </row>
    <row r="14" spans="1:13" ht="42" customHeight="1">
      <c r="A14" s="1715"/>
      <c r="B14" s="1744" t="s">
        <v>926</v>
      </c>
      <c r="C14" s="1700" t="s">
        <v>392</v>
      </c>
      <c r="D14" s="1713"/>
      <c r="E14" s="90" t="s">
        <v>927</v>
      </c>
      <c r="F14" s="1712" t="s">
        <v>1719</v>
      </c>
      <c r="G14" s="1701"/>
      <c r="H14" s="1701"/>
      <c r="I14" s="1701"/>
      <c r="J14" s="1701"/>
      <c r="K14" s="1701"/>
      <c r="L14" s="1701"/>
      <c r="M14" s="1702"/>
    </row>
    <row r="15" spans="1:13" ht="15.75" customHeight="1">
      <c r="A15" s="1715"/>
      <c r="B15" s="1745"/>
      <c r="C15" s="1700"/>
      <c r="D15" s="1701"/>
      <c r="E15" s="1701"/>
      <c r="F15" s="1701"/>
      <c r="G15" s="1701"/>
      <c r="H15" s="1701"/>
      <c r="I15" s="1701"/>
      <c r="J15" s="1701"/>
      <c r="K15" s="1701"/>
      <c r="L15" s="1701"/>
      <c r="M15" s="1702"/>
    </row>
    <row r="16" spans="1:13" ht="15.75" customHeight="1">
      <c r="A16" s="1733" t="s">
        <v>796</v>
      </c>
      <c r="B16" s="10" t="s">
        <v>25</v>
      </c>
      <c r="C16" s="2872" t="s">
        <v>1720</v>
      </c>
      <c r="D16" s="2873"/>
      <c r="E16" s="2873"/>
      <c r="F16" s="2873"/>
      <c r="G16" s="2873"/>
      <c r="H16" s="2873"/>
      <c r="I16" s="2873"/>
      <c r="J16" s="2873"/>
      <c r="K16" s="2873"/>
      <c r="L16" s="2873"/>
      <c r="M16" s="2874"/>
    </row>
    <row r="17" spans="1:13" ht="37.5" customHeight="1">
      <c r="A17" s="1734"/>
      <c r="B17" s="10" t="s">
        <v>929</v>
      </c>
      <c r="C17" s="2872" t="s">
        <v>571</v>
      </c>
      <c r="D17" s="2873"/>
      <c r="E17" s="2873"/>
      <c r="F17" s="2873"/>
      <c r="G17" s="2873"/>
      <c r="H17" s="2873"/>
      <c r="I17" s="2873"/>
      <c r="J17" s="2873"/>
      <c r="K17" s="2873"/>
      <c r="L17" s="2873"/>
      <c r="M17" s="2874"/>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6" t="s">
        <v>809</v>
      </c>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c r="E23" s="33" t="s">
        <v>810</v>
      </c>
      <c r="F23" s="2315"/>
      <c r="G23" s="2315"/>
      <c r="H23" s="2315"/>
      <c r="I23" s="2315"/>
      <c r="J23" s="2315"/>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t="s">
        <v>809</v>
      </c>
      <c r="H26" s="46"/>
      <c r="I26" s="33" t="s">
        <v>815</v>
      </c>
      <c r="J26" s="36"/>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ht="15.75" customHeight="1">
      <c r="A30" s="1734"/>
      <c r="B30" s="54"/>
      <c r="C30" s="55" t="s">
        <v>819</v>
      </c>
      <c r="D30" s="37">
        <v>7873</v>
      </c>
      <c r="E30" s="46"/>
      <c r="F30" s="56" t="s">
        <v>820</v>
      </c>
      <c r="G30" s="2078" t="s">
        <v>1721</v>
      </c>
      <c r="H30" s="46"/>
      <c r="I30" s="56" t="s">
        <v>821</v>
      </c>
      <c r="J30" s="1712" t="s">
        <v>1256</v>
      </c>
      <c r="K30" s="1701"/>
      <c r="L30" s="1713"/>
      <c r="M30" s="57"/>
    </row>
    <row r="31" spans="1:13" ht="15.75" customHeight="1">
      <c r="A31" s="1734"/>
      <c r="B31" s="9"/>
      <c r="C31" s="41"/>
      <c r="D31" s="42"/>
      <c r="E31" s="42"/>
      <c r="F31" s="42"/>
      <c r="G31" s="2078"/>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229">
        <v>1000</v>
      </c>
      <c r="E37" s="126"/>
      <c r="F37" s="229">
        <v>1000</v>
      </c>
      <c r="G37" s="126"/>
      <c r="H37" s="229">
        <v>1000</v>
      </c>
      <c r="I37" s="126"/>
      <c r="J37" s="229">
        <v>500</v>
      </c>
      <c r="K37" s="126"/>
      <c r="L37" s="229"/>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74">
        <v>3500</v>
      </c>
      <c r="G43" s="1775"/>
      <c r="H43" s="1811"/>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78" t="s">
        <v>843</v>
      </c>
      <c r="E45" s="79" t="s">
        <v>844</v>
      </c>
      <c r="F45" s="45"/>
      <c r="G45" s="2875" t="s">
        <v>942</v>
      </c>
      <c r="H45" s="2075"/>
      <c r="I45" s="2075"/>
      <c r="J45" s="2876"/>
      <c r="K45" s="45"/>
      <c r="L45" s="19"/>
      <c r="M45" s="20"/>
    </row>
    <row r="46" spans="1:13">
      <c r="A46" s="1734"/>
      <c r="B46" s="1695"/>
      <c r="C46" s="77"/>
      <c r="D46" s="81" t="s">
        <v>809</v>
      </c>
      <c r="E46" s="36"/>
      <c r="F46" s="1576"/>
      <c r="G46" s="2877"/>
      <c r="H46" s="2077"/>
      <c r="I46" s="2077"/>
      <c r="J46" s="2878"/>
      <c r="K46" s="19"/>
      <c r="L46" s="19"/>
      <c r="M46" s="20"/>
    </row>
    <row r="47" spans="1:13" ht="15.75" customHeight="1">
      <c r="A47" s="1734"/>
      <c r="B47" s="1696"/>
      <c r="C47" s="82"/>
      <c r="D47" s="21"/>
      <c r="E47" s="21"/>
      <c r="F47" s="21"/>
      <c r="G47" s="21"/>
      <c r="H47" s="21"/>
      <c r="I47" s="21"/>
      <c r="J47" s="21"/>
      <c r="K47" s="21"/>
      <c r="L47" s="19"/>
      <c r="M47" s="20"/>
    </row>
    <row r="48" spans="1:13" ht="42" customHeight="1">
      <c r="A48" s="1734"/>
      <c r="B48" s="7" t="s">
        <v>847</v>
      </c>
      <c r="C48" s="1769" t="s">
        <v>1722</v>
      </c>
      <c r="D48" s="1770"/>
      <c r="E48" s="1770"/>
      <c r="F48" s="1770"/>
      <c r="G48" s="1770"/>
      <c r="H48" s="1770"/>
      <c r="I48" s="1770"/>
      <c r="J48" s="1770"/>
      <c r="K48" s="1770"/>
      <c r="L48" s="1770"/>
      <c r="M48" s="1771"/>
    </row>
    <row r="49" spans="1:13" ht="15.75" customHeight="1">
      <c r="A49" s="1734"/>
      <c r="B49" s="10" t="s">
        <v>849</v>
      </c>
      <c r="C49" s="1700" t="s">
        <v>1256</v>
      </c>
      <c r="D49" s="1701"/>
      <c r="E49" s="1701"/>
      <c r="F49" s="1701"/>
      <c r="G49" s="1701"/>
      <c r="H49" s="1701"/>
      <c r="I49" s="1701"/>
      <c r="J49" s="1701"/>
      <c r="K49" s="1701"/>
      <c r="L49" s="1701"/>
      <c r="M49" s="1702"/>
    </row>
    <row r="50" spans="1:13" ht="15.75" customHeight="1">
      <c r="A50" s="1734"/>
      <c r="B50" s="10" t="s">
        <v>851</v>
      </c>
      <c r="C50" s="1700">
        <v>30</v>
      </c>
      <c r="D50" s="1701"/>
      <c r="E50" s="1701"/>
      <c r="F50" s="1701"/>
      <c r="G50" s="1701"/>
      <c r="H50" s="1701"/>
      <c r="I50" s="1701"/>
      <c r="J50" s="1701"/>
      <c r="K50" s="1701"/>
      <c r="L50" s="1701"/>
      <c r="M50" s="1702"/>
    </row>
    <row r="51" spans="1:13">
      <c r="A51" s="1734"/>
      <c r="B51" s="10" t="s">
        <v>853</v>
      </c>
      <c r="C51" s="1700">
        <v>2016</v>
      </c>
      <c r="D51" s="1701"/>
      <c r="E51" s="1701"/>
      <c r="F51" s="1701"/>
      <c r="G51" s="1701"/>
      <c r="H51" s="1701"/>
      <c r="I51" s="1701"/>
      <c r="J51" s="1701"/>
      <c r="K51" s="1701"/>
      <c r="L51" s="1701"/>
      <c r="M51" s="1702"/>
    </row>
    <row r="52" spans="1:13" ht="15.75" customHeight="1">
      <c r="A52" s="1686" t="s">
        <v>854</v>
      </c>
      <c r="B52" s="83" t="s">
        <v>855</v>
      </c>
      <c r="C52" s="1685" t="s">
        <v>576</v>
      </c>
      <c r="D52" s="1683"/>
      <c r="E52" s="1683"/>
      <c r="F52" s="1683"/>
      <c r="G52" s="1683"/>
      <c r="H52" s="1683"/>
      <c r="I52" s="1683"/>
      <c r="J52" s="1683"/>
      <c r="K52" s="1683"/>
      <c r="L52" s="1683"/>
      <c r="M52" s="1684"/>
    </row>
    <row r="53" spans="1:13" ht="15.75" customHeight="1">
      <c r="A53" s="1687"/>
      <c r="B53" s="83" t="s">
        <v>856</v>
      </c>
      <c r="C53" s="1685" t="s">
        <v>1723</v>
      </c>
      <c r="D53" s="1683"/>
      <c r="E53" s="1683"/>
      <c r="F53" s="1683"/>
      <c r="G53" s="1683"/>
      <c r="H53" s="1683"/>
      <c r="I53" s="1683"/>
      <c r="J53" s="1683"/>
      <c r="K53" s="1683"/>
      <c r="L53" s="1683"/>
      <c r="M53" s="1684"/>
    </row>
    <row r="54" spans="1:13" ht="15.75" customHeight="1">
      <c r="A54" s="1687"/>
      <c r="B54" s="83" t="s">
        <v>858</v>
      </c>
      <c r="C54" s="1685" t="s">
        <v>157</v>
      </c>
      <c r="D54" s="1683"/>
      <c r="E54" s="1683"/>
      <c r="F54" s="1683"/>
      <c r="G54" s="1683"/>
      <c r="H54" s="1683"/>
      <c r="I54" s="1683"/>
      <c r="J54" s="1683"/>
      <c r="K54" s="1683"/>
      <c r="L54" s="1683"/>
      <c r="M54" s="1684"/>
    </row>
    <row r="55" spans="1:13" ht="15.75" customHeight="1">
      <c r="A55" s="1687"/>
      <c r="B55" s="84" t="s">
        <v>859</v>
      </c>
      <c r="C55" s="1685" t="s">
        <v>575</v>
      </c>
      <c r="D55" s="1683"/>
      <c r="E55" s="1683"/>
      <c r="F55" s="1683"/>
      <c r="G55" s="1683"/>
      <c r="H55" s="1683"/>
      <c r="I55" s="1683"/>
      <c r="J55" s="1683"/>
      <c r="K55" s="1683"/>
      <c r="L55" s="1683"/>
      <c r="M55" s="1684"/>
    </row>
    <row r="56" spans="1:13" ht="15.75" customHeight="1">
      <c r="A56" s="1687"/>
      <c r="B56" s="83" t="s">
        <v>860</v>
      </c>
      <c r="C56" s="1961" t="s">
        <v>577</v>
      </c>
      <c r="D56" s="1683"/>
      <c r="E56" s="1683"/>
      <c r="F56" s="1683"/>
      <c r="G56" s="1683"/>
      <c r="H56" s="1683"/>
      <c r="I56" s="1683"/>
      <c r="J56" s="1683"/>
      <c r="K56" s="1683"/>
      <c r="L56" s="1683"/>
      <c r="M56" s="1684"/>
    </row>
    <row r="57" spans="1:13" ht="16.5" customHeight="1" thickBot="1">
      <c r="A57" s="1690"/>
      <c r="B57" s="83" t="s">
        <v>861</v>
      </c>
      <c r="C57" s="1685">
        <v>3134881467</v>
      </c>
      <c r="D57" s="1683"/>
      <c r="E57" s="1683"/>
      <c r="F57" s="1683"/>
      <c r="G57" s="1683"/>
      <c r="H57" s="1683"/>
      <c r="I57" s="1683"/>
      <c r="J57" s="1683"/>
      <c r="K57" s="1683"/>
      <c r="L57" s="1683"/>
      <c r="M57" s="1684"/>
    </row>
    <row r="58" spans="1:13" ht="15.75" customHeight="1">
      <c r="A58" s="1686" t="s">
        <v>863</v>
      </c>
      <c r="B58" s="85" t="s">
        <v>864</v>
      </c>
      <c r="C58" s="1685" t="s">
        <v>1724</v>
      </c>
      <c r="D58" s="1683"/>
      <c r="E58" s="1683"/>
      <c r="F58" s="1683"/>
      <c r="G58" s="1683"/>
      <c r="H58" s="1683"/>
      <c r="I58" s="1683"/>
      <c r="J58" s="1683"/>
      <c r="K58" s="1683"/>
      <c r="L58" s="1683"/>
      <c r="M58" s="1684"/>
    </row>
    <row r="59" spans="1:13" ht="30" customHeight="1">
      <c r="A59" s="1687"/>
      <c r="B59" s="85" t="s">
        <v>866</v>
      </c>
      <c r="C59" s="1685" t="s">
        <v>1725</v>
      </c>
      <c r="D59" s="1683"/>
      <c r="E59" s="1683"/>
      <c r="F59" s="1683"/>
      <c r="G59" s="1683"/>
      <c r="H59" s="1683"/>
      <c r="I59" s="1683"/>
      <c r="J59" s="1683"/>
      <c r="K59" s="1683"/>
      <c r="L59" s="1683"/>
      <c r="M59" s="1684"/>
    </row>
    <row r="60" spans="1:13" ht="30" customHeight="1" thickBot="1">
      <c r="A60" s="1687"/>
      <c r="B60" s="86" t="s">
        <v>39</v>
      </c>
      <c r="C60" s="1685" t="s">
        <v>157</v>
      </c>
      <c r="D60" s="1683"/>
      <c r="E60" s="1683"/>
      <c r="F60" s="1683"/>
      <c r="G60" s="1683"/>
      <c r="H60" s="1683"/>
      <c r="I60" s="1683"/>
      <c r="J60" s="1683"/>
      <c r="K60" s="1683"/>
      <c r="L60" s="1683"/>
      <c r="M60" s="1684"/>
    </row>
    <row r="61" spans="1:13" ht="16.5" customHeight="1" thickBot="1">
      <c r="A61" s="87" t="s">
        <v>869</v>
      </c>
      <c r="B61" s="88"/>
      <c r="C61" s="1697"/>
      <c r="D61" s="1698"/>
      <c r="E61" s="1698"/>
      <c r="F61" s="1698"/>
      <c r="G61" s="1698"/>
      <c r="H61" s="1698"/>
      <c r="I61" s="1698"/>
      <c r="J61" s="1698"/>
      <c r="K61" s="1698"/>
      <c r="L61" s="1698"/>
      <c r="M61" s="1699"/>
    </row>
  </sheetData>
  <mergeCells count="56">
    <mergeCell ref="B1:M1"/>
    <mergeCell ref="A2:A15"/>
    <mergeCell ref="C2:M2"/>
    <mergeCell ref="C3:M3"/>
    <mergeCell ref="D4:E4"/>
    <mergeCell ref="F4:G4"/>
    <mergeCell ref="H4:I4"/>
    <mergeCell ref="J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A16:A51"/>
    <mergeCell ref="C16:M16"/>
    <mergeCell ref="C17:M17"/>
    <mergeCell ref="B18:B24"/>
    <mergeCell ref="F23:J23"/>
    <mergeCell ref="B25:B28"/>
    <mergeCell ref="G30:G31"/>
    <mergeCell ref="J30:L30"/>
    <mergeCell ref="B32:B34"/>
    <mergeCell ref="B35:B44"/>
    <mergeCell ref="F43:G43"/>
    <mergeCell ref="H43:I43"/>
    <mergeCell ref="B45:B47"/>
    <mergeCell ref="G45:J46"/>
    <mergeCell ref="C61:M61"/>
    <mergeCell ref="C48:M48"/>
    <mergeCell ref="C49:M49"/>
    <mergeCell ref="C50:M50"/>
    <mergeCell ref="C51:M51"/>
    <mergeCell ref="C52:M52"/>
    <mergeCell ref="C53:M53"/>
    <mergeCell ref="C54:M54"/>
    <mergeCell ref="C55:M55"/>
    <mergeCell ref="C56:M56"/>
    <mergeCell ref="C57:M57"/>
    <mergeCell ref="A58:A60"/>
    <mergeCell ref="C58:M58"/>
    <mergeCell ref="C59:M59"/>
    <mergeCell ref="C60:M60"/>
    <mergeCell ref="A52:A57"/>
  </mergeCells>
  <dataValidations count="7">
    <dataValidation allowBlank="1" showInputMessage="1" showErrorMessage="1" prompt="Seleccione de la lista desplegable" sqref="B4 B7 H7" xr:uid="{00000000-0002-0000-4100-000000000000}"/>
    <dataValidation allowBlank="1" showInputMessage="1" showErrorMessage="1" prompt="Incluir una ficha por cada indicador, ya sea de producto o de resultado" sqref="B1" xr:uid="{00000000-0002-0000-4100-000001000000}"/>
    <dataValidation allowBlank="1" showInputMessage="1" showErrorMessage="1" prompt="Identifique el ODS a que le apunta el indicador de producto. Seleccione de la lista desplegable._x000a_" sqref="B14:B15" xr:uid="{00000000-0002-0000-4100-000002000000}"/>
    <dataValidation allowBlank="1" showInputMessage="1" showErrorMessage="1" prompt="Identifique la meta ODS a que le apunta el indicador de producto. Seleccione de la lista desplegable." sqref="E14" xr:uid="{00000000-0002-0000-41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1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100-000005000000}"/>
    <dataValidation type="list" allowBlank="1" showInputMessage="1" showErrorMessage="1" sqref="I7:M7" xr:uid="{00000000-0002-0000-4100-000006000000}">
      <formula1>INDIRECT($C$7)</formula1>
    </dataValidation>
  </dataValidations>
  <hyperlinks>
    <hyperlink ref="C56" r:id="rId1" xr:uid="{00000000-0004-0000-41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100-000007000000}">
          <x14:formula1>
            <xm:f>'D:\Users\Nohora Lucia\Desktop\A SDIS 2021\MATRICES POLITICAS\PP envejecimiento y vejez\[Sub Flia - Prevención. Matriz actualización Plan Accion PP EyV Prevención 28-05-2021.xlsx]Desplegables'!#REF!</xm:f>
          </x14:formula1>
          <xm:sqref>C14:D14 C7 C4</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70C0"/>
  </sheetPr>
  <dimension ref="A1:M62"/>
  <sheetViews>
    <sheetView topLeftCell="B46" zoomScale="92" zoomScaleNormal="92" workbookViewId="0">
      <selection activeCell="C60" sqref="C60:M60"/>
    </sheetView>
  </sheetViews>
  <sheetFormatPr baseColWidth="10" defaultColWidth="11.42578125" defaultRowHeight="15.75"/>
  <cols>
    <col min="1" max="1" width="25.140625" style="1" customWidth="1"/>
    <col min="2" max="2" width="39.140625" style="89" customWidth="1"/>
    <col min="3" max="3" width="15.5703125" style="1" customWidth="1"/>
    <col min="4" max="4" width="18.85546875" style="1" customWidth="1"/>
    <col min="5" max="16384" width="11.42578125" style="1"/>
  </cols>
  <sheetData>
    <row r="1" spans="1:13" ht="28.5" customHeight="1" thickBot="1">
      <c r="A1" s="2"/>
      <c r="B1" s="2881" t="s">
        <v>1726</v>
      </c>
      <c r="C1" s="2882"/>
      <c r="D1" s="2882"/>
      <c r="E1" s="2882"/>
      <c r="F1" s="2882"/>
      <c r="G1" s="2882"/>
      <c r="H1" s="2882"/>
      <c r="I1" s="2882"/>
      <c r="J1" s="2882"/>
      <c r="K1" s="2882"/>
      <c r="L1" s="2882"/>
      <c r="M1" s="2883"/>
    </row>
    <row r="2" spans="1:13" ht="50.1" customHeight="1">
      <c r="A2" s="1714" t="s">
        <v>782</v>
      </c>
      <c r="B2" s="6" t="s">
        <v>783</v>
      </c>
      <c r="C2" s="1748" t="s">
        <v>579</v>
      </c>
      <c r="D2" s="1749"/>
      <c r="E2" s="1749"/>
      <c r="F2" s="1749"/>
      <c r="G2" s="1749"/>
      <c r="H2" s="1749"/>
      <c r="I2" s="1749"/>
      <c r="J2" s="1749"/>
      <c r="K2" s="1749"/>
      <c r="L2" s="1749"/>
      <c r="M2" s="1750"/>
    </row>
    <row r="3" spans="1:13" ht="30.95" customHeight="1">
      <c r="A3" s="1715"/>
      <c r="B3" s="7" t="s">
        <v>914</v>
      </c>
      <c r="C3" s="2887" t="s">
        <v>546</v>
      </c>
      <c r="D3" s="2888"/>
      <c r="E3" s="2888"/>
      <c r="F3" s="2888"/>
      <c r="G3" s="2888"/>
      <c r="H3" s="2888"/>
      <c r="I3" s="2888"/>
      <c r="J3" s="2888"/>
      <c r="K3" s="2888"/>
      <c r="L3" s="2888"/>
      <c r="M3" s="2889"/>
    </row>
    <row r="4" spans="1:13" ht="77.099999999999994" customHeight="1">
      <c r="A4" s="1715"/>
      <c r="B4" s="9" t="s">
        <v>35</v>
      </c>
      <c r="C4" s="94" t="s">
        <v>843</v>
      </c>
      <c r="D4" s="1766" t="s">
        <v>1727</v>
      </c>
      <c r="E4" s="1728"/>
      <c r="F4" s="1721" t="s">
        <v>36</v>
      </c>
      <c r="G4" s="1722"/>
      <c r="H4" s="8">
        <v>364</v>
      </c>
      <c r="I4" s="1787" t="s">
        <v>1728</v>
      </c>
      <c r="J4" s="1753"/>
      <c r="K4" s="1753"/>
      <c r="L4" s="1753"/>
      <c r="M4" s="1754"/>
    </row>
    <row r="5" spans="1:13" ht="24.75" customHeight="1">
      <c r="A5" s="1715"/>
      <c r="B5" s="9" t="s">
        <v>786</v>
      </c>
      <c r="C5" s="1685" t="s">
        <v>1729</v>
      </c>
      <c r="D5" s="1683"/>
      <c r="E5" s="1683"/>
      <c r="F5" s="1683"/>
      <c r="G5" s="1683"/>
      <c r="H5" s="1683"/>
      <c r="I5" s="1683"/>
      <c r="J5" s="1683"/>
      <c r="K5" s="1683"/>
      <c r="L5" s="1683"/>
      <c r="M5" s="1684"/>
    </row>
    <row r="6" spans="1:13">
      <c r="A6" s="1715"/>
      <c r="B6" s="9" t="s">
        <v>787</v>
      </c>
      <c r="C6" s="1685" t="s">
        <v>1730</v>
      </c>
      <c r="D6" s="1683"/>
      <c r="E6" s="1683"/>
      <c r="F6" s="1683"/>
      <c r="G6" s="1683"/>
      <c r="H6" s="1683"/>
      <c r="I6" s="1683"/>
      <c r="J6" s="1683"/>
      <c r="K6" s="1683"/>
      <c r="L6" s="1683"/>
      <c r="M6" s="1684"/>
    </row>
    <row r="7" spans="1:13">
      <c r="A7" s="1715"/>
      <c r="B7" s="7" t="s">
        <v>873</v>
      </c>
      <c r="C7" s="1791" t="s">
        <v>1387</v>
      </c>
      <c r="D7" s="1792"/>
      <c r="E7" s="11"/>
      <c r="F7" s="11"/>
      <c r="G7" s="12"/>
      <c r="H7" s="13" t="s">
        <v>39</v>
      </c>
      <c r="I7" s="1793" t="s">
        <v>157</v>
      </c>
      <c r="J7" s="1792"/>
      <c r="K7" s="1792"/>
      <c r="L7" s="1792"/>
      <c r="M7" s="1794"/>
    </row>
    <row r="8" spans="1:13">
      <c r="A8" s="1715"/>
      <c r="B8" s="1744" t="s">
        <v>788</v>
      </c>
      <c r="C8" s="14"/>
      <c r="D8" s="15"/>
      <c r="E8" s="15"/>
      <c r="F8" s="15"/>
      <c r="G8" s="15"/>
      <c r="H8" s="15"/>
      <c r="I8" s="15"/>
      <c r="J8" s="15"/>
      <c r="K8" s="15"/>
      <c r="L8" s="16"/>
      <c r="M8" s="17"/>
    </row>
    <row r="9" spans="1:13">
      <c r="A9" s="1715"/>
      <c r="B9" s="1745"/>
      <c r="C9" s="1726" t="s">
        <v>157</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54.95" customHeight="1">
      <c r="A11" s="1715"/>
      <c r="B11" s="7" t="s">
        <v>794</v>
      </c>
      <c r="C11" s="1697" t="s">
        <v>1731</v>
      </c>
      <c r="D11" s="1698"/>
      <c r="E11" s="1698"/>
      <c r="F11" s="1698"/>
      <c r="G11" s="1698"/>
      <c r="H11" s="1698"/>
      <c r="I11" s="1698"/>
      <c r="J11" s="1698"/>
      <c r="K11" s="1698"/>
      <c r="L11" s="1698"/>
      <c r="M11" s="1699"/>
    </row>
    <row r="12" spans="1:13" ht="75" customHeight="1">
      <c r="A12" s="1715"/>
      <c r="B12" s="7" t="s">
        <v>923</v>
      </c>
      <c r="C12" s="1697" t="s">
        <v>1732</v>
      </c>
      <c r="D12" s="1698"/>
      <c r="E12" s="1698"/>
      <c r="F12" s="1698"/>
      <c r="G12" s="1698"/>
      <c r="H12" s="1698"/>
      <c r="I12" s="1698"/>
      <c r="J12" s="1698"/>
      <c r="K12" s="1698"/>
      <c r="L12" s="1698"/>
      <c r="M12" s="1699"/>
    </row>
    <row r="13" spans="1:13" ht="31.5">
      <c r="A13" s="1715"/>
      <c r="B13" s="7" t="s">
        <v>925</v>
      </c>
      <c r="C13" s="2872" t="s">
        <v>545</v>
      </c>
      <c r="D13" s="2879"/>
      <c r="E13" s="2879"/>
      <c r="F13" s="2879"/>
      <c r="G13" s="2879"/>
      <c r="H13" s="2879"/>
      <c r="I13" s="2879"/>
      <c r="J13" s="2879"/>
      <c r="K13" s="2879"/>
      <c r="L13" s="2879"/>
      <c r="M13" s="2880"/>
    </row>
    <row r="14" spans="1:13" ht="42" customHeight="1">
      <c r="A14" s="1715"/>
      <c r="B14" s="1744" t="s">
        <v>926</v>
      </c>
      <c r="C14" s="1700" t="s">
        <v>392</v>
      </c>
      <c r="D14" s="1701"/>
      <c r="E14" s="90" t="s">
        <v>927</v>
      </c>
      <c r="F14" s="36" t="s">
        <v>1733</v>
      </c>
      <c r="G14" s="1698" t="s">
        <v>1734</v>
      </c>
      <c r="H14" s="1698"/>
      <c r="I14" s="1698"/>
      <c r="J14" s="1698"/>
      <c r="K14" s="1698"/>
      <c r="L14" s="1698"/>
      <c r="M14" s="1699"/>
    </row>
    <row r="15" spans="1:13">
      <c r="A15" s="1715"/>
      <c r="B15" s="1745"/>
      <c r="C15" s="1700"/>
      <c r="D15" s="1701"/>
      <c r="E15" s="1701"/>
      <c r="F15" s="1701"/>
      <c r="G15" s="1701"/>
      <c r="H15" s="1701"/>
      <c r="I15" s="1701"/>
      <c r="J15" s="1701"/>
      <c r="K15" s="1701"/>
      <c r="L15" s="1701"/>
      <c r="M15" s="1702"/>
    </row>
    <row r="16" spans="1:13">
      <c r="A16" s="1733" t="s">
        <v>796</v>
      </c>
      <c r="B16" s="10" t="s">
        <v>25</v>
      </c>
      <c r="C16" s="1700" t="s">
        <v>582</v>
      </c>
      <c r="D16" s="1701"/>
      <c r="E16" s="1701"/>
      <c r="F16" s="1701"/>
      <c r="G16" s="1701"/>
      <c r="H16" s="1701"/>
      <c r="I16" s="1701"/>
      <c r="J16" s="1701"/>
      <c r="K16" s="1701"/>
      <c r="L16" s="1701"/>
      <c r="M16" s="1702"/>
    </row>
    <row r="17" spans="1:13" ht="63" customHeight="1">
      <c r="A17" s="1734"/>
      <c r="B17" s="10" t="s">
        <v>929</v>
      </c>
      <c r="C17" s="1697" t="s">
        <v>580</v>
      </c>
      <c r="D17" s="1698"/>
      <c r="E17" s="1698"/>
      <c r="F17" s="1698"/>
      <c r="G17" s="1698"/>
      <c r="H17" s="1698"/>
      <c r="I17" s="1698"/>
      <c r="J17" s="1698"/>
      <c r="K17" s="1698"/>
      <c r="L17" s="1698"/>
      <c r="M17" s="1699"/>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809</v>
      </c>
      <c r="E23" s="33" t="s">
        <v>810</v>
      </c>
      <c r="F23" s="2315" t="s">
        <v>1735</v>
      </c>
      <c r="G23" s="2315"/>
      <c r="H23" s="2315"/>
      <c r="I23" s="2315"/>
      <c r="J23" s="2315"/>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t="s">
        <v>809</v>
      </c>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37">
        <v>0</v>
      </c>
      <c r="E30" s="46"/>
      <c r="F30" s="56" t="s">
        <v>820</v>
      </c>
      <c r="G30" s="37">
        <v>2020</v>
      </c>
      <c r="H30" s="46"/>
      <c r="I30" s="56" t="s">
        <v>821</v>
      </c>
      <c r="J30" s="1712" t="s">
        <v>1736</v>
      </c>
      <c r="K30" s="1701"/>
      <c r="L30" s="1713"/>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69">
        <v>44562</v>
      </c>
      <c r="E33" s="62"/>
      <c r="F33" s="46" t="s">
        <v>824</v>
      </c>
      <c r="G33" s="669">
        <v>46022</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411">
        <v>2</v>
      </c>
      <c r="E37" s="126"/>
      <c r="F37" s="411">
        <v>2</v>
      </c>
      <c r="G37" s="126"/>
      <c r="H37" s="411">
        <v>2</v>
      </c>
      <c r="I37" s="126"/>
      <c r="J37" s="411">
        <v>2</v>
      </c>
      <c r="K37" s="126"/>
      <c r="L37" s="411"/>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66">
        <v>8</v>
      </c>
      <c r="G43" s="1728"/>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c r="H46" s="1705"/>
      <c r="I46" s="1705"/>
      <c r="J46" s="1705"/>
      <c r="K46" s="80" t="s">
        <v>846</v>
      </c>
      <c r="L46" s="1706"/>
      <c r="M46" s="1707"/>
    </row>
    <row r="47" spans="1:13">
      <c r="A47" s="1734"/>
      <c r="B47" s="1695"/>
      <c r="C47" s="77"/>
      <c r="D47" s="81"/>
      <c r="E47" s="36" t="s">
        <v>809</v>
      </c>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42" customHeight="1">
      <c r="A49" s="1734"/>
      <c r="B49" s="7" t="s">
        <v>847</v>
      </c>
      <c r="C49" s="1697" t="s">
        <v>1737</v>
      </c>
      <c r="D49" s="1698"/>
      <c r="E49" s="1698"/>
      <c r="F49" s="1698"/>
      <c r="G49" s="1698"/>
      <c r="H49" s="1698"/>
      <c r="I49" s="1698"/>
      <c r="J49" s="1698"/>
      <c r="K49" s="1698"/>
      <c r="L49" s="1698"/>
      <c r="M49" s="1699"/>
    </row>
    <row r="50" spans="1:13">
      <c r="A50" s="1734"/>
      <c r="B50" s="10" t="s">
        <v>849</v>
      </c>
      <c r="C50" s="1700" t="s">
        <v>1738</v>
      </c>
      <c r="D50" s="1701"/>
      <c r="E50" s="1701"/>
      <c r="F50" s="1701"/>
      <c r="G50" s="1701"/>
      <c r="H50" s="1701"/>
      <c r="I50" s="1701"/>
      <c r="J50" s="1701"/>
      <c r="K50" s="1701"/>
      <c r="L50" s="1701"/>
      <c r="M50" s="1702"/>
    </row>
    <row r="51" spans="1:13">
      <c r="A51" s="1734"/>
      <c r="B51" s="10" t="s">
        <v>851</v>
      </c>
      <c r="C51" s="1700">
        <v>15</v>
      </c>
      <c r="D51" s="1701"/>
      <c r="E51" s="1701"/>
      <c r="F51" s="1701"/>
      <c r="G51" s="1701"/>
      <c r="H51" s="1701"/>
      <c r="I51" s="1701"/>
      <c r="J51" s="1701"/>
      <c r="K51" s="1701"/>
      <c r="L51" s="1701"/>
      <c r="M51" s="1702"/>
    </row>
    <row r="52" spans="1:13">
      <c r="A52" s="1734"/>
      <c r="B52" s="10" t="s">
        <v>853</v>
      </c>
      <c r="C52" s="1700" t="s">
        <v>72</v>
      </c>
      <c r="D52" s="1701"/>
      <c r="E52" s="1701"/>
      <c r="F52" s="1701"/>
      <c r="G52" s="1701"/>
      <c r="H52" s="1701"/>
      <c r="I52" s="1701"/>
      <c r="J52" s="1701"/>
      <c r="K52" s="1701"/>
      <c r="L52" s="1701"/>
      <c r="M52" s="1702"/>
    </row>
    <row r="53" spans="1:13" ht="15.75" customHeight="1">
      <c r="A53" s="1686" t="s">
        <v>854</v>
      </c>
      <c r="B53" s="83" t="s">
        <v>855</v>
      </c>
      <c r="C53" s="1685" t="s">
        <v>576</v>
      </c>
      <c r="D53" s="1683"/>
      <c r="E53" s="1683"/>
      <c r="F53" s="1683"/>
      <c r="G53" s="1683"/>
      <c r="H53" s="1683"/>
      <c r="I53" s="1683"/>
      <c r="J53" s="1683"/>
      <c r="K53" s="1683"/>
      <c r="L53" s="1683"/>
      <c r="M53" s="1684"/>
    </row>
    <row r="54" spans="1:13">
      <c r="A54" s="1687"/>
      <c r="B54" s="83" t="s">
        <v>856</v>
      </c>
      <c r="C54" s="1685" t="s">
        <v>1723</v>
      </c>
      <c r="D54" s="1683"/>
      <c r="E54" s="1683"/>
      <c r="F54" s="1683"/>
      <c r="G54" s="1683"/>
      <c r="H54" s="1683"/>
      <c r="I54" s="1683"/>
      <c r="J54" s="1683"/>
      <c r="K54" s="1683"/>
      <c r="L54" s="1683"/>
      <c r="M54" s="1684"/>
    </row>
    <row r="55" spans="1:13">
      <c r="A55" s="1687"/>
      <c r="B55" s="83" t="s">
        <v>858</v>
      </c>
      <c r="C55" s="1685" t="s">
        <v>157</v>
      </c>
      <c r="D55" s="1683"/>
      <c r="E55" s="1683"/>
      <c r="F55" s="1683"/>
      <c r="G55" s="1683"/>
      <c r="H55" s="1683"/>
      <c r="I55" s="1683"/>
      <c r="J55" s="1683"/>
      <c r="K55" s="1683"/>
      <c r="L55" s="1683"/>
      <c r="M55" s="1684"/>
    </row>
    <row r="56" spans="1:13" ht="15.75" customHeight="1">
      <c r="A56" s="1687"/>
      <c r="B56" s="84" t="s">
        <v>859</v>
      </c>
      <c r="C56" s="1685" t="s">
        <v>575</v>
      </c>
      <c r="D56" s="1683"/>
      <c r="E56" s="1683"/>
      <c r="F56" s="1683"/>
      <c r="G56" s="1683"/>
      <c r="H56" s="1683"/>
      <c r="I56" s="1683"/>
      <c r="J56" s="1683"/>
      <c r="K56" s="1683"/>
      <c r="L56" s="1683"/>
      <c r="M56" s="1684"/>
    </row>
    <row r="57" spans="1:13" ht="15.75" customHeight="1">
      <c r="A57" s="1687"/>
      <c r="B57" s="83" t="s">
        <v>860</v>
      </c>
      <c r="C57" s="1783" t="s">
        <v>577</v>
      </c>
      <c r="D57" s="1683"/>
      <c r="E57" s="1683"/>
      <c r="F57" s="1683"/>
      <c r="G57" s="1683"/>
      <c r="H57" s="1683"/>
      <c r="I57" s="1683"/>
      <c r="J57" s="1683"/>
      <c r="K57" s="1683"/>
      <c r="L57" s="1683"/>
      <c r="M57" s="1684"/>
    </row>
    <row r="58" spans="1:13" ht="16.5" thickBot="1">
      <c r="A58" s="1690"/>
      <c r="B58" s="83" t="s">
        <v>861</v>
      </c>
      <c r="C58" s="1685">
        <v>3134881467</v>
      </c>
      <c r="D58" s="1683"/>
      <c r="E58" s="1683"/>
      <c r="F58" s="1683"/>
      <c r="G58" s="1683"/>
      <c r="H58" s="1683"/>
      <c r="I58" s="1683"/>
      <c r="J58" s="1683"/>
      <c r="K58" s="1683"/>
      <c r="L58" s="1683"/>
      <c r="M58" s="1684"/>
    </row>
    <row r="59" spans="1:13" ht="15.75" customHeight="1">
      <c r="A59" s="1686" t="s">
        <v>863</v>
      </c>
      <c r="B59" s="85" t="s">
        <v>864</v>
      </c>
      <c r="C59" s="1685" t="s">
        <v>1724</v>
      </c>
      <c r="D59" s="1683"/>
      <c r="E59" s="1683"/>
      <c r="F59" s="1683"/>
      <c r="G59" s="1683"/>
      <c r="H59" s="1683"/>
      <c r="I59" s="1683"/>
      <c r="J59" s="1683"/>
      <c r="K59" s="1683"/>
      <c r="L59" s="1683"/>
      <c r="M59" s="1684"/>
    </row>
    <row r="60" spans="1:13" ht="30" customHeight="1">
      <c r="A60" s="1687"/>
      <c r="B60" s="85" t="s">
        <v>866</v>
      </c>
      <c r="C60" s="1685" t="s">
        <v>1725</v>
      </c>
      <c r="D60" s="1683"/>
      <c r="E60" s="1683"/>
      <c r="F60" s="1683"/>
      <c r="G60" s="1683"/>
      <c r="H60" s="1683"/>
      <c r="I60" s="1683"/>
      <c r="J60" s="1683"/>
      <c r="K60" s="1683"/>
      <c r="L60" s="1683"/>
      <c r="M60" s="1684"/>
    </row>
    <row r="61" spans="1:13" ht="30" customHeight="1" thickBot="1">
      <c r="A61" s="1687"/>
      <c r="B61" s="86" t="s">
        <v>39</v>
      </c>
      <c r="C61" s="1685" t="s">
        <v>157</v>
      </c>
      <c r="D61" s="1683"/>
      <c r="E61" s="1683"/>
      <c r="F61" s="1683"/>
      <c r="G61" s="1683"/>
      <c r="H61" s="1683"/>
      <c r="I61" s="1683"/>
      <c r="J61" s="1683"/>
      <c r="K61" s="1683"/>
      <c r="L61" s="1683"/>
      <c r="M61" s="1684"/>
    </row>
    <row r="62" spans="1:13" ht="16.5" thickBot="1">
      <c r="A62" s="87" t="s">
        <v>869</v>
      </c>
      <c r="B62" s="88"/>
      <c r="C62" s="1697"/>
      <c r="D62" s="1698"/>
      <c r="E62" s="1698"/>
      <c r="F62" s="1698"/>
      <c r="G62" s="1698"/>
      <c r="H62" s="1698"/>
      <c r="I62" s="1698"/>
      <c r="J62" s="1698"/>
      <c r="K62" s="1698"/>
      <c r="L62" s="1698"/>
      <c r="M62" s="1699"/>
    </row>
  </sheetData>
  <mergeCells count="56">
    <mergeCell ref="B1:M1"/>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L46:M47"/>
    <mergeCell ref="C50:M50"/>
    <mergeCell ref="B14:B15"/>
    <mergeCell ref="C14:D14"/>
    <mergeCell ref="G14:M14"/>
    <mergeCell ref="C15:M15"/>
    <mergeCell ref="C49:M49"/>
    <mergeCell ref="B32:B34"/>
    <mergeCell ref="B35:B44"/>
    <mergeCell ref="F43:G43"/>
    <mergeCell ref="H43:I43"/>
    <mergeCell ref="B45:B48"/>
    <mergeCell ref="F46:F47"/>
    <mergeCell ref="G46:J47"/>
    <mergeCell ref="C51:M51"/>
    <mergeCell ref="C52:M52"/>
    <mergeCell ref="A53:A58"/>
    <mergeCell ref="C53:M53"/>
    <mergeCell ref="C54:M54"/>
    <mergeCell ref="C55:M55"/>
    <mergeCell ref="C56:M56"/>
    <mergeCell ref="C57:M57"/>
    <mergeCell ref="C58:M58"/>
    <mergeCell ref="A16:A52"/>
    <mergeCell ref="C16:M16"/>
    <mergeCell ref="C17:M17"/>
    <mergeCell ref="B18:B24"/>
    <mergeCell ref="F23:J23"/>
    <mergeCell ref="B25:B28"/>
    <mergeCell ref="J30:L30"/>
    <mergeCell ref="A59:A61"/>
    <mergeCell ref="C59:M59"/>
    <mergeCell ref="C60:M60"/>
    <mergeCell ref="C61:M61"/>
    <mergeCell ref="C62:M62"/>
  </mergeCells>
  <dataValidations count="7">
    <dataValidation type="list" allowBlank="1" showInputMessage="1" showErrorMessage="1" sqref="I7:M7" xr:uid="{00000000-0002-0000-42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2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4200-000002000000}"/>
    <dataValidation allowBlank="1" showInputMessage="1" showErrorMessage="1" prompt="Identifique la meta ODS a que le apunta el indicador de producto. Seleccione de la lista desplegable." sqref="E14" xr:uid="{00000000-0002-0000-4200-000003000000}"/>
    <dataValidation allowBlank="1" showInputMessage="1" showErrorMessage="1" prompt="Identifique el ODS a que le apunta el indicador de producto. Seleccione de la lista desplegable._x000a_" sqref="B14:B15" xr:uid="{00000000-0002-0000-4200-000004000000}"/>
    <dataValidation allowBlank="1" showInputMessage="1" showErrorMessage="1" prompt="Incluir una ficha por cada indicador, ya sea de producto o de resultado" sqref="B1" xr:uid="{00000000-0002-0000-4200-000005000000}"/>
    <dataValidation allowBlank="1" showInputMessage="1" showErrorMessage="1" prompt="Seleccione de la lista desplegable" sqref="B4 B7 H7" xr:uid="{00000000-0002-0000-4200-000006000000}"/>
  </dataValidations>
  <hyperlinks>
    <hyperlink ref="C57" r:id="rId1" xr:uid="{00000000-0004-0000-42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200-000007000000}">
          <x14:formula1>
            <xm:f>'D:\Subdirección Envejecimiento y Vejez\Matriz Actualización Plan de Acción\Politicas y Proyectos\[Productos Plan de acción Comisaría de familia 01072021 final.xlsx]Desplegables'!#REF!</xm:f>
          </x14:formula1>
          <xm:sqref>C14:D14 C4 G46:J47</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70C0"/>
  </sheetPr>
  <dimension ref="A1:M62"/>
  <sheetViews>
    <sheetView topLeftCell="B1" zoomScale="85" zoomScaleNormal="85" workbookViewId="0">
      <selection activeCell="C62" sqref="C62:M62"/>
    </sheetView>
  </sheetViews>
  <sheetFormatPr baseColWidth="10" defaultColWidth="11.42578125" defaultRowHeight="15.75"/>
  <cols>
    <col min="1" max="1" width="25.140625" style="1" customWidth="1"/>
    <col min="2" max="2" width="39.140625" style="89" customWidth="1"/>
    <col min="3" max="3" width="17.42578125" style="1" customWidth="1"/>
    <col min="4" max="4" width="16.85546875" style="1" customWidth="1"/>
    <col min="5" max="16384" width="11.42578125" style="1"/>
  </cols>
  <sheetData>
    <row r="1" spans="1:13" ht="30.75" customHeight="1" thickBot="1">
      <c r="A1" s="2"/>
      <c r="B1" s="2255" t="s">
        <v>1739</v>
      </c>
      <c r="C1" s="2256"/>
      <c r="D1" s="2256"/>
      <c r="E1" s="2256"/>
      <c r="F1" s="2256"/>
      <c r="G1" s="2256"/>
      <c r="H1" s="2256"/>
      <c r="I1" s="2256"/>
      <c r="J1" s="2256"/>
      <c r="K1" s="2256"/>
      <c r="L1" s="2256"/>
      <c r="M1" s="2257"/>
    </row>
    <row r="2" spans="1:13">
      <c r="A2" s="1714" t="s">
        <v>782</v>
      </c>
      <c r="B2" s="6" t="s">
        <v>783</v>
      </c>
      <c r="C2" s="1717" t="s">
        <v>586</v>
      </c>
      <c r="D2" s="1718"/>
      <c r="E2" s="1718"/>
      <c r="F2" s="1718"/>
      <c r="G2" s="1718"/>
      <c r="H2" s="1718"/>
      <c r="I2" s="1718"/>
      <c r="J2" s="1718"/>
      <c r="K2" s="1718"/>
      <c r="L2" s="1718"/>
      <c r="M2" s="1719"/>
    </row>
    <row r="3" spans="1:13" ht="30.95" customHeight="1">
      <c r="A3" s="1715"/>
      <c r="B3" s="7" t="s">
        <v>914</v>
      </c>
      <c r="C3" s="2887" t="s">
        <v>546</v>
      </c>
      <c r="D3" s="2888"/>
      <c r="E3" s="2888"/>
      <c r="F3" s="2888"/>
      <c r="G3" s="2888"/>
      <c r="H3" s="2888"/>
      <c r="I3" s="2888"/>
      <c r="J3" s="2888"/>
      <c r="K3" s="2888"/>
      <c r="L3" s="2888"/>
      <c r="M3" s="2889"/>
    </row>
    <row r="4" spans="1:13" ht="59.45" customHeight="1">
      <c r="A4" s="1715"/>
      <c r="B4" s="9" t="s">
        <v>35</v>
      </c>
      <c r="C4" s="94" t="s">
        <v>843</v>
      </c>
      <c r="D4" s="1787" t="s">
        <v>1727</v>
      </c>
      <c r="E4" s="1788"/>
      <c r="F4" s="1721" t="s">
        <v>36</v>
      </c>
      <c r="G4" s="1722"/>
      <c r="H4" s="8">
        <v>364</v>
      </c>
      <c r="I4" s="1787" t="s">
        <v>1728</v>
      </c>
      <c r="J4" s="1753"/>
      <c r="K4" s="1753"/>
      <c r="L4" s="1753"/>
      <c r="M4" s="1754"/>
    </row>
    <row r="5" spans="1:13">
      <c r="A5" s="1715"/>
      <c r="B5" s="9" t="s">
        <v>786</v>
      </c>
      <c r="C5" s="1685" t="s">
        <v>1729</v>
      </c>
      <c r="D5" s="1683"/>
      <c r="E5" s="1683"/>
      <c r="F5" s="1683"/>
      <c r="G5" s="1683"/>
      <c r="H5" s="1683"/>
      <c r="I5" s="1683"/>
      <c r="J5" s="1683"/>
      <c r="K5" s="1683"/>
      <c r="L5" s="1683"/>
      <c r="M5" s="1684"/>
    </row>
    <row r="6" spans="1:13">
      <c r="A6" s="1715"/>
      <c r="B6" s="9" t="s">
        <v>787</v>
      </c>
      <c r="C6" s="1685" t="s">
        <v>1730</v>
      </c>
      <c r="D6" s="1683"/>
      <c r="E6" s="1683"/>
      <c r="F6" s="1683"/>
      <c r="G6" s="1683"/>
      <c r="H6" s="1683"/>
      <c r="I6" s="1683"/>
      <c r="J6" s="1683"/>
      <c r="K6" s="1683"/>
      <c r="L6" s="1683"/>
      <c r="M6" s="1684"/>
    </row>
    <row r="7" spans="1:13">
      <c r="A7" s="1715"/>
      <c r="B7" s="7" t="s">
        <v>873</v>
      </c>
      <c r="C7" s="1791" t="s">
        <v>1387</v>
      </c>
      <c r="D7" s="1792"/>
      <c r="E7" s="11"/>
      <c r="F7" s="11"/>
      <c r="G7" s="12"/>
      <c r="H7" s="13" t="s">
        <v>39</v>
      </c>
      <c r="I7" s="1793" t="s">
        <v>157</v>
      </c>
      <c r="J7" s="1792"/>
      <c r="K7" s="1792"/>
      <c r="L7" s="1792"/>
      <c r="M7" s="1794"/>
    </row>
    <row r="8" spans="1:13">
      <c r="A8" s="1715"/>
      <c r="B8" s="1744" t="s">
        <v>788</v>
      </c>
      <c r="C8" s="14"/>
      <c r="D8" s="15"/>
      <c r="E8" s="15"/>
      <c r="F8" s="15"/>
      <c r="G8" s="15"/>
      <c r="H8" s="15"/>
      <c r="I8" s="15"/>
      <c r="J8" s="15"/>
      <c r="K8" s="15"/>
      <c r="L8" s="16"/>
      <c r="M8" s="17"/>
    </row>
    <row r="9" spans="1:13">
      <c r="A9" s="1715"/>
      <c r="B9" s="1745"/>
      <c r="C9" s="1726" t="s">
        <v>157</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41.25" customHeight="1">
      <c r="A11" s="1715"/>
      <c r="B11" s="7" t="s">
        <v>794</v>
      </c>
      <c r="C11" s="1700" t="s">
        <v>1740</v>
      </c>
      <c r="D11" s="1701"/>
      <c r="E11" s="1701"/>
      <c r="F11" s="1701"/>
      <c r="G11" s="1701"/>
      <c r="H11" s="1701"/>
      <c r="I11" s="1701"/>
      <c r="J11" s="1701"/>
      <c r="K11" s="1701"/>
      <c r="L11" s="1701"/>
      <c r="M11" s="1702"/>
    </row>
    <row r="12" spans="1:13" ht="36.75" customHeight="1">
      <c r="A12" s="1715"/>
      <c r="B12" s="7" t="s">
        <v>923</v>
      </c>
      <c r="C12" s="1697" t="s">
        <v>1741</v>
      </c>
      <c r="D12" s="1698"/>
      <c r="E12" s="1698"/>
      <c r="F12" s="1698"/>
      <c r="G12" s="1698"/>
      <c r="H12" s="1698"/>
      <c r="I12" s="1698"/>
      <c r="J12" s="1698"/>
      <c r="K12" s="1698"/>
      <c r="L12" s="1698"/>
      <c r="M12" s="1699"/>
    </row>
    <row r="13" spans="1:13" ht="30.95" customHeight="1">
      <c r="A13" s="1715"/>
      <c r="B13" s="7" t="s">
        <v>925</v>
      </c>
      <c r="C13" s="2872" t="s">
        <v>545</v>
      </c>
      <c r="D13" s="2879"/>
      <c r="E13" s="2879"/>
      <c r="F13" s="2879"/>
      <c r="G13" s="2879"/>
      <c r="H13" s="2879"/>
      <c r="I13" s="2879"/>
      <c r="J13" s="2879"/>
      <c r="K13" s="2879"/>
      <c r="L13" s="2879"/>
      <c r="M13" s="2880"/>
    </row>
    <row r="14" spans="1:13" ht="32.25" customHeight="1">
      <c r="A14" s="1715"/>
      <c r="B14" s="1744" t="s">
        <v>926</v>
      </c>
      <c r="C14" s="1700" t="s">
        <v>392</v>
      </c>
      <c r="D14" s="1701"/>
      <c r="E14" s="90" t="s">
        <v>927</v>
      </c>
      <c r="F14" s="36" t="s">
        <v>1702</v>
      </c>
      <c r="G14" s="1698" t="s">
        <v>1703</v>
      </c>
      <c r="H14" s="1698"/>
      <c r="I14" s="1698"/>
      <c r="J14" s="1698"/>
      <c r="K14" s="1698"/>
      <c r="L14" s="1698"/>
      <c r="M14" s="1699"/>
    </row>
    <row r="15" spans="1:13">
      <c r="A15" s="1715"/>
      <c r="B15" s="1745"/>
      <c r="C15" s="1700"/>
      <c r="D15" s="1701"/>
      <c r="E15" s="1701"/>
      <c r="F15" s="1701"/>
      <c r="G15" s="1701"/>
      <c r="H15" s="1701"/>
      <c r="I15" s="1701"/>
      <c r="J15" s="1701"/>
      <c r="K15" s="1701"/>
      <c r="L15" s="1701"/>
      <c r="M15" s="1702"/>
    </row>
    <row r="16" spans="1:13">
      <c r="A16" s="1733" t="s">
        <v>796</v>
      </c>
      <c r="B16" s="10" t="s">
        <v>25</v>
      </c>
      <c r="C16" s="1700" t="s">
        <v>1742</v>
      </c>
      <c r="D16" s="1701"/>
      <c r="E16" s="1701"/>
      <c r="F16" s="1701"/>
      <c r="G16" s="1701"/>
      <c r="H16" s="1701"/>
      <c r="I16" s="1701"/>
      <c r="J16" s="1701"/>
      <c r="K16" s="1701"/>
      <c r="L16" s="1701"/>
      <c r="M16" s="1702"/>
    </row>
    <row r="17" spans="1:13" ht="36.6" customHeight="1">
      <c r="A17" s="1734"/>
      <c r="B17" s="10" t="s">
        <v>929</v>
      </c>
      <c r="C17" s="1700" t="s">
        <v>587</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t="s">
        <v>809</v>
      </c>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c r="E23" s="33" t="s">
        <v>810</v>
      </c>
      <c r="F23" s="39"/>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t="s">
        <v>809</v>
      </c>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235">
        <v>1</v>
      </c>
      <c r="E30" s="46"/>
      <c r="F30" s="56" t="s">
        <v>820</v>
      </c>
      <c r="G30" s="37">
        <v>2020</v>
      </c>
      <c r="H30" s="46"/>
      <c r="I30" s="56" t="s">
        <v>821</v>
      </c>
      <c r="J30" s="1712" t="s">
        <v>1736</v>
      </c>
      <c r="K30" s="1701"/>
      <c r="L30" s="1713"/>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ht="16.5">
      <c r="A33" s="1734"/>
      <c r="B33" s="1695"/>
      <c r="C33" s="60" t="s">
        <v>823</v>
      </c>
      <c r="D33" s="449">
        <v>44562</v>
      </c>
      <c r="E33" s="62"/>
      <c r="F33" s="46" t="s">
        <v>824</v>
      </c>
      <c r="G33" s="449">
        <v>46022</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122">
        <v>1</v>
      </c>
      <c r="E37" s="126"/>
      <c r="F37" s="122">
        <v>1</v>
      </c>
      <c r="G37" s="126"/>
      <c r="H37" s="122">
        <v>1</v>
      </c>
      <c r="I37" s="126"/>
      <c r="J37" s="122">
        <v>1</v>
      </c>
      <c r="K37" s="126"/>
      <c r="L37" s="122"/>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10">
        <v>1</v>
      </c>
      <c r="G43" s="1711"/>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1004</v>
      </c>
      <c r="H46" s="1705"/>
      <c r="I46" s="1705"/>
      <c r="J46" s="1705"/>
      <c r="K46" s="80" t="s">
        <v>846</v>
      </c>
      <c r="L46" s="1706"/>
      <c r="M46" s="1707"/>
    </row>
    <row r="47" spans="1:13">
      <c r="A47" s="1734"/>
      <c r="B47" s="1695"/>
      <c r="C47" s="77"/>
      <c r="D47" s="81" t="s">
        <v>809</v>
      </c>
      <c r="E47" s="36"/>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c r="A49" s="1734"/>
      <c r="B49" s="7" t="s">
        <v>847</v>
      </c>
      <c r="C49" s="1700" t="s">
        <v>1743</v>
      </c>
      <c r="D49" s="1701"/>
      <c r="E49" s="1701"/>
      <c r="F49" s="1701"/>
      <c r="G49" s="1701"/>
      <c r="H49" s="1701"/>
      <c r="I49" s="1701"/>
      <c r="J49" s="1701"/>
      <c r="K49" s="1701"/>
      <c r="L49" s="1701"/>
      <c r="M49" s="1702"/>
    </row>
    <row r="50" spans="1:13">
      <c r="A50" s="1734"/>
      <c r="B50" s="10" t="s">
        <v>849</v>
      </c>
      <c r="C50" s="1700" t="s">
        <v>1256</v>
      </c>
      <c r="D50" s="1701"/>
      <c r="E50" s="1701"/>
      <c r="F50" s="1701"/>
      <c r="G50" s="1701"/>
      <c r="H50" s="1701"/>
      <c r="I50" s="1701"/>
      <c r="J50" s="1701"/>
      <c r="K50" s="1701"/>
      <c r="L50" s="1701"/>
      <c r="M50" s="1702"/>
    </row>
    <row r="51" spans="1:13">
      <c r="A51" s="1734"/>
      <c r="B51" s="10" t="s">
        <v>851</v>
      </c>
      <c r="C51" s="1700">
        <v>30</v>
      </c>
      <c r="D51" s="1701"/>
      <c r="E51" s="1701"/>
      <c r="F51" s="1701"/>
      <c r="G51" s="1701"/>
      <c r="H51" s="1701"/>
      <c r="I51" s="1701"/>
      <c r="J51" s="1701"/>
      <c r="K51" s="1701"/>
      <c r="L51" s="1701"/>
      <c r="M51" s="1702"/>
    </row>
    <row r="52" spans="1:13">
      <c r="A52" s="1734"/>
      <c r="B52" s="10" t="s">
        <v>853</v>
      </c>
      <c r="C52" s="1952">
        <v>44561</v>
      </c>
      <c r="D52" s="1701"/>
      <c r="E52" s="1701"/>
      <c r="F52" s="1701"/>
      <c r="G52" s="1701"/>
      <c r="H52" s="1701"/>
      <c r="I52" s="1701"/>
      <c r="J52" s="1701"/>
      <c r="K52" s="1701"/>
      <c r="L52" s="1701"/>
      <c r="M52" s="1702"/>
    </row>
    <row r="53" spans="1:13" ht="15.75" customHeight="1">
      <c r="A53" s="1686" t="s">
        <v>854</v>
      </c>
      <c r="B53" s="83" t="s">
        <v>855</v>
      </c>
      <c r="C53" s="1685" t="s">
        <v>576</v>
      </c>
      <c r="D53" s="1683"/>
      <c r="E53" s="1683"/>
      <c r="F53" s="1683"/>
      <c r="G53" s="1683"/>
      <c r="H53" s="1683"/>
      <c r="I53" s="1683"/>
      <c r="J53" s="1683"/>
      <c r="K53" s="1683"/>
      <c r="L53" s="1683"/>
      <c r="M53" s="1684"/>
    </row>
    <row r="54" spans="1:13">
      <c r="A54" s="1687"/>
      <c r="B54" s="83" t="s">
        <v>856</v>
      </c>
      <c r="C54" s="1685" t="s">
        <v>1723</v>
      </c>
      <c r="D54" s="1683"/>
      <c r="E54" s="1683"/>
      <c r="F54" s="1683"/>
      <c r="G54" s="1683"/>
      <c r="H54" s="1683"/>
      <c r="I54" s="1683"/>
      <c r="J54" s="1683"/>
      <c r="K54" s="1683"/>
      <c r="L54" s="1683"/>
      <c r="M54" s="1684"/>
    </row>
    <row r="55" spans="1:13">
      <c r="A55" s="1687"/>
      <c r="B55" s="83" t="s">
        <v>858</v>
      </c>
      <c r="C55" s="1685" t="s">
        <v>157</v>
      </c>
      <c r="D55" s="1683"/>
      <c r="E55" s="1683"/>
      <c r="F55" s="1683"/>
      <c r="G55" s="1683"/>
      <c r="H55" s="1683"/>
      <c r="I55" s="1683"/>
      <c r="J55" s="1683"/>
      <c r="K55" s="1683"/>
      <c r="L55" s="1683"/>
      <c r="M55" s="1684"/>
    </row>
    <row r="56" spans="1:13" ht="15.75" customHeight="1">
      <c r="A56" s="1687"/>
      <c r="B56" s="84" t="s">
        <v>859</v>
      </c>
      <c r="C56" s="1685" t="s">
        <v>575</v>
      </c>
      <c r="D56" s="1683"/>
      <c r="E56" s="1683"/>
      <c r="F56" s="1683"/>
      <c r="G56" s="1683"/>
      <c r="H56" s="1683"/>
      <c r="I56" s="1683"/>
      <c r="J56" s="1683"/>
      <c r="K56" s="1683"/>
      <c r="L56" s="1683"/>
      <c r="M56" s="1684"/>
    </row>
    <row r="57" spans="1:13" ht="15.75" customHeight="1">
      <c r="A57" s="1687"/>
      <c r="B57" s="83" t="s">
        <v>860</v>
      </c>
      <c r="C57" s="1961" t="s">
        <v>577</v>
      </c>
      <c r="D57" s="1683"/>
      <c r="E57" s="1683"/>
      <c r="F57" s="1683"/>
      <c r="G57" s="1683"/>
      <c r="H57" s="1683"/>
      <c r="I57" s="1683"/>
      <c r="J57" s="1683"/>
      <c r="K57" s="1683"/>
      <c r="L57" s="1683"/>
      <c r="M57" s="1684"/>
    </row>
    <row r="58" spans="1:13" ht="16.5" thickBot="1">
      <c r="A58" s="1690"/>
      <c r="B58" s="83" t="s">
        <v>861</v>
      </c>
      <c r="C58" s="1685">
        <v>3134881467</v>
      </c>
      <c r="D58" s="1683"/>
      <c r="E58" s="1683"/>
      <c r="F58" s="1683"/>
      <c r="G58" s="1683"/>
      <c r="H58" s="1683"/>
      <c r="I58" s="1683"/>
      <c r="J58" s="1683"/>
      <c r="K58" s="1683"/>
      <c r="L58" s="1683"/>
      <c r="M58" s="1684"/>
    </row>
    <row r="59" spans="1:13" ht="15.75" customHeight="1">
      <c r="A59" s="1686" t="s">
        <v>863</v>
      </c>
      <c r="B59" s="85" t="s">
        <v>864</v>
      </c>
      <c r="C59" s="1685" t="s">
        <v>1724</v>
      </c>
      <c r="D59" s="1683"/>
      <c r="E59" s="1683"/>
      <c r="F59" s="1683"/>
      <c r="G59" s="1683"/>
      <c r="H59" s="1683"/>
      <c r="I59" s="1683"/>
      <c r="J59" s="1683"/>
      <c r="K59" s="1683"/>
      <c r="L59" s="1683"/>
      <c r="M59" s="1684"/>
    </row>
    <row r="60" spans="1:13" ht="30" customHeight="1">
      <c r="A60" s="1687"/>
      <c r="B60" s="85" t="s">
        <v>866</v>
      </c>
      <c r="C60" s="1685" t="s">
        <v>1725</v>
      </c>
      <c r="D60" s="1683"/>
      <c r="E60" s="1683"/>
      <c r="F60" s="1683"/>
      <c r="G60" s="1683"/>
      <c r="H60" s="1683"/>
      <c r="I60" s="1683"/>
      <c r="J60" s="1683"/>
      <c r="K60" s="1683"/>
      <c r="L60" s="1683"/>
      <c r="M60" s="1684"/>
    </row>
    <row r="61" spans="1:13" ht="30" customHeight="1" thickBot="1">
      <c r="A61" s="1687"/>
      <c r="B61" s="86" t="s">
        <v>39</v>
      </c>
      <c r="C61" s="1685" t="s">
        <v>157</v>
      </c>
      <c r="D61" s="1683"/>
      <c r="E61" s="1683"/>
      <c r="F61" s="1683"/>
      <c r="G61" s="1683"/>
      <c r="H61" s="1683"/>
      <c r="I61" s="1683"/>
      <c r="J61" s="1683"/>
      <c r="K61" s="1683"/>
      <c r="L61" s="1683"/>
      <c r="M61" s="1684"/>
    </row>
    <row r="62" spans="1:13" ht="127.5" customHeight="1" thickBot="1">
      <c r="A62" s="87" t="s">
        <v>869</v>
      </c>
      <c r="B62" s="88"/>
      <c r="C62" s="1758" t="str">
        <f>+'[12]Plan de acción'!BT23</f>
        <v>1. Teniendo en cuenta que la naturaleza del servicio de las Comisarías de Familia es por demanda, se registra el presupuesto completo de la meta de atención a los ciudadanos en las Comisarías de Familia; esto incluye a todas las personas sin importar su grupo etario, pues al ser por demanda, no se puede determinar el presupuesto específico que da cobertura a las personas mayores que sean atendidas en las Comisarías de Familia
2. El presupuesto registrado está sujeto a las modificaciones que se deriven en la destinación aprobada en los anteproyectos de presupuesto para cada vigencia
3. El presupuesto para la vigencia del 2025, dado que el alcance del Plan Distrital de Desarrollo va hasta 2024, se estima con un incremento recurrente del 3% sobre el valor registrado para la vigencia del 2024</v>
      </c>
      <c r="D62" s="1798"/>
      <c r="E62" s="1798"/>
      <c r="F62" s="1798"/>
      <c r="G62" s="1798"/>
      <c r="H62" s="1798"/>
      <c r="I62" s="1798"/>
      <c r="J62" s="1798"/>
      <c r="K62" s="1798"/>
      <c r="L62" s="1798"/>
      <c r="M62" s="1799"/>
    </row>
  </sheetData>
  <mergeCells count="55">
    <mergeCell ref="B1:M1"/>
    <mergeCell ref="A2:A15"/>
    <mergeCell ref="C2:M2"/>
    <mergeCell ref="C3:M3"/>
    <mergeCell ref="D4:E4"/>
    <mergeCell ref="F4:G4"/>
    <mergeCell ref="I4:M4"/>
    <mergeCell ref="C5:M5"/>
    <mergeCell ref="C6:M6"/>
    <mergeCell ref="C7:D7"/>
    <mergeCell ref="I7:M7"/>
    <mergeCell ref="B8:B10"/>
    <mergeCell ref="C9:D9"/>
    <mergeCell ref="F9:G9"/>
    <mergeCell ref="I9:J9"/>
    <mergeCell ref="C10:D10"/>
    <mergeCell ref="F10:G10"/>
    <mergeCell ref="I10:J10"/>
    <mergeCell ref="C11:M11"/>
    <mergeCell ref="C12:M12"/>
    <mergeCell ref="C13:M13"/>
    <mergeCell ref="L46:M47"/>
    <mergeCell ref="C49:M49"/>
    <mergeCell ref="C51:M51"/>
    <mergeCell ref="B14:B15"/>
    <mergeCell ref="C14:D14"/>
    <mergeCell ref="G14:M14"/>
    <mergeCell ref="C15:M15"/>
    <mergeCell ref="C50:M50"/>
    <mergeCell ref="F43:G43"/>
    <mergeCell ref="H43:I43"/>
    <mergeCell ref="B45:B48"/>
    <mergeCell ref="F46:F47"/>
    <mergeCell ref="G46:J47"/>
    <mergeCell ref="C52:M52"/>
    <mergeCell ref="A53:A58"/>
    <mergeCell ref="C53:M53"/>
    <mergeCell ref="C54:M54"/>
    <mergeCell ref="C55:M55"/>
    <mergeCell ref="C56:M56"/>
    <mergeCell ref="C57:M57"/>
    <mergeCell ref="C58:M58"/>
    <mergeCell ref="A16:A52"/>
    <mergeCell ref="C16:M16"/>
    <mergeCell ref="C17:M17"/>
    <mergeCell ref="B18:B24"/>
    <mergeCell ref="B25:B28"/>
    <mergeCell ref="J30:L30"/>
    <mergeCell ref="B32:B34"/>
    <mergeCell ref="B35:B44"/>
    <mergeCell ref="A59:A61"/>
    <mergeCell ref="C59:M59"/>
    <mergeCell ref="C60:M60"/>
    <mergeCell ref="C61:M61"/>
    <mergeCell ref="C62:M62"/>
  </mergeCells>
  <dataValidations count="7">
    <dataValidation allowBlank="1" showInputMessage="1" showErrorMessage="1" prompt="Seleccione de la lista desplegable" sqref="B4 B7 H7" xr:uid="{00000000-0002-0000-4300-000000000000}"/>
    <dataValidation allowBlank="1" showInputMessage="1" showErrorMessage="1" prompt="Incluir una ficha por cada indicador, ya sea de producto o de resultado" sqref="B1" xr:uid="{00000000-0002-0000-4300-000001000000}"/>
    <dataValidation allowBlank="1" showInputMessage="1" showErrorMessage="1" prompt="Identifique el ODS a que le apunta el indicador de producto. Seleccione de la lista desplegable._x000a_" sqref="B14:B15" xr:uid="{00000000-0002-0000-4300-000002000000}"/>
    <dataValidation allowBlank="1" showInputMessage="1" showErrorMessage="1" prompt="Identifique la meta ODS a que le apunta el indicador de producto. Seleccione de la lista desplegable." sqref="E14" xr:uid="{00000000-0002-0000-43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3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300-000005000000}"/>
    <dataValidation type="list" allowBlank="1" showInputMessage="1" showErrorMessage="1" sqref="I7:M7" xr:uid="{00000000-0002-0000-4300-000006000000}">
      <formula1>INDIRECT($C$7)</formula1>
    </dataValidation>
  </dataValidations>
  <hyperlinks>
    <hyperlink ref="C57" r:id="rId1" xr:uid="{00000000-0004-0000-43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300-000007000000}">
          <x14:formula1>
            <xm:f>'D:\Subdirección Envejecimiento y Vejez\Matriz Actualización Plan de Acción\Politicas y Proyectos\[Productos Plan de acción Comisaría de familia 01072021 final.xlsx]Desplegables'!#REF!</xm:f>
          </x14:formula1>
          <xm:sqref>C4 C14:D14 G46:J47</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70C0"/>
  </sheetPr>
  <dimension ref="A1:M62"/>
  <sheetViews>
    <sheetView topLeftCell="B34" zoomScale="85" zoomScaleNormal="85" workbookViewId="0">
      <selection activeCell="C56" sqref="C56:M56"/>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1744</v>
      </c>
      <c r="C1" s="4"/>
      <c r="D1" s="4"/>
      <c r="E1" s="4"/>
      <c r="F1" s="4"/>
      <c r="G1" s="4"/>
      <c r="H1" s="4"/>
      <c r="I1" s="4"/>
      <c r="J1" s="4"/>
      <c r="K1" s="4"/>
      <c r="L1" s="4"/>
      <c r="M1" s="5"/>
    </row>
    <row r="2" spans="1:13" ht="29.25" customHeight="1">
      <c r="A2" s="1714" t="s">
        <v>782</v>
      </c>
      <c r="B2" s="6" t="s">
        <v>783</v>
      </c>
      <c r="C2" s="1717" t="s">
        <v>1745</v>
      </c>
      <c r="D2" s="1718"/>
      <c r="E2" s="1718"/>
      <c r="F2" s="1718"/>
      <c r="G2" s="1718"/>
      <c r="H2" s="1718"/>
      <c r="I2" s="1718"/>
      <c r="J2" s="1718"/>
      <c r="K2" s="1718"/>
      <c r="L2" s="1718"/>
      <c r="M2" s="1719"/>
    </row>
    <row r="3" spans="1:13" ht="31.5">
      <c r="A3" s="1715"/>
      <c r="B3" s="7" t="s">
        <v>914</v>
      </c>
      <c r="C3" s="1685" t="s">
        <v>546</v>
      </c>
      <c r="D3" s="1720"/>
      <c r="E3" s="1720"/>
      <c r="F3" s="1683"/>
      <c r="G3" s="1683"/>
      <c r="H3" s="1683"/>
      <c r="I3" s="1683"/>
      <c r="J3" s="1683"/>
      <c r="K3" s="1683"/>
      <c r="L3" s="1683"/>
      <c r="M3" s="1684"/>
    </row>
    <row r="4" spans="1:13">
      <c r="A4" s="1715"/>
      <c r="B4" s="9" t="s">
        <v>35</v>
      </c>
      <c r="C4" s="94" t="s">
        <v>844</v>
      </c>
      <c r="D4" s="1766" t="s">
        <v>72</v>
      </c>
      <c r="E4" s="1728"/>
      <c r="F4" s="1721" t="s">
        <v>36</v>
      </c>
      <c r="G4" s="1722"/>
      <c r="H4" s="8" t="s">
        <v>72</v>
      </c>
      <c r="I4" s="1766"/>
      <c r="J4" s="1683"/>
      <c r="K4" s="1683"/>
      <c r="L4" s="1683"/>
      <c r="M4" s="1684"/>
    </row>
    <row r="5" spans="1:13">
      <c r="A5" s="1715"/>
      <c r="B5" s="9" t="s">
        <v>786</v>
      </c>
      <c r="C5" s="2892" t="s">
        <v>72</v>
      </c>
      <c r="D5" s="2893"/>
      <c r="E5" s="2893"/>
      <c r="F5" s="2893"/>
      <c r="G5" s="2893"/>
      <c r="H5" s="2893"/>
      <c r="I5" s="2893"/>
      <c r="J5" s="2893"/>
      <c r="K5" s="2893"/>
      <c r="L5" s="2893"/>
      <c r="M5" s="2894"/>
    </row>
    <row r="6" spans="1:13">
      <c r="A6" s="1715"/>
      <c r="B6" s="9" t="s">
        <v>787</v>
      </c>
      <c r="C6" s="2892" t="s">
        <v>72</v>
      </c>
      <c r="D6" s="2893"/>
      <c r="E6" s="2893"/>
      <c r="F6" s="2893"/>
      <c r="G6" s="2893"/>
      <c r="H6" s="2893"/>
      <c r="I6" s="2893"/>
      <c r="J6" s="2893"/>
      <c r="K6" s="2893"/>
      <c r="L6" s="2893"/>
      <c r="M6" s="2894"/>
    </row>
    <row r="7" spans="1:13">
      <c r="A7" s="1715"/>
      <c r="B7" s="7" t="s">
        <v>873</v>
      </c>
      <c r="C7" s="1741" t="s">
        <v>156</v>
      </c>
      <c r="D7" s="1742"/>
      <c r="E7" s="1742"/>
      <c r="F7" s="1742"/>
      <c r="G7" s="1743"/>
      <c r="H7" s="13" t="s">
        <v>39</v>
      </c>
      <c r="I7" s="1793" t="s">
        <v>157</v>
      </c>
      <c r="J7" s="1792"/>
      <c r="K7" s="1792"/>
      <c r="L7" s="1792"/>
      <c r="M7" s="1794"/>
    </row>
    <row r="8" spans="1:13">
      <c r="A8" s="1715"/>
      <c r="B8" s="1744" t="s">
        <v>788</v>
      </c>
      <c r="C8" s="2895" t="s">
        <v>157</v>
      </c>
      <c r="D8" s="2896"/>
      <c r="E8" s="15"/>
      <c r="F8" s="15"/>
      <c r="G8" s="15"/>
      <c r="H8" s="15"/>
      <c r="I8" s="15"/>
      <c r="J8" s="15"/>
      <c r="K8" s="15"/>
      <c r="L8" s="16"/>
      <c r="M8" s="17"/>
    </row>
    <row r="9" spans="1:13">
      <c r="A9" s="1715"/>
      <c r="B9" s="1745"/>
      <c r="C9" s="2897"/>
      <c r="D9" s="2898"/>
      <c r="E9" s="18"/>
      <c r="F9" s="1727"/>
      <c r="G9" s="1727"/>
      <c r="H9" s="18"/>
      <c r="I9" s="1727"/>
      <c r="J9" s="1727"/>
      <c r="K9" s="18"/>
      <c r="L9" s="19"/>
      <c r="M9" s="20"/>
    </row>
    <row r="10" spans="1:13" ht="16.5" thickBot="1">
      <c r="A10" s="1715"/>
      <c r="B10" s="1746"/>
      <c r="C10" s="1726" t="s">
        <v>793</v>
      </c>
      <c r="D10" s="1727"/>
      <c r="E10" s="125"/>
      <c r="F10" s="1727" t="s">
        <v>793</v>
      </c>
      <c r="G10" s="1727"/>
      <c r="H10" s="125"/>
      <c r="I10" s="1727" t="s">
        <v>793</v>
      </c>
      <c r="J10" s="1727"/>
      <c r="K10" s="125"/>
      <c r="L10" s="21"/>
      <c r="M10" s="22"/>
    </row>
    <row r="11" spans="1:13" ht="56.25" customHeight="1" thickBot="1">
      <c r="A11" s="1715"/>
      <c r="B11" s="7" t="s">
        <v>794</v>
      </c>
      <c r="C11" s="1748" t="s">
        <v>1746</v>
      </c>
      <c r="D11" s="1749"/>
      <c r="E11" s="1749"/>
      <c r="F11" s="1749"/>
      <c r="G11" s="1749"/>
      <c r="H11" s="1749"/>
      <c r="I11" s="1749"/>
      <c r="J11" s="1749"/>
      <c r="K11" s="1749"/>
      <c r="L11" s="1749"/>
      <c r="M11" s="1750"/>
    </row>
    <row r="12" spans="1:13" ht="95.25" customHeight="1">
      <c r="A12" s="1715"/>
      <c r="B12" s="7" t="s">
        <v>923</v>
      </c>
      <c r="C12" s="1748" t="s">
        <v>1747</v>
      </c>
      <c r="D12" s="1749"/>
      <c r="E12" s="1749"/>
      <c r="F12" s="1749"/>
      <c r="G12" s="1749"/>
      <c r="H12" s="1749"/>
      <c r="I12" s="1749"/>
      <c r="J12" s="1749"/>
      <c r="K12" s="1749"/>
      <c r="L12" s="1749"/>
      <c r="M12" s="1750"/>
    </row>
    <row r="13" spans="1:13" ht="38.25" customHeight="1">
      <c r="A13" s="1715"/>
      <c r="B13" s="7" t="s">
        <v>925</v>
      </c>
      <c r="C13" s="2890" t="s">
        <v>545</v>
      </c>
      <c r="D13" s="1970"/>
      <c r="E13" s="1970"/>
      <c r="F13" s="1970"/>
      <c r="G13" s="1970"/>
      <c r="H13" s="1970"/>
      <c r="I13" s="1970"/>
      <c r="J13" s="1970"/>
      <c r="K13" s="1970"/>
      <c r="L13" s="1970"/>
      <c r="M13" s="1974"/>
    </row>
    <row r="14" spans="1:13" ht="38.25" customHeight="1">
      <c r="A14" s="1715"/>
      <c r="B14" s="1744" t="s">
        <v>926</v>
      </c>
      <c r="C14" s="1700" t="s">
        <v>592</v>
      </c>
      <c r="D14" s="1701"/>
      <c r="E14" s="90" t="s">
        <v>927</v>
      </c>
      <c r="F14" s="2891" t="s">
        <v>1719</v>
      </c>
      <c r="G14" s="1941"/>
      <c r="H14" s="1941"/>
      <c r="I14" s="1941"/>
      <c r="J14" s="1941"/>
      <c r="K14" s="1941"/>
      <c r="L14" s="1941"/>
      <c r="M14" s="1942"/>
    </row>
    <row r="15" spans="1:13">
      <c r="A15" s="1715"/>
      <c r="B15" s="1745"/>
      <c r="C15" s="1700"/>
      <c r="D15" s="1701"/>
      <c r="E15" s="1701"/>
      <c r="F15" s="1701"/>
      <c r="G15" s="1701"/>
      <c r="H15" s="1701"/>
      <c r="I15" s="1701"/>
      <c r="J15" s="1701"/>
      <c r="K15" s="1701"/>
      <c r="L15" s="1701"/>
      <c r="M15" s="1702"/>
    </row>
    <row r="16" spans="1:13">
      <c r="A16" s="1733" t="s">
        <v>796</v>
      </c>
      <c r="B16" s="10" t="s">
        <v>25</v>
      </c>
      <c r="C16" s="1700" t="s">
        <v>1748</v>
      </c>
      <c r="D16" s="1701"/>
      <c r="E16" s="1701"/>
      <c r="F16" s="1701"/>
      <c r="G16" s="1701"/>
      <c r="H16" s="1701"/>
      <c r="I16" s="1701"/>
      <c r="J16" s="1701"/>
      <c r="K16" s="1701"/>
      <c r="L16" s="1701"/>
      <c r="M16" s="1702"/>
    </row>
    <row r="17" spans="1:13" ht="57" customHeight="1">
      <c r="A17" s="1734"/>
      <c r="B17" s="10" t="s">
        <v>929</v>
      </c>
      <c r="C17" s="1700" t="s">
        <v>1749</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809</v>
      </c>
      <c r="E23" s="33" t="s">
        <v>810</v>
      </c>
      <c r="F23" s="39" t="s">
        <v>811</v>
      </c>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c r="K26" s="46"/>
      <c r="L26" s="19"/>
      <c r="M26" s="20"/>
    </row>
    <row r="27" spans="1:13">
      <c r="A27" s="1734"/>
      <c r="B27" s="1695"/>
      <c r="C27" s="31" t="s">
        <v>816</v>
      </c>
      <c r="D27" s="47"/>
      <c r="E27" s="19"/>
      <c r="F27" s="33" t="s">
        <v>817</v>
      </c>
      <c r="G27" s="37" t="s">
        <v>809</v>
      </c>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37" t="s">
        <v>63</v>
      </c>
      <c r="E30" s="46"/>
      <c r="F30" s="56" t="s">
        <v>820</v>
      </c>
      <c r="G30" s="37" t="s">
        <v>63</v>
      </c>
      <c r="H30" s="46"/>
      <c r="I30" s="56" t="s">
        <v>821</v>
      </c>
      <c r="J30" s="135"/>
      <c r="K30" s="133"/>
      <c r="L30" s="136"/>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122">
        <v>1</v>
      </c>
      <c r="E37" s="126"/>
      <c r="F37" s="122">
        <v>1</v>
      </c>
      <c r="G37" s="126"/>
      <c r="H37" s="122">
        <v>1</v>
      </c>
      <c r="I37" s="126"/>
      <c r="J37" s="122">
        <v>1</v>
      </c>
      <c r="K37" s="126"/>
      <c r="L37" s="122"/>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10">
        <v>1</v>
      </c>
      <c r="G43" s="1711"/>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942</v>
      </c>
      <c r="H46" s="1705"/>
      <c r="I46" s="1705"/>
      <c r="J46" s="1705"/>
      <c r="K46" s="80" t="s">
        <v>846</v>
      </c>
      <c r="L46" s="1706"/>
      <c r="M46" s="1707"/>
    </row>
    <row r="47" spans="1:13">
      <c r="A47" s="1734"/>
      <c r="B47" s="1695"/>
      <c r="C47" s="77"/>
      <c r="D47" s="81" t="s">
        <v>809</v>
      </c>
      <c r="E47" s="36"/>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c r="A49" s="1734"/>
      <c r="B49" s="7" t="s">
        <v>847</v>
      </c>
      <c r="C49" s="1700" t="s">
        <v>1750</v>
      </c>
      <c r="D49" s="1701"/>
      <c r="E49" s="1701"/>
      <c r="F49" s="1701"/>
      <c r="G49" s="1701"/>
      <c r="H49" s="1701"/>
      <c r="I49" s="1701"/>
      <c r="J49" s="1701"/>
      <c r="K49" s="1701"/>
      <c r="L49" s="1701"/>
      <c r="M49" s="1702"/>
    </row>
    <row r="50" spans="1:13">
      <c r="A50" s="1734"/>
      <c r="B50" s="10" t="s">
        <v>849</v>
      </c>
      <c r="C50" s="1700" t="s">
        <v>1751</v>
      </c>
      <c r="D50" s="1701"/>
      <c r="E50" s="1701"/>
      <c r="F50" s="1701"/>
      <c r="G50" s="1701"/>
      <c r="H50" s="1701"/>
      <c r="I50" s="1701"/>
      <c r="J50" s="1701"/>
      <c r="K50" s="1701"/>
      <c r="L50" s="1701"/>
      <c r="M50" s="1702"/>
    </row>
    <row r="51" spans="1:13">
      <c r="A51" s="1734"/>
      <c r="B51" s="10" t="s">
        <v>851</v>
      </c>
      <c r="C51" s="1700">
        <v>15</v>
      </c>
      <c r="D51" s="1701"/>
      <c r="E51" s="1701"/>
      <c r="F51" s="1701"/>
      <c r="G51" s="1701"/>
      <c r="H51" s="1701"/>
      <c r="I51" s="1701"/>
      <c r="J51" s="1701"/>
      <c r="K51" s="1701"/>
      <c r="L51" s="1701"/>
      <c r="M51" s="1702"/>
    </row>
    <row r="52" spans="1:13">
      <c r="A52" s="1734"/>
      <c r="B52" s="10" t="s">
        <v>853</v>
      </c>
      <c r="C52" s="1700" t="s">
        <v>1752</v>
      </c>
      <c r="D52" s="1701"/>
      <c r="E52" s="1701"/>
      <c r="F52" s="1701"/>
      <c r="G52" s="1701"/>
      <c r="H52" s="1701"/>
      <c r="I52" s="1701"/>
      <c r="J52" s="1701"/>
      <c r="K52" s="1701"/>
      <c r="L52" s="1701"/>
      <c r="M52" s="1702"/>
    </row>
    <row r="53" spans="1:13" ht="15.75" customHeight="1">
      <c r="A53" s="1686" t="s">
        <v>854</v>
      </c>
      <c r="B53" s="83" t="s">
        <v>855</v>
      </c>
      <c r="C53" s="1685" t="s">
        <v>159</v>
      </c>
      <c r="D53" s="1683"/>
      <c r="E53" s="1683"/>
      <c r="F53" s="1683"/>
      <c r="G53" s="1683"/>
      <c r="H53" s="1683"/>
      <c r="I53" s="1683"/>
      <c r="J53" s="1683"/>
      <c r="K53" s="1683"/>
      <c r="L53" s="1683"/>
      <c r="M53" s="1684"/>
    </row>
    <row r="54" spans="1:13">
      <c r="A54" s="1687"/>
      <c r="B54" s="83" t="s">
        <v>856</v>
      </c>
      <c r="C54" s="1685" t="s">
        <v>857</v>
      </c>
      <c r="D54" s="1683"/>
      <c r="E54" s="1683"/>
      <c r="F54" s="1683"/>
      <c r="G54" s="1683"/>
      <c r="H54" s="1683"/>
      <c r="I54" s="1683"/>
      <c r="J54" s="1683"/>
      <c r="K54" s="1683"/>
      <c r="L54" s="1683"/>
      <c r="M54" s="1684"/>
    </row>
    <row r="55" spans="1:13">
      <c r="A55" s="1687"/>
      <c r="B55" s="83" t="s">
        <v>858</v>
      </c>
      <c r="C55" s="1685" t="s">
        <v>157</v>
      </c>
      <c r="D55" s="1683"/>
      <c r="E55" s="1683"/>
      <c r="F55" s="1683"/>
      <c r="G55" s="1683"/>
      <c r="H55" s="1683"/>
      <c r="I55" s="1683"/>
      <c r="J55" s="1683"/>
      <c r="K55" s="1683"/>
      <c r="L55" s="1683"/>
      <c r="M55" s="1684"/>
    </row>
    <row r="56" spans="1:13" ht="15.75" customHeight="1">
      <c r="A56" s="1687"/>
      <c r="B56" s="84" t="s">
        <v>859</v>
      </c>
      <c r="C56" s="1685" t="s">
        <v>158</v>
      </c>
      <c r="D56" s="1683"/>
      <c r="E56" s="1683"/>
      <c r="F56" s="1683"/>
      <c r="G56" s="1683"/>
      <c r="H56" s="1683"/>
      <c r="I56" s="1683"/>
      <c r="J56" s="1683"/>
      <c r="K56" s="1683"/>
      <c r="L56" s="1683"/>
      <c r="M56" s="1684"/>
    </row>
    <row r="57" spans="1:13" ht="15.75" customHeight="1">
      <c r="A57" s="1687"/>
      <c r="B57" s="83" t="s">
        <v>860</v>
      </c>
      <c r="C57" s="1783" t="s">
        <v>160</v>
      </c>
      <c r="D57" s="1683"/>
      <c r="E57" s="1683"/>
      <c r="F57" s="1683"/>
      <c r="G57" s="1683"/>
      <c r="H57" s="1683"/>
      <c r="I57" s="1683"/>
      <c r="J57" s="1683"/>
      <c r="K57" s="1683"/>
      <c r="L57" s="1683"/>
      <c r="M57" s="1684"/>
    </row>
    <row r="58" spans="1:13" ht="16.5" thickBot="1">
      <c r="A58" s="1690"/>
      <c r="B58" s="83" t="s">
        <v>861</v>
      </c>
      <c r="C58" s="1685" t="s">
        <v>862</v>
      </c>
      <c r="D58" s="1683"/>
      <c r="E58" s="1683"/>
      <c r="F58" s="1683"/>
      <c r="G58" s="1683"/>
      <c r="H58" s="1683"/>
      <c r="I58" s="1683"/>
      <c r="J58" s="1683"/>
      <c r="K58" s="1683"/>
      <c r="L58" s="1683"/>
      <c r="M58" s="1684"/>
    </row>
    <row r="59" spans="1:13" ht="15.75" customHeight="1">
      <c r="A59" s="1686" t="s">
        <v>863</v>
      </c>
      <c r="B59" s="85" t="s">
        <v>864</v>
      </c>
      <c r="C59" s="1688" t="s">
        <v>865</v>
      </c>
      <c r="D59" s="1688"/>
      <c r="E59" s="1688"/>
      <c r="F59" s="1688"/>
      <c r="G59" s="1688"/>
      <c r="H59" s="1688"/>
      <c r="I59" s="1688"/>
      <c r="J59" s="1688"/>
      <c r="K59" s="1688"/>
      <c r="L59" s="1688"/>
      <c r="M59" s="1688"/>
    </row>
    <row r="60" spans="1:13" ht="30" customHeight="1">
      <c r="A60" s="1687"/>
      <c r="B60" s="85" t="s">
        <v>866</v>
      </c>
      <c r="C60" s="1689" t="s">
        <v>867</v>
      </c>
      <c r="D60" s="1689"/>
      <c r="E60" s="1689"/>
      <c r="F60" s="1689"/>
      <c r="G60" s="1689"/>
      <c r="H60" s="1689"/>
      <c r="I60" s="1689"/>
      <c r="J60" s="1689"/>
      <c r="K60" s="1689"/>
      <c r="L60" s="1689"/>
      <c r="M60" s="1689"/>
    </row>
    <row r="61" spans="1:13" ht="30" customHeight="1" thickBot="1">
      <c r="A61" s="1687"/>
      <c r="B61" s="86" t="s">
        <v>39</v>
      </c>
      <c r="C61" s="1688" t="s">
        <v>868</v>
      </c>
      <c r="D61" s="1688"/>
      <c r="E61" s="1688"/>
      <c r="F61" s="1688"/>
      <c r="G61" s="1688"/>
      <c r="H61" s="1688"/>
      <c r="I61" s="1688"/>
      <c r="J61" s="1688"/>
      <c r="K61" s="1688"/>
      <c r="L61" s="1688"/>
      <c r="M61" s="1688"/>
    </row>
    <row r="62" spans="1:13" ht="56.25" customHeight="1" thickBot="1">
      <c r="A62" s="87" t="s">
        <v>869</v>
      </c>
      <c r="B62" s="88"/>
      <c r="C62" s="1758"/>
      <c r="D62" s="1759"/>
      <c r="E62" s="1759"/>
      <c r="F62" s="1759"/>
      <c r="G62" s="1759"/>
      <c r="H62" s="1759"/>
      <c r="I62" s="1759"/>
      <c r="J62" s="1759"/>
      <c r="K62" s="1759"/>
      <c r="L62" s="1759"/>
      <c r="M62" s="1760"/>
    </row>
  </sheetData>
  <mergeCells count="53">
    <mergeCell ref="A2:A15"/>
    <mergeCell ref="C2:M2"/>
    <mergeCell ref="C3:M3"/>
    <mergeCell ref="D4:E4"/>
    <mergeCell ref="F4:G4"/>
    <mergeCell ref="I4:M4"/>
    <mergeCell ref="C5:M5"/>
    <mergeCell ref="C6:M6"/>
    <mergeCell ref="C7:G7"/>
    <mergeCell ref="I7:M7"/>
    <mergeCell ref="B8:B10"/>
    <mergeCell ref="C8: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xr:uid="{00000000-0002-0000-4400-000000000000}"/>
    <dataValidation allowBlank="1" showInputMessage="1" showErrorMessage="1" prompt="Incluir una ficha por cada indicador, ya sea de producto o de resultado" sqref="B1" xr:uid="{00000000-0002-0000-4400-000001000000}"/>
    <dataValidation allowBlank="1" showInputMessage="1" showErrorMessage="1" prompt="Identifique el ODS a que le apunta el indicador de producto. Seleccione de la lista desplegable._x000a_" sqref="B14:B15" xr:uid="{00000000-0002-0000-4400-000002000000}"/>
    <dataValidation allowBlank="1" showInputMessage="1" showErrorMessage="1" prompt="Identifique la meta ODS a que le apunta el indicador de producto. Seleccione de la lista desplegable." sqref="E14" xr:uid="{00000000-0002-0000-44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4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400-000005000000}"/>
    <dataValidation type="list" allowBlank="1" showInputMessage="1" showErrorMessage="1" sqref="I7:M7" xr:uid="{00000000-0002-0000-4400-000006000000}">
      <formula1>INDIRECT($C$7)</formula1>
    </dataValidation>
  </dataValidations>
  <hyperlinks>
    <hyperlink ref="C57" r:id="rId1" xr:uid="{00000000-0004-0000-4400-000000000000}"/>
  </hyperlinks>
  <pageMargins left="0.7" right="0.7" top="0.75" bottom="0.75" header="0.3" footer="0.3"/>
  <pageSetup paperSize="9"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M57"/>
  <sheetViews>
    <sheetView topLeftCell="A27" zoomScale="69" zoomScaleNormal="69" workbookViewId="0">
      <selection activeCell="C50" sqref="C50:M50"/>
    </sheetView>
  </sheetViews>
  <sheetFormatPr baseColWidth="10" defaultColWidth="11.42578125" defaultRowHeight="15.75"/>
  <cols>
    <col min="1" max="1" width="25.140625" style="217" customWidth="1"/>
    <col min="2" max="2" width="39.140625" style="218" customWidth="1"/>
    <col min="3" max="3" width="11.42578125" style="217"/>
    <col min="4" max="4" width="13.7109375" style="217" customWidth="1"/>
    <col min="5" max="6" width="11.42578125" style="217"/>
    <col min="7" max="7" width="16.85546875" style="217" customWidth="1"/>
    <col min="8" max="9" width="11.42578125" style="217"/>
    <col min="10" max="10" width="28.5703125" style="217" customWidth="1"/>
    <col min="11" max="12" width="11.42578125" style="217"/>
    <col min="13" max="13" width="16.42578125" style="217" customWidth="1"/>
    <col min="14" max="16384" width="11.42578125" style="217"/>
  </cols>
  <sheetData>
    <row r="1" spans="1:13" ht="16.5" thickBot="1">
      <c r="A1" s="213"/>
      <c r="B1" s="214" t="s">
        <v>896</v>
      </c>
      <c r="C1" s="215"/>
      <c r="D1" s="215"/>
      <c r="E1" s="215"/>
      <c r="F1" s="215"/>
      <c r="G1" s="215"/>
      <c r="H1" s="215"/>
      <c r="I1" s="215"/>
      <c r="J1" s="215"/>
      <c r="K1" s="215"/>
      <c r="L1" s="215"/>
      <c r="M1" s="216"/>
    </row>
    <row r="2" spans="1:13">
      <c r="A2" s="1755" t="s">
        <v>782</v>
      </c>
      <c r="B2" s="6" t="s">
        <v>783</v>
      </c>
      <c r="C2" s="1717" t="s">
        <v>511</v>
      </c>
      <c r="D2" s="1718"/>
      <c r="E2" s="1718"/>
      <c r="F2" s="1718"/>
      <c r="G2" s="1718"/>
      <c r="H2" s="1718"/>
      <c r="I2" s="1718"/>
      <c r="J2" s="1718"/>
      <c r="K2" s="1718"/>
      <c r="L2" s="1718"/>
      <c r="M2" s="1719"/>
    </row>
    <row r="3" spans="1:13" ht="31.5">
      <c r="A3" s="1756"/>
      <c r="B3" s="7" t="s">
        <v>784</v>
      </c>
      <c r="C3" s="1685" t="s">
        <v>897</v>
      </c>
      <c r="D3" s="1720"/>
      <c r="E3" s="1720"/>
      <c r="F3" s="1683"/>
      <c r="G3" s="1683"/>
      <c r="H3" s="1683"/>
      <c r="I3" s="1683"/>
      <c r="J3" s="1683"/>
      <c r="K3" s="1683"/>
      <c r="L3" s="1683"/>
      <c r="M3" s="1684"/>
    </row>
    <row r="4" spans="1:13" ht="15.75" customHeight="1">
      <c r="A4" s="1756"/>
      <c r="B4" s="9" t="s">
        <v>35</v>
      </c>
      <c r="C4" s="1685" t="s">
        <v>72</v>
      </c>
      <c r="D4" s="1683"/>
      <c r="E4" s="1728"/>
      <c r="F4" s="1721" t="s">
        <v>36</v>
      </c>
      <c r="G4" s="1722"/>
      <c r="H4" s="128" t="s">
        <v>72</v>
      </c>
      <c r="I4" s="96"/>
      <c r="J4" s="96"/>
      <c r="K4" s="96"/>
      <c r="L4" s="96"/>
      <c r="M4" s="97"/>
    </row>
    <row r="5" spans="1:13" ht="16.5" customHeight="1">
      <c r="A5" s="1756"/>
      <c r="B5" s="9" t="s">
        <v>786</v>
      </c>
      <c r="C5" s="1723" t="s">
        <v>72</v>
      </c>
      <c r="D5" s="1724"/>
      <c r="E5" s="1724"/>
      <c r="F5" s="1724"/>
      <c r="G5" s="1724"/>
      <c r="H5" s="1724"/>
      <c r="I5" s="1724"/>
      <c r="J5" s="1724"/>
      <c r="K5" s="1724"/>
      <c r="L5" s="1724"/>
      <c r="M5" s="1725"/>
    </row>
    <row r="6" spans="1:13">
      <c r="A6" s="1756"/>
      <c r="B6" s="9" t="s">
        <v>787</v>
      </c>
      <c r="C6" s="94" t="s">
        <v>72</v>
      </c>
      <c r="D6" s="96"/>
      <c r="E6" s="96"/>
      <c r="F6" s="96"/>
      <c r="G6" s="96"/>
      <c r="H6" s="96"/>
      <c r="I6" s="96"/>
      <c r="J6" s="96"/>
      <c r="K6" s="96"/>
      <c r="L6" s="96"/>
      <c r="M6" s="97"/>
    </row>
    <row r="7" spans="1:13">
      <c r="A7" s="1756"/>
      <c r="B7" s="10" t="s">
        <v>873</v>
      </c>
      <c r="C7" s="1741" t="s">
        <v>874</v>
      </c>
      <c r="D7" s="1742"/>
      <c r="E7" s="1742"/>
      <c r="F7" s="1742"/>
      <c r="G7" s="1743"/>
      <c r="H7" s="13" t="s">
        <v>39</v>
      </c>
      <c r="I7" s="1683" t="s">
        <v>157</v>
      </c>
      <c r="J7" s="1683"/>
      <c r="K7" s="1683"/>
      <c r="L7" s="1683"/>
      <c r="M7" s="1684"/>
    </row>
    <row r="8" spans="1:13">
      <c r="A8" s="1756"/>
      <c r="B8" s="1694" t="s">
        <v>788</v>
      </c>
      <c r="C8" s="14"/>
      <c r="D8" s="15"/>
      <c r="E8" s="15"/>
      <c r="F8" s="15"/>
      <c r="G8" s="15"/>
      <c r="H8" s="15"/>
      <c r="I8" s="15"/>
      <c r="J8" s="15"/>
      <c r="K8" s="15"/>
      <c r="L8" s="16"/>
      <c r="M8" s="17"/>
    </row>
    <row r="9" spans="1:13" ht="36.6" customHeight="1">
      <c r="A9" s="1756"/>
      <c r="B9" s="1695"/>
      <c r="C9" s="1727" t="s">
        <v>519</v>
      </c>
      <c r="D9" s="1727"/>
      <c r="E9" s="18"/>
      <c r="F9" s="1727" t="s">
        <v>111</v>
      </c>
      <c r="G9" s="1727"/>
      <c r="H9" s="18"/>
      <c r="I9" s="1747"/>
      <c r="J9" s="1727"/>
      <c r="K9" s="18"/>
      <c r="L9" s="19"/>
      <c r="M9" s="20"/>
    </row>
    <row r="10" spans="1:13">
      <c r="A10" s="1756"/>
      <c r="B10" s="1696"/>
      <c r="C10" s="1726" t="s">
        <v>793</v>
      </c>
      <c r="D10" s="1727"/>
      <c r="E10" s="125"/>
      <c r="F10" s="1727" t="s">
        <v>793</v>
      </c>
      <c r="G10" s="1727"/>
      <c r="H10" s="125"/>
      <c r="I10" s="1727" t="s">
        <v>793</v>
      </c>
      <c r="J10" s="1727"/>
      <c r="K10" s="125"/>
      <c r="L10" s="21"/>
      <c r="M10" s="22"/>
    </row>
    <row r="11" spans="1:13" ht="135.6" customHeight="1">
      <c r="A11" s="1757"/>
      <c r="B11" s="7" t="s">
        <v>794</v>
      </c>
      <c r="C11" s="1697" t="s">
        <v>898</v>
      </c>
      <c r="D11" s="1698"/>
      <c r="E11" s="1698"/>
      <c r="F11" s="1698"/>
      <c r="G11" s="1698"/>
      <c r="H11" s="1698"/>
      <c r="I11" s="1698"/>
      <c r="J11" s="1698"/>
      <c r="K11" s="1698"/>
      <c r="L11" s="1698"/>
      <c r="M11" s="1699"/>
    </row>
    <row r="12" spans="1:13" ht="15.75" customHeight="1">
      <c r="A12" s="1691" t="s">
        <v>796</v>
      </c>
      <c r="B12" s="10" t="s">
        <v>25</v>
      </c>
      <c r="C12" s="1700" t="s">
        <v>61</v>
      </c>
      <c r="D12" s="1701"/>
      <c r="E12" s="1701"/>
      <c r="F12" s="1701"/>
      <c r="G12" s="1701"/>
      <c r="H12" s="1701"/>
      <c r="I12" s="1701"/>
      <c r="J12" s="1701"/>
      <c r="K12" s="1701"/>
      <c r="L12" s="1701"/>
      <c r="M12" s="1702"/>
    </row>
    <row r="13" spans="1:13" ht="8.25" customHeight="1">
      <c r="A13" s="1692"/>
      <c r="B13" s="1694" t="s">
        <v>798</v>
      </c>
      <c r="C13" s="24"/>
      <c r="D13" s="25"/>
      <c r="E13" s="25"/>
      <c r="F13" s="25"/>
      <c r="G13" s="25"/>
      <c r="H13" s="25"/>
      <c r="I13" s="25"/>
      <c r="J13" s="25"/>
      <c r="K13" s="25"/>
      <c r="L13" s="25"/>
      <c r="M13" s="26"/>
    </row>
    <row r="14" spans="1:13" ht="9" customHeight="1">
      <c r="A14" s="1692"/>
      <c r="B14" s="1695"/>
      <c r="C14" s="27"/>
      <c r="D14" s="28"/>
      <c r="E14" s="29"/>
      <c r="F14" s="28"/>
      <c r="G14" s="29"/>
      <c r="H14" s="28"/>
      <c r="I14" s="29"/>
      <c r="J14" s="28"/>
      <c r="K14" s="29"/>
      <c r="L14" s="29"/>
      <c r="M14" s="30"/>
    </row>
    <row r="15" spans="1:13">
      <c r="A15" s="1692"/>
      <c r="B15" s="1695"/>
      <c r="C15" s="31" t="s">
        <v>799</v>
      </c>
      <c r="D15" s="32"/>
      <c r="E15" s="33" t="s">
        <v>800</v>
      </c>
      <c r="F15" s="32"/>
      <c r="G15" s="33" t="s">
        <v>801</v>
      </c>
      <c r="H15" s="32"/>
      <c r="I15" s="33" t="s">
        <v>802</v>
      </c>
      <c r="J15" s="36"/>
      <c r="K15" s="33"/>
      <c r="L15" s="33"/>
      <c r="M15" s="35"/>
    </row>
    <row r="16" spans="1:13">
      <c r="A16" s="1692"/>
      <c r="B16" s="1695"/>
      <c r="C16" s="31" t="s">
        <v>803</v>
      </c>
      <c r="D16" s="36"/>
      <c r="E16" s="33" t="s">
        <v>804</v>
      </c>
      <c r="F16" s="37"/>
      <c r="G16" s="33" t="s">
        <v>805</v>
      </c>
      <c r="H16" s="37"/>
      <c r="I16" s="33"/>
      <c r="J16" s="38"/>
      <c r="K16" s="33"/>
      <c r="L16" s="33"/>
      <c r="M16" s="35"/>
    </row>
    <row r="17" spans="1:13">
      <c r="A17" s="1692"/>
      <c r="B17" s="1695"/>
      <c r="C17" s="31" t="s">
        <v>806</v>
      </c>
      <c r="D17" s="36"/>
      <c r="E17" s="33" t="s">
        <v>807</v>
      </c>
      <c r="F17" s="36"/>
      <c r="G17" s="33"/>
      <c r="H17" s="38"/>
      <c r="I17" s="33"/>
      <c r="J17" s="38"/>
      <c r="K17" s="33"/>
      <c r="L17" s="33"/>
      <c r="M17" s="35"/>
    </row>
    <row r="18" spans="1:13">
      <c r="A18" s="1692"/>
      <c r="B18" s="1695"/>
      <c r="C18" s="31" t="s">
        <v>808</v>
      </c>
      <c r="D18" s="36" t="s">
        <v>809</v>
      </c>
      <c r="E18" s="33" t="s">
        <v>810</v>
      </c>
      <c r="F18" s="99" t="s">
        <v>811</v>
      </c>
      <c r="G18" s="39"/>
      <c r="H18" s="39"/>
      <c r="I18" s="39"/>
      <c r="J18" s="39"/>
      <c r="K18" s="39"/>
      <c r="L18" s="39"/>
      <c r="M18" s="40"/>
    </row>
    <row r="19" spans="1:13" ht="9.75" customHeight="1">
      <c r="A19" s="1692"/>
      <c r="B19" s="1696"/>
      <c r="C19" s="41"/>
      <c r="D19" s="42"/>
      <c r="E19" s="42"/>
      <c r="F19" s="42"/>
      <c r="G19" s="42"/>
      <c r="H19" s="42"/>
      <c r="I19" s="42"/>
      <c r="J19" s="42"/>
      <c r="K19" s="42"/>
      <c r="L19" s="42"/>
      <c r="M19" s="43"/>
    </row>
    <row r="20" spans="1:13">
      <c r="A20" s="1692"/>
      <c r="B20" s="1694" t="s">
        <v>812</v>
      </c>
      <c r="C20" s="44"/>
      <c r="D20" s="45"/>
      <c r="E20" s="45"/>
      <c r="F20" s="45"/>
      <c r="G20" s="45"/>
      <c r="H20" s="45"/>
      <c r="I20" s="45"/>
      <c r="J20" s="45"/>
      <c r="K20" s="45"/>
      <c r="L20" s="16"/>
      <c r="M20" s="17"/>
    </row>
    <row r="21" spans="1:13">
      <c r="A21" s="1692"/>
      <c r="B21" s="1695"/>
      <c r="C21" s="31" t="s">
        <v>813</v>
      </c>
      <c r="D21" s="37"/>
      <c r="E21" s="46"/>
      <c r="F21" s="33" t="s">
        <v>814</v>
      </c>
      <c r="G21" s="36"/>
      <c r="H21" s="46"/>
      <c r="I21" s="33" t="s">
        <v>815</v>
      </c>
      <c r="J21" s="36" t="s">
        <v>809</v>
      </c>
      <c r="K21" s="46"/>
      <c r="L21" s="19"/>
      <c r="M21" s="20"/>
    </row>
    <row r="22" spans="1:13">
      <c r="A22" s="1692"/>
      <c r="B22" s="1695"/>
      <c r="C22" s="31" t="s">
        <v>816</v>
      </c>
      <c r="D22" s="47"/>
      <c r="E22" s="19"/>
      <c r="F22" s="33" t="s">
        <v>817</v>
      </c>
      <c r="G22" s="37"/>
      <c r="H22" s="19"/>
      <c r="I22" s="33"/>
      <c r="J22" s="46"/>
      <c r="K22" s="18"/>
      <c r="L22" s="19"/>
      <c r="M22" s="20"/>
    </row>
    <row r="23" spans="1:13">
      <c r="A23" s="1692"/>
      <c r="B23" s="1695"/>
      <c r="C23" s="49"/>
      <c r="D23" s="50"/>
      <c r="E23" s="50"/>
      <c r="F23" s="50"/>
      <c r="G23" s="50"/>
      <c r="H23" s="50"/>
      <c r="I23" s="50"/>
      <c r="J23" s="50"/>
      <c r="K23" s="50"/>
      <c r="L23" s="21"/>
      <c r="M23" s="22"/>
    </row>
    <row r="24" spans="1:13">
      <c r="A24" s="1692"/>
      <c r="B24" s="51" t="s">
        <v>818</v>
      </c>
      <c r="C24" s="52"/>
      <c r="D24" s="23"/>
      <c r="E24" s="23"/>
      <c r="F24" s="23"/>
      <c r="G24" s="23"/>
      <c r="H24" s="23"/>
      <c r="I24" s="23"/>
      <c r="J24" s="23"/>
      <c r="K24" s="23"/>
      <c r="L24" s="23"/>
      <c r="M24" s="53"/>
    </row>
    <row r="25" spans="1:13">
      <c r="A25" s="1692"/>
      <c r="B25" s="54"/>
      <c r="C25" s="55" t="s">
        <v>819</v>
      </c>
      <c r="D25" s="37" t="s">
        <v>63</v>
      </c>
      <c r="E25" s="46"/>
      <c r="F25" s="56" t="s">
        <v>820</v>
      </c>
      <c r="G25" s="37" t="s">
        <v>63</v>
      </c>
      <c r="H25" s="46"/>
      <c r="I25" s="56" t="s">
        <v>821</v>
      </c>
      <c r="J25" s="1712"/>
      <c r="K25" s="1701"/>
      <c r="L25" s="1713"/>
      <c r="M25" s="57"/>
    </row>
    <row r="26" spans="1:13">
      <c r="A26" s="1692"/>
      <c r="B26" s="9"/>
      <c r="C26" s="41"/>
      <c r="D26" s="42"/>
      <c r="E26" s="42"/>
      <c r="F26" s="42"/>
      <c r="G26" s="42"/>
      <c r="H26" s="42"/>
      <c r="I26" s="42"/>
      <c r="J26" s="42"/>
      <c r="K26" s="42"/>
      <c r="L26" s="42"/>
      <c r="M26" s="43"/>
    </row>
    <row r="27" spans="1:13">
      <c r="A27" s="1692"/>
      <c r="B27" s="1695" t="s">
        <v>822</v>
      </c>
      <c r="C27" s="58"/>
      <c r="D27" s="59"/>
      <c r="E27" s="59"/>
      <c r="F27" s="59"/>
      <c r="G27" s="59"/>
      <c r="H27" s="59"/>
      <c r="I27" s="59"/>
      <c r="J27" s="59"/>
      <c r="K27" s="59"/>
      <c r="L27" s="19"/>
      <c r="M27" s="20"/>
    </row>
    <row r="28" spans="1:13">
      <c r="A28" s="1692"/>
      <c r="B28" s="1695"/>
      <c r="C28" s="60" t="s">
        <v>823</v>
      </c>
      <c r="D28" s="61">
        <v>2022</v>
      </c>
      <c r="E28" s="62"/>
      <c r="F28" s="46" t="s">
        <v>824</v>
      </c>
      <c r="G28" s="98" t="s">
        <v>879</v>
      </c>
      <c r="H28" s="62"/>
      <c r="I28" s="56"/>
      <c r="J28" s="62"/>
      <c r="K28" s="62"/>
      <c r="L28" s="19"/>
      <c r="M28" s="20"/>
    </row>
    <row r="29" spans="1:13">
      <c r="A29" s="1692"/>
      <c r="B29" s="1695"/>
      <c r="C29" s="60"/>
      <c r="D29" s="63"/>
      <c r="E29" s="62"/>
      <c r="F29" s="46"/>
      <c r="G29" s="62"/>
      <c r="H29" s="62"/>
      <c r="I29" s="56"/>
      <c r="J29" s="62"/>
      <c r="K29" s="62"/>
      <c r="L29" s="19"/>
      <c r="M29" s="20"/>
    </row>
    <row r="30" spans="1:13">
      <c r="A30" s="1692"/>
      <c r="B30" s="51" t="s">
        <v>825</v>
      </c>
      <c r="C30" s="64"/>
      <c r="D30" s="95"/>
      <c r="E30" s="95"/>
      <c r="F30" s="95"/>
      <c r="G30" s="95"/>
      <c r="H30" s="95"/>
      <c r="I30" s="95"/>
      <c r="J30" s="95"/>
      <c r="K30" s="95"/>
      <c r="L30" s="95"/>
      <c r="M30" s="65"/>
    </row>
    <row r="31" spans="1:13">
      <c r="A31" s="1692"/>
      <c r="B31" s="54"/>
      <c r="C31" s="66"/>
      <c r="D31" s="123" t="s">
        <v>826</v>
      </c>
      <c r="E31" s="123"/>
      <c r="F31" s="123" t="s">
        <v>827</v>
      </c>
      <c r="G31" s="123"/>
      <c r="H31" s="67" t="s">
        <v>828</v>
      </c>
      <c r="I31" s="67"/>
      <c r="J31" s="67" t="s">
        <v>829</v>
      </c>
      <c r="K31" s="123"/>
      <c r="L31" s="123" t="s">
        <v>830</v>
      </c>
      <c r="M31" s="68"/>
    </row>
    <row r="32" spans="1:13">
      <c r="A32" s="1692"/>
      <c r="B32" s="54"/>
      <c r="C32" s="66"/>
      <c r="D32" s="1736">
        <v>1</v>
      </c>
      <c r="E32" s="1737"/>
      <c r="F32" s="1736">
        <v>1</v>
      </c>
      <c r="G32" s="1737"/>
      <c r="H32" s="1736">
        <v>1</v>
      </c>
      <c r="I32" s="1737"/>
      <c r="J32" s="1736">
        <v>1</v>
      </c>
      <c r="K32" s="1737"/>
      <c r="L32" s="1736"/>
      <c r="M32" s="1737"/>
    </row>
    <row r="33" spans="1:13">
      <c r="A33" s="1692"/>
      <c r="B33" s="54"/>
      <c r="C33" s="66"/>
      <c r="D33" s="123" t="s">
        <v>831</v>
      </c>
      <c r="E33" s="123"/>
      <c r="F33" s="123" t="s">
        <v>832</v>
      </c>
      <c r="G33" s="123"/>
      <c r="H33" s="67" t="s">
        <v>833</v>
      </c>
      <c r="I33" s="67"/>
      <c r="J33" s="67" t="s">
        <v>834</v>
      </c>
      <c r="K33" s="123"/>
      <c r="L33" s="123" t="s">
        <v>835</v>
      </c>
      <c r="M33" s="30"/>
    </row>
    <row r="34" spans="1:13">
      <c r="A34" s="1692"/>
      <c r="B34" s="54"/>
      <c r="C34" s="66"/>
      <c r="D34" s="122"/>
      <c r="E34" s="126"/>
      <c r="F34" s="122"/>
      <c r="G34" s="126"/>
      <c r="H34" s="122"/>
      <c r="I34" s="126"/>
      <c r="J34" s="122"/>
      <c r="K34" s="126"/>
      <c r="L34" s="122"/>
      <c r="M34" s="121"/>
    </row>
    <row r="35" spans="1:13">
      <c r="A35" s="1692"/>
      <c r="B35" s="54"/>
      <c r="C35" s="66"/>
      <c r="D35" s="123" t="s">
        <v>836</v>
      </c>
      <c r="E35" s="123"/>
      <c r="F35" s="123" t="s">
        <v>837</v>
      </c>
      <c r="G35" s="123"/>
      <c r="H35" s="67" t="s">
        <v>838</v>
      </c>
      <c r="I35" s="67"/>
      <c r="J35" s="67" t="s">
        <v>839</v>
      </c>
      <c r="K35" s="123"/>
      <c r="L35" s="123" t="s">
        <v>840</v>
      </c>
      <c r="M35" s="30"/>
    </row>
    <row r="36" spans="1:13">
      <c r="A36" s="1692"/>
      <c r="B36" s="54"/>
      <c r="C36" s="66"/>
      <c r="D36" s="122"/>
      <c r="E36" s="126"/>
      <c r="F36" s="122"/>
      <c r="G36" s="126"/>
      <c r="H36" s="122"/>
      <c r="I36" s="126"/>
      <c r="J36" s="122"/>
      <c r="K36" s="126"/>
      <c r="L36" s="122"/>
      <c r="M36" s="121"/>
    </row>
    <row r="37" spans="1:13">
      <c r="A37" s="1692"/>
      <c r="B37" s="54"/>
      <c r="C37" s="66"/>
      <c r="D37" s="69" t="s">
        <v>840</v>
      </c>
      <c r="E37" s="120"/>
      <c r="F37" s="69" t="s">
        <v>841</v>
      </c>
      <c r="G37" s="120"/>
      <c r="H37" s="70"/>
      <c r="I37" s="71"/>
      <c r="J37" s="70"/>
      <c r="K37" s="71"/>
      <c r="L37" s="70"/>
      <c r="M37" s="72"/>
    </row>
    <row r="38" spans="1:13">
      <c r="A38" s="1692"/>
      <c r="B38" s="54"/>
      <c r="C38" s="66"/>
      <c r="D38" s="122"/>
      <c r="E38" s="126"/>
      <c r="F38" s="1710">
        <v>1</v>
      </c>
      <c r="G38" s="1711"/>
      <c r="H38" s="130"/>
      <c r="I38" s="123"/>
      <c r="J38" s="130"/>
      <c r="K38" s="123"/>
      <c r="L38" s="130"/>
      <c r="M38" s="124"/>
    </row>
    <row r="39" spans="1:13">
      <c r="A39" s="1692"/>
      <c r="B39" s="9"/>
      <c r="C39" s="73"/>
      <c r="D39" s="21"/>
      <c r="E39" s="21"/>
      <c r="F39" s="21"/>
      <c r="G39" s="21"/>
      <c r="H39" s="1703"/>
      <c r="I39" s="1703"/>
      <c r="J39" s="127"/>
      <c r="K39" s="74"/>
      <c r="L39" s="127"/>
      <c r="M39" s="75"/>
    </row>
    <row r="40" spans="1:13" ht="18" customHeight="1">
      <c r="A40" s="1692"/>
      <c r="B40" s="1695" t="s">
        <v>842</v>
      </c>
      <c r="C40" s="76"/>
      <c r="D40" s="38"/>
      <c r="E40" s="38"/>
      <c r="F40" s="38"/>
      <c r="G40" s="38"/>
      <c r="H40" s="38"/>
      <c r="I40" s="38"/>
      <c r="J40" s="38"/>
      <c r="K40" s="38"/>
      <c r="L40" s="19"/>
      <c r="M40" s="20"/>
    </row>
    <row r="41" spans="1:13">
      <c r="A41" s="1692"/>
      <c r="B41" s="1695"/>
      <c r="C41" s="77"/>
      <c r="D41" s="78" t="s">
        <v>843</v>
      </c>
      <c r="E41" s="79" t="s">
        <v>844</v>
      </c>
      <c r="F41" s="1704" t="s">
        <v>845</v>
      </c>
      <c r="G41" s="1705"/>
      <c r="H41" s="1705"/>
      <c r="I41" s="1705"/>
      <c r="J41" s="1705"/>
      <c r="K41" s="80" t="s">
        <v>846</v>
      </c>
      <c r="L41" s="1706"/>
      <c r="M41" s="1707"/>
    </row>
    <row r="42" spans="1:13">
      <c r="A42" s="1692"/>
      <c r="B42" s="1695"/>
      <c r="C42" s="77"/>
      <c r="D42" s="81"/>
      <c r="E42" s="36" t="s">
        <v>809</v>
      </c>
      <c r="F42" s="1704"/>
      <c r="G42" s="1705"/>
      <c r="H42" s="1705"/>
      <c r="I42" s="1705"/>
      <c r="J42" s="1705"/>
      <c r="K42" s="19"/>
      <c r="L42" s="1708"/>
      <c r="M42" s="1709"/>
    </row>
    <row r="43" spans="1:13">
      <c r="A43" s="1692"/>
      <c r="B43" s="1696"/>
      <c r="C43" s="82"/>
      <c r="D43" s="21"/>
      <c r="E43" s="21"/>
      <c r="F43" s="21"/>
      <c r="G43" s="21"/>
      <c r="H43" s="21"/>
      <c r="I43" s="21"/>
      <c r="J43" s="21"/>
      <c r="K43" s="21"/>
      <c r="L43" s="19"/>
      <c r="M43" s="20"/>
    </row>
    <row r="44" spans="1:13" ht="75.599999999999994" customHeight="1">
      <c r="A44" s="1692"/>
      <c r="B44" s="10" t="s">
        <v>847</v>
      </c>
      <c r="C44" s="1697" t="s">
        <v>848</v>
      </c>
      <c r="D44" s="1698"/>
      <c r="E44" s="1698"/>
      <c r="F44" s="1698"/>
      <c r="G44" s="1698"/>
      <c r="H44" s="1698"/>
      <c r="I44" s="1698"/>
      <c r="J44" s="1698"/>
      <c r="K44" s="1698"/>
      <c r="L44" s="1698"/>
      <c r="M44" s="1699"/>
    </row>
    <row r="45" spans="1:13" ht="36" customHeight="1">
      <c r="A45" s="1692"/>
      <c r="B45" s="10" t="s">
        <v>849</v>
      </c>
      <c r="C45" s="1700" t="s">
        <v>850</v>
      </c>
      <c r="D45" s="1701"/>
      <c r="E45" s="1701"/>
      <c r="F45" s="1701"/>
      <c r="G45" s="1701"/>
      <c r="H45" s="1701"/>
      <c r="I45" s="1701"/>
      <c r="J45" s="1701"/>
      <c r="K45" s="1701"/>
      <c r="L45" s="1701"/>
      <c r="M45" s="1702"/>
    </row>
    <row r="46" spans="1:13" ht="15.6" customHeight="1">
      <c r="A46" s="1692"/>
      <c r="B46" s="10" t="s">
        <v>851</v>
      </c>
      <c r="C46" s="1700" t="s">
        <v>852</v>
      </c>
      <c r="D46" s="1701"/>
      <c r="E46" s="1701"/>
      <c r="F46" s="1701"/>
      <c r="G46" s="1701"/>
      <c r="H46" s="1701"/>
      <c r="I46" s="1701"/>
      <c r="J46" s="1701"/>
      <c r="K46" s="1701"/>
      <c r="L46" s="1701"/>
      <c r="M46" s="1702"/>
    </row>
    <row r="47" spans="1:13" ht="15.6" customHeight="1">
      <c r="A47" s="1693"/>
      <c r="B47" s="10" t="s">
        <v>853</v>
      </c>
      <c r="C47" s="1700" t="s">
        <v>72</v>
      </c>
      <c r="D47" s="1701"/>
      <c r="E47" s="1701"/>
      <c r="F47" s="1701"/>
      <c r="G47" s="1701"/>
      <c r="H47" s="1701"/>
      <c r="I47" s="1701"/>
      <c r="J47" s="1701"/>
      <c r="K47" s="1701"/>
      <c r="L47" s="1701"/>
      <c r="M47" s="1702"/>
    </row>
    <row r="48" spans="1:13" ht="15.75" customHeight="1">
      <c r="A48" s="1686" t="s">
        <v>854</v>
      </c>
      <c r="B48" s="102" t="s">
        <v>855</v>
      </c>
      <c r="C48" s="1685" t="s">
        <v>159</v>
      </c>
      <c r="D48" s="1683"/>
      <c r="E48" s="1683"/>
      <c r="F48" s="1683"/>
      <c r="G48" s="1683"/>
      <c r="H48" s="1683"/>
      <c r="I48" s="1683"/>
      <c r="J48" s="1683"/>
      <c r="K48" s="1683"/>
      <c r="L48" s="1683"/>
      <c r="M48" s="1684"/>
    </row>
    <row r="49" spans="1:13">
      <c r="A49" s="1687"/>
      <c r="B49" s="102" t="s">
        <v>856</v>
      </c>
      <c r="C49" s="1685" t="s">
        <v>857</v>
      </c>
      <c r="D49" s="1683"/>
      <c r="E49" s="1683"/>
      <c r="F49" s="1683"/>
      <c r="G49" s="1683"/>
      <c r="H49" s="1683"/>
      <c r="I49" s="1683"/>
      <c r="J49" s="1683"/>
      <c r="K49" s="1683"/>
      <c r="L49" s="1683"/>
      <c r="M49" s="1684"/>
    </row>
    <row r="50" spans="1:13">
      <c r="A50" s="1687"/>
      <c r="B50" s="102" t="s">
        <v>858</v>
      </c>
      <c r="C50" s="1685" t="s">
        <v>157</v>
      </c>
      <c r="D50" s="1683"/>
      <c r="E50" s="1683"/>
      <c r="F50" s="1683"/>
      <c r="G50" s="1683"/>
      <c r="H50" s="1683"/>
      <c r="I50" s="1683"/>
      <c r="J50" s="1683"/>
      <c r="K50" s="1683"/>
      <c r="L50" s="1683"/>
      <c r="M50" s="1684"/>
    </row>
    <row r="51" spans="1:13" ht="15.75" customHeight="1">
      <c r="A51" s="1687"/>
      <c r="B51" s="103" t="s">
        <v>859</v>
      </c>
      <c r="C51" s="1685" t="s">
        <v>158</v>
      </c>
      <c r="D51" s="1683"/>
      <c r="E51" s="1683"/>
      <c r="F51" s="1683"/>
      <c r="G51" s="1683"/>
      <c r="H51" s="1683"/>
      <c r="I51" s="1683"/>
      <c r="J51" s="1683"/>
      <c r="K51" s="1683"/>
      <c r="L51" s="1683"/>
      <c r="M51" s="1684"/>
    </row>
    <row r="52" spans="1:13" ht="15.75" customHeight="1">
      <c r="A52" s="1687"/>
      <c r="B52" s="102" t="s">
        <v>860</v>
      </c>
      <c r="C52" s="1682" t="s">
        <v>160</v>
      </c>
      <c r="D52" s="1683"/>
      <c r="E52" s="1683"/>
      <c r="F52" s="1683"/>
      <c r="G52" s="1683"/>
      <c r="H52" s="1683"/>
      <c r="I52" s="1683"/>
      <c r="J52" s="1683"/>
      <c r="K52" s="1683"/>
      <c r="L52" s="1683"/>
      <c r="M52" s="1684"/>
    </row>
    <row r="53" spans="1:13" ht="16.5" thickBot="1">
      <c r="A53" s="1690"/>
      <c r="B53" s="102" t="s">
        <v>861</v>
      </c>
      <c r="C53" s="1685" t="s">
        <v>862</v>
      </c>
      <c r="D53" s="1683"/>
      <c r="E53" s="1683"/>
      <c r="F53" s="1683"/>
      <c r="G53" s="1683"/>
      <c r="H53" s="1683"/>
      <c r="I53" s="1683"/>
      <c r="J53" s="1683"/>
      <c r="K53" s="1683"/>
      <c r="L53" s="1683"/>
      <c r="M53" s="1684"/>
    </row>
    <row r="54" spans="1:13" ht="15.75" customHeight="1">
      <c r="A54" s="1686" t="s">
        <v>863</v>
      </c>
      <c r="B54" s="104" t="s">
        <v>864</v>
      </c>
      <c r="C54" s="1688" t="s">
        <v>865</v>
      </c>
      <c r="D54" s="1688"/>
      <c r="E54" s="1688"/>
      <c r="F54" s="1688"/>
      <c r="G54" s="1688"/>
      <c r="H54" s="1688"/>
      <c r="I54" s="1688"/>
      <c r="J54" s="1688"/>
      <c r="K54" s="1688"/>
      <c r="L54" s="1688"/>
      <c r="M54" s="1688"/>
    </row>
    <row r="55" spans="1:13" ht="30" customHeight="1">
      <c r="A55" s="1687"/>
      <c r="B55" s="104" t="s">
        <v>866</v>
      </c>
      <c r="C55" s="1689" t="s">
        <v>867</v>
      </c>
      <c r="D55" s="1689"/>
      <c r="E55" s="1689"/>
      <c r="F55" s="1689"/>
      <c r="G55" s="1689"/>
      <c r="H55" s="1689"/>
      <c r="I55" s="1689"/>
      <c r="J55" s="1689"/>
      <c r="K55" s="1689"/>
      <c r="L55" s="1689"/>
      <c r="M55" s="1689"/>
    </row>
    <row r="56" spans="1:13" ht="30" customHeight="1" thickBot="1">
      <c r="A56" s="1687"/>
      <c r="B56" s="105" t="s">
        <v>39</v>
      </c>
      <c r="C56" s="1688" t="s">
        <v>868</v>
      </c>
      <c r="D56" s="1688"/>
      <c r="E56" s="1688"/>
      <c r="F56" s="1688"/>
      <c r="G56" s="1688"/>
      <c r="H56" s="1688"/>
      <c r="I56" s="1688"/>
      <c r="J56" s="1688"/>
      <c r="K56" s="1688"/>
      <c r="L56" s="1688"/>
      <c r="M56" s="1688"/>
    </row>
    <row r="57" spans="1:13" ht="16.5" thickBot="1">
      <c r="A57" s="87" t="s">
        <v>869</v>
      </c>
      <c r="B57" s="101"/>
      <c r="C57" s="1758" t="s">
        <v>870</v>
      </c>
      <c r="D57" s="1759"/>
      <c r="E57" s="1759"/>
      <c r="F57" s="1759"/>
      <c r="G57" s="1759"/>
      <c r="H57" s="1759"/>
      <c r="I57" s="1759"/>
      <c r="J57" s="1759"/>
      <c r="K57" s="1759"/>
      <c r="L57" s="1759"/>
      <c r="M57" s="1760"/>
    </row>
  </sheetData>
  <mergeCells count="49">
    <mergeCell ref="A54:A56"/>
    <mergeCell ref="C54:M54"/>
    <mergeCell ref="C55:M55"/>
    <mergeCell ref="C56:M56"/>
    <mergeCell ref="A48:A53"/>
    <mergeCell ref="L41:M42"/>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J25:L25"/>
    <mergeCell ref="B27:B29"/>
    <mergeCell ref="D32:E32"/>
    <mergeCell ref="F32:G32"/>
    <mergeCell ref="H32:I32"/>
    <mergeCell ref="J32:K32"/>
    <mergeCell ref="L32:M32"/>
    <mergeCell ref="F38:G38"/>
    <mergeCell ref="H39:I39"/>
    <mergeCell ref="B40:B43"/>
    <mergeCell ref="F41:F42"/>
    <mergeCell ref="G41:J42"/>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s>
  <dataValidations count="5">
    <dataValidation type="custom" allowBlank="1" showInputMessage="1" showErrorMessage="1" sqref="N9:N10" xr:uid="{00000000-0002-0000-0600-000000000000}">
      <formula1>ISTEXT(N9)</formula1>
    </dataValidation>
    <dataValidation allowBlank="1" showInputMessage="1" showErrorMessage="1" prompt="Incluir una ficha por cada indicador, ya sea de producto o de resultado" sqref="B1" xr:uid="{00000000-0002-0000-0600-000001000000}"/>
    <dataValidation allowBlank="1" showInputMessage="1" showErrorMessage="1" prompt="Seleccione de la lista desplegable" sqref="B4 B7 H7" xr:uid="{00000000-0002-0000-0600-000002000000}"/>
    <dataValidation allowBlank="1" showInputMessage="1" showErrorMessage="1" prompt="Determine si el indicador responde a un enfoque (Derechos Humanos, Género, Diferencial, Poblacional, Ambiental y Territorial). Si responde a más de enfoque separelos por ;" sqref="B12" xr:uid="{00000000-0002-0000-0600-000003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600-000004000000}"/>
  </dataValidations>
  <hyperlinks>
    <hyperlink ref="C52" r:id="rId1" xr:uid="{00000000-0004-0000-0600-000000000000}"/>
  </hyperlinks>
  <pageMargins left="0.7" right="0.7" top="0.75" bottom="0.75" header="0.3" footer="0.3"/>
  <pageSetup paperSize="9" orientation="portrait" horizontalDpi="1200" verticalDpi="1200"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070C0"/>
  </sheetPr>
  <dimension ref="A1:N62"/>
  <sheetViews>
    <sheetView topLeftCell="B45" zoomScale="85" zoomScaleNormal="85" workbookViewId="0">
      <selection activeCell="F63" sqref="F63"/>
    </sheetView>
  </sheetViews>
  <sheetFormatPr baseColWidth="10" defaultColWidth="11.42578125" defaultRowHeight="15.75"/>
  <cols>
    <col min="1" max="1" width="25.140625" style="1" customWidth="1"/>
    <col min="2" max="2" width="39.140625" style="89" customWidth="1"/>
    <col min="3" max="12" width="11.42578125" style="1"/>
    <col min="13" max="13" width="14.140625" style="1" customWidth="1"/>
    <col min="14" max="16384" width="11.42578125" style="1"/>
  </cols>
  <sheetData>
    <row r="1" spans="1:14" ht="16.5" thickBot="1">
      <c r="A1" s="2"/>
      <c r="B1" s="2881" t="s">
        <v>1753</v>
      </c>
      <c r="C1" s="2882"/>
      <c r="D1" s="2882"/>
      <c r="E1" s="2882"/>
      <c r="F1" s="2882"/>
      <c r="G1" s="2882"/>
      <c r="H1" s="2882"/>
      <c r="I1" s="2882"/>
      <c r="J1" s="2882"/>
      <c r="K1" s="2882"/>
      <c r="L1" s="2882"/>
      <c r="M1" s="2883"/>
    </row>
    <row r="2" spans="1:14" ht="29.25" customHeight="1">
      <c r="A2" s="1714" t="s">
        <v>782</v>
      </c>
      <c r="B2" s="6" t="s">
        <v>783</v>
      </c>
      <c r="C2" s="1717" t="s">
        <v>595</v>
      </c>
      <c r="D2" s="1718"/>
      <c r="E2" s="1718"/>
      <c r="F2" s="1718"/>
      <c r="G2" s="1718"/>
      <c r="H2" s="1718"/>
      <c r="I2" s="1718"/>
      <c r="J2" s="1718"/>
      <c r="K2" s="1718"/>
      <c r="L2" s="1718"/>
      <c r="M2" s="1719"/>
    </row>
    <row r="3" spans="1:14" ht="31.5" customHeight="1">
      <c r="A3" s="1715"/>
      <c r="B3" s="7" t="s">
        <v>914</v>
      </c>
      <c r="C3" s="1937" t="s">
        <v>546</v>
      </c>
      <c r="D3" s="1938"/>
      <c r="E3" s="1938"/>
      <c r="F3" s="1938"/>
      <c r="G3" s="1938"/>
      <c r="H3" s="1938"/>
      <c r="I3" s="1938"/>
      <c r="J3" s="1938"/>
      <c r="K3" s="1938"/>
      <c r="L3" s="1938"/>
      <c r="M3" s="1939"/>
    </row>
    <row r="4" spans="1:14" ht="15.75" customHeight="1">
      <c r="A4" s="1715"/>
      <c r="B4" s="9" t="s">
        <v>35</v>
      </c>
      <c r="C4" s="1937" t="s">
        <v>72</v>
      </c>
      <c r="D4" s="1938"/>
      <c r="E4" s="1965"/>
      <c r="F4" s="1721" t="s">
        <v>36</v>
      </c>
      <c r="G4" s="1722"/>
      <c r="H4" s="406" t="s">
        <v>72</v>
      </c>
      <c r="I4" s="96"/>
      <c r="J4" s="96"/>
      <c r="K4" s="96"/>
      <c r="L4" s="96"/>
      <c r="M4" s="97"/>
    </row>
    <row r="5" spans="1:14">
      <c r="A5" s="1715"/>
      <c r="B5" s="9" t="s">
        <v>786</v>
      </c>
      <c r="C5" s="1685" t="s">
        <v>72</v>
      </c>
      <c r="D5" s="1683"/>
      <c r="E5" s="1683"/>
      <c r="F5" s="1683"/>
      <c r="G5" s="1683"/>
      <c r="H5" s="1683"/>
      <c r="I5" s="1683"/>
      <c r="J5" s="1683"/>
      <c r="K5" s="1683"/>
      <c r="L5" s="1683"/>
      <c r="M5" s="1684"/>
    </row>
    <row r="6" spans="1:14">
      <c r="A6" s="1715"/>
      <c r="B6" s="9" t="s">
        <v>787</v>
      </c>
      <c r="C6" s="1685" t="s">
        <v>72</v>
      </c>
      <c r="D6" s="1683"/>
      <c r="E6" s="1683"/>
      <c r="F6" s="1683"/>
      <c r="G6" s="1683"/>
      <c r="H6" s="1683"/>
      <c r="I6" s="1683"/>
      <c r="J6" s="1683"/>
      <c r="K6" s="1683"/>
      <c r="L6" s="1683"/>
      <c r="M6" s="1684"/>
    </row>
    <row r="7" spans="1:14">
      <c r="A7" s="1715"/>
      <c r="B7" s="7" t="s">
        <v>873</v>
      </c>
      <c r="C7" s="1685" t="s">
        <v>1049</v>
      </c>
      <c r="D7" s="1683"/>
      <c r="E7" s="1683"/>
      <c r="F7" s="1683"/>
      <c r="G7" s="1683"/>
      <c r="H7" s="71" t="s">
        <v>39</v>
      </c>
      <c r="I7" s="1683" t="s">
        <v>157</v>
      </c>
      <c r="J7" s="1683"/>
      <c r="K7" s="1683"/>
      <c r="L7" s="1683"/>
      <c r="M7" s="1684"/>
    </row>
    <row r="8" spans="1:14" ht="15.75" customHeight="1">
      <c r="A8" s="1715"/>
      <c r="B8" s="1744" t="s">
        <v>788</v>
      </c>
      <c r="C8" s="14"/>
      <c r="D8" s="15"/>
      <c r="E8" s="15"/>
      <c r="F8" s="15"/>
      <c r="G8" s="15"/>
      <c r="H8" s="15"/>
      <c r="I8" s="15"/>
      <c r="J8" s="15"/>
      <c r="K8" s="15"/>
      <c r="L8" s="16"/>
      <c r="M8" s="17"/>
    </row>
    <row r="9" spans="1:14">
      <c r="A9" s="1715"/>
      <c r="B9" s="1745"/>
      <c r="C9" s="1726" t="s">
        <v>876</v>
      </c>
      <c r="D9" s="1727"/>
      <c r="E9" s="18"/>
      <c r="F9" s="1727"/>
      <c r="G9" s="1727"/>
      <c r="H9" s="18"/>
      <c r="I9" s="1727"/>
      <c r="J9" s="1727"/>
      <c r="K9" s="18"/>
      <c r="L9" s="19"/>
      <c r="M9" s="20"/>
    </row>
    <row r="10" spans="1:14" ht="16.5" thickBot="1">
      <c r="A10" s="1715"/>
      <c r="B10" s="1746"/>
      <c r="C10" s="1726" t="s">
        <v>793</v>
      </c>
      <c r="D10" s="1727"/>
      <c r="E10" s="125"/>
      <c r="F10" s="1727" t="s">
        <v>793</v>
      </c>
      <c r="G10" s="1727"/>
      <c r="H10" s="125"/>
      <c r="I10" s="1727" t="s">
        <v>793</v>
      </c>
      <c r="J10" s="1727"/>
      <c r="K10" s="125"/>
      <c r="L10" s="21"/>
      <c r="M10" s="22"/>
    </row>
    <row r="11" spans="1:14" ht="39.75" customHeight="1" thickBot="1">
      <c r="A11" s="1715"/>
      <c r="B11" s="7" t="s">
        <v>794</v>
      </c>
      <c r="C11" s="1717" t="s">
        <v>1754</v>
      </c>
      <c r="D11" s="1718"/>
      <c r="E11" s="1718"/>
      <c r="F11" s="1718"/>
      <c r="G11" s="1718"/>
      <c r="H11" s="1718"/>
      <c r="I11" s="1718"/>
      <c r="J11" s="1718"/>
      <c r="K11" s="1718"/>
      <c r="L11" s="1718"/>
      <c r="M11" s="1719"/>
    </row>
    <row r="12" spans="1:14" ht="72" customHeight="1">
      <c r="A12" s="1715"/>
      <c r="B12" s="7" t="s">
        <v>923</v>
      </c>
      <c r="C12" s="1717" t="s">
        <v>1755</v>
      </c>
      <c r="D12" s="1718"/>
      <c r="E12" s="1718"/>
      <c r="F12" s="1718"/>
      <c r="G12" s="1718"/>
      <c r="H12" s="1718"/>
      <c r="I12" s="1718"/>
      <c r="J12" s="1718"/>
      <c r="K12" s="1718"/>
      <c r="L12" s="1718"/>
      <c r="M12" s="1719"/>
      <c r="N12" s="233"/>
    </row>
    <row r="13" spans="1:14" ht="38.25" customHeight="1">
      <c r="A13" s="1715"/>
      <c r="B13" s="7" t="s">
        <v>925</v>
      </c>
      <c r="C13" s="1914" t="s">
        <v>545</v>
      </c>
      <c r="D13" s="1915"/>
      <c r="E13" s="1915"/>
      <c r="F13" s="1915"/>
      <c r="G13" s="1915"/>
      <c r="H13" s="1915"/>
      <c r="I13" s="1915"/>
      <c r="J13" s="1915"/>
      <c r="K13" s="1915"/>
      <c r="L13" s="1915"/>
      <c r="M13" s="1916"/>
    </row>
    <row r="14" spans="1:14" ht="38.25" customHeight="1">
      <c r="A14" s="1715"/>
      <c r="B14" s="1744" t="s">
        <v>926</v>
      </c>
      <c r="C14" s="1700" t="s">
        <v>137</v>
      </c>
      <c r="D14" s="1701"/>
      <c r="E14" s="90" t="s">
        <v>927</v>
      </c>
      <c r="F14" s="2901" t="s">
        <v>1022</v>
      </c>
      <c r="G14" s="2902"/>
      <c r="H14" s="2902"/>
      <c r="I14" s="2902"/>
      <c r="J14" s="2902"/>
      <c r="K14" s="2902"/>
      <c r="L14" s="2902"/>
      <c r="M14" s="2903"/>
    </row>
    <row r="15" spans="1:14">
      <c r="A15" s="1715"/>
      <c r="B15" s="1745"/>
      <c r="C15" s="1700"/>
      <c r="D15" s="1701"/>
      <c r="E15" s="1701"/>
      <c r="F15" s="1701"/>
      <c r="G15" s="1701"/>
      <c r="H15" s="1701"/>
      <c r="I15" s="1701"/>
      <c r="J15" s="1701"/>
      <c r="K15" s="1701"/>
      <c r="L15" s="1701"/>
      <c r="M15" s="1702"/>
    </row>
    <row r="16" spans="1:14" ht="15.6" customHeight="1">
      <c r="A16" s="1733" t="s">
        <v>796</v>
      </c>
      <c r="B16" s="10" t="s">
        <v>25</v>
      </c>
      <c r="C16" s="1700" t="s">
        <v>1756</v>
      </c>
      <c r="D16" s="1701"/>
      <c r="E16" s="1701"/>
      <c r="F16" s="1701"/>
      <c r="G16" s="1701"/>
      <c r="H16" s="1701"/>
      <c r="I16" s="1701"/>
      <c r="J16" s="1701"/>
      <c r="K16" s="1701"/>
      <c r="L16" s="1701"/>
      <c r="M16" s="1702"/>
    </row>
    <row r="17" spans="1:13" ht="57" customHeight="1">
      <c r="A17" s="1734"/>
      <c r="B17" s="10" t="s">
        <v>929</v>
      </c>
      <c r="C17" s="1700" t="s">
        <v>596</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809</v>
      </c>
      <c r="E23" s="33" t="s">
        <v>810</v>
      </c>
      <c r="F23" s="99" t="s">
        <v>1757</v>
      </c>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t="s">
        <v>809</v>
      </c>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37" t="s">
        <v>1111</v>
      </c>
      <c r="E30" s="46"/>
      <c r="F30" s="56" t="s">
        <v>820</v>
      </c>
      <c r="G30" s="37" t="s">
        <v>1111</v>
      </c>
      <c r="H30" s="46"/>
      <c r="I30" s="56" t="s">
        <v>821</v>
      </c>
      <c r="J30" s="440"/>
      <c r="K30" s="133"/>
      <c r="L30" s="136"/>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229">
        <v>4</v>
      </c>
      <c r="E37" s="126"/>
      <c r="F37" s="229">
        <v>4</v>
      </c>
      <c r="G37" s="126"/>
      <c r="H37" s="229">
        <v>4</v>
      </c>
      <c r="I37" s="126"/>
      <c r="J37" s="229">
        <v>4</v>
      </c>
      <c r="K37" s="126"/>
      <c r="L37" s="229"/>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74">
        <v>16</v>
      </c>
      <c r="G43" s="1775"/>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942</v>
      </c>
      <c r="H46" s="1705"/>
      <c r="I46" s="1705"/>
      <c r="J46" s="1705"/>
      <c r="K46" s="80" t="s">
        <v>846</v>
      </c>
      <c r="L46" s="1706"/>
      <c r="M46" s="1707"/>
    </row>
    <row r="47" spans="1:13">
      <c r="A47" s="1734"/>
      <c r="B47" s="1695"/>
      <c r="C47" s="77"/>
      <c r="D47" s="81" t="s">
        <v>809</v>
      </c>
      <c r="E47" s="36"/>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33.75" customHeight="1">
      <c r="A49" s="1734"/>
      <c r="B49" s="7" t="s">
        <v>847</v>
      </c>
      <c r="C49" s="1700" t="s">
        <v>1758</v>
      </c>
      <c r="D49" s="1701"/>
      <c r="E49" s="1701"/>
      <c r="F49" s="1701"/>
      <c r="G49" s="1701"/>
      <c r="H49" s="1701"/>
      <c r="I49" s="1701"/>
      <c r="J49" s="1701"/>
      <c r="K49" s="1701"/>
      <c r="L49" s="1701"/>
      <c r="M49" s="1702"/>
    </row>
    <row r="50" spans="1:13">
      <c r="A50" s="1734"/>
      <c r="B50" s="10" t="s">
        <v>849</v>
      </c>
      <c r="C50" s="1700" t="s">
        <v>1759</v>
      </c>
      <c r="D50" s="1701"/>
      <c r="E50" s="1701"/>
      <c r="F50" s="1701"/>
      <c r="G50" s="1701"/>
      <c r="H50" s="1701"/>
      <c r="I50" s="1701"/>
      <c r="J50" s="1701"/>
      <c r="K50" s="1701"/>
      <c r="L50" s="1701"/>
      <c r="M50" s="1702"/>
    </row>
    <row r="51" spans="1:13">
      <c r="A51" s="1734"/>
      <c r="B51" s="10" t="s">
        <v>851</v>
      </c>
      <c r="C51" s="1700">
        <v>30</v>
      </c>
      <c r="D51" s="1701"/>
      <c r="E51" s="1701"/>
      <c r="F51" s="1701"/>
      <c r="G51" s="1701"/>
      <c r="H51" s="1701"/>
      <c r="I51" s="1701"/>
      <c r="J51" s="1701"/>
      <c r="K51" s="1701"/>
      <c r="L51" s="1701"/>
      <c r="M51" s="1702"/>
    </row>
    <row r="52" spans="1:13">
      <c r="A52" s="1734"/>
      <c r="B52" s="10" t="s">
        <v>853</v>
      </c>
      <c r="C52" s="1700" t="s">
        <v>63</v>
      </c>
      <c r="D52" s="1701"/>
      <c r="E52" s="1701"/>
      <c r="F52" s="1701"/>
      <c r="G52" s="1701"/>
      <c r="H52" s="1701"/>
      <c r="I52" s="1701"/>
      <c r="J52" s="1701"/>
      <c r="K52" s="1701"/>
      <c r="L52" s="1701"/>
      <c r="M52" s="1702"/>
    </row>
    <row r="53" spans="1:13" ht="15.75" customHeight="1">
      <c r="A53" s="1686" t="s">
        <v>854</v>
      </c>
      <c r="B53" s="83" t="s">
        <v>855</v>
      </c>
      <c r="C53" s="1685" t="s">
        <v>159</v>
      </c>
      <c r="D53" s="1683"/>
      <c r="E53" s="1683"/>
      <c r="F53" s="1683"/>
      <c r="G53" s="1683"/>
      <c r="H53" s="1683"/>
      <c r="I53" s="1683"/>
      <c r="J53" s="1683"/>
      <c r="K53" s="1683"/>
      <c r="L53" s="1683"/>
      <c r="M53" s="1684"/>
    </row>
    <row r="54" spans="1:13">
      <c r="A54" s="1687"/>
      <c r="B54" s="83" t="s">
        <v>856</v>
      </c>
      <c r="C54" s="1685" t="s">
        <v>857</v>
      </c>
      <c r="D54" s="1683"/>
      <c r="E54" s="1683"/>
      <c r="F54" s="1683"/>
      <c r="G54" s="1683"/>
      <c r="H54" s="1683"/>
      <c r="I54" s="1683"/>
      <c r="J54" s="1683"/>
      <c r="K54" s="1683"/>
      <c r="L54" s="1683"/>
      <c r="M54" s="1684"/>
    </row>
    <row r="55" spans="1:13">
      <c r="A55" s="1687"/>
      <c r="B55" s="83" t="s">
        <v>858</v>
      </c>
      <c r="C55" s="1685" t="s">
        <v>157</v>
      </c>
      <c r="D55" s="1683"/>
      <c r="E55" s="1683"/>
      <c r="F55" s="1683"/>
      <c r="G55" s="1683"/>
      <c r="H55" s="1683"/>
      <c r="I55" s="1683"/>
      <c r="J55" s="1683"/>
      <c r="K55" s="1683"/>
      <c r="L55" s="1683"/>
      <c r="M55" s="1684"/>
    </row>
    <row r="56" spans="1:13" ht="15.75" customHeight="1">
      <c r="A56" s="1687"/>
      <c r="B56" s="84" t="s">
        <v>859</v>
      </c>
      <c r="C56" s="1685" t="s">
        <v>158</v>
      </c>
      <c r="D56" s="1683"/>
      <c r="E56" s="1683"/>
      <c r="F56" s="1683"/>
      <c r="G56" s="1683"/>
      <c r="H56" s="1683"/>
      <c r="I56" s="1683"/>
      <c r="J56" s="1683"/>
      <c r="K56" s="1683"/>
      <c r="L56" s="1683"/>
      <c r="M56" s="1684"/>
    </row>
    <row r="57" spans="1:13" ht="15.75" customHeight="1">
      <c r="A57" s="1687"/>
      <c r="B57" s="83" t="s">
        <v>860</v>
      </c>
      <c r="C57" s="1961" t="s">
        <v>160</v>
      </c>
      <c r="D57" s="1683"/>
      <c r="E57" s="1683"/>
      <c r="F57" s="1683"/>
      <c r="G57" s="1683"/>
      <c r="H57" s="1683"/>
      <c r="I57" s="1683"/>
      <c r="J57" s="1683"/>
      <c r="K57" s="1683"/>
      <c r="L57" s="1683"/>
      <c r="M57" s="1684"/>
    </row>
    <row r="58" spans="1:13" ht="16.5" thickBot="1">
      <c r="A58" s="1690"/>
      <c r="B58" s="83" t="s">
        <v>861</v>
      </c>
      <c r="C58" s="1685" t="s">
        <v>862</v>
      </c>
      <c r="D58" s="1683"/>
      <c r="E58" s="1683"/>
      <c r="F58" s="1683"/>
      <c r="G58" s="1683"/>
      <c r="H58" s="1683"/>
      <c r="I58" s="1683"/>
      <c r="J58" s="1683"/>
      <c r="K58" s="1683"/>
      <c r="L58" s="1683"/>
      <c r="M58" s="1684"/>
    </row>
    <row r="59" spans="1:13" ht="15.75" customHeight="1">
      <c r="A59" s="1686" t="s">
        <v>863</v>
      </c>
      <c r="B59" s="85" t="s">
        <v>864</v>
      </c>
      <c r="C59" s="2899" t="s">
        <v>1724</v>
      </c>
      <c r="D59" s="2833"/>
      <c r="E59" s="2833"/>
      <c r="F59" s="2833"/>
      <c r="G59" s="2833"/>
      <c r="H59" s="2833"/>
      <c r="I59" s="2833"/>
      <c r="J59" s="2833"/>
      <c r="K59" s="2833"/>
      <c r="L59" s="2833"/>
      <c r="M59" s="2900"/>
    </row>
    <row r="60" spans="1:13" ht="30" customHeight="1">
      <c r="A60" s="1687"/>
      <c r="B60" s="85" t="s">
        <v>866</v>
      </c>
      <c r="C60" s="2899" t="s">
        <v>1725</v>
      </c>
      <c r="D60" s="2833"/>
      <c r="E60" s="2833"/>
      <c r="F60" s="2833"/>
      <c r="G60" s="2833"/>
      <c r="H60" s="2833"/>
      <c r="I60" s="2833"/>
      <c r="J60" s="2833"/>
      <c r="K60" s="2833"/>
      <c r="L60" s="2833"/>
      <c r="M60" s="2900"/>
    </row>
    <row r="61" spans="1:13" ht="30" customHeight="1" thickBot="1">
      <c r="A61" s="1687"/>
      <c r="B61" s="86" t="s">
        <v>39</v>
      </c>
      <c r="C61" s="2899" t="s">
        <v>157</v>
      </c>
      <c r="D61" s="2833"/>
      <c r="E61" s="2833"/>
      <c r="F61" s="2833"/>
      <c r="G61" s="2833"/>
      <c r="H61" s="2833"/>
      <c r="I61" s="2833"/>
      <c r="J61" s="2833"/>
      <c r="K61" s="2833"/>
      <c r="L61" s="2833"/>
      <c r="M61" s="2900"/>
    </row>
    <row r="62" spans="1:13" ht="16.5" thickBot="1">
      <c r="A62" s="87" t="s">
        <v>869</v>
      </c>
      <c r="B62" s="88"/>
      <c r="C62" s="1758" t="s">
        <v>1760</v>
      </c>
      <c r="D62" s="1759"/>
      <c r="E62" s="1759"/>
      <c r="F62" s="1759"/>
      <c r="G62" s="1759"/>
      <c r="H62" s="1759"/>
      <c r="I62" s="1759"/>
      <c r="J62" s="1759"/>
      <c r="K62" s="1759"/>
      <c r="L62" s="1759"/>
      <c r="M62" s="1760"/>
    </row>
  </sheetData>
  <mergeCells count="53">
    <mergeCell ref="B1:M1"/>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6">
    <dataValidation allowBlank="1" showInputMessage="1" showErrorMessage="1" prompt="Seleccione de la lista desplegable" sqref="B4 B7" xr:uid="{00000000-0002-0000-4500-000000000000}"/>
    <dataValidation allowBlank="1" showInputMessage="1" showErrorMessage="1" prompt="Incluir una ficha por cada indicador, ya sea de producto o de resultado" sqref="B1" xr:uid="{00000000-0002-0000-4500-000001000000}"/>
    <dataValidation allowBlank="1" showInputMessage="1" showErrorMessage="1" prompt="Identifique el ODS a que le apunta el indicador de producto. Seleccione de la lista desplegable._x000a_" sqref="B14:B15" xr:uid="{00000000-0002-0000-4500-000002000000}"/>
    <dataValidation allowBlank="1" showInputMessage="1" showErrorMessage="1" prompt="Identifique la meta ODS a que le apunta el indicador de producto. Seleccione de la lista desplegable." sqref="E14" xr:uid="{00000000-0002-0000-45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5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500-000005000000}"/>
  </dataValidations>
  <hyperlinks>
    <hyperlink ref="C57" r:id="rId1" xr:uid="{00000000-0004-0000-4500-000000000000}"/>
  </hyperlinks>
  <pageMargins left="0.7" right="0.7" top="0.75" bottom="0.75" header="0.3" footer="0.3"/>
  <pageSetup paperSize="9" orientation="portrait" horizontalDpi="1200" verticalDpi="1200"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070C0"/>
  </sheetPr>
  <dimension ref="A1:M62"/>
  <sheetViews>
    <sheetView topLeftCell="A6" zoomScale="85" zoomScaleNormal="85" workbookViewId="0">
      <selection activeCell="C17" sqref="C17:M17"/>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1761</v>
      </c>
      <c r="C1" s="4"/>
      <c r="D1" s="4"/>
      <c r="E1" s="4"/>
      <c r="F1" s="4"/>
      <c r="G1" s="4"/>
      <c r="H1" s="4"/>
      <c r="I1" s="4"/>
      <c r="J1" s="4"/>
      <c r="K1" s="4"/>
      <c r="L1" s="4"/>
      <c r="M1" s="5"/>
    </row>
    <row r="2" spans="1:13" ht="15.75" customHeight="1">
      <c r="A2" s="1714" t="s">
        <v>782</v>
      </c>
      <c r="B2" s="457" t="s">
        <v>783</v>
      </c>
      <c r="C2" s="1717" t="s">
        <v>599</v>
      </c>
      <c r="D2" s="1718"/>
      <c r="E2" s="1718"/>
      <c r="F2" s="1718"/>
      <c r="G2" s="1718"/>
      <c r="H2" s="1718"/>
      <c r="I2" s="1718"/>
      <c r="J2" s="1718"/>
      <c r="K2" s="1718"/>
      <c r="L2" s="1718"/>
      <c r="M2" s="1719"/>
    </row>
    <row r="3" spans="1:13" ht="31.5">
      <c r="A3" s="1715"/>
      <c r="B3" s="292" t="s">
        <v>784</v>
      </c>
      <c r="C3" s="1685" t="s">
        <v>546</v>
      </c>
      <c r="D3" s="1720"/>
      <c r="E3" s="1720"/>
      <c r="F3" s="1683"/>
      <c r="G3" s="1683"/>
      <c r="H3" s="1683"/>
      <c r="I3" s="1683"/>
      <c r="J3" s="1683"/>
      <c r="K3" s="1683"/>
      <c r="L3" s="1683"/>
      <c r="M3" s="1684"/>
    </row>
    <row r="4" spans="1:13" ht="15.75" customHeight="1">
      <c r="A4" s="1715"/>
      <c r="B4" s="670" t="s">
        <v>35</v>
      </c>
      <c r="C4" s="131" t="s">
        <v>72</v>
      </c>
      <c r="D4" s="234"/>
      <c r="E4" s="450"/>
      <c r="F4" s="1721" t="s">
        <v>36</v>
      </c>
      <c r="G4" s="1722"/>
      <c r="H4" s="8" t="s">
        <v>72</v>
      </c>
      <c r="I4" s="96"/>
      <c r="J4" s="96"/>
      <c r="K4" s="96"/>
      <c r="L4" s="96"/>
      <c r="M4" s="97"/>
    </row>
    <row r="5" spans="1:13" ht="16.5" customHeight="1">
      <c r="A5" s="1715"/>
      <c r="B5" s="220" t="s">
        <v>786</v>
      </c>
      <c r="C5" s="1685" t="s">
        <v>72</v>
      </c>
      <c r="D5" s="1683"/>
      <c r="E5" s="1683"/>
      <c r="F5" s="1683"/>
      <c r="G5" s="1683"/>
      <c r="H5" s="1683"/>
      <c r="I5" s="1683"/>
      <c r="J5" s="1683"/>
      <c r="K5" s="1683"/>
      <c r="L5" s="1683"/>
      <c r="M5" s="1684"/>
    </row>
    <row r="6" spans="1:13">
      <c r="A6" s="1715"/>
      <c r="B6" s="670" t="s">
        <v>787</v>
      </c>
      <c r="C6" s="1685" t="s">
        <v>72</v>
      </c>
      <c r="D6" s="1683"/>
      <c r="E6" s="1683"/>
      <c r="F6" s="1683"/>
      <c r="G6" s="1683"/>
      <c r="H6" s="1683"/>
      <c r="I6" s="1683"/>
      <c r="J6" s="1683"/>
      <c r="K6" s="1683"/>
      <c r="L6" s="1683"/>
      <c r="M6" s="1684"/>
    </row>
    <row r="7" spans="1:13" ht="30.95" customHeight="1">
      <c r="A7" s="1715"/>
      <c r="B7" s="670" t="s">
        <v>873</v>
      </c>
      <c r="C7" s="2916" t="s">
        <v>156</v>
      </c>
      <c r="D7" s="1815"/>
      <c r="E7" s="1815"/>
      <c r="F7" s="1815"/>
      <c r="G7" s="1815"/>
      <c r="H7" s="671" t="s">
        <v>39</v>
      </c>
      <c r="I7" s="1766" t="s">
        <v>157</v>
      </c>
      <c r="J7" s="1683"/>
      <c r="K7" s="1683"/>
      <c r="L7" s="1683"/>
      <c r="M7" s="1684"/>
    </row>
    <row r="8" spans="1:13">
      <c r="A8" s="1715"/>
      <c r="B8" s="2162" t="s">
        <v>788</v>
      </c>
      <c r="C8" s="14"/>
      <c r="D8" s="15"/>
      <c r="E8" s="15"/>
      <c r="F8" s="15"/>
      <c r="G8" s="15"/>
      <c r="H8" s="15"/>
      <c r="I8" s="15"/>
      <c r="J8" s="15"/>
      <c r="K8" s="15"/>
      <c r="L8" s="16"/>
      <c r="M8" s="17"/>
    </row>
    <row r="9" spans="1:13">
      <c r="A9" s="1715"/>
      <c r="B9" s="2163"/>
      <c r="C9" s="1726" t="s">
        <v>876</v>
      </c>
      <c r="D9" s="1727"/>
      <c r="E9" s="18"/>
      <c r="F9" s="1727"/>
      <c r="G9" s="1727"/>
      <c r="H9" s="18"/>
      <c r="I9" s="1727"/>
      <c r="J9" s="1727"/>
      <c r="K9" s="18"/>
      <c r="L9" s="19"/>
      <c r="M9" s="20"/>
    </row>
    <row r="10" spans="1:13">
      <c r="A10" s="1715"/>
      <c r="B10" s="2164"/>
      <c r="C10" s="1726" t="s">
        <v>793</v>
      </c>
      <c r="D10" s="1727"/>
      <c r="E10" s="125"/>
      <c r="F10" s="1727" t="s">
        <v>793</v>
      </c>
      <c r="G10" s="1727"/>
      <c r="H10" s="125"/>
      <c r="I10" s="1727" t="s">
        <v>793</v>
      </c>
      <c r="J10" s="1727"/>
      <c r="K10" s="125"/>
      <c r="L10" s="21"/>
      <c r="M10" s="22"/>
    </row>
    <row r="11" spans="1:13" ht="37.5" customHeight="1">
      <c r="A11" s="1715"/>
      <c r="B11" s="292" t="s">
        <v>794</v>
      </c>
      <c r="C11" s="1914" t="s">
        <v>1762</v>
      </c>
      <c r="D11" s="1915"/>
      <c r="E11" s="1915"/>
      <c r="F11" s="1915"/>
      <c r="G11" s="1915"/>
      <c r="H11" s="1915"/>
      <c r="I11" s="1915"/>
      <c r="J11" s="1915"/>
      <c r="K11" s="1915"/>
      <c r="L11" s="1915"/>
      <c r="M11" s="1916"/>
    </row>
    <row r="12" spans="1:13" ht="47.25" customHeight="1">
      <c r="A12" s="1716"/>
      <c r="B12" s="292" t="s">
        <v>923</v>
      </c>
      <c r="C12" s="2910" t="s">
        <v>1763</v>
      </c>
      <c r="D12" s="2911"/>
      <c r="E12" s="2911"/>
      <c r="F12" s="2911"/>
      <c r="G12" s="2911"/>
      <c r="H12" s="2911"/>
      <c r="I12" s="2911"/>
      <c r="J12" s="2911"/>
      <c r="K12" s="2911"/>
      <c r="L12" s="2911"/>
      <c r="M12" s="2912"/>
    </row>
    <row r="13" spans="1:13" ht="47.25" customHeight="1">
      <c r="A13" s="137"/>
      <c r="B13" s="7" t="s">
        <v>925</v>
      </c>
      <c r="C13" s="1700" t="s">
        <v>545</v>
      </c>
      <c r="D13" s="1701"/>
      <c r="E13" s="1701"/>
      <c r="F13" s="1701"/>
      <c r="G13" s="1701"/>
      <c r="H13" s="1701"/>
      <c r="I13" s="1701"/>
      <c r="J13" s="1701"/>
      <c r="K13" s="1701"/>
      <c r="L13" s="1701"/>
      <c r="M13" s="1702"/>
    </row>
    <row r="14" spans="1:13" ht="47.25" customHeight="1">
      <c r="A14" s="137"/>
      <c r="B14" s="1744" t="s">
        <v>926</v>
      </c>
      <c r="C14" s="2053" t="s">
        <v>137</v>
      </c>
      <c r="D14" s="2115"/>
      <c r="E14" s="90" t="s">
        <v>927</v>
      </c>
      <c r="F14" s="2913" t="s">
        <v>1022</v>
      </c>
      <c r="G14" s="2914"/>
      <c r="H14" s="2914"/>
      <c r="I14" s="2914"/>
      <c r="J14" s="2914"/>
      <c r="K14" s="2914"/>
      <c r="L14" s="2914"/>
      <c r="M14" s="2915"/>
    </row>
    <row r="15" spans="1:13" ht="15.75" customHeight="1">
      <c r="A15" s="1733">
        <v>4</v>
      </c>
      <c r="B15" s="1745"/>
      <c r="C15" s="1700"/>
      <c r="D15" s="1701"/>
      <c r="E15" s="1701"/>
      <c r="F15" s="1701"/>
      <c r="G15" s="1701"/>
      <c r="H15" s="1701"/>
      <c r="I15" s="1701"/>
      <c r="J15" s="1701"/>
      <c r="K15" s="1701"/>
      <c r="L15" s="1701"/>
      <c r="M15" s="1702"/>
    </row>
    <row r="16" spans="1:13" ht="15.75" customHeight="1">
      <c r="A16" s="1734"/>
      <c r="B16" s="1580" t="s">
        <v>25</v>
      </c>
      <c r="C16" s="1700" t="s">
        <v>601</v>
      </c>
      <c r="D16" s="1701"/>
      <c r="E16" s="1701"/>
      <c r="F16" s="1701"/>
      <c r="G16" s="1701"/>
      <c r="H16" s="1701"/>
      <c r="I16" s="1701"/>
      <c r="J16" s="1701"/>
      <c r="K16" s="1701"/>
      <c r="L16" s="1701"/>
      <c r="M16" s="1702"/>
    </row>
    <row r="17" spans="1:13" ht="37.5" customHeight="1">
      <c r="A17" s="1734"/>
      <c r="B17" s="10" t="s">
        <v>929</v>
      </c>
      <c r="C17" s="1700" t="s">
        <v>1764</v>
      </c>
      <c r="D17" s="1701"/>
      <c r="E17" s="1701"/>
      <c r="F17" s="1701"/>
      <c r="G17" s="1701"/>
      <c r="H17" s="1701"/>
      <c r="I17" s="1701"/>
      <c r="J17" s="1701"/>
      <c r="K17" s="1701"/>
      <c r="L17" s="1701"/>
      <c r="M17" s="1702"/>
    </row>
    <row r="18" spans="1:13" ht="16.5" customHeight="1">
      <c r="A18" s="1734"/>
      <c r="B18" s="2162" t="s">
        <v>798</v>
      </c>
      <c r="C18" s="442"/>
      <c r="D18" s="433"/>
      <c r="E18" s="433"/>
      <c r="F18" s="433"/>
      <c r="G18" s="433"/>
      <c r="H18" s="433"/>
      <c r="I18" s="433"/>
      <c r="J18" s="433"/>
      <c r="K18" s="433"/>
      <c r="L18" s="433"/>
      <c r="M18" s="672"/>
    </row>
    <row r="19" spans="1:13" ht="9" customHeight="1">
      <c r="A19" s="1734"/>
      <c r="B19" s="2163"/>
      <c r="C19" s="27"/>
      <c r="D19" s="28"/>
      <c r="E19" s="29"/>
      <c r="F19" s="28"/>
      <c r="G19" s="29"/>
      <c r="H19" s="28"/>
      <c r="I19" s="29"/>
      <c r="J19" s="28"/>
      <c r="K19" s="29"/>
      <c r="L19" s="29"/>
      <c r="M19" s="30"/>
    </row>
    <row r="20" spans="1:13">
      <c r="A20" s="1734"/>
      <c r="B20" s="2163"/>
      <c r="C20" s="31" t="s">
        <v>799</v>
      </c>
      <c r="D20" s="32"/>
      <c r="E20" s="33" t="s">
        <v>800</v>
      </c>
      <c r="F20" s="32"/>
      <c r="G20" s="33" t="s">
        <v>801</v>
      </c>
      <c r="H20" s="32"/>
      <c r="I20" s="33" t="s">
        <v>802</v>
      </c>
      <c r="J20" s="34"/>
      <c r="K20" s="33"/>
      <c r="L20" s="33"/>
      <c r="M20" s="35"/>
    </row>
    <row r="21" spans="1:13">
      <c r="A21" s="1734"/>
      <c r="B21" s="2163"/>
      <c r="C21" s="31" t="s">
        <v>803</v>
      </c>
      <c r="D21" s="36"/>
      <c r="E21" s="33" t="s">
        <v>804</v>
      </c>
      <c r="F21" s="37"/>
      <c r="G21" s="33" t="s">
        <v>805</v>
      </c>
      <c r="H21" s="37"/>
      <c r="I21" s="33"/>
      <c r="J21" s="38"/>
      <c r="K21" s="33"/>
      <c r="L21" s="33"/>
      <c r="M21" s="35"/>
    </row>
    <row r="22" spans="1:13">
      <c r="A22" s="1734"/>
      <c r="B22" s="2163"/>
      <c r="C22" s="31" t="s">
        <v>806</v>
      </c>
      <c r="D22" s="36"/>
      <c r="E22" s="33" t="s">
        <v>807</v>
      </c>
      <c r="F22" s="36"/>
      <c r="G22" s="33"/>
      <c r="H22" s="38"/>
      <c r="I22" s="33"/>
      <c r="J22" s="38"/>
      <c r="K22" s="33"/>
      <c r="L22" s="33"/>
      <c r="M22" s="35"/>
    </row>
    <row r="23" spans="1:13">
      <c r="A23" s="1734"/>
      <c r="B23" s="2163"/>
      <c r="C23" s="31" t="s">
        <v>808</v>
      </c>
      <c r="D23" s="37" t="s">
        <v>809</v>
      </c>
      <c r="E23" s="33" t="s">
        <v>810</v>
      </c>
      <c r="F23" s="1984" t="s">
        <v>1735</v>
      </c>
      <c r="G23" s="1984"/>
      <c r="H23" s="1984"/>
      <c r="I23" s="1984"/>
      <c r="J23" s="39"/>
      <c r="K23" s="39"/>
      <c r="L23" s="39"/>
      <c r="M23" s="40"/>
    </row>
    <row r="24" spans="1:13" ht="9.75" customHeight="1">
      <c r="A24" s="1734"/>
      <c r="B24" s="2164"/>
      <c r="C24" s="41"/>
      <c r="D24" s="42"/>
      <c r="E24" s="42"/>
      <c r="F24" s="42"/>
      <c r="G24" s="42"/>
      <c r="H24" s="42"/>
      <c r="I24" s="42"/>
      <c r="J24" s="42"/>
      <c r="K24" s="42"/>
      <c r="L24" s="42"/>
      <c r="M24" s="43"/>
    </row>
    <row r="25" spans="1:13">
      <c r="A25" s="1734"/>
      <c r="B25" s="2162" t="s">
        <v>812</v>
      </c>
      <c r="C25" s="44"/>
      <c r="D25" s="45"/>
      <c r="E25" s="45"/>
      <c r="F25" s="45"/>
      <c r="G25" s="45"/>
      <c r="H25" s="45"/>
      <c r="I25" s="45"/>
      <c r="J25" s="45"/>
      <c r="K25" s="45"/>
      <c r="L25" s="16"/>
      <c r="M25" s="17"/>
    </row>
    <row r="26" spans="1:13">
      <c r="A26" s="1734"/>
      <c r="B26" s="2163"/>
      <c r="C26" s="31" t="s">
        <v>813</v>
      </c>
      <c r="D26" s="37"/>
      <c r="E26" s="46"/>
      <c r="F26" s="33" t="s">
        <v>814</v>
      </c>
      <c r="G26" s="36" t="s">
        <v>809</v>
      </c>
      <c r="H26" s="46"/>
      <c r="I26" s="33" t="s">
        <v>815</v>
      </c>
      <c r="J26" s="36"/>
      <c r="K26" s="46"/>
      <c r="L26" s="19"/>
      <c r="M26" s="20"/>
    </row>
    <row r="27" spans="1:13">
      <c r="A27" s="1734"/>
      <c r="B27" s="2163"/>
      <c r="C27" s="31" t="s">
        <v>816</v>
      </c>
      <c r="D27" s="47"/>
      <c r="E27" s="19"/>
      <c r="F27" s="33" t="s">
        <v>817</v>
      </c>
      <c r="G27" s="37"/>
      <c r="H27" s="19"/>
      <c r="I27" s="48"/>
      <c r="J27" s="19"/>
      <c r="K27" s="18"/>
      <c r="L27" s="19"/>
      <c r="M27" s="20"/>
    </row>
    <row r="28" spans="1:13">
      <c r="A28" s="1734"/>
      <c r="B28" s="2163"/>
      <c r="C28" s="49"/>
      <c r="D28" s="50"/>
      <c r="E28" s="50"/>
      <c r="F28" s="50"/>
      <c r="G28" s="50"/>
      <c r="H28" s="50"/>
      <c r="I28" s="50"/>
      <c r="J28" s="50"/>
      <c r="K28" s="50"/>
      <c r="L28" s="21"/>
      <c r="M28" s="22"/>
    </row>
    <row r="29" spans="1:13">
      <c r="A29" s="1734"/>
      <c r="B29" s="484" t="s">
        <v>818</v>
      </c>
      <c r="C29" s="52"/>
      <c r="D29" s="23"/>
      <c r="E29" s="23"/>
      <c r="F29" s="23"/>
      <c r="G29" s="23"/>
      <c r="H29" s="23"/>
      <c r="I29" s="23"/>
      <c r="J29" s="23"/>
      <c r="K29" s="23"/>
      <c r="L29" s="23"/>
      <c r="M29" s="53"/>
    </row>
    <row r="30" spans="1:13">
      <c r="A30" s="1734"/>
      <c r="B30" s="465"/>
      <c r="C30" s="55" t="s">
        <v>819</v>
      </c>
      <c r="D30" s="37" t="s">
        <v>63</v>
      </c>
      <c r="E30" s="46"/>
      <c r="F30" s="56" t="s">
        <v>820</v>
      </c>
      <c r="G30" s="37" t="s">
        <v>63</v>
      </c>
      <c r="H30" s="46"/>
      <c r="I30" s="56" t="s">
        <v>821</v>
      </c>
      <c r="J30" s="135"/>
      <c r="K30" s="133"/>
      <c r="L30" s="136"/>
      <c r="M30" s="57"/>
    </row>
    <row r="31" spans="1:13">
      <c r="A31" s="1734"/>
      <c r="B31" s="220"/>
      <c r="C31" s="41"/>
      <c r="D31" s="42"/>
      <c r="E31" s="42"/>
      <c r="F31" s="42"/>
      <c r="G31" s="42"/>
      <c r="H31" s="42"/>
      <c r="I31" s="42"/>
      <c r="J31" s="42"/>
      <c r="K31" s="42"/>
      <c r="L31" s="42"/>
      <c r="M31" s="43"/>
    </row>
    <row r="32" spans="1:13">
      <c r="A32" s="1734"/>
      <c r="B32" s="2163" t="s">
        <v>822</v>
      </c>
      <c r="C32" s="58"/>
      <c r="D32" s="59"/>
      <c r="E32" s="59"/>
      <c r="F32" s="59"/>
      <c r="G32" s="59"/>
      <c r="H32" s="59"/>
      <c r="I32" s="59"/>
      <c r="J32" s="59"/>
      <c r="K32" s="59"/>
      <c r="L32" s="19"/>
      <c r="M32" s="20"/>
    </row>
    <row r="33" spans="1:13">
      <c r="A33" s="1734"/>
      <c r="B33" s="2163"/>
      <c r="C33" s="60" t="s">
        <v>823</v>
      </c>
      <c r="D33" s="61">
        <v>2022</v>
      </c>
      <c r="E33" s="62"/>
      <c r="F33" s="46" t="s">
        <v>824</v>
      </c>
      <c r="G33" s="100">
        <v>2025</v>
      </c>
      <c r="H33" s="62"/>
      <c r="I33" s="56"/>
      <c r="J33" s="62"/>
      <c r="K33" s="62"/>
      <c r="L33" s="19"/>
      <c r="M33" s="20"/>
    </row>
    <row r="34" spans="1:13">
      <c r="A34" s="1734"/>
      <c r="B34" s="2163"/>
      <c r="C34" s="60"/>
      <c r="D34" s="63"/>
      <c r="E34" s="62"/>
      <c r="F34" s="46"/>
      <c r="G34" s="62"/>
      <c r="H34" s="62"/>
      <c r="I34" s="56"/>
      <c r="J34" s="62"/>
      <c r="K34" s="62"/>
      <c r="L34" s="19"/>
      <c r="M34" s="20"/>
    </row>
    <row r="35" spans="1:13">
      <c r="A35" s="1734"/>
      <c r="B35" s="484" t="s">
        <v>825</v>
      </c>
      <c r="C35" s="64"/>
      <c r="D35" s="95"/>
      <c r="E35" s="95"/>
      <c r="F35" s="95"/>
      <c r="G35" s="95"/>
      <c r="H35" s="95"/>
      <c r="I35" s="95"/>
      <c r="J35" s="95"/>
      <c r="K35" s="95"/>
      <c r="L35" s="95"/>
      <c r="M35" s="65"/>
    </row>
    <row r="36" spans="1:13">
      <c r="A36" s="1734"/>
      <c r="B36" s="465"/>
      <c r="C36" s="66"/>
      <c r="D36" s="123" t="s">
        <v>826</v>
      </c>
      <c r="E36" s="123"/>
      <c r="F36" s="123" t="s">
        <v>827</v>
      </c>
      <c r="G36" s="123"/>
      <c r="H36" s="67" t="s">
        <v>828</v>
      </c>
      <c r="I36" s="67"/>
      <c r="J36" s="67" t="s">
        <v>829</v>
      </c>
      <c r="K36" s="123"/>
      <c r="L36" s="123" t="s">
        <v>830</v>
      </c>
      <c r="M36" s="68"/>
    </row>
    <row r="37" spans="1:13">
      <c r="A37" s="1734"/>
      <c r="B37" s="465"/>
      <c r="C37" s="66"/>
      <c r="D37" s="128">
        <v>4</v>
      </c>
      <c r="E37" s="126"/>
      <c r="F37" s="128">
        <v>4</v>
      </c>
      <c r="G37" s="126"/>
      <c r="H37" s="128">
        <v>4</v>
      </c>
      <c r="I37" s="126"/>
      <c r="J37" s="128">
        <v>4</v>
      </c>
      <c r="K37" s="126"/>
      <c r="L37" s="122"/>
      <c r="M37" s="121"/>
    </row>
    <row r="38" spans="1:13">
      <c r="A38" s="1734"/>
      <c r="B38" s="465"/>
      <c r="C38" s="66"/>
      <c r="D38" s="123" t="s">
        <v>831</v>
      </c>
      <c r="E38" s="123"/>
      <c r="F38" s="123" t="s">
        <v>832</v>
      </c>
      <c r="G38" s="123"/>
      <c r="H38" s="67" t="s">
        <v>833</v>
      </c>
      <c r="I38" s="67"/>
      <c r="J38" s="67" t="s">
        <v>834</v>
      </c>
      <c r="K38" s="123"/>
      <c r="L38" s="123" t="s">
        <v>835</v>
      </c>
      <c r="M38" s="30"/>
    </row>
    <row r="39" spans="1:13">
      <c r="A39" s="1734"/>
      <c r="B39" s="465"/>
      <c r="C39" s="66"/>
      <c r="D39" s="122"/>
      <c r="E39" s="126"/>
      <c r="F39" s="122"/>
      <c r="G39" s="126"/>
      <c r="H39" s="122"/>
      <c r="I39" s="126"/>
      <c r="J39" s="122"/>
      <c r="K39" s="126"/>
      <c r="L39" s="122"/>
      <c r="M39" s="121"/>
    </row>
    <row r="40" spans="1:13">
      <c r="A40" s="1734"/>
      <c r="B40" s="465"/>
      <c r="C40" s="66"/>
      <c r="D40" s="123" t="s">
        <v>836</v>
      </c>
      <c r="E40" s="123"/>
      <c r="F40" s="123" t="s">
        <v>837</v>
      </c>
      <c r="G40" s="123"/>
      <c r="H40" s="67" t="s">
        <v>838</v>
      </c>
      <c r="I40" s="67"/>
      <c r="J40" s="67" t="s">
        <v>839</v>
      </c>
      <c r="K40" s="123"/>
      <c r="L40" s="123" t="s">
        <v>840</v>
      </c>
      <c r="M40" s="30"/>
    </row>
    <row r="41" spans="1:13">
      <c r="A41" s="1734"/>
      <c r="B41" s="465"/>
      <c r="C41" s="66"/>
      <c r="D41" s="122"/>
      <c r="E41" s="126"/>
      <c r="F41" s="122"/>
      <c r="G41" s="126"/>
      <c r="H41" s="122"/>
      <c r="I41" s="126"/>
      <c r="J41" s="122"/>
      <c r="K41" s="126"/>
      <c r="L41" s="122"/>
      <c r="M41" s="121"/>
    </row>
    <row r="42" spans="1:13">
      <c r="A42" s="1734"/>
      <c r="B42" s="465"/>
      <c r="C42" s="66"/>
      <c r="D42" s="69" t="s">
        <v>840</v>
      </c>
      <c r="E42" s="120"/>
      <c r="F42" s="69" t="s">
        <v>841</v>
      </c>
      <c r="G42" s="120"/>
      <c r="H42" s="70"/>
      <c r="I42" s="71"/>
      <c r="J42" s="70"/>
      <c r="K42" s="71"/>
      <c r="L42" s="70"/>
      <c r="M42" s="72"/>
    </row>
    <row r="43" spans="1:13">
      <c r="A43" s="1734"/>
      <c r="B43" s="465"/>
      <c r="C43" s="66"/>
      <c r="D43" s="122"/>
      <c r="E43" s="126"/>
      <c r="F43" s="120">
        <v>16</v>
      </c>
      <c r="G43" s="128"/>
      <c r="H43" s="130"/>
      <c r="I43" s="123"/>
      <c r="J43" s="130"/>
      <c r="K43" s="123"/>
      <c r="L43" s="130"/>
      <c r="M43" s="124"/>
    </row>
    <row r="44" spans="1:13">
      <c r="A44" s="1734"/>
      <c r="B44" s="220"/>
      <c r="C44" s="73"/>
      <c r="D44" s="21"/>
      <c r="E44" s="21"/>
      <c r="F44" s="21"/>
      <c r="G44" s="21"/>
      <c r="H44" s="1703"/>
      <c r="I44" s="1703"/>
      <c r="J44" s="127"/>
      <c r="K44" s="74"/>
      <c r="L44" s="127"/>
      <c r="M44" s="75"/>
    </row>
    <row r="45" spans="1:13" ht="18" customHeight="1">
      <c r="A45" s="1734"/>
      <c r="B45" s="2163" t="s">
        <v>842</v>
      </c>
      <c r="C45" s="76"/>
      <c r="D45" s="38"/>
      <c r="E45" s="38"/>
      <c r="F45" s="38"/>
      <c r="G45" s="38"/>
      <c r="H45" s="38"/>
      <c r="I45" s="38"/>
      <c r="J45" s="38"/>
      <c r="K45" s="38"/>
      <c r="L45" s="19"/>
      <c r="M45" s="20"/>
    </row>
    <row r="46" spans="1:13">
      <c r="A46" s="1734"/>
      <c r="B46" s="2163"/>
      <c r="C46" s="77"/>
      <c r="D46" s="78" t="s">
        <v>843</v>
      </c>
      <c r="E46" s="79" t="s">
        <v>844</v>
      </c>
      <c r="F46" s="1704" t="s">
        <v>845</v>
      </c>
      <c r="G46" s="1705" t="s">
        <v>808</v>
      </c>
      <c r="H46" s="1705"/>
      <c r="I46" s="1705"/>
      <c r="J46" s="1705"/>
      <c r="K46" s="80" t="s">
        <v>846</v>
      </c>
      <c r="L46" s="1706"/>
      <c r="M46" s="1707"/>
    </row>
    <row r="47" spans="1:13">
      <c r="A47" s="1734"/>
      <c r="B47" s="2163"/>
      <c r="C47" s="77"/>
      <c r="D47" s="81"/>
      <c r="E47" s="36" t="s">
        <v>809</v>
      </c>
      <c r="F47" s="1704"/>
      <c r="G47" s="1705"/>
      <c r="H47" s="1705"/>
      <c r="I47" s="1705"/>
      <c r="J47" s="1705"/>
      <c r="K47" s="19"/>
      <c r="L47" s="1708"/>
      <c r="M47" s="1709"/>
    </row>
    <row r="48" spans="1:13">
      <c r="A48" s="1734"/>
      <c r="B48" s="2164"/>
      <c r="C48" s="82"/>
      <c r="D48" s="21"/>
      <c r="E48" s="21"/>
      <c r="F48" s="21"/>
      <c r="G48" s="21"/>
      <c r="H48" s="21"/>
      <c r="I48" s="21"/>
      <c r="J48" s="21"/>
      <c r="K48" s="21"/>
      <c r="L48" s="19"/>
      <c r="M48" s="20"/>
    </row>
    <row r="49" spans="1:13" ht="32.450000000000003" customHeight="1">
      <c r="A49" s="1734"/>
      <c r="B49" s="463" t="s">
        <v>847</v>
      </c>
      <c r="C49" s="1700" t="s">
        <v>1765</v>
      </c>
      <c r="D49" s="1701"/>
      <c r="E49" s="1701"/>
      <c r="F49" s="1701"/>
      <c r="G49" s="1701"/>
      <c r="H49" s="1701"/>
      <c r="I49" s="1701"/>
      <c r="J49" s="1701"/>
      <c r="K49" s="1701"/>
      <c r="L49" s="1701"/>
      <c r="M49" s="1702"/>
    </row>
    <row r="50" spans="1:13">
      <c r="A50" s="1734"/>
      <c r="B50" s="463" t="s">
        <v>849</v>
      </c>
      <c r="C50" s="2053" t="s">
        <v>1766</v>
      </c>
      <c r="D50" s="2115"/>
      <c r="E50" s="2115"/>
      <c r="F50" s="2115"/>
      <c r="G50" s="2115"/>
      <c r="H50" s="2115"/>
      <c r="I50" s="2115"/>
      <c r="J50" s="2115"/>
      <c r="K50" s="2115"/>
      <c r="L50" s="2115"/>
      <c r="M50" s="2116"/>
    </row>
    <row r="51" spans="1:13">
      <c r="A51" s="1734"/>
      <c r="B51" s="463" t="s">
        <v>851</v>
      </c>
      <c r="C51" s="1700">
        <v>30</v>
      </c>
      <c r="D51" s="1701"/>
      <c r="E51" s="1701"/>
      <c r="F51" s="1701"/>
      <c r="G51" s="1701"/>
      <c r="H51" s="1701"/>
      <c r="I51" s="1701"/>
      <c r="J51" s="1701"/>
      <c r="K51" s="1701"/>
      <c r="L51" s="1701"/>
      <c r="M51" s="1702"/>
    </row>
    <row r="52" spans="1:13">
      <c r="A52" s="1735"/>
      <c r="B52" s="463" t="s">
        <v>853</v>
      </c>
      <c r="C52" s="1700" t="s">
        <v>63</v>
      </c>
      <c r="D52" s="1701"/>
      <c r="E52" s="1701"/>
      <c r="F52" s="1701"/>
      <c r="G52" s="1701"/>
      <c r="H52" s="1701"/>
      <c r="I52" s="1701"/>
      <c r="J52" s="1701"/>
      <c r="K52" s="1701"/>
      <c r="L52" s="1701"/>
      <c r="M52" s="1702"/>
    </row>
    <row r="53" spans="1:13" ht="15.75" customHeight="1">
      <c r="A53" s="1686" t="s">
        <v>854</v>
      </c>
      <c r="B53" s="405" t="s">
        <v>855</v>
      </c>
      <c r="C53" s="1685" t="s">
        <v>1767</v>
      </c>
      <c r="D53" s="1683"/>
      <c r="E53" s="1683"/>
      <c r="F53" s="1683"/>
      <c r="G53" s="1683"/>
      <c r="H53" s="1683"/>
      <c r="I53" s="1683"/>
      <c r="J53" s="1683"/>
      <c r="K53" s="1683"/>
      <c r="L53" s="1683"/>
      <c r="M53" s="1684"/>
    </row>
    <row r="54" spans="1:13">
      <c r="A54" s="1687"/>
      <c r="B54" s="405" t="s">
        <v>856</v>
      </c>
      <c r="C54" s="1685" t="s">
        <v>1768</v>
      </c>
      <c r="D54" s="1683"/>
      <c r="E54" s="1683"/>
      <c r="F54" s="1683"/>
      <c r="G54" s="1683"/>
      <c r="H54" s="1683"/>
      <c r="I54" s="1683"/>
      <c r="J54" s="1683"/>
      <c r="K54" s="1683"/>
      <c r="L54" s="1683"/>
      <c r="M54" s="1684"/>
    </row>
    <row r="55" spans="1:13">
      <c r="A55" s="1687"/>
      <c r="B55" s="405" t="s">
        <v>858</v>
      </c>
      <c r="C55" s="1685" t="s">
        <v>1769</v>
      </c>
      <c r="D55" s="1683"/>
      <c r="E55" s="1683"/>
      <c r="F55" s="1683"/>
      <c r="G55" s="1683"/>
      <c r="H55" s="1683"/>
      <c r="I55" s="1683"/>
      <c r="J55" s="1683"/>
      <c r="K55" s="1683"/>
      <c r="L55" s="1683"/>
      <c r="M55" s="1684"/>
    </row>
    <row r="56" spans="1:13" ht="15.75" customHeight="1">
      <c r="A56" s="1687"/>
      <c r="B56" s="468" t="s">
        <v>859</v>
      </c>
      <c r="C56" s="1685" t="s">
        <v>1770</v>
      </c>
      <c r="D56" s="1683"/>
      <c r="E56" s="1683"/>
      <c r="F56" s="1683"/>
      <c r="G56" s="1683"/>
      <c r="H56" s="1683"/>
      <c r="I56" s="1683"/>
      <c r="J56" s="1683"/>
      <c r="K56" s="1683"/>
      <c r="L56" s="1683"/>
      <c r="M56" s="1684"/>
    </row>
    <row r="57" spans="1:13" ht="15.75" customHeight="1">
      <c r="A57" s="1687"/>
      <c r="B57" s="405" t="s">
        <v>860</v>
      </c>
      <c r="C57" s="1685" t="s">
        <v>605</v>
      </c>
      <c r="D57" s="1683"/>
      <c r="E57" s="1683"/>
      <c r="F57" s="1683"/>
      <c r="G57" s="1683"/>
      <c r="H57" s="1683"/>
      <c r="I57" s="1683"/>
      <c r="J57" s="1683"/>
      <c r="K57" s="1683"/>
      <c r="L57" s="1683"/>
      <c r="M57" s="1684"/>
    </row>
    <row r="58" spans="1:13" ht="16.5" thickBot="1">
      <c r="A58" s="1690"/>
      <c r="B58" s="405" t="s">
        <v>861</v>
      </c>
      <c r="C58" s="1685">
        <v>3808330</v>
      </c>
      <c r="D58" s="1683"/>
      <c r="E58" s="1683"/>
      <c r="F58" s="1683"/>
      <c r="G58" s="1683"/>
      <c r="H58" s="1683"/>
      <c r="I58" s="1683"/>
      <c r="J58" s="1683"/>
      <c r="K58" s="1683"/>
      <c r="L58" s="1683"/>
      <c r="M58" s="1684"/>
    </row>
    <row r="59" spans="1:13" ht="15.75" customHeight="1">
      <c r="A59" s="1686" t="s">
        <v>863</v>
      </c>
      <c r="B59" s="469" t="s">
        <v>864</v>
      </c>
      <c r="C59" s="1685" t="s">
        <v>1771</v>
      </c>
      <c r="D59" s="1683"/>
      <c r="E59" s="1683"/>
      <c r="F59" s="1683"/>
      <c r="G59" s="1683"/>
      <c r="H59" s="1683"/>
      <c r="I59" s="1683"/>
      <c r="J59" s="1683"/>
      <c r="K59" s="1683"/>
      <c r="L59" s="1683"/>
      <c r="M59" s="1684"/>
    </row>
    <row r="60" spans="1:13" ht="30" customHeight="1">
      <c r="A60" s="1687"/>
      <c r="B60" s="469" t="s">
        <v>866</v>
      </c>
      <c r="C60" s="1685" t="s">
        <v>1725</v>
      </c>
      <c r="D60" s="1683"/>
      <c r="E60" s="1683"/>
      <c r="F60" s="1683"/>
      <c r="G60" s="1683"/>
      <c r="H60" s="1683"/>
      <c r="I60" s="1683"/>
      <c r="J60" s="1683"/>
      <c r="K60" s="1683"/>
      <c r="L60" s="1683"/>
      <c r="M60" s="1684"/>
    </row>
    <row r="61" spans="1:13" ht="30" customHeight="1" thickBot="1">
      <c r="A61" s="1687"/>
      <c r="B61" s="470" t="s">
        <v>39</v>
      </c>
      <c r="C61" s="2907" t="s">
        <v>157</v>
      </c>
      <c r="D61" s="2908"/>
      <c r="E61" s="2908"/>
      <c r="F61" s="2908"/>
      <c r="G61" s="2908"/>
      <c r="H61" s="2908"/>
      <c r="I61" s="2908"/>
      <c r="J61" s="2908"/>
      <c r="K61" s="2908"/>
      <c r="L61" s="2908"/>
      <c r="M61" s="2909"/>
    </row>
    <row r="62" spans="1:13" ht="16.5" thickBot="1">
      <c r="A62" s="87" t="s">
        <v>869</v>
      </c>
      <c r="B62" s="88"/>
      <c r="C62" s="2904"/>
      <c r="D62" s="2905"/>
      <c r="E62" s="2905"/>
      <c r="F62" s="2905"/>
      <c r="G62" s="2905"/>
      <c r="H62" s="2905"/>
      <c r="I62" s="2905"/>
      <c r="J62" s="2905"/>
      <c r="K62" s="2905"/>
      <c r="L62" s="2905"/>
      <c r="M62" s="2906"/>
    </row>
  </sheetData>
  <mergeCells count="50">
    <mergeCell ref="C11:M11"/>
    <mergeCell ref="A2:A12"/>
    <mergeCell ref="C2:M2"/>
    <mergeCell ref="C3:M3"/>
    <mergeCell ref="F4:G4"/>
    <mergeCell ref="C5:M5"/>
    <mergeCell ref="C6:M6"/>
    <mergeCell ref="C7:G7"/>
    <mergeCell ref="I7:M7"/>
    <mergeCell ref="B8:B10"/>
    <mergeCell ref="C9:D9"/>
    <mergeCell ref="F9:G9"/>
    <mergeCell ref="I9:J9"/>
    <mergeCell ref="C10:D10"/>
    <mergeCell ref="F10:G10"/>
    <mergeCell ref="I10:J10"/>
    <mergeCell ref="L46:M47"/>
    <mergeCell ref="C49:M49"/>
    <mergeCell ref="C50:M50"/>
    <mergeCell ref="C51:M51"/>
    <mergeCell ref="C52:M52"/>
    <mergeCell ref="F23:I23"/>
    <mergeCell ref="B25:B28"/>
    <mergeCell ref="B32:B34"/>
    <mergeCell ref="H44:I44"/>
    <mergeCell ref="B45:B48"/>
    <mergeCell ref="F46:F47"/>
    <mergeCell ref="G46:J47"/>
    <mergeCell ref="C12:M12"/>
    <mergeCell ref="C13:M13"/>
    <mergeCell ref="B14:B15"/>
    <mergeCell ref="C14:D14"/>
    <mergeCell ref="F14:M14"/>
    <mergeCell ref="C15:M15"/>
    <mergeCell ref="C16:M16"/>
    <mergeCell ref="C62:M62"/>
    <mergeCell ref="C57:M57"/>
    <mergeCell ref="C58:M58"/>
    <mergeCell ref="A59:A61"/>
    <mergeCell ref="C59:M59"/>
    <mergeCell ref="C60:M60"/>
    <mergeCell ref="C61:M61"/>
    <mergeCell ref="A53:A58"/>
    <mergeCell ref="C53:M53"/>
    <mergeCell ref="C54:M54"/>
    <mergeCell ref="C55:M55"/>
    <mergeCell ref="C56:M56"/>
    <mergeCell ref="A15:A52"/>
    <mergeCell ref="C17:M17"/>
    <mergeCell ref="B18:B24"/>
  </mergeCells>
  <dataValidations count="5">
    <dataValidation allowBlank="1" showInputMessage="1" showErrorMessage="1" prompt="Identifique la meta ODS a que le apunta el indicador de producto. Seleccione de la lista desplegable." sqref="E14" xr:uid="{00000000-0002-0000-4600-000000000000}"/>
    <dataValidation allowBlank="1" showInputMessage="1" showErrorMessage="1" prompt="Identifique el ODS a que le apunta el indicador de producto. Seleccione de la lista desplegable._x000a_" sqref="B14:B16" xr:uid="{00000000-0002-0000-4600-000001000000}"/>
    <dataValidation allowBlank="1" showInputMessage="1" showErrorMessage="1" prompt="Incluir una ficha por cada indicador, ya sea de producto o de resultado" sqref="B1" xr:uid="{00000000-0002-0000-4600-000002000000}"/>
    <dataValidation allowBlank="1" showInputMessage="1" showErrorMessage="1" prompt="Seleccione de la lista desplegable" sqref="B4" xr:uid="{00000000-0002-0000-4600-000003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600-000004000000}"/>
  </dataValidations>
  <pageMargins left="0.7" right="0.7" top="0.75" bottom="0.75" header="0.3" footer="0.3"/>
  <pageSetup paperSize="9" orientation="portrait" horizontalDpi="1200" verticalDpi="12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70C0"/>
  </sheetPr>
  <dimension ref="A1:M62"/>
  <sheetViews>
    <sheetView topLeftCell="A14" zoomScale="80" zoomScaleNormal="80" workbookViewId="0">
      <selection activeCell="C55" sqref="C55:M55"/>
    </sheetView>
  </sheetViews>
  <sheetFormatPr baseColWidth="10" defaultColWidth="11.42578125" defaultRowHeight="15.75"/>
  <cols>
    <col min="1" max="1" width="32.28515625" style="1" customWidth="1"/>
    <col min="2" max="2" width="35.85546875" style="1" customWidth="1"/>
    <col min="3" max="4" width="11.42578125" style="1"/>
    <col min="5" max="5" width="14.28515625" style="1" customWidth="1"/>
    <col min="6" max="16384" width="11.42578125" style="1"/>
  </cols>
  <sheetData>
    <row r="1" spans="1:13" ht="16.5" thickBot="1">
      <c r="A1" s="243"/>
      <c r="B1" s="486" t="s">
        <v>1772</v>
      </c>
      <c r="C1" s="487"/>
      <c r="D1" s="487"/>
      <c r="E1" s="487"/>
      <c r="F1" s="487"/>
      <c r="G1" s="487"/>
      <c r="H1" s="487"/>
      <c r="I1" s="487"/>
      <c r="J1" s="487"/>
      <c r="K1" s="487"/>
      <c r="L1" s="487"/>
      <c r="M1" s="488"/>
    </row>
    <row r="2" spans="1:13">
      <c r="A2" s="1836" t="s">
        <v>782</v>
      </c>
      <c r="B2" s="489" t="s">
        <v>783</v>
      </c>
      <c r="C2" s="1839" t="s">
        <v>607</v>
      </c>
      <c r="D2" s="1840"/>
      <c r="E2" s="1840"/>
      <c r="F2" s="1840"/>
      <c r="G2" s="1840"/>
      <c r="H2" s="1840"/>
      <c r="I2" s="1840"/>
      <c r="J2" s="1840"/>
      <c r="K2" s="1840"/>
      <c r="L2" s="1840"/>
      <c r="M2" s="1841"/>
    </row>
    <row r="3" spans="1:13" ht="61.5" customHeight="1">
      <c r="A3" s="1837"/>
      <c r="B3" s="490" t="s">
        <v>784</v>
      </c>
      <c r="C3" s="1842" t="s">
        <v>546</v>
      </c>
      <c r="D3" s="1843"/>
      <c r="E3" s="1843"/>
      <c r="F3" s="1843"/>
      <c r="G3" s="1843"/>
      <c r="H3" s="1843"/>
      <c r="I3" s="1843"/>
      <c r="J3" s="1843"/>
      <c r="K3" s="1843"/>
      <c r="L3" s="1843"/>
      <c r="M3" s="1844"/>
    </row>
    <row r="4" spans="1:13" ht="46.5" customHeight="1">
      <c r="A4" s="1837"/>
      <c r="B4" s="2353" t="s">
        <v>35</v>
      </c>
      <c r="C4" s="2355" t="s">
        <v>843</v>
      </c>
      <c r="D4" s="1847" t="s">
        <v>537</v>
      </c>
      <c r="E4" s="1848"/>
      <c r="F4" s="2360" t="s">
        <v>979</v>
      </c>
      <c r="G4" s="2361"/>
      <c r="H4" s="2364">
        <v>25</v>
      </c>
      <c r="I4" s="1847" t="s">
        <v>1473</v>
      </c>
      <c r="J4" s="1878"/>
      <c r="K4" s="1878"/>
      <c r="L4" s="1878"/>
      <c r="M4" s="1879"/>
    </row>
    <row r="5" spans="1:13" ht="46.5" customHeight="1">
      <c r="A5" s="1837"/>
      <c r="B5" s="2354"/>
      <c r="C5" s="2356"/>
      <c r="D5" s="1849"/>
      <c r="E5" s="1850"/>
      <c r="F5" s="2362"/>
      <c r="G5" s="2363"/>
      <c r="H5" s="2365"/>
      <c r="I5" s="1849"/>
      <c r="J5" s="1880"/>
      <c r="K5" s="1880"/>
      <c r="L5" s="1880"/>
      <c r="M5" s="1881"/>
    </row>
    <row r="6" spans="1:13" ht="15.75" customHeight="1">
      <c r="A6" s="1837"/>
      <c r="B6" s="491" t="s">
        <v>786</v>
      </c>
      <c r="C6" s="1842" t="s">
        <v>1239</v>
      </c>
      <c r="D6" s="1843"/>
      <c r="E6" s="1843"/>
      <c r="F6" s="1843"/>
      <c r="G6" s="1843"/>
      <c r="H6" s="1843"/>
      <c r="I6" s="1843"/>
      <c r="J6" s="1843"/>
      <c r="K6" s="1843"/>
      <c r="L6" s="1843"/>
      <c r="M6" s="1844"/>
    </row>
    <row r="7" spans="1:13">
      <c r="A7" s="1837"/>
      <c r="B7" s="492" t="s">
        <v>787</v>
      </c>
      <c r="C7" s="1842" t="s">
        <v>1474</v>
      </c>
      <c r="D7" s="1843"/>
      <c r="E7" s="1843"/>
      <c r="F7" s="1843"/>
      <c r="G7" s="1843"/>
      <c r="H7" s="1843"/>
      <c r="I7" s="1843"/>
      <c r="J7" s="1843"/>
      <c r="K7" s="1843"/>
      <c r="L7" s="1843"/>
      <c r="M7" s="1844"/>
    </row>
    <row r="8" spans="1:13" ht="31.5" customHeight="1">
      <c r="A8" s="1837"/>
      <c r="B8" s="493" t="s">
        <v>873</v>
      </c>
      <c r="C8" s="2357" t="s">
        <v>156</v>
      </c>
      <c r="D8" s="2358"/>
      <c r="E8" s="2358"/>
      <c r="F8" s="2358"/>
      <c r="G8" s="2359"/>
      <c r="H8" s="494" t="s">
        <v>39</v>
      </c>
      <c r="I8" s="1859" t="s">
        <v>157</v>
      </c>
      <c r="J8" s="1858"/>
      <c r="K8" s="1858"/>
      <c r="L8" s="1858"/>
      <c r="M8" s="1860"/>
    </row>
    <row r="9" spans="1:13" ht="21" customHeight="1">
      <c r="A9" s="1837"/>
      <c r="B9" s="2346" t="s">
        <v>788</v>
      </c>
      <c r="C9" s="495"/>
      <c r="D9" s="250"/>
      <c r="E9" s="250"/>
      <c r="F9" s="250"/>
      <c r="G9" s="250"/>
      <c r="H9" s="250"/>
      <c r="I9" s="250"/>
      <c r="J9" s="250"/>
      <c r="K9" s="250"/>
      <c r="L9" s="496"/>
      <c r="M9" s="497"/>
    </row>
    <row r="10" spans="1:13">
      <c r="A10" s="1837"/>
      <c r="B10" s="2347"/>
      <c r="C10" s="323" t="s">
        <v>868</v>
      </c>
      <c r="D10" s="253"/>
      <c r="E10" s="300"/>
      <c r="F10" s="1865"/>
      <c r="G10" s="1865"/>
      <c r="H10" s="300"/>
      <c r="I10" s="1865"/>
      <c r="J10" s="1865"/>
      <c r="K10" s="300"/>
      <c r="L10" s="301"/>
      <c r="M10" s="251"/>
    </row>
    <row r="11" spans="1:13">
      <c r="A11" s="1837"/>
      <c r="B11" s="2348"/>
      <c r="C11" s="1866" t="s">
        <v>793</v>
      </c>
      <c r="D11" s="1867"/>
      <c r="E11" s="252"/>
      <c r="F11" s="1867" t="s">
        <v>793</v>
      </c>
      <c r="G11" s="1867"/>
      <c r="H11" s="252"/>
      <c r="I11" s="1867" t="s">
        <v>793</v>
      </c>
      <c r="J11" s="1867"/>
      <c r="K11" s="252"/>
      <c r="L11" s="253"/>
      <c r="M11" s="254"/>
    </row>
    <row r="12" spans="1:13" ht="51" customHeight="1">
      <c r="A12" s="1837"/>
      <c r="B12" s="490" t="s">
        <v>794</v>
      </c>
      <c r="C12" s="1868" t="s">
        <v>1475</v>
      </c>
      <c r="D12" s="1869"/>
      <c r="E12" s="1869"/>
      <c r="F12" s="1869"/>
      <c r="G12" s="1869"/>
      <c r="H12" s="1869"/>
      <c r="I12" s="1869"/>
      <c r="J12" s="1869"/>
      <c r="K12" s="1869"/>
      <c r="L12" s="1869"/>
      <c r="M12" s="1870"/>
    </row>
    <row r="13" spans="1:13" ht="83.25" customHeight="1">
      <c r="A13" s="498"/>
      <c r="B13" s="490" t="s">
        <v>923</v>
      </c>
      <c r="C13" s="1868" t="s">
        <v>1476</v>
      </c>
      <c r="D13" s="1869"/>
      <c r="E13" s="1869"/>
      <c r="F13" s="1869"/>
      <c r="G13" s="1869"/>
      <c r="H13" s="1869"/>
      <c r="I13" s="1869"/>
      <c r="J13" s="1869"/>
      <c r="K13" s="1869"/>
      <c r="L13" s="1869"/>
      <c r="M13" s="1870"/>
    </row>
    <row r="14" spans="1:13" ht="50.25" customHeight="1">
      <c r="A14" s="1872"/>
      <c r="B14" s="7" t="s">
        <v>925</v>
      </c>
      <c r="C14" s="1842" t="s">
        <v>545</v>
      </c>
      <c r="D14" s="1843"/>
      <c r="E14" s="1843"/>
      <c r="F14" s="1843"/>
      <c r="G14" s="1843"/>
      <c r="H14" s="1843"/>
      <c r="I14" s="1843"/>
      <c r="J14" s="1843"/>
      <c r="K14" s="1843"/>
      <c r="L14" s="1843"/>
      <c r="M14" s="1844"/>
    </row>
    <row r="15" spans="1:13" ht="51.75" customHeight="1">
      <c r="A15" s="1872"/>
      <c r="B15" s="129" t="s">
        <v>926</v>
      </c>
      <c r="C15" s="1697" t="s">
        <v>429</v>
      </c>
      <c r="D15" s="1698"/>
      <c r="E15" s="90" t="s">
        <v>927</v>
      </c>
      <c r="F15" s="1795" t="s">
        <v>1477</v>
      </c>
      <c r="G15" s="1698"/>
      <c r="H15" s="1698"/>
      <c r="I15" s="1698"/>
      <c r="J15" s="1698"/>
      <c r="K15" s="1698"/>
      <c r="L15" s="1698"/>
      <c r="M15" s="1699"/>
    </row>
    <row r="16" spans="1:13">
      <c r="A16" s="1872"/>
      <c r="B16" s="493" t="s">
        <v>25</v>
      </c>
      <c r="C16" s="1842" t="s">
        <v>609</v>
      </c>
      <c r="D16" s="1843"/>
      <c r="E16" s="1843"/>
      <c r="F16" s="1843"/>
      <c r="G16" s="1843"/>
      <c r="H16" s="1843"/>
      <c r="I16" s="1843"/>
      <c r="J16" s="1843"/>
      <c r="K16" s="1843"/>
      <c r="L16" s="1843"/>
      <c r="M16" s="1844"/>
    </row>
    <row r="17" spans="1:13">
      <c r="A17" s="1872"/>
      <c r="B17" s="499" t="s">
        <v>929</v>
      </c>
      <c r="C17" s="1842" t="s">
        <v>608</v>
      </c>
      <c r="D17" s="1843"/>
      <c r="E17" s="1843"/>
      <c r="F17" s="1843"/>
      <c r="G17" s="1843"/>
      <c r="H17" s="1843"/>
      <c r="I17" s="1843"/>
      <c r="J17" s="1843"/>
      <c r="K17" s="1843"/>
      <c r="L17" s="1843"/>
      <c r="M17" s="1844"/>
    </row>
    <row r="18" spans="1:13">
      <c r="A18" s="1872"/>
      <c r="B18" s="2346" t="s">
        <v>798</v>
      </c>
      <c r="C18" s="500"/>
      <c r="D18" s="501"/>
      <c r="E18" s="501"/>
      <c r="F18" s="501"/>
      <c r="G18" s="501"/>
      <c r="H18" s="501"/>
      <c r="I18" s="501"/>
      <c r="J18" s="501"/>
      <c r="K18" s="501"/>
      <c r="L18" s="501"/>
      <c r="M18" s="502"/>
    </row>
    <row r="19" spans="1:13">
      <c r="A19" s="1872"/>
      <c r="B19" s="2347"/>
      <c r="C19" s="302"/>
      <c r="D19" s="258"/>
      <c r="E19" s="303"/>
      <c r="F19" s="258"/>
      <c r="G19" s="303"/>
      <c r="H19" s="258"/>
      <c r="I19" s="303"/>
      <c r="J19" s="258"/>
      <c r="K19" s="303"/>
      <c r="L19" s="303"/>
      <c r="M19" s="257"/>
    </row>
    <row r="20" spans="1:13">
      <c r="A20" s="1872"/>
      <c r="B20" s="2347"/>
      <c r="C20" s="304" t="s">
        <v>799</v>
      </c>
      <c r="D20" s="259"/>
      <c r="E20" s="305" t="s">
        <v>800</v>
      </c>
      <c r="F20" s="259"/>
      <c r="G20" s="305" t="s">
        <v>801</v>
      </c>
      <c r="H20" s="259"/>
      <c r="I20" s="305" t="s">
        <v>802</v>
      </c>
      <c r="J20" s="503" t="s">
        <v>809</v>
      </c>
      <c r="K20" s="305"/>
      <c r="L20" s="305"/>
      <c r="M20" s="257"/>
    </row>
    <row r="21" spans="1:13">
      <c r="A21" s="1872"/>
      <c r="B21" s="2347"/>
      <c r="C21" s="304" t="s">
        <v>803</v>
      </c>
      <c r="D21" s="266"/>
      <c r="E21" s="305" t="s">
        <v>804</v>
      </c>
      <c r="F21" s="265"/>
      <c r="G21" s="305" t="s">
        <v>805</v>
      </c>
      <c r="H21" s="265"/>
      <c r="I21" s="305"/>
      <c r="J21" s="303"/>
      <c r="K21" s="305"/>
      <c r="L21" s="305"/>
      <c r="M21" s="257"/>
    </row>
    <row r="22" spans="1:13">
      <c r="A22" s="1872"/>
      <c r="B22" s="2347"/>
      <c r="C22" s="304" t="s">
        <v>806</v>
      </c>
      <c r="D22" s="266"/>
      <c r="E22" s="305" t="s">
        <v>807</v>
      </c>
      <c r="F22" s="266"/>
      <c r="G22" s="305"/>
      <c r="H22" s="303"/>
      <c r="I22" s="305"/>
      <c r="J22" s="303"/>
      <c r="K22" s="305"/>
      <c r="L22" s="305"/>
      <c r="M22" s="257"/>
    </row>
    <row r="23" spans="1:13">
      <c r="A23" s="1872"/>
      <c r="B23" s="2347"/>
      <c r="C23" s="304" t="s">
        <v>808</v>
      </c>
      <c r="D23" s="266"/>
      <c r="E23" s="305" t="s">
        <v>810</v>
      </c>
      <c r="F23" s="252"/>
      <c r="G23" s="252"/>
      <c r="H23" s="252"/>
      <c r="I23" s="252"/>
      <c r="J23" s="252"/>
      <c r="K23" s="252"/>
      <c r="L23" s="252"/>
      <c r="M23" s="262"/>
    </row>
    <row r="24" spans="1:13">
      <c r="A24" s="1872"/>
      <c r="B24" s="2348"/>
      <c r="C24" s="306"/>
      <c r="D24" s="263"/>
      <c r="E24" s="263"/>
      <c r="F24" s="263"/>
      <c r="G24" s="263"/>
      <c r="H24" s="263"/>
      <c r="I24" s="263"/>
      <c r="J24" s="263"/>
      <c r="K24" s="263"/>
      <c r="L24" s="263"/>
      <c r="M24" s="264"/>
    </row>
    <row r="25" spans="1:13">
      <c r="A25" s="1872"/>
      <c r="B25" s="2346" t="s">
        <v>812</v>
      </c>
      <c r="C25" s="504"/>
      <c r="D25" s="501"/>
      <c r="E25" s="501"/>
      <c r="F25" s="501"/>
      <c r="G25" s="501"/>
      <c r="H25" s="501"/>
      <c r="I25" s="501"/>
      <c r="J25" s="501"/>
      <c r="K25" s="501"/>
      <c r="L25" s="496"/>
      <c r="M25" s="497"/>
    </row>
    <row r="26" spans="1:13">
      <c r="A26" s="1872"/>
      <c r="B26" s="2347"/>
      <c r="C26" s="304" t="s">
        <v>813</v>
      </c>
      <c r="D26" s="265"/>
      <c r="E26" s="308"/>
      <c r="F26" s="305" t="s">
        <v>814</v>
      </c>
      <c r="G26" s="266" t="s">
        <v>809</v>
      </c>
      <c r="H26" s="308"/>
      <c r="I26" s="305" t="s">
        <v>815</v>
      </c>
      <c r="J26" s="266"/>
      <c r="K26" s="308"/>
      <c r="L26" s="301"/>
      <c r="M26" s="251"/>
    </row>
    <row r="27" spans="1:13">
      <c r="A27" s="1872"/>
      <c r="B27" s="2347"/>
      <c r="C27" s="304" t="s">
        <v>816</v>
      </c>
      <c r="D27" s="505"/>
      <c r="E27" s="301"/>
      <c r="F27" s="305" t="s">
        <v>817</v>
      </c>
      <c r="G27" s="265"/>
      <c r="H27" s="301"/>
      <c r="I27" s="309"/>
      <c r="J27" s="301"/>
      <c r="K27" s="300"/>
      <c r="L27" s="301"/>
      <c r="M27" s="251"/>
    </row>
    <row r="28" spans="1:13">
      <c r="A28" s="1872"/>
      <c r="B28" s="2348"/>
      <c r="C28" s="310"/>
      <c r="D28" s="258"/>
      <c r="E28" s="258"/>
      <c r="F28" s="258"/>
      <c r="G28" s="258"/>
      <c r="H28" s="258"/>
      <c r="I28" s="258"/>
      <c r="J28" s="258"/>
      <c r="K28" s="258"/>
      <c r="L28" s="253"/>
      <c r="M28" s="254"/>
    </row>
    <row r="29" spans="1:13">
      <c r="A29" s="1872"/>
      <c r="B29" s="506" t="s">
        <v>818</v>
      </c>
      <c r="C29" s="507"/>
      <c r="D29" s="285"/>
      <c r="E29" s="285"/>
      <c r="F29" s="285"/>
      <c r="G29" s="285"/>
      <c r="H29" s="285"/>
      <c r="I29" s="285"/>
      <c r="J29" s="285"/>
      <c r="K29" s="285"/>
      <c r="L29" s="285"/>
      <c r="M29" s="508"/>
    </row>
    <row r="30" spans="1:13">
      <c r="A30" s="1872"/>
      <c r="B30" s="509"/>
      <c r="C30" s="312" t="s">
        <v>819</v>
      </c>
      <c r="D30" s="265" t="s">
        <v>72</v>
      </c>
      <c r="E30" s="308"/>
      <c r="F30" s="313" t="s">
        <v>820</v>
      </c>
      <c r="G30" s="265" t="s">
        <v>72</v>
      </c>
      <c r="H30" s="308"/>
      <c r="I30" s="313" t="s">
        <v>821</v>
      </c>
      <c r="J30" s="510"/>
      <c r="K30" s="271" t="s">
        <v>72</v>
      </c>
      <c r="L30" s="272"/>
      <c r="M30" s="268"/>
    </row>
    <row r="31" spans="1:13">
      <c r="A31" s="1872"/>
      <c r="B31" s="491"/>
      <c r="C31" s="306"/>
      <c r="D31" s="263"/>
      <c r="E31" s="263"/>
      <c r="F31" s="263"/>
      <c r="G31" s="263"/>
      <c r="H31" s="263"/>
      <c r="I31" s="263"/>
      <c r="J31" s="263"/>
      <c r="K31" s="263"/>
      <c r="L31" s="263"/>
      <c r="M31" s="264"/>
    </row>
    <row r="32" spans="1:13">
      <c r="A32" s="1872"/>
      <c r="B32" s="2346" t="s">
        <v>822</v>
      </c>
      <c r="C32" s="511"/>
      <c r="D32" s="512"/>
      <c r="E32" s="512"/>
      <c r="F32" s="512"/>
      <c r="G32" s="512"/>
      <c r="H32" s="512"/>
      <c r="I32" s="512"/>
      <c r="J32" s="512"/>
      <c r="K32" s="512"/>
      <c r="L32" s="301"/>
      <c r="M32" s="251"/>
    </row>
    <row r="33" spans="1:13">
      <c r="A33" s="1872"/>
      <c r="B33" s="2347"/>
      <c r="C33" s="311" t="s">
        <v>823</v>
      </c>
      <c r="D33" s="274">
        <v>2022</v>
      </c>
      <c r="E33" s="513"/>
      <c r="F33" s="308" t="s">
        <v>824</v>
      </c>
      <c r="G33" s="274">
        <v>2025</v>
      </c>
      <c r="H33" s="513"/>
      <c r="I33" s="313"/>
      <c r="J33" s="513"/>
      <c r="K33" s="513"/>
      <c r="L33" s="301"/>
      <c r="M33" s="251"/>
    </row>
    <row r="34" spans="1:13">
      <c r="A34" s="1872"/>
      <c r="B34" s="2348"/>
      <c r="C34" s="311"/>
      <c r="D34" s="303"/>
      <c r="E34" s="513"/>
      <c r="F34" s="308"/>
      <c r="G34" s="513"/>
      <c r="H34" s="513"/>
      <c r="I34" s="313"/>
      <c r="J34" s="513"/>
      <c r="K34" s="513"/>
      <c r="L34" s="301"/>
      <c r="M34" s="251"/>
    </row>
    <row r="35" spans="1:13">
      <c r="A35" s="1872"/>
      <c r="B35" s="506" t="s">
        <v>825</v>
      </c>
      <c r="C35" s="317"/>
      <c r="D35" s="275"/>
      <c r="E35" s="275"/>
      <c r="F35" s="275"/>
      <c r="G35" s="275"/>
      <c r="H35" s="275"/>
      <c r="I35" s="275"/>
      <c r="J35" s="275"/>
      <c r="K35" s="275"/>
      <c r="L35" s="275"/>
      <c r="M35" s="276"/>
    </row>
    <row r="36" spans="1:13">
      <c r="A36" s="1872"/>
      <c r="B36" s="509"/>
      <c r="C36" s="304"/>
      <c r="D36" s="308" t="s">
        <v>826</v>
      </c>
      <c r="E36" s="308"/>
      <c r="F36" s="308" t="s">
        <v>827</v>
      </c>
      <c r="G36" s="308"/>
      <c r="H36" s="300" t="s">
        <v>828</v>
      </c>
      <c r="I36" s="300"/>
      <c r="J36" s="300" t="s">
        <v>829</v>
      </c>
      <c r="K36" s="308"/>
      <c r="L36" s="308" t="s">
        <v>830</v>
      </c>
      <c r="M36" s="277"/>
    </row>
    <row r="37" spans="1:13" ht="15.75" customHeight="1">
      <c r="A37" s="1872"/>
      <c r="B37" s="509"/>
      <c r="C37" s="304"/>
      <c r="D37" s="2349">
        <v>40</v>
      </c>
      <c r="E37" s="2349"/>
      <c r="F37" s="2350">
        <v>40</v>
      </c>
      <c r="G37" s="2351"/>
      <c r="H37" s="2350">
        <v>40</v>
      </c>
      <c r="I37" s="2351"/>
      <c r="J37" s="2350">
        <v>40</v>
      </c>
      <c r="K37" s="2351"/>
      <c r="L37" s="2350"/>
      <c r="M37" s="1844"/>
    </row>
    <row r="38" spans="1:13">
      <c r="A38" s="1872"/>
      <c r="B38" s="509"/>
      <c r="C38" s="304"/>
      <c r="D38" s="308" t="s">
        <v>831</v>
      </c>
      <c r="E38" s="308"/>
      <c r="F38" s="308" t="s">
        <v>832</v>
      </c>
      <c r="G38" s="308"/>
      <c r="H38" s="300" t="s">
        <v>833</v>
      </c>
      <c r="I38" s="300"/>
      <c r="J38" s="300" t="s">
        <v>834</v>
      </c>
      <c r="K38" s="308"/>
      <c r="L38" s="308" t="s">
        <v>835</v>
      </c>
      <c r="M38" s="257"/>
    </row>
    <row r="39" spans="1:13">
      <c r="A39" s="1872"/>
      <c r="B39" s="509"/>
      <c r="C39" s="304"/>
      <c r="D39" s="510"/>
      <c r="E39" s="272"/>
      <c r="F39" s="510"/>
      <c r="G39" s="272"/>
      <c r="H39" s="510"/>
      <c r="I39" s="272"/>
      <c r="J39" s="510"/>
      <c r="K39" s="272"/>
      <c r="L39" s="510"/>
      <c r="M39" s="280"/>
    </row>
    <row r="40" spans="1:13">
      <c r="A40" s="1872"/>
      <c r="B40" s="509"/>
      <c r="C40" s="304"/>
      <c r="D40" s="308" t="s">
        <v>836</v>
      </c>
      <c r="E40" s="308"/>
      <c r="F40" s="308" t="s">
        <v>837</v>
      </c>
      <c r="G40" s="308"/>
      <c r="H40" s="300" t="s">
        <v>838</v>
      </c>
      <c r="I40" s="300"/>
      <c r="J40" s="300" t="s">
        <v>839</v>
      </c>
      <c r="K40" s="308"/>
      <c r="L40" s="308" t="s">
        <v>840</v>
      </c>
      <c r="M40" s="257"/>
    </row>
    <row r="41" spans="1:13">
      <c r="A41" s="1872"/>
      <c r="B41" s="509"/>
      <c r="C41" s="304"/>
      <c r="D41" s="510"/>
      <c r="E41" s="272"/>
      <c r="F41" s="510"/>
      <c r="G41" s="272"/>
      <c r="H41" s="510"/>
      <c r="I41" s="272"/>
      <c r="J41" s="510"/>
      <c r="K41" s="272"/>
      <c r="L41" s="510"/>
      <c r="M41" s="280"/>
    </row>
    <row r="42" spans="1:13">
      <c r="A42" s="1872"/>
      <c r="B42" s="509"/>
      <c r="C42" s="304"/>
      <c r="D42" s="271" t="s">
        <v>840</v>
      </c>
      <c r="E42" s="271"/>
      <c r="F42" s="271" t="s">
        <v>841</v>
      </c>
      <c r="G42" s="271"/>
      <c r="H42" s="285"/>
      <c r="I42" s="285"/>
      <c r="J42" s="285"/>
      <c r="K42" s="285"/>
      <c r="L42" s="285"/>
      <c r="M42" s="508"/>
    </row>
    <row r="43" spans="1:13">
      <c r="A43" s="1872"/>
      <c r="B43" s="509"/>
      <c r="C43" s="304"/>
      <c r="D43" s="510"/>
      <c r="E43" s="272"/>
      <c r="F43" s="2350">
        <v>160</v>
      </c>
      <c r="G43" s="2351"/>
      <c r="H43" s="308"/>
      <c r="I43" s="308"/>
      <c r="J43" s="308"/>
      <c r="K43" s="308"/>
      <c r="L43" s="308"/>
      <c r="M43" s="268"/>
    </row>
    <row r="44" spans="1:13">
      <c r="A44" s="1872"/>
      <c r="B44" s="491"/>
      <c r="C44" s="319"/>
      <c r="D44" s="253"/>
      <c r="E44" s="253"/>
      <c r="F44" s="253"/>
      <c r="G44" s="253"/>
      <c r="H44" s="1898"/>
      <c r="I44" s="1898"/>
      <c r="J44" s="263"/>
      <c r="K44" s="263"/>
      <c r="L44" s="263"/>
      <c r="M44" s="264"/>
    </row>
    <row r="45" spans="1:13">
      <c r="A45" s="1872"/>
      <c r="B45" s="2346" t="s">
        <v>842</v>
      </c>
      <c r="C45" s="307"/>
      <c r="D45" s="303"/>
      <c r="E45" s="303"/>
      <c r="F45" s="303"/>
      <c r="G45" s="303"/>
      <c r="H45" s="303"/>
      <c r="I45" s="303"/>
      <c r="J45" s="303"/>
      <c r="K45" s="303"/>
      <c r="L45" s="301"/>
      <c r="M45" s="251"/>
    </row>
    <row r="46" spans="1:13">
      <c r="A46" s="1872"/>
      <c r="B46" s="2347"/>
      <c r="C46" s="320"/>
      <c r="D46" s="321" t="s">
        <v>843</v>
      </c>
      <c r="E46" s="284" t="s">
        <v>844</v>
      </c>
      <c r="F46" s="1895" t="s">
        <v>845</v>
      </c>
      <c r="G46" s="1851" t="s">
        <v>1004</v>
      </c>
      <c r="H46" s="1896"/>
      <c r="I46" s="1896"/>
      <c r="J46" s="1897"/>
      <c r="K46" s="322" t="s">
        <v>846</v>
      </c>
      <c r="L46" s="1900"/>
      <c r="M46" s="1901"/>
    </row>
    <row r="47" spans="1:13">
      <c r="A47" s="1872"/>
      <c r="B47" s="2347"/>
      <c r="C47" s="320"/>
      <c r="D47" s="286" t="s">
        <v>809</v>
      </c>
      <c r="E47" s="266"/>
      <c r="F47" s="1895"/>
      <c r="G47" s="1853"/>
      <c r="H47" s="1898"/>
      <c r="I47" s="1898"/>
      <c r="J47" s="1899"/>
      <c r="K47" s="301"/>
      <c r="L47" s="2344"/>
      <c r="M47" s="2345"/>
    </row>
    <row r="48" spans="1:13">
      <c r="A48" s="1872"/>
      <c r="B48" s="2348"/>
      <c r="C48" s="323"/>
      <c r="D48" s="253"/>
      <c r="E48" s="253"/>
      <c r="F48" s="253"/>
      <c r="G48" s="253"/>
      <c r="H48" s="253"/>
      <c r="I48" s="253"/>
      <c r="J48" s="253"/>
      <c r="K48" s="253"/>
      <c r="L48" s="301"/>
      <c r="M48" s="251"/>
    </row>
    <row r="49" spans="1:13" ht="36.75" customHeight="1">
      <c r="A49" s="1872"/>
      <c r="B49" s="493" t="s">
        <v>847</v>
      </c>
      <c r="C49" s="2335" t="s">
        <v>1478</v>
      </c>
      <c r="D49" s="2336"/>
      <c r="E49" s="2336"/>
      <c r="F49" s="2336"/>
      <c r="G49" s="2336"/>
      <c r="H49" s="2336"/>
      <c r="I49" s="2336"/>
      <c r="J49" s="2336"/>
      <c r="K49" s="2336"/>
      <c r="L49" s="2336"/>
      <c r="M49" s="2337"/>
    </row>
    <row r="50" spans="1:13">
      <c r="A50" s="1872"/>
      <c r="B50" s="493" t="s">
        <v>849</v>
      </c>
      <c r="C50" s="2325" t="s">
        <v>1665</v>
      </c>
      <c r="D50" s="2326"/>
      <c r="E50" s="2326"/>
      <c r="F50" s="2326"/>
      <c r="G50" s="2326"/>
      <c r="H50" s="2326"/>
      <c r="I50" s="2326"/>
      <c r="J50" s="2326"/>
      <c r="K50" s="2326"/>
      <c r="L50" s="2326"/>
      <c r="M50" s="2327"/>
    </row>
    <row r="51" spans="1:13">
      <c r="A51" s="1872"/>
      <c r="B51" s="493" t="s">
        <v>851</v>
      </c>
      <c r="C51" s="2338">
        <v>20</v>
      </c>
      <c r="D51" s="2339"/>
      <c r="E51" s="2339"/>
      <c r="F51" s="2339"/>
      <c r="G51" s="2339"/>
      <c r="H51" s="2339"/>
      <c r="I51" s="2339"/>
      <c r="J51" s="2339"/>
      <c r="K51" s="2339"/>
      <c r="L51" s="2339"/>
      <c r="M51" s="2340"/>
    </row>
    <row r="52" spans="1:13">
      <c r="A52" s="2352"/>
      <c r="B52" s="493" t="s">
        <v>853</v>
      </c>
      <c r="C52" s="2325" t="s">
        <v>63</v>
      </c>
      <c r="D52" s="2326"/>
      <c r="E52" s="2326"/>
      <c r="F52" s="2326"/>
      <c r="G52" s="2326"/>
      <c r="H52" s="2326"/>
      <c r="I52" s="2326"/>
      <c r="J52" s="2326"/>
      <c r="K52" s="2326"/>
      <c r="L52" s="2326"/>
      <c r="M52" s="2327"/>
    </row>
    <row r="53" spans="1:13">
      <c r="A53" s="2324" t="s">
        <v>854</v>
      </c>
      <c r="B53" s="514" t="s">
        <v>855</v>
      </c>
      <c r="C53" s="2325" t="s">
        <v>435</v>
      </c>
      <c r="D53" s="2326"/>
      <c r="E53" s="2326"/>
      <c r="F53" s="2326"/>
      <c r="G53" s="2326"/>
      <c r="H53" s="2326"/>
      <c r="I53" s="2326"/>
      <c r="J53" s="2326"/>
      <c r="K53" s="2326"/>
      <c r="L53" s="2326"/>
      <c r="M53" s="2327"/>
    </row>
    <row r="54" spans="1:13" ht="15.75" customHeight="1">
      <c r="A54" s="1883"/>
      <c r="B54" s="514" t="s">
        <v>856</v>
      </c>
      <c r="C54" s="2325" t="s">
        <v>1479</v>
      </c>
      <c r="D54" s="2326"/>
      <c r="E54" s="2326"/>
      <c r="F54" s="2326"/>
      <c r="G54" s="2326"/>
      <c r="H54" s="2326"/>
      <c r="I54" s="2326"/>
      <c r="J54" s="2326"/>
      <c r="K54" s="2326"/>
      <c r="L54" s="2326"/>
      <c r="M54" s="2327"/>
    </row>
    <row r="55" spans="1:13" ht="15.75" customHeight="1">
      <c r="A55" s="1883"/>
      <c r="B55" s="514" t="s">
        <v>858</v>
      </c>
      <c r="C55" s="2325" t="s">
        <v>157</v>
      </c>
      <c r="D55" s="2326"/>
      <c r="E55" s="2326"/>
      <c r="F55" s="2326"/>
      <c r="G55" s="2326"/>
      <c r="H55" s="2326"/>
      <c r="I55" s="2326"/>
      <c r="J55" s="2326"/>
      <c r="K55" s="2326"/>
      <c r="L55" s="2326"/>
      <c r="M55" s="2327"/>
    </row>
    <row r="56" spans="1:13">
      <c r="A56" s="1883"/>
      <c r="B56" s="515" t="s">
        <v>859</v>
      </c>
      <c r="C56" s="2325" t="s">
        <v>1480</v>
      </c>
      <c r="D56" s="2326"/>
      <c r="E56" s="2326"/>
      <c r="F56" s="2326"/>
      <c r="G56" s="2326"/>
      <c r="H56" s="2326"/>
      <c r="I56" s="2326"/>
      <c r="J56" s="2326"/>
      <c r="K56" s="2326"/>
      <c r="L56" s="2326"/>
      <c r="M56" s="2327"/>
    </row>
    <row r="57" spans="1:13">
      <c r="A57" s="1883"/>
      <c r="B57" s="514" t="s">
        <v>860</v>
      </c>
      <c r="C57" s="2341" t="s">
        <v>436</v>
      </c>
      <c r="D57" s="2342"/>
      <c r="E57" s="2342"/>
      <c r="F57" s="2342"/>
      <c r="G57" s="2342"/>
      <c r="H57" s="2342"/>
      <c r="I57" s="2342"/>
      <c r="J57" s="2342"/>
      <c r="K57" s="2342"/>
      <c r="L57" s="2342"/>
      <c r="M57" s="2343"/>
    </row>
    <row r="58" spans="1:13" ht="15.75" customHeight="1">
      <c r="A58" s="2331"/>
      <c r="B58" s="514" t="s">
        <v>861</v>
      </c>
      <c r="C58" s="2325">
        <v>3176815012</v>
      </c>
      <c r="D58" s="2326"/>
      <c r="E58" s="2326"/>
      <c r="F58" s="2326"/>
      <c r="G58" s="2326"/>
      <c r="H58" s="2326"/>
      <c r="I58" s="2326"/>
      <c r="J58" s="2326"/>
      <c r="K58" s="2326"/>
      <c r="L58" s="2326"/>
      <c r="M58" s="2327"/>
    </row>
    <row r="59" spans="1:13">
      <c r="A59" s="2324" t="s">
        <v>863</v>
      </c>
      <c r="B59" s="516" t="s">
        <v>864</v>
      </c>
      <c r="C59" s="2325" t="s">
        <v>865</v>
      </c>
      <c r="D59" s="2326"/>
      <c r="E59" s="2326"/>
      <c r="F59" s="2326"/>
      <c r="G59" s="2326"/>
      <c r="H59" s="2326"/>
      <c r="I59" s="2326"/>
      <c r="J59" s="2326"/>
      <c r="K59" s="2326"/>
      <c r="L59" s="2326"/>
      <c r="M59" s="2327"/>
    </row>
    <row r="60" spans="1:13" ht="15.75" customHeight="1">
      <c r="A60" s="1883"/>
      <c r="B60" s="516" t="s">
        <v>866</v>
      </c>
      <c r="C60" s="2325" t="s">
        <v>867</v>
      </c>
      <c r="D60" s="2326"/>
      <c r="E60" s="2326"/>
      <c r="F60" s="2326"/>
      <c r="G60" s="2326"/>
      <c r="H60" s="2326"/>
      <c r="I60" s="2326"/>
      <c r="J60" s="2326"/>
      <c r="K60" s="2326"/>
      <c r="L60" s="2326"/>
      <c r="M60" s="2327"/>
    </row>
    <row r="61" spans="1:13" ht="16.5" thickBot="1">
      <c r="A61" s="1905"/>
      <c r="B61" s="517" t="s">
        <v>39</v>
      </c>
      <c r="C61" s="2328" t="s">
        <v>868</v>
      </c>
      <c r="D61" s="2329"/>
      <c r="E61" s="2329"/>
      <c r="F61" s="2329"/>
      <c r="G61" s="2329"/>
      <c r="H61" s="2329"/>
      <c r="I61" s="2329"/>
      <c r="J61" s="2329"/>
      <c r="K61" s="2329"/>
      <c r="L61" s="2329"/>
      <c r="M61" s="2330"/>
    </row>
    <row r="62" spans="1:13" ht="16.5" thickBot="1">
      <c r="A62" s="287" t="s">
        <v>869</v>
      </c>
      <c r="B62" s="518"/>
      <c r="C62" s="2332"/>
      <c r="D62" s="2333"/>
      <c r="E62" s="2333"/>
      <c r="F62" s="2333"/>
      <c r="G62" s="2333"/>
      <c r="H62" s="2333"/>
      <c r="I62" s="2333"/>
      <c r="J62" s="2333"/>
      <c r="K62" s="2333"/>
      <c r="L62" s="2333"/>
      <c r="M62" s="2334"/>
    </row>
  </sheetData>
  <mergeCells count="57">
    <mergeCell ref="F4:G5"/>
    <mergeCell ref="H4:H5"/>
    <mergeCell ref="I4:M5"/>
    <mergeCell ref="C6:M6"/>
    <mergeCell ref="C7:M7"/>
    <mergeCell ref="C8:G8"/>
    <mergeCell ref="I8:M8"/>
    <mergeCell ref="B9:B11"/>
    <mergeCell ref="F10:G10"/>
    <mergeCell ref="I10:J10"/>
    <mergeCell ref="C11:D11"/>
    <mergeCell ref="F11:G11"/>
    <mergeCell ref="I11:J11"/>
    <mergeCell ref="C12:M12"/>
    <mergeCell ref="C13:M13"/>
    <mergeCell ref="A14:A52"/>
    <mergeCell ref="C14:M14"/>
    <mergeCell ref="C15:D15"/>
    <mergeCell ref="F15:M15"/>
    <mergeCell ref="C16:M16"/>
    <mergeCell ref="C17:M17"/>
    <mergeCell ref="B18:B24"/>
    <mergeCell ref="B25:B28"/>
    <mergeCell ref="A2:A12"/>
    <mergeCell ref="C2:M2"/>
    <mergeCell ref="C3:M3"/>
    <mergeCell ref="B4:B5"/>
    <mergeCell ref="C4:C5"/>
    <mergeCell ref="D4:E5"/>
    <mergeCell ref="L46:M47"/>
    <mergeCell ref="B32:B34"/>
    <mergeCell ref="D37:E37"/>
    <mergeCell ref="F37:G37"/>
    <mergeCell ref="H37:I37"/>
    <mergeCell ref="J37:K37"/>
    <mergeCell ref="L37:M37"/>
    <mergeCell ref="F43:G43"/>
    <mergeCell ref="H44:I44"/>
    <mergeCell ref="B45:B48"/>
    <mergeCell ref="F46:F47"/>
    <mergeCell ref="G46:J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2">
    <dataValidation allowBlank="1" showInputMessage="1" showErrorMessage="1" prompt="Identifique el ODS a que le apunta el indicador de producto. Seleccione de la lista desplegable._x000a_" sqref="B15:B16" xr:uid="{00000000-0002-0000-4700-000000000000}"/>
    <dataValidation allowBlank="1" showInputMessage="1" showErrorMessage="1" prompt="Identifique la meta ODS a que le apunta el indicador de producto. Seleccione de la lista desplegable." sqref="E15:E16" xr:uid="{00000000-0002-0000-4700-000001000000}"/>
  </dataValidations>
  <hyperlinks>
    <hyperlink ref="C57" r:id="rId1" display="mailto:jmorenol@sdis.gov.co" xr:uid="{00000000-0004-0000-4700-000000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70C0"/>
  </sheetPr>
  <dimension ref="A1:M62"/>
  <sheetViews>
    <sheetView topLeftCell="B45" zoomScale="77" zoomScaleNormal="77" workbookViewId="0">
      <selection activeCell="D63" sqref="D63"/>
    </sheetView>
  </sheetViews>
  <sheetFormatPr baseColWidth="10" defaultColWidth="11.42578125" defaultRowHeight="15.75"/>
  <cols>
    <col min="1" max="1" width="25.28515625" style="1" customWidth="1"/>
    <col min="2" max="2" width="24.42578125" style="89" customWidth="1"/>
    <col min="3" max="3" width="11.42578125" style="1"/>
    <col min="4" max="4" width="13.28515625" style="1" customWidth="1"/>
    <col min="5" max="5" width="15.5703125" style="1" customWidth="1"/>
    <col min="6" max="6" width="13" style="1" customWidth="1"/>
    <col min="7" max="11" width="11.42578125" style="1"/>
    <col min="12" max="12" width="12.42578125" style="1" customWidth="1"/>
    <col min="13" max="13" width="14.42578125" style="1" customWidth="1"/>
  </cols>
  <sheetData>
    <row r="1" spans="1:13" s="1" customFormat="1" ht="18" customHeight="1" thickBot="1">
      <c r="A1" s="851"/>
      <c r="B1" s="2940" t="s">
        <v>1773</v>
      </c>
      <c r="C1" s="2941"/>
      <c r="D1" s="2941"/>
      <c r="E1" s="2941"/>
      <c r="F1" s="2941"/>
      <c r="G1" s="2941"/>
      <c r="H1" s="2941"/>
      <c r="I1" s="2941"/>
      <c r="J1" s="2941"/>
      <c r="K1" s="2941"/>
      <c r="L1" s="2941"/>
      <c r="M1" s="2942"/>
    </row>
    <row r="2" spans="1:13" ht="31.9" customHeight="1">
      <c r="A2" s="2920" t="s">
        <v>782</v>
      </c>
      <c r="B2" s="746" t="s">
        <v>783</v>
      </c>
      <c r="C2" s="1717" t="s">
        <v>611</v>
      </c>
      <c r="D2" s="1718"/>
      <c r="E2" s="1718"/>
      <c r="F2" s="1718"/>
      <c r="G2" s="1718"/>
      <c r="H2" s="1718"/>
      <c r="I2" s="1718"/>
      <c r="J2" s="1718"/>
      <c r="K2" s="1718"/>
      <c r="L2" s="1718"/>
      <c r="M2" s="1719"/>
    </row>
    <row r="3" spans="1:13" ht="47.25" customHeight="1">
      <c r="A3" s="2921"/>
      <c r="B3" s="747" t="s">
        <v>914</v>
      </c>
      <c r="C3" s="2922" t="s">
        <v>546</v>
      </c>
      <c r="D3" s="2923"/>
      <c r="E3" s="2923"/>
      <c r="F3" s="2923"/>
      <c r="G3" s="2923"/>
      <c r="H3" s="2923"/>
      <c r="I3" s="2923"/>
      <c r="J3" s="2923"/>
      <c r="K3" s="2923"/>
      <c r="L3" s="2923"/>
      <c r="M3" s="2924"/>
    </row>
    <row r="4" spans="1:13" ht="43.5" customHeight="1">
      <c r="A4" s="2921"/>
      <c r="B4" s="748" t="s">
        <v>35</v>
      </c>
      <c r="C4" s="848" t="s">
        <v>1300</v>
      </c>
      <c r="D4" s="2927" t="s">
        <v>1774</v>
      </c>
      <c r="E4" s="2935"/>
      <c r="F4" s="2925" t="s">
        <v>979</v>
      </c>
      <c r="G4" s="2926"/>
      <c r="H4" s="749">
        <v>13</v>
      </c>
      <c r="I4" s="1766" t="s">
        <v>1775</v>
      </c>
      <c r="J4" s="1683"/>
      <c r="K4" s="1683"/>
      <c r="L4" s="1683"/>
      <c r="M4" s="1684"/>
    </row>
    <row r="5" spans="1:13" ht="33">
      <c r="A5" s="2921"/>
      <c r="B5" s="748" t="s">
        <v>786</v>
      </c>
      <c r="C5" s="2927" t="s">
        <v>1316</v>
      </c>
      <c r="D5" s="2928"/>
      <c r="E5" s="2928"/>
      <c r="F5" s="2928"/>
      <c r="G5" s="2928"/>
      <c r="H5" s="2928"/>
      <c r="I5" s="2928"/>
      <c r="J5" s="2928"/>
      <c r="K5" s="2928"/>
      <c r="L5" s="2928"/>
      <c r="M5" s="2929"/>
    </row>
    <row r="6" spans="1:13" ht="16.5">
      <c r="A6" s="2921"/>
      <c r="B6" s="748" t="s">
        <v>787</v>
      </c>
      <c r="C6" s="2927" t="s">
        <v>1317</v>
      </c>
      <c r="D6" s="2928"/>
      <c r="E6" s="2928"/>
      <c r="F6" s="2928"/>
      <c r="G6" s="2928"/>
      <c r="H6" s="2928"/>
      <c r="I6" s="2928"/>
      <c r="J6" s="2928"/>
      <c r="K6" s="2928"/>
      <c r="L6" s="2928"/>
      <c r="M6" s="2929"/>
    </row>
    <row r="7" spans="1:13" ht="16.5">
      <c r="A7" s="2921"/>
      <c r="B7" s="747" t="s">
        <v>873</v>
      </c>
      <c r="C7" s="1791" t="s">
        <v>156</v>
      </c>
      <c r="D7" s="1792"/>
      <c r="E7" s="11"/>
      <c r="F7" s="11"/>
      <c r="G7" s="12"/>
      <c r="H7" s="13" t="s">
        <v>39</v>
      </c>
      <c r="I7" s="1793" t="s">
        <v>157</v>
      </c>
      <c r="J7" s="1792"/>
      <c r="K7" s="1792"/>
      <c r="L7" s="1792"/>
      <c r="M7" s="1794"/>
    </row>
    <row r="8" spans="1:13">
      <c r="A8" s="2921"/>
      <c r="B8" s="2936" t="s">
        <v>788</v>
      </c>
      <c r="C8" s="2136" t="s">
        <v>157</v>
      </c>
      <c r="D8" s="2137"/>
      <c r="E8" s="15"/>
      <c r="F8" s="15"/>
      <c r="G8" s="15"/>
      <c r="H8" s="15"/>
      <c r="I8" s="15"/>
      <c r="J8" s="15"/>
      <c r="K8" s="15"/>
      <c r="L8" s="16"/>
      <c r="M8" s="17"/>
    </row>
    <row r="9" spans="1:13">
      <c r="A9" s="2921"/>
      <c r="B9" s="2937"/>
      <c r="C9" s="2128"/>
      <c r="D9" s="1747"/>
      <c r="E9" s="18"/>
      <c r="F9" s="1727"/>
      <c r="G9" s="1727"/>
      <c r="H9" s="18"/>
      <c r="I9" s="1727"/>
      <c r="J9" s="1727"/>
      <c r="K9" s="18"/>
      <c r="L9" s="19"/>
      <c r="M9" s="20"/>
    </row>
    <row r="10" spans="1:13" ht="17.25" customHeight="1">
      <c r="A10" s="2921"/>
      <c r="B10" s="2938"/>
      <c r="C10" s="1726" t="s">
        <v>793</v>
      </c>
      <c r="D10" s="1727"/>
      <c r="E10" s="125"/>
      <c r="F10" s="1727" t="s">
        <v>793</v>
      </c>
      <c r="G10" s="1727"/>
      <c r="H10" s="125"/>
      <c r="I10" s="1727" t="s">
        <v>793</v>
      </c>
      <c r="J10" s="1727"/>
      <c r="K10" s="125"/>
      <c r="L10" s="21"/>
      <c r="M10" s="22"/>
    </row>
    <row r="11" spans="1:13" ht="102.75" customHeight="1">
      <c r="A11" s="2921"/>
      <c r="B11" s="747" t="s">
        <v>794</v>
      </c>
      <c r="C11" s="2939" t="s">
        <v>1776</v>
      </c>
      <c r="D11" s="2930"/>
      <c r="E11" s="2930"/>
      <c r="F11" s="2930"/>
      <c r="G11" s="2930"/>
      <c r="H11" s="2930"/>
      <c r="I11" s="2930"/>
      <c r="J11" s="2930"/>
      <c r="K11" s="2930"/>
      <c r="L11" s="2930"/>
      <c r="M11" s="2931"/>
    </row>
    <row r="12" spans="1:13" ht="86.25" customHeight="1">
      <c r="A12" s="2921"/>
      <c r="B12" s="747" t="s">
        <v>923</v>
      </c>
      <c r="C12" s="2939" t="s">
        <v>1777</v>
      </c>
      <c r="D12" s="2930"/>
      <c r="E12" s="2930"/>
      <c r="F12" s="2930"/>
      <c r="G12" s="2930"/>
      <c r="H12" s="2930"/>
      <c r="I12" s="2930"/>
      <c r="J12" s="2930"/>
      <c r="K12" s="2930"/>
      <c r="L12" s="2930"/>
      <c r="M12" s="2931"/>
    </row>
    <row r="13" spans="1:13" ht="66">
      <c r="A13" s="2921"/>
      <c r="B13" s="747" t="s">
        <v>925</v>
      </c>
      <c r="C13" s="2932" t="s">
        <v>545</v>
      </c>
      <c r="D13" s="2933"/>
      <c r="E13" s="2933"/>
      <c r="F13" s="2933"/>
      <c r="G13" s="2933"/>
      <c r="H13" s="2933"/>
      <c r="I13" s="2933"/>
      <c r="J13" s="2933"/>
      <c r="K13" s="2933"/>
      <c r="L13" s="2933"/>
      <c r="M13" s="2934"/>
    </row>
    <row r="14" spans="1:13" ht="50.25" customHeight="1">
      <c r="A14" s="2921"/>
      <c r="B14" s="2936" t="s">
        <v>926</v>
      </c>
      <c r="C14" s="2917" t="s">
        <v>1778</v>
      </c>
      <c r="D14" s="2918"/>
      <c r="E14" s="763" t="s">
        <v>927</v>
      </c>
      <c r="F14" s="777" t="s">
        <v>1779</v>
      </c>
      <c r="G14" s="2930" t="s">
        <v>1780</v>
      </c>
      <c r="H14" s="2930"/>
      <c r="I14" s="2930"/>
      <c r="J14" s="2930"/>
      <c r="K14" s="2930"/>
      <c r="L14" s="2930"/>
      <c r="M14" s="2931"/>
    </row>
    <row r="15" spans="1:13" ht="16.5">
      <c r="A15" s="2921"/>
      <c r="B15" s="2937"/>
      <c r="C15" s="2917"/>
      <c r="D15" s="2918"/>
      <c r="E15" s="2918"/>
      <c r="F15" s="2918"/>
      <c r="G15" s="2918"/>
      <c r="H15" s="2918"/>
      <c r="I15" s="2918"/>
      <c r="J15" s="2918"/>
      <c r="K15" s="2918"/>
      <c r="L15" s="2918"/>
      <c r="M15" s="2919"/>
    </row>
    <row r="16" spans="1:13" ht="16.5">
      <c r="A16" s="2949" t="s">
        <v>796</v>
      </c>
      <c r="B16" s="764" t="s">
        <v>25</v>
      </c>
      <c r="C16" s="2917" t="s">
        <v>613</v>
      </c>
      <c r="D16" s="2918"/>
      <c r="E16" s="2918"/>
      <c r="F16" s="2918"/>
      <c r="G16" s="2918"/>
      <c r="H16" s="2918"/>
      <c r="I16" s="2918"/>
      <c r="J16" s="2918"/>
      <c r="K16" s="2918"/>
      <c r="L16" s="2918"/>
      <c r="M16" s="2919"/>
    </row>
    <row r="17" spans="1:13" ht="33.75" customHeight="1">
      <c r="A17" s="2950"/>
      <c r="B17" s="764" t="s">
        <v>929</v>
      </c>
      <c r="C17" s="2939" t="s">
        <v>612</v>
      </c>
      <c r="D17" s="2930"/>
      <c r="E17" s="2930"/>
      <c r="F17" s="2930"/>
      <c r="G17" s="2930"/>
      <c r="H17" s="2930"/>
      <c r="I17" s="2930"/>
      <c r="J17" s="2930"/>
      <c r="K17" s="2930"/>
      <c r="L17" s="2930"/>
      <c r="M17" s="2931"/>
    </row>
    <row r="18" spans="1:13" ht="16.5">
      <c r="A18" s="2950"/>
      <c r="B18" s="2951" t="s">
        <v>798</v>
      </c>
      <c r="C18" s="765"/>
      <c r="D18" s="766"/>
      <c r="E18" s="766"/>
      <c r="F18" s="766"/>
      <c r="G18" s="766"/>
      <c r="H18" s="766"/>
      <c r="I18" s="766"/>
      <c r="J18" s="766"/>
      <c r="K18" s="766"/>
      <c r="L18" s="766"/>
      <c r="M18" s="767"/>
    </row>
    <row r="19" spans="1:13" ht="16.5">
      <c r="A19" s="2950"/>
      <c r="B19" s="2952"/>
      <c r="C19" s="768"/>
      <c r="D19" s="769"/>
      <c r="E19" s="770"/>
      <c r="F19" s="769"/>
      <c r="G19" s="770"/>
      <c r="H19" s="769"/>
      <c r="I19" s="770"/>
      <c r="J19" s="769"/>
      <c r="K19" s="770"/>
      <c r="L19" s="770"/>
      <c r="M19" s="771"/>
    </row>
    <row r="20" spans="1:13" ht="16.5">
      <c r="A20" s="2950"/>
      <c r="B20" s="2952"/>
      <c r="C20" s="772" t="s">
        <v>799</v>
      </c>
      <c r="D20" s="773"/>
      <c r="E20" s="774" t="s">
        <v>800</v>
      </c>
      <c r="F20" s="773"/>
      <c r="G20" s="774" t="s">
        <v>801</v>
      </c>
      <c r="H20" s="773"/>
      <c r="I20" s="774" t="s">
        <v>802</v>
      </c>
      <c r="J20" s="775"/>
      <c r="K20" s="774"/>
      <c r="L20" s="774"/>
      <c r="M20" s="776"/>
    </row>
    <row r="21" spans="1:13" ht="16.5">
      <c r="A21" s="2950"/>
      <c r="B21" s="2952"/>
      <c r="C21" s="772" t="s">
        <v>803</v>
      </c>
      <c r="D21" s="777"/>
      <c r="E21" s="774" t="s">
        <v>804</v>
      </c>
      <c r="F21" s="778"/>
      <c r="G21" s="774" t="s">
        <v>805</v>
      </c>
      <c r="H21" s="778"/>
      <c r="I21" s="774"/>
      <c r="J21" s="779"/>
      <c r="K21" s="774"/>
      <c r="L21" s="774"/>
      <c r="M21" s="776"/>
    </row>
    <row r="22" spans="1:13" ht="16.5">
      <c r="A22" s="2950"/>
      <c r="B22" s="2952"/>
      <c r="C22" s="772" t="s">
        <v>806</v>
      </c>
      <c r="D22" s="777" t="s">
        <v>809</v>
      </c>
      <c r="E22" s="774" t="s">
        <v>807</v>
      </c>
      <c r="F22" s="777"/>
      <c r="G22" s="774"/>
      <c r="H22" s="779"/>
      <c r="I22" s="774"/>
      <c r="J22" s="779"/>
      <c r="K22" s="774"/>
      <c r="L22" s="774"/>
      <c r="M22" s="776"/>
    </row>
    <row r="23" spans="1:13" ht="16.5">
      <c r="A23" s="2950"/>
      <c r="B23" s="2952"/>
      <c r="C23" s="772" t="s">
        <v>808</v>
      </c>
      <c r="D23" s="777"/>
      <c r="E23" s="774" t="s">
        <v>810</v>
      </c>
      <c r="F23" s="835"/>
      <c r="G23" s="835"/>
      <c r="H23" s="835"/>
      <c r="I23" s="835"/>
      <c r="J23" s="835"/>
      <c r="K23" s="835"/>
      <c r="L23" s="835"/>
      <c r="M23" s="836"/>
    </row>
    <row r="24" spans="1:13" ht="16.5">
      <c r="A24" s="2950"/>
      <c r="B24" s="2953"/>
      <c r="C24" s="780"/>
      <c r="D24" s="781"/>
      <c r="E24" s="781"/>
      <c r="F24" s="781"/>
      <c r="G24" s="781"/>
      <c r="H24" s="781"/>
      <c r="I24" s="781"/>
      <c r="J24" s="781"/>
      <c r="K24" s="781"/>
      <c r="L24" s="781"/>
      <c r="M24" s="782"/>
    </row>
    <row r="25" spans="1:13" ht="16.5">
      <c r="A25" s="2950"/>
      <c r="B25" s="2951" t="s">
        <v>812</v>
      </c>
      <c r="C25" s="783"/>
      <c r="D25" s="784"/>
      <c r="E25" s="784"/>
      <c r="F25" s="784"/>
      <c r="G25" s="784"/>
      <c r="H25" s="784"/>
      <c r="I25" s="784"/>
      <c r="J25" s="784"/>
      <c r="K25" s="784"/>
      <c r="L25" s="754"/>
      <c r="M25" s="755"/>
    </row>
    <row r="26" spans="1:13" ht="16.5">
      <c r="A26" s="2950"/>
      <c r="B26" s="2952"/>
      <c r="C26" s="772" t="s">
        <v>813</v>
      </c>
      <c r="D26" s="778"/>
      <c r="E26" s="785"/>
      <c r="F26" s="774" t="s">
        <v>814</v>
      </c>
      <c r="G26" s="777"/>
      <c r="H26" s="785"/>
      <c r="I26" s="774" t="s">
        <v>815</v>
      </c>
      <c r="J26" s="777" t="s">
        <v>809</v>
      </c>
      <c r="K26" s="785"/>
      <c r="L26" s="757"/>
      <c r="M26" s="758"/>
    </row>
    <row r="27" spans="1:13" ht="16.5">
      <c r="A27" s="2950"/>
      <c r="B27" s="2952"/>
      <c r="C27" s="772" t="s">
        <v>816</v>
      </c>
      <c r="D27" s="786"/>
      <c r="E27" s="757"/>
      <c r="F27" s="774" t="s">
        <v>817</v>
      </c>
      <c r="G27" s="777"/>
      <c r="H27" s="757"/>
      <c r="I27" s="787"/>
      <c r="J27" s="757"/>
      <c r="K27" s="756"/>
      <c r="L27" s="757"/>
      <c r="M27" s="758"/>
    </row>
    <row r="28" spans="1:13" ht="16.5">
      <c r="A28" s="2950"/>
      <c r="B28" s="2953"/>
      <c r="C28" s="788"/>
      <c r="D28" s="789"/>
      <c r="E28" s="789"/>
      <c r="F28" s="789"/>
      <c r="G28" s="789"/>
      <c r="H28" s="789"/>
      <c r="I28" s="789"/>
      <c r="J28" s="789"/>
      <c r="K28" s="789"/>
      <c r="L28" s="760"/>
      <c r="M28" s="761"/>
    </row>
    <row r="29" spans="1:13" ht="16.5">
      <c r="A29" s="2950"/>
      <c r="B29" s="790" t="s">
        <v>818</v>
      </c>
      <c r="C29" s="791"/>
      <c r="D29" s="792"/>
      <c r="E29" s="792"/>
      <c r="F29" s="792"/>
      <c r="G29" s="792"/>
      <c r="H29" s="792"/>
      <c r="I29" s="792"/>
      <c r="J29" s="792"/>
      <c r="K29" s="792"/>
      <c r="L29" s="792"/>
      <c r="M29" s="793"/>
    </row>
    <row r="30" spans="1:13" ht="16.5">
      <c r="A30" s="2950"/>
      <c r="B30" s="790"/>
      <c r="C30" s="794" t="s">
        <v>819</v>
      </c>
      <c r="D30" s="778" t="s">
        <v>63</v>
      </c>
      <c r="E30" s="785"/>
      <c r="F30" s="795" t="s">
        <v>820</v>
      </c>
      <c r="G30" s="778" t="s">
        <v>63</v>
      </c>
      <c r="H30" s="785"/>
      <c r="I30" s="795" t="s">
        <v>821</v>
      </c>
      <c r="J30" s="796" t="s">
        <v>63</v>
      </c>
      <c r="K30" s="797"/>
      <c r="L30" s="798"/>
      <c r="M30" s="799"/>
    </row>
    <row r="31" spans="1:13" ht="16.5">
      <c r="A31" s="2950"/>
      <c r="B31" s="748"/>
      <c r="C31" s="780"/>
      <c r="D31" s="781"/>
      <c r="E31" s="781"/>
      <c r="F31" s="781"/>
      <c r="G31" s="781"/>
      <c r="H31" s="781"/>
      <c r="I31" s="781"/>
      <c r="J31" s="781"/>
      <c r="K31" s="781"/>
      <c r="L31" s="781"/>
      <c r="M31" s="782"/>
    </row>
    <row r="32" spans="1:13" ht="16.5">
      <c r="A32" s="2950"/>
      <c r="B32" s="2951" t="s">
        <v>822</v>
      </c>
      <c r="C32" s="800"/>
      <c r="D32" s="801"/>
      <c r="E32" s="801"/>
      <c r="F32" s="801"/>
      <c r="G32" s="801"/>
      <c r="H32" s="801"/>
      <c r="I32" s="801"/>
      <c r="J32" s="801"/>
      <c r="K32" s="801"/>
      <c r="L32" s="754"/>
      <c r="M32" s="755"/>
    </row>
    <row r="33" spans="1:13" ht="16.5">
      <c r="A33" s="2950"/>
      <c r="B33" s="2952"/>
      <c r="C33" s="802" t="s">
        <v>823</v>
      </c>
      <c r="D33" s="803">
        <v>2022</v>
      </c>
      <c r="E33" s="804"/>
      <c r="F33" s="785" t="s">
        <v>824</v>
      </c>
      <c r="G33" s="803">
        <v>2025</v>
      </c>
      <c r="H33" s="804"/>
      <c r="I33" s="795"/>
      <c r="J33" s="804"/>
      <c r="K33" s="804"/>
      <c r="L33" s="757"/>
      <c r="M33" s="758"/>
    </row>
    <row r="34" spans="1:13" ht="16.5">
      <c r="A34" s="2950"/>
      <c r="B34" s="2953"/>
      <c r="C34" s="780"/>
      <c r="D34" s="806"/>
      <c r="E34" s="807"/>
      <c r="F34" s="781"/>
      <c r="G34" s="807"/>
      <c r="H34" s="807"/>
      <c r="I34" s="808"/>
      <c r="J34" s="807"/>
      <c r="K34" s="807"/>
      <c r="L34" s="760"/>
      <c r="M34" s="761"/>
    </row>
    <row r="35" spans="1:13" ht="16.5">
      <c r="A35" s="2950"/>
      <c r="B35" s="2951" t="s">
        <v>825</v>
      </c>
      <c r="C35" s="809"/>
      <c r="D35" s="810"/>
      <c r="E35" s="810"/>
      <c r="F35" s="810"/>
      <c r="G35" s="810"/>
      <c r="H35" s="810"/>
      <c r="I35" s="810"/>
      <c r="J35" s="810"/>
      <c r="K35" s="810"/>
      <c r="L35" s="810"/>
      <c r="M35" s="811"/>
    </row>
    <row r="36" spans="1:13" ht="16.5">
      <c r="A36" s="2950"/>
      <c r="B36" s="2952"/>
      <c r="C36" s="812"/>
      <c r="D36" s="813" t="s">
        <v>826</v>
      </c>
      <c r="E36" s="813"/>
      <c r="F36" s="813" t="s">
        <v>827</v>
      </c>
      <c r="G36" s="813"/>
      <c r="H36" s="814" t="s">
        <v>828</v>
      </c>
      <c r="I36" s="814"/>
      <c r="J36" s="814" t="s">
        <v>829</v>
      </c>
      <c r="K36" s="813"/>
      <c r="L36" s="813" t="s">
        <v>830</v>
      </c>
      <c r="M36" s="815"/>
    </row>
    <row r="37" spans="1:13" ht="16.5">
      <c r="A37" s="2950"/>
      <c r="B37" s="2952"/>
      <c r="C37" s="812"/>
      <c r="D37" s="850">
        <v>1</v>
      </c>
      <c r="E37" s="838"/>
      <c r="F37" s="850">
        <v>1</v>
      </c>
      <c r="G37" s="838"/>
      <c r="H37" s="850">
        <v>1</v>
      </c>
      <c r="I37" s="839"/>
      <c r="J37" s="850">
        <v>1</v>
      </c>
      <c r="K37" s="838"/>
      <c r="L37" s="850"/>
      <c r="M37" s="840"/>
    </row>
    <row r="38" spans="1:13" ht="16.5">
      <c r="A38" s="2950"/>
      <c r="B38" s="2952"/>
      <c r="C38" s="812"/>
      <c r="D38" s="813" t="s">
        <v>831</v>
      </c>
      <c r="E38" s="813"/>
      <c r="F38" s="813" t="s">
        <v>832</v>
      </c>
      <c r="G38" s="813"/>
      <c r="H38" s="814" t="s">
        <v>833</v>
      </c>
      <c r="I38" s="814"/>
      <c r="J38" s="814" t="s">
        <v>834</v>
      </c>
      <c r="K38" s="813"/>
      <c r="L38" s="813" t="s">
        <v>835</v>
      </c>
      <c r="M38" s="771"/>
    </row>
    <row r="39" spans="1:13" ht="16.5">
      <c r="A39" s="2950"/>
      <c r="B39" s="2952"/>
      <c r="C39" s="812"/>
      <c r="D39" s="837"/>
      <c r="E39" s="838"/>
      <c r="F39" s="837"/>
      <c r="G39" s="838"/>
      <c r="H39" s="837"/>
      <c r="I39" s="838"/>
      <c r="J39" s="837"/>
      <c r="K39" s="838"/>
      <c r="L39" s="837"/>
      <c r="M39" s="840"/>
    </row>
    <row r="40" spans="1:13" ht="16.5">
      <c r="A40" s="2950"/>
      <c r="B40" s="2952"/>
      <c r="C40" s="812"/>
      <c r="D40" s="813" t="s">
        <v>836</v>
      </c>
      <c r="E40" s="813"/>
      <c r="F40" s="813" t="s">
        <v>837</v>
      </c>
      <c r="G40" s="813"/>
      <c r="H40" s="814" t="s">
        <v>838</v>
      </c>
      <c r="I40" s="814"/>
      <c r="J40" s="814" t="s">
        <v>839</v>
      </c>
      <c r="K40" s="813"/>
      <c r="L40" s="813" t="s">
        <v>840</v>
      </c>
      <c r="M40" s="771"/>
    </row>
    <row r="41" spans="1:13" ht="16.5">
      <c r="A41" s="2950"/>
      <c r="B41" s="2952"/>
      <c r="C41" s="812"/>
      <c r="D41" s="837"/>
      <c r="E41" s="838"/>
      <c r="F41" s="837"/>
      <c r="G41" s="838"/>
      <c r="H41" s="837"/>
      <c r="I41" s="838"/>
      <c r="J41" s="837"/>
      <c r="K41" s="838"/>
      <c r="L41" s="837"/>
      <c r="M41" s="840"/>
    </row>
    <row r="42" spans="1:13" ht="16.5">
      <c r="A42" s="2950"/>
      <c r="B42" s="2952"/>
      <c r="C42" s="812"/>
      <c r="D42" s="841" t="s">
        <v>840</v>
      </c>
      <c r="E42" s="842"/>
      <c r="F42" s="841" t="s">
        <v>841</v>
      </c>
      <c r="G42" s="842"/>
      <c r="H42" s="816"/>
      <c r="I42" s="817"/>
      <c r="J42" s="816"/>
      <c r="K42" s="817"/>
      <c r="L42" s="816"/>
      <c r="M42" s="818"/>
    </row>
    <row r="43" spans="1:13" ht="16.5">
      <c r="A43" s="2950"/>
      <c r="B43" s="2952"/>
      <c r="C43" s="812"/>
      <c r="D43" s="837"/>
      <c r="E43" s="838"/>
      <c r="F43" s="2963">
        <f>D37+F37+H37+J37+L37</f>
        <v>4</v>
      </c>
      <c r="G43" s="2964"/>
      <c r="H43" s="2965"/>
      <c r="I43" s="2965"/>
      <c r="J43" s="843"/>
      <c r="K43" s="813"/>
      <c r="L43" s="843"/>
      <c r="M43" s="844"/>
    </row>
    <row r="44" spans="1:13" ht="16.5">
      <c r="A44" s="2950"/>
      <c r="B44" s="2952"/>
      <c r="C44" s="819"/>
      <c r="D44" s="841"/>
      <c r="E44" s="842"/>
      <c r="F44" s="841"/>
      <c r="G44" s="842"/>
      <c r="H44" s="820"/>
      <c r="I44" s="821"/>
      <c r="J44" s="820"/>
      <c r="K44" s="821"/>
      <c r="L44" s="820"/>
      <c r="M44" s="822"/>
    </row>
    <row r="45" spans="1:13" ht="16.5">
      <c r="A45" s="2950"/>
      <c r="B45" s="2951" t="s">
        <v>842</v>
      </c>
      <c r="C45" s="783"/>
      <c r="D45" s="784"/>
      <c r="E45" s="784"/>
      <c r="F45" s="784"/>
      <c r="G45" s="784"/>
      <c r="H45" s="784"/>
      <c r="I45" s="784"/>
      <c r="J45" s="784"/>
      <c r="K45" s="784"/>
      <c r="L45" s="757"/>
      <c r="M45" s="758"/>
    </row>
    <row r="46" spans="1:13" ht="16.5">
      <c r="A46" s="2950"/>
      <c r="B46" s="2952"/>
      <c r="C46" s="823"/>
      <c r="D46" s="824" t="s">
        <v>843</v>
      </c>
      <c r="E46" s="825" t="s">
        <v>844</v>
      </c>
      <c r="F46" s="2954" t="s">
        <v>845</v>
      </c>
      <c r="G46" s="2958"/>
      <c r="H46" s="2958"/>
      <c r="I46" s="2958"/>
      <c r="J46" s="2958"/>
      <c r="K46" s="826" t="s">
        <v>846</v>
      </c>
      <c r="L46" s="2959"/>
      <c r="M46" s="2960"/>
    </row>
    <row r="47" spans="1:13" ht="16.5">
      <c r="A47" s="2950"/>
      <c r="B47" s="2952"/>
      <c r="C47" s="823"/>
      <c r="D47" s="827"/>
      <c r="E47" s="777" t="s">
        <v>809</v>
      </c>
      <c r="F47" s="2954"/>
      <c r="G47" s="2958"/>
      <c r="H47" s="2958"/>
      <c r="I47" s="2958"/>
      <c r="J47" s="2958"/>
      <c r="K47" s="757"/>
      <c r="L47" s="2961"/>
      <c r="M47" s="2962"/>
    </row>
    <row r="48" spans="1:13" ht="16.5">
      <c r="A48" s="2950"/>
      <c r="B48" s="2953"/>
      <c r="C48" s="828"/>
      <c r="D48" s="760"/>
      <c r="E48" s="760"/>
      <c r="F48" s="760"/>
      <c r="G48" s="760"/>
      <c r="H48" s="760"/>
      <c r="I48" s="760"/>
      <c r="J48" s="760"/>
      <c r="K48" s="760"/>
      <c r="L48" s="757"/>
      <c r="M48" s="758"/>
    </row>
    <row r="49" spans="1:13" ht="105.75" customHeight="1">
      <c r="A49" s="2950"/>
      <c r="B49" s="747" t="s">
        <v>847</v>
      </c>
      <c r="C49" s="2939" t="s">
        <v>1781</v>
      </c>
      <c r="D49" s="2930"/>
      <c r="E49" s="2930"/>
      <c r="F49" s="2930"/>
      <c r="G49" s="2930"/>
      <c r="H49" s="2930"/>
      <c r="I49" s="2930"/>
      <c r="J49" s="2930"/>
      <c r="K49" s="2930"/>
      <c r="L49" s="2930"/>
      <c r="M49" s="2931"/>
    </row>
    <row r="50" spans="1:13" ht="34.5" customHeight="1">
      <c r="A50" s="2950"/>
      <c r="B50" s="764" t="s">
        <v>849</v>
      </c>
      <c r="C50" s="2917" t="s">
        <v>1782</v>
      </c>
      <c r="D50" s="2918"/>
      <c r="E50" s="2918"/>
      <c r="F50" s="2918"/>
      <c r="G50" s="2918"/>
      <c r="H50" s="2918"/>
      <c r="I50" s="2918"/>
      <c r="J50" s="2918"/>
      <c r="K50" s="2918"/>
      <c r="L50" s="2918"/>
      <c r="M50" s="2919"/>
    </row>
    <row r="51" spans="1:13" ht="16.5">
      <c r="A51" s="2950"/>
      <c r="B51" s="764" t="s">
        <v>851</v>
      </c>
      <c r="C51" s="2917">
        <v>30</v>
      </c>
      <c r="D51" s="2918"/>
      <c r="E51" s="2918"/>
      <c r="F51" s="2918"/>
      <c r="G51" s="2918"/>
      <c r="H51" s="2918"/>
      <c r="I51" s="2918"/>
      <c r="J51" s="2918"/>
      <c r="K51" s="2918"/>
      <c r="L51" s="2918"/>
      <c r="M51" s="2919"/>
    </row>
    <row r="52" spans="1:13" ht="16.5" customHeight="1">
      <c r="A52" s="2950"/>
      <c r="B52" s="764" t="s">
        <v>853</v>
      </c>
      <c r="C52" s="2955" t="s">
        <v>63</v>
      </c>
      <c r="D52" s="2956"/>
      <c r="E52" s="2956"/>
      <c r="F52" s="2956"/>
      <c r="G52" s="2956"/>
      <c r="H52" s="2956"/>
      <c r="I52" s="2956"/>
      <c r="J52" s="2956"/>
      <c r="K52" s="2956"/>
      <c r="L52" s="2956"/>
      <c r="M52" s="2957"/>
    </row>
    <row r="53" spans="1:13" ht="16.5">
      <c r="A53" s="2946" t="s">
        <v>854</v>
      </c>
      <c r="B53" s="829" t="s">
        <v>855</v>
      </c>
      <c r="C53" s="2922" t="s">
        <v>331</v>
      </c>
      <c r="D53" s="2923"/>
      <c r="E53" s="2923"/>
      <c r="F53" s="2923"/>
      <c r="G53" s="2923"/>
      <c r="H53" s="2923"/>
      <c r="I53" s="2923"/>
      <c r="J53" s="2923"/>
      <c r="K53" s="2923"/>
      <c r="L53" s="2923"/>
      <c r="M53" s="2924"/>
    </row>
    <row r="54" spans="1:13" ht="16.5">
      <c r="A54" s="2947"/>
      <c r="B54" s="829" t="s">
        <v>856</v>
      </c>
      <c r="C54" s="2922" t="s">
        <v>1327</v>
      </c>
      <c r="D54" s="2923"/>
      <c r="E54" s="2923"/>
      <c r="F54" s="2923"/>
      <c r="G54" s="2923"/>
      <c r="H54" s="2923"/>
      <c r="I54" s="2923"/>
      <c r="J54" s="2923"/>
      <c r="K54" s="2923"/>
      <c r="L54" s="2923"/>
      <c r="M54" s="2924"/>
    </row>
    <row r="55" spans="1:13" ht="16.5">
      <c r="A55" s="2947"/>
      <c r="B55" s="829" t="s">
        <v>858</v>
      </c>
      <c r="C55" s="2922" t="s">
        <v>1328</v>
      </c>
      <c r="D55" s="2923"/>
      <c r="E55" s="2923"/>
      <c r="F55" s="2923"/>
      <c r="G55" s="2923"/>
      <c r="H55" s="2923"/>
      <c r="I55" s="2923"/>
      <c r="J55" s="2923"/>
      <c r="K55" s="2923"/>
      <c r="L55" s="2923"/>
      <c r="M55" s="2924"/>
    </row>
    <row r="56" spans="1:13" ht="16.5">
      <c r="A56" s="2947"/>
      <c r="B56" s="830" t="s">
        <v>859</v>
      </c>
      <c r="C56" s="2922" t="s">
        <v>330</v>
      </c>
      <c r="D56" s="2923"/>
      <c r="E56" s="2923"/>
      <c r="F56" s="2923"/>
      <c r="G56" s="2923"/>
      <c r="H56" s="2923"/>
      <c r="I56" s="2923"/>
      <c r="J56" s="2923"/>
      <c r="K56" s="2923"/>
      <c r="L56" s="2923"/>
      <c r="M56" s="2924"/>
    </row>
    <row r="57" spans="1:13" ht="14.45" customHeight="1">
      <c r="A57" s="2947"/>
      <c r="B57" s="829" t="s">
        <v>860</v>
      </c>
      <c r="C57" s="2922" t="s">
        <v>332</v>
      </c>
      <c r="D57" s="2923"/>
      <c r="E57" s="2923"/>
      <c r="F57" s="2923"/>
      <c r="G57" s="2923"/>
      <c r="H57" s="2923"/>
      <c r="I57" s="2923"/>
      <c r="J57" s="2923"/>
      <c r="K57" s="2923"/>
      <c r="L57" s="2923"/>
      <c r="M57" s="2924"/>
    </row>
    <row r="58" spans="1:13" ht="17.25" thickBot="1">
      <c r="A58" s="2948"/>
      <c r="B58" s="829" t="s">
        <v>861</v>
      </c>
      <c r="C58" s="2922">
        <v>3279797</v>
      </c>
      <c r="D58" s="2923"/>
      <c r="E58" s="2923"/>
      <c r="F58" s="2923"/>
      <c r="G58" s="2923"/>
      <c r="H58" s="2923"/>
      <c r="I58" s="2923"/>
      <c r="J58" s="2923"/>
      <c r="K58" s="2923"/>
      <c r="L58" s="2923"/>
      <c r="M58" s="2924"/>
    </row>
    <row r="59" spans="1:13" ht="15.6" customHeight="1">
      <c r="A59" s="2946" t="s">
        <v>863</v>
      </c>
      <c r="B59" s="831" t="s">
        <v>864</v>
      </c>
      <c r="C59" s="2922" t="s">
        <v>865</v>
      </c>
      <c r="D59" s="2923"/>
      <c r="E59" s="2923"/>
      <c r="F59" s="2923"/>
      <c r="G59" s="2923"/>
      <c r="H59" s="2923"/>
      <c r="I59" s="2923"/>
      <c r="J59" s="2923"/>
      <c r="K59" s="2923"/>
      <c r="L59" s="2923"/>
      <c r="M59" s="2924"/>
    </row>
    <row r="60" spans="1:13" ht="15.6" customHeight="1">
      <c r="A60" s="2947"/>
      <c r="B60" s="831" t="s">
        <v>866</v>
      </c>
      <c r="C60" s="2922" t="s">
        <v>867</v>
      </c>
      <c r="D60" s="2923"/>
      <c r="E60" s="2923"/>
      <c r="F60" s="2923"/>
      <c r="G60" s="2923"/>
      <c r="H60" s="2923"/>
      <c r="I60" s="2923"/>
      <c r="J60" s="2923"/>
      <c r="K60" s="2923"/>
      <c r="L60" s="2923"/>
      <c r="M60" s="2924"/>
    </row>
    <row r="61" spans="1:13" ht="15.95" customHeight="1" thickBot="1">
      <c r="A61" s="2947"/>
      <c r="B61" s="832" t="s">
        <v>39</v>
      </c>
      <c r="C61" s="2922" t="s">
        <v>868</v>
      </c>
      <c r="D61" s="2923"/>
      <c r="E61" s="2923"/>
      <c r="F61" s="2923"/>
      <c r="G61" s="2923"/>
      <c r="H61" s="2923"/>
      <c r="I61" s="2923"/>
      <c r="J61" s="2923"/>
      <c r="K61" s="2923"/>
      <c r="L61" s="2923"/>
      <c r="M61" s="2924"/>
    </row>
    <row r="62" spans="1:13" ht="17.25" thickBot="1">
      <c r="A62" s="833" t="s">
        <v>869</v>
      </c>
      <c r="B62" s="849"/>
      <c r="C62" s="2943"/>
      <c r="D62" s="2944"/>
      <c r="E62" s="2944"/>
      <c r="F62" s="2944"/>
      <c r="G62" s="2944"/>
      <c r="H62" s="2944"/>
      <c r="I62" s="2944"/>
      <c r="J62" s="2944"/>
      <c r="K62" s="2944"/>
      <c r="L62" s="2944"/>
      <c r="M62" s="2945"/>
    </row>
  </sheetData>
  <mergeCells count="54">
    <mergeCell ref="A16:A52"/>
    <mergeCell ref="C16:M16"/>
    <mergeCell ref="C17:M17"/>
    <mergeCell ref="B18:B24"/>
    <mergeCell ref="B25:B28"/>
    <mergeCell ref="F46:F47"/>
    <mergeCell ref="C52:M52"/>
    <mergeCell ref="G46:J47"/>
    <mergeCell ref="L46:M47"/>
    <mergeCell ref="C49:M49"/>
    <mergeCell ref="C50:M50"/>
    <mergeCell ref="B32:B34"/>
    <mergeCell ref="B35:B44"/>
    <mergeCell ref="F43:G43"/>
    <mergeCell ref="H43:I43"/>
    <mergeCell ref="B45:B48"/>
    <mergeCell ref="C62:M62"/>
    <mergeCell ref="A53:A58"/>
    <mergeCell ref="C53:M53"/>
    <mergeCell ref="C54:M54"/>
    <mergeCell ref="C55:M55"/>
    <mergeCell ref="C56:M56"/>
    <mergeCell ref="C57:M57"/>
    <mergeCell ref="C58:M58"/>
    <mergeCell ref="A59:A61"/>
    <mergeCell ref="C59:M59"/>
    <mergeCell ref="C60:M60"/>
    <mergeCell ref="C61:M61"/>
    <mergeCell ref="C12:M12"/>
    <mergeCell ref="B14:B15"/>
    <mergeCell ref="C14:D14"/>
    <mergeCell ref="B1:M1"/>
    <mergeCell ref="C8:D9"/>
    <mergeCell ref="I4:M4"/>
    <mergeCell ref="F9:G9"/>
    <mergeCell ref="I9:J9"/>
    <mergeCell ref="C10:D10"/>
    <mergeCell ref="F10:G10"/>
    <mergeCell ref="C51:M51"/>
    <mergeCell ref="A2:A15"/>
    <mergeCell ref="C2:M2"/>
    <mergeCell ref="C3:M3"/>
    <mergeCell ref="F4:G4"/>
    <mergeCell ref="C5:M5"/>
    <mergeCell ref="C6:M6"/>
    <mergeCell ref="C7:D7"/>
    <mergeCell ref="I7:M7"/>
    <mergeCell ref="C15:M15"/>
    <mergeCell ref="G14:M14"/>
    <mergeCell ref="C13:M13"/>
    <mergeCell ref="I10:J10"/>
    <mergeCell ref="D4:E4"/>
    <mergeCell ref="B8:B10"/>
    <mergeCell ref="C11:M11"/>
  </mergeCells>
  <dataValidations count="7">
    <dataValidation type="list" allowBlank="1" showInputMessage="1" showErrorMessage="1" sqref="I7:M7" xr:uid="{00000000-0002-0000-48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8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4800-000002000000}"/>
    <dataValidation allowBlank="1" showInputMessage="1" showErrorMessage="1" prompt="Identifique la meta ODS a que le apunta el indicador de producto. Seleccione de la lista desplegable." sqref="E14" xr:uid="{00000000-0002-0000-4800-000003000000}"/>
    <dataValidation allowBlank="1" showInputMessage="1" showErrorMessage="1" prompt="Identifique el ODS a que le apunta el indicador de producto. Seleccione de la lista desplegable._x000a_" sqref="B14:B15" xr:uid="{00000000-0002-0000-4800-000004000000}"/>
    <dataValidation allowBlank="1" showInputMessage="1" showErrorMessage="1" prompt="Seleccione de la lista desplegable" sqref="B4 B7 H7" xr:uid="{00000000-0002-0000-4800-000005000000}"/>
    <dataValidation allowBlank="1" showInputMessage="1" showErrorMessage="1" prompt="Incluir una ficha por cada indicador, ya sea de producto o de resultado" sqref="B1" xr:uid="{00000000-0002-0000-4800-000006000000}"/>
  </dataValidations>
  <hyperlinks>
    <hyperlink ref="C57" r:id="rId1" xr:uid="{00000000-0004-0000-4800-000000000000}"/>
  </hyperlinks>
  <pageMargins left="0.7" right="0.7" top="0.75" bottom="0.75" header="0.3" footer="0.3"/>
  <pageSetup paperSize="9" orientation="portrait" horizontalDpi="0" verticalDpi="0"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0070C0"/>
  </sheetPr>
  <dimension ref="A1:M62"/>
  <sheetViews>
    <sheetView topLeftCell="A44" zoomScale="70" zoomScaleNormal="70" workbookViewId="0">
      <selection activeCell="F63" sqref="F63"/>
    </sheetView>
  </sheetViews>
  <sheetFormatPr baseColWidth="10" defaultColWidth="11.42578125" defaultRowHeight="15.75"/>
  <cols>
    <col min="1" max="1" width="25.140625" style="217" customWidth="1"/>
    <col min="2" max="2" width="39.140625" style="218" customWidth="1"/>
    <col min="3" max="13" width="10.28515625" style="217" customWidth="1"/>
    <col min="14" max="16384" width="11.42578125" style="217"/>
  </cols>
  <sheetData>
    <row r="1" spans="1:13" s="852" customFormat="1" ht="49.5" customHeight="1" thickBot="1">
      <c r="A1" s="853"/>
      <c r="B1" s="2881" t="s">
        <v>1783</v>
      </c>
      <c r="C1" s="2882"/>
      <c r="D1" s="2882"/>
      <c r="E1" s="2882"/>
      <c r="F1" s="2882"/>
      <c r="G1" s="2882"/>
      <c r="H1" s="2882"/>
      <c r="I1" s="2882"/>
      <c r="J1" s="2882"/>
      <c r="K1" s="2882"/>
      <c r="L1" s="2882"/>
      <c r="M1" s="2883"/>
    </row>
    <row r="2" spans="1:13" ht="42" customHeight="1">
      <c r="A2" s="1755" t="s">
        <v>782</v>
      </c>
      <c r="B2" s="6" t="s">
        <v>783</v>
      </c>
      <c r="C2" s="2968" t="s">
        <v>1784</v>
      </c>
      <c r="D2" s="2969"/>
      <c r="E2" s="2969"/>
      <c r="F2" s="2969"/>
      <c r="G2" s="2969"/>
      <c r="H2" s="2969"/>
      <c r="I2" s="2969"/>
      <c r="J2" s="2969"/>
      <c r="K2" s="2969"/>
      <c r="L2" s="2969"/>
      <c r="M2" s="2970"/>
    </row>
    <row r="3" spans="1:13" ht="31.5">
      <c r="A3" s="1756"/>
      <c r="B3" s="7" t="s">
        <v>914</v>
      </c>
      <c r="C3" s="1685" t="s">
        <v>1785</v>
      </c>
      <c r="D3" s="1683"/>
      <c r="E3" s="1683"/>
      <c r="F3" s="1683"/>
      <c r="G3" s="1683"/>
      <c r="H3" s="1683"/>
      <c r="I3" s="1683"/>
      <c r="J3" s="1683"/>
      <c r="K3" s="1683"/>
      <c r="L3" s="1683"/>
      <c r="M3" s="1684"/>
    </row>
    <row r="4" spans="1:13" ht="73.5" customHeight="1">
      <c r="A4" s="1756"/>
      <c r="B4" s="9" t="s">
        <v>35</v>
      </c>
      <c r="C4" s="848" t="s">
        <v>63</v>
      </c>
      <c r="D4" s="1685" t="s">
        <v>1786</v>
      </c>
      <c r="E4" s="1728"/>
      <c r="F4" s="1721" t="s">
        <v>36</v>
      </c>
      <c r="G4" s="1722"/>
      <c r="H4" s="1766" t="s">
        <v>1786</v>
      </c>
      <c r="I4" s="1683"/>
      <c r="J4" s="1683"/>
      <c r="K4" s="1683"/>
      <c r="L4" s="1683"/>
      <c r="M4" s="1684"/>
    </row>
    <row r="5" spans="1:13" ht="38.25" customHeight="1">
      <c r="A5" s="1756"/>
      <c r="B5" s="9" t="s">
        <v>786</v>
      </c>
      <c r="C5" s="1685" t="s">
        <v>72</v>
      </c>
      <c r="D5" s="1683"/>
      <c r="E5" s="1683"/>
      <c r="F5" s="1683"/>
      <c r="G5" s="1683"/>
      <c r="H5" s="1683"/>
      <c r="I5" s="1683"/>
      <c r="J5" s="1683"/>
      <c r="K5" s="1683"/>
      <c r="L5" s="1683"/>
      <c r="M5" s="1684"/>
    </row>
    <row r="6" spans="1:13">
      <c r="A6" s="1756"/>
      <c r="B6" s="9" t="s">
        <v>787</v>
      </c>
      <c r="C6" s="1685" t="s">
        <v>72</v>
      </c>
      <c r="D6" s="1683"/>
      <c r="E6" s="1683"/>
      <c r="F6" s="1683"/>
      <c r="G6" s="1683"/>
      <c r="H6" s="1683"/>
      <c r="I6" s="1683"/>
      <c r="J6" s="1683"/>
      <c r="K6" s="1683"/>
      <c r="L6" s="1683"/>
      <c r="M6" s="1684"/>
    </row>
    <row r="7" spans="1:13">
      <c r="A7" s="1756"/>
      <c r="B7" s="7" t="s">
        <v>873</v>
      </c>
      <c r="C7" s="1741" t="s">
        <v>156</v>
      </c>
      <c r="D7" s="1742"/>
      <c r="E7" s="1742"/>
      <c r="F7" s="11"/>
      <c r="G7" s="12"/>
      <c r="H7" s="13" t="s">
        <v>39</v>
      </c>
      <c r="I7" s="1793" t="s">
        <v>1787</v>
      </c>
      <c r="J7" s="1792"/>
      <c r="K7" s="1792"/>
      <c r="L7" s="1792"/>
      <c r="M7" s="1794"/>
    </row>
    <row r="8" spans="1:13">
      <c r="A8" s="1756"/>
      <c r="B8" s="1744" t="s">
        <v>788</v>
      </c>
      <c r="C8" s="2136" t="s">
        <v>1787</v>
      </c>
      <c r="D8" s="2137"/>
      <c r="E8" s="15"/>
      <c r="F8" s="15"/>
      <c r="G8" s="15"/>
      <c r="H8" s="15"/>
      <c r="I8" s="15"/>
      <c r="J8" s="15"/>
      <c r="K8" s="15"/>
      <c r="L8" s="16"/>
      <c r="M8" s="17"/>
    </row>
    <row r="9" spans="1:13">
      <c r="A9" s="1756"/>
      <c r="B9" s="1745"/>
      <c r="C9" s="2128"/>
      <c r="D9" s="1747"/>
      <c r="E9" s="18"/>
      <c r="F9" s="1727"/>
      <c r="G9" s="1727"/>
      <c r="H9" s="18"/>
      <c r="I9" s="1727"/>
      <c r="J9" s="1727"/>
      <c r="K9" s="18"/>
      <c r="L9" s="19"/>
      <c r="M9" s="20"/>
    </row>
    <row r="10" spans="1:13">
      <c r="A10" s="1756"/>
      <c r="B10" s="1746"/>
      <c r="C10" s="1726" t="s">
        <v>793</v>
      </c>
      <c r="D10" s="1727"/>
      <c r="E10" s="125"/>
      <c r="F10" s="1727" t="s">
        <v>793</v>
      </c>
      <c r="G10" s="1727"/>
      <c r="H10" s="125"/>
      <c r="I10" s="1727" t="s">
        <v>793</v>
      </c>
      <c r="J10" s="1727"/>
      <c r="K10" s="125"/>
      <c r="L10" s="21"/>
      <c r="M10" s="22"/>
    </row>
    <row r="11" spans="1:13" ht="97.5" customHeight="1">
      <c r="A11" s="1756"/>
      <c r="B11" s="7" t="s">
        <v>794</v>
      </c>
      <c r="C11" s="1914" t="s">
        <v>1788</v>
      </c>
      <c r="D11" s="1915"/>
      <c r="E11" s="1915"/>
      <c r="F11" s="1915"/>
      <c r="G11" s="1915"/>
      <c r="H11" s="1915"/>
      <c r="I11" s="1915"/>
      <c r="J11" s="1915"/>
      <c r="K11" s="1915"/>
      <c r="L11" s="1915"/>
      <c r="M11" s="1916"/>
    </row>
    <row r="12" spans="1:13" ht="112.5" customHeight="1">
      <c r="A12" s="1756"/>
      <c r="B12" s="7" t="s">
        <v>923</v>
      </c>
      <c r="C12" s="1914" t="s">
        <v>1789</v>
      </c>
      <c r="D12" s="1915"/>
      <c r="E12" s="1915"/>
      <c r="F12" s="1915"/>
      <c r="G12" s="1915"/>
      <c r="H12" s="1915"/>
      <c r="I12" s="1915"/>
      <c r="J12" s="1915"/>
      <c r="K12" s="1915"/>
      <c r="L12" s="1915"/>
      <c r="M12" s="1916"/>
    </row>
    <row r="13" spans="1:13" ht="51" customHeight="1">
      <c r="A13" s="1756"/>
      <c r="B13" s="7" t="s">
        <v>925</v>
      </c>
      <c r="C13" s="1700" t="s">
        <v>545</v>
      </c>
      <c r="D13" s="1701"/>
      <c r="E13" s="1701"/>
      <c r="F13" s="1701"/>
      <c r="G13" s="1701"/>
      <c r="H13" s="1701"/>
      <c r="I13" s="1701"/>
      <c r="J13" s="1701"/>
      <c r="K13" s="1701"/>
      <c r="L13" s="1701"/>
      <c r="M13" s="1702"/>
    </row>
    <row r="14" spans="1:13" ht="61.5" customHeight="1">
      <c r="A14" s="1756"/>
      <c r="B14" s="1744" t="s">
        <v>926</v>
      </c>
      <c r="C14" s="1700" t="s">
        <v>1790</v>
      </c>
      <c r="D14" s="1701"/>
      <c r="E14" s="90" t="s">
        <v>927</v>
      </c>
      <c r="F14" s="1712" t="s">
        <v>1791</v>
      </c>
      <c r="G14" s="1701"/>
      <c r="H14" s="1701"/>
      <c r="I14" s="1701"/>
      <c r="J14" s="1701"/>
      <c r="K14" s="1701"/>
      <c r="L14" s="1701"/>
      <c r="M14" s="1702"/>
    </row>
    <row r="15" spans="1:13" ht="26.25" customHeight="1">
      <c r="A15" s="1756"/>
      <c r="B15" s="1745"/>
      <c r="C15" s="1700"/>
      <c r="D15" s="1701"/>
      <c r="E15" s="1701"/>
      <c r="F15" s="1701"/>
      <c r="G15" s="1701"/>
      <c r="H15" s="1701"/>
      <c r="I15" s="1701"/>
      <c r="J15" s="1701"/>
      <c r="K15" s="1701"/>
      <c r="L15" s="1701"/>
      <c r="M15" s="1702"/>
    </row>
    <row r="16" spans="1:13" ht="16.5" customHeight="1">
      <c r="A16" s="1691" t="s">
        <v>796</v>
      </c>
      <c r="B16" s="10" t="s">
        <v>25</v>
      </c>
      <c r="C16" s="1700" t="s">
        <v>1792</v>
      </c>
      <c r="D16" s="1701"/>
      <c r="E16" s="1701"/>
      <c r="F16" s="1701"/>
      <c r="G16" s="1701"/>
      <c r="H16" s="1701"/>
      <c r="I16" s="1701"/>
      <c r="J16" s="1701"/>
      <c r="K16" s="1701"/>
      <c r="L16" s="1701"/>
      <c r="M16" s="1702"/>
    </row>
    <row r="17" spans="1:13" ht="45.75" customHeight="1">
      <c r="A17" s="1692"/>
      <c r="B17" s="10" t="s">
        <v>929</v>
      </c>
      <c r="C17" s="1700" t="s">
        <v>617</v>
      </c>
      <c r="D17" s="1701"/>
      <c r="E17" s="1701"/>
      <c r="F17" s="1701"/>
      <c r="G17" s="1701"/>
      <c r="H17" s="1701"/>
      <c r="I17" s="1701"/>
      <c r="J17" s="1701"/>
      <c r="K17" s="1701"/>
      <c r="L17" s="1701"/>
      <c r="M17" s="1702"/>
    </row>
    <row r="18" spans="1:13" ht="8.25" customHeight="1">
      <c r="A18" s="1692"/>
      <c r="B18" s="1694" t="s">
        <v>798</v>
      </c>
      <c r="C18" s="24"/>
      <c r="D18" s="25"/>
      <c r="E18" s="25"/>
      <c r="F18" s="25"/>
      <c r="G18" s="25"/>
      <c r="H18" s="25"/>
      <c r="I18" s="25"/>
      <c r="J18" s="25"/>
      <c r="K18" s="25"/>
      <c r="L18" s="25"/>
      <c r="M18" s="26"/>
    </row>
    <row r="19" spans="1:13" ht="9" customHeight="1">
      <c r="A19" s="1692"/>
      <c r="B19" s="1695"/>
      <c r="C19" s="27"/>
      <c r="D19" s="28"/>
      <c r="E19" s="29"/>
      <c r="F19" s="28"/>
      <c r="G19" s="29"/>
      <c r="H19" s="28"/>
      <c r="I19" s="29"/>
      <c r="J19" s="28"/>
      <c r="K19" s="29"/>
      <c r="L19" s="29"/>
      <c r="M19" s="30"/>
    </row>
    <row r="20" spans="1:13">
      <c r="A20" s="1692"/>
      <c r="B20" s="1695"/>
      <c r="C20" s="31" t="s">
        <v>799</v>
      </c>
      <c r="D20" s="32"/>
      <c r="E20" s="33" t="s">
        <v>800</v>
      </c>
      <c r="F20" s="32"/>
      <c r="G20" s="33" t="s">
        <v>801</v>
      </c>
      <c r="H20" s="32"/>
      <c r="I20" s="33" t="s">
        <v>802</v>
      </c>
      <c r="J20" s="34"/>
      <c r="K20" s="33"/>
      <c r="L20" s="33"/>
      <c r="M20" s="35"/>
    </row>
    <row r="21" spans="1:13">
      <c r="A21" s="1692"/>
      <c r="B21" s="1695"/>
      <c r="C21" s="31" t="s">
        <v>803</v>
      </c>
      <c r="D21" s="36"/>
      <c r="E21" s="33" t="s">
        <v>804</v>
      </c>
      <c r="F21" s="37"/>
      <c r="G21" s="33" t="s">
        <v>805</v>
      </c>
      <c r="H21" s="37"/>
      <c r="I21" s="33"/>
      <c r="J21" s="38"/>
      <c r="K21" s="33"/>
      <c r="L21" s="33"/>
      <c r="M21" s="35"/>
    </row>
    <row r="22" spans="1:13" ht="31.5">
      <c r="A22" s="1692"/>
      <c r="B22" s="1695"/>
      <c r="C22" s="31" t="s">
        <v>806</v>
      </c>
      <c r="D22" s="36"/>
      <c r="E22" s="33" t="s">
        <v>807</v>
      </c>
      <c r="F22" s="36"/>
      <c r="G22" s="33"/>
      <c r="H22" s="38"/>
      <c r="I22" s="33"/>
      <c r="J22" s="38"/>
      <c r="K22" s="33"/>
      <c r="L22" s="33"/>
      <c r="M22" s="35"/>
    </row>
    <row r="23" spans="1:13">
      <c r="A23" s="1692"/>
      <c r="B23" s="1695"/>
      <c r="C23" s="31" t="s">
        <v>808</v>
      </c>
      <c r="D23" s="37" t="s">
        <v>809</v>
      </c>
      <c r="E23" s="33" t="s">
        <v>810</v>
      </c>
      <c r="F23" s="1984" t="s">
        <v>1793</v>
      </c>
      <c r="G23" s="1984"/>
      <c r="H23" s="1984"/>
      <c r="I23" s="1984"/>
      <c r="J23" s="1984"/>
      <c r="K23" s="1984"/>
      <c r="L23" s="1984"/>
      <c r="M23" s="1985"/>
    </row>
    <row r="24" spans="1:13" ht="9.75" customHeight="1">
      <c r="A24" s="1692"/>
      <c r="B24" s="1696"/>
      <c r="C24" s="41"/>
      <c r="D24" s="42"/>
      <c r="E24" s="42"/>
      <c r="F24" s="42"/>
      <c r="G24" s="42"/>
      <c r="H24" s="42"/>
      <c r="I24" s="42"/>
      <c r="J24" s="42"/>
      <c r="K24" s="42"/>
      <c r="L24" s="42"/>
      <c r="M24" s="43"/>
    </row>
    <row r="25" spans="1:13">
      <c r="A25" s="1692"/>
      <c r="B25" s="1694" t="s">
        <v>812</v>
      </c>
      <c r="C25" s="44"/>
      <c r="D25" s="45"/>
      <c r="E25" s="45"/>
      <c r="F25" s="45"/>
      <c r="G25" s="45"/>
      <c r="H25" s="45"/>
      <c r="I25" s="45"/>
      <c r="J25" s="45"/>
      <c r="K25" s="45"/>
      <c r="L25" s="16"/>
      <c r="M25" s="17"/>
    </row>
    <row r="26" spans="1:13">
      <c r="A26" s="1692"/>
      <c r="B26" s="1695"/>
      <c r="C26" s="31" t="s">
        <v>813</v>
      </c>
      <c r="D26" s="37"/>
      <c r="E26" s="46"/>
      <c r="F26" s="33" t="s">
        <v>814</v>
      </c>
      <c r="G26" s="36"/>
      <c r="H26" s="46"/>
      <c r="I26" s="33" t="s">
        <v>815</v>
      </c>
      <c r="J26" s="36" t="s">
        <v>809</v>
      </c>
      <c r="K26" s="46"/>
      <c r="L26" s="19"/>
      <c r="M26" s="20"/>
    </row>
    <row r="27" spans="1:13">
      <c r="A27" s="1692"/>
      <c r="B27" s="1695"/>
      <c r="C27" s="31" t="s">
        <v>816</v>
      </c>
      <c r="D27" s="47"/>
      <c r="E27" s="19"/>
      <c r="F27" s="33" t="s">
        <v>817</v>
      </c>
      <c r="G27" s="37"/>
      <c r="H27" s="19"/>
      <c r="I27" s="48"/>
      <c r="J27" s="19"/>
      <c r="K27" s="18"/>
      <c r="L27" s="19"/>
      <c r="M27" s="20"/>
    </row>
    <row r="28" spans="1:13">
      <c r="A28" s="1692"/>
      <c r="B28" s="1696"/>
      <c r="C28" s="49"/>
      <c r="D28" s="50"/>
      <c r="E28" s="50"/>
      <c r="F28" s="50"/>
      <c r="G28" s="50"/>
      <c r="H28" s="50"/>
      <c r="I28" s="50"/>
      <c r="J28" s="50"/>
      <c r="K28" s="50"/>
      <c r="L28" s="21"/>
      <c r="M28" s="22"/>
    </row>
    <row r="29" spans="1:13">
      <c r="A29" s="1692"/>
      <c r="B29" s="54" t="s">
        <v>818</v>
      </c>
      <c r="C29" s="52"/>
      <c r="D29" s="23"/>
      <c r="E29" s="23"/>
      <c r="F29" s="23"/>
      <c r="G29" s="23"/>
      <c r="H29" s="23"/>
      <c r="I29" s="23"/>
      <c r="J29" s="23"/>
      <c r="K29" s="23"/>
      <c r="L29" s="23"/>
      <c r="M29" s="53"/>
    </row>
    <row r="30" spans="1:13">
      <c r="A30" s="1692"/>
      <c r="B30" s="54"/>
      <c r="C30" s="55" t="s">
        <v>819</v>
      </c>
      <c r="D30" s="37" t="s">
        <v>63</v>
      </c>
      <c r="E30" s="46"/>
      <c r="F30" s="56" t="s">
        <v>820</v>
      </c>
      <c r="G30" s="37" t="s">
        <v>63</v>
      </c>
      <c r="H30" s="46"/>
      <c r="I30" s="56" t="s">
        <v>821</v>
      </c>
      <c r="J30" s="135" t="s">
        <v>63</v>
      </c>
      <c r="K30" s="133"/>
      <c r="L30" s="136"/>
      <c r="M30" s="57"/>
    </row>
    <row r="31" spans="1:13">
      <c r="A31" s="1692"/>
      <c r="B31" s="9"/>
      <c r="C31" s="41"/>
      <c r="D31" s="42"/>
      <c r="E31" s="42"/>
      <c r="F31" s="42"/>
      <c r="G31" s="42"/>
      <c r="H31" s="42"/>
      <c r="I31" s="42"/>
      <c r="J31" s="42"/>
      <c r="K31" s="42"/>
      <c r="L31" s="42"/>
      <c r="M31" s="43"/>
    </row>
    <row r="32" spans="1:13">
      <c r="A32" s="1692"/>
      <c r="B32" s="1694" t="s">
        <v>822</v>
      </c>
      <c r="C32" s="58"/>
      <c r="D32" s="59"/>
      <c r="E32" s="59"/>
      <c r="F32" s="59"/>
      <c r="G32" s="59"/>
      <c r="H32" s="59"/>
      <c r="I32" s="59"/>
      <c r="J32" s="59"/>
      <c r="K32" s="59"/>
      <c r="L32" s="16"/>
      <c r="M32" s="17"/>
    </row>
    <row r="33" spans="1:13">
      <c r="A33" s="1692"/>
      <c r="B33" s="1695"/>
      <c r="C33" s="60" t="s">
        <v>823</v>
      </c>
      <c r="D33" s="61">
        <v>2022</v>
      </c>
      <c r="E33" s="62"/>
      <c r="F33" s="46" t="s">
        <v>824</v>
      </c>
      <c r="G33" s="100">
        <v>2025</v>
      </c>
      <c r="H33" s="62"/>
      <c r="I33" s="56"/>
      <c r="J33" s="62"/>
      <c r="K33" s="62"/>
      <c r="L33" s="19"/>
      <c r="M33" s="20"/>
    </row>
    <row r="34" spans="1:13">
      <c r="A34" s="1692"/>
      <c r="B34" s="1696"/>
      <c r="C34" s="41"/>
      <c r="D34" s="91"/>
      <c r="E34" s="92"/>
      <c r="F34" s="42"/>
      <c r="G34" s="92"/>
      <c r="H34" s="92"/>
      <c r="I34" s="93"/>
      <c r="J34" s="92"/>
      <c r="K34" s="92"/>
      <c r="L34" s="21"/>
      <c r="M34" s="22"/>
    </row>
    <row r="35" spans="1:13">
      <c r="A35" s="1692"/>
      <c r="B35" s="1694" t="s">
        <v>825</v>
      </c>
      <c r="C35" s="64"/>
      <c r="D35" s="95"/>
      <c r="E35" s="95"/>
      <c r="F35" s="95"/>
      <c r="G35" s="95"/>
      <c r="H35" s="95"/>
      <c r="I35" s="95"/>
      <c r="J35" s="95"/>
      <c r="K35" s="95"/>
      <c r="L35" s="95"/>
      <c r="M35" s="65"/>
    </row>
    <row r="36" spans="1:13">
      <c r="A36" s="1692"/>
      <c r="B36" s="1695"/>
      <c r="C36" s="66"/>
      <c r="D36" s="123" t="s">
        <v>826</v>
      </c>
      <c r="E36" s="123"/>
      <c r="F36" s="123" t="s">
        <v>827</v>
      </c>
      <c r="G36" s="123"/>
      <c r="H36" s="67" t="s">
        <v>828</v>
      </c>
      <c r="I36" s="67"/>
      <c r="J36" s="67" t="s">
        <v>829</v>
      </c>
      <c r="K36" s="123"/>
      <c r="L36" s="123" t="s">
        <v>830</v>
      </c>
      <c r="M36" s="68"/>
    </row>
    <row r="37" spans="1:13">
      <c r="A37" s="1692"/>
      <c r="B37" s="1695"/>
      <c r="C37" s="66"/>
      <c r="D37" s="2966">
        <v>1</v>
      </c>
      <c r="E37" s="2967"/>
      <c r="F37" s="2966">
        <v>1</v>
      </c>
      <c r="G37" s="2967"/>
      <c r="H37" s="2966">
        <v>1</v>
      </c>
      <c r="I37" s="2967"/>
      <c r="J37" s="2966">
        <v>1</v>
      </c>
      <c r="K37" s="2967"/>
      <c r="L37" s="2966"/>
      <c r="M37" s="2967"/>
    </row>
    <row r="38" spans="1:13">
      <c r="A38" s="1692"/>
      <c r="B38" s="1695"/>
      <c r="C38" s="66"/>
      <c r="D38" s="123" t="s">
        <v>831</v>
      </c>
      <c r="E38" s="123"/>
      <c r="F38" s="123" t="s">
        <v>832</v>
      </c>
      <c r="G38" s="123"/>
      <c r="H38" s="67" t="s">
        <v>833</v>
      </c>
      <c r="I38" s="67"/>
      <c r="J38" s="67" t="s">
        <v>834</v>
      </c>
      <c r="K38" s="123"/>
      <c r="L38" s="123" t="s">
        <v>835</v>
      </c>
      <c r="M38" s="30"/>
    </row>
    <row r="39" spans="1:13">
      <c r="A39" s="1692"/>
      <c r="B39" s="1695"/>
      <c r="C39" s="66"/>
      <c r="D39" s="122"/>
      <c r="E39" s="126"/>
      <c r="F39" s="122"/>
      <c r="G39" s="126"/>
      <c r="H39" s="122"/>
      <c r="I39" s="126"/>
      <c r="J39" s="122"/>
      <c r="K39" s="126"/>
      <c r="L39" s="122"/>
      <c r="M39" s="121"/>
    </row>
    <row r="40" spans="1:13">
      <c r="A40" s="1692"/>
      <c r="B40" s="1695"/>
      <c r="C40" s="66"/>
      <c r="D40" s="123" t="s">
        <v>836</v>
      </c>
      <c r="E40" s="123"/>
      <c r="F40" s="123" t="s">
        <v>837</v>
      </c>
      <c r="G40" s="123"/>
      <c r="H40" s="67" t="s">
        <v>838</v>
      </c>
      <c r="I40" s="67"/>
      <c r="J40" s="67" t="s">
        <v>839</v>
      </c>
      <c r="K40" s="123"/>
      <c r="L40" s="123" t="s">
        <v>840</v>
      </c>
      <c r="M40" s="30"/>
    </row>
    <row r="41" spans="1:13">
      <c r="A41" s="1692"/>
      <c r="B41" s="1695"/>
      <c r="C41" s="66"/>
      <c r="D41" s="122"/>
      <c r="E41" s="126"/>
      <c r="F41" s="122"/>
      <c r="G41" s="126"/>
      <c r="H41" s="122"/>
      <c r="I41" s="126"/>
      <c r="J41" s="122"/>
      <c r="K41" s="126"/>
      <c r="L41" s="122"/>
      <c r="M41" s="121"/>
    </row>
    <row r="42" spans="1:13">
      <c r="A42" s="1692"/>
      <c r="B42" s="1695"/>
      <c r="C42" s="66"/>
      <c r="D42" s="69" t="s">
        <v>840</v>
      </c>
      <c r="E42" s="120"/>
      <c r="F42" s="69" t="s">
        <v>841</v>
      </c>
      <c r="G42" s="120"/>
      <c r="H42" s="70"/>
      <c r="I42" s="71"/>
      <c r="J42" s="70"/>
      <c r="K42" s="71"/>
      <c r="L42" s="70"/>
      <c r="M42" s="72"/>
    </row>
    <row r="43" spans="1:13">
      <c r="A43" s="1692"/>
      <c r="B43" s="1695"/>
      <c r="C43" s="66"/>
      <c r="D43" s="122"/>
      <c r="E43" s="126"/>
      <c r="F43" s="2966">
        <v>4</v>
      </c>
      <c r="G43" s="2967"/>
      <c r="H43" s="1776"/>
      <c r="I43" s="1776"/>
      <c r="J43" s="130"/>
      <c r="K43" s="123"/>
      <c r="L43" s="130"/>
      <c r="M43" s="124"/>
    </row>
    <row r="44" spans="1:13">
      <c r="A44" s="1692"/>
      <c r="B44" s="1695"/>
      <c r="C44" s="73"/>
      <c r="D44" s="69"/>
      <c r="E44" s="120"/>
      <c r="F44" s="69"/>
      <c r="G44" s="120"/>
      <c r="H44" s="127"/>
      <c r="I44" s="74"/>
      <c r="J44" s="127"/>
      <c r="K44" s="74"/>
      <c r="L44" s="127"/>
      <c r="M44" s="75"/>
    </row>
    <row r="45" spans="1:13" ht="18" customHeight="1">
      <c r="A45" s="1692"/>
      <c r="B45" s="1694" t="s">
        <v>842</v>
      </c>
      <c r="C45" s="44"/>
      <c r="D45" s="45"/>
      <c r="E45" s="45"/>
      <c r="F45" s="45"/>
      <c r="G45" s="45"/>
      <c r="H45" s="45"/>
      <c r="I45" s="45"/>
      <c r="J45" s="45"/>
      <c r="K45" s="45"/>
      <c r="L45" s="19"/>
      <c r="M45" s="20"/>
    </row>
    <row r="46" spans="1:13">
      <c r="A46" s="1692"/>
      <c r="B46" s="1695"/>
      <c r="C46" s="77"/>
      <c r="D46" s="78" t="s">
        <v>843</v>
      </c>
      <c r="E46" s="79" t="s">
        <v>844</v>
      </c>
      <c r="F46" s="1704" t="s">
        <v>845</v>
      </c>
      <c r="G46" s="1705" t="s">
        <v>1004</v>
      </c>
      <c r="H46" s="1705"/>
      <c r="I46" s="1705"/>
      <c r="J46" s="1705"/>
      <c r="K46" s="80" t="s">
        <v>846</v>
      </c>
      <c r="L46" s="1706"/>
      <c r="M46" s="1707"/>
    </row>
    <row r="47" spans="1:13">
      <c r="A47" s="1692"/>
      <c r="B47" s="1695"/>
      <c r="C47" s="77"/>
      <c r="D47" s="81" t="s">
        <v>809</v>
      </c>
      <c r="E47" s="36"/>
      <c r="F47" s="1704"/>
      <c r="G47" s="1705"/>
      <c r="H47" s="1705"/>
      <c r="I47" s="1705"/>
      <c r="J47" s="1705"/>
      <c r="K47" s="19"/>
      <c r="L47" s="1708"/>
      <c r="M47" s="1709"/>
    </row>
    <row r="48" spans="1:13">
      <c r="A48" s="1692"/>
      <c r="B48" s="1696"/>
      <c r="C48" s="82"/>
      <c r="D48" s="21"/>
      <c r="E48" s="21"/>
      <c r="F48" s="21"/>
      <c r="G48" s="21"/>
      <c r="H48" s="21"/>
      <c r="I48" s="21"/>
      <c r="J48" s="21"/>
      <c r="K48" s="21"/>
      <c r="L48" s="19"/>
      <c r="M48" s="20"/>
    </row>
    <row r="49" spans="1:13" ht="110.1" customHeight="1">
      <c r="A49" s="1692"/>
      <c r="B49" s="7" t="s">
        <v>847</v>
      </c>
      <c r="C49" s="1923" t="s">
        <v>1794</v>
      </c>
      <c r="D49" s="1924"/>
      <c r="E49" s="1924"/>
      <c r="F49" s="1924"/>
      <c r="G49" s="1924"/>
      <c r="H49" s="1924"/>
      <c r="I49" s="1924"/>
      <c r="J49" s="1924"/>
      <c r="K49" s="1924"/>
      <c r="L49" s="1924"/>
      <c r="M49" s="1925"/>
    </row>
    <row r="50" spans="1:13">
      <c r="A50" s="1692"/>
      <c r="B50" s="10" t="s">
        <v>849</v>
      </c>
      <c r="C50" s="1914" t="s">
        <v>1795</v>
      </c>
      <c r="D50" s="1915"/>
      <c r="E50" s="1915"/>
      <c r="F50" s="1915"/>
      <c r="G50" s="1915"/>
      <c r="H50" s="1915"/>
      <c r="I50" s="1915"/>
      <c r="J50" s="1915"/>
      <c r="K50" s="1915"/>
      <c r="L50" s="1915"/>
      <c r="M50" s="1916"/>
    </row>
    <row r="51" spans="1:13">
      <c r="A51" s="1692"/>
      <c r="B51" s="10" t="s">
        <v>851</v>
      </c>
      <c r="C51" s="1914">
        <v>60</v>
      </c>
      <c r="D51" s="1915"/>
      <c r="E51" s="1915"/>
      <c r="F51" s="1915"/>
      <c r="G51" s="1915"/>
      <c r="H51" s="1915"/>
      <c r="I51" s="1915"/>
      <c r="J51" s="1915"/>
      <c r="K51" s="1915"/>
      <c r="L51" s="1915"/>
      <c r="M51" s="1916"/>
    </row>
    <row r="52" spans="1:13">
      <c r="A52" s="1692"/>
      <c r="B52" s="10" t="s">
        <v>853</v>
      </c>
      <c r="C52" s="1700" t="s">
        <v>63</v>
      </c>
      <c r="D52" s="1701"/>
      <c r="E52" s="1701"/>
      <c r="F52" s="1701"/>
      <c r="G52" s="1701"/>
      <c r="H52" s="1701"/>
      <c r="I52" s="1701"/>
      <c r="J52" s="1701"/>
      <c r="K52" s="1701"/>
      <c r="L52" s="1701"/>
      <c r="M52" s="1702"/>
    </row>
    <row r="53" spans="1:13" ht="15.75" customHeight="1">
      <c r="A53" s="1686" t="s">
        <v>854</v>
      </c>
      <c r="B53" s="83" t="s">
        <v>855</v>
      </c>
      <c r="C53" s="1700" t="s">
        <v>1796</v>
      </c>
      <c r="D53" s="1701"/>
      <c r="E53" s="1701"/>
      <c r="F53" s="1701"/>
      <c r="G53" s="1701"/>
      <c r="H53" s="1701"/>
      <c r="I53" s="1701"/>
      <c r="J53" s="1701"/>
      <c r="K53" s="1701"/>
      <c r="L53" s="1701"/>
      <c r="M53" s="1702"/>
    </row>
    <row r="54" spans="1:13">
      <c r="A54" s="1687"/>
      <c r="B54" s="83" t="s">
        <v>856</v>
      </c>
      <c r="C54" s="1700" t="s">
        <v>1797</v>
      </c>
      <c r="D54" s="1701"/>
      <c r="E54" s="1701"/>
      <c r="F54" s="1701"/>
      <c r="G54" s="1701"/>
      <c r="H54" s="1701"/>
      <c r="I54" s="1701"/>
      <c r="J54" s="1701"/>
      <c r="K54" s="1701"/>
      <c r="L54" s="1701"/>
      <c r="M54" s="1702"/>
    </row>
    <row r="55" spans="1:13">
      <c r="A55" s="1687"/>
      <c r="B55" s="83" t="s">
        <v>858</v>
      </c>
      <c r="C55" s="1700" t="s">
        <v>1787</v>
      </c>
      <c r="D55" s="1701"/>
      <c r="E55" s="1701"/>
      <c r="F55" s="1701"/>
      <c r="G55" s="1701"/>
      <c r="H55" s="1701"/>
      <c r="I55" s="1701"/>
      <c r="J55" s="1701"/>
      <c r="K55" s="1701"/>
      <c r="L55" s="1701"/>
      <c r="M55" s="1702"/>
    </row>
    <row r="56" spans="1:13" ht="15.75" customHeight="1">
      <c r="A56" s="1687"/>
      <c r="B56" s="84" t="s">
        <v>859</v>
      </c>
      <c r="C56" s="1700" t="s">
        <v>1798</v>
      </c>
      <c r="D56" s="1701"/>
      <c r="E56" s="1701"/>
      <c r="F56" s="1701"/>
      <c r="G56" s="1701"/>
      <c r="H56" s="1701"/>
      <c r="I56" s="1701"/>
      <c r="J56" s="1701"/>
      <c r="K56" s="1701"/>
      <c r="L56" s="1701"/>
      <c r="M56" s="1702"/>
    </row>
    <row r="57" spans="1:13" ht="15.75" customHeight="1">
      <c r="A57" s="1687"/>
      <c r="B57" s="83" t="s">
        <v>860</v>
      </c>
      <c r="C57" s="2971" t="s">
        <v>1799</v>
      </c>
      <c r="D57" s="1701"/>
      <c r="E57" s="1701"/>
      <c r="F57" s="1701"/>
      <c r="G57" s="1701"/>
      <c r="H57" s="1701"/>
      <c r="I57" s="1701"/>
      <c r="J57" s="1701"/>
      <c r="K57" s="1701"/>
      <c r="L57" s="1701"/>
      <c r="M57" s="1702"/>
    </row>
    <row r="58" spans="1:13" ht="17.25" thickBot="1">
      <c r="A58" s="1690"/>
      <c r="B58" s="83" t="s">
        <v>861</v>
      </c>
      <c r="C58" s="2922">
        <v>3279797</v>
      </c>
      <c r="D58" s="2923"/>
      <c r="E58" s="2923"/>
      <c r="F58" s="2923"/>
      <c r="G58" s="2923"/>
      <c r="H58" s="2923"/>
      <c r="I58" s="2923"/>
      <c r="J58" s="2923"/>
      <c r="K58" s="2923"/>
      <c r="L58" s="2923"/>
      <c r="M58" s="2924"/>
    </row>
    <row r="59" spans="1:13" ht="15.75" customHeight="1">
      <c r="A59" s="1686" t="s">
        <v>863</v>
      </c>
      <c r="B59" s="85" t="s">
        <v>864</v>
      </c>
      <c r="C59" s="1688" t="s">
        <v>865</v>
      </c>
      <c r="D59" s="1688"/>
      <c r="E59" s="1688"/>
      <c r="F59" s="1688"/>
      <c r="G59" s="1688"/>
      <c r="H59" s="1688"/>
      <c r="I59" s="1688"/>
      <c r="J59" s="1688"/>
      <c r="K59" s="1688"/>
      <c r="L59" s="1688"/>
      <c r="M59" s="1688"/>
    </row>
    <row r="60" spans="1:13" ht="30" customHeight="1">
      <c r="A60" s="1687"/>
      <c r="B60" s="85" t="s">
        <v>866</v>
      </c>
      <c r="C60" s="1689" t="s">
        <v>867</v>
      </c>
      <c r="D60" s="1689"/>
      <c r="E60" s="1689"/>
      <c r="F60" s="1689"/>
      <c r="G60" s="1689"/>
      <c r="H60" s="1689"/>
      <c r="I60" s="1689"/>
      <c r="J60" s="1689"/>
      <c r="K60" s="1689"/>
      <c r="L60" s="1689"/>
      <c r="M60" s="1689"/>
    </row>
    <row r="61" spans="1:13" ht="30" customHeight="1" thickBot="1">
      <c r="A61" s="1687"/>
      <c r="B61" s="86" t="s">
        <v>39</v>
      </c>
      <c r="C61" s="1688" t="s">
        <v>868</v>
      </c>
      <c r="D61" s="1688"/>
      <c r="E61" s="1688"/>
      <c r="F61" s="1688"/>
      <c r="G61" s="1688"/>
      <c r="H61" s="1688"/>
      <c r="I61" s="1688"/>
      <c r="J61" s="1688"/>
      <c r="K61" s="1688"/>
      <c r="L61" s="1688"/>
      <c r="M61" s="1688"/>
    </row>
    <row r="62" spans="1:13" ht="16.5" thickBot="1">
      <c r="A62" s="87" t="s">
        <v>869</v>
      </c>
      <c r="B62" s="101"/>
      <c r="C62" s="1758"/>
      <c r="D62" s="1759"/>
      <c r="E62" s="1759"/>
      <c r="F62" s="1759"/>
      <c r="G62" s="1759"/>
      <c r="H62" s="1759"/>
      <c r="I62" s="1759"/>
      <c r="J62" s="1759"/>
      <c r="K62" s="1759"/>
      <c r="L62" s="1759"/>
      <c r="M62" s="1760"/>
    </row>
  </sheetData>
  <mergeCells count="60">
    <mergeCell ref="C62:M62"/>
    <mergeCell ref="A53:A58"/>
    <mergeCell ref="B1:M1"/>
    <mergeCell ref="D4:E4"/>
    <mergeCell ref="C8:D9"/>
    <mergeCell ref="C7:E7"/>
    <mergeCell ref="L37:M37"/>
    <mergeCell ref="H4:M4"/>
    <mergeCell ref="C5:M5"/>
    <mergeCell ref="C6:M6"/>
    <mergeCell ref="C12:M12"/>
    <mergeCell ref="F14:M14"/>
    <mergeCell ref="C53:M53"/>
    <mergeCell ref="A59:A61"/>
    <mergeCell ref="C59:M59"/>
    <mergeCell ref="C60:M60"/>
    <mergeCell ref="C61:M61"/>
    <mergeCell ref="C54:M54"/>
    <mergeCell ref="C55:M55"/>
    <mergeCell ref="C56:M56"/>
    <mergeCell ref="C57:M57"/>
    <mergeCell ref="C58:M58"/>
    <mergeCell ref="G46:J47"/>
    <mergeCell ref="F43:G43"/>
    <mergeCell ref="H43:I43"/>
    <mergeCell ref="D37:E37"/>
    <mergeCell ref="H37:I37"/>
    <mergeCell ref="J37:K37"/>
    <mergeCell ref="A2:A15"/>
    <mergeCell ref="F4:G4"/>
    <mergeCell ref="I7:M7"/>
    <mergeCell ref="B8:B10"/>
    <mergeCell ref="F9:G9"/>
    <mergeCell ref="I9:J9"/>
    <mergeCell ref="C10:D10"/>
    <mergeCell ref="F10:G10"/>
    <mergeCell ref="I10:J10"/>
    <mergeCell ref="B14:B15"/>
    <mergeCell ref="C14:D14"/>
    <mergeCell ref="C15:M15"/>
    <mergeCell ref="C3:M3"/>
    <mergeCell ref="C2:M2"/>
    <mergeCell ref="C13:M13"/>
    <mergeCell ref="C11:M11"/>
    <mergeCell ref="A16:A52"/>
    <mergeCell ref="C16:M16"/>
    <mergeCell ref="C17:M17"/>
    <mergeCell ref="B18:B24"/>
    <mergeCell ref="B25:B28"/>
    <mergeCell ref="B32:B34"/>
    <mergeCell ref="B35:B44"/>
    <mergeCell ref="B45:B48"/>
    <mergeCell ref="C52:M52"/>
    <mergeCell ref="F23:M23"/>
    <mergeCell ref="C51:M51"/>
    <mergeCell ref="C50:M50"/>
    <mergeCell ref="F37:G37"/>
    <mergeCell ref="L46:M47"/>
    <mergeCell ref="C49:M49"/>
    <mergeCell ref="F46:F47"/>
  </mergeCells>
  <dataValidations count="7">
    <dataValidation allowBlank="1" showInputMessage="1" showErrorMessage="1" prompt="Seleccione de la lista desplegable" sqref="B4 B7 H7" xr:uid="{00000000-0002-0000-4900-000000000000}"/>
    <dataValidation allowBlank="1" showInputMessage="1" showErrorMessage="1" prompt="Incluir una ficha por cada indicador, ya sea de producto o de resultado" sqref="B1" xr:uid="{00000000-0002-0000-4900-000001000000}"/>
    <dataValidation allowBlank="1" showInputMessage="1" showErrorMessage="1" prompt="Identifique el ODS a que le apunta el indicador de producto. Seleccione de la lista desplegable._x000a_" sqref="B14:B15" xr:uid="{00000000-0002-0000-4900-000002000000}"/>
    <dataValidation allowBlank="1" showInputMessage="1" showErrorMessage="1" prompt="Identifique la meta ODS a que le apunta el indicador de producto. Seleccione de la lista desplegable." sqref="E14" xr:uid="{00000000-0002-0000-49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9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900-000005000000}"/>
    <dataValidation type="list" allowBlank="1" showInputMessage="1" showErrorMessage="1" sqref="I7:M7" xr:uid="{00000000-0002-0000-4900-000006000000}">
      <formula1>INDIRECT($C$7)</formula1>
    </dataValidation>
  </dataValidations>
  <hyperlinks>
    <hyperlink ref="C57" r:id="rId1" xr:uid="{00000000-0004-0000-4900-000000000000}"/>
  </hyperlinks>
  <pageMargins left="0.7" right="0.7" top="0.75" bottom="0.75" header="0.3" footer="0.3"/>
  <pageSetup paperSize="9" orientation="portrait" horizontalDpi="1200" verticalDpi="1200"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0070C0"/>
  </sheetPr>
  <dimension ref="A1:M62"/>
  <sheetViews>
    <sheetView topLeftCell="A28" zoomScale="71" zoomScaleNormal="71" workbookViewId="0">
      <selection activeCell="C55" sqref="C55:M55"/>
    </sheetView>
  </sheetViews>
  <sheetFormatPr baseColWidth="10" defaultColWidth="10.85546875" defaultRowHeight="15.75"/>
  <cols>
    <col min="1" max="1" width="17.140625" style="1" customWidth="1"/>
    <col min="2" max="2" width="46" style="1" customWidth="1"/>
    <col min="3" max="16384" width="10.85546875" style="1"/>
  </cols>
  <sheetData>
    <row r="1" spans="1:13" ht="16.5" thickBot="1">
      <c r="A1" s="2"/>
      <c r="B1" s="3" t="s">
        <v>1800</v>
      </c>
      <c r="C1" s="2981"/>
      <c r="D1" s="2981"/>
      <c r="E1" s="2981"/>
      <c r="F1" s="2981"/>
      <c r="G1" s="2981"/>
      <c r="H1" s="2981"/>
      <c r="I1" s="2981"/>
      <c r="J1" s="2981"/>
      <c r="K1" s="2981"/>
      <c r="L1" s="2981"/>
      <c r="M1" s="2982"/>
    </row>
    <row r="2" spans="1:13" ht="32.450000000000003" customHeight="1">
      <c r="A2" s="2280" t="s">
        <v>782</v>
      </c>
      <c r="B2" s="6" t="s">
        <v>783</v>
      </c>
      <c r="C2" s="1717" t="s">
        <v>1801</v>
      </c>
      <c r="D2" s="1718"/>
      <c r="E2" s="1718"/>
      <c r="F2" s="1718"/>
      <c r="G2" s="1718"/>
      <c r="H2" s="1718"/>
      <c r="I2" s="1718"/>
      <c r="J2" s="1718"/>
      <c r="K2" s="1718"/>
      <c r="L2" s="1718"/>
      <c r="M2" s="1719"/>
    </row>
    <row r="3" spans="1:13" ht="30.95" customHeight="1">
      <c r="A3" s="2281"/>
      <c r="B3" s="7" t="s">
        <v>914</v>
      </c>
      <c r="C3" s="1937" t="s">
        <v>546</v>
      </c>
      <c r="D3" s="1938"/>
      <c r="E3" s="1938"/>
      <c r="F3" s="1938"/>
      <c r="G3" s="1938"/>
      <c r="H3" s="1938"/>
      <c r="I3" s="1938"/>
      <c r="J3" s="1938"/>
      <c r="K3" s="1938"/>
      <c r="L3" s="1938"/>
      <c r="M3" s="1939"/>
    </row>
    <row r="4" spans="1:13" ht="83.1" customHeight="1">
      <c r="A4" s="2281"/>
      <c r="B4" s="9" t="s">
        <v>35</v>
      </c>
      <c r="C4" s="94" t="s">
        <v>843</v>
      </c>
      <c r="D4" s="1766" t="s">
        <v>1802</v>
      </c>
      <c r="E4" s="1683"/>
      <c r="F4" s="1728"/>
      <c r="G4" s="882" t="s">
        <v>36</v>
      </c>
      <c r="H4" s="8">
        <v>114</v>
      </c>
      <c r="I4" s="1787" t="s">
        <v>1803</v>
      </c>
      <c r="J4" s="1753"/>
      <c r="K4" s="1753"/>
      <c r="L4" s="1753"/>
      <c r="M4" s="1754"/>
    </row>
    <row r="5" spans="1:13" ht="15.6" customHeight="1">
      <c r="A5" s="2281"/>
      <c r="B5" s="9" t="s">
        <v>786</v>
      </c>
      <c r="C5" s="1685" t="s">
        <v>1648</v>
      </c>
      <c r="D5" s="1683"/>
      <c r="E5" s="1683"/>
      <c r="F5" s="1683"/>
      <c r="G5" s="1683"/>
      <c r="H5" s="1683"/>
      <c r="I5" s="1683"/>
      <c r="J5" s="1683"/>
      <c r="K5" s="1683"/>
      <c r="L5" s="1683"/>
      <c r="M5" s="1684"/>
    </row>
    <row r="6" spans="1:13" ht="15.6" customHeight="1">
      <c r="A6" s="2281"/>
      <c r="B6" s="9" t="s">
        <v>787</v>
      </c>
      <c r="C6" s="1685" t="s">
        <v>1804</v>
      </c>
      <c r="D6" s="1683"/>
      <c r="E6" s="1683"/>
      <c r="F6" s="1683"/>
      <c r="G6" s="1683"/>
      <c r="H6" s="1683"/>
      <c r="I6" s="1683"/>
      <c r="J6" s="1683"/>
      <c r="K6" s="1683"/>
      <c r="L6" s="1683"/>
      <c r="M6" s="1684"/>
    </row>
    <row r="7" spans="1:13">
      <c r="A7" s="2281"/>
      <c r="B7" s="9" t="s">
        <v>873</v>
      </c>
      <c r="C7" s="1685" t="s">
        <v>156</v>
      </c>
      <c r="D7" s="1683"/>
      <c r="E7" s="1683"/>
      <c r="F7" s="120"/>
      <c r="G7" s="120"/>
      <c r="H7" s="128" t="s">
        <v>39</v>
      </c>
      <c r="I7" s="1683" t="s">
        <v>157</v>
      </c>
      <c r="J7" s="1683"/>
      <c r="K7" s="1683"/>
      <c r="L7" s="1683"/>
      <c r="M7" s="1684"/>
    </row>
    <row r="8" spans="1:13" ht="15.6" customHeight="1">
      <c r="A8" s="2281"/>
      <c r="B8" s="1744" t="s">
        <v>788</v>
      </c>
      <c r="C8" s="14"/>
      <c r="D8" s="15"/>
      <c r="E8" s="15"/>
      <c r="F8" s="15"/>
      <c r="G8" s="15"/>
      <c r="H8" s="15"/>
      <c r="I8" s="15"/>
      <c r="J8" s="15"/>
      <c r="K8" s="15"/>
      <c r="L8" s="16"/>
      <c r="M8" s="17"/>
    </row>
    <row r="9" spans="1:13">
      <c r="A9" s="2281"/>
      <c r="B9" s="1745"/>
      <c r="C9" s="1726" t="s">
        <v>876</v>
      </c>
      <c r="D9" s="1727"/>
      <c r="E9" s="18"/>
      <c r="F9" s="1727"/>
      <c r="G9" s="1727"/>
      <c r="H9" s="18"/>
      <c r="I9" s="1727"/>
      <c r="J9" s="1727"/>
      <c r="K9" s="18"/>
      <c r="L9" s="19"/>
      <c r="M9" s="20"/>
    </row>
    <row r="10" spans="1:13">
      <c r="A10" s="2281"/>
      <c r="B10" s="1746"/>
      <c r="C10" s="1804" t="s">
        <v>793</v>
      </c>
      <c r="D10" s="1805"/>
      <c r="E10" s="125"/>
      <c r="F10" s="1805" t="s">
        <v>793</v>
      </c>
      <c r="G10" s="1805"/>
      <c r="H10" s="125"/>
      <c r="I10" s="1805" t="s">
        <v>793</v>
      </c>
      <c r="J10" s="1805"/>
      <c r="K10" s="125"/>
      <c r="L10" s="21"/>
      <c r="M10" s="22"/>
    </row>
    <row r="11" spans="1:13" ht="72.599999999999994" customHeight="1">
      <c r="A11" s="2281"/>
      <c r="B11" s="7" t="s">
        <v>794</v>
      </c>
      <c r="C11" s="1697" t="s">
        <v>1805</v>
      </c>
      <c r="D11" s="2979"/>
      <c r="E11" s="2979"/>
      <c r="F11" s="2979"/>
      <c r="G11" s="2979"/>
      <c r="H11" s="2979"/>
      <c r="I11" s="2979"/>
      <c r="J11" s="2979"/>
      <c r="K11" s="2979"/>
      <c r="L11" s="2979"/>
      <c r="M11" s="2980"/>
    </row>
    <row r="12" spans="1:13" ht="53.1" customHeight="1">
      <c r="A12" s="2281"/>
      <c r="B12" s="7" t="s">
        <v>923</v>
      </c>
      <c r="C12" s="1697" t="s">
        <v>1806</v>
      </c>
      <c r="D12" s="2979"/>
      <c r="E12" s="2979"/>
      <c r="F12" s="2979"/>
      <c r="G12" s="2979"/>
      <c r="H12" s="2979"/>
      <c r="I12" s="2979"/>
      <c r="J12" s="2979"/>
      <c r="K12" s="2979"/>
      <c r="L12" s="2979"/>
      <c r="M12" s="2980"/>
    </row>
    <row r="13" spans="1:13" ht="31.5">
      <c r="A13" s="2281"/>
      <c r="B13" s="7" t="s">
        <v>925</v>
      </c>
      <c r="C13" s="1700" t="s">
        <v>545</v>
      </c>
      <c r="D13" s="1701"/>
      <c r="E13" s="1701"/>
      <c r="F13" s="1701"/>
      <c r="G13" s="1701"/>
      <c r="H13" s="1701"/>
      <c r="I13" s="1701"/>
      <c r="J13" s="1701"/>
      <c r="K13" s="1701"/>
      <c r="L13" s="1701"/>
      <c r="M13" s="1702"/>
    </row>
    <row r="14" spans="1:13" ht="46.5" customHeight="1">
      <c r="A14" s="2281"/>
      <c r="B14" s="1744" t="s">
        <v>926</v>
      </c>
      <c r="C14" s="1700" t="s">
        <v>137</v>
      </c>
      <c r="D14" s="1701"/>
      <c r="E14" s="90" t="s">
        <v>927</v>
      </c>
      <c r="F14" s="1795" t="s">
        <v>138</v>
      </c>
      <c r="G14" s="1698"/>
      <c r="H14" s="1698"/>
      <c r="I14" s="1698"/>
      <c r="J14" s="1698"/>
      <c r="K14" s="1698"/>
      <c r="L14" s="1698"/>
      <c r="M14" s="1699"/>
    </row>
    <row r="15" spans="1:13">
      <c r="A15" s="2282"/>
      <c r="B15" s="1746"/>
      <c r="C15" s="1700"/>
      <c r="D15" s="1701"/>
      <c r="E15" s="1701"/>
      <c r="F15" s="1701"/>
      <c r="G15" s="1701"/>
      <c r="H15" s="1701"/>
      <c r="I15" s="1701"/>
      <c r="J15" s="1701"/>
      <c r="K15" s="1701"/>
      <c r="L15" s="1701"/>
      <c r="M15" s="1702"/>
    </row>
    <row r="16" spans="1:13">
      <c r="A16" s="1733" t="s">
        <v>796</v>
      </c>
      <c r="B16" s="10" t="s">
        <v>25</v>
      </c>
      <c r="C16" s="1700" t="s">
        <v>629</v>
      </c>
      <c r="D16" s="1701"/>
      <c r="E16" s="1701"/>
      <c r="F16" s="1701"/>
      <c r="G16" s="1701"/>
      <c r="H16" s="1701"/>
      <c r="I16" s="1701"/>
      <c r="J16" s="1701"/>
      <c r="K16" s="1701"/>
      <c r="L16" s="1701"/>
      <c r="M16" s="1702"/>
    </row>
    <row r="17" spans="1:13" ht="43.5" customHeight="1">
      <c r="A17" s="1734"/>
      <c r="B17" s="10" t="s">
        <v>929</v>
      </c>
      <c r="C17" s="1697" t="s">
        <v>628</v>
      </c>
      <c r="D17" s="1698"/>
      <c r="E17" s="1698"/>
      <c r="F17" s="1698"/>
      <c r="G17" s="1698"/>
      <c r="H17" s="1698"/>
      <c r="I17" s="1698"/>
      <c r="J17" s="1698"/>
      <c r="K17" s="1698"/>
      <c r="L17" s="1698"/>
      <c r="M17" s="1699"/>
    </row>
    <row r="18" spans="1:13">
      <c r="A18" s="1734"/>
      <c r="B18" s="1694" t="s">
        <v>798</v>
      </c>
      <c r="C18" s="24"/>
      <c r="D18" s="25"/>
      <c r="E18" s="25"/>
      <c r="F18" s="25"/>
      <c r="G18" s="25"/>
      <c r="H18" s="25"/>
      <c r="I18" s="25"/>
      <c r="J18" s="25"/>
      <c r="K18" s="25"/>
      <c r="L18" s="25"/>
      <c r="M18" s="26"/>
    </row>
    <row r="19" spans="1:13">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809</v>
      </c>
      <c r="E23" s="33" t="s">
        <v>810</v>
      </c>
      <c r="F23" s="1984" t="s">
        <v>1623</v>
      </c>
      <c r="G23" s="1984"/>
      <c r="H23" s="1984"/>
      <c r="I23" s="1984"/>
      <c r="J23" s="1984"/>
      <c r="K23" s="1984"/>
      <c r="L23" s="1984"/>
      <c r="M23" s="1985"/>
    </row>
    <row r="24" spans="1:13">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t="s">
        <v>809</v>
      </c>
      <c r="H26" s="46"/>
      <c r="I26" s="33" t="s">
        <v>815</v>
      </c>
      <c r="J26" s="36"/>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37" t="s">
        <v>63</v>
      </c>
      <c r="E30" s="46"/>
      <c r="F30" s="56" t="s">
        <v>820</v>
      </c>
      <c r="G30" s="37" t="s">
        <v>63</v>
      </c>
      <c r="H30" s="46"/>
      <c r="I30" s="56" t="s">
        <v>821</v>
      </c>
      <c r="J30" s="135"/>
      <c r="K30" s="133"/>
      <c r="L30" s="136"/>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411">
        <v>5</v>
      </c>
      <c r="E37" s="126"/>
      <c r="F37" s="411">
        <v>5</v>
      </c>
      <c r="G37" s="126"/>
      <c r="H37" s="411">
        <v>5</v>
      </c>
      <c r="I37" s="126"/>
      <c r="J37" s="411">
        <v>5</v>
      </c>
      <c r="K37" s="126"/>
      <c r="L37" s="122"/>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66">
        <v>20</v>
      </c>
      <c r="G43" s="1728"/>
      <c r="H43" s="1776"/>
      <c r="I43" s="1776"/>
      <c r="J43" s="130"/>
      <c r="K43" s="123"/>
      <c r="L43" s="130"/>
      <c r="M43" s="124"/>
    </row>
    <row r="44" spans="1:13">
      <c r="A44" s="1734"/>
      <c r="B44" s="1695"/>
      <c r="C44" s="73"/>
      <c r="D44" s="69"/>
      <c r="E44" s="120"/>
      <c r="F44" s="69"/>
      <c r="G44" s="120"/>
      <c r="H44" s="127"/>
      <c r="I44" s="74"/>
      <c r="J44" s="127"/>
      <c r="K44" s="74"/>
      <c r="L44" s="127"/>
      <c r="M44" s="75"/>
    </row>
    <row r="45" spans="1:13">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1004</v>
      </c>
      <c r="H46" s="1705"/>
      <c r="I46" s="1705"/>
      <c r="J46" s="1705"/>
      <c r="K46" s="80" t="s">
        <v>846</v>
      </c>
      <c r="L46" s="1706"/>
      <c r="M46" s="1707"/>
    </row>
    <row r="47" spans="1:13">
      <c r="A47" s="1734"/>
      <c r="B47" s="1695"/>
      <c r="C47" s="77"/>
      <c r="D47" s="81" t="s">
        <v>809</v>
      </c>
      <c r="E47" s="36"/>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c r="A49" s="1734"/>
      <c r="B49" s="7" t="s">
        <v>847</v>
      </c>
      <c r="C49" s="2977" t="s">
        <v>1807</v>
      </c>
      <c r="D49" s="2068"/>
      <c r="E49" s="2068"/>
      <c r="F49" s="2068"/>
      <c r="G49" s="2068"/>
      <c r="H49" s="2068"/>
      <c r="I49" s="2068"/>
      <c r="J49" s="2068"/>
      <c r="K49" s="2068"/>
      <c r="L49" s="2068"/>
      <c r="M49" s="2978"/>
    </row>
    <row r="50" spans="1:13">
      <c r="A50" s="1734"/>
      <c r="B50" s="10" t="s">
        <v>849</v>
      </c>
      <c r="C50" s="1700" t="s">
        <v>1808</v>
      </c>
      <c r="D50" s="1701"/>
      <c r="E50" s="1701"/>
      <c r="F50" s="1701"/>
      <c r="G50" s="1701"/>
      <c r="H50" s="1701"/>
      <c r="I50" s="1701"/>
      <c r="J50" s="1701"/>
      <c r="K50" s="1701"/>
      <c r="L50" s="1701"/>
      <c r="M50" s="1702"/>
    </row>
    <row r="51" spans="1:13">
      <c r="A51" s="1734"/>
      <c r="B51" s="10" t="s">
        <v>851</v>
      </c>
      <c r="C51" s="1700">
        <v>10</v>
      </c>
      <c r="D51" s="1701"/>
      <c r="E51" s="1701"/>
      <c r="F51" s="1701"/>
      <c r="G51" s="1701"/>
      <c r="H51" s="1701"/>
      <c r="I51" s="1701"/>
      <c r="J51" s="1701"/>
      <c r="K51" s="1701"/>
      <c r="L51" s="1701"/>
      <c r="M51" s="1702"/>
    </row>
    <row r="52" spans="1:13">
      <c r="A52" s="1734"/>
      <c r="B52" s="10" t="s">
        <v>853</v>
      </c>
      <c r="C52" s="1700" t="s">
        <v>63</v>
      </c>
      <c r="D52" s="1701"/>
      <c r="E52" s="1701"/>
      <c r="F52" s="1701"/>
      <c r="G52" s="1701"/>
      <c r="H52" s="1701"/>
      <c r="I52" s="1701"/>
      <c r="J52" s="1701"/>
      <c r="K52" s="1701"/>
      <c r="L52" s="1701"/>
      <c r="M52" s="1702"/>
    </row>
    <row r="53" spans="1:13">
      <c r="A53" s="1686" t="s">
        <v>854</v>
      </c>
      <c r="B53" s="83" t="s">
        <v>855</v>
      </c>
      <c r="C53" s="2972" t="s">
        <v>1809</v>
      </c>
      <c r="D53" s="2972"/>
      <c r="E53" s="2972"/>
      <c r="F53" s="2972"/>
      <c r="G53" s="2972"/>
      <c r="H53" s="2972"/>
      <c r="I53" s="2972"/>
      <c r="J53" s="2972"/>
      <c r="K53" s="2972"/>
      <c r="L53" s="2972"/>
      <c r="M53" s="2973"/>
    </row>
    <row r="54" spans="1:13">
      <c r="A54" s="1687"/>
      <c r="B54" s="83" t="s">
        <v>856</v>
      </c>
      <c r="C54" s="2972" t="s">
        <v>1810</v>
      </c>
      <c r="D54" s="2972"/>
      <c r="E54" s="2972"/>
      <c r="F54" s="2972"/>
      <c r="G54" s="2972"/>
      <c r="H54" s="2972"/>
      <c r="I54" s="2972"/>
      <c r="J54" s="2972"/>
      <c r="K54" s="2972"/>
      <c r="L54" s="2972"/>
      <c r="M54" s="2973"/>
    </row>
    <row r="55" spans="1:13">
      <c r="A55" s="1687"/>
      <c r="B55" s="83" t="s">
        <v>858</v>
      </c>
      <c r="C55" s="2972" t="s">
        <v>157</v>
      </c>
      <c r="D55" s="2972"/>
      <c r="E55" s="2972"/>
      <c r="F55" s="2972"/>
      <c r="G55" s="2972"/>
      <c r="H55" s="2972"/>
      <c r="I55" s="2972"/>
      <c r="J55" s="2972"/>
      <c r="K55" s="2972"/>
      <c r="L55" s="2972"/>
      <c r="M55" s="2973"/>
    </row>
    <row r="56" spans="1:13">
      <c r="A56" s="1687"/>
      <c r="B56" s="84" t="s">
        <v>859</v>
      </c>
      <c r="C56" s="2972" t="s">
        <v>1811</v>
      </c>
      <c r="D56" s="2972"/>
      <c r="E56" s="2972"/>
      <c r="F56" s="2972"/>
      <c r="G56" s="2972"/>
      <c r="H56" s="2972"/>
      <c r="I56" s="2972"/>
      <c r="J56" s="2972"/>
      <c r="K56" s="2972"/>
      <c r="L56" s="2972"/>
      <c r="M56" s="2973"/>
    </row>
    <row r="57" spans="1:13">
      <c r="A57" s="1687"/>
      <c r="B57" s="83" t="s">
        <v>860</v>
      </c>
      <c r="C57" s="2974" t="s">
        <v>1812</v>
      </c>
      <c r="D57" s="2975"/>
      <c r="E57" s="2975"/>
      <c r="F57" s="2975"/>
      <c r="G57" s="2975"/>
      <c r="H57" s="2975"/>
      <c r="I57" s="2975"/>
      <c r="J57" s="2975"/>
      <c r="K57" s="2975"/>
      <c r="L57" s="2975"/>
      <c r="M57" s="2976"/>
    </row>
    <row r="58" spans="1:13" ht="16.5" thickBot="1">
      <c r="A58" s="1690"/>
      <c r="B58" s="83" t="s">
        <v>861</v>
      </c>
      <c r="C58" s="2975" t="s">
        <v>1813</v>
      </c>
      <c r="D58" s="2975"/>
      <c r="E58" s="2975"/>
      <c r="F58" s="2975"/>
      <c r="G58" s="2975"/>
      <c r="H58" s="2975"/>
      <c r="I58" s="2975"/>
      <c r="J58" s="2975"/>
      <c r="K58" s="2975"/>
      <c r="L58" s="2975"/>
      <c r="M58" s="2976"/>
    </row>
    <row r="59" spans="1:13">
      <c r="A59" s="1686" t="s">
        <v>863</v>
      </c>
      <c r="B59" s="85" t="s">
        <v>864</v>
      </c>
      <c r="C59" s="1685" t="s">
        <v>1814</v>
      </c>
      <c r="D59" s="1683"/>
      <c r="E59" s="1683"/>
      <c r="F59" s="1683"/>
      <c r="G59" s="1683"/>
      <c r="H59" s="1683"/>
      <c r="I59" s="1683"/>
      <c r="J59" s="1683"/>
      <c r="K59" s="1683"/>
      <c r="L59" s="1683"/>
      <c r="M59" s="1684"/>
    </row>
    <row r="60" spans="1:13">
      <c r="A60" s="1687"/>
      <c r="B60" s="85" t="s">
        <v>866</v>
      </c>
      <c r="C60" s="1685" t="s">
        <v>1368</v>
      </c>
      <c r="D60" s="1683"/>
      <c r="E60" s="1683"/>
      <c r="F60" s="1683"/>
      <c r="G60" s="1683"/>
      <c r="H60" s="1683"/>
      <c r="I60" s="1683"/>
      <c r="J60" s="1683"/>
      <c r="K60" s="1683"/>
      <c r="L60" s="1683"/>
      <c r="M60" s="1684"/>
    </row>
    <row r="61" spans="1:13" ht="16.5" thickBot="1">
      <c r="A61" s="1687"/>
      <c r="B61" s="86" t="s">
        <v>39</v>
      </c>
      <c r="C61" s="1685" t="s">
        <v>157</v>
      </c>
      <c r="D61" s="1683"/>
      <c r="E61" s="1683"/>
      <c r="F61" s="1683"/>
      <c r="G61" s="1683"/>
      <c r="H61" s="1683"/>
      <c r="I61" s="1683"/>
      <c r="J61" s="1683"/>
      <c r="K61" s="1683"/>
      <c r="L61" s="1683"/>
      <c r="M61" s="1684"/>
    </row>
    <row r="62" spans="1:13" ht="16.5" thickBot="1">
      <c r="A62" s="87" t="s">
        <v>869</v>
      </c>
      <c r="B62" s="88"/>
      <c r="C62" s="1758"/>
      <c r="D62" s="1759"/>
      <c r="E62" s="1759"/>
      <c r="F62" s="1759"/>
      <c r="G62" s="1759"/>
      <c r="H62" s="1759"/>
      <c r="I62" s="1759"/>
      <c r="J62" s="1759"/>
      <c r="K62" s="1759"/>
      <c r="L62" s="1759"/>
      <c r="M62" s="1760"/>
    </row>
  </sheetData>
  <mergeCells count="54">
    <mergeCell ref="C1:M1"/>
    <mergeCell ref="A2:A15"/>
    <mergeCell ref="C2:M2"/>
    <mergeCell ref="C3:M3"/>
    <mergeCell ref="D4:F4"/>
    <mergeCell ref="I4:M4"/>
    <mergeCell ref="C5:M5"/>
    <mergeCell ref="C6:M6"/>
    <mergeCell ref="C7:E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F23:M23"/>
    <mergeCell ref="B25:B28"/>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6">
    <dataValidation allowBlank="1" showInputMessage="1" showErrorMessage="1" prompt="Seleccione de la lista desplegable" sqref="B4" xr:uid="{00000000-0002-0000-4A00-000000000000}"/>
    <dataValidation allowBlank="1" showInputMessage="1" showErrorMessage="1" prompt="Incluir una ficha por cada indicador, ya sea de producto o de resultado" sqref="B1" xr:uid="{00000000-0002-0000-4A00-000001000000}"/>
    <dataValidation allowBlank="1" showInputMessage="1" showErrorMessage="1" prompt="Identifique el ODS a que le apunta el indicador de producto. Seleccione de la lista desplegable._x000a_" sqref="B14:B15" xr:uid="{00000000-0002-0000-4A00-000002000000}"/>
    <dataValidation allowBlank="1" showInputMessage="1" showErrorMessage="1" prompt="Identifique la meta ODS a que le apunta el indicador de producto. Seleccione de la lista desplegable." sqref="E14" xr:uid="{00000000-0002-0000-4A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A00-000004000000}"/>
    <dataValidation allowBlank="1" showInputMessage="1" showErrorMessage="1" prompt="Si corresponde a un indicador del PDD, identifique el código de la meta el cual se encuentra en el listado de indicadores del plan que se encuentra en la caja de herramientas._x000a__x000a_" sqref="G4" xr:uid="{00000000-0002-0000-4A00-000005000000}"/>
  </dataValidations>
  <hyperlinks>
    <hyperlink ref="C57" r:id="rId1" xr:uid="{00000000-0004-0000-4A00-000000000000}"/>
  </hyperlinks>
  <pageMargins left="0.7" right="0.7" top="0.75" bottom="0.75" header="0.3" footer="0.3"/>
  <pageSetup paperSize="9" orientation="portrait" horizontalDpi="0" verticalDpi="0"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0070C0"/>
  </sheetPr>
  <dimension ref="A1:M62"/>
  <sheetViews>
    <sheetView topLeftCell="B32" zoomScale="85" zoomScaleNormal="85" workbookViewId="0">
      <selection activeCell="F48" sqref="F48"/>
    </sheetView>
  </sheetViews>
  <sheetFormatPr baseColWidth="10" defaultColWidth="11.42578125" defaultRowHeight="15.75"/>
  <cols>
    <col min="1" max="1" width="25.140625" style="326" customWidth="1"/>
    <col min="2" max="2" width="39.140625" style="692" customWidth="1"/>
    <col min="3" max="7" width="11.42578125" style="326"/>
    <col min="8" max="8" width="13.85546875" style="326" customWidth="1"/>
    <col min="9" max="16384" width="11.42578125" style="326"/>
  </cols>
  <sheetData>
    <row r="1" spans="1:13" ht="20.100000000000001" customHeight="1" thickBot="1">
      <c r="A1" s="673"/>
      <c r="B1" s="3002" t="s">
        <v>1815</v>
      </c>
      <c r="C1" s="3003"/>
      <c r="D1" s="3003"/>
      <c r="E1" s="3003"/>
      <c r="F1" s="3003"/>
      <c r="G1" s="3003"/>
      <c r="H1" s="3003"/>
      <c r="I1" s="3003"/>
      <c r="J1" s="3003"/>
      <c r="K1" s="3003"/>
      <c r="L1" s="3003"/>
      <c r="M1" s="3004"/>
    </row>
    <row r="2" spans="1:13">
      <c r="A2" s="1714" t="s">
        <v>782</v>
      </c>
      <c r="B2" s="6" t="s">
        <v>783</v>
      </c>
      <c r="C2" s="3005" t="s">
        <v>638</v>
      </c>
      <c r="D2" s="3006"/>
      <c r="E2" s="3006"/>
      <c r="F2" s="3006"/>
      <c r="G2" s="3006"/>
      <c r="H2" s="3006"/>
      <c r="I2" s="3006"/>
      <c r="J2" s="3006"/>
      <c r="K2" s="3006"/>
      <c r="L2" s="3006"/>
      <c r="M2" s="3007"/>
    </row>
    <row r="3" spans="1:13" ht="30" customHeight="1">
      <c r="A3" s="1715"/>
      <c r="B3" s="7" t="s">
        <v>914</v>
      </c>
      <c r="C3" s="1962" t="s">
        <v>1816</v>
      </c>
      <c r="D3" s="1963"/>
      <c r="E3" s="1963"/>
      <c r="F3" s="1963"/>
      <c r="G3" s="1963"/>
      <c r="H3" s="1963"/>
      <c r="I3" s="1963"/>
      <c r="J3" s="1963"/>
      <c r="K3" s="1963"/>
      <c r="L3" s="1963"/>
      <c r="M3" s="1964"/>
    </row>
    <row r="4" spans="1:13" ht="153" customHeight="1">
      <c r="A4" s="1715"/>
      <c r="B4" s="9" t="s">
        <v>35</v>
      </c>
      <c r="C4" s="674" t="s">
        <v>916</v>
      </c>
      <c r="D4" s="3008" t="s">
        <v>641</v>
      </c>
      <c r="E4" s="1970"/>
      <c r="F4" s="1970"/>
      <c r="G4" s="1974"/>
      <c r="H4" s="626" t="s">
        <v>1250</v>
      </c>
      <c r="I4" s="675">
        <f>+'[26]Plan de acción'!AD13</f>
        <v>60</v>
      </c>
      <c r="J4" s="3008" t="s">
        <v>1238</v>
      </c>
      <c r="K4" s="1970"/>
      <c r="L4" s="1970"/>
      <c r="M4" s="1974"/>
    </row>
    <row r="5" spans="1:13" ht="22.7" customHeight="1">
      <c r="A5" s="1715"/>
      <c r="B5" s="9" t="s">
        <v>786</v>
      </c>
      <c r="C5" s="1685" t="s">
        <v>1648</v>
      </c>
      <c r="D5" s="1683"/>
      <c r="E5" s="1683"/>
      <c r="F5" s="1683"/>
      <c r="G5" s="1683"/>
      <c r="H5" s="1683"/>
      <c r="I5" s="1683"/>
      <c r="J5" s="1683"/>
      <c r="K5" s="1683"/>
      <c r="L5" s="1683"/>
      <c r="M5" s="1684"/>
    </row>
    <row r="6" spans="1:13" ht="23.25" customHeight="1">
      <c r="A6" s="1715"/>
      <c r="B6" s="9" t="s">
        <v>787</v>
      </c>
      <c r="C6" s="1685" t="s">
        <v>905</v>
      </c>
      <c r="D6" s="1683"/>
      <c r="E6" s="1683"/>
      <c r="F6" s="1683"/>
      <c r="G6" s="1683"/>
      <c r="H6" s="1683"/>
      <c r="I6" s="1683"/>
      <c r="J6" s="1683"/>
      <c r="K6" s="1683"/>
      <c r="L6" s="1683"/>
      <c r="M6" s="1684"/>
    </row>
    <row r="7" spans="1:13" ht="23.25" customHeight="1">
      <c r="A7" s="1715"/>
      <c r="B7" s="9" t="s">
        <v>873</v>
      </c>
      <c r="C7" s="1685" t="s">
        <v>381</v>
      </c>
      <c r="D7" s="1683"/>
      <c r="E7" s="1683"/>
      <c r="F7" s="1683"/>
      <c r="G7" s="1728"/>
      <c r="H7" s="126" t="s">
        <v>39</v>
      </c>
      <c r="I7" s="1685" t="s">
        <v>157</v>
      </c>
      <c r="J7" s="1683"/>
      <c r="K7" s="1683"/>
      <c r="L7" s="1683"/>
      <c r="M7" s="1684"/>
    </row>
    <row r="8" spans="1:13">
      <c r="A8" s="1715"/>
      <c r="B8" s="1772" t="s">
        <v>788</v>
      </c>
      <c r="C8" s="676"/>
      <c r="D8" s="677"/>
      <c r="E8" s="677"/>
      <c r="F8" s="677"/>
      <c r="G8" s="677"/>
      <c r="H8" s="677"/>
      <c r="I8" s="677"/>
      <c r="J8" s="677"/>
      <c r="K8" s="677"/>
      <c r="L8" s="222"/>
      <c r="M8" s="678"/>
    </row>
    <row r="9" spans="1:13">
      <c r="A9" s="1715"/>
      <c r="B9" s="1773"/>
      <c r="C9" s="3010" t="s">
        <v>876</v>
      </c>
      <c r="D9" s="2998"/>
      <c r="E9" s="679"/>
      <c r="F9" s="2998"/>
      <c r="G9" s="2998"/>
      <c r="H9" s="679"/>
      <c r="I9" s="2998"/>
      <c r="J9" s="2998"/>
      <c r="K9" s="679"/>
      <c r="L9" s="680"/>
      <c r="M9" s="681"/>
    </row>
    <row r="10" spans="1:13">
      <c r="A10" s="1715"/>
      <c r="B10" s="3009"/>
      <c r="C10" s="3010" t="s">
        <v>793</v>
      </c>
      <c r="D10" s="2998"/>
      <c r="E10" s="682"/>
      <c r="F10" s="2998" t="s">
        <v>793</v>
      </c>
      <c r="G10" s="2998"/>
      <c r="H10" s="682"/>
      <c r="I10" s="2998" t="s">
        <v>793</v>
      </c>
      <c r="J10" s="2998"/>
      <c r="K10" s="682"/>
      <c r="L10" s="683"/>
      <c r="M10" s="684"/>
    </row>
    <row r="11" spans="1:13" ht="41.25" customHeight="1">
      <c r="A11" s="1715"/>
      <c r="B11" s="7" t="s">
        <v>794</v>
      </c>
      <c r="C11" s="1700" t="s">
        <v>1817</v>
      </c>
      <c r="D11" s="1701"/>
      <c r="E11" s="1701"/>
      <c r="F11" s="1701"/>
      <c r="G11" s="1701"/>
      <c r="H11" s="1701"/>
      <c r="I11" s="1701"/>
      <c r="J11" s="1701"/>
      <c r="K11" s="1701"/>
      <c r="L11" s="1701"/>
      <c r="M11" s="1702"/>
    </row>
    <row r="12" spans="1:13" ht="57" customHeight="1">
      <c r="A12" s="1715"/>
      <c r="B12" s="7" t="s">
        <v>923</v>
      </c>
      <c r="C12" s="1700" t="s">
        <v>1818</v>
      </c>
      <c r="D12" s="1701"/>
      <c r="E12" s="1701"/>
      <c r="F12" s="1701"/>
      <c r="G12" s="1701"/>
      <c r="H12" s="1701"/>
      <c r="I12" s="1701"/>
      <c r="J12" s="1701"/>
      <c r="K12" s="1701"/>
      <c r="L12" s="1701"/>
      <c r="M12" s="1702"/>
    </row>
    <row r="13" spans="1:13" ht="30.95" customHeight="1">
      <c r="A13" s="1715"/>
      <c r="B13" s="7" t="s">
        <v>925</v>
      </c>
      <c r="C13" s="1700" t="s">
        <v>634</v>
      </c>
      <c r="D13" s="1701"/>
      <c r="E13" s="1701"/>
      <c r="F13" s="1701"/>
      <c r="G13" s="1701"/>
      <c r="H13" s="1701"/>
      <c r="I13" s="1701"/>
      <c r="J13" s="1701"/>
      <c r="K13" s="1701"/>
      <c r="L13" s="1701"/>
      <c r="M13" s="1702"/>
    </row>
    <row r="14" spans="1:13" ht="36.75" customHeight="1">
      <c r="A14" s="1715"/>
      <c r="B14" s="1772" t="s">
        <v>926</v>
      </c>
      <c r="C14" s="1700" t="s">
        <v>137</v>
      </c>
      <c r="D14" s="1701"/>
      <c r="E14" s="90" t="s">
        <v>927</v>
      </c>
      <c r="F14" s="2999" t="s">
        <v>183</v>
      </c>
      <c r="G14" s="3000"/>
      <c r="H14" s="3000"/>
      <c r="I14" s="3000"/>
      <c r="J14" s="3000"/>
      <c r="K14" s="3000"/>
      <c r="L14" s="3000"/>
      <c r="M14" s="3001"/>
    </row>
    <row r="15" spans="1:13">
      <c r="A15" s="1715"/>
      <c r="B15" s="1773"/>
      <c r="C15" s="1700"/>
      <c r="D15" s="1701"/>
      <c r="E15" s="1701"/>
      <c r="F15" s="1701"/>
      <c r="G15" s="1701"/>
      <c r="H15" s="1701"/>
      <c r="I15" s="1701"/>
      <c r="J15" s="1701"/>
      <c r="K15" s="1701"/>
      <c r="L15" s="1701"/>
      <c r="M15" s="1702"/>
    </row>
    <row r="16" spans="1:13" ht="15.75" customHeight="1">
      <c r="A16" s="1733" t="s">
        <v>796</v>
      </c>
      <c r="B16" s="10" t="s">
        <v>25</v>
      </c>
      <c r="C16" s="2987" t="s">
        <v>1819</v>
      </c>
      <c r="D16" s="2988"/>
      <c r="E16" s="2988"/>
      <c r="F16" s="2988"/>
      <c r="G16" s="2988"/>
      <c r="H16" s="2988"/>
      <c r="I16" s="2988"/>
      <c r="J16" s="2988"/>
      <c r="K16" s="2988"/>
      <c r="L16" s="2988"/>
      <c r="M16" s="2989"/>
    </row>
    <row r="17" spans="1:13">
      <c r="A17" s="1734"/>
      <c r="B17" s="10" t="s">
        <v>929</v>
      </c>
      <c r="C17" s="1700" t="s">
        <v>639</v>
      </c>
      <c r="D17" s="1701"/>
      <c r="E17" s="1701"/>
      <c r="F17" s="1701"/>
      <c r="G17" s="1701"/>
      <c r="H17" s="1701"/>
      <c r="I17" s="1701"/>
      <c r="J17" s="1701"/>
      <c r="K17" s="1701"/>
      <c r="L17" s="1701"/>
      <c r="M17" s="1702"/>
    </row>
    <row r="18" spans="1:13" ht="8.25" customHeight="1">
      <c r="A18" s="1734"/>
      <c r="B18" s="2990" t="s">
        <v>798</v>
      </c>
      <c r="C18" s="24"/>
      <c r="D18" s="25"/>
      <c r="E18" s="25"/>
      <c r="F18" s="25"/>
      <c r="G18" s="25"/>
      <c r="H18" s="25"/>
      <c r="I18" s="25"/>
      <c r="J18" s="25"/>
      <c r="K18" s="25"/>
      <c r="L18" s="25"/>
      <c r="M18" s="26"/>
    </row>
    <row r="19" spans="1:13" ht="9" customHeight="1">
      <c r="A19" s="1734"/>
      <c r="B19" s="2991"/>
      <c r="C19" s="27"/>
      <c r="D19" s="28"/>
      <c r="E19" s="29"/>
      <c r="F19" s="28"/>
      <c r="G19" s="29"/>
      <c r="H19" s="28"/>
      <c r="I19" s="29"/>
      <c r="J19" s="28"/>
      <c r="K19" s="29"/>
      <c r="L19" s="29"/>
      <c r="M19" s="30"/>
    </row>
    <row r="20" spans="1:13">
      <c r="A20" s="1734"/>
      <c r="B20" s="2991"/>
      <c r="C20" s="31" t="s">
        <v>799</v>
      </c>
      <c r="D20" s="32"/>
      <c r="E20" s="33" t="s">
        <v>800</v>
      </c>
      <c r="F20" s="32"/>
      <c r="G20" s="33" t="s">
        <v>801</v>
      </c>
      <c r="H20" s="32"/>
      <c r="I20" s="33" t="s">
        <v>802</v>
      </c>
      <c r="J20" s="34" t="s">
        <v>809</v>
      </c>
      <c r="K20" s="33"/>
      <c r="L20" s="33"/>
      <c r="M20" s="35"/>
    </row>
    <row r="21" spans="1:13">
      <c r="A21" s="1734"/>
      <c r="B21" s="2991"/>
      <c r="C21" s="31" t="s">
        <v>803</v>
      </c>
      <c r="D21" s="36"/>
      <c r="E21" s="33" t="s">
        <v>804</v>
      </c>
      <c r="F21" s="37"/>
      <c r="G21" s="33" t="s">
        <v>805</v>
      </c>
      <c r="H21" s="37"/>
      <c r="I21" s="33"/>
      <c r="J21" s="38"/>
      <c r="K21" s="33"/>
      <c r="L21" s="33"/>
      <c r="M21" s="35"/>
    </row>
    <row r="22" spans="1:13">
      <c r="A22" s="1734"/>
      <c r="B22" s="2991"/>
      <c r="C22" s="31" t="s">
        <v>806</v>
      </c>
      <c r="D22" s="36"/>
      <c r="E22" s="33" t="s">
        <v>807</v>
      </c>
      <c r="F22" s="36"/>
      <c r="G22" s="33"/>
      <c r="H22" s="38"/>
      <c r="I22" s="33"/>
      <c r="J22" s="38"/>
      <c r="K22" s="33"/>
      <c r="L22" s="33"/>
      <c r="M22" s="35"/>
    </row>
    <row r="23" spans="1:13">
      <c r="A23" s="1734"/>
      <c r="B23" s="2991"/>
      <c r="C23" s="31" t="s">
        <v>808</v>
      </c>
      <c r="D23" s="37"/>
      <c r="E23" s="33" t="s">
        <v>810</v>
      </c>
      <c r="F23" s="685"/>
      <c r="G23" s="685"/>
      <c r="H23" s="685"/>
      <c r="I23" s="685"/>
      <c r="J23" s="685"/>
      <c r="K23" s="685"/>
      <c r="L23" s="685"/>
      <c r="M23" s="686"/>
    </row>
    <row r="24" spans="1:13" ht="9.75" customHeight="1">
      <c r="A24" s="1734"/>
      <c r="B24" s="2992"/>
      <c r="C24" s="41"/>
      <c r="D24" s="42"/>
      <c r="E24" s="42"/>
      <c r="F24" s="42"/>
      <c r="G24" s="42"/>
      <c r="H24" s="42"/>
      <c r="I24" s="42"/>
      <c r="J24" s="42"/>
      <c r="K24" s="42"/>
      <c r="L24" s="42"/>
      <c r="M24" s="43"/>
    </row>
    <row r="25" spans="1:13">
      <c r="A25" s="1734"/>
      <c r="B25" s="2990" t="s">
        <v>812</v>
      </c>
      <c r="C25" s="44"/>
      <c r="D25" s="45"/>
      <c r="E25" s="45"/>
      <c r="F25" s="45"/>
      <c r="G25" s="45"/>
      <c r="H25" s="45"/>
      <c r="I25" s="45"/>
      <c r="J25" s="45"/>
      <c r="K25" s="45"/>
      <c r="L25" s="222"/>
      <c r="M25" s="678"/>
    </row>
    <row r="26" spans="1:13">
      <c r="A26" s="1734"/>
      <c r="B26" s="2991"/>
      <c r="C26" s="31" t="s">
        <v>813</v>
      </c>
      <c r="D26" s="36" t="s">
        <v>809</v>
      </c>
      <c r="E26" s="46"/>
      <c r="F26" s="33" t="s">
        <v>814</v>
      </c>
      <c r="G26" s="36"/>
      <c r="H26" s="46"/>
      <c r="I26" s="33" t="s">
        <v>815</v>
      </c>
      <c r="J26" s="36"/>
      <c r="K26" s="46"/>
      <c r="L26" s="680"/>
      <c r="M26" s="681"/>
    </row>
    <row r="27" spans="1:13">
      <c r="A27" s="1734"/>
      <c r="B27" s="2991"/>
      <c r="C27" s="31" t="s">
        <v>816</v>
      </c>
      <c r="D27" s="687"/>
      <c r="E27" s="680"/>
      <c r="F27" s="33" t="s">
        <v>817</v>
      </c>
      <c r="G27" s="37"/>
      <c r="H27" s="680"/>
      <c r="I27" s="688"/>
      <c r="J27" s="680"/>
      <c r="K27" s="679"/>
      <c r="L27" s="680"/>
      <c r="M27" s="681"/>
    </row>
    <row r="28" spans="1:13">
      <c r="A28" s="1734"/>
      <c r="B28" s="2992"/>
      <c r="C28" s="49"/>
      <c r="D28" s="50"/>
      <c r="E28" s="50"/>
      <c r="F28" s="50"/>
      <c r="G28" s="50"/>
      <c r="H28" s="50"/>
      <c r="I28" s="50"/>
      <c r="J28" s="50"/>
      <c r="K28" s="50"/>
      <c r="L28" s="683"/>
      <c r="M28" s="684"/>
    </row>
    <row r="29" spans="1:13">
      <c r="A29" s="1734"/>
      <c r="B29" s="54" t="s">
        <v>818</v>
      </c>
      <c r="C29" s="52"/>
      <c r="D29" s="23"/>
      <c r="E29" s="23"/>
      <c r="F29" s="23"/>
      <c r="G29" s="23"/>
      <c r="H29" s="23"/>
      <c r="I29" s="23"/>
      <c r="J29" s="23"/>
      <c r="K29" s="23"/>
      <c r="L29" s="23"/>
      <c r="M29" s="53"/>
    </row>
    <row r="30" spans="1:13">
      <c r="A30" s="1734"/>
      <c r="B30" s="54"/>
      <c r="C30" s="55" t="s">
        <v>819</v>
      </c>
      <c r="D30" s="37">
        <v>443</v>
      </c>
      <c r="E30" s="46"/>
      <c r="F30" s="56" t="s">
        <v>820</v>
      </c>
      <c r="G30" s="37">
        <v>2020</v>
      </c>
      <c r="H30" s="46"/>
      <c r="I30" s="56" t="s">
        <v>821</v>
      </c>
      <c r="J30" s="135" t="s">
        <v>1256</v>
      </c>
      <c r="K30" s="133"/>
      <c r="L30" s="136"/>
      <c r="M30" s="57"/>
    </row>
    <row r="31" spans="1:13">
      <c r="A31" s="1734"/>
      <c r="B31" s="9"/>
      <c r="C31" s="41"/>
      <c r="D31" s="42"/>
      <c r="E31" s="42"/>
      <c r="F31" s="42"/>
      <c r="G31" s="42"/>
      <c r="H31" s="42"/>
      <c r="I31" s="42"/>
      <c r="J31" s="42"/>
      <c r="K31" s="42"/>
      <c r="L31" s="42"/>
      <c r="M31" s="43"/>
    </row>
    <row r="32" spans="1:13">
      <c r="A32" s="1734"/>
      <c r="B32" s="2990" t="s">
        <v>822</v>
      </c>
      <c r="C32" s="58"/>
      <c r="D32" s="59"/>
      <c r="E32" s="59"/>
      <c r="F32" s="59"/>
      <c r="G32" s="59"/>
      <c r="H32" s="59"/>
      <c r="I32" s="59"/>
      <c r="J32" s="59"/>
      <c r="K32" s="59"/>
      <c r="L32" s="222"/>
      <c r="M32" s="678"/>
    </row>
    <row r="33" spans="1:13">
      <c r="A33" s="1734"/>
      <c r="B33" s="2991"/>
      <c r="C33" s="60" t="s">
        <v>823</v>
      </c>
      <c r="D33" s="61">
        <v>2022</v>
      </c>
      <c r="E33" s="62"/>
      <c r="F33" s="46" t="s">
        <v>824</v>
      </c>
      <c r="G33" s="100">
        <v>2025</v>
      </c>
      <c r="H33" s="62"/>
      <c r="I33" s="56"/>
      <c r="J33" s="62"/>
      <c r="K33" s="62"/>
      <c r="L33" s="680"/>
      <c r="M33" s="681"/>
    </row>
    <row r="34" spans="1:13">
      <c r="A34" s="1734"/>
      <c r="B34" s="2992"/>
      <c r="C34" s="41"/>
      <c r="D34" s="91"/>
      <c r="E34" s="92"/>
      <c r="F34" s="42"/>
      <c r="G34" s="92"/>
      <c r="H34" s="92"/>
      <c r="I34" s="93"/>
      <c r="J34" s="92"/>
      <c r="K34" s="92"/>
      <c r="L34" s="683"/>
      <c r="M34" s="684"/>
    </row>
    <row r="35" spans="1:13">
      <c r="A35" s="1734"/>
      <c r="B35" s="2990" t="s">
        <v>825</v>
      </c>
      <c r="C35" s="64"/>
      <c r="D35" s="95"/>
      <c r="E35" s="95"/>
      <c r="F35" s="95"/>
      <c r="G35" s="95"/>
      <c r="H35" s="95"/>
      <c r="I35" s="95"/>
      <c r="J35" s="95"/>
      <c r="K35" s="95"/>
      <c r="L35" s="95"/>
      <c r="M35" s="65"/>
    </row>
    <row r="36" spans="1:13">
      <c r="A36" s="1734"/>
      <c r="B36" s="2991"/>
      <c r="C36" s="66"/>
      <c r="D36" s="123" t="s">
        <v>826</v>
      </c>
      <c r="E36" s="123"/>
      <c r="F36" s="123" t="s">
        <v>827</v>
      </c>
      <c r="G36" s="123"/>
      <c r="H36" s="689" t="s">
        <v>828</v>
      </c>
      <c r="I36" s="689"/>
      <c r="J36" s="689" t="s">
        <v>829</v>
      </c>
      <c r="K36" s="123"/>
      <c r="L36" s="123" t="s">
        <v>830</v>
      </c>
      <c r="M36" s="68"/>
    </row>
    <row r="37" spans="1:13">
      <c r="A37" s="1734"/>
      <c r="B37" s="2991"/>
      <c r="C37" s="66"/>
      <c r="D37" s="1766">
        <v>660</v>
      </c>
      <c r="E37" s="1728"/>
      <c r="F37" s="2993">
        <v>790</v>
      </c>
      <c r="G37" s="1728"/>
      <c r="H37" s="2993">
        <v>940</v>
      </c>
      <c r="I37" s="1728"/>
      <c r="J37" s="2993">
        <v>940</v>
      </c>
      <c r="K37" s="2994"/>
      <c r="L37" s="1766"/>
      <c r="M37" s="1684"/>
    </row>
    <row r="38" spans="1:13">
      <c r="A38" s="1734"/>
      <c r="B38" s="2991"/>
      <c r="C38" s="66"/>
      <c r="D38" s="123" t="s">
        <v>831</v>
      </c>
      <c r="E38" s="123"/>
      <c r="F38" s="123" t="s">
        <v>832</v>
      </c>
      <c r="G38" s="123"/>
      <c r="H38" s="689" t="s">
        <v>833</v>
      </c>
      <c r="I38" s="689"/>
      <c r="J38" s="689" t="s">
        <v>834</v>
      </c>
      <c r="K38" s="123"/>
      <c r="L38" s="123" t="s">
        <v>835</v>
      </c>
      <c r="M38" s="30"/>
    </row>
    <row r="39" spans="1:13">
      <c r="A39" s="1734"/>
      <c r="B39" s="2991"/>
      <c r="C39" s="66"/>
      <c r="D39" s="122"/>
      <c r="E39" s="126"/>
      <c r="F39" s="122"/>
      <c r="G39" s="126"/>
      <c r="H39" s="122"/>
      <c r="I39" s="126"/>
      <c r="J39" s="122"/>
      <c r="K39" s="126"/>
      <c r="L39" s="122"/>
      <c r="M39" s="121"/>
    </row>
    <row r="40" spans="1:13">
      <c r="A40" s="1734"/>
      <c r="B40" s="2991"/>
      <c r="C40" s="66"/>
      <c r="D40" s="123" t="s">
        <v>836</v>
      </c>
      <c r="E40" s="123"/>
      <c r="F40" s="123" t="s">
        <v>837</v>
      </c>
      <c r="G40" s="123"/>
      <c r="H40" s="689" t="s">
        <v>838</v>
      </c>
      <c r="I40" s="689"/>
      <c r="J40" s="689" t="s">
        <v>839</v>
      </c>
      <c r="K40" s="123"/>
      <c r="L40" s="123" t="s">
        <v>840</v>
      </c>
      <c r="M40" s="30"/>
    </row>
    <row r="41" spans="1:13">
      <c r="A41" s="1734"/>
      <c r="B41" s="2991"/>
      <c r="C41" s="66"/>
      <c r="D41" s="122"/>
      <c r="E41" s="126"/>
      <c r="F41" s="122"/>
      <c r="G41" s="126"/>
      <c r="H41" s="122"/>
      <c r="I41" s="126"/>
      <c r="J41" s="122"/>
      <c r="K41" s="126"/>
      <c r="L41" s="122"/>
      <c r="M41" s="121"/>
    </row>
    <row r="42" spans="1:13">
      <c r="A42" s="1734"/>
      <c r="B42" s="2991"/>
      <c r="C42" s="66"/>
      <c r="D42" s="69" t="s">
        <v>840</v>
      </c>
      <c r="E42" s="120"/>
      <c r="F42" s="69" t="s">
        <v>841</v>
      </c>
      <c r="G42" s="120"/>
      <c r="H42" s="70"/>
      <c r="I42" s="71"/>
      <c r="J42" s="70"/>
      <c r="K42" s="71"/>
      <c r="L42" s="70"/>
      <c r="M42" s="72"/>
    </row>
    <row r="43" spans="1:13">
      <c r="A43" s="1734"/>
      <c r="B43" s="2991"/>
      <c r="C43" s="66"/>
      <c r="D43" s="122"/>
      <c r="E43" s="126"/>
      <c r="F43" s="2995">
        <v>940</v>
      </c>
      <c r="G43" s="2996"/>
      <c r="H43" s="1776"/>
      <c r="I43" s="1776"/>
      <c r="J43" s="130"/>
      <c r="K43" s="123"/>
      <c r="L43" s="130"/>
      <c r="M43" s="124"/>
    </row>
    <row r="44" spans="1:13">
      <c r="A44" s="1734"/>
      <c r="B44" s="2991"/>
      <c r="C44" s="73"/>
      <c r="D44" s="69"/>
      <c r="E44" s="120"/>
      <c r="F44" s="69"/>
      <c r="G44" s="120"/>
      <c r="H44" s="127"/>
      <c r="I44" s="74"/>
      <c r="J44" s="127"/>
      <c r="K44" s="74"/>
      <c r="L44" s="127"/>
      <c r="M44" s="75"/>
    </row>
    <row r="45" spans="1:13" ht="18" customHeight="1">
      <c r="A45" s="1734"/>
      <c r="B45" s="2990" t="s">
        <v>842</v>
      </c>
      <c r="C45" s="44"/>
      <c r="D45" s="45"/>
      <c r="E45" s="45"/>
      <c r="F45" s="45"/>
      <c r="G45" s="45"/>
      <c r="H45" s="45"/>
      <c r="I45" s="45"/>
      <c r="J45" s="45"/>
      <c r="K45" s="45"/>
      <c r="L45" s="680"/>
      <c r="M45" s="681"/>
    </row>
    <row r="46" spans="1:13">
      <c r="A46" s="1734"/>
      <c r="B46" s="2991"/>
      <c r="C46" s="690"/>
      <c r="D46" s="123" t="s">
        <v>843</v>
      </c>
      <c r="E46" s="74" t="s">
        <v>844</v>
      </c>
      <c r="F46" s="2997" t="s">
        <v>845</v>
      </c>
      <c r="G46" s="1705"/>
      <c r="H46" s="1705"/>
      <c r="I46" s="1705"/>
      <c r="J46" s="1705"/>
      <c r="K46" s="80" t="s">
        <v>846</v>
      </c>
      <c r="L46" s="2983"/>
      <c r="M46" s="2984"/>
    </row>
    <row r="47" spans="1:13">
      <c r="A47" s="1734"/>
      <c r="B47" s="2991"/>
      <c r="C47" s="690"/>
      <c r="D47" s="446"/>
      <c r="E47" s="36" t="s">
        <v>809</v>
      </c>
      <c r="F47" s="2997"/>
      <c r="G47" s="1705"/>
      <c r="H47" s="1705"/>
      <c r="I47" s="1705"/>
      <c r="J47" s="1705"/>
      <c r="K47" s="680"/>
      <c r="L47" s="2985"/>
      <c r="M47" s="2986"/>
    </row>
    <row r="48" spans="1:13">
      <c r="A48" s="1734"/>
      <c r="B48" s="2992"/>
      <c r="C48" s="691"/>
      <c r="D48" s="683"/>
      <c r="E48" s="683"/>
      <c r="F48" s="683"/>
      <c r="G48" s="683"/>
      <c r="H48" s="683"/>
      <c r="I48" s="683"/>
      <c r="J48" s="683"/>
      <c r="K48" s="683"/>
      <c r="L48" s="680"/>
      <c r="M48" s="681"/>
    </row>
    <row r="49" spans="1:13" ht="34.5" customHeight="1">
      <c r="A49" s="1734"/>
      <c r="B49" s="7" t="s">
        <v>847</v>
      </c>
      <c r="C49" s="1700" t="s">
        <v>1820</v>
      </c>
      <c r="D49" s="1701"/>
      <c r="E49" s="1701"/>
      <c r="F49" s="1701"/>
      <c r="G49" s="1701"/>
      <c r="H49" s="1701"/>
      <c r="I49" s="1701"/>
      <c r="J49" s="1701"/>
      <c r="K49" s="1701"/>
      <c r="L49" s="1701"/>
      <c r="M49" s="1702"/>
    </row>
    <row r="50" spans="1:13">
      <c r="A50" s="1734"/>
      <c r="B50" s="10" t="s">
        <v>849</v>
      </c>
      <c r="C50" s="1700" t="s">
        <v>1246</v>
      </c>
      <c r="D50" s="1701"/>
      <c r="E50" s="1701"/>
      <c r="F50" s="1701"/>
      <c r="G50" s="1701"/>
      <c r="H50" s="1701"/>
      <c r="I50" s="1701"/>
      <c r="J50" s="1701"/>
      <c r="K50" s="1701"/>
      <c r="L50" s="1701"/>
      <c r="M50" s="1702"/>
    </row>
    <row r="51" spans="1:13">
      <c r="A51" s="1734"/>
      <c r="B51" s="10" t="s">
        <v>851</v>
      </c>
      <c r="C51" s="1914">
        <v>5</v>
      </c>
      <c r="D51" s="1915"/>
      <c r="E51" s="1915"/>
      <c r="F51" s="1915"/>
      <c r="G51" s="1915"/>
      <c r="H51" s="1915"/>
      <c r="I51" s="1915"/>
      <c r="J51" s="1915"/>
      <c r="K51" s="1915"/>
      <c r="L51" s="1915"/>
      <c r="M51" s="1916"/>
    </row>
    <row r="52" spans="1:13" ht="18" customHeight="1">
      <c r="A52" s="1734"/>
      <c r="B52" s="10" t="s">
        <v>853</v>
      </c>
      <c r="C52" s="1914">
        <v>2020</v>
      </c>
      <c r="D52" s="1915"/>
      <c r="E52" s="1915"/>
      <c r="F52" s="1915"/>
      <c r="G52" s="1915"/>
      <c r="H52" s="1915"/>
      <c r="I52" s="1915"/>
      <c r="J52" s="1915"/>
      <c r="K52" s="1915"/>
      <c r="L52" s="1915"/>
      <c r="M52" s="1916"/>
    </row>
    <row r="53" spans="1:13" ht="15.75" customHeight="1">
      <c r="A53" s="1686" t="s">
        <v>854</v>
      </c>
      <c r="B53" s="83" t="s">
        <v>855</v>
      </c>
      <c r="C53" s="1685" t="s">
        <v>159</v>
      </c>
      <c r="D53" s="1683"/>
      <c r="E53" s="1683"/>
      <c r="F53" s="1683"/>
      <c r="G53" s="1683"/>
      <c r="H53" s="1683"/>
      <c r="I53" s="1683"/>
      <c r="J53" s="1683"/>
      <c r="K53" s="1683"/>
      <c r="L53" s="1683"/>
      <c r="M53" s="1684"/>
    </row>
    <row r="54" spans="1:13">
      <c r="A54" s="1687"/>
      <c r="B54" s="83" t="s">
        <v>856</v>
      </c>
      <c r="C54" s="1685" t="s">
        <v>857</v>
      </c>
      <c r="D54" s="1683"/>
      <c r="E54" s="1683"/>
      <c r="F54" s="1683"/>
      <c r="G54" s="1683"/>
      <c r="H54" s="1683"/>
      <c r="I54" s="1683"/>
      <c r="J54" s="1683"/>
      <c r="K54" s="1683"/>
      <c r="L54" s="1683"/>
      <c r="M54" s="1684"/>
    </row>
    <row r="55" spans="1:13">
      <c r="A55" s="1687"/>
      <c r="B55" s="83" t="s">
        <v>858</v>
      </c>
      <c r="C55" s="1685" t="s">
        <v>157</v>
      </c>
      <c r="D55" s="1683"/>
      <c r="E55" s="1683"/>
      <c r="F55" s="1683"/>
      <c r="G55" s="1683"/>
      <c r="H55" s="1683"/>
      <c r="I55" s="1683"/>
      <c r="J55" s="1683"/>
      <c r="K55" s="1683"/>
      <c r="L55" s="1683"/>
      <c r="M55" s="1684"/>
    </row>
    <row r="56" spans="1:13" ht="15.75" customHeight="1">
      <c r="A56" s="1687"/>
      <c r="B56" s="84" t="s">
        <v>859</v>
      </c>
      <c r="C56" s="1685" t="s">
        <v>158</v>
      </c>
      <c r="D56" s="1683"/>
      <c r="E56" s="1683"/>
      <c r="F56" s="1683"/>
      <c r="G56" s="1683"/>
      <c r="H56" s="1683"/>
      <c r="I56" s="1683"/>
      <c r="J56" s="1683"/>
      <c r="K56" s="1683"/>
      <c r="L56" s="1683"/>
      <c r="M56" s="1684"/>
    </row>
    <row r="57" spans="1:13" ht="15.75" customHeight="1">
      <c r="A57" s="1687"/>
      <c r="B57" s="83" t="s">
        <v>860</v>
      </c>
      <c r="C57" s="1783" t="s">
        <v>160</v>
      </c>
      <c r="D57" s="1683"/>
      <c r="E57" s="1683"/>
      <c r="F57" s="1683"/>
      <c r="G57" s="1683"/>
      <c r="H57" s="1683"/>
      <c r="I57" s="1683"/>
      <c r="J57" s="1683"/>
      <c r="K57" s="1683"/>
      <c r="L57" s="1683"/>
      <c r="M57" s="1684"/>
    </row>
    <row r="58" spans="1:13" ht="16.5" thickBot="1">
      <c r="A58" s="1690"/>
      <c r="B58" s="83" t="s">
        <v>861</v>
      </c>
      <c r="C58" s="1685" t="s">
        <v>862</v>
      </c>
      <c r="D58" s="1683"/>
      <c r="E58" s="1683"/>
      <c r="F58" s="1683"/>
      <c r="G58" s="1683"/>
      <c r="H58" s="1683"/>
      <c r="I58" s="1683"/>
      <c r="J58" s="1683"/>
      <c r="K58" s="1683"/>
      <c r="L58" s="1683"/>
      <c r="M58" s="1684"/>
    </row>
    <row r="59" spans="1:13" ht="15.75" customHeight="1">
      <c r="A59" s="1686" t="s">
        <v>863</v>
      </c>
      <c r="B59" s="85" t="s">
        <v>864</v>
      </c>
      <c r="C59" s="1688" t="s">
        <v>865</v>
      </c>
      <c r="D59" s="1688"/>
      <c r="E59" s="1688"/>
      <c r="F59" s="1688"/>
      <c r="G59" s="1688"/>
      <c r="H59" s="1688"/>
      <c r="I59" s="1688"/>
      <c r="J59" s="1688"/>
      <c r="K59" s="1688"/>
      <c r="L59" s="1688"/>
      <c r="M59" s="1688"/>
    </row>
    <row r="60" spans="1:13" ht="30" customHeight="1">
      <c r="A60" s="1687"/>
      <c r="B60" s="85" t="s">
        <v>866</v>
      </c>
      <c r="C60" s="1689" t="s">
        <v>867</v>
      </c>
      <c r="D60" s="1689"/>
      <c r="E60" s="1689"/>
      <c r="F60" s="1689"/>
      <c r="G60" s="1689"/>
      <c r="H60" s="1689"/>
      <c r="I60" s="1689"/>
      <c r="J60" s="1689"/>
      <c r="K60" s="1689"/>
      <c r="L60" s="1689"/>
      <c r="M60" s="1689"/>
    </row>
    <row r="61" spans="1:13" ht="30" customHeight="1" thickBot="1">
      <c r="A61" s="1687"/>
      <c r="B61" s="86" t="s">
        <v>39</v>
      </c>
      <c r="C61" s="1688" t="s">
        <v>868</v>
      </c>
      <c r="D61" s="1688"/>
      <c r="E61" s="1688"/>
      <c r="F61" s="1688"/>
      <c r="G61" s="1688"/>
      <c r="H61" s="1688"/>
      <c r="I61" s="1688"/>
      <c r="J61" s="1688"/>
      <c r="K61" s="1688"/>
      <c r="L61" s="1688"/>
      <c r="M61" s="1688"/>
    </row>
    <row r="62" spans="1:13" ht="32.25" customHeight="1" thickBot="1">
      <c r="A62" s="87" t="s">
        <v>869</v>
      </c>
      <c r="B62" s="428"/>
      <c r="C62" s="1758" t="s">
        <v>1821</v>
      </c>
      <c r="D62" s="1759"/>
      <c r="E62" s="1759"/>
      <c r="F62" s="1759"/>
      <c r="G62" s="1759"/>
      <c r="H62" s="1759"/>
      <c r="I62" s="1759"/>
      <c r="J62" s="1759"/>
      <c r="K62" s="1759"/>
      <c r="L62" s="1759"/>
      <c r="M62" s="1760"/>
    </row>
  </sheetData>
  <mergeCells count="58">
    <mergeCell ref="B1:M1"/>
    <mergeCell ref="A2:A15"/>
    <mergeCell ref="C2:M2"/>
    <mergeCell ref="C3:M3"/>
    <mergeCell ref="D4:G4"/>
    <mergeCell ref="J4:M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A16:A52"/>
    <mergeCell ref="C16:M16"/>
    <mergeCell ref="C17:M17"/>
    <mergeCell ref="B18:B24"/>
    <mergeCell ref="B25:B28"/>
    <mergeCell ref="B32:B34"/>
    <mergeCell ref="B35:B44"/>
    <mergeCell ref="D37:E37"/>
    <mergeCell ref="F37:G37"/>
    <mergeCell ref="H37:I37"/>
    <mergeCell ref="J37:K37"/>
    <mergeCell ref="L37:M37"/>
    <mergeCell ref="F43:G43"/>
    <mergeCell ref="H43:I43"/>
    <mergeCell ref="B45:B48"/>
    <mergeCell ref="F46:F47"/>
    <mergeCell ref="G46:J47"/>
    <mergeCell ref="L46:M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5">
    <dataValidation allowBlank="1" showInputMessage="1" showErrorMessage="1" prompt="Determine si el indicador responde a un enfoque (Derechos Humanos, Género, Diferencial, Poblacional, Ambiental y Territorial). Si responde a más de enfoque separelos por ;" sqref="B16" xr:uid="{00000000-0002-0000-4B00-000000000000}"/>
    <dataValidation allowBlank="1" showInputMessage="1" showErrorMessage="1" prompt="Identifique la meta ODS a que le apunta el indicador de producto. Seleccione de la lista desplegable." sqref="E14" xr:uid="{00000000-0002-0000-4B00-000001000000}"/>
    <dataValidation allowBlank="1" showInputMessage="1" showErrorMessage="1" prompt="Identifique el ODS a que le apunta el indicador de producto. Seleccione de la lista desplegable._x000a_" sqref="B14:B15" xr:uid="{00000000-0002-0000-4B00-000002000000}"/>
    <dataValidation allowBlank="1" showInputMessage="1" showErrorMessage="1" prompt="Incluir una ficha por cada indicador, ya sea de producto o de resultado" sqref="B1" xr:uid="{00000000-0002-0000-4B00-000003000000}"/>
    <dataValidation allowBlank="1" showInputMessage="1" showErrorMessage="1" prompt="Seleccione de la lista desplegable" sqref="B4" xr:uid="{00000000-0002-0000-4B00-000004000000}"/>
  </dataValidations>
  <hyperlinks>
    <hyperlink ref="C57" r:id="rId1" xr:uid="{00000000-0004-0000-4B00-000000000000}"/>
  </hyperlinks>
  <pageMargins left="0.7" right="0.7" top="0.75" bottom="0.75" header="0.3" footer="0.3"/>
  <pageSetup paperSize="9" orientation="portrait" horizontalDpi="1200" verticalDpi="1200"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0070C0"/>
  </sheetPr>
  <dimension ref="A1:M62"/>
  <sheetViews>
    <sheetView topLeftCell="B15" zoomScale="85" zoomScaleNormal="85" workbookViewId="0">
      <selection activeCell="D35" sqref="D35"/>
    </sheetView>
  </sheetViews>
  <sheetFormatPr baseColWidth="10" defaultColWidth="11.42578125" defaultRowHeight="15.75"/>
  <cols>
    <col min="1" max="1" width="25.140625" style="1" customWidth="1"/>
    <col min="2" max="2" width="39.140625" style="89" customWidth="1"/>
    <col min="3" max="7" width="11.42578125" style="1"/>
    <col min="8" max="8" width="13.85546875" style="1" customWidth="1"/>
    <col min="9" max="16384" width="11.42578125" style="1"/>
  </cols>
  <sheetData>
    <row r="1" spans="1:13" ht="23.1" customHeight="1" thickBot="1">
      <c r="A1" s="2"/>
      <c r="B1" s="3002" t="s">
        <v>1822</v>
      </c>
      <c r="C1" s="3003"/>
      <c r="D1" s="3003"/>
      <c r="E1" s="3003"/>
      <c r="F1" s="3003"/>
      <c r="G1" s="3003"/>
      <c r="H1" s="3003"/>
      <c r="I1" s="3003"/>
      <c r="J1" s="3003"/>
      <c r="K1" s="3003"/>
      <c r="L1" s="3003"/>
      <c r="M1" s="3004"/>
    </row>
    <row r="2" spans="1:13">
      <c r="A2" s="1714" t="s">
        <v>782</v>
      </c>
      <c r="B2" s="6" t="s">
        <v>783</v>
      </c>
      <c r="C2" s="3018" t="s">
        <v>643</v>
      </c>
      <c r="D2" s="3019"/>
      <c r="E2" s="3019"/>
      <c r="F2" s="3019"/>
      <c r="G2" s="3019"/>
      <c r="H2" s="3019"/>
      <c r="I2" s="3019"/>
      <c r="J2" s="3019"/>
      <c r="K2" s="3019"/>
      <c r="L2" s="3019"/>
      <c r="M2" s="3020"/>
    </row>
    <row r="3" spans="1:13" ht="30" customHeight="1">
      <c r="A3" s="1715"/>
      <c r="B3" s="7" t="s">
        <v>914</v>
      </c>
      <c r="C3" s="1962" t="s">
        <v>1816</v>
      </c>
      <c r="D3" s="1963"/>
      <c r="E3" s="1963"/>
      <c r="F3" s="1963"/>
      <c r="G3" s="1963"/>
      <c r="H3" s="1963"/>
      <c r="I3" s="1963"/>
      <c r="J3" s="1963"/>
      <c r="K3" s="1963"/>
      <c r="L3" s="1963"/>
      <c r="M3" s="1964"/>
    </row>
    <row r="4" spans="1:13" ht="90" customHeight="1">
      <c r="A4" s="1715"/>
      <c r="B4" s="9" t="s">
        <v>35</v>
      </c>
      <c r="C4" s="674" t="s">
        <v>916</v>
      </c>
      <c r="D4" s="3008" t="s">
        <v>641</v>
      </c>
      <c r="E4" s="1970"/>
      <c r="F4" s="1970"/>
      <c r="G4" s="1974"/>
      <c r="H4" s="626" t="s">
        <v>1250</v>
      </c>
      <c r="I4" s="675">
        <v>60</v>
      </c>
      <c r="J4" s="3008" t="s">
        <v>1238</v>
      </c>
      <c r="K4" s="1970"/>
      <c r="L4" s="1970"/>
      <c r="M4" s="1974"/>
    </row>
    <row r="5" spans="1:13">
      <c r="A5" s="1715"/>
      <c r="B5" s="9" t="s">
        <v>786</v>
      </c>
      <c r="C5" s="1685" t="s">
        <v>1648</v>
      </c>
      <c r="D5" s="1683"/>
      <c r="E5" s="1683"/>
      <c r="F5" s="1683"/>
      <c r="G5" s="1683"/>
      <c r="H5" s="1683"/>
      <c r="I5" s="1683"/>
      <c r="J5" s="1683"/>
      <c r="K5" s="1683"/>
      <c r="L5" s="1683"/>
      <c r="M5" s="1684"/>
    </row>
    <row r="6" spans="1:13" ht="23.25" customHeight="1">
      <c r="A6" s="1715"/>
      <c r="B6" s="9" t="s">
        <v>787</v>
      </c>
      <c r="C6" s="1685" t="s">
        <v>905</v>
      </c>
      <c r="D6" s="1683"/>
      <c r="E6" s="1683"/>
      <c r="F6" s="1683"/>
      <c r="G6" s="1683"/>
      <c r="H6" s="1683"/>
      <c r="I6" s="1683"/>
      <c r="J6" s="1683"/>
      <c r="K6" s="1683"/>
      <c r="L6" s="1683"/>
      <c r="M6" s="1684"/>
    </row>
    <row r="7" spans="1:13">
      <c r="A7" s="1715"/>
      <c r="B7" s="9" t="s">
        <v>873</v>
      </c>
      <c r="C7" s="1685" t="s">
        <v>381</v>
      </c>
      <c r="D7" s="1683"/>
      <c r="E7" s="1683"/>
      <c r="F7" s="1683"/>
      <c r="G7" s="1683"/>
      <c r="H7" s="128" t="s">
        <v>39</v>
      </c>
      <c r="I7" s="1685" t="s">
        <v>157</v>
      </c>
      <c r="J7" s="1683"/>
      <c r="K7" s="1683"/>
      <c r="L7" s="1683"/>
      <c r="M7" s="1684"/>
    </row>
    <row r="8" spans="1:13">
      <c r="A8" s="1715"/>
      <c r="B8" s="1744" t="s">
        <v>788</v>
      </c>
      <c r="C8" s="14"/>
      <c r="D8" s="15"/>
      <c r="E8" s="15"/>
      <c r="F8" s="15"/>
      <c r="G8" s="15"/>
      <c r="H8" s="15"/>
      <c r="I8" s="15"/>
      <c r="J8" s="15"/>
      <c r="K8" s="15"/>
      <c r="L8" s="16"/>
      <c r="M8" s="17"/>
    </row>
    <row r="9" spans="1:13">
      <c r="A9" s="1715"/>
      <c r="B9" s="1745"/>
      <c r="C9" s="1726" t="s">
        <v>876</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38.25" customHeight="1">
      <c r="A11" s="1715"/>
      <c r="B11" s="7" t="s">
        <v>794</v>
      </c>
      <c r="C11" s="1697" t="s">
        <v>1823</v>
      </c>
      <c r="D11" s="1698"/>
      <c r="E11" s="1698"/>
      <c r="F11" s="1698"/>
      <c r="G11" s="1698"/>
      <c r="H11" s="1698"/>
      <c r="I11" s="1698"/>
      <c r="J11" s="1698"/>
      <c r="K11" s="1698"/>
      <c r="L11" s="1698"/>
      <c r="M11" s="1699"/>
    </row>
    <row r="12" spans="1:13" ht="45.75" customHeight="1">
      <c r="A12" s="1715"/>
      <c r="B12" s="7" t="s">
        <v>923</v>
      </c>
      <c r="C12" s="1700" t="s">
        <v>1824</v>
      </c>
      <c r="D12" s="1701"/>
      <c r="E12" s="1701"/>
      <c r="F12" s="1701"/>
      <c r="G12" s="1701"/>
      <c r="H12" s="1701"/>
      <c r="I12" s="1701"/>
      <c r="J12" s="1701"/>
      <c r="K12" s="1701"/>
      <c r="L12" s="1701"/>
      <c r="M12" s="1702"/>
    </row>
    <row r="13" spans="1:13" ht="30.95" customHeight="1">
      <c r="A13" s="1715"/>
      <c r="B13" s="7" t="s">
        <v>925</v>
      </c>
      <c r="C13" s="1700" t="s">
        <v>634</v>
      </c>
      <c r="D13" s="1701"/>
      <c r="E13" s="1701"/>
      <c r="F13" s="1701"/>
      <c r="G13" s="1701"/>
      <c r="H13" s="1701"/>
      <c r="I13" s="1701"/>
      <c r="J13" s="1701"/>
      <c r="K13" s="1701"/>
      <c r="L13" s="1701"/>
      <c r="M13" s="1702"/>
    </row>
    <row r="14" spans="1:13" ht="36.75" customHeight="1">
      <c r="A14" s="1715"/>
      <c r="B14" s="1744" t="s">
        <v>926</v>
      </c>
      <c r="C14" s="1700" t="s">
        <v>137</v>
      </c>
      <c r="D14" s="1701"/>
      <c r="E14" s="421" t="s">
        <v>927</v>
      </c>
      <c r="F14" s="3015" t="s">
        <v>183</v>
      </c>
      <c r="G14" s="3016"/>
      <c r="H14" s="3016"/>
      <c r="I14" s="3016"/>
      <c r="J14" s="3016"/>
      <c r="K14" s="3016"/>
      <c r="L14" s="3016"/>
      <c r="M14" s="3017"/>
    </row>
    <row r="15" spans="1:13">
      <c r="A15" s="1715"/>
      <c r="B15" s="1745"/>
      <c r="C15" s="1700"/>
      <c r="D15" s="1701"/>
      <c r="E15" s="1701"/>
      <c r="F15" s="1701"/>
      <c r="G15" s="1701"/>
      <c r="H15" s="1701"/>
      <c r="I15" s="1701"/>
      <c r="J15" s="1701"/>
      <c r="K15" s="1701"/>
      <c r="L15" s="1701"/>
      <c r="M15" s="1702"/>
    </row>
    <row r="16" spans="1:13" ht="15.75" customHeight="1">
      <c r="A16" s="1733">
        <v>2702</v>
      </c>
      <c r="B16" s="10" t="s">
        <v>25</v>
      </c>
      <c r="C16" s="3011" t="s">
        <v>1825</v>
      </c>
      <c r="D16" s="3012"/>
      <c r="E16" s="3012"/>
      <c r="F16" s="3012"/>
      <c r="G16" s="3012"/>
      <c r="H16" s="3012"/>
      <c r="I16" s="3012"/>
      <c r="J16" s="3012"/>
      <c r="K16" s="3012"/>
      <c r="L16" s="3012"/>
      <c r="M16" s="3012"/>
    </row>
    <row r="17" spans="1:13" ht="43.35" customHeight="1">
      <c r="A17" s="1734"/>
      <c r="B17" s="10" t="s">
        <v>929</v>
      </c>
      <c r="C17" s="1700" t="s">
        <v>644</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t="s">
        <v>809</v>
      </c>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c r="E23" s="33" t="s">
        <v>810</v>
      </c>
      <c r="F23" s="39"/>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t="s">
        <v>809</v>
      </c>
      <c r="E26" s="46"/>
      <c r="F26" s="33" t="s">
        <v>814</v>
      </c>
      <c r="G26" s="36"/>
      <c r="H26" s="46"/>
      <c r="I26" s="33" t="s">
        <v>815</v>
      </c>
      <c r="J26" s="36"/>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37">
        <v>2059</v>
      </c>
      <c r="E30" s="46"/>
      <c r="F30" s="56" t="s">
        <v>820</v>
      </c>
      <c r="G30" s="37">
        <v>2020</v>
      </c>
      <c r="H30" s="46"/>
      <c r="I30" s="56" t="s">
        <v>821</v>
      </c>
      <c r="J30" s="135" t="s">
        <v>1256</v>
      </c>
      <c r="K30" s="133"/>
      <c r="L30" s="136"/>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3013">
        <v>2604</v>
      </c>
      <c r="E37" s="3014"/>
      <c r="F37" s="3013">
        <v>2702</v>
      </c>
      <c r="G37" s="3014"/>
      <c r="H37" s="3013">
        <v>2800</v>
      </c>
      <c r="I37" s="3014"/>
      <c r="J37" s="3013">
        <f>+'[27]Plan de acción'!AM13</f>
        <v>2800</v>
      </c>
      <c r="K37" s="3014"/>
      <c r="L37" s="422"/>
      <c r="M37" s="423"/>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74">
        <v>2800</v>
      </c>
      <c r="G43" s="1775"/>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c r="H46" s="1705"/>
      <c r="I46" s="1705"/>
      <c r="J46" s="1705"/>
      <c r="K46" s="80" t="s">
        <v>846</v>
      </c>
      <c r="L46" s="1706"/>
      <c r="M46" s="1707"/>
    </row>
    <row r="47" spans="1:13">
      <c r="A47" s="1734"/>
      <c r="B47" s="1695"/>
      <c r="C47" s="77"/>
      <c r="D47" s="81"/>
      <c r="E47" s="36" t="s">
        <v>809</v>
      </c>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34.5" customHeight="1">
      <c r="A49" s="1734"/>
      <c r="B49" s="7" t="s">
        <v>847</v>
      </c>
      <c r="C49" s="1700" t="s">
        <v>1826</v>
      </c>
      <c r="D49" s="1701"/>
      <c r="E49" s="1701"/>
      <c r="F49" s="1701"/>
      <c r="G49" s="1701"/>
      <c r="H49" s="1701"/>
      <c r="I49" s="1701"/>
      <c r="J49" s="1701"/>
      <c r="K49" s="1701"/>
      <c r="L49" s="1701"/>
      <c r="M49" s="1702"/>
    </row>
    <row r="50" spans="1:13">
      <c r="A50" s="1734"/>
      <c r="B50" s="10" t="s">
        <v>849</v>
      </c>
      <c r="C50" s="1700" t="s">
        <v>1246</v>
      </c>
      <c r="D50" s="1701"/>
      <c r="E50" s="1701"/>
      <c r="F50" s="1701"/>
      <c r="G50" s="1701"/>
      <c r="H50" s="1701"/>
      <c r="I50" s="1701"/>
      <c r="J50" s="1701"/>
      <c r="K50" s="1701"/>
      <c r="L50" s="1701"/>
      <c r="M50" s="1702"/>
    </row>
    <row r="51" spans="1:13">
      <c r="A51" s="1734"/>
      <c r="B51" s="10" t="s">
        <v>851</v>
      </c>
      <c r="C51" s="1700">
        <v>10</v>
      </c>
      <c r="D51" s="1701"/>
      <c r="E51" s="1701"/>
      <c r="F51" s="1701"/>
      <c r="G51" s="1701"/>
      <c r="H51" s="1701"/>
      <c r="I51" s="1701"/>
      <c r="J51" s="1701"/>
      <c r="K51" s="1701"/>
      <c r="L51" s="1701"/>
      <c r="M51" s="1702"/>
    </row>
    <row r="52" spans="1:13">
      <c r="A52" s="1734"/>
      <c r="B52" s="10" t="s">
        <v>853</v>
      </c>
      <c r="C52" s="1700">
        <v>2020</v>
      </c>
      <c r="D52" s="1701"/>
      <c r="E52" s="1701"/>
      <c r="F52" s="1701"/>
      <c r="G52" s="1701"/>
      <c r="H52" s="1701"/>
      <c r="I52" s="1701"/>
      <c r="J52" s="1701"/>
      <c r="K52" s="1701"/>
      <c r="L52" s="1701"/>
      <c r="M52" s="1702"/>
    </row>
    <row r="53" spans="1:13" ht="15.75" customHeight="1">
      <c r="A53" s="1686" t="s">
        <v>854</v>
      </c>
      <c r="B53" s="83" t="s">
        <v>855</v>
      </c>
      <c r="C53" s="1685" t="s">
        <v>159</v>
      </c>
      <c r="D53" s="1683"/>
      <c r="E53" s="1683"/>
      <c r="F53" s="1683"/>
      <c r="G53" s="1683"/>
      <c r="H53" s="1683"/>
      <c r="I53" s="1683"/>
      <c r="J53" s="1683"/>
      <c r="K53" s="1683"/>
      <c r="L53" s="1683"/>
      <c r="M53" s="1684"/>
    </row>
    <row r="54" spans="1:13" ht="15.6" customHeight="1">
      <c r="A54" s="1687"/>
      <c r="B54" s="83" t="s">
        <v>856</v>
      </c>
      <c r="C54" s="1685" t="s">
        <v>857</v>
      </c>
      <c r="D54" s="1683"/>
      <c r="E54" s="1683"/>
      <c r="F54" s="1683"/>
      <c r="G54" s="1683"/>
      <c r="H54" s="1683"/>
      <c r="I54" s="1683"/>
      <c r="J54" s="1683"/>
      <c r="K54" s="1683"/>
      <c r="L54" s="1683"/>
      <c r="M54" s="1684"/>
    </row>
    <row r="55" spans="1:13" ht="15.6" customHeight="1">
      <c r="A55" s="1687"/>
      <c r="B55" s="83" t="s">
        <v>858</v>
      </c>
      <c r="C55" s="1685" t="s">
        <v>157</v>
      </c>
      <c r="D55" s="1683"/>
      <c r="E55" s="1683"/>
      <c r="F55" s="1683"/>
      <c r="G55" s="1683"/>
      <c r="H55" s="1683"/>
      <c r="I55" s="1683"/>
      <c r="J55" s="1683"/>
      <c r="K55" s="1683"/>
      <c r="L55" s="1683"/>
      <c r="M55" s="1684"/>
    </row>
    <row r="56" spans="1:13" ht="15.75" customHeight="1">
      <c r="A56" s="1687"/>
      <c r="B56" s="84" t="s">
        <v>859</v>
      </c>
      <c r="C56" s="1685" t="s">
        <v>158</v>
      </c>
      <c r="D56" s="1683"/>
      <c r="E56" s="1683"/>
      <c r="F56" s="1683"/>
      <c r="G56" s="1683"/>
      <c r="H56" s="1683"/>
      <c r="I56" s="1683"/>
      <c r="J56" s="1683"/>
      <c r="K56" s="1683"/>
      <c r="L56" s="1683"/>
      <c r="M56" s="1684"/>
    </row>
    <row r="57" spans="1:13" ht="15.75" customHeight="1">
      <c r="A57" s="1687"/>
      <c r="B57" s="83" t="s">
        <v>860</v>
      </c>
      <c r="C57" s="1783" t="s">
        <v>160</v>
      </c>
      <c r="D57" s="1683"/>
      <c r="E57" s="1683"/>
      <c r="F57" s="1683"/>
      <c r="G57" s="1683"/>
      <c r="H57" s="1683"/>
      <c r="I57" s="1683"/>
      <c r="J57" s="1683"/>
      <c r="K57" s="1683"/>
      <c r="L57" s="1683"/>
      <c r="M57" s="1684"/>
    </row>
    <row r="58" spans="1:13" ht="15.95" customHeight="1" thickBot="1">
      <c r="A58" s="1690"/>
      <c r="B58" s="83" t="s">
        <v>861</v>
      </c>
      <c r="C58" s="1685" t="s">
        <v>862</v>
      </c>
      <c r="D58" s="1683"/>
      <c r="E58" s="1683"/>
      <c r="F58" s="1683"/>
      <c r="G58" s="1683"/>
      <c r="H58" s="1683"/>
      <c r="I58" s="1683"/>
      <c r="J58" s="1683"/>
      <c r="K58" s="1683"/>
      <c r="L58" s="1683"/>
      <c r="M58" s="1684"/>
    </row>
    <row r="59" spans="1:13" ht="19.7" customHeight="1">
      <c r="A59" s="1686" t="s">
        <v>863</v>
      </c>
      <c r="B59" s="85" t="s">
        <v>864</v>
      </c>
      <c r="C59" s="1688" t="s">
        <v>865</v>
      </c>
      <c r="D59" s="1688"/>
      <c r="E59" s="1688"/>
      <c r="F59" s="1688"/>
      <c r="G59" s="1688"/>
      <c r="H59" s="1688"/>
      <c r="I59" s="1688"/>
      <c r="J59" s="1688"/>
      <c r="K59" s="1688"/>
      <c r="L59" s="1688"/>
      <c r="M59" s="1688"/>
    </row>
    <row r="60" spans="1:13" ht="21" customHeight="1">
      <c r="A60" s="1687"/>
      <c r="B60" s="85" t="s">
        <v>866</v>
      </c>
      <c r="C60" s="1689" t="s">
        <v>867</v>
      </c>
      <c r="D60" s="1689"/>
      <c r="E60" s="1689"/>
      <c r="F60" s="1689"/>
      <c r="G60" s="1689"/>
      <c r="H60" s="1689"/>
      <c r="I60" s="1689"/>
      <c r="J60" s="1689"/>
      <c r="K60" s="1689"/>
      <c r="L60" s="1689"/>
      <c r="M60" s="1689"/>
    </row>
    <row r="61" spans="1:13" ht="18" customHeight="1" thickBot="1">
      <c r="A61" s="1687"/>
      <c r="B61" s="86" t="s">
        <v>39</v>
      </c>
      <c r="C61" s="1688" t="s">
        <v>868</v>
      </c>
      <c r="D61" s="1688"/>
      <c r="E61" s="1688"/>
      <c r="F61" s="1688"/>
      <c r="G61" s="1688"/>
      <c r="H61" s="1688"/>
      <c r="I61" s="1688"/>
      <c r="J61" s="1688"/>
      <c r="K61" s="1688"/>
      <c r="L61" s="1688"/>
      <c r="M61" s="1688"/>
    </row>
    <row r="62" spans="1:13" ht="38.25" customHeight="1" thickBot="1">
      <c r="A62" s="87" t="s">
        <v>869</v>
      </c>
      <c r="B62" s="88"/>
      <c r="C62" s="1758"/>
      <c r="D62" s="1759"/>
      <c r="E62" s="1759"/>
      <c r="F62" s="1759"/>
      <c r="G62" s="1759"/>
      <c r="H62" s="1759"/>
      <c r="I62" s="1759"/>
      <c r="J62" s="1759"/>
      <c r="K62" s="1759"/>
      <c r="L62" s="1759"/>
      <c r="M62" s="1760"/>
    </row>
  </sheetData>
  <mergeCells count="57">
    <mergeCell ref="B1:M1"/>
    <mergeCell ref="A2:A15"/>
    <mergeCell ref="C2:M2"/>
    <mergeCell ref="C3:M3"/>
    <mergeCell ref="D4:G4"/>
    <mergeCell ref="J4:M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A16:A52"/>
    <mergeCell ref="C16:M16"/>
    <mergeCell ref="C17:M17"/>
    <mergeCell ref="B18:B24"/>
    <mergeCell ref="B25:B28"/>
    <mergeCell ref="B32:B34"/>
    <mergeCell ref="B35:B44"/>
    <mergeCell ref="D37:E37"/>
    <mergeCell ref="F37:G37"/>
    <mergeCell ref="H37:I37"/>
    <mergeCell ref="J37:K37"/>
    <mergeCell ref="F43:G43"/>
    <mergeCell ref="H43:I43"/>
    <mergeCell ref="B45:B48"/>
    <mergeCell ref="F46:F47"/>
    <mergeCell ref="G46:J47"/>
    <mergeCell ref="L46:M47"/>
    <mergeCell ref="C49:M49"/>
    <mergeCell ref="C50:M50"/>
    <mergeCell ref="C51:M51"/>
    <mergeCell ref="C52:M52"/>
    <mergeCell ref="C62:M62"/>
    <mergeCell ref="C57:M57"/>
    <mergeCell ref="C58:M58"/>
    <mergeCell ref="A59:A61"/>
    <mergeCell ref="C59:M59"/>
    <mergeCell ref="C60:M60"/>
    <mergeCell ref="C61:M61"/>
    <mergeCell ref="A53:A58"/>
    <mergeCell ref="C53:M53"/>
    <mergeCell ref="C54:M54"/>
    <mergeCell ref="C55:M55"/>
    <mergeCell ref="C56:M56"/>
  </mergeCells>
  <dataValidations count="5">
    <dataValidation allowBlank="1" showInputMessage="1" showErrorMessage="1" prompt="Determine si el indicador responde a un enfoque (Derechos Humanos, Género, Diferencial, Poblacional, Ambiental y Territorial). Si responde a más de enfoque separelos por ;" sqref="B16" xr:uid="{00000000-0002-0000-4C00-000000000000}"/>
    <dataValidation allowBlank="1" showInputMessage="1" showErrorMessage="1" prompt="Identifique la meta ODS a que le apunta el indicador de producto. Seleccione de la lista desplegable." sqref="E14" xr:uid="{00000000-0002-0000-4C00-000001000000}"/>
    <dataValidation allowBlank="1" showInputMessage="1" showErrorMessage="1" prompt="Identifique el ODS a que le apunta el indicador de producto. Seleccione de la lista desplegable._x000a_" sqref="B14:B15" xr:uid="{00000000-0002-0000-4C00-000002000000}"/>
    <dataValidation allowBlank="1" showInputMessage="1" showErrorMessage="1" prompt="Incluir una ficha por cada indicador, ya sea de producto o de resultado" sqref="B1" xr:uid="{00000000-0002-0000-4C00-000003000000}"/>
    <dataValidation allowBlank="1" showInputMessage="1" showErrorMessage="1" prompt="Seleccione de la lista desplegable" sqref="B4" xr:uid="{00000000-0002-0000-4C00-000004000000}"/>
  </dataValidations>
  <hyperlinks>
    <hyperlink ref="C57" r:id="rId1" xr:uid="{00000000-0004-0000-4C00-000000000000}"/>
  </hyperlinks>
  <pageMargins left="0.7" right="0.7" top="0.75" bottom="0.75" header="0.3" footer="0.3"/>
  <pageSetup paperSize="9" orientation="portrait" horizontalDpi="1200" verticalDpi="1200"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0070C0"/>
  </sheetPr>
  <dimension ref="A1:M62"/>
  <sheetViews>
    <sheetView topLeftCell="B44" zoomScale="85" zoomScaleNormal="85" workbookViewId="0">
      <selection activeCell="I63" sqref="I63"/>
    </sheetView>
  </sheetViews>
  <sheetFormatPr baseColWidth="10" defaultColWidth="11.42578125" defaultRowHeight="15.75"/>
  <cols>
    <col min="1" max="1" width="25.140625" style="1" customWidth="1"/>
    <col min="2" max="2" width="39.140625" style="89" customWidth="1"/>
    <col min="3" max="3" width="11.42578125" style="1"/>
    <col min="4" max="4" width="22" style="1" customWidth="1"/>
    <col min="5" max="16384" width="11.42578125" style="1"/>
  </cols>
  <sheetData>
    <row r="1" spans="1:13" ht="16.5" thickBot="1">
      <c r="A1" s="2"/>
      <c r="B1" s="3" t="s">
        <v>1827</v>
      </c>
      <c r="C1" s="4"/>
      <c r="D1" s="4"/>
      <c r="E1" s="4"/>
      <c r="F1" s="4"/>
      <c r="G1" s="4"/>
      <c r="H1" s="4"/>
      <c r="I1" s="4"/>
      <c r="J1" s="4"/>
      <c r="K1" s="4"/>
      <c r="L1" s="4"/>
      <c r="M1" s="5"/>
    </row>
    <row r="2" spans="1:13" ht="26.45" customHeight="1" thickBot="1">
      <c r="A2" s="1714" t="s">
        <v>782</v>
      </c>
      <c r="B2" s="6" t="s">
        <v>783</v>
      </c>
      <c r="C2" s="1717" t="s">
        <v>649</v>
      </c>
      <c r="D2" s="1718"/>
      <c r="E2" s="1718"/>
      <c r="F2" s="1718"/>
      <c r="G2" s="1718"/>
      <c r="H2" s="1718"/>
      <c r="I2" s="1718"/>
      <c r="J2" s="1718"/>
      <c r="K2" s="1718"/>
      <c r="L2" s="1718"/>
      <c r="M2" s="1719"/>
    </row>
    <row r="3" spans="1:13" ht="31.5">
      <c r="A3" s="1715"/>
      <c r="B3" s="7" t="s">
        <v>914</v>
      </c>
      <c r="C3" s="1717" t="s">
        <v>1816</v>
      </c>
      <c r="D3" s="1718"/>
      <c r="E3" s="1718"/>
      <c r="F3" s="1718"/>
      <c r="G3" s="1718"/>
      <c r="H3" s="1718"/>
      <c r="I3" s="1718"/>
      <c r="J3" s="1718"/>
      <c r="K3" s="1718"/>
      <c r="L3" s="1718"/>
      <c r="M3" s="1719"/>
    </row>
    <row r="4" spans="1:13" ht="89.45" customHeight="1">
      <c r="A4" s="1715"/>
      <c r="B4" s="9" t="s">
        <v>35</v>
      </c>
      <c r="C4" s="454" t="s">
        <v>916</v>
      </c>
      <c r="D4" s="1683" t="s">
        <v>1237</v>
      </c>
      <c r="E4" s="1728"/>
      <c r="F4" s="2155" t="s">
        <v>36</v>
      </c>
      <c r="G4" s="2156"/>
      <c r="H4" s="128">
        <v>60</v>
      </c>
      <c r="I4" s="1766" t="s">
        <v>1238</v>
      </c>
      <c r="J4" s="1683"/>
      <c r="K4" s="1683"/>
      <c r="L4" s="1683"/>
      <c r="M4" s="1684"/>
    </row>
    <row r="5" spans="1:13">
      <c r="A5" s="1715"/>
      <c r="B5" s="9" t="s">
        <v>786</v>
      </c>
      <c r="C5" s="1685" t="s">
        <v>1239</v>
      </c>
      <c r="D5" s="1683"/>
      <c r="E5" s="1683"/>
      <c r="F5" s="1683"/>
      <c r="G5" s="1683"/>
      <c r="H5" s="1683"/>
      <c r="I5" s="1683"/>
      <c r="J5" s="1683"/>
      <c r="K5" s="1683"/>
      <c r="L5" s="1683"/>
      <c r="M5" s="1684"/>
    </row>
    <row r="6" spans="1:13">
      <c r="A6" s="1715"/>
      <c r="B6" s="9" t="s">
        <v>787</v>
      </c>
      <c r="C6" s="1685" t="s">
        <v>905</v>
      </c>
      <c r="D6" s="1683"/>
      <c r="E6" s="1683"/>
      <c r="F6" s="1683"/>
      <c r="G6" s="1683"/>
      <c r="H6" s="1683"/>
      <c r="I6" s="1683"/>
      <c r="J6" s="1683"/>
      <c r="K6" s="1683"/>
      <c r="L6" s="1683"/>
      <c r="M6" s="1684"/>
    </row>
    <row r="7" spans="1:13" ht="30.95" customHeight="1">
      <c r="A7" s="1715"/>
      <c r="B7" s="9" t="s">
        <v>873</v>
      </c>
      <c r="C7" s="1685" t="s">
        <v>156</v>
      </c>
      <c r="D7" s="1683"/>
      <c r="E7" s="1683"/>
      <c r="F7" s="71"/>
      <c r="G7" s="71"/>
      <c r="H7" s="8" t="s">
        <v>39</v>
      </c>
      <c r="I7" s="1766" t="s">
        <v>157</v>
      </c>
      <c r="J7" s="1683"/>
      <c r="K7" s="1683"/>
      <c r="L7" s="1683"/>
      <c r="M7" s="1684"/>
    </row>
    <row r="8" spans="1:13">
      <c r="A8" s="1715"/>
      <c r="B8" s="1744" t="s">
        <v>788</v>
      </c>
      <c r="C8" s="14"/>
      <c r="D8" s="15"/>
      <c r="E8" s="15"/>
      <c r="F8" s="15"/>
      <c r="G8" s="15"/>
      <c r="H8" s="15"/>
      <c r="I8" s="15"/>
      <c r="J8" s="15"/>
      <c r="K8" s="15"/>
      <c r="L8" s="16"/>
      <c r="M8" s="17"/>
    </row>
    <row r="9" spans="1:13">
      <c r="A9" s="1715"/>
      <c r="B9" s="1745"/>
      <c r="C9" s="1726" t="s">
        <v>876</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35.25" customHeight="1">
      <c r="A11" s="1715"/>
      <c r="B11" s="7" t="s">
        <v>794</v>
      </c>
      <c r="C11" s="1697" t="s">
        <v>1828</v>
      </c>
      <c r="D11" s="1698"/>
      <c r="E11" s="1698"/>
      <c r="F11" s="1698"/>
      <c r="G11" s="1698"/>
      <c r="H11" s="1698"/>
      <c r="I11" s="1698"/>
      <c r="J11" s="1698"/>
      <c r="K11" s="1698"/>
      <c r="L11" s="1698"/>
      <c r="M11" s="1699"/>
    </row>
    <row r="12" spans="1:13" ht="129" customHeight="1">
      <c r="A12" s="1715"/>
      <c r="B12" s="7" t="s">
        <v>923</v>
      </c>
      <c r="C12" s="1697" t="s">
        <v>1829</v>
      </c>
      <c r="D12" s="1698"/>
      <c r="E12" s="1698"/>
      <c r="F12" s="1698"/>
      <c r="G12" s="1698"/>
      <c r="H12" s="1698"/>
      <c r="I12" s="1698"/>
      <c r="J12" s="1698"/>
      <c r="K12" s="1698"/>
      <c r="L12" s="1698"/>
      <c r="M12" s="1699"/>
    </row>
    <row r="13" spans="1:13" ht="54.95" customHeight="1">
      <c r="A13" s="1715"/>
      <c r="B13" s="7" t="s">
        <v>925</v>
      </c>
      <c r="C13" s="1700" t="s">
        <v>634</v>
      </c>
      <c r="D13" s="1701"/>
      <c r="E13" s="1701"/>
      <c r="F13" s="1701"/>
      <c r="G13" s="1701"/>
      <c r="H13" s="1701"/>
      <c r="I13" s="1701"/>
      <c r="J13" s="1701"/>
      <c r="K13" s="1701"/>
      <c r="L13" s="1701"/>
      <c r="M13" s="1702"/>
    </row>
    <row r="14" spans="1:13" ht="54.6" customHeight="1">
      <c r="A14" s="1715"/>
      <c r="B14" s="1744" t="s">
        <v>926</v>
      </c>
      <c r="C14" s="1697" t="s">
        <v>429</v>
      </c>
      <c r="D14" s="1698"/>
      <c r="E14" s="90" t="s">
        <v>927</v>
      </c>
      <c r="F14" s="1712" t="s">
        <v>1022</v>
      </c>
      <c r="G14" s="1701"/>
      <c r="H14" s="1701"/>
      <c r="I14" s="1701"/>
      <c r="J14" s="1701"/>
      <c r="K14" s="1701"/>
      <c r="L14" s="1701"/>
      <c r="M14" s="1702"/>
    </row>
    <row r="15" spans="1:13" ht="31.5" customHeight="1">
      <c r="A15" s="1715"/>
      <c r="B15" s="1745"/>
      <c r="C15" s="1700"/>
      <c r="D15" s="1701"/>
      <c r="E15" s="1701"/>
      <c r="F15" s="1701"/>
      <c r="G15" s="1701"/>
      <c r="H15" s="1701"/>
      <c r="I15" s="1701"/>
      <c r="J15" s="1701"/>
      <c r="K15" s="1701"/>
      <c r="L15" s="1701"/>
      <c r="M15" s="1702"/>
    </row>
    <row r="16" spans="1:13">
      <c r="A16" s="1733" t="s">
        <v>796</v>
      </c>
      <c r="B16" s="10" t="s">
        <v>25</v>
      </c>
      <c r="C16" s="1700" t="s">
        <v>1830</v>
      </c>
      <c r="D16" s="1701"/>
      <c r="E16" s="1701"/>
      <c r="F16" s="1701"/>
      <c r="G16" s="1701"/>
      <c r="H16" s="1701"/>
      <c r="I16" s="1701"/>
      <c r="J16" s="1701"/>
      <c r="K16" s="1701"/>
      <c r="L16" s="1701"/>
      <c r="M16" s="1702"/>
    </row>
    <row r="17" spans="1:13" ht="15.6" customHeight="1">
      <c r="A17" s="1734"/>
      <c r="B17" s="10" t="s">
        <v>929</v>
      </c>
      <c r="C17" s="1700" t="s">
        <v>1831</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t="s">
        <v>809</v>
      </c>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c r="E23" s="33" t="s">
        <v>810</v>
      </c>
      <c r="F23" s="39"/>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c r="K26" s="46"/>
      <c r="L26" s="19"/>
      <c r="M26" s="20"/>
    </row>
    <row r="27" spans="1:13">
      <c r="A27" s="1734"/>
      <c r="B27" s="1695"/>
      <c r="C27" s="31" t="s">
        <v>816</v>
      </c>
      <c r="D27" s="47"/>
      <c r="E27" s="19"/>
      <c r="F27" s="33" t="s">
        <v>817</v>
      </c>
      <c r="G27" s="37" t="s">
        <v>809</v>
      </c>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ht="32.1" customHeight="1">
      <c r="A30" s="1734"/>
      <c r="B30" s="54"/>
      <c r="C30" s="55" t="s">
        <v>819</v>
      </c>
      <c r="D30" s="37">
        <v>12200</v>
      </c>
      <c r="E30" s="46"/>
      <c r="F30" s="56" t="s">
        <v>820</v>
      </c>
      <c r="G30" s="456">
        <v>44196</v>
      </c>
      <c r="H30" s="46"/>
      <c r="I30" s="56" t="s">
        <v>821</v>
      </c>
      <c r="J30" s="1712" t="s">
        <v>1244</v>
      </c>
      <c r="K30" s="1701"/>
      <c r="L30" s="1713"/>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1774">
        <v>28800</v>
      </c>
      <c r="E37" s="1775"/>
      <c r="F37" s="1774">
        <v>34300</v>
      </c>
      <c r="G37" s="1775"/>
      <c r="H37" s="1774">
        <v>38300</v>
      </c>
      <c r="I37" s="1775"/>
      <c r="J37" s="1774">
        <v>38300</v>
      </c>
      <c r="K37" s="1775"/>
      <c r="L37" s="1774"/>
      <c r="M37" s="2154"/>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74">
        <v>38300</v>
      </c>
      <c r="G43" s="1775"/>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942</v>
      </c>
      <c r="H46" s="1705"/>
      <c r="I46" s="1705"/>
      <c r="J46" s="1705"/>
      <c r="K46" s="80" t="s">
        <v>846</v>
      </c>
      <c r="L46" s="1706"/>
      <c r="M46" s="1707"/>
    </row>
    <row r="47" spans="1:13">
      <c r="A47" s="1734"/>
      <c r="B47" s="1695"/>
      <c r="C47" s="77"/>
      <c r="D47" s="81" t="s">
        <v>809</v>
      </c>
      <c r="E47" s="36"/>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33" customHeight="1">
      <c r="A49" s="1734"/>
      <c r="B49" s="7" t="s">
        <v>847</v>
      </c>
      <c r="C49" s="1700" t="s">
        <v>1832</v>
      </c>
      <c r="D49" s="1701"/>
      <c r="E49" s="1701"/>
      <c r="F49" s="1701"/>
      <c r="G49" s="1701"/>
      <c r="H49" s="1701"/>
      <c r="I49" s="1701"/>
      <c r="J49" s="1701"/>
      <c r="K49" s="1701"/>
      <c r="L49" s="1701"/>
      <c r="M49" s="1702"/>
    </row>
    <row r="50" spans="1:13">
      <c r="A50" s="1734"/>
      <c r="B50" s="10" t="s">
        <v>849</v>
      </c>
      <c r="C50" s="1700" t="s">
        <v>1246</v>
      </c>
      <c r="D50" s="1701"/>
      <c r="E50" s="1701"/>
      <c r="F50" s="1701"/>
      <c r="G50" s="1701"/>
      <c r="H50" s="1701"/>
      <c r="I50" s="1701"/>
      <c r="J50" s="1701"/>
      <c r="K50" s="1701"/>
      <c r="L50" s="1701"/>
      <c r="M50" s="1702"/>
    </row>
    <row r="51" spans="1:13">
      <c r="A51" s="1734"/>
      <c r="B51" s="10" t="s">
        <v>851</v>
      </c>
      <c r="C51" s="1700">
        <v>15</v>
      </c>
      <c r="D51" s="1701"/>
      <c r="E51" s="1701"/>
      <c r="F51" s="1701"/>
      <c r="G51" s="1701"/>
      <c r="H51" s="1701"/>
      <c r="I51" s="1701"/>
      <c r="J51" s="1701"/>
      <c r="K51" s="1701"/>
      <c r="L51" s="1701"/>
      <c r="M51" s="1702"/>
    </row>
    <row r="52" spans="1:13">
      <c r="A52" s="1734"/>
      <c r="B52" s="10" t="s">
        <v>853</v>
      </c>
      <c r="C52" s="1700">
        <v>2020</v>
      </c>
      <c r="D52" s="1701"/>
      <c r="E52" s="1701"/>
      <c r="F52" s="1701"/>
      <c r="G52" s="1701"/>
      <c r="H52" s="1701"/>
      <c r="I52" s="1701"/>
      <c r="J52" s="1701"/>
      <c r="K52" s="1701"/>
      <c r="L52" s="1701"/>
      <c r="M52" s="1702"/>
    </row>
    <row r="53" spans="1:13" ht="15.75" customHeight="1">
      <c r="A53" s="1686" t="s">
        <v>854</v>
      </c>
      <c r="B53" s="83" t="s">
        <v>855</v>
      </c>
      <c r="C53" s="1685" t="s">
        <v>159</v>
      </c>
      <c r="D53" s="1683"/>
      <c r="E53" s="1683"/>
      <c r="F53" s="1683"/>
      <c r="G53" s="1683"/>
      <c r="H53" s="1683"/>
      <c r="I53" s="1683"/>
      <c r="J53" s="1683"/>
      <c r="K53" s="1683"/>
      <c r="L53" s="1683"/>
      <c r="M53" s="1684"/>
    </row>
    <row r="54" spans="1:13">
      <c r="A54" s="1687"/>
      <c r="B54" s="83" t="s">
        <v>856</v>
      </c>
      <c r="C54" s="1685" t="s">
        <v>857</v>
      </c>
      <c r="D54" s="1683"/>
      <c r="E54" s="1683"/>
      <c r="F54" s="1683"/>
      <c r="G54" s="1683"/>
      <c r="H54" s="1683"/>
      <c r="I54" s="1683"/>
      <c r="J54" s="1683"/>
      <c r="K54" s="1683"/>
      <c r="L54" s="1683"/>
      <c r="M54" s="1684"/>
    </row>
    <row r="55" spans="1:13">
      <c r="A55" s="1687"/>
      <c r="B55" s="83" t="s">
        <v>858</v>
      </c>
      <c r="C55" s="1685" t="s">
        <v>157</v>
      </c>
      <c r="D55" s="1683"/>
      <c r="E55" s="1683"/>
      <c r="F55" s="1683"/>
      <c r="G55" s="1683"/>
      <c r="H55" s="1683"/>
      <c r="I55" s="1683"/>
      <c r="J55" s="1683"/>
      <c r="K55" s="1683"/>
      <c r="L55" s="1683"/>
      <c r="M55" s="1684"/>
    </row>
    <row r="56" spans="1:13" ht="15.75" customHeight="1">
      <c r="A56" s="1687"/>
      <c r="B56" s="84" t="s">
        <v>859</v>
      </c>
      <c r="C56" s="1685" t="s">
        <v>158</v>
      </c>
      <c r="D56" s="1683"/>
      <c r="E56" s="1683"/>
      <c r="F56" s="1683"/>
      <c r="G56" s="1683"/>
      <c r="H56" s="1683"/>
      <c r="I56" s="1683"/>
      <c r="J56" s="1683"/>
      <c r="K56" s="1683"/>
      <c r="L56" s="1683"/>
      <c r="M56" s="1684"/>
    </row>
    <row r="57" spans="1:13" ht="15.75" customHeight="1">
      <c r="A57" s="1687"/>
      <c r="B57" s="83" t="s">
        <v>860</v>
      </c>
      <c r="C57" s="1961" t="s">
        <v>160</v>
      </c>
      <c r="D57" s="1683"/>
      <c r="E57" s="1683"/>
      <c r="F57" s="1683"/>
      <c r="G57" s="1683"/>
      <c r="H57" s="1683"/>
      <c r="I57" s="1683"/>
      <c r="J57" s="1683"/>
      <c r="K57" s="1683"/>
      <c r="L57" s="1683"/>
      <c r="M57" s="1684"/>
    </row>
    <row r="58" spans="1:13" ht="16.5" thickBot="1">
      <c r="A58" s="1690"/>
      <c r="B58" s="83" t="s">
        <v>861</v>
      </c>
      <c r="C58" s="1685" t="s">
        <v>862</v>
      </c>
      <c r="D58" s="1683"/>
      <c r="E58" s="1683"/>
      <c r="F58" s="1683"/>
      <c r="G58" s="1683"/>
      <c r="H58" s="1683"/>
      <c r="I58" s="1683"/>
      <c r="J58" s="1683"/>
      <c r="K58" s="1683"/>
      <c r="L58" s="1683"/>
      <c r="M58" s="1684"/>
    </row>
    <row r="59" spans="1:13" ht="15.75" customHeight="1">
      <c r="A59" s="1686" t="s">
        <v>863</v>
      </c>
      <c r="B59" s="85" t="s">
        <v>864</v>
      </c>
      <c r="C59" s="1688" t="s">
        <v>865</v>
      </c>
      <c r="D59" s="1688"/>
      <c r="E59" s="1688"/>
      <c r="F59" s="1688"/>
      <c r="G59" s="1688"/>
      <c r="H59" s="1688"/>
      <c r="I59" s="1688"/>
      <c r="J59" s="1688"/>
      <c r="K59" s="1688"/>
      <c r="L59" s="1688"/>
      <c r="M59" s="1688"/>
    </row>
    <row r="60" spans="1:13" ht="30" customHeight="1">
      <c r="A60" s="1687"/>
      <c r="B60" s="85" t="s">
        <v>866</v>
      </c>
      <c r="C60" s="1689" t="s">
        <v>867</v>
      </c>
      <c r="D60" s="1689"/>
      <c r="E60" s="1689"/>
      <c r="F60" s="1689"/>
      <c r="G60" s="1689"/>
      <c r="H60" s="1689"/>
      <c r="I60" s="1689"/>
      <c r="J60" s="1689"/>
      <c r="K60" s="1689"/>
      <c r="L60" s="1689"/>
      <c r="M60" s="1689"/>
    </row>
    <row r="61" spans="1:13" ht="30" customHeight="1" thickBot="1">
      <c r="A61" s="1687"/>
      <c r="B61" s="86" t="s">
        <v>39</v>
      </c>
      <c r="C61" s="1688" t="s">
        <v>868</v>
      </c>
      <c r="D61" s="1688"/>
      <c r="E61" s="1688"/>
      <c r="F61" s="1688"/>
      <c r="G61" s="1688"/>
      <c r="H61" s="1688"/>
      <c r="I61" s="1688"/>
      <c r="J61" s="1688"/>
      <c r="K61" s="1688"/>
      <c r="L61" s="1688"/>
      <c r="M61" s="1688"/>
    </row>
    <row r="62" spans="1:13" ht="16.5" thickBot="1">
      <c r="A62" s="87" t="s">
        <v>869</v>
      </c>
      <c r="B62" s="88"/>
      <c r="C62" s="1758"/>
      <c r="D62" s="1759"/>
      <c r="E62" s="1759"/>
      <c r="F62" s="1759"/>
      <c r="G62" s="1759"/>
      <c r="H62" s="1759"/>
      <c r="I62" s="1759"/>
      <c r="J62" s="1759"/>
      <c r="K62" s="1759"/>
      <c r="L62" s="1759"/>
      <c r="M62" s="1760"/>
    </row>
  </sheetData>
  <mergeCells count="59">
    <mergeCell ref="A2:A15"/>
    <mergeCell ref="C2:M2"/>
    <mergeCell ref="C3:M3"/>
    <mergeCell ref="D4:E4"/>
    <mergeCell ref="F4:G4"/>
    <mergeCell ref="I4:M4"/>
    <mergeCell ref="C5:M5"/>
    <mergeCell ref="C6:M6"/>
    <mergeCell ref="C7:E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B45:B48"/>
    <mergeCell ref="F46:F47"/>
    <mergeCell ref="G46:J47"/>
    <mergeCell ref="L46:M47"/>
    <mergeCell ref="A16:A52"/>
    <mergeCell ref="C16:M16"/>
    <mergeCell ref="C17:M17"/>
    <mergeCell ref="B18:B24"/>
    <mergeCell ref="B25:B28"/>
    <mergeCell ref="J30:L30"/>
    <mergeCell ref="B32:B34"/>
    <mergeCell ref="B35:B44"/>
    <mergeCell ref="D37:E37"/>
    <mergeCell ref="F37:G37"/>
    <mergeCell ref="H37:I37"/>
    <mergeCell ref="J37:K37"/>
    <mergeCell ref="L37:M37"/>
    <mergeCell ref="F43:G43"/>
    <mergeCell ref="H43:I4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D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4D00-000001000000}"/>
    <dataValidation allowBlank="1" showInputMessage="1" showErrorMessage="1" prompt="Identifique la meta ODS a que le apunta el indicador de producto. Seleccione de la lista desplegable." sqref="E14" xr:uid="{00000000-0002-0000-4D00-000002000000}"/>
    <dataValidation allowBlank="1" showInputMessage="1" showErrorMessage="1" prompt="Identifique el ODS a que le apunta el indicador de producto. Seleccione de la lista desplegable._x000a_" sqref="B14:B15" xr:uid="{00000000-0002-0000-4D00-000003000000}"/>
    <dataValidation allowBlank="1" showInputMessage="1" showErrorMessage="1" prompt="Incluir una ficha por cada indicador, ya sea de producto o de resultado" sqref="B1" xr:uid="{00000000-0002-0000-4D00-000004000000}"/>
    <dataValidation allowBlank="1" showInputMessage="1" showErrorMessage="1" prompt="Seleccione de la lista desplegable" sqref="B4" xr:uid="{00000000-0002-0000-4D00-000005000000}"/>
  </dataValidations>
  <hyperlinks>
    <hyperlink ref="C57" r:id="rId1" xr:uid="{00000000-0004-0000-4D00-000000000000}"/>
  </hyperlinks>
  <pageMargins left="0.7" right="0.7" top="0.75" bottom="0.75" header="0.3" footer="0.3"/>
  <pageSetup paperSize="9" orientation="portrait" horizontalDpi="1200" verticalDpi="1200"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0070C0"/>
  </sheetPr>
  <dimension ref="A1:M62"/>
  <sheetViews>
    <sheetView topLeftCell="B17" zoomScale="76" zoomScaleNormal="76" workbookViewId="0">
      <selection activeCell="F43" sqref="F43:G43"/>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1833</v>
      </c>
      <c r="C1" s="4"/>
      <c r="D1" s="4"/>
      <c r="E1" s="4"/>
      <c r="F1" s="4"/>
      <c r="G1" s="4"/>
      <c r="H1" s="4"/>
      <c r="I1" s="4"/>
      <c r="J1" s="4"/>
      <c r="K1" s="4"/>
      <c r="L1" s="4"/>
      <c r="M1" s="5"/>
    </row>
    <row r="2" spans="1:13" ht="29.25" customHeight="1">
      <c r="A2" s="1714" t="s">
        <v>782</v>
      </c>
      <c r="B2" s="6" t="s">
        <v>783</v>
      </c>
      <c r="C2" s="1717" t="s">
        <v>652</v>
      </c>
      <c r="D2" s="1718"/>
      <c r="E2" s="1718"/>
      <c r="F2" s="1718"/>
      <c r="G2" s="1718"/>
      <c r="H2" s="1718"/>
      <c r="I2" s="1718"/>
      <c r="J2" s="1718"/>
      <c r="K2" s="1718"/>
      <c r="L2" s="1718"/>
      <c r="M2" s="1719"/>
    </row>
    <row r="3" spans="1:13" ht="31.5">
      <c r="A3" s="1715"/>
      <c r="B3" s="7" t="s">
        <v>914</v>
      </c>
      <c r="C3" s="1685" t="s">
        <v>1816</v>
      </c>
      <c r="D3" s="1720"/>
      <c r="E3" s="1720"/>
      <c r="F3" s="1683"/>
      <c r="G3" s="1683"/>
      <c r="H3" s="1683"/>
      <c r="I3" s="1683"/>
      <c r="J3" s="1683"/>
      <c r="K3" s="1683"/>
      <c r="L3" s="1683"/>
      <c r="M3" s="1684"/>
    </row>
    <row r="4" spans="1:13">
      <c r="A4" s="1715"/>
      <c r="B4" s="9" t="s">
        <v>35</v>
      </c>
      <c r="C4" s="94" t="s">
        <v>844</v>
      </c>
      <c r="D4" s="234" t="s">
        <v>72</v>
      </c>
      <c r="E4" s="450"/>
      <c r="F4" s="1721" t="s">
        <v>36</v>
      </c>
      <c r="G4" s="1722"/>
      <c r="H4" s="234" t="s">
        <v>72</v>
      </c>
      <c r="I4" s="234" t="s">
        <v>72</v>
      </c>
      <c r="J4" s="96"/>
      <c r="K4" s="96"/>
      <c r="L4" s="96"/>
      <c r="M4" s="97"/>
    </row>
    <row r="5" spans="1:13">
      <c r="A5" s="1715"/>
      <c r="B5" s="9" t="s">
        <v>786</v>
      </c>
      <c r="C5" s="2892" t="s">
        <v>72</v>
      </c>
      <c r="D5" s="2893"/>
      <c r="E5" s="2893"/>
      <c r="F5" s="2893"/>
      <c r="G5" s="2893"/>
      <c r="H5" s="2893"/>
      <c r="I5" s="2893"/>
      <c r="J5" s="2893"/>
      <c r="K5" s="2893"/>
      <c r="L5" s="2893"/>
      <c r="M5" s="2894"/>
    </row>
    <row r="6" spans="1:13">
      <c r="A6" s="1715"/>
      <c r="B6" s="9" t="s">
        <v>787</v>
      </c>
      <c r="C6" s="3021" t="s">
        <v>72</v>
      </c>
      <c r="D6" s="3022"/>
      <c r="E6" s="3022"/>
      <c r="F6" s="3022"/>
      <c r="G6" s="3022"/>
      <c r="H6" s="3022"/>
      <c r="I6" s="3022"/>
      <c r="J6" s="3022"/>
      <c r="K6" s="3022"/>
      <c r="L6" s="3022"/>
      <c r="M6" s="3023"/>
    </row>
    <row r="7" spans="1:13">
      <c r="A7" s="1715"/>
      <c r="B7" s="7" t="s">
        <v>873</v>
      </c>
      <c r="C7" s="1741" t="s">
        <v>1387</v>
      </c>
      <c r="D7" s="1742"/>
      <c r="E7" s="1742"/>
      <c r="F7" s="1742"/>
      <c r="G7" s="1743"/>
      <c r="H7" s="13" t="s">
        <v>39</v>
      </c>
      <c r="I7" s="1793" t="s">
        <v>157</v>
      </c>
      <c r="J7" s="1792"/>
      <c r="K7" s="1792"/>
      <c r="L7" s="1792"/>
      <c r="M7" s="1794"/>
    </row>
    <row r="8" spans="1:13">
      <c r="A8" s="1715"/>
      <c r="B8" s="1744" t="s">
        <v>788</v>
      </c>
      <c r="C8" s="2895" t="s">
        <v>157</v>
      </c>
      <c r="D8" s="2896"/>
      <c r="E8" s="15"/>
      <c r="F8" s="15"/>
      <c r="G8" s="15"/>
      <c r="H8" s="15"/>
      <c r="I8" s="15"/>
      <c r="J8" s="15"/>
      <c r="K8" s="15"/>
      <c r="L8" s="16"/>
      <c r="M8" s="17"/>
    </row>
    <row r="9" spans="1:13">
      <c r="A9" s="1715"/>
      <c r="B9" s="1745"/>
      <c r="C9" s="2897"/>
      <c r="D9" s="2898"/>
      <c r="E9" s="18"/>
      <c r="F9" s="1727"/>
      <c r="G9" s="1727"/>
      <c r="H9" s="18"/>
      <c r="I9" s="1727"/>
      <c r="J9" s="1727"/>
      <c r="K9" s="18"/>
      <c r="L9" s="19"/>
      <c r="M9" s="20"/>
    </row>
    <row r="10" spans="1:13" ht="16.5" thickBot="1">
      <c r="A10" s="1715"/>
      <c r="B10" s="1746"/>
      <c r="C10" s="1726" t="s">
        <v>793</v>
      </c>
      <c r="D10" s="1727"/>
      <c r="E10" s="125"/>
      <c r="F10" s="1727" t="s">
        <v>793</v>
      </c>
      <c r="G10" s="1727"/>
      <c r="H10" s="125"/>
      <c r="I10" s="1727" t="s">
        <v>793</v>
      </c>
      <c r="J10" s="1727"/>
      <c r="K10" s="125"/>
      <c r="L10" s="21"/>
      <c r="M10" s="22"/>
    </row>
    <row r="11" spans="1:13" ht="33" customHeight="1" thickBot="1">
      <c r="A11" s="1715"/>
      <c r="B11" s="7" t="s">
        <v>794</v>
      </c>
      <c r="C11" s="1717" t="s">
        <v>1834</v>
      </c>
      <c r="D11" s="1718"/>
      <c r="E11" s="1718"/>
      <c r="F11" s="1718"/>
      <c r="G11" s="1718"/>
      <c r="H11" s="1718"/>
      <c r="I11" s="1718"/>
      <c r="J11" s="1718"/>
      <c r="K11" s="1718"/>
      <c r="L11" s="1718"/>
      <c r="M11" s="1719"/>
    </row>
    <row r="12" spans="1:13" ht="54" customHeight="1">
      <c r="A12" s="1715"/>
      <c r="B12" s="7" t="s">
        <v>923</v>
      </c>
      <c r="C12" s="1717" t="s">
        <v>1835</v>
      </c>
      <c r="D12" s="1718"/>
      <c r="E12" s="1718"/>
      <c r="F12" s="1718"/>
      <c r="G12" s="1718"/>
      <c r="H12" s="1718"/>
      <c r="I12" s="1718"/>
      <c r="J12" s="1718"/>
      <c r="K12" s="1718"/>
      <c r="L12" s="1718"/>
      <c r="M12" s="1719"/>
    </row>
    <row r="13" spans="1:13" ht="33" customHeight="1">
      <c r="A13" s="1715"/>
      <c r="B13" s="7" t="s">
        <v>925</v>
      </c>
      <c r="C13" s="1700" t="s">
        <v>634</v>
      </c>
      <c r="D13" s="1701"/>
      <c r="E13" s="1701"/>
      <c r="F13" s="1701"/>
      <c r="G13" s="1701"/>
      <c r="H13" s="1701"/>
      <c r="I13" s="1701"/>
      <c r="J13" s="1701"/>
      <c r="K13" s="1701"/>
      <c r="L13" s="1701"/>
      <c r="M13" s="1702"/>
    </row>
    <row r="14" spans="1:13" ht="38.25" customHeight="1">
      <c r="A14" s="1715"/>
      <c r="B14" s="1744" t="s">
        <v>926</v>
      </c>
      <c r="C14" s="1700" t="s">
        <v>137</v>
      </c>
      <c r="D14" s="1701"/>
      <c r="E14" s="90" t="s">
        <v>927</v>
      </c>
      <c r="F14" s="2891" t="s">
        <v>1780</v>
      </c>
      <c r="G14" s="1941"/>
      <c r="H14" s="1941"/>
      <c r="I14" s="1941"/>
      <c r="J14" s="1941"/>
      <c r="K14" s="1941"/>
      <c r="L14" s="1941"/>
      <c r="M14" s="1942"/>
    </row>
    <row r="15" spans="1:13">
      <c r="A15" s="1715"/>
      <c r="B15" s="1745"/>
      <c r="C15" s="1700"/>
      <c r="D15" s="1701"/>
      <c r="E15" s="1701"/>
      <c r="F15" s="1701"/>
      <c r="G15" s="1701"/>
      <c r="H15" s="1701"/>
      <c r="I15" s="1701"/>
      <c r="J15" s="1701"/>
      <c r="K15" s="1701"/>
      <c r="L15" s="1701"/>
      <c r="M15" s="1702"/>
    </row>
    <row r="16" spans="1:13">
      <c r="A16" s="1733" t="s">
        <v>796</v>
      </c>
      <c r="B16" s="10" t="s">
        <v>25</v>
      </c>
      <c r="C16" s="1700" t="s">
        <v>654</v>
      </c>
      <c r="D16" s="1701"/>
      <c r="E16" s="1701"/>
      <c r="F16" s="1701"/>
      <c r="G16" s="1701"/>
      <c r="H16" s="1701"/>
      <c r="I16" s="1701"/>
      <c r="J16" s="1701"/>
      <c r="K16" s="1701"/>
      <c r="L16" s="1701"/>
      <c r="M16" s="1702"/>
    </row>
    <row r="17" spans="1:13">
      <c r="A17" s="1734"/>
      <c r="B17" s="10" t="s">
        <v>929</v>
      </c>
      <c r="C17" s="1700" t="s">
        <v>653</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809</v>
      </c>
      <c r="E23" s="33" t="s">
        <v>810</v>
      </c>
      <c r="F23" s="1984" t="s">
        <v>1836</v>
      </c>
      <c r="G23" s="1984"/>
      <c r="H23" s="1984"/>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t="s">
        <v>809</v>
      </c>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440" t="s">
        <v>1111</v>
      </c>
      <c r="E30" s="46"/>
      <c r="F30" s="56" t="s">
        <v>820</v>
      </c>
      <c r="G30" s="440" t="s">
        <v>1111</v>
      </c>
      <c r="H30" s="46"/>
      <c r="I30" s="56" t="s">
        <v>821</v>
      </c>
      <c r="J30" s="440" t="s">
        <v>1111</v>
      </c>
      <c r="K30" s="133"/>
      <c r="L30" s="136"/>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229">
        <v>1</v>
      </c>
      <c r="E37" s="126"/>
      <c r="F37" s="229">
        <v>1</v>
      </c>
      <c r="G37" s="126"/>
      <c r="H37" s="229">
        <v>1</v>
      </c>
      <c r="I37" s="126"/>
      <c r="J37" s="229">
        <v>1</v>
      </c>
      <c r="K37" s="126"/>
      <c r="L37" s="229"/>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2995">
        <v>4</v>
      </c>
      <c r="G43" s="2996"/>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c r="H46" s="1705"/>
      <c r="I46" s="1705"/>
      <c r="J46" s="1705"/>
      <c r="K46" s="80" t="s">
        <v>846</v>
      </c>
      <c r="L46" s="1706"/>
      <c r="M46" s="1707"/>
    </row>
    <row r="47" spans="1:13">
      <c r="A47" s="1734"/>
      <c r="B47" s="1695"/>
      <c r="C47" s="77"/>
      <c r="D47" s="81"/>
      <c r="E47" s="36" t="s">
        <v>809</v>
      </c>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15.6" customHeight="1">
      <c r="A49" s="1734"/>
      <c r="B49" s="7" t="s">
        <v>847</v>
      </c>
      <c r="C49" s="1700" t="s">
        <v>1837</v>
      </c>
      <c r="D49" s="1701"/>
      <c r="E49" s="1701"/>
      <c r="F49" s="1701"/>
      <c r="G49" s="1701"/>
      <c r="H49" s="1701"/>
      <c r="I49" s="1701"/>
      <c r="J49" s="1701"/>
      <c r="K49" s="1701"/>
      <c r="L49" s="1701"/>
      <c r="M49" s="1702"/>
    </row>
    <row r="50" spans="1:13" ht="15.6" customHeight="1">
      <c r="A50" s="1734"/>
      <c r="B50" s="10" t="s">
        <v>849</v>
      </c>
      <c r="C50" s="1700" t="s">
        <v>1838</v>
      </c>
      <c r="D50" s="1701"/>
      <c r="E50" s="1701"/>
      <c r="F50" s="1701"/>
      <c r="G50" s="1701"/>
      <c r="H50" s="1701"/>
      <c r="I50" s="1701"/>
      <c r="J50" s="1701"/>
      <c r="K50" s="1701"/>
      <c r="L50" s="1701"/>
      <c r="M50" s="1702"/>
    </row>
    <row r="51" spans="1:13">
      <c r="A51" s="1734"/>
      <c r="B51" s="10" t="s">
        <v>851</v>
      </c>
      <c r="C51" s="1700">
        <v>30</v>
      </c>
      <c r="D51" s="1701"/>
      <c r="E51" s="1701"/>
      <c r="F51" s="1701"/>
      <c r="G51" s="1701"/>
      <c r="H51" s="1701"/>
      <c r="I51" s="1701"/>
      <c r="J51" s="1701"/>
      <c r="K51" s="1701"/>
      <c r="L51" s="1701"/>
      <c r="M51" s="1702"/>
    </row>
    <row r="52" spans="1:13">
      <c r="A52" s="1734"/>
      <c r="B52" s="10" t="s">
        <v>853</v>
      </c>
      <c r="C52" s="1700" t="s">
        <v>1111</v>
      </c>
      <c r="D52" s="1701"/>
      <c r="E52" s="1701"/>
      <c r="F52" s="1701"/>
      <c r="G52" s="1701"/>
      <c r="H52" s="1701"/>
      <c r="I52" s="1701"/>
      <c r="J52" s="1701"/>
      <c r="K52" s="1701"/>
      <c r="L52" s="1701"/>
      <c r="M52" s="1702"/>
    </row>
    <row r="53" spans="1:13" ht="15.75" customHeight="1">
      <c r="A53" s="1686" t="s">
        <v>854</v>
      </c>
      <c r="B53" s="83" t="s">
        <v>855</v>
      </c>
      <c r="C53" s="1685" t="s">
        <v>159</v>
      </c>
      <c r="D53" s="1683"/>
      <c r="E53" s="1683"/>
      <c r="F53" s="1683"/>
      <c r="G53" s="1683"/>
      <c r="H53" s="1683"/>
      <c r="I53" s="1683"/>
      <c r="J53" s="1683"/>
      <c r="K53" s="1683"/>
      <c r="L53" s="1683"/>
      <c r="M53" s="1684"/>
    </row>
    <row r="54" spans="1:13">
      <c r="A54" s="1687"/>
      <c r="B54" s="83" t="s">
        <v>856</v>
      </c>
      <c r="C54" s="1685" t="s">
        <v>857</v>
      </c>
      <c r="D54" s="1683"/>
      <c r="E54" s="1683"/>
      <c r="F54" s="1683"/>
      <c r="G54" s="1683"/>
      <c r="H54" s="1683"/>
      <c r="I54" s="1683"/>
      <c r="J54" s="1683"/>
      <c r="K54" s="1683"/>
      <c r="L54" s="1683"/>
      <c r="M54" s="1684"/>
    </row>
    <row r="55" spans="1:13">
      <c r="A55" s="1687"/>
      <c r="B55" s="83" t="s">
        <v>858</v>
      </c>
      <c r="C55" s="1685" t="s">
        <v>157</v>
      </c>
      <c r="D55" s="1683"/>
      <c r="E55" s="1683"/>
      <c r="F55" s="1683"/>
      <c r="G55" s="1683"/>
      <c r="H55" s="1683"/>
      <c r="I55" s="1683"/>
      <c r="J55" s="1683"/>
      <c r="K55" s="1683"/>
      <c r="L55" s="1683"/>
      <c r="M55" s="1684"/>
    </row>
    <row r="56" spans="1:13" ht="15.75" customHeight="1">
      <c r="A56" s="1687"/>
      <c r="B56" s="84" t="s">
        <v>859</v>
      </c>
      <c r="C56" s="1685" t="s">
        <v>158</v>
      </c>
      <c r="D56" s="1683"/>
      <c r="E56" s="1683"/>
      <c r="F56" s="1683"/>
      <c r="G56" s="1683"/>
      <c r="H56" s="1683"/>
      <c r="I56" s="1683"/>
      <c r="J56" s="1683"/>
      <c r="K56" s="1683"/>
      <c r="L56" s="1683"/>
      <c r="M56" s="1684"/>
    </row>
    <row r="57" spans="1:13" ht="15.75" customHeight="1">
      <c r="A57" s="1687"/>
      <c r="B57" s="83" t="s">
        <v>860</v>
      </c>
      <c r="C57" s="1783" t="s">
        <v>160</v>
      </c>
      <c r="D57" s="1683"/>
      <c r="E57" s="1683"/>
      <c r="F57" s="1683"/>
      <c r="G57" s="1683"/>
      <c r="H57" s="1683"/>
      <c r="I57" s="1683"/>
      <c r="J57" s="1683"/>
      <c r="K57" s="1683"/>
      <c r="L57" s="1683"/>
      <c r="M57" s="1684"/>
    </row>
    <row r="58" spans="1:13" ht="16.5" thickBot="1">
      <c r="A58" s="1690"/>
      <c r="B58" s="83" t="s">
        <v>861</v>
      </c>
      <c r="C58" s="1685" t="s">
        <v>862</v>
      </c>
      <c r="D58" s="1683"/>
      <c r="E58" s="1683"/>
      <c r="F58" s="1683"/>
      <c r="G58" s="1683"/>
      <c r="H58" s="1683"/>
      <c r="I58" s="1683"/>
      <c r="J58" s="1683"/>
      <c r="K58" s="1683"/>
      <c r="L58" s="1683"/>
      <c r="M58" s="1684"/>
    </row>
    <row r="59" spans="1:13" ht="15.75" customHeight="1">
      <c r="A59" s="1686" t="s">
        <v>863</v>
      </c>
      <c r="B59" s="85" t="s">
        <v>864</v>
      </c>
      <c r="C59" s="2899" t="s">
        <v>1724</v>
      </c>
      <c r="D59" s="2833"/>
      <c r="E59" s="2833"/>
      <c r="F59" s="2833"/>
      <c r="G59" s="2833"/>
      <c r="H59" s="2833"/>
      <c r="I59" s="2833"/>
      <c r="J59" s="2833"/>
      <c r="K59" s="2833"/>
      <c r="L59" s="2833"/>
      <c r="M59" s="2900"/>
    </row>
    <row r="60" spans="1:13" ht="30" customHeight="1">
      <c r="A60" s="1687"/>
      <c r="B60" s="85" t="s">
        <v>866</v>
      </c>
      <c r="C60" s="2899" t="s">
        <v>1725</v>
      </c>
      <c r="D60" s="2833"/>
      <c r="E60" s="2833"/>
      <c r="F60" s="2833"/>
      <c r="G60" s="2833"/>
      <c r="H60" s="2833"/>
      <c r="I60" s="2833"/>
      <c r="J60" s="2833"/>
      <c r="K60" s="2833"/>
      <c r="L60" s="2833"/>
      <c r="M60" s="2900"/>
    </row>
    <row r="61" spans="1:13" ht="30" customHeight="1" thickBot="1">
      <c r="A61" s="1687"/>
      <c r="B61" s="86" t="s">
        <v>39</v>
      </c>
      <c r="C61" s="2899" t="s">
        <v>157</v>
      </c>
      <c r="D61" s="2833"/>
      <c r="E61" s="2833"/>
      <c r="F61" s="2833"/>
      <c r="G61" s="2833"/>
      <c r="H61" s="2833"/>
      <c r="I61" s="2833"/>
      <c r="J61" s="2833"/>
      <c r="K61" s="2833"/>
      <c r="L61" s="2833"/>
      <c r="M61" s="2900"/>
    </row>
    <row r="62" spans="1:13" ht="16.5" thickBot="1">
      <c r="A62" s="87" t="s">
        <v>869</v>
      </c>
      <c r="B62" s="88"/>
      <c r="C62" s="1758" t="s">
        <v>1839</v>
      </c>
      <c r="D62" s="1759"/>
      <c r="E62" s="1759"/>
      <c r="F62" s="1759"/>
      <c r="G62" s="1759"/>
      <c r="H62" s="1759"/>
      <c r="I62" s="1759"/>
      <c r="J62" s="1759"/>
      <c r="K62" s="1759"/>
      <c r="L62" s="1759"/>
      <c r="M62" s="1760"/>
    </row>
  </sheetData>
  <mergeCells count="52">
    <mergeCell ref="C11:M11"/>
    <mergeCell ref="A2:A15"/>
    <mergeCell ref="C2:M2"/>
    <mergeCell ref="C3:M3"/>
    <mergeCell ref="F4:G4"/>
    <mergeCell ref="C5:M5"/>
    <mergeCell ref="C6:M6"/>
    <mergeCell ref="C7:G7"/>
    <mergeCell ref="I7:M7"/>
    <mergeCell ref="B8:B10"/>
    <mergeCell ref="C8:D9"/>
    <mergeCell ref="F9:G9"/>
    <mergeCell ref="I9:J9"/>
    <mergeCell ref="C10:D10"/>
    <mergeCell ref="F10:G10"/>
    <mergeCell ref="I10:J10"/>
    <mergeCell ref="C12:M12"/>
    <mergeCell ref="C13:M13"/>
    <mergeCell ref="B14:B15"/>
    <mergeCell ref="C14:D14"/>
    <mergeCell ref="F14:M14"/>
    <mergeCell ref="C15:M15"/>
    <mergeCell ref="C50:M50"/>
    <mergeCell ref="A16:A52"/>
    <mergeCell ref="C16:M16"/>
    <mergeCell ref="C17:M17"/>
    <mergeCell ref="B18:B24"/>
    <mergeCell ref="F23:H23"/>
    <mergeCell ref="B25:B28"/>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xr:uid="{00000000-0002-0000-4E00-000000000000}"/>
    <dataValidation allowBlank="1" showInputMessage="1" showErrorMessage="1" prompt="Incluir una ficha por cada indicador, ya sea de producto o de resultado" sqref="B1" xr:uid="{00000000-0002-0000-4E00-000001000000}"/>
    <dataValidation allowBlank="1" showInputMessage="1" showErrorMessage="1" prompt="Identifique el ODS a que le apunta el indicador de producto. Seleccione de la lista desplegable._x000a_" sqref="B14:B15" xr:uid="{00000000-0002-0000-4E00-000002000000}"/>
    <dataValidation allowBlank="1" showInputMessage="1" showErrorMessage="1" prompt="Identifique la meta ODS a que le apunta el indicador de producto. Seleccione de la lista desplegable." sqref="E14" xr:uid="{00000000-0002-0000-4E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4E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E00-000005000000}"/>
    <dataValidation type="list" allowBlank="1" showInputMessage="1" showErrorMessage="1" sqref="I7:M7" xr:uid="{00000000-0002-0000-4E00-000006000000}">
      <formula1>INDIRECT($C$7)</formula1>
    </dataValidation>
  </dataValidations>
  <hyperlinks>
    <hyperlink ref="C57" r:id="rId1" xr:uid="{00000000-0004-0000-4E00-000000000000}"/>
  </hyperlinks>
  <pageMargins left="0.7" right="0.7" top="0.75" bottom="0.75" header="0.3" footer="0.3"/>
  <pageSetup paperSize="9" orientation="portrait"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M57"/>
  <sheetViews>
    <sheetView topLeftCell="B1" zoomScale="69" zoomScaleNormal="69" workbookViewId="0">
      <selection activeCell="C5" sqref="C5:M5"/>
    </sheetView>
  </sheetViews>
  <sheetFormatPr baseColWidth="10" defaultColWidth="11.42578125" defaultRowHeight="15.75"/>
  <cols>
    <col min="1" max="1" width="25.140625" style="1" customWidth="1"/>
    <col min="2" max="2" width="39.140625" style="89" customWidth="1"/>
    <col min="3" max="6" width="11.42578125" style="1"/>
    <col min="7" max="7" width="16.85546875" style="1" customWidth="1"/>
    <col min="8" max="9" width="11.42578125" style="1"/>
    <col min="10" max="10" width="28.5703125" style="1" customWidth="1"/>
    <col min="11" max="12" width="11.42578125" style="1"/>
    <col min="13" max="13" width="16.42578125" style="1" customWidth="1"/>
    <col min="14" max="16384" width="11.42578125" style="1"/>
  </cols>
  <sheetData>
    <row r="1" spans="1:13" ht="16.5" thickBot="1">
      <c r="A1" s="2"/>
      <c r="B1" s="3" t="s">
        <v>899</v>
      </c>
      <c r="C1" s="4"/>
      <c r="D1" s="4"/>
      <c r="E1" s="4"/>
      <c r="F1" s="4"/>
      <c r="G1" s="4"/>
      <c r="H1" s="4"/>
      <c r="I1" s="4"/>
      <c r="J1" s="4"/>
      <c r="K1" s="4"/>
      <c r="L1" s="4"/>
      <c r="M1" s="5"/>
    </row>
    <row r="2" spans="1:13">
      <c r="A2" s="1714" t="s">
        <v>782</v>
      </c>
      <c r="B2" s="6" t="s">
        <v>783</v>
      </c>
      <c r="C2" s="1717" t="s">
        <v>546</v>
      </c>
      <c r="D2" s="1718"/>
      <c r="E2" s="1718"/>
      <c r="F2" s="1718"/>
      <c r="G2" s="1718"/>
      <c r="H2" s="1718"/>
      <c r="I2" s="1718"/>
      <c r="J2" s="1718"/>
      <c r="K2" s="1718"/>
      <c r="L2" s="1718"/>
      <c r="M2" s="1719"/>
    </row>
    <row r="3" spans="1:13" ht="31.5">
      <c r="A3" s="1715"/>
      <c r="B3" s="7" t="s">
        <v>784</v>
      </c>
      <c r="C3" s="1685" t="s">
        <v>900</v>
      </c>
      <c r="D3" s="1720"/>
      <c r="E3" s="1720"/>
      <c r="F3" s="1683"/>
      <c r="G3" s="1683"/>
      <c r="H3" s="1683"/>
      <c r="I3" s="1683"/>
      <c r="J3" s="1683"/>
      <c r="K3" s="1683"/>
      <c r="L3" s="1683"/>
      <c r="M3" s="1684"/>
    </row>
    <row r="4" spans="1:13" ht="15.75" customHeight="1">
      <c r="A4" s="1715"/>
      <c r="B4" s="9" t="s">
        <v>35</v>
      </c>
      <c r="C4" s="1685" t="s">
        <v>72</v>
      </c>
      <c r="D4" s="1683"/>
      <c r="E4" s="1728"/>
      <c r="F4" s="1721" t="s">
        <v>36</v>
      </c>
      <c r="G4" s="1722"/>
      <c r="H4" s="128" t="s">
        <v>72</v>
      </c>
      <c r="I4" s="96"/>
      <c r="J4" s="96"/>
      <c r="K4" s="96"/>
      <c r="L4" s="96"/>
      <c r="M4" s="97"/>
    </row>
    <row r="5" spans="1:13" ht="16.5" customHeight="1">
      <c r="A5" s="1715"/>
      <c r="B5" s="9" t="s">
        <v>786</v>
      </c>
      <c r="C5" s="1723" t="s">
        <v>72</v>
      </c>
      <c r="D5" s="1724"/>
      <c r="E5" s="1724"/>
      <c r="F5" s="1724"/>
      <c r="G5" s="1724"/>
      <c r="H5" s="1724"/>
      <c r="I5" s="1724"/>
      <c r="J5" s="1724"/>
      <c r="K5" s="1724"/>
      <c r="L5" s="1724"/>
      <c r="M5" s="1725"/>
    </row>
    <row r="6" spans="1:13">
      <c r="A6" s="1715"/>
      <c r="B6" s="9" t="s">
        <v>787</v>
      </c>
      <c r="C6" s="94" t="s">
        <v>72</v>
      </c>
      <c r="D6" s="96"/>
      <c r="E6" s="96"/>
      <c r="F6" s="96"/>
      <c r="G6" s="96"/>
      <c r="H6" s="96"/>
      <c r="I6" s="96"/>
      <c r="J6" s="96"/>
      <c r="K6" s="96"/>
      <c r="L6" s="96"/>
      <c r="M6" s="97"/>
    </row>
    <row r="7" spans="1:13">
      <c r="A7" s="1715"/>
      <c r="B7" s="7" t="s">
        <v>873</v>
      </c>
      <c r="C7" s="1741" t="s">
        <v>874</v>
      </c>
      <c r="D7" s="1742"/>
      <c r="E7" s="1742"/>
      <c r="F7" s="1742"/>
      <c r="G7" s="1743"/>
      <c r="H7" s="13" t="s">
        <v>39</v>
      </c>
      <c r="I7" s="1683" t="s">
        <v>157</v>
      </c>
      <c r="J7" s="1683"/>
      <c r="K7" s="1683"/>
      <c r="L7" s="1683"/>
      <c r="M7" s="1684"/>
    </row>
    <row r="8" spans="1:13">
      <c r="A8" s="1715"/>
      <c r="B8" s="1744" t="s">
        <v>788</v>
      </c>
      <c r="C8" s="14"/>
      <c r="D8" s="15"/>
      <c r="E8" s="15"/>
      <c r="F8" s="15"/>
      <c r="G8" s="15"/>
      <c r="H8" s="15"/>
      <c r="I8" s="15"/>
      <c r="J8" s="15"/>
      <c r="K8" s="15"/>
      <c r="L8" s="16"/>
      <c r="M8" s="17"/>
    </row>
    <row r="9" spans="1:13" ht="36.6" customHeight="1">
      <c r="A9" s="1715"/>
      <c r="B9" s="1745"/>
      <c r="C9" s="1727" t="s">
        <v>892</v>
      </c>
      <c r="D9" s="1727"/>
      <c r="E9" s="18"/>
      <c r="F9" s="1727" t="s">
        <v>554</v>
      </c>
      <c r="G9" s="1727"/>
      <c r="H9" s="18"/>
      <c r="I9" s="1747" t="s">
        <v>901</v>
      </c>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183.95" customHeight="1">
      <c r="A11" s="1716"/>
      <c r="B11" s="7" t="s">
        <v>794</v>
      </c>
      <c r="C11" s="1697" t="s">
        <v>902</v>
      </c>
      <c r="D11" s="1698"/>
      <c r="E11" s="1698"/>
      <c r="F11" s="1698"/>
      <c r="G11" s="1698"/>
      <c r="H11" s="1698"/>
      <c r="I11" s="1698"/>
      <c r="J11" s="1698"/>
      <c r="K11" s="1698"/>
      <c r="L11" s="1698"/>
      <c r="M11" s="1699"/>
    </row>
    <row r="12" spans="1:13" ht="15.75" customHeight="1">
      <c r="A12" s="1733" t="s">
        <v>796</v>
      </c>
      <c r="B12" s="10" t="s">
        <v>25</v>
      </c>
      <c r="C12" s="1700" t="s">
        <v>61</v>
      </c>
      <c r="D12" s="1701"/>
      <c r="E12" s="1701"/>
      <c r="F12" s="1701"/>
      <c r="G12" s="1701"/>
      <c r="H12" s="1701"/>
      <c r="I12" s="1701"/>
      <c r="J12" s="1701"/>
      <c r="K12" s="1701"/>
      <c r="L12" s="1701"/>
      <c r="M12" s="1702"/>
    </row>
    <row r="13" spans="1:13" ht="8.25" customHeight="1">
      <c r="A13" s="1734"/>
      <c r="B13" s="1694" t="s">
        <v>798</v>
      </c>
      <c r="C13" s="24"/>
      <c r="D13" s="25"/>
      <c r="E13" s="25"/>
      <c r="F13" s="25"/>
      <c r="G13" s="25"/>
      <c r="H13" s="25"/>
      <c r="I13" s="25"/>
      <c r="J13" s="25"/>
      <c r="K13" s="25"/>
      <c r="L13" s="25"/>
      <c r="M13" s="26"/>
    </row>
    <row r="14" spans="1:13" ht="9" customHeight="1">
      <c r="A14" s="1734"/>
      <c r="B14" s="1695"/>
      <c r="C14" s="27"/>
      <c r="D14" s="28"/>
      <c r="E14" s="29"/>
      <c r="F14" s="28"/>
      <c r="G14" s="29"/>
      <c r="H14" s="28"/>
      <c r="I14" s="29"/>
      <c r="J14" s="28"/>
      <c r="K14" s="29"/>
      <c r="L14" s="29"/>
      <c r="M14" s="30"/>
    </row>
    <row r="15" spans="1:13">
      <c r="A15" s="1734"/>
      <c r="B15" s="1695"/>
      <c r="C15" s="31" t="s">
        <v>799</v>
      </c>
      <c r="D15" s="32"/>
      <c r="E15" s="33" t="s">
        <v>800</v>
      </c>
      <c r="F15" s="32"/>
      <c r="G15" s="33" t="s">
        <v>801</v>
      </c>
      <c r="H15" s="32"/>
      <c r="I15" s="33" t="s">
        <v>802</v>
      </c>
      <c r="J15" s="36"/>
      <c r="K15" s="33"/>
      <c r="L15" s="33"/>
      <c r="M15" s="35"/>
    </row>
    <row r="16" spans="1:13">
      <c r="A16" s="1734"/>
      <c r="B16" s="1695"/>
      <c r="C16" s="31" t="s">
        <v>803</v>
      </c>
      <c r="D16" s="36"/>
      <c r="E16" s="33" t="s">
        <v>804</v>
      </c>
      <c r="F16" s="37"/>
      <c r="G16" s="33" t="s">
        <v>805</v>
      </c>
      <c r="H16" s="37"/>
      <c r="I16" s="33"/>
      <c r="J16" s="38"/>
      <c r="K16" s="33"/>
      <c r="L16" s="33"/>
      <c r="M16" s="35"/>
    </row>
    <row r="17" spans="1:13">
      <c r="A17" s="1734"/>
      <c r="B17" s="1695"/>
      <c r="C17" s="31" t="s">
        <v>806</v>
      </c>
      <c r="D17" s="36"/>
      <c r="E17" s="33" t="s">
        <v>807</v>
      </c>
      <c r="F17" s="36"/>
      <c r="G17" s="33"/>
      <c r="H17" s="38"/>
      <c r="I17" s="33"/>
      <c r="J17" s="38"/>
      <c r="K17" s="33"/>
      <c r="L17" s="33"/>
      <c r="M17" s="35"/>
    </row>
    <row r="18" spans="1:13">
      <c r="A18" s="1734"/>
      <c r="B18" s="1695"/>
      <c r="C18" s="31" t="s">
        <v>808</v>
      </c>
      <c r="D18" s="36" t="s">
        <v>809</v>
      </c>
      <c r="E18" s="33" t="s">
        <v>810</v>
      </c>
      <c r="F18" s="99" t="s">
        <v>811</v>
      </c>
      <c r="G18" s="39"/>
      <c r="H18" s="39"/>
      <c r="I18" s="39"/>
      <c r="J18" s="39"/>
      <c r="K18" s="39"/>
      <c r="L18" s="39"/>
      <c r="M18" s="40"/>
    </row>
    <row r="19" spans="1:13" ht="9.75" customHeight="1">
      <c r="A19" s="1734"/>
      <c r="B19" s="1696"/>
      <c r="C19" s="41"/>
      <c r="D19" s="42"/>
      <c r="E19" s="42"/>
      <c r="F19" s="42"/>
      <c r="G19" s="42"/>
      <c r="H19" s="42"/>
      <c r="I19" s="42"/>
      <c r="J19" s="42"/>
      <c r="K19" s="42"/>
      <c r="L19" s="42"/>
      <c r="M19" s="43"/>
    </row>
    <row r="20" spans="1:13">
      <c r="A20" s="1734"/>
      <c r="B20" s="1694" t="s">
        <v>812</v>
      </c>
      <c r="C20" s="44"/>
      <c r="D20" s="45"/>
      <c r="E20" s="45"/>
      <c r="F20" s="45"/>
      <c r="G20" s="45"/>
      <c r="H20" s="45"/>
      <c r="I20" s="45"/>
      <c r="J20" s="45"/>
      <c r="K20" s="45"/>
      <c r="L20" s="16"/>
      <c r="M20" s="17"/>
    </row>
    <row r="21" spans="1:13">
      <c r="A21" s="1734"/>
      <c r="B21" s="1695"/>
      <c r="C21" s="31" t="s">
        <v>813</v>
      </c>
      <c r="D21" s="37"/>
      <c r="E21" s="46"/>
      <c r="F21" s="33" t="s">
        <v>814</v>
      </c>
      <c r="G21" s="36"/>
      <c r="H21" s="46"/>
      <c r="I21" s="33" t="s">
        <v>815</v>
      </c>
      <c r="J21" s="36" t="s">
        <v>809</v>
      </c>
      <c r="K21" s="46"/>
      <c r="L21" s="19"/>
      <c r="M21" s="20"/>
    </row>
    <row r="22" spans="1:13">
      <c r="A22" s="1734"/>
      <c r="B22" s="1695"/>
      <c r="C22" s="31" t="s">
        <v>816</v>
      </c>
      <c r="D22" s="47"/>
      <c r="E22" s="19"/>
      <c r="F22" s="33" t="s">
        <v>817</v>
      </c>
      <c r="G22" s="37"/>
      <c r="H22" s="19"/>
      <c r="I22" s="33"/>
      <c r="J22" s="46"/>
      <c r="K22" s="18"/>
      <c r="L22" s="19"/>
      <c r="M22" s="20"/>
    </row>
    <row r="23" spans="1:13">
      <c r="A23" s="1734"/>
      <c r="B23" s="1695"/>
      <c r="C23" s="49"/>
      <c r="D23" s="50"/>
      <c r="E23" s="50"/>
      <c r="F23" s="50"/>
      <c r="G23" s="50"/>
      <c r="H23" s="50"/>
      <c r="I23" s="50"/>
      <c r="J23" s="50"/>
      <c r="K23" s="50"/>
      <c r="L23" s="21"/>
      <c r="M23" s="22"/>
    </row>
    <row r="24" spans="1:13">
      <c r="A24" s="1734"/>
      <c r="B24" s="51" t="s">
        <v>818</v>
      </c>
      <c r="C24" s="52"/>
      <c r="D24" s="23"/>
      <c r="E24" s="23"/>
      <c r="F24" s="23"/>
      <c r="G24" s="23"/>
      <c r="H24" s="23"/>
      <c r="I24" s="23"/>
      <c r="J24" s="23"/>
      <c r="K24" s="23"/>
      <c r="L24" s="23"/>
      <c r="M24" s="53"/>
    </row>
    <row r="25" spans="1:13">
      <c r="A25" s="1734"/>
      <c r="B25" s="54"/>
      <c r="C25" s="55" t="s">
        <v>819</v>
      </c>
      <c r="D25" s="37" t="s">
        <v>63</v>
      </c>
      <c r="E25" s="46"/>
      <c r="F25" s="56" t="s">
        <v>820</v>
      </c>
      <c r="G25" s="37" t="s">
        <v>63</v>
      </c>
      <c r="H25" s="46"/>
      <c r="I25" s="56" t="s">
        <v>821</v>
      </c>
      <c r="J25" s="1712"/>
      <c r="K25" s="1701"/>
      <c r="L25" s="1713"/>
      <c r="M25" s="57"/>
    </row>
    <row r="26" spans="1:13">
      <c r="A26" s="1734"/>
      <c r="B26" s="9"/>
      <c r="C26" s="41"/>
      <c r="D26" s="42"/>
      <c r="E26" s="42"/>
      <c r="F26" s="42"/>
      <c r="G26" s="42"/>
      <c r="H26" s="42"/>
      <c r="I26" s="42"/>
      <c r="J26" s="42"/>
      <c r="K26" s="42"/>
      <c r="L26" s="42"/>
      <c r="M26" s="43"/>
    </row>
    <row r="27" spans="1:13">
      <c r="A27" s="1734"/>
      <c r="B27" s="1695" t="s">
        <v>822</v>
      </c>
      <c r="C27" s="58"/>
      <c r="D27" s="59"/>
      <c r="E27" s="59"/>
      <c r="F27" s="59"/>
      <c r="G27" s="59"/>
      <c r="H27" s="59"/>
      <c r="I27" s="59"/>
      <c r="J27" s="59"/>
      <c r="K27" s="59"/>
      <c r="L27" s="19"/>
      <c r="M27" s="20"/>
    </row>
    <row r="28" spans="1:13">
      <c r="A28" s="1734"/>
      <c r="B28" s="1695"/>
      <c r="C28" s="60" t="s">
        <v>823</v>
      </c>
      <c r="D28" s="61">
        <v>2022</v>
      </c>
      <c r="E28" s="62"/>
      <c r="F28" s="46" t="s">
        <v>824</v>
      </c>
      <c r="G28" s="98" t="s">
        <v>879</v>
      </c>
      <c r="H28" s="62"/>
      <c r="I28" s="56"/>
      <c r="J28" s="62"/>
      <c r="K28" s="62"/>
      <c r="L28" s="19"/>
      <c r="M28" s="20"/>
    </row>
    <row r="29" spans="1:13">
      <c r="A29" s="1734"/>
      <c r="B29" s="1695"/>
      <c r="C29" s="60"/>
      <c r="D29" s="63"/>
      <c r="E29" s="62"/>
      <c r="F29" s="46"/>
      <c r="G29" s="62"/>
      <c r="H29" s="62"/>
      <c r="I29" s="56"/>
      <c r="J29" s="62"/>
      <c r="K29" s="62"/>
      <c r="L29" s="19"/>
      <c r="M29" s="20"/>
    </row>
    <row r="30" spans="1:13">
      <c r="A30" s="1734"/>
      <c r="B30" s="51" t="s">
        <v>825</v>
      </c>
      <c r="C30" s="64"/>
      <c r="D30" s="95"/>
      <c r="E30" s="95"/>
      <c r="F30" s="95"/>
      <c r="G30" s="95"/>
      <c r="H30" s="95"/>
      <c r="I30" s="95"/>
      <c r="J30" s="95"/>
      <c r="K30" s="95"/>
      <c r="L30" s="95"/>
      <c r="M30" s="65"/>
    </row>
    <row r="31" spans="1:13">
      <c r="A31" s="1734"/>
      <c r="B31" s="54"/>
      <c r="C31" s="66"/>
      <c r="D31" s="123" t="s">
        <v>826</v>
      </c>
      <c r="E31" s="123"/>
      <c r="F31" s="123" t="s">
        <v>827</v>
      </c>
      <c r="G31" s="123"/>
      <c r="H31" s="67" t="s">
        <v>828</v>
      </c>
      <c r="I31" s="67"/>
      <c r="J31" s="67" t="s">
        <v>829</v>
      </c>
      <c r="K31" s="123"/>
      <c r="L31" s="123" t="s">
        <v>830</v>
      </c>
      <c r="M31" s="68"/>
    </row>
    <row r="32" spans="1:13">
      <c r="A32" s="1734"/>
      <c r="B32" s="54"/>
      <c r="C32" s="66"/>
      <c r="D32" s="1736">
        <v>1</v>
      </c>
      <c r="E32" s="1737"/>
      <c r="F32" s="1736">
        <v>1</v>
      </c>
      <c r="G32" s="1737"/>
      <c r="H32" s="1736">
        <v>1</v>
      </c>
      <c r="I32" s="1737"/>
      <c r="J32" s="1736">
        <v>1</v>
      </c>
      <c r="K32" s="1737"/>
      <c r="L32" s="1736"/>
      <c r="M32" s="1737"/>
    </row>
    <row r="33" spans="1:13">
      <c r="A33" s="1734"/>
      <c r="B33" s="54"/>
      <c r="C33" s="66"/>
      <c r="D33" s="123" t="s">
        <v>831</v>
      </c>
      <c r="E33" s="123"/>
      <c r="F33" s="123" t="s">
        <v>832</v>
      </c>
      <c r="G33" s="123"/>
      <c r="H33" s="67" t="s">
        <v>833</v>
      </c>
      <c r="I33" s="67"/>
      <c r="J33" s="67" t="s">
        <v>834</v>
      </c>
      <c r="K33" s="123"/>
      <c r="L33" s="123" t="s">
        <v>835</v>
      </c>
      <c r="M33" s="30"/>
    </row>
    <row r="34" spans="1:13">
      <c r="A34" s="1734"/>
      <c r="B34" s="54"/>
      <c r="C34" s="66"/>
      <c r="D34" s="122"/>
      <c r="E34" s="126"/>
      <c r="F34" s="122"/>
      <c r="G34" s="126"/>
      <c r="H34" s="122"/>
      <c r="I34" s="126"/>
      <c r="J34" s="122"/>
      <c r="K34" s="126"/>
      <c r="L34" s="122"/>
      <c r="M34" s="121"/>
    </row>
    <row r="35" spans="1:13">
      <c r="A35" s="1734"/>
      <c r="B35" s="54"/>
      <c r="C35" s="66"/>
      <c r="D35" s="123" t="s">
        <v>836</v>
      </c>
      <c r="E35" s="123"/>
      <c r="F35" s="123" t="s">
        <v>837</v>
      </c>
      <c r="G35" s="123"/>
      <c r="H35" s="67" t="s">
        <v>838</v>
      </c>
      <c r="I35" s="67"/>
      <c r="J35" s="67" t="s">
        <v>839</v>
      </c>
      <c r="K35" s="123"/>
      <c r="L35" s="123" t="s">
        <v>840</v>
      </c>
      <c r="M35" s="30"/>
    </row>
    <row r="36" spans="1:13">
      <c r="A36" s="1734"/>
      <c r="B36" s="54"/>
      <c r="C36" s="66"/>
      <c r="D36" s="122"/>
      <c r="E36" s="126"/>
      <c r="F36" s="122"/>
      <c r="G36" s="126"/>
      <c r="H36" s="122"/>
      <c r="I36" s="126"/>
      <c r="J36" s="122"/>
      <c r="K36" s="126"/>
      <c r="L36" s="122"/>
      <c r="M36" s="121"/>
    </row>
    <row r="37" spans="1:13">
      <c r="A37" s="1734"/>
      <c r="B37" s="54"/>
      <c r="C37" s="66"/>
      <c r="D37" s="69" t="s">
        <v>840</v>
      </c>
      <c r="E37" s="120"/>
      <c r="F37" s="69" t="s">
        <v>841</v>
      </c>
      <c r="G37" s="120"/>
      <c r="H37" s="70"/>
      <c r="I37" s="71"/>
      <c r="J37" s="70"/>
      <c r="K37" s="71"/>
      <c r="L37" s="70"/>
      <c r="M37" s="72"/>
    </row>
    <row r="38" spans="1:13">
      <c r="A38" s="1734"/>
      <c r="B38" s="54"/>
      <c r="C38" s="66"/>
      <c r="D38" s="122"/>
      <c r="E38" s="126"/>
      <c r="F38" s="1710">
        <v>1</v>
      </c>
      <c r="G38" s="1711"/>
      <c r="H38" s="130"/>
      <c r="I38" s="123"/>
      <c r="J38" s="130"/>
      <c r="K38" s="123"/>
      <c r="L38" s="130"/>
      <c r="M38" s="124"/>
    </row>
    <row r="39" spans="1:13">
      <c r="A39" s="1734"/>
      <c r="B39" s="9"/>
      <c r="C39" s="73"/>
      <c r="D39" s="21"/>
      <c r="E39" s="21"/>
      <c r="F39" s="21"/>
      <c r="G39" s="21"/>
      <c r="H39" s="1703"/>
      <c r="I39" s="1703"/>
      <c r="J39" s="127"/>
      <c r="K39" s="74"/>
      <c r="L39" s="127"/>
      <c r="M39" s="75"/>
    </row>
    <row r="40" spans="1:13" ht="18" customHeight="1">
      <c r="A40" s="1734"/>
      <c r="B40" s="1738" t="s">
        <v>842</v>
      </c>
      <c r="C40" s="106"/>
      <c r="D40" s="107"/>
      <c r="E40" s="107"/>
      <c r="F40" s="107"/>
      <c r="G40" s="38"/>
      <c r="H40" s="38"/>
      <c r="I40" s="38"/>
      <c r="J40" s="38"/>
      <c r="K40" s="38"/>
      <c r="L40" s="19"/>
      <c r="M40" s="20"/>
    </row>
    <row r="41" spans="1:13">
      <c r="A41" s="1734"/>
      <c r="B41" s="1738"/>
      <c r="C41" s="108"/>
      <c r="D41" s="109" t="s">
        <v>843</v>
      </c>
      <c r="E41" s="110" t="s">
        <v>844</v>
      </c>
      <c r="F41" s="1740" t="s">
        <v>845</v>
      </c>
      <c r="G41" s="1705"/>
      <c r="H41" s="1705"/>
      <c r="I41" s="1705"/>
      <c r="J41" s="1705"/>
      <c r="K41" s="80" t="s">
        <v>846</v>
      </c>
      <c r="L41" s="1706"/>
      <c r="M41" s="1707"/>
    </row>
    <row r="42" spans="1:13">
      <c r="A42" s="1734"/>
      <c r="B42" s="1738"/>
      <c r="C42" s="108"/>
      <c r="D42" s="111"/>
      <c r="E42" s="112" t="s">
        <v>809</v>
      </c>
      <c r="F42" s="1740"/>
      <c r="G42" s="1705"/>
      <c r="H42" s="1705"/>
      <c r="I42" s="1705"/>
      <c r="J42" s="1705"/>
      <c r="K42" s="19"/>
      <c r="L42" s="1708"/>
      <c r="M42" s="1709"/>
    </row>
    <row r="43" spans="1:13">
      <c r="A43" s="1734"/>
      <c r="B43" s="1739"/>
      <c r="C43" s="113"/>
      <c r="D43" s="114"/>
      <c r="E43" s="114"/>
      <c r="F43" s="114"/>
      <c r="G43" s="21"/>
      <c r="H43" s="21"/>
      <c r="I43" s="21"/>
      <c r="J43" s="21"/>
      <c r="K43" s="21"/>
      <c r="L43" s="19"/>
      <c r="M43" s="20"/>
    </row>
    <row r="44" spans="1:13" ht="75.599999999999994" customHeight="1">
      <c r="A44" s="1734"/>
      <c r="B44" s="10" t="s">
        <v>847</v>
      </c>
      <c r="C44" s="1697" t="s">
        <v>848</v>
      </c>
      <c r="D44" s="1698"/>
      <c r="E44" s="1698"/>
      <c r="F44" s="1698"/>
      <c r="G44" s="1698"/>
      <c r="H44" s="1698"/>
      <c r="I44" s="1698"/>
      <c r="J44" s="1698"/>
      <c r="K44" s="1698"/>
      <c r="L44" s="1698"/>
      <c r="M44" s="1699"/>
    </row>
    <row r="45" spans="1:13" ht="36" customHeight="1">
      <c r="A45" s="1734"/>
      <c r="B45" s="115" t="s">
        <v>849</v>
      </c>
      <c r="C45" s="1700" t="s">
        <v>850</v>
      </c>
      <c r="D45" s="1701"/>
      <c r="E45" s="1701"/>
      <c r="F45" s="1701"/>
      <c r="G45" s="1701"/>
      <c r="H45" s="1701"/>
      <c r="I45" s="1701"/>
      <c r="J45" s="1701"/>
      <c r="K45" s="1701"/>
      <c r="L45" s="1701"/>
      <c r="M45" s="1702"/>
    </row>
    <row r="46" spans="1:13" ht="15.6" customHeight="1">
      <c r="A46" s="1734"/>
      <c r="B46" s="115" t="s">
        <v>851</v>
      </c>
      <c r="C46" s="1700" t="s">
        <v>852</v>
      </c>
      <c r="D46" s="1701"/>
      <c r="E46" s="1701"/>
      <c r="F46" s="1701"/>
      <c r="G46" s="1701"/>
      <c r="H46" s="1701"/>
      <c r="I46" s="1701"/>
      <c r="J46" s="1701"/>
      <c r="K46" s="1701"/>
      <c r="L46" s="1701"/>
      <c r="M46" s="1702"/>
    </row>
    <row r="47" spans="1:13" ht="15.6" customHeight="1">
      <c r="A47" s="1735"/>
      <c r="B47" s="115" t="s">
        <v>853</v>
      </c>
      <c r="C47" s="1700" t="s">
        <v>72</v>
      </c>
      <c r="D47" s="1701"/>
      <c r="E47" s="1701"/>
      <c r="F47" s="1701"/>
      <c r="G47" s="1701"/>
      <c r="H47" s="1701"/>
      <c r="I47" s="1701"/>
      <c r="J47" s="1701"/>
      <c r="K47" s="1701"/>
      <c r="L47" s="1701"/>
      <c r="M47" s="1702"/>
    </row>
    <row r="48" spans="1:13" ht="15.75" customHeight="1">
      <c r="A48" s="1730" t="s">
        <v>854</v>
      </c>
      <c r="B48" s="116" t="s">
        <v>855</v>
      </c>
      <c r="C48" s="1685" t="s">
        <v>159</v>
      </c>
      <c r="D48" s="1683"/>
      <c r="E48" s="1683"/>
      <c r="F48" s="1683"/>
      <c r="G48" s="1683"/>
      <c r="H48" s="1683"/>
      <c r="I48" s="1683"/>
      <c r="J48" s="1683"/>
      <c r="K48" s="1683"/>
      <c r="L48" s="1683"/>
      <c r="M48" s="1684"/>
    </row>
    <row r="49" spans="1:13">
      <c r="A49" s="1731"/>
      <c r="B49" s="116" t="s">
        <v>856</v>
      </c>
      <c r="C49" s="1685" t="s">
        <v>857</v>
      </c>
      <c r="D49" s="1683"/>
      <c r="E49" s="1683"/>
      <c r="F49" s="1683"/>
      <c r="G49" s="1683"/>
      <c r="H49" s="1683"/>
      <c r="I49" s="1683"/>
      <c r="J49" s="1683"/>
      <c r="K49" s="1683"/>
      <c r="L49" s="1683"/>
      <c r="M49" s="1684"/>
    </row>
    <row r="50" spans="1:13">
      <c r="A50" s="1731"/>
      <c r="B50" s="116" t="s">
        <v>858</v>
      </c>
      <c r="C50" s="1685" t="s">
        <v>157</v>
      </c>
      <c r="D50" s="1683"/>
      <c r="E50" s="1683"/>
      <c r="F50" s="1683"/>
      <c r="G50" s="1683"/>
      <c r="H50" s="1683"/>
      <c r="I50" s="1683"/>
      <c r="J50" s="1683"/>
      <c r="K50" s="1683"/>
      <c r="L50" s="1683"/>
      <c r="M50" s="1684"/>
    </row>
    <row r="51" spans="1:13" ht="15.75" customHeight="1">
      <c r="A51" s="1731"/>
      <c r="B51" s="117" t="s">
        <v>859</v>
      </c>
      <c r="C51" s="1685" t="s">
        <v>158</v>
      </c>
      <c r="D51" s="1683"/>
      <c r="E51" s="1683"/>
      <c r="F51" s="1683"/>
      <c r="G51" s="1683"/>
      <c r="H51" s="1683"/>
      <c r="I51" s="1683"/>
      <c r="J51" s="1683"/>
      <c r="K51" s="1683"/>
      <c r="L51" s="1683"/>
      <c r="M51" s="1684"/>
    </row>
    <row r="52" spans="1:13" ht="15.75" customHeight="1">
      <c r="A52" s="1731"/>
      <c r="B52" s="116" t="s">
        <v>860</v>
      </c>
      <c r="C52" s="1682" t="s">
        <v>160</v>
      </c>
      <c r="D52" s="1683"/>
      <c r="E52" s="1683"/>
      <c r="F52" s="1683"/>
      <c r="G52" s="1683"/>
      <c r="H52" s="1683"/>
      <c r="I52" s="1683"/>
      <c r="J52" s="1683"/>
      <c r="K52" s="1683"/>
      <c r="L52" s="1683"/>
      <c r="M52" s="1684"/>
    </row>
    <row r="53" spans="1:13" ht="16.5" thickBot="1">
      <c r="A53" s="1732"/>
      <c r="B53" s="116" t="s">
        <v>861</v>
      </c>
      <c r="C53" s="1685" t="s">
        <v>862</v>
      </c>
      <c r="D53" s="1683"/>
      <c r="E53" s="1683"/>
      <c r="F53" s="1683"/>
      <c r="G53" s="1683"/>
      <c r="H53" s="1683"/>
      <c r="I53" s="1683"/>
      <c r="J53" s="1683"/>
      <c r="K53" s="1683"/>
      <c r="L53" s="1683"/>
      <c r="M53" s="1684"/>
    </row>
    <row r="54" spans="1:13" ht="15.75" customHeight="1">
      <c r="A54" s="1730" t="s">
        <v>863</v>
      </c>
      <c r="B54" s="118" t="s">
        <v>864</v>
      </c>
      <c r="C54" s="1688" t="s">
        <v>865</v>
      </c>
      <c r="D54" s="1688"/>
      <c r="E54" s="1688"/>
      <c r="F54" s="1688"/>
      <c r="G54" s="1688"/>
      <c r="H54" s="1688"/>
      <c r="I54" s="1688"/>
      <c r="J54" s="1688"/>
      <c r="K54" s="1688"/>
      <c r="L54" s="1688"/>
      <c r="M54" s="1688"/>
    </row>
    <row r="55" spans="1:13" ht="30" customHeight="1">
      <c r="A55" s="1731"/>
      <c r="B55" s="118" t="s">
        <v>866</v>
      </c>
      <c r="C55" s="1689" t="s">
        <v>867</v>
      </c>
      <c r="D55" s="1689"/>
      <c r="E55" s="1689"/>
      <c r="F55" s="1689"/>
      <c r="G55" s="1689"/>
      <c r="H55" s="1689"/>
      <c r="I55" s="1689"/>
      <c r="J55" s="1689"/>
      <c r="K55" s="1689"/>
      <c r="L55" s="1689"/>
      <c r="M55" s="1689"/>
    </row>
    <row r="56" spans="1:13" ht="30" customHeight="1" thickBot="1">
      <c r="A56" s="1731"/>
      <c r="B56" s="119" t="s">
        <v>39</v>
      </c>
      <c r="C56" s="1688" t="s">
        <v>868</v>
      </c>
      <c r="D56" s="1688"/>
      <c r="E56" s="1688"/>
      <c r="F56" s="1688"/>
      <c r="G56" s="1688"/>
      <c r="H56" s="1688"/>
      <c r="I56" s="1688"/>
      <c r="J56" s="1688"/>
      <c r="K56" s="1688"/>
      <c r="L56" s="1688"/>
      <c r="M56" s="1688"/>
    </row>
    <row r="57" spans="1:13" ht="16.5" thickBot="1">
      <c r="A57" s="87" t="s">
        <v>869</v>
      </c>
      <c r="B57" s="88"/>
      <c r="C57" s="1679" t="s">
        <v>870</v>
      </c>
      <c r="D57" s="1680"/>
      <c r="E57" s="1680"/>
      <c r="F57" s="1680"/>
      <c r="G57" s="1680"/>
      <c r="H57" s="1680"/>
      <c r="I57" s="1680"/>
      <c r="J57" s="1680"/>
      <c r="K57" s="1680"/>
      <c r="L57" s="1680"/>
      <c r="M57" s="1681"/>
    </row>
  </sheetData>
  <mergeCells count="49">
    <mergeCell ref="A54:A56"/>
    <mergeCell ref="C54:M54"/>
    <mergeCell ref="C55:M55"/>
    <mergeCell ref="C56:M56"/>
    <mergeCell ref="A48:A53"/>
    <mergeCell ref="L41:M42"/>
    <mergeCell ref="C57:M57"/>
    <mergeCell ref="C44:M44"/>
    <mergeCell ref="C45:M45"/>
    <mergeCell ref="C46:M46"/>
    <mergeCell ref="C47:M47"/>
    <mergeCell ref="C48:M48"/>
    <mergeCell ref="C49:M49"/>
    <mergeCell ref="C50:M50"/>
    <mergeCell ref="C51:M51"/>
    <mergeCell ref="C52:M52"/>
    <mergeCell ref="C53:M53"/>
    <mergeCell ref="A12:A47"/>
    <mergeCell ref="C12:M12"/>
    <mergeCell ref="B13:B19"/>
    <mergeCell ref="B20:B23"/>
    <mergeCell ref="J25:L25"/>
    <mergeCell ref="B27:B29"/>
    <mergeCell ref="D32:E32"/>
    <mergeCell ref="F32:G32"/>
    <mergeCell ref="H32:I32"/>
    <mergeCell ref="J32:K32"/>
    <mergeCell ref="L32:M32"/>
    <mergeCell ref="F38:G38"/>
    <mergeCell ref="H39:I39"/>
    <mergeCell ref="B40:B43"/>
    <mergeCell ref="F41:F42"/>
    <mergeCell ref="G41:J42"/>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s>
  <dataValidations count="4">
    <dataValidation allowBlank="1" showInputMessage="1" showErrorMessage="1" prompt="Incluir una ficha por cada indicador, ya sea de producto o de resultado" sqref="B1" xr:uid="{00000000-0002-0000-0700-000000000000}"/>
    <dataValidation allowBlank="1" showInputMessage="1" showErrorMessage="1" prompt="Seleccione de la lista desplegable" sqref="B4 B7 H7" xr:uid="{00000000-0002-0000-0700-000001000000}"/>
    <dataValidation allowBlank="1" showInputMessage="1" showErrorMessage="1" prompt="Determine si el indicador responde a un enfoque (Derechos Humanos, Género, Diferencial, Poblacional, Ambiental y Territorial). Si responde a más de enfoque separelos por ;" sqref="B12" xr:uid="{00000000-0002-0000-0700-000002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700-000003000000}"/>
  </dataValidations>
  <hyperlinks>
    <hyperlink ref="C52" r:id="rId1" xr:uid="{00000000-0004-0000-0700-000000000000}"/>
  </hyperlinks>
  <pageMargins left="0.7" right="0.7" top="0.75" bottom="0.75" header="0.3" footer="0.3"/>
  <pageSetup paperSize="9" orientation="portrait" horizontalDpi="1200" verticalDpi="1200"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0070C0"/>
  </sheetPr>
  <dimension ref="A1:N61"/>
  <sheetViews>
    <sheetView topLeftCell="C42" zoomScale="85" zoomScaleNormal="85" workbookViewId="0">
      <selection activeCell="C61" sqref="C61:M61"/>
    </sheetView>
  </sheetViews>
  <sheetFormatPr baseColWidth="10" defaultColWidth="11.42578125" defaultRowHeight="15.75"/>
  <cols>
    <col min="1" max="1" width="25.140625" style="1" customWidth="1"/>
    <col min="2" max="2" width="39.140625" style="89" customWidth="1"/>
    <col min="3" max="3" width="11.42578125" style="1"/>
    <col min="4" max="4" width="22" style="1" customWidth="1"/>
    <col min="5" max="13" width="11.42578125" style="1"/>
    <col min="14" max="14" width="52.42578125" style="1" customWidth="1"/>
    <col min="15" max="16384" width="11.42578125" style="1"/>
  </cols>
  <sheetData>
    <row r="1" spans="1:13" ht="16.5" thickBot="1">
      <c r="A1" s="2"/>
      <c r="B1" s="3" t="s">
        <v>1840</v>
      </c>
      <c r="C1" s="4"/>
      <c r="D1" s="4"/>
      <c r="E1" s="4"/>
      <c r="F1" s="4"/>
      <c r="G1" s="4"/>
      <c r="H1" s="4"/>
      <c r="I1" s="4"/>
      <c r="J1" s="4"/>
      <c r="K1" s="4"/>
      <c r="L1" s="4"/>
      <c r="M1" s="5"/>
    </row>
    <row r="2" spans="1:13" ht="41.1" customHeight="1">
      <c r="A2" s="1714" t="s">
        <v>782</v>
      </c>
      <c r="B2" s="6" t="s">
        <v>783</v>
      </c>
      <c r="C2" s="1717" t="s">
        <v>656</v>
      </c>
      <c r="D2" s="1718"/>
      <c r="E2" s="1718"/>
      <c r="F2" s="1718"/>
      <c r="G2" s="1718"/>
      <c r="H2" s="1718"/>
      <c r="I2" s="1718"/>
      <c r="J2" s="1718"/>
      <c r="K2" s="1718"/>
      <c r="L2" s="1718"/>
      <c r="M2" s="1719"/>
    </row>
    <row r="3" spans="1:13" ht="31.5">
      <c r="A3" s="1715"/>
      <c r="B3" s="7" t="s">
        <v>914</v>
      </c>
      <c r="C3" s="1685" t="s">
        <v>635</v>
      </c>
      <c r="D3" s="1683"/>
      <c r="E3" s="1683"/>
      <c r="F3" s="1683"/>
      <c r="G3" s="1683"/>
      <c r="H3" s="1683"/>
      <c r="I3" s="1683"/>
      <c r="J3" s="1683"/>
      <c r="K3" s="1683"/>
      <c r="L3" s="1683"/>
      <c r="M3" s="1684"/>
    </row>
    <row r="4" spans="1:13" ht="110.25" customHeight="1">
      <c r="A4" s="1715"/>
      <c r="B4" s="9" t="s">
        <v>35</v>
      </c>
      <c r="C4" s="454" t="s">
        <v>843</v>
      </c>
      <c r="D4" s="1766" t="s">
        <v>641</v>
      </c>
      <c r="E4" s="1728"/>
      <c r="F4" s="2155" t="s">
        <v>36</v>
      </c>
      <c r="G4" s="2156"/>
      <c r="H4" s="455">
        <v>60</v>
      </c>
      <c r="I4" s="1766" t="s">
        <v>1238</v>
      </c>
      <c r="J4" s="1683"/>
      <c r="K4" s="1683"/>
      <c r="L4" s="1683"/>
      <c r="M4" s="1684"/>
    </row>
    <row r="5" spans="1:13">
      <c r="A5" s="1715"/>
      <c r="B5" s="9" t="s">
        <v>786</v>
      </c>
      <c r="C5" s="1685" t="s">
        <v>1648</v>
      </c>
      <c r="D5" s="1683"/>
      <c r="E5" s="1683"/>
      <c r="F5" s="1683"/>
      <c r="G5" s="1683"/>
      <c r="H5" s="1683"/>
      <c r="I5" s="1683"/>
      <c r="J5" s="1683"/>
      <c r="K5" s="1683"/>
      <c r="L5" s="1683"/>
      <c r="M5" s="1684"/>
    </row>
    <row r="6" spans="1:13">
      <c r="A6" s="1715"/>
      <c r="B6" s="9" t="s">
        <v>787</v>
      </c>
      <c r="C6" s="1685" t="s">
        <v>905</v>
      </c>
      <c r="D6" s="1683"/>
      <c r="E6" s="1683"/>
      <c r="F6" s="1683"/>
      <c r="G6" s="1683"/>
      <c r="H6" s="1683"/>
      <c r="I6" s="1683"/>
      <c r="J6" s="1683"/>
      <c r="K6" s="1683"/>
      <c r="L6" s="1683"/>
      <c r="M6" s="1684"/>
    </row>
    <row r="7" spans="1:13" ht="30.95" customHeight="1">
      <c r="A7" s="1715"/>
      <c r="B7" s="9" t="s">
        <v>873</v>
      </c>
      <c r="C7" s="1685" t="s">
        <v>156</v>
      </c>
      <c r="D7" s="1683"/>
      <c r="E7" s="1683"/>
      <c r="F7" s="71"/>
      <c r="G7" s="71"/>
      <c r="H7" s="8" t="s">
        <v>39</v>
      </c>
      <c r="I7" s="1766" t="s">
        <v>157</v>
      </c>
      <c r="J7" s="1683"/>
      <c r="K7" s="1683"/>
      <c r="L7" s="1683"/>
      <c r="M7" s="1684"/>
    </row>
    <row r="8" spans="1:13">
      <c r="A8" s="1715"/>
      <c r="B8" s="1744" t="s">
        <v>788</v>
      </c>
      <c r="C8" s="14"/>
      <c r="D8" s="15"/>
      <c r="E8" s="15"/>
      <c r="F8" s="15"/>
      <c r="G8" s="15"/>
      <c r="H8" s="15"/>
      <c r="I8" s="15"/>
      <c r="J8" s="15"/>
      <c r="K8" s="15"/>
      <c r="L8" s="16"/>
      <c r="M8" s="17"/>
    </row>
    <row r="9" spans="1:13">
      <c r="A9" s="1715"/>
      <c r="B9" s="1745"/>
      <c r="C9" s="1726" t="s">
        <v>876</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32.450000000000003" customHeight="1">
      <c r="A11" s="1715"/>
      <c r="B11" s="7" t="s">
        <v>794</v>
      </c>
      <c r="C11" s="1700" t="s">
        <v>1841</v>
      </c>
      <c r="D11" s="1701"/>
      <c r="E11" s="1701"/>
      <c r="F11" s="1701"/>
      <c r="G11" s="1701"/>
      <c r="H11" s="1701"/>
      <c r="I11" s="1701"/>
      <c r="J11" s="1701"/>
      <c r="K11" s="1701"/>
      <c r="L11" s="1701"/>
      <c r="M11" s="1702"/>
    </row>
    <row r="12" spans="1:13" ht="57.6" customHeight="1">
      <c r="A12" s="1715"/>
      <c r="B12" s="7" t="s">
        <v>923</v>
      </c>
      <c r="C12" s="1697" t="s">
        <v>1842</v>
      </c>
      <c r="D12" s="1698"/>
      <c r="E12" s="1698"/>
      <c r="F12" s="1698"/>
      <c r="G12" s="1698"/>
      <c r="H12" s="1698"/>
      <c r="I12" s="1698"/>
      <c r="J12" s="1698"/>
      <c r="K12" s="1698"/>
      <c r="L12" s="1698"/>
      <c r="M12" s="1699"/>
    </row>
    <row r="13" spans="1:13" ht="54.95" customHeight="1">
      <c r="A13" s="1715"/>
      <c r="B13" s="7" t="s">
        <v>925</v>
      </c>
      <c r="C13" s="1700" t="s">
        <v>634</v>
      </c>
      <c r="D13" s="1701"/>
      <c r="E13" s="1701"/>
      <c r="F13" s="1701"/>
      <c r="G13" s="1701"/>
      <c r="H13" s="1701"/>
      <c r="I13" s="1701"/>
      <c r="J13" s="1701"/>
      <c r="K13" s="1701"/>
      <c r="L13" s="1701"/>
      <c r="M13" s="1702"/>
    </row>
    <row r="14" spans="1:13" ht="54.6" customHeight="1">
      <c r="A14" s="1715"/>
      <c r="B14" s="129" t="s">
        <v>926</v>
      </c>
      <c r="C14" s="1697" t="s">
        <v>429</v>
      </c>
      <c r="D14" s="1698"/>
      <c r="E14" s="90" t="s">
        <v>927</v>
      </c>
      <c r="F14" s="1712" t="s">
        <v>1052</v>
      </c>
      <c r="G14" s="1701"/>
      <c r="H14" s="1701"/>
      <c r="I14" s="1701"/>
      <c r="J14" s="1701"/>
      <c r="K14" s="1701"/>
      <c r="L14" s="1701"/>
      <c r="M14" s="1702"/>
    </row>
    <row r="15" spans="1:13">
      <c r="A15" s="1733" t="s">
        <v>796</v>
      </c>
      <c r="B15" s="10" t="s">
        <v>25</v>
      </c>
      <c r="C15" s="1700" t="s">
        <v>1843</v>
      </c>
      <c r="D15" s="1701"/>
      <c r="E15" s="1701"/>
      <c r="F15" s="1701"/>
      <c r="G15" s="1701"/>
      <c r="H15" s="1701"/>
      <c r="I15" s="1701"/>
      <c r="J15" s="1701"/>
      <c r="K15" s="1701"/>
      <c r="L15" s="1701"/>
      <c r="M15" s="1702"/>
    </row>
    <row r="16" spans="1:13" ht="33.75" customHeight="1">
      <c r="A16" s="1734"/>
      <c r="B16" s="10" t="s">
        <v>929</v>
      </c>
      <c r="C16" s="1700" t="s">
        <v>1844</v>
      </c>
      <c r="D16" s="1701"/>
      <c r="E16" s="1701"/>
      <c r="F16" s="1701"/>
      <c r="G16" s="1701"/>
      <c r="H16" s="1701"/>
      <c r="I16" s="1701"/>
      <c r="J16" s="1701"/>
      <c r="K16" s="1701"/>
      <c r="L16" s="1701"/>
      <c r="M16" s="1702"/>
    </row>
    <row r="17" spans="1:14" ht="8.25" customHeight="1">
      <c r="A17" s="1734"/>
      <c r="B17" s="1694" t="s">
        <v>798</v>
      </c>
      <c r="C17" s="24"/>
      <c r="D17" s="25"/>
      <c r="E17" s="25"/>
      <c r="F17" s="25"/>
      <c r="G17" s="25"/>
      <c r="H17" s="25"/>
      <c r="I17" s="25"/>
      <c r="J17" s="25"/>
      <c r="K17" s="25"/>
      <c r="L17" s="25"/>
      <c r="M17" s="26"/>
    </row>
    <row r="18" spans="1:14" ht="9" customHeight="1">
      <c r="A18" s="1734"/>
      <c r="B18" s="1695"/>
      <c r="C18" s="27"/>
      <c r="D18" s="28"/>
      <c r="E18" s="29"/>
      <c r="F18" s="28"/>
      <c r="G18" s="29"/>
      <c r="H18" s="28"/>
      <c r="I18" s="29"/>
      <c r="J18" s="28"/>
      <c r="K18" s="29"/>
      <c r="L18" s="29"/>
      <c r="M18" s="30"/>
    </row>
    <row r="19" spans="1:14">
      <c r="A19" s="1734"/>
      <c r="B19" s="1695"/>
      <c r="C19" s="31" t="s">
        <v>799</v>
      </c>
      <c r="D19" s="32"/>
      <c r="E19" s="33" t="s">
        <v>800</v>
      </c>
      <c r="F19" s="32"/>
      <c r="G19" s="33" t="s">
        <v>801</v>
      </c>
      <c r="H19" s="32"/>
      <c r="I19" s="33" t="s">
        <v>802</v>
      </c>
      <c r="J19" s="34"/>
      <c r="K19" s="33"/>
      <c r="L19" s="33"/>
      <c r="M19" s="35"/>
    </row>
    <row r="20" spans="1:14">
      <c r="A20" s="1734"/>
      <c r="B20" s="1695"/>
      <c r="C20" s="31" t="s">
        <v>803</v>
      </c>
      <c r="D20" s="36"/>
      <c r="E20" s="33" t="s">
        <v>804</v>
      </c>
      <c r="F20" s="37"/>
      <c r="G20" s="33" t="s">
        <v>805</v>
      </c>
      <c r="H20" s="37"/>
      <c r="I20" s="33"/>
      <c r="J20" s="38"/>
      <c r="K20" s="33"/>
      <c r="L20" s="33"/>
      <c r="M20" s="35"/>
    </row>
    <row r="21" spans="1:14">
      <c r="A21" s="1734"/>
      <c r="B21" s="1695"/>
      <c r="C21" s="31" t="s">
        <v>806</v>
      </c>
      <c r="D21" s="36"/>
      <c r="E21" s="33" t="s">
        <v>807</v>
      </c>
      <c r="F21" s="36"/>
      <c r="G21" s="33"/>
      <c r="H21" s="38"/>
      <c r="I21" s="33"/>
      <c r="J21" s="38"/>
      <c r="K21" s="33"/>
      <c r="L21" s="33"/>
      <c r="M21" s="35"/>
    </row>
    <row r="22" spans="1:14">
      <c r="A22" s="1734"/>
      <c r="B22" s="1695"/>
      <c r="C22" s="31" t="s">
        <v>808</v>
      </c>
      <c r="D22" s="37" t="s">
        <v>809</v>
      </c>
      <c r="E22" s="33" t="s">
        <v>810</v>
      </c>
      <c r="F22" s="39" t="s">
        <v>811</v>
      </c>
      <c r="G22" s="39"/>
      <c r="H22" s="39"/>
      <c r="I22" s="39"/>
      <c r="J22" s="39"/>
      <c r="K22" s="39"/>
      <c r="L22" s="39"/>
      <c r="M22" s="40"/>
    </row>
    <row r="23" spans="1:14" ht="9.75" customHeight="1">
      <c r="A23" s="1734"/>
      <c r="B23" s="1696"/>
      <c r="C23" s="41"/>
      <c r="D23" s="42"/>
      <c r="E23" s="42"/>
      <c r="F23" s="42"/>
      <c r="G23" s="42"/>
      <c r="H23" s="42"/>
      <c r="I23" s="42"/>
      <c r="J23" s="42"/>
      <c r="K23" s="42"/>
      <c r="L23" s="42"/>
      <c r="M23" s="43"/>
    </row>
    <row r="24" spans="1:14">
      <c r="A24" s="1734"/>
      <c r="B24" s="1694" t="s">
        <v>812</v>
      </c>
      <c r="C24" s="44"/>
      <c r="D24" s="45"/>
      <c r="E24" s="45"/>
      <c r="F24" s="45"/>
      <c r="G24" s="45"/>
      <c r="H24" s="45"/>
      <c r="I24" s="45"/>
      <c r="J24" s="45"/>
      <c r="K24" s="45"/>
      <c r="L24" s="16"/>
      <c r="M24" s="17"/>
      <c r="N24" s="693"/>
    </row>
    <row r="25" spans="1:14">
      <c r="A25" s="1734"/>
      <c r="B25" s="1695"/>
      <c r="C25" s="31" t="s">
        <v>813</v>
      </c>
      <c r="D25" s="37"/>
      <c r="E25" s="46"/>
      <c r="F25" s="33" t="s">
        <v>814</v>
      </c>
      <c r="G25" s="36"/>
      <c r="H25" s="46"/>
      <c r="I25" s="33" t="s">
        <v>815</v>
      </c>
      <c r="J25" s="36"/>
      <c r="K25" s="46"/>
      <c r="L25" s="19"/>
      <c r="M25" s="20"/>
      <c r="N25" s="219"/>
    </row>
    <row r="26" spans="1:14">
      <c r="A26" s="1734"/>
      <c r="B26" s="1695"/>
      <c r="C26" s="31" t="s">
        <v>816</v>
      </c>
      <c r="D26" s="47"/>
      <c r="E26" s="19"/>
      <c r="F26" s="33" t="s">
        <v>817</v>
      </c>
      <c r="G26" s="37" t="s">
        <v>809</v>
      </c>
      <c r="H26" s="19"/>
      <c r="I26" s="48"/>
      <c r="J26" s="19"/>
      <c r="K26" s="18"/>
      <c r="L26" s="19"/>
      <c r="M26" s="20"/>
    </row>
    <row r="27" spans="1:14">
      <c r="A27" s="1734"/>
      <c r="B27" s="1696"/>
      <c r="C27" s="49"/>
      <c r="D27" s="50"/>
      <c r="E27" s="50"/>
      <c r="F27" s="50"/>
      <c r="G27" s="50"/>
      <c r="H27" s="50"/>
      <c r="I27" s="50"/>
      <c r="J27" s="50"/>
      <c r="K27" s="50"/>
      <c r="L27" s="21"/>
      <c r="M27" s="22"/>
    </row>
    <row r="28" spans="1:14">
      <c r="A28" s="1734"/>
      <c r="B28" s="54" t="s">
        <v>818</v>
      </c>
      <c r="C28" s="52"/>
      <c r="D28" s="23"/>
      <c r="E28" s="23"/>
      <c r="F28" s="23"/>
      <c r="G28" s="23"/>
      <c r="H28" s="23"/>
      <c r="I28" s="23"/>
      <c r="J28" s="23"/>
      <c r="K28" s="23"/>
      <c r="L28" s="23"/>
      <c r="M28" s="53"/>
    </row>
    <row r="29" spans="1:14" ht="32.1" customHeight="1">
      <c r="A29" s="1734"/>
      <c r="B29" s="54"/>
      <c r="C29" s="55" t="s">
        <v>819</v>
      </c>
      <c r="D29" s="37" t="s">
        <v>63</v>
      </c>
      <c r="E29" s="46"/>
      <c r="F29" s="56" t="s">
        <v>820</v>
      </c>
      <c r="G29" s="456" t="s">
        <v>63</v>
      </c>
      <c r="H29" s="46"/>
      <c r="I29" s="56" t="s">
        <v>821</v>
      </c>
      <c r="J29" s="1712"/>
      <c r="K29" s="1701"/>
      <c r="L29" s="1713"/>
      <c r="M29" s="57"/>
    </row>
    <row r="30" spans="1:14">
      <c r="A30" s="1734"/>
      <c r="B30" s="9"/>
      <c r="C30" s="41"/>
      <c r="D30" s="42"/>
      <c r="E30" s="42"/>
      <c r="F30" s="42"/>
      <c r="G30" s="42"/>
      <c r="H30" s="42"/>
      <c r="I30" s="42"/>
      <c r="J30" s="42"/>
      <c r="K30" s="42"/>
      <c r="L30" s="42"/>
      <c r="M30" s="43"/>
    </row>
    <row r="31" spans="1:14">
      <c r="A31" s="1734"/>
      <c r="B31" s="1694" t="s">
        <v>822</v>
      </c>
      <c r="C31" s="58"/>
      <c r="D31" s="59"/>
      <c r="E31" s="59"/>
      <c r="F31" s="59"/>
      <c r="G31" s="59"/>
      <c r="H31" s="59"/>
      <c r="I31" s="59"/>
      <c r="J31" s="59"/>
      <c r="K31" s="59"/>
      <c r="L31" s="16"/>
      <c r="M31" s="17"/>
    </row>
    <row r="32" spans="1:14">
      <c r="A32" s="1734"/>
      <c r="B32" s="1695"/>
      <c r="C32" s="60" t="s">
        <v>823</v>
      </c>
      <c r="D32" s="61">
        <v>2022</v>
      </c>
      <c r="E32" s="62"/>
      <c r="F32" s="46" t="s">
        <v>824</v>
      </c>
      <c r="G32" s="100">
        <v>2025</v>
      </c>
      <c r="H32" s="62"/>
      <c r="I32" s="56"/>
      <c r="J32" s="62"/>
      <c r="K32" s="62"/>
      <c r="L32" s="19"/>
      <c r="M32" s="20"/>
    </row>
    <row r="33" spans="1:13">
      <c r="A33" s="1734"/>
      <c r="B33" s="1696"/>
      <c r="C33" s="41"/>
      <c r="D33" s="91"/>
      <c r="E33" s="92"/>
      <c r="F33" s="42"/>
      <c r="G33" s="92"/>
      <c r="H33" s="92"/>
      <c r="I33" s="93"/>
      <c r="J33" s="92"/>
      <c r="K33" s="92"/>
      <c r="L33" s="21"/>
      <c r="M33" s="22"/>
    </row>
    <row r="34" spans="1:13">
      <c r="A34" s="1734"/>
      <c r="B34" s="1694" t="s">
        <v>825</v>
      </c>
      <c r="C34" s="64"/>
      <c r="D34" s="95"/>
      <c r="E34" s="95"/>
      <c r="F34" s="95"/>
      <c r="G34" s="95"/>
      <c r="H34" s="95"/>
      <c r="I34" s="95"/>
      <c r="J34" s="95"/>
      <c r="K34" s="95"/>
      <c r="L34" s="95"/>
      <c r="M34" s="65"/>
    </row>
    <row r="35" spans="1:13">
      <c r="A35" s="1734"/>
      <c r="B35" s="1695"/>
      <c r="C35" s="66"/>
      <c r="D35" s="123" t="s">
        <v>826</v>
      </c>
      <c r="E35" s="123"/>
      <c r="F35" s="123" t="s">
        <v>827</v>
      </c>
      <c r="G35" s="123"/>
      <c r="H35" s="67" t="s">
        <v>828</v>
      </c>
      <c r="I35" s="67"/>
      <c r="J35" s="67" t="s">
        <v>829</v>
      </c>
      <c r="K35" s="123"/>
      <c r="L35" s="123" t="s">
        <v>830</v>
      </c>
      <c r="M35" s="68"/>
    </row>
    <row r="36" spans="1:13">
      <c r="A36" s="1734"/>
      <c r="B36" s="1695"/>
      <c r="C36" s="66"/>
      <c r="D36" s="1710">
        <v>1</v>
      </c>
      <c r="E36" s="1711"/>
      <c r="F36" s="1710">
        <v>1</v>
      </c>
      <c r="G36" s="1711"/>
      <c r="H36" s="1710">
        <v>1</v>
      </c>
      <c r="I36" s="1711"/>
      <c r="J36" s="1710">
        <v>1</v>
      </c>
      <c r="K36" s="1711"/>
      <c r="L36" s="1710"/>
      <c r="M36" s="1729"/>
    </row>
    <row r="37" spans="1:13">
      <c r="A37" s="1734"/>
      <c r="B37" s="1695"/>
      <c r="C37" s="66"/>
      <c r="D37" s="123" t="s">
        <v>831</v>
      </c>
      <c r="E37" s="123"/>
      <c r="F37" s="123" t="s">
        <v>832</v>
      </c>
      <c r="G37" s="123"/>
      <c r="H37" s="67" t="s">
        <v>833</v>
      </c>
      <c r="I37" s="67"/>
      <c r="J37" s="67" t="s">
        <v>834</v>
      </c>
      <c r="K37" s="123"/>
      <c r="L37" s="123" t="s">
        <v>835</v>
      </c>
      <c r="M37" s="30"/>
    </row>
    <row r="38" spans="1:13">
      <c r="A38" s="1734"/>
      <c r="B38" s="1695"/>
      <c r="C38" s="66"/>
      <c r="D38" s="122"/>
      <c r="E38" s="126"/>
      <c r="F38" s="122"/>
      <c r="G38" s="126"/>
      <c r="H38" s="122"/>
      <c r="I38" s="126"/>
      <c r="J38" s="122"/>
      <c r="K38" s="126"/>
      <c r="L38" s="122"/>
      <c r="M38" s="121"/>
    </row>
    <row r="39" spans="1:13">
      <c r="A39" s="1734"/>
      <c r="B39" s="1695"/>
      <c r="C39" s="66"/>
      <c r="D39" s="123" t="s">
        <v>836</v>
      </c>
      <c r="E39" s="123"/>
      <c r="F39" s="123" t="s">
        <v>837</v>
      </c>
      <c r="G39" s="123"/>
      <c r="H39" s="67" t="s">
        <v>838</v>
      </c>
      <c r="I39" s="67"/>
      <c r="J39" s="67" t="s">
        <v>839</v>
      </c>
      <c r="K39" s="123"/>
      <c r="L39" s="123" t="s">
        <v>840</v>
      </c>
      <c r="M39" s="30"/>
    </row>
    <row r="40" spans="1:13">
      <c r="A40" s="1734"/>
      <c r="B40" s="1695"/>
      <c r="C40" s="66"/>
      <c r="D40" s="122"/>
      <c r="E40" s="126"/>
      <c r="F40" s="122"/>
      <c r="G40" s="126"/>
      <c r="H40" s="122"/>
      <c r="I40" s="126"/>
      <c r="J40" s="122"/>
      <c r="K40" s="126"/>
      <c r="L40" s="122"/>
      <c r="M40" s="121"/>
    </row>
    <row r="41" spans="1:13">
      <c r="A41" s="1734"/>
      <c r="B41" s="1695"/>
      <c r="C41" s="66"/>
      <c r="D41" s="69" t="s">
        <v>840</v>
      </c>
      <c r="E41" s="120"/>
      <c r="F41" s="69" t="s">
        <v>841</v>
      </c>
      <c r="G41" s="120"/>
      <c r="H41" s="70"/>
      <c r="I41" s="71"/>
      <c r="J41" s="70"/>
      <c r="K41" s="71"/>
      <c r="L41" s="70"/>
      <c r="M41" s="72"/>
    </row>
    <row r="42" spans="1:13">
      <c r="A42" s="1734"/>
      <c r="B42" s="1695"/>
      <c r="C42" s="66"/>
      <c r="D42" s="122"/>
      <c r="E42" s="126"/>
      <c r="F42" s="1710">
        <v>1</v>
      </c>
      <c r="G42" s="1711"/>
      <c r="H42" s="1776"/>
      <c r="I42" s="1776"/>
      <c r="J42" s="130"/>
      <c r="K42" s="123"/>
      <c r="L42" s="130"/>
      <c r="M42" s="124"/>
    </row>
    <row r="43" spans="1:13">
      <c r="A43" s="1734"/>
      <c r="B43" s="1695"/>
      <c r="C43" s="73"/>
      <c r="D43" s="69"/>
      <c r="E43" s="120"/>
      <c r="F43" s="69"/>
      <c r="G43" s="120"/>
      <c r="H43" s="127"/>
      <c r="I43" s="74"/>
      <c r="J43" s="127"/>
      <c r="K43" s="74"/>
      <c r="L43" s="127"/>
      <c r="M43" s="75"/>
    </row>
    <row r="44" spans="1:13" ht="18" customHeight="1">
      <c r="A44" s="1734"/>
      <c r="B44" s="1694" t="s">
        <v>842</v>
      </c>
      <c r="C44" s="44"/>
      <c r="D44" s="45"/>
      <c r="E44" s="45"/>
      <c r="F44" s="45"/>
      <c r="G44" s="45"/>
      <c r="H44" s="45"/>
      <c r="I44" s="45"/>
      <c r="J44" s="45"/>
      <c r="K44" s="45"/>
      <c r="L44" s="19"/>
      <c r="M44" s="20"/>
    </row>
    <row r="45" spans="1:13">
      <c r="A45" s="1734"/>
      <c r="B45" s="1695"/>
      <c r="C45" s="77"/>
      <c r="D45" s="78" t="s">
        <v>843</v>
      </c>
      <c r="E45" s="79" t="s">
        <v>844</v>
      </c>
      <c r="F45" s="1704" t="s">
        <v>845</v>
      </c>
      <c r="G45" s="1705" t="s">
        <v>942</v>
      </c>
      <c r="H45" s="1705"/>
      <c r="I45" s="1705"/>
      <c r="J45" s="1705"/>
      <c r="K45" s="80" t="s">
        <v>846</v>
      </c>
      <c r="L45" s="1706"/>
      <c r="M45" s="1707"/>
    </row>
    <row r="46" spans="1:13">
      <c r="A46" s="1734"/>
      <c r="B46" s="1695"/>
      <c r="C46" s="77"/>
      <c r="D46" s="81" t="s">
        <v>809</v>
      </c>
      <c r="E46" s="36"/>
      <c r="F46" s="1704"/>
      <c r="G46" s="1705"/>
      <c r="H46" s="1705"/>
      <c r="I46" s="1705"/>
      <c r="J46" s="1705"/>
      <c r="K46" s="19"/>
      <c r="L46" s="1708"/>
      <c r="M46" s="1709"/>
    </row>
    <row r="47" spans="1:13">
      <c r="A47" s="1734"/>
      <c r="B47" s="1696"/>
      <c r="C47" s="82"/>
      <c r="D47" s="21"/>
      <c r="E47" s="21"/>
      <c r="F47" s="21"/>
      <c r="G47" s="21"/>
      <c r="H47" s="21"/>
      <c r="I47" s="21"/>
      <c r="J47" s="21"/>
      <c r="K47" s="21"/>
      <c r="L47" s="19"/>
      <c r="M47" s="20"/>
    </row>
    <row r="48" spans="1:13" ht="31.5" customHeight="1">
      <c r="A48" s="1734"/>
      <c r="B48" s="7" t="s">
        <v>847</v>
      </c>
      <c r="C48" s="1700" t="s">
        <v>1845</v>
      </c>
      <c r="D48" s="1701"/>
      <c r="E48" s="1701"/>
      <c r="F48" s="1701"/>
      <c r="G48" s="1701"/>
      <c r="H48" s="1701"/>
      <c r="I48" s="1701"/>
      <c r="J48" s="1701"/>
      <c r="K48" s="1701"/>
      <c r="L48" s="1701"/>
      <c r="M48" s="1702"/>
    </row>
    <row r="49" spans="1:13" ht="15.6" customHeight="1">
      <c r="A49" s="1734"/>
      <c r="B49" s="10" t="s">
        <v>849</v>
      </c>
      <c r="C49" s="1700" t="s">
        <v>1846</v>
      </c>
      <c r="D49" s="1701"/>
      <c r="E49" s="1701"/>
      <c r="F49" s="1701"/>
      <c r="G49" s="1701"/>
      <c r="H49" s="1701"/>
      <c r="I49" s="1701"/>
      <c r="J49" s="1701"/>
      <c r="K49" s="1701"/>
      <c r="L49" s="1701"/>
      <c r="M49" s="1702"/>
    </row>
    <row r="50" spans="1:13">
      <c r="A50" s="1734"/>
      <c r="B50" s="10" t="s">
        <v>851</v>
      </c>
      <c r="C50" s="1700">
        <v>15</v>
      </c>
      <c r="D50" s="1701"/>
      <c r="E50" s="1701"/>
      <c r="F50" s="1701"/>
      <c r="G50" s="1701"/>
      <c r="H50" s="1701"/>
      <c r="I50" s="1701"/>
      <c r="J50" s="1701"/>
      <c r="K50" s="1701"/>
      <c r="L50" s="1701"/>
      <c r="M50" s="1702"/>
    </row>
    <row r="51" spans="1:13">
      <c r="A51" s="1734"/>
      <c r="B51" s="10" t="s">
        <v>853</v>
      </c>
      <c r="C51" s="1700" t="s">
        <v>63</v>
      </c>
      <c r="D51" s="1701"/>
      <c r="E51" s="1701"/>
      <c r="F51" s="1701"/>
      <c r="G51" s="1701"/>
      <c r="H51" s="1701"/>
      <c r="I51" s="1701"/>
      <c r="J51" s="1701"/>
      <c r="K51" s="1701"/>
      <c r="L51" s="1701"/>
      <c r="M51" s="1702"/>
    </row>
    <row r="52" spans="1:13" ht="15.75" customHeight="1">
      <c r="A52" s="1686" t="s">
        <v>854</v>
      </c>
      <c r="B52" s="83" t="s">
        <v>855</v>
      </c>
      <c r="C52" s="1685" t="s">
        <v>159</v>
      </c>
      <c r="D52" s="1683"/>
      <c r="E52" s="1683"/>
      <c r="F52" s="1683"/>
      <c r="G52" s="1683"/>
      <c r="H52" s="1683"/>
      <c r="I52" s="1683"/>
      <c r="J52" s="1683"/>
      <c r="K52" s="1683"/>
      <c r="L52" s="1683"/>
      <c r="M52" s="1684"/>
    </row>
    <row r="53" spans="1:13">
      <c r="A53" s="1687"/>
      <c r="B53" s="83" t="s">
        <v>856</v>
      </c>
      <c r="C53" s="1685" t="s">
        <v>857</v>
      </c>
      <c r="D53" s="1683"/>
      <c r="E53" s="1683"/>
      <c r="F53" s="1683"/>
      <c r="G53" s="1683"/>
      <c r="H53" s="1683"/>
      <c r="I53" s="1683"/>
      <c r="J53" s="1683"/>
      <c r="K53" s="1683"/>
      <c r="L53" s="1683"/>
      <c r="M53" s="1684"/>
    </row>
    <row r="54" spans="1:13">
      <c r="A54" s="1687"/>
      <c r="B54" s="83" t="s">
        <v>858</v>
      </c>
      <c r="C54" s="1685" t="s">
        <v>157</v>
      </c>
      <c r="D54" s="1683"/>
      <c r="E54" s="1683"/>
      <c r="F54" s="1683"/>
      <c r="G54" s="1683"/>
      <c r="H54" s="1683"/>
      <c r="I54" s="1683"/>
      <c r="J54" s="1683"/>
      <c r="K54" s="1683"/>
      <c r="L54" s="1683"/>
      <c r="M54" s="1684"/>
    </row>
    <row r="55" spans="1:13" ht="15.75" customHeight="1">
      <c r="A55" s="1687"/>
      <c r="B55" s="84" t="s">
        <v>859</v>
      </c>
      <c r="C55" s="1685" t="s">
        <v>158</v>
      </c>
      <c r="D55" s="1683"/>
      <c r="E55" s="1683"/>
      <c r="F55" s="1683"/>
      <c r="G55" s="1683"/>
      <c r="H55" s="1683"/>
      <c r="I55" s="1683"/>
      <c r="J55" s="1683"/>
      <c r="K55" s="1683"/>
      <c r="L55" s="1683"/>
      <c r="M55" s="1684"/>
    </row>
    <row r="56" spans="1:13" ht="15.75" customHeight="1">
      <c r="A56" s="1687"/>
      <c r="B56" s="83" t="s">
        <v>860</v>
      </c>
      <c r="C56" s="1961" t="s">
        <v>160</v>
      </c>
      <c r="D56" s="1683"/>
      <c r="E56" s="1683"/>
      <c r="F56" s="1683"/>
      <c r="G56" s="1683"/>
      <c r="H56" s="1683"/>
      <c r="I56" s="1683"/>
      <c r="J56" s="1683"/>
      <c r="K56" s="1683"/>
      <c r="L56" s="1683"/>
      <c r="M56" s="1684"/>
    </row>
    <row r="57" spans="1:13" ht="16.5" thickBot="1">
      <c r="A57" s="1690"/>
      <c r="B57" s="83" t="s">
        <v>861</v>
      </c>
      <c r="C57" s="1685" t="s">
        <v>862</v>
      </c>
      <c r="D57" s="1683"/>
      <c r="E57" s="1683"/>
      <c r="F57" s="1683"/>
      <c r="G57" s="1683"/>
      <c r="H57" s="1683"/>
      <c r="I57" s="1683"/>
      <c r="J57" s="1683"/>
      <c r="K57" s="1683"/>
      <c r="L57" s="1683"/>
      <c r="M57" s="1684"/>
    </row>
    <row r="58" spans="1:13" ht="15.75" customHeight="1">
      <c r="A58" s="1686" t="s">
        <v>863</v>
      </c>
      <c r="B58" s="85" t="s">
        <v>864</v>
      </c>
      <c r="C58" s="1688" t="s">
        <v>865</v>
      </c>
      <c r="D58" s="1688"/>
      <c r="E58" s="1688"/>
      <c r="F58" s="1688"/>
      <c r="G58" s="1688"/>
      <c r="H58" s="1688"/>
      <c r="I58" s="1688"/>
      <c r="J58" s="1688"/>
      <c r="K58" s="1688"/>
      <c r="L58" s="1688"/>
      <c r="M58" s="1688"/>
    </row>
    <row r="59" spans="1:13" ht="30" customHeight="1">
      <c r="A59" s="1687"/>
      <c r="B59" s="85" t="s">
        <v>866</v>
      </c>
      <c r="C59" s="1689" t="s">
        <v>867</v>
      </c>
      <c r="D59" s="1689"/>
      <c r="E59" s="1689"/>
      <c r="F59" s="1689"/>
      <c r="G59" s="1689"/>
      <c r="H59" s="1689"/>
      <c r="I59" s="1689"/>
      <c r="J59" s="1689"/>
      <c r="K59" s="1689"/>
      <c r="L59" s="1689"/>
      <c r="M59" s="1689"/>
    </row>
    <row r="60" spans="1:13" ht="30" customHeight="1" thickBot="1">
      <c r="A60" s="1687"/>
      <c r="B60" s="86" t="s">
        <v>39</v>
      </c>
      <c r="C60" s="1688" t="s">
        <v>868</v>
      </c>
      <c r="D60" s="1688"/>
      <c r="E60" s="1688"/>
      <c r="F60" s="1688"/>
      <c r="G60" s="1688"/>
      <c r="H60" s="1688"/>
      <c r="I60" s="1688"/>
      <c r="J60" s="1688"/>
      <c r="K60" s="1688"/>
      <c r="L60" s="1688"/>
      <c r="M60" s="1688"/>
    </row>
    <row r="61" spans="1:13" ht="16.5" thickBot="1">
      <c r="A61" s="87" t="s">
        <v>869</v>
      </c>
      <c r="B61" s="88"/>
      <c r="C61" s="1758" t="s">
        <v>1760</v>
      </c>
      <c r="D61" s="1759"/>
      <c r="E61" s="1759"/>
      <c r="F61" s="1759"/>
      <c r="G61" s="1759"/>
      <c r="H61" s="1759"/>
      <c r="I61" s="1759"/>
      <c r="J61" s="1759"/>
      <c r="K61" s="1759"/>
      <c r="L61" s="1759"/>
      <c r="M61" s="1760"/>
    </row>
  </sheetData>
  <mergeCells count="57">
    <mergeCell ref="A2:A14"/>
    <mergeCell ref="C2:M2"/>
    <mergeCell ref="C3:M3"/>
    <mergeCell ref="D4:E4"/>
    <mergeCell ref="F4:G4"/>
    <mergeCell ref="I4:M4"/>
    <mergeCell ref="C5:M5"/>
    <mergeCell ref="C6:M6"/>
    <mergeCell ref="C7:E7"/>
    <mergeCell ref="I7:M7"/>
    <mergeCell ref="B8:B10"/>
    <mergeCell ref="C9:D9"/>
    <mergeCell ref="F9:G9"/>
    <mergeCell ref="I9:J9"/>
    <mergeCell ref="C10:D10"/>
    <mergeCell ref="F10:G10"/>
    <mergeCell ref="C48:M48"/>
    <mergeCell ref="I10:J10"/>
    <mergeCell ref="C11:M11"/>
    <mergeCell ref="C12:M12"/>
    <mergeCell ref="C13:M13"/>
    <mergeCell ref="C14:D14"/>
    <mergeCell ref="F14:M14"/>
    <mergeCell ref="J36:K36"/>
    <mergeCell ref="L36:M36"/>
    <mergeCell ref="F42:G42"/>
    <mergeCell ref="H42:I42"/>
    <mergeCell ref="B44:B47"/>
    <mergeCell ref="F45:F46"/>
    <mergeCell ref="G45:J46"/>
    <mergeCell ref="L45:M46"/>
    <mergeCell ref="B31:B33"/>
    <mergeCell ref="B34:B43"/>
    <mergeCell ref="D36:E36"/>
    <mergeCell ref="F36:G36"/>
    <mergeCell ref="H36:I36"/>
    <mergeCell ref="C50:M50"/>
    <mergeCell ref="C51:M51"/>
    <mergeCell ref="A52:A57"/>
    <mergeCell ref="C52:M52"/>
    <mergeCell ref="C53:M53"/>
    <mergeCell ref="C54:M54"/>
    <mergeCell ref="C55:M55"/>
    <mergeCell ref="C56:M56"/>
    <mergeCell ref="C57:M57"/>
    <mergeCell ref="A15:A51"/>
    <mergeCell ref="C15:M15"/>
    <mergeCell ref="C16:M16"/>
    <mergeCell ref="B17:B23"/>
    <mergeCell ref="B24:B27"/>
    <mergeCell ref="C49:M49"/>
    <mergeCell ref="J29:L29"/>
    <mergeCell ref="A58:A60"/>
    <mergeCell ref="C58:M58"/>
    <mergeCell ref="C59:M59"/>
    <mergeCell ref="C60:M60"/>
    <mergeCell ref="C61:M61"/>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4F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4F00-000001000000}"/>
    <dataValidation allowBlank="1" showInputMessage="1" showErrorMessage="1" prompt="Identifique la meta ODS a que le apunta el indicador de producto. Seleccione de la lista desplegable." sqref="E14" xr:uid="{00000000-0002-0000-4F00-000002000000}"/>
    <dataValidation allowBlank="1" showInputMessage="1" showErrorMessage="1" prompt="Identifique el ODS a que le apunta el indicador de producto. Seleccione de la lista desplegable._x000a_" sqref="B14" xr:uid="{00000000-0002-0000-4F00-000003000000}"/>
    <dataValidation allowBlank="1" showInputMessage="1" showErrorMessage="1" prompt="Incluir una ficha por cada indicador, ya sea de producto o de resultado" sqref="B1" xr:uid="{00000000-0002-0000-4F00-000004000000}"/>
    <dataValidation allowBlank="1" showInputMessage="1" showErrorMessage="1" prompt="Seleccione de la lista desplegable" sqref="B4" xr:uid="{00000000-0002-0000-4F00-000005000000}"/>
  </dataValidations>
  <hyperlinks>
    <hyperlink ref="C56" r:id="rId1" xr:uid="{00000000-0004-0000-4F00-000000000000}"/>
  </hyperlinks>
  <pageMargins left="0.7" right="0.7" top="0.75" bottom="0.75" header="0.3" footer="0.3"/>
  <pageSetup paperSize="9" orientation="portrait" horizontalDpi="1200" verticalDpi="1200"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0070C0"/>
  </sheetPr>
  <dimension ref="A1:N62"/>
  <sheetViews>
    <sheetView topLeftCell="B37" zoomScale="85" zoomScaleNormal="85" workbookViewId="0">
      <selection activeCell="C63" sqref="C63"/>
    </sheetView>
  </sheetViews>
  <sheetFormatPr baseColWidth="10" defaultColWidth="11.42578125" defaultRowHeight="15.75"/>
  <cols>
    <col min="1" max="1" width="25.140625" style="1" customWidth="1"/>
    <col min="2" max="2" width="39.140625" style="89" customWidth="1"/>
    <col min="3" max="16384" width="11.42578125" style="1"/>
  </cols>
  <sheetData>
    <row r="1" spans="1:14" ht="16.5" thickBot="1">
      <c r="A1" s="2"/>
      <c r="B1" s="3" t="s">
        <v>1847</v>
      </c>
      <c r="C1" s="4"/>
      <c r="D1" s="4"/>
      <c r="E1" s="4"/>
      <c r="F1" s="4"/>
      <c r="G1" s="4"/>
      <c r="H1" s="4"/>
      <c r="I1" s="4"/>
      <c r="J1" s="4"/>
      <c r="K1" s="4"/>
      <c r="L1" s="4"/>
      <c r="M1" s="5"/>
    </row>
    <row r="2" spans="1:14" ht="16.5" thickBot="1">
      <c r="A2" s="1714" t="s">
        <v>782</v>
      </c>
      <c r="B2" s="6" t="s">
        <v>783</v>
      </c>
      <c r="C2" s="1717" t="s">
        <v>660</v>
      </c>
      <c r="D2" s="1718"/>
      <c r="E2" s="1718"/>
      <c r="F2" s="1718"/>
      <c r="G2" s="1718"/>
      <c r="H2" s="1718"/>
      <c r="I2" s="1718"/>
      <c r="J2" s="1718"/>
      <c r="K2" s="1718"/>
      <c r="L2" s="1718"/>
      <c r="M2" s="1719"/>
      <c r="N2" s="694"/>
    </row>
    <row r="3" spans="1:14" ht="31.5" customHeight="1">
      <c r="A3" s="1715"/>
      <c r="B3" s="7" t="s">
        <v>914</v>
      </c>
      <c r="C3" s="1717" t="s">
        <v>1816</v>
      </c>
      <c r="D3" s="1718"/>
      <c r="E3" s="1718"/>
      <c r="F3" s="1718"/>
      <c r="G3" s="1718"/>
      <c r="H3" s="1718"/>
      <c r="I3" s="1718"/>
      <c r="J3" s="1718"/>
      <c r="K3" s="1718"/>
      <c r="L3" s="1718"/>
      <c r="M3" s="1719"/>
    </row>
    <row r="4" spans="1:14" ht="96" customHeight="1">
      <c r="A4" s="1715"/>
      <c r="B4" s="9" t="s">
        <v>35</v>
      </c>
      <c r="C4" s="472" t="s">
        <v>843</v>
      </c>
      <c r="D4" s="1683" t="s">
        <v>1848</v>
      </c>
      <c r="E4" s="1728"/>
      <c r="F4" s="1721" t="s">
        <v>36</v>
      </c>
      <c r="G4" s="1722"/>
      <c r="H4" s="8">
        <v>49</v>
      </c>
      <c r="I4" s="1766" t="s">
        <v>1849</v>
      </c>
      <c r="J4" s="1683"/>
      <c r="K4" s="1683"/>
      <c r="L4" s="1683"/>
      <c r="M4" s="1684"/>
    </row>
    <row r="5" spans="1:14" ht="36.75" customHeight="1">
      <c r="A5" s="1715"/>
      <c r="B5" s="9" t="s">
        <v>786</v>
      </c>
      <c r="C5" s="1685" t="s">
        <v>1850</v>
      </c>
      <c r="D5" s="1683"/>
      <c r="E5" s="1683"/>
      <c r="F5" s="1683"/>
      <c r="G5" s="1683"/>
      <c r="H5" s="1683"/>
      <c r="I5" s="1683"/>
      <c r="J5" s="1683"/>
      <c r="K5" s="1683"/>
      <c r="L5" s="1683"/>
      <c r="M5" s="1684"/>
    </row>
    <row r="6" spans="1:14" ht="37.5" customHeight="1">
      <c r="A6" s="1715"/>
      <c r="B6" s="9" t="s">
        <v>787</v>
      </c>
      <c r="C6" s="1685" t="s">
        <v>1851</v>
      </c>
      <c r="D6" s="1683"/>
      <c r="E6" s="1683"/>
      <c r="F6" s="1683"/>
      <c r="G6" s="1683"/>
      <c r="H6" s="1683"/>
      <c r="I6" s="1683"/>
      <c r="J6" s="1683"/>
      <c r="K6" s="1683"/>
      <c r="L6" s="1683"/>
      <c r="M6" s="1684"/>
    </row>
    <row r="7" spans="1:14">
      <c r="A7" s="1715"/>
      <c r="B7" s="7" t="s">
        <v>873</v>
      </c>
      <c r="C7" s="442" t="s">
        <v>1852</v>
      </c>
      <c r="D7" s="443"/>
      <c r="E7" s="11"/>
      <c r="F7" s="11"/>
      <c r="G7" s="12"/>
      <c r="H7" s="13" t="s">
        <v>39</v>
      </c>
      <c r="I7" s="3024" t="s">
        <v>602</v>
      </c>
      <c r="J7" s="1762"/>
      <c r="K7" s="1762"/>
      <c r="L7" s="1762"/>
      <c r="M7" s="1768"/>
    </row>
    <row r="8" spans="1:14">
      <c r="A8" s="1715"/>
      <c r="B8" s="1744" t="s">
        <v>788</v>
      </c>
      <c r="C8" s="14"/>
      <c r="D8" s="15"/>
      <c r="E8" s="15"/>
      <c r="F8" s="15"/>
      <c r="G8" s="15"/>
      <c r="H8" s="15"/>
      <c r="I8" s="15"/>
      <c r="J8" s="15"/>
      <c r="K8" s="15"/>
      <c r="L8" s="16"/>
      <c r="M8" s="17"/>
    </row>
    <row r="9" spans="1:14" ht="29.25" customHeight="1">
      <c r="A9" s="1715"/>
      <c r="B9" s="1745"/>
      <c r="C9" s="2128" t="s">
        <v>602</v>
      </c>
      <c r="D9" s="1747"/>
      <c r="E9" s="18"/>
      <c r="F9" s="1727"/>
      <c r="G9" s="1727"/>
      <c r="H9" s="18"/>
      <c r="I9" s="1727"/>
      <c r="J9" s="1727"/>
      <c r="K9" s="18"/>
      <c r="L9" s="19"/>
      <c r="M9" s="20"/>
    </row>
    <row r="10" spans="1:14">
      <c r="A10" s="1715"/>
      <c r="B10" s="1746"/>
      <c r="C10" s="1726" t="s">
        <v>793</v>
      </c>
      <c r="D10" s="1727"/>
      <c r="E10" s="125"/>
      <c r="F10" s="1727" t="s">
        <v>793</v>
      </c>
      <c r="G10" s="1727"/>
      <c r="H10" s="125"/>
      <c r="I10" s="1727" t="s">
        <v>793</v>
      </c>
      <c r="J10" s="1727"/>
      <c r="K10" s="125"/>
      <c r="L10" s="21"/>
      <c r="M10" s="22"/>
    </row>
    <row r="11" spans="1:14" ht="50.25" customHeight="1">
      <c r="A11" s="1715"/>
      <c r="B11" s="7" t="s">
        <v>794</v>
      </c>
      <c r="C11" s="1700" t="s">
        <v>1853</v>
      </c>
      <c r="D11" s="1701"/>
      <c r="E11" s="1701"/>
      <c r="F11" s="1701"/>
      <c r="G11" s="1701"/>
      <c r="H11" s="1701"/>
      <c r="I11" s="1701"/>
      <c r="J11" s="1701"/>
      <c r="K11" s="1701"/>
      <c r="L11" s="1701"/>
      <c r="M11" s="1702"/>
    </row>
    <row r="12" spans="1:14" ht="99" customHeight="1">
      <c r="A12" s="1715"/>
      <c r="B12" s="7" t="s">
        <v>923</v>
      </c>
      <c r="C12" s="1697" t="s">
        <v>1854</v>
      </c>
      <c r="D12" s="1698"/>
      <c r="E12" s="1698"/>
      <c r="F12" s="1698"/>
      <c r="G12" s="1698"/>
      <c r="H12" s="1698"/>
      <c r="I12" s="1698"/>
      <c r="J12" s="1698"/>
      <c r="K12" s="1698"/>
      <c r="L12" s="1698"/>
      <c r="M12" s="1699"/>
    </row>
    <row r="13" spans="1:14" ht="31.5">
      <c r="A13" s="1715"/>
      <c r="B13" s="7" t="s">
        <v>925</v>
      </c>
      <c r="C13" s="1700" t="s">
        <v>634</v>
      </c>
      <c r="D13" s="1701"/>
      <c r="E13" s="1701"/>
      <c r="F13" s="1701"/>
      <c r="G13" s="1701"/>
      <c r="H13" s="1701"/>
      <c r="I13" s="1701"/>
      <c r="J13" s="1701"/>
      <c r="K13" s="1701"/>
      <c r="L13" s="1701"/>
      <c r="M13" s="1702"/>
    </row>
    <row r="14" spans="1:14" ht="49.5" customHeight="1">
      <c r="A14" s="1715"/>
      <c r="B14" s="1744" t="s">
        <v>926</v>
      </c>
      <c r="C14" s="1700" t="s">
        <v>137</v>
      </c>
      <c r="D14" s="1701"/>
      <c r="E14" s="90" t="s">
        <v>927</v>
      </c>
      <c r="F14" s="1712" t="s">
        <v>1022</v>
      </c>
      <c r="G14" s="1701"/>
      <c r="H14" s="1701"/>
      <c r="I14" s="1701"/>
      <c r="J14" s="1701"/>
      <c r="K14" s="1701"/>
      <c r="L14" s="1701"/>
      <c r="M14" s="1702"/>
    </row>
    <row r="15" spans="1:14">
      <c r="A15" s="1715"/>
      <c r="B15" s="1745"/>
      <c r="C15" s="1700"/>
      <c r="D15" s="1701"/>
      <c r="E15" s="1701"/>
      <c r="F15" s="1701"/>
      <c r="G15" s="1701"/>
      <c r="H15" s="1701"/>
      <c r="I15" s="1701"/>
      <c r="J15" s="1701"/>
      <c r="K15" s="1701"/>
      <c r="L15" s="1701"/>
      <c r="M15" s="1702"/>
    </row>
    <row r="16" spans="1:14">
      <c r="A16" s="1733" t="s">
        <v>796</v>
      </c>
      <c r="B16" s="10" t="s">
        <v>25</v>
      </c>
      <c r="C16" s="1700" t="s">
        <v>662</v>
      </c>
      <c r="D16" s="1701"/>
      <c r="E16" s="1701"/>
      <c r="F16" s="1701"/>
      <c r="G16" s="1701"/>
      <c r="H16" s="1701"/>
      <c r="I16" s="1701"/>
      <c r="J16" s="1701"/>
      <c r="K16" s="1701"/>
      <c r="L16" s="1701"/>
      <c r="M16" s="1702"/>
    </row>
    <row r="17" spans="1:13" ht="26.1" customHeight="1">
      <c r="A17" s="1734"/>
      <c r="B17" s="10" t="s">
        <v>929</v>
      </c>
      <c r="C17" s="1700" t="s">
        <v>661</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809</v>
      </c>
      <c r="E23" s="33" t="s">
        <v>810</v>
      </c>
      <c r="F23" s="1984" t="s">
        <v>811</v>
      </c>
      <c r="G23" s="1984"/>
      <c r="H23" s="1984"/>
      <c r="I23" s="1984"/>
      <c r="J23" s="1984"/>
      <c r="K23" s="1984"/>
      <c r="L23" s="1984"/>
      <c r="M23" s="1985"/>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t="s">
        <v>809</v>
      </c>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37" t="s">
        <v>63</v>
      </c>
      <c r="E30" s="46"/>
      <c r="F30" s="56" t="s">
        <v>820</v>
      </c>
      <c r="G30" s="37" t="s">
        <v>63</v>
      </c>
      <c r="H30" s="46"/>
      <c r="I30" s="56" t="s">
        <v>821</v>
      </c>
      <c r="J30" s="135"/>
      <c r="K30" s="133"/>
      <c r="L30" s="136"/>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2021</v>
      </c>
      <c r="E33" s="62"/>
      <c r="F33" s="46" t="s">
        <v>824</v>
      </c>
      <c r="G33" s="100">
        <v>2024</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ht="31.5" customHeight="1">
      <c r="A37" s="1734"/>
      <c r="B37" s="1695"/>
      <c r="C37" s="66"/>
      <c r="D37" s="1710">
        <v>1</v>
      </c>
      <c r="E37" s="1711"/>
      <c r="F37" s="1710">
        <v>1</v>
      </c>
      <c r="G37" s="1711"/>
      <c r="H37" s="1710">
        <v>1</v>
      </c>
      <c r="I37" s="1711"/>
      <c r="J37" s="1710"/>
      <c r="K37" s="1711"/>
      <c r="L37" s="1710"/>
      <c r="M37" s="171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710"/>
      <c r="E39" s="1711"/>
      <c r="F39" s="1710"/>
      <c r="G39" s="1711"/>
      <c r="H39" s="1710"/>
      <c r="I39" s="1711"/>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36">
        <v>1</v>
      </c>
      <c r="G43" s="1737"/>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1855</v>
      </c>
      <c r="H46" s="1705"/>
      <c r="I46" s="1705"/>
      <c r="J46" s="1705"/>
      <c r="K46" s="80" t="s">
        <v>846</v>
      </c>
      <c r="L46" s="1706"/>
      <c r="M46" s="1707"/>
    </row>
    <row r="47" spans="1:13">
      <c r="A47" s="1734"/>
      <c r="B47" s="1695"/>
      <c r="C47" s="77"/>
      <c r="D47" s="81" t="s">
        <v>809</v>
      </c>
      <c r="E47" s="36"/>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45.6" customHeight="1">
      <c r="A49" s="1734"/>
      <c r="B49" s="7" t="s">
        <v>847</v>
      </c>
      <c r="C49" s="1700" t="s">
        <v>1856</v>
      </c>
      <c r="D49" s="1701"/>
      <c r="E49" s="1701"/>
      <c r="F49" s="1701"/>
      <c r="G49" s="1701"/>
      <c r="H49" s="1701"/>
      <c r="I49" s="1701"/>
      <c r="J49" s="1701"/>
      <c r="K49" s="1701"/>
      <c r="L49" s="1701"/>
      <c r="M49" s="1702"/>
    </row>
    <row r="50" spans="1:13" ht="31.5" customHeight="1">
      <c r="A50" s="1734"/>
      <c r="B50" s="10" t="s">
        <v>849</v>
      </c>
      <c r="C50" s="1700" t="s">
        <v>1857</v>
      </c>
      <c r="D50" s="1701"/>
      <c r="E50" s="1701"/>
      <c r="F50" s="1701"/>
      <c r="G50" s="1701"/>
      <c r="H50" s="1701"/>
      <c r="I50" s="1701"/>
      <c r="J50" s="1701"/>
      <c r="K50" s="1701"/>
      <c r="L50" s="1701"/>
      <c r="M50" s="1702"/>
    </row>
    <row r="51" spans="1:13">
      <c r="A51" s="1734"/>
      <c r="B51" s="10" t="s">
        <v>851</v>
      </c>
      <c r="C51" s="1700">
        <v>15</v>
      </c>
      <c r="D51" s="1701"/>
      <c r="E51" s="1701"/>
      <c r="F51" s="1701"/>
      <c r="G51" s="1701"/>
      <c r="H51" s="1701"/>
      <c r="I51" s="1701"/>
      <c r="J51" s="1701"/>
      <c r="K51" s="1701"/>
      <c r="L51" s="1701"/>
      <c r="M51" s="1702"/>
    </row>
    <row r="52" spans="1:13">
      <c r="A52" s="1734"/>
      <c r="B52" s="10" t="s">
        <v>853</v>
      </c>
      <c r="C52" s="1700" t="s">
        <v>63</v>
      </c>
      <c r="D52" s="1701"/>
      <c r="E52" s="1701"/>
      <c r="F52" s="1701"/>
      <c r="G52" s="1701"/>
      <c r="H52" s="1701"/>
      <c r="I52" s="1701"/>
      <c r="J52" s="1701"/>
      <c r="K52" s="1701"/>
      <c r="L52" s="1701"/>
      <c r="M52" s="1702"/>
    </row>
    <row r="53" spans="1:13" ht="15.75" customHeight="1">
      <c r="A53" s="1686" t="s">
        <v>854</v>
      </c>
      <c r="B53" s="83" t="s">
        <v>855</v>
      </c>
      <c r="C53" s="1685" t="s">
        <v>1858</v>
      </c>
      <c r="D53" s="1683"/>
      <c r="E53" s="1683"/>
      <c r="F53" s="1683"/>
      <c r="G53" s="1683"/>
      <c r="H53" s="1683"/>
      <c r="I53" s="1683"/>
      <c r="J53" s="1683"/>
      <c r="K53" s="1683"/>
      <c r="L53" s="1683"/>
      <c r="M53" s="1684"/>
    </row>
    <row r="54" spans="1:13">
      <c r="A54" s="1687"/>
      <c r="B54" s="83" t="s">
        <v>856</v>
      </c>
      <c r="C54" s="1685" t="s">
        <v>1859</v>
      </c>
      <c r="D54" s="1683"/>
      <c r="E54" s="1683"/>
      <c r="F54" s="1683"/>
      <c r="G54" s="1683"/>
      <c r="H54" s="1683"/>
      <c r="I54" s="1683"/>
      <c r="J54" s="1683"/>
      <c r="K54" s="1683"/>
      <c r="L54" s="1683"/>
      <c r="M54" s="1684"/>
    </row>
    <row r="55" spans="1:13">
      <c r="A55" s="1687"/>
      <c r="B55" s="83" t="s">
        <v>858</v>
      </c>
      <c r="C55" s="1685" t="s">
        <v>602</v>
      </c>
      <c r="D55" s="1683"/>
      <c r="E55" s="1683"/>
      <c r="F55" s="1683"/>
      <c r="G55" s="1683"/>
      <c r="H55" s="1683"/>
      <c r="I55" s="1683"/>
      <c r="J55" s="1683"/>
      <c r="K55" s="1683"/>
      <c r="L55" s="1683"/>
      <c r="M55" s="1684"/>
    </row>
    <row r="56" spans="1:13" ht="15.75" customHeight="1">
      <c r="A56" s="1687"/>
      <c r="B56" s="84" t="s">
        <v>859</v>
      </c>
      <c r="C56" s="1685" t="s">
        <v>664</v>
      </c>
      <c r="D56" s="1683"/>
      <c r="E56" s="1683"/>
      <c r="F56" s="1683"/>
      <c r="G56" s="1683"/>
      <c r="H56" s="1683"/>
      <c r="I56" s="1683"/>
      <c r="J56" s="1683"/>
      <c r="K56" s="1683"/>
      <c r="L56" s="1683"/>
      <c r="M56" s="1684"/>
    </row>
    <row r="57" spans="1:13" ht="15.75" customHeight="1">
      <c r="A57" s="1687"/>
      <c r="B57" s="83" t="s">
        <v>860</v>
      </c>
      <c r="C57" s="1961" t="s">
        <v>160</v>
      </c>
      <c r="D57" s="1683"/>
      <c r="E57" s="1683"/>
      <c r="F57" s="1683"/>
      <c r="G57" s="1683"/>
      <c r="H57" s="1683"/>
      <c r="I57" s="1683"/>
      <c r="J57" s="1683"/>
      <c r="K57" s="1683"/>
      <c r="L57" s="1683"/>
      <c r="M57" s="1684"/>
    </row>
    <row r="58" spans="1:13" ht="16.5" thickBot="1">
      <c r="A58" s="1690"/>
      <c r="B58" s="83" t="s">
        <v>861</v>
      </c>
      <c r="C58" s="1685">
        <v>3279797</v>
      </c>
      <c r="D58" s="1683"/>
      <c r="E58" s="1683"/>
      <c r="F58" s="1683"/>
      <c r="G58" s="1683"/>
      <c r="H58" s="1683"/>
      <c r="I58" s="1683"/>
      <c r="J58" s="1683"/>
      <c r="K58" s="1683"/>
      <c r="L58" s="1683"/>
      <c r="M58" s="1684"/>
    </row>
    <row r="59" spans="1:13" ht="15.75" customHeight="1">
      <c r="A59" s="1686" t="s">
        <v>863</v>
      </c>
      <c r="B59" s="85" t="s">
        <v>864</v>
      </c>
      <c r="C59" s="1688" t="s">
        <v>865</v>
      </c>
      <c r="D59" s="1688"/>
      <c r="E59" s="1688"/>
      <c r="F59" s="1688"/>
      <c r="G59" s="1688"/>
      <c r="H59" s="1688"/>
      <c r="I59" s="1688"/>
      <c r="J59" s="1688"/>
      <c r="K59" s="1688"/>
      <c r="L59" s="1688"/>
      <c r="M59" s="1688"/>
    </row>
    <row r="60" spans="1:13" ht="30" customHeight="1">
      <c r="A60" s="1687"/>
      <c r="B60" s="85" t="s">
        <v>866</v>
      </c>
      <c r="C60" s="1689" t="s">
        <v>867</v>
      </c>
      <c r="D60" s="1689"/>
      <c r="E60" s="1689"/>
      <c r="F60" s="1689"/>
      <c r="G60" s="1689"/>
      <c r="H60" s="1689"/>
      <c r="I60" s="1689"/>
      <c r="J60" s="1689"/>
      <c r="K60" s="1689"/>
      <c r="L60" s="1689"/>
      <c r="M60" s="1689"/>
    </row>
    <row r="61" spans="1:13" ht="30" customHeight="1" thickBot="1">
      <c r="A61" s="1687"/>
      <c r="B61" s="86" t="s">
        <v>39</v>
      </c>
      <c r="C61" s="1688" t="s">
        <v>868</v>
      </c>
      <c r="D61" s="1688"/>
      <c r="E61" s="1688"/>
      <c r="F61" s="1688"/>
      <c r="G61" s="1688"/>
      <c r="H61" s="1688"/>
      <c r="I61" s="1688"/>
      <c r="J61" s="1688"/>
      <c r="K61" s="1688"/>
      <c r="L61" s="1688"/>
      <c r="M61" s="1688"/>
    </row>
    <row r="62" spans="1:13" ht="33.6" customHeight="1" thickBot="1">
      <c r="A62" s="87" t="s">
        <v>869</v>
      </c>
      <c r="B62" s="88"/>
      <c r="C62" s="1758" t="s">
        <v>1860</v>
      </c>
      <c r="D62" s="1759"/>
      <c r="E62" s="1759"/>
      <c r="F62" s="1759"/>
      <c r="G62" s="1759"/>
      <c r="H62" s="1759"/>
      <c r="I62" s="1759"/>
      <c r="J62" s="1759"/>
      <c r="K62" s="1759"/>
      <c r="L62" s="1759"/>
      <c r="M62" s="1760"/>
    </row>
  </sheetData>
  <mergeCells count="61">
    <mergeCell ref="A2:A15"/>
    <mergeCell ref="C2:M2"/>
    <mergeCell ref="C3:M3"/>
    <mergeCell ref="D4:E4"/>
    <mergeCell ref="F4:G4"/>
    <mergeCell ref="I4:M4"/>
    <mergeCell ref="C5:M5"/>
    <mergeCell ref="C6:M6"/>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A16:A52"/>
    <mergeCell ref="C16:M16"/>
    <mergeCell ref="C17:M17"/>
    <mergeCell ref="B18:B24"/>
    <mergeCell ref="F23:M23"/>
    <mergeCell ref="B25:B28"/>
    <mergeCell ref="B32:B34"/>
    <mergeCell ref="B35:B44"/>
    <mergeCell ref="D37:E37"/>
    <mergeCell ref="F37:G37"/>
    <mergeCell ref="L46:M47"/>
    <mergeCell ref="H37:I37"/>
    <mergeCell ref="J37:K37"/>
    <mergeCell ref="L37:M37"/>
    <mergeCell ref="D39:E39"/>
    <mergeCell ref="F39:G39"/>
    <mergeCell ref="H39:I39"/>
    <mergeCell ref="F43:G43"/>
    <mergeCell ref="H43:I43"/>
    <mergeCell ref="B45:B48"/>
    <mergeCell ref="F46:F47"/>
    <mergeCell ref="G46:J47"/>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7">
    <dataValidation type="list" allowBlank="1" showInputMessage="1" showErrorMessage="1" sqref="I7" xr:uid="{00000000-0002-0000-50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0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5000-000002000000}"/>
    <dataValidation allowBlank="1" showInputMessage="1" showErrorMessage="1" prompt="Identifique la meta ODS a que le apunta el indicador de producto. Seleccione de la lista desplegable." sqref="E14" xr:uid="{00000000-0002-0000-5000-000003000000}"/>
    <dataValidation allowBlank="1" showInputMessage="1" showErrorMessage="1" prompt="Identifique el ODS a que le apunta el indicador de producto. Seleccione de la lista desplegable._x000a_" sqref="B14:B15" xr:uid="{00000000-0002-0000-5000-000004000000}"/>
    <dataValidation allowBlank="1" showInputMessage="1" showErrorMessage="1" prompt="Incluir una ficha por cada indicador, ya sea de producto o de resultado" sqref="B1" xr:uid="{00000000-0002-0000-5000-000005000000}"/>
    <dataValidation allowBlank="1" showInputMessage="1" showErrorMessage="1" prompt="Seleccione de la lista desplegable" sqref="B4 B7 H7" xr:uid="{00000000-0002-0000-5000-000006000000}"/>
  </dataValidations>
  <hyperlinks>
    <hyperlink ref="C57" r:id="rId1" xr:uid="{00000000-0004-0000-5000-000000000000}"/>
  </hyperlinks>
  <pageMargins left="0.7" right="0.7" top="0.75" bottom="0.75" header="0.3" footer="0.3"/>
  <pageSetup paperSize="9" orientation="portrait" horizontalDpi="1200" verticalDpi="1200"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0070C0"/>
  </sheetPr>
  <dimension ref="A1:M62"/>
  <sheetViews>
    <sheetView topLeftCell="A26" zoomScale="85" zoomScaleNormal="85" workbookViewId="0">
      <selection activeCell="C17" sqref="C17:M17"/>
    </sheetView>
  </sheetViews>
  <sheetFormatPr baseColWidth="10" defaultColWidth="11.42578125" defaultRowHeight="15.75"/>
  <cols>
    <col min="1" max="1" width="25.140625" style="1" customWidth="1"/>
    <col min="2" max="2" width="39.140625" style="89" customWidth="1"/>
    <col min="3" max="9" width="10.42578125" style="1" customWidth="1"/>
    <col min="10" max="16384" width="11.42578125" style="1"/>
  </cols>
  <sheetData>
    <row r="1" spans="1:13" ht="30" customHeight="1" thickBot="1">
      <c r="A1" s="2"/>
      <c r="B1" s="2881" t="s">
        <v>1861</v>
      </c>
      <c r="C1" s="2882"/>
      <c r="D1" s="2882"/>
      <c r="E1" s="2882"/>
      <c r="F1" s="2882"/>
      <c r="G1" s="2882"/>
      <c r="H1" s="2882"/>
      <c r="I1" s="2882"/>
      <c r="J1" s="2882"/>
      <c r="K1" s="2882"/>
      <c r="L1" s="2882"/>
      <c r="M1" s="2883"/>
    </row>
    <row r="2" spans="1:13" s="217" customFormat="1" ht="30.75" customHeight="1">
      <c r="A2" s="1755" t="s">
        <v>782</v>
      </c>
      <c r="B2" s="6" t="s">
        <v>783</v>
      </c>
      <c r="C2" s="2968" t="s">
        <v>1862</v>
      </c>
      <c r="D2" s="2969"/>
      <c r="E2" s="2969"/>
      <c r="F2" s="2969"/>
      <c r="G2" s="2969"/>
      <c r="H2" s="2969"/>
      <c r="I2" s="2969"/>
      <c r="J2" s="2969"/>
      <c r="K2" s="2969"/>
      <c r="L2" s="2969"/>
      <c r="M2" s="856"/>
    </row>
    <row r="3" spans="1:13" s="217" customFormat="1" ht="31.5">
      <c r="A3" s="1756"/>
      <c r="B3" s="7" t="s">
        <v>914</v>
      </c>
      <c r="C3" s="1937" t="s">
        <v>635</v>
      </c>
      <c r="D3" s="1938"/>
      <c r="E3" s="1938"/>
      <c r="F3" s="1938"/>
      <c r="G3" s="1938"/>
      <c r="H3" s="1938"/>
      <c r="I3" s="1938"/>
      <c r="J3" s="1938"/>
      <c r="K3" s="1938"/>
      <c r="L3" s="1938"/>
      <c r="M3" s="1939"/>
    </row>
    <row r="4" spans="1:13" s="217" customFormat="1" ht="113.25" customHeight="1">
      <c r="A4" s="1756"/>
      <c r="B4" s="9" t="s">
        <v>35</v>
      </c>
      <c r="C4" s="848" t="s">
        <v>844</v>
      </c>
      <c r="D4" s="1937" t="s">
        <v>1786</v>
      </c>
      <c r="E4" s="1965"/>
      <c r="F4" s="2824" t="s">
        <v>36</v>
      </c>
      <c r="G4" s="2825"/>
      <c r="H4" s="3027" t="s">
        <v>1863</v>
      </c>
      <c r="I4" s="1938"/>
      <c r="J4" s="1938"/>
      <c r="K4" s="1938"/>
      <c r="L4" s="1938"/>
      <c r="M4" s="1939"/>
    </row>
    <row r="5" spans="1:13" s="217" customFormat="1">
      <c r="A5" s="1756"/>
      <c r="B5" s="9" t="s">
        <v>786</v>
      </c>
      <c r="C5" s="1685" t="s">
        <v>72</v>
      </c>
      <c r="D5" s="1683"/>
      <c r="E5" s="1683"/>
      <c r="F5" s="1683"/>
      <c r="G5" s="1683"/>
      <c r="H5" s="1683"/>
      <c r="I5" s="1683"/>
      <c r="J5" s="1683"/>
      <c r="K5" s="1683"/>
      <c r="L5" s="1683"/>
      <c r="M5" s="1684"/>
    </row>
    <row r="6" spans="1:13" s="217" customFormat="1">
      <c r="A6" s="1756"/>
      <c r="B6" s="9" t="s">
        <v>787</v>
      </c>
      <c r="C6" s="1685" t="s">
        <v>72</v>
      </c>
      <c r="D6" s="1683"/>
      <c r="E6" s="1683"/>
      <c r="F6" s="1683"/>
      <c r="G6" s="1683"/>
      <c r="H6" s="1683"/>
      <c r="I6" s="1683"/>
      <c r="J6" s="1683"/>
      <c r="K6" s="1683"/>
      <c r="L6" s="1683"/>
      <c r="M6" s="1684"/>
    </row>
    <row r="7" spans="1:13" s="217" customFormat="1">
      <c r="A7" s="1756"/>
      <c r="B7" s="7" t="s">
        <v>873</v>
      </c>
      <c r="C7" s="442" t="s">
        <v>156</v>
      </c>
      <c r="D7" s="443"/>
      <c r="E7" s="11"/>
      <c r="F7" s="11"/>
      <c r="G7" s="12"/>
      <c r="H7" s="13" t="s">
        <v>39</v>
      </c>
      <c r="I7" s="1793" t="s">
        <v>1787</v>
      </c>
      <c r="J7" s="1792"/>
      <c r="K7" s="1792"/>
      <c r="L7" s="1792"/>
      <c r="M7" s="1794"/>
    </row>
    <row r="8" spans="1:13" s="217" customFormat="1">
      <c r="A8" s="1756"/>
      <c r="B8" s="1744" t="s">
        <v>788</v>
      </c>
      <c r="C8" s="2136" t="s">
        <v>1787</v>
      </c>
      <c r="D8" s="2137"/>
      <c r="E8" s="15"/>
      <c r="F8" s="15"/>
      <c r="G8" s="15"/>
      <c r="H8" s="15"/>
      <c r="I8" s="15"/>
      <c r="J8" s="15"/>
      <c r="K8" s="15"/>
      <c r="L8" s="16"/>
      <c r="M8" s="17"/>
    </row>
    <row r="9" spans="1:13" s="217" customFormat="1">
      <c r="A9" s="1756"/>
      <c r="B9" s="1745"/>
      <c r="C9" s="2128"/>
      <c r="D9" s="1747"/>
      <c r="E9" s="18"/>
      <c r="F9" s="1727"/>
      <c r="G9" s="1727"/>
      <c r="H9" s="18"/>
      <c r="I9" s="1727"/>
      <c r="J9" s="1727"/>
      <c r="K9" s="18"/>
      <c r="L9" s="19"/>
      <c r="M9" s="20"/>
    </row>
    <row r="10" spans="1:13" s="217" customFormat="1">
      <c r="A10" s="1756"/>
      <c r="B10" s="1746"/>
      <c r="C10" s="1726" t="s">
        <v>793</v>
      </c>
      <c r="D10" s="1727"/>
      <c r="E10" s="125"/>
      <c r="F10" s="1727" t="s">
        <v>793</v>
      </c>
      <c r="G10" s="1727"/>
      <c r="H10" s="125"/>
      <c r="I10" s="1727" t="s">
        <v>793</v>
      </c>
      <c r="J10" s="1727"/>
      <c r="K10" s="125"/>
      <c r="L10" s="21"/>
      <c r="M10" s="22"/>
    </row>
    <row r="11" spans="1:13" s="217" customFormat="1" ht="226.5" customHeight="1">
      <c r="A11" s="1756"/>
      <c r="B11" s="7" t="s">
        <v>794</v>
      </c>
      <c r="C11" s="1697" t="s">
        <v>1864</v>
      </c>
      <c r="D11" s="1698"/>
      <c r="E11" s="1698"/>
      <c r="F11" s="1698"/>
      <c r="G11" s="1698"/>
      <c r="H11" s="1698"/>
      <c r="I11" s="1698"/>
      <c r="J11" s="1698"/>
      <c r="K11" s="1698"/>
      <c r="L11" s="1698"/>
      <c r="M11" s="1699"/>
    </row>
    <row r="12" spans="1:13" s="217" customFormat="1" ht="163.5" customHeight="1">
      <c r="A12" s="1756"/>
      <c r="B12" s="7" t="s">
        <v>923</v>
      </c>
      <c r="C12" s="1769" t="s">
        <v>1865</v>
      </c>
      <c r="D12" s="1770"/>
      <c r="E12" s="1770"/>
      <c r="F12" s="1770"/>
      <c r="G12" s="1770"/>
      <c r="H12" s="1770"/>
      <c r="I12" s="1770"/>
      <c r="J12" s="1770"/>
      <c r="K12" s="1770"/>
      <c r="L12" s="1770"/>
      <c r="M12" s="1771"/>
    </row>
    <row r="13" spans="1:13" s="217" customFormat="1" ht="51" customHeight="1">
      <c r="A13" s="1756"/>
      <c r="B13" s="7" t="s">
        <v>925</v>
      </c>
      <c r="C13" s="1700" t="s">
        <v>634</v>
      </c>
      <c r="D13" s="1701"/>
      <c r="E13" s="1701"/>
      <c r="F13" s="1701"/>
      <c r="G13" s="1701"/>
      <c r="H13" s="1701"/>
      <c r="I13" s="1701"/>
      <c r="J13" s="1701"/>
      <c r="K13" s="1701"/>
      <c r="L13" s="1701"/>
      <c r="M13" s="1702"/>
    </row>
    <row r="14" spans="1:13" s="217" customFormat="1" ht="37.5" customHeight="1">
      <c r="A14" s="1756"/>
      <c r="B14" s="1744" t="s">
        <v>926</v>
      </c>
      <c r="C14" s="1700" t="s">
        <v>1866</v>
      </c>
      <c r="D14" s="1701"/>
      <c r="E14" s="90" t="s">
        <v>927</v>
      </c>
      <c r="F14" s="1712" t="s">
        <v>670</v>
      </c>
      <c r="G14" s="1701"/>
      <c r="H14" s="1701"/>
      <c r="I14" s="1701"/>
      <c r="J14" s="1701"/>
      <c r="K14" s="1701"/>
      <c r="L14" s="1701"/>
      <c r="M14" s="1702"/>
    </row>
    <row r="15" spans="1:13" s="217" customFormat="1">
      <c r="A15" s="1756"/>
      <c r="B15" s="1745"/>
      <c r="C15" s="1700"/>
      <c r="D15" s="1701"/>
      <c r="E15" s="1701"/>
      <c r="F15" s="1701"/>
      <c r="G15" s="1701"/>
      <c r="H15" s="1701"/>
      <c r="I15" s="1701"/>
      <c r="J15" s="1701"/>
      <c r="K15" s="1701"/>
      <c r="L15" s="1701"/>
      <c r="M15" s="1702"/>
    </row>
    <row r="16" spans="1:13" s="217" customFormat="1" ht="16.5" customHeight="1">
      <c r="A16" s="1691" t="s">
        <v>796</v>
      </c>
      <c r="B16" s="10" t="s">
        <v>25</v>
      </c>
      <c r="C16" s="1700" t="s">
        <v>1867</v>
      </c>
      <c r="D16" s="1701"/>
      <c r="E16" s="1701"/>
      <c r="F16" s="1701"/>
      <c r="G16" s="1701"/>
      <c r="H16" s="1701"/>
      <c r="I16" s="1701"/>
      <c r="J16" s="1701"/>
      <c r="K16" s="1701"/>
      <c r="L16" s="1701"/>
      <c r="M16" s="1702"/>
    </row>
    <row r="17" spans="1:13" s="217" customFormat="1" ht="60.75" customHeight="1">
      <c r="A17" s="1692"/>
      <c r="B17" s="10" t="s">
        <v>929</v>
      </c>
      <c r="C17" s="1700" t="s">
        <v>668</v>
      </c>
      <c r="D17" s="1701"/>
      <c r="E17" s="1701"/>
      <c r="F17" s="1701"/>
      <c r="G17" s="1701"/>
      <c r="H17" s="1701"/>
      <c r="I17" s="1701"/>
      <c r="J17" s="1701"/>
      <c r="K17" s="1701"/>
      <c r="L17" s="1701"/>
      <c r="M17" s="1702"/>
    </row>
    <row r="18" spans="1:13" s="217" customFormat="1" ht="8.25" customHeight="1">
      <c r="A18" s="1692"/>
      <c r="B18" s="1694" t="s">
        <v>798</v>
      </c>
      <c r="C18" s="24"/>
      <c r="D18" s="25"/>
      <c r="E18" s="25"/>
      <c r="F18" s="25"/>
      <c r="G18" s="25"/>
      <c r="H18" s="25"/>
      <c r="I18" s="25"/>
      <c r="J18" s="25"/>
      <c r="K18" s="25"/>
      <c r="L18" s="25"/>
      <c r="M18" s="26"/>
    </row>
    <row r="19" spans="1:13" s="217" customFormat="1" ht="9" customHeight="1">
      <c r="A19" s="1692"/>
      <c r="B19" s="1695"/>
      <c r="C19" s="27"/>
      <c r="D19" s="28"/>
      <c r="E19" s="29"/>
      <c r="F19" s="28"/>
      <c r="G19" s="29"/>
      <c r="H19" s="28"/>
      <c r="I19" s="29"/>
      <c r="J19" s="28"/>
      <c r="K19" s="29"/>
      <c r="L19" s="29"/>
      <c r="M19" s="30"/>
    </row>
    <row r="20" spans="1:13" s="217" customFormat="1">
      <c r="A20" s="1692"/>
      <c r="B20" s="1695"/>
      <c r="C20" s="31" t="s">
        <v>799</v>
      </c>
      <c r="D20" s="32"/>
      <c r="E20" s="33" t="s">
        <v>800</v>
      </c>
      <c r="F20" s="32"/>
      <c r="G20" s="33" t="s">
        <v>801</v>
      </c>
      <c r="H20" s="32"/>
      <c r="I20" s="33" t="s">
        <v>802</v>
      </c>
      <c r="J20" s="34"/>
      <c r="K20" s="33"/>
      <c r="L20" s="33"/>
      <c r="M20" s="35"/>
    </row>
    <row r="21" spans="1:13" s="217" customFormat="1">
      <c r="A21" s="1692"/>
      <c r="B21" s="1695"/>
      <c r="C21" s="31" t="s">
        <v>803</v>
      </c>
      <c r="D21" s="36"/>
      <c r="E21" s="33" t="s">
        <v>804</v>
      </c>
      <c r="F21" s="37"/>
      <c r="G21" s="33" t="s">
        <v>805</v>
      </c>
      <c r="H21" s="37"/>
      <c r="I21" s="33"/>
      <c r="J21" s="38"/>
      <c r="K21" s="33"/>
      <c r="L21" s="33"/>
      <c r="M21" s="35"/>
    </row>
    <row r="22" spans="1:13" s="217" customFormat="1" ht="31.5">
      <c r="A22" s="1692"/>
      <c r="B22" s="1695"/>
      <c r="C22" s="31" t="s">
        <v>806</v>
      </c>
      <c r="D22" s="36"/>
      <c r="E22" s="33" t="s">
        <v>807</v>
      </c>
      <c r="F22" s="36"/>
      <c r="G22" s="33"/>
      <c r="H22" s="38"/>
      <c r="I22" s="33"/>
      <c r="J22" s="38"/>
      <c r="K22" s="33"/>
      <c r="L22" s="33"/>
      <c r="M22" s="35"/>
    </row>
    <row r="23" spans="1:13" s="217" customFormat="1">
      <c r="A23" s="1692"/>
      <c r="B23" s="1695"/>
      <c r="C23" s="31" t="s">
        <v>808</v>
      </c>
      <c r="D23" s="37" t="s">
        <v>809</v>
      </c>
      <c r="E23" s="33" t="s">
        <v>810</v>
      </c>
      <c r="F23" s="1984" t="s">
        <v>1868</v>
      </c>
      <c r="G23" s="1984"/>
      <c r="H23" s="1984"/>
      <c r="I23" s="1984"/>
      <c r="J23" s="1984"/>
      <c r="K23" s="1984"/>
      <c r="L23" s="1984"/>
      <c r="M23" s="1985"/>
    </row>
    <row r="24" spans="1:13" s="217" customFormat="1" ht="9.75" customHeight="1">
      <c r="A24" s="1692"/>
      <c r="B24" s="1696"/>
      <c r="C24" s="41"/>
      <c r="D24" s="42"/>
      <c r="E24" s="42"/>
      <c r="F24" s="42"/>
      <c r="G24" s="42"/>
      <c r="H24" s="42"/>
      <c r="I24" s="42"/>
      <c r="J24" s="42"/>
      <c r="K24" s="42"/>
      <c r="L24" s="42"/>
      <c r="M24" s="43"/>
    </row>
    <row r="25" spans="1:13" s="217" customFormat="1">
      <c r="A25" s="1692"/>
      <c r="B25" s="1694" t="s">
        <v>812</v>
      </c>
      <c r="C25" s="44"/>
      <c r="D25" s="45"/>
      <c r="E25" s="45"/>
      <c r="F25" s="45"/>
      <c r="G25" s="45"/>
      <c r="H25" s="45"/>
      <c r="I25" s="45"/>
      <c r="J25" s="45"/>
      <c r="K25" s="45"/>
      <c r="L25" s="16"/>
      <c r="M25" s="17"/>
    </row>
    <row r="26" spans="1:13" s="217" customFormat="1">
      <c r="A26" s="1692"/>
      <c r="B26" s="1695"/>
      <c r="C26" s="31" t="s">
        <v>813</v>
      </c>
      <c r="D26" s="37"/>
      <c r="E26" s="46"/>
      <c r="F26" s="33" t="s">
        <v>814</v>
      </c>
      <c r="G26" s="36"/>
      <c r="H26" s="46"/>
      <c r="I26" s="33" t="s">
        <v>815</v>
      </c>
      <c r="J26" s="36" t="s">
        <v>809</v>
      </c>
      <c r="K26" s="46"/>
      <c r="L26" s="19"/>
      <c r="M26" s="20"/>
    </row>
    <row r="27" spans="1:13" s="217" customFormat="1">
      <c r="A27" s="1692"/>
      <c r="B27" s="1695"/>
      <c r="C27" s="31" t="s">
        <v>816</v>
      </c>
      <c r="D27" s="47"/>
      <c r="E27" s="19"/>
      <c r="F27" s="33" t="s">
        <v>817</v>
      </c>
      <c r="G27" s="37"/>
      <c r="H27" s="19"/>
      <c r="I27" s="48"/>
      <c r="J27" s="19"/>
      <c r="K27" s="18"/>
      <c r="L27" s="19"/>
      <c r="M27" s="20"/>
    </row>
    <row r="28" spans="1:13" s="217" customFormat="1">
      <c r="A28" s="1692"/>
      <c r="B28" s="1696"/>
      <c r="C28" s="49"/>
      <c r="D28" s="50"/>
      <c r="E28" s="50"/>
      <c r="F28" s="50"/>
      <c r="G28" s="50"/>
      <c r="H28" s="50"/>
      <c r="I28" s="50"/>
      <c r="J28" s="50"/>
      <c r="K28" s="50"/>
      <c r="L28" s="21"/>
      <c r="M28" s="22"/>
    </row>
    <row r="29" spans="1:13" s="217" customFormat="1">
      <c r="A29" s="1692"/>
      <c r="B29" s="54" t="s">
        <v>818</v>
      </c>
      <c r="C29" s="52"/>
      <c r="D29" s="23"/>
      <c r="E29" s="23"/>
      <c r="F29" s="23"/>
      <c r="G29" s="23"/>
      <c r="H29" s="23"/>
      <c r="I29" s="23"/>
      <c r="J29" s="23"/>
      <c r="K29" s="23"/>
      <c r="L29" s="23"/>
      <c r="M29" s="53"/>
    </row>
    <row r="30" spans="1:13" s="217" customFormat="1">
      <c r="A30" s="1692"/>
      <c r="B30" s="54"/>
      <c r="C30" s="55" t="s">
        <v>819</v>
      </c>
      <c r="D30" s="37" t="s">
        <v>63</v>
      </c>
      <c r="E30" s="46"/>
      <c r="F30" s="56" t="s">
        <v>820</v>
      </c>
      <c r="G30" s="37" t="s">
        <v>63</v>
      </c>
      <c r="H30" s="46"/>
      <c r="I30" s="56" t="s">
        <v>821</v>
      </c>
      <c r="J30" s="135" t="s">
        <v>63</v>
      </c>
      <c r="K30" s="133"/>
      <c r="L30" s="136"/>
      <c r="M30" s="57"/>
    </row>
    <row r="31" spans="1:13" s="217" customFormat="1">
      <c r="A31" s="1692"/>
      <c r="B31" s="9"/>
      <c r="C31" s="41"/>
      <c r="D31" s="42"/>
      <c r="E31" s="42"/>
      <c r="F31" s="42"/>
      <c r="G31" s="42"/>
      <c r="H31" s="42"/>
      <c r="I31" s="42"/>
      <c r="J31" s="42"/>
      <c r="K31" s="42"/>
      <c r="L31" s="42"/>
      <c r="M31" s="43"/>
    </row>
    <row r="32" spans="1:13" s="217" customFormat="1">
      <c r="A32" s="1692"/>
      <c r="B32" s="1694" t="s">
        <v>822</v>
      </c>
      <c r="C32" s="58"/>
      <c r="D32" s="59"/>
      <c r="E32" s="59"/>
      <c r="F32" s="59"/>
      <c r="G32" s="59"/>
      <c r="H32" s="59"/>
      <c r="I32" s="59"/>
      <c r="J32" s="59"/>
      <c r="K32" s="59"/>
      <c r="L32" s="16"/>
      <c r="M32" s="17"/>
    </row>
    <row r="33" spans="1:13" s="217" customFormat="1">
      <c r="A33" s="1692"/>
      <c r="B33" s="1695"/>
      <c r="C33" s="60" t="s">
        <v>823</v>
      </c>
      <c r="D33" s="61">
        <v>2022</v>
      </c>
      <c r="E33" s="62"/>
      <c r="F33" s="46" t="s">
        <v>824</v>
      </c>
      <c r="G33" s="100">
        <v>2025</v>
      </c>
      <c r="H33" s="62"/>
      <c r="I33" s="56"/>
      <c r="J33" s="62"/>
      <c r="K33" s="62"/>
      <c r="L33" s="19"/>
      <c r="M33" s="20"/>
    </row>
    <row r="34" spans="1:13" s="217" customFormat="1">
      <c r="A34" s="1692"/>
      <c r="B34" s="1696"/>
      <c r="C34" s="41"/>
      <c r="D34" s="91"/>
      <c r="E34" s="92"/>
      <c r="F34" s="42"/>
      <c r="G34" s="92"/>
      <c r="H34" s="92"/>
      <c r="I34" s="93"/>
      <c r="J34" s="92"/>
      <c r="K34" s="92"/>
      <c r="L34" s="21"/>
      <c r="M34" s="22"/>
    </row>
    <row r="35" spans="1:13" s="217" customFormat="1">
      <c r="A35" s="1692"/>
      <c r="B35" s="1694" t="s">
        <v>825</v>
      </c>
      <c r="C35" s="64"/>
      <c r="D35" s="95"/>
      <c r="E35" s="95"/>
      <c r="F35" s="95"/>
      <c r="G35" s="95"/>
      <c r="H35" s="95"/>
      <c r="I35" s="95"/>
      <c r="J35" s="95"/>
      <c r="K35" s="95"/>
      <c r="L35" s="95"/>
      <c r="M35" s="65"/>
    </row>
    <row r="36" spans="1:13" s="217" customFormat="1">
      <c r="A36" s="1692"/>
      <c r="B36" s="1695"/>
      <c r="C36" s="66"/>
      <c r="D36" s="123" t="s">
        <v>826</v>
      </c>
      <c r="E36" s="123"/>
      <c r="F36" s="123" t="s">
        <v>827</v>
      </c>
      <c r="G36" s="123"/>
      <c r="H36" s="67" t="s">
        <v>828</v>
      </c>
      <c r="I36" s="67"/>
      <c r="J36" s="67" t="s">
        <v>829</v>
      </c>
      <c r="K36" s="123"/>
      <c r="L36" s="123" t="s">
        <v>830</v>
      </c>
      <c r="M36" s="68"/>
    </row>
    <row r="37" spans="1:13" s="217" customFormat="1">
      <c r="A37" s="1692"/>
      <c r="B37" s="1695"/>
      <c r="C37" s="66"/>
      <c r="D37" s="2966">
        <v>1</v>
      </c>
      <c r="E37" s="2967"/>
      <c r="F37" s="2966">
        <v>1</v>
      </c>
      <c r="G37" s="2967"/>
      <c r="H37" s="2966">
        <v>1</v>
      </c>
      <c r="I37" s="2967"/>
      <c r="J37" s="2966">
        <v>1</v>
      </c>
      <c r="K37" s="2967"/>
      <c r="L37" s="2966"/>
      <c r="M37" s="2967"/>
    </row>
    <row r="38" spans="1:13" s="217" customFormat="1">
      <c r="A38" s="1692"/>
      <c r="B38" s="1695"/>
      <c r="C38" s="66"/>
      <c r="D38" s="123" t="s">
        <v>831</v>
      </c>
      <c r="E38" s="123"/>
      <c r="F38" s="123" t="s">
        <v>832</v>
      </c>
      <c r="G38" s="123"/>
      <c r="H38" s="67" t="s">
        <v>833</v>
      </c>
      <c r="I38" s="67"/>
      <c r="J38" s="67" t="s">
        <v>834</v>
      </c>
      <c r="K38" s="123"/>
      <c r="L38" s="123" t="s">
        <v>835</v>
      </c>
      <c r="M38" s="30"/>
    </row>
    <row r="39" spans="1:13" s="217" customFormat="1">
      <c r="A39" s="1692"/>
      <c r="B39" s="1695"/>
      <c r="C39" s="66"/>
      <c r="D39" s="122"/>
      <c r="E39" s="126"/>
      <c r="F39" s="122"/>
      <c r="G39" s="126"/>
      <c r="H39" s="122"/>
      <c r="I39" s="126"/>
      <c r="J39" s="122"/>
      <c r="K39" s="126"/>
      <c r="L39" s="122"/>
      <c r="M39" s="121"/>
    </row>
    <row r="40" spans="1:13" s="217" customFormat="1">
      <c r="A40" s="1692"/>
      <c r="B40" s="1695"/>
      <c r="C40" s="66"/>
      <c r="D40" s="123" t="s">
        <v>836</v>
      </c>
      <c r="E40" s="123"/>
      <c r="F40" s="123" t="s">
        <v>837</v>
      </c>
      <c r="G40" s="123"/>
      <c r="H40" s="67" t="s">
        <v>838</v>
      </c>
      <c r="I40" s="67"/>
      <c r="J40" s="67" t="s">
        <v>839</v>
      </c>
      <c r="K40" s="123"/>
      <c r="L40" s="123" t="s">
        <v>840</v>
      </c>
      <c r="M40" s="30"/>
    </row>
    <row r="41" spans="1:13" s="217" customFormat="1">
      <c r="A41" s="1692"/>
      <c r="B41" s="1695"/>
      <c r="C41" s="66"/>
      <c r="D41" s="122"/>
      <c r="E41" s="126"/>
      <c r="F41" s="122"/>
      <c r="G41" s="126"/>
      <c r="H41" s="122"/>
      <c r="I41" s="126"/>
      <c r="J41" s="122"/>
      <c r="K41" s="126"/>
      <c r="L41" s="122"/>
      <c r="M41" s="121"/>
    </row>
    <row r="42" spans="1:13" s="217" customFormat="1">
      <c r="A42" s="1692"/>
      <c r="B42" s="1695"/>
      <c r="C42" s="66"/>
      <c r="D42" s="69" t="s">
        <v>840</v>
      </c>
      <c r="E42" s="120"/>
      <c r="F42" s="69" t="s">
        <v>841</v>
      </c>
      <c r="G42" s="120"/>
      <c r="H42" s="70"/>
      <c r="I42" s="71"/>
      <c r="J42" s="70"/>
      <c r="K42" s="71"/>
      <c r="L42" s="70"/>
      <c r="M42" s="72"/>
    </row>
    <row r="43" spans="1:13" s="217" customFormat="1">
      <c r="A43" s="1692"/>
      <c r="B43" s="1695"/>
      <c r="C43" s="66"/>
      <c r="D43" s="122"/>
      <c r="E43" s="126"/>
      <c r="F43" s="2966">
        <v>4</v>
      </c>
      <c r="G43" s="2967"/>
      <c r="H43" s="1776"/>
      <c r="I43" s="1776"/>
      <c r="J43" s="130"/>
      <c r="K43" s="123"/>
      <c r="L43" s="130"/>
      <c r="M43" s="124"/>
    </row>
    <row r="44" spans="1:13" s="217" customFormat="1">
      <c r="A44" s="1692"/>
      <c r="B44" s="1695"/>
      <c r="C44" s="73"/>
      <c r="D44" s="69"/>
      <c r="E44" s="120"/>
      <c r="F44" s="69"/>
      <c r="G44" s="120"/>
      <c r="H44" s="127"/>
      <c r="I44" s="74"/>
      <c r="J44" s="127"/>
      <c r="K44" s="74"/>
      <c r="L44" s="127"/>
      <c r="M44" s="75"/>
    </row>
    <row r="45" spans="1:13" s="217" customFormat="1" ht="18" customHeight="1">
      <c r="A45" s="1692"/>
      <c r="B45" s="1694" t="s">
        <v>842</v>
      </c>
      <c r="C45" s="44"/>
      <c r="D45" s="45"/>
      <c r="E45" s="45"/>
      <c r="F45" s="45"/>
      <c r="G45" s="45"/>
      <c r="H45" s="45"/>
      <c r="I45" s="45"/>
      <c r="J45" s="45"/>
      <c r="K45" s="45"/>
      <c r="L45" s="19"/>
      <c r="M45" s="20"/>
    </row>
    <row r="46" spans="1:13" s="217" customFormat="1">
      <c r="A46" s="1692"/>
      <c r="B46" s="1695"/>
      <c r="C46" s="77"/>
      <c r="D46" s="78" t="s">
        <v>843</v>
      </c>
      <c r="E46" s="79" t="s">
        <v>844</v>
      </c>
      <c r="F46" s="1704" t="s">
        <v>845</v>
      </c>
      <c r="G46" s="1705"/>
      <c r="H46" s="1705"/>
      <c r="I46" s="1705"/>
      <c r="J46" s="1705"/>
      <c r="K46" s="80" t="s">
        <v>846</v>
      </c>
      <c r="L46" s="1706"/>
      <c r="M46" s="1707"/>
    </row>
    <row r="47" spans="1:13" s="217" customFormat="1">
      <c r="A47" s="1692"/>
      <c r="B47" s="1695"/>
      <c r="C47" s="77"/>
      <c r="D47" s="81"/>
      <c r="E47" s="36" t="s">
        <v>809</v>
      </c>
      <c r="F47" s="1704"/>
      <c r="G47" s="1705"/>
      <c r="H47" s="1705"/>
      <c r="I47" s="1705"/>
      <c r="J47" s="1705"/>
      <c r="K47" s="19"/>
      <c r="L47" s="1708"/>
      <c r="M47" s="1709"/>
    </row>
    <row r="48" spans="1:13" s="217" customFormat="1">
      <c r="A48" s="1692"/>
      <c r="B48" s="1696"/>
      <c r="C48" s="82"/>
      <c r="D48" s="21"/>
      <c r="E48" s="21"/>
      <c r="F48" s="21"/>
      <c r="G48" s="21"/>
      <c r="H48" s="21"/>
      <c r="I48" s="21"/>
      <c r="J48" s="21"/>
      <c r="K48" s="21"/>
      <c r="L48" s="19"/>
      <c r="M48" s="20"/>
    </row>
    <row r="49" spans="1:13" s="217" customFormat="1" ht="132.75" customHeight="1">
      <c r="A49" s="1692"/>
      <c r="B49" s="7" t="s">
        <v>847</v>
      </c>
      <c r="C49" s="1700" t="s">
        <v>1869</v>
      </c>
      <c r="D49" s="1701"/>
      <c r="E49" s="1701"/>
      <c r="F49" s="1701"/>
      <c r="G49" s="1701"/>
      <c r="H49" s="1701"/>
      <c r="I49" s="1701"/>
      <c r="J49" s="1701"/>
      <c r="K49" s="1701"/>
      <c r="L49" s="1701"/>
      <c r="M49" s="1702"/>
    </row>
    <row r="50" spans="1:13" s="217" customFormat="1" ht="36" customHeight="1">
      <c r="A50" s="1692"/>
      <c r="B50" s="10" t="s">
        <v>849</v>
      </c>
      <c r="C50" s="1700" t="s">
        <v>1795</v>
      </c>
      <c r="D50" s="1701"/>
      <c r="E50" s="1701"/>
      <c r="F50" s="1701"/>
      <c r="G50" s="1701"/>
      <c r="H50" s="1701"/>
      <c r="I50" s="1701"/>
      <c r="J50" s="1701"/>
      <c r="K50" s="1701"/>
      <c r="L50" s="1701"/>
      <c r="M50" s="1702"/>
    </row>
    <row r="51" spans="1:13" s="217" customFormat="1">
      <c r="A51" s="1692"/>
      <c r="B51" s="10" t="s">
        <v>851</v>
      </c>
      <c r="C51" s="1700">
        <v>60</v>
      </c>
      <c r="D51" s="1701"/>
      <c r="E51" s="1701"/>
      <c r="F51" s="1701"/>
      <c r="G51" s="1701"/>
      <c r="H51" s="1701"/>
      <c r="I51" s="1701"/>
      <c r="J51" s="1701"/>
      <c r="K51" s="1701"/>
      <c r="L51" s="1701"/>
      <c r="M51" s="1702"/>
    </row>
    <row r="52" spans="1:13" s="217" customFormat="1">
      <c r="A52" s="1692"/>
      <c r="B52" s="10" t="s">
        <v>853</v>
      </c>
      <c r="C52" s="1914" t="s">
        <v>63</v>
      </c>
      <c r="D52" s="1915"/>
      <c r="E52" s="1915"/>
      <c r="F52" s="1915"/>
      <c r="G52" s="1915"/>
      <c r="H52" s="1915"/>
      <c r="I52" s="1915"/>
      <c r="J52" s="1915"/>
      <c r="K52" s="1915"/>
      <c r="L52" s="1915"/>
      <c r="M52" s="1916"/>
    </row>
    <row r="53" spans="1:13" s="217" customFormat="1" ht="15.75" customHeight="1">
      <c r="A53" s="1686" t="s">
        <v>854</v>
      </c>
      <c r="B53" s="83" t="s">
        <v>855</v>
      </c>
      <c r="C53" s="1914" t="s">
        <v>1796</v>
      </c>
      <c r="D53" s="1915"/>
      <c r="E53" s="1915"/>
      <c r="F53" s="1915"/>
      <c r="G53" s="1915"/>
      <c r="H53" s="1915"/>
      <c r="I53" s="1915"/>
      <c r="J53" s="1915"/>
      <c r="K53" s="1915"/>
      <c r="L53" s="1915"/>
      <c r="M53" s="1916"/>
    </row>
    <row r="54" spans="1:13" s="217" customFormat="1">
      <c r="A54" s="1687"/>
      <c r="B54" s="83" t="s">
        <v>856</v>
      </c>
      <c r="C54" s="1914" t="s">
        <v>1797</v>
      </c>
      <c r="D54" s="1915"/>
      <c r="E54" s="1915"/>
      <c r="F54" s="1915"/>
      <c r="G54" s="1915"/>
      <c r="H54" s="1915"/>
      <c r="I54" s="1915"/>
      <c r="J54" s="1915"/>
      <c r="K54" s="1915"/>
      <c r="L54" s="1915"/>
      <c r="M54" s="1916"/>
    </row>
    <row r="55" spans="1:13" s="217" customFormat="1">
      <c r="A55" s="1687"/>
      <c r="B55" s="83" t="s">
        <v>858</v>
      </c>
      <c r="C55" s="1914" t="s">
        <v>1787</v>
      </c>
      <c r="D55" s="1915"/>
      <c r="E55" s="1915"/>
      <c r="F55" s="1915"/>
      <c r="G55" s="1915"/>
      <c r="H55" s="1915"/>
      <c r="I55" s="1915"/>
      <c r="J55" s="1915"/>
      <c r="K55" s="1915"/>
      <c r="L55" s="1915"/>
      <c r="M55" s="1916"/>
    </row>
    <row r="56" spans="1:13" s="217" customFormat="1" ht="15.75" customHeight="1">
      <c r="A56" s="1687"/>
      <c r="B56" s="84" t="s">
        <v>859</v>
      </c>
      <c r="C56" s="1914" t="s">
        <v>1798</v>
      </c>
      <c r="D56" s="1915"/>
      <c r="E56" s="1915"/>
      <c r="F56" s="1915"/>
      <c r="G56" s="1915"/>
      <c r="H56" s="1915"/>
      <c r="I56" s="1915"/>
      <c r="J56" s="1915"/>
      <c r="K56" s="1915"/>
      <c r="L56" s="1915"/>
      <c r="M56" s="1916"/>
    </row>
    <row r="57" spans="1:13" s="217" customFormat="1" ht="15.75" customHeight="1">
      <c r="A57" s="1687"/>
      <c r="B57" s="83" t="s">
        <v>860</v>
      </c>
      <c r="C57" s="1983" t="s">
        <v>1799</v>
      </c>
      <c r="D57" s="1915"/>
      <c r="E57" s="1915"/>
      <c r="F57" s="1915"/>
      <c r="G57" s="1915"/>
      <c r="H57" s="1915"/>
      <c r="I57" s="1915"/>
      <c r="J57" s="1915"/>
      <c r="K57" s="1915"/>
      <c r="L57" s="1915"/>
      <c r="M57" s="1916"/>
    </row>
    <row r="58" spans="1:13" s="217" customFormat="1" ht="16.5" thickBot="1">
      <c r="A58" s="1690"/>
      <c r="B58" s="83" t="s">
        <v>861</v>
      </c>
      <c r="C58" s="1685">
        <v>3279797</v>
      </c>
      <c r="D58" s="1683"/>
      <c r="E58" s="1683"/>
      <c r="F58" s="1683"/>
      <c r="G58" s="1683"/>
      <c r="H58" s="1683"/>
      <c r="I58" s="1683"/>
      <c r="J58" s="1683"/>
      <c r="K58" s="1683"/>
      <c r="L58" s="1683"/>
      <c r="M58" s="1684"/>
    </row>
    <row r="59" spans="1:13" s="217" customFormat="1" ht="15.75" customHeight="1">
      <c r="A59" s="1686" t="s">
        <v>863</v>
      </c>
      <c r="B59" s="85" t="s">
        <v>864</v>
      </c>
      <c r="C59" s="1688" t="s">
        <v>865</v>
      </c>
      <c r="D59" s="1688"/>
      <c r="E59" s="1688"/>
      <c r="F59" s="1688"/>
      <c r="G59" s="1688"/>
      <c r="H59" s="1688"/>
      <c r="I59" s="1688"/>
      <c r="J59" s="1688"/>
      <c r="K59" s="1688"/>
      <c r="L59" s="1688"/>
      <c r="M59" s="3025"/>
    </row>
    <row r="60" spans="1:13" s="217" customFormat="1" ht="30" customHeight="1">
      <c r="A60" s="1687"/>
      <c r="B60" s="85" t="s">
        <v>866</v>
      </c>
      <c r="C60" s="1689" t="s">
        <v>867</v>
      </c>
      <c r="D60" s="1689"/>
      <c r="E60" s="1689"/>
      <c r="F60" s="1689"/>
      <c r="G60" s="1689"/>
      <c r="H60" s="1689"/>
      <c r="I60" s="1689"/>
      <c r="J60" s="1689"/>
      <c r="K60" s="1689"/>
      <c r="L60" s="1689"/>
      <c r="M60" s="3026"/>
    </row>
    <row r="61" spans="1:13" s="217" customFormat="1" ht="30" customHeight="1" thickBot="1">
      <c r="A61" s="1687"/>
      <c r="B61" s="86" t="s">
        <v>39</v>
      </c>
      <c r="C61" s="1688" t="s">
        <v>868</v>
      </c>
      <c r="D61" s="1688"/>
      <c r="E61" s="1688"/>
      <c r="F61" s="1688"/>
      <c r="G61" s="1688"/>
      <c r="H61" s="1688"/>
      <c r="I61" s="1688"/>
      <c r="J61" s="1688"/>
      <c r="K61" s="1688"/>
      <c r="L61" s="1688"/>
      <c r="M61" s="3025"/>
    </row>
    <row r="62" spans="1:13" ht="16.5" thickBot="1">
      <c r="A62" s="87" t="s">
        <v>869</v>
      </c>
      <c r="B62" s="88"/>
      <c r="C62" s="1758"/>
      <c r="D62" s="1759"/>
      <c r="E62" s="1759"/>
      <c r="F62" s="1759"/>
      <c r="G62" s="1759"/>
      <c r="H62" s="1759"/>
      <c r="I62" s="1759"/>
      <c r="J62" s="1759"/>
      <c r="K62" s="1759"/>
      <c r="L62" s="1759"/>
      <c r="M62" s="1760"/>
    </row>
  </sheetData>
  <mergeCells count="59">
    <mergeCell ref="B1:M1"/>
    <mergeCell ref="D4:E4"/>
    <mergeCell ref="C8:D9"/>
    <mergeCell ref="C3:M3"/>
    <mergeCell ref="F4:G4"/>
    <mergeCell ref="C5:M5"/>
    <mergeCell ref="I7:M7"/>
    <mergeCell ref="F9:G9"/>
    <mergeCell ref="I9:J9"/>
    <mergeCell ref="A2:A15"/>
    <mergeCell ref="C2:L2"/>
    <mergeCell ref="B8:B10"/>
    <mergeCell ref="C12:M12"/>
    <mergeCell ref="C10:D10"/>
    <mergeCell ref="F10:G10"/>
    <mergeCell ref="I10:J10"/>
    <mergeCell ref="H4:M4"/>
    <mergeCell ref="C6:M6"/>
    <mergeCell ref="C11:M11"/>
    <mergeCell ref="C62:M62"/>
    <mergeCell ref="A53:A58"/>
    <mergeCell ref="C58:M58"/>
    <mergeCell ref="C57:M57"/>
    <mergeCell ref="C54:M54"/>
    <mergeCell ref="C55:M55"/>
    <mergeCell ref="C56:M56"/>
    <mergeCell ref="A59:A61"/>
    <mergeCell ref="C59:M59"/>
    <mergeCell ref="C60:M60"/>
    <mergeCell ref="C61:M61"/>
    <mergeCell ref="C53:M53"/>
    <mergeCell ref="A16:A52"/>
    <mergeCell ref="C16:M16"/>
    <mergeCell ref="C17:M17"/>
    <mergeCell ref="B18:B24"/>
    <mergeCell ref="F23:M23"/>
    <mergeCell ref="B25:B28"/>
    <mergeCell ref="B32:B34"/>
    <mergeCell ref="B35:B44"/>
    <mergeCell ref="D37:E37"/>
    <mergeCell ref="F37:G37"/>
    <mergeCell ref="G46:J47"/>
    <mergeCell ref="L46:M47"/>
    <mergeCell ref="H37:I37"/>
    <mergeCell ref="J37:K37"/>
    <mergeCell ref="C49:M49"/>
    <mergeCell ref="C50:M50"/>
    <mergeCell ref="L37:M37"/>
    <mergeCell ref="C13:M13"/>
    <mergeCell ref="C52:M52"/>
    <mergeCell ref="C51:M51"/>
    <mergeCell ref="B45:B48"/>
    <mergeCell ref="F46:F47"/>
    <mergeCell ref="F43:G43"/>
    <mergeCell ref="H43:I43"/>
    <mergeCell ref="B14:B15"/>
    <mergeCell ref="C14:D14"/>
    <mergeCell ref="F14:M14"/>
    <mergeCell ref="C15:M15"/>
  </mergeCells>
  <dataValidations count="7">
    <dataValidation allowBlank="1" showInputMessage="1" showErrorMessage="1" prompt="Identifique la meta ODS a que le apunta el indicador de producto. Seleccione de la lista desplegable." sqref="E14" xr:uid="{00000000-0002-0000-5100-000000000000}"/>
    <dataValidation allowBlank="1" showInputMessage="1" showErrorMessage="1" prompt="Identifique el ODS a que le apunta el indicador de producto. Seleccione de la lista desplegable._x000a_" sqref="B14:B15" xr:uid="{00000000-0002-0000-5100-000001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100-000002000000}"/>
    <dataValidation type="list" allowBlank="1" showInputMessage="1" showErrorMessage="1" sqref="I7:M7" xr:uid="{00000000-0002-0000-5100-000003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6" xr:uid="{00000000-0002-0000-5100-000004000000}"/>
    <dataValidation allowBlank="1" showInputMessage="1" showErrorMessage="1" prompt="Seleccione de la lista desplegable" sqref="B4 B7 H7" xr:uid="{00000000-0002-0000-5100-000005000000}"/>
    <dataValidation allowBlank="1" showInputMessage="1" showErrorMessage="1" prompt="Incluir una ficha por cada indicador, ya sea de producto o de resultado" sqref="B1" xr:uid="{00000000-0002-0000-5100-000006000000}"/>
  </dataValidations>
  <hyperlinks>
    <hyperlink ref="C57" r:id="rId1" xr:uid="{00000000-0004-0000-5100-00000000000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0070C0"/>
  </sheetPr>
  <dimension ref="A1:M62"/>
  <sheetViews>
    <sheetView topLeftCell="B5" zoomScale="85" zoomScaleNormal="85" workbookViewId="0">
      <selection activeCell="C17" sqref="C17:M17"/>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1870</v>
      </c>
      <c r="C1" s="4"/>
      <c r="D1" s="4"/>
      <c r="E1" s="4"/>
      <c r="F1" s="4"/>
      <c r="G1" s="4"/>
      <c r="H1" s="4"/>
      <c r="I1" s="4"/>
      <c r="J1" s="4"/>
      <c r="K1" s="4"/>
      <c r="L1" s="4"/>
      <c r="M1" s="5"/>
    </row>
    <row r="2" spans="1:13">
      <c r="A2" s="1714" t="s">
        <v>782</v>
      </c>
      <c r="B2" s="6" t="s">
        <v>783</v>
      </c>
      <c r="C2" s="1748" t="s">
        <v>677</v>
      </c>
      <c r="D2" s="1749"/>
      <c r="E2" s="1749"/>
      <c r="F2" s="1749"/>
      <c r="G2" s="1749"/>
      <c r="H2" s="1749"/>
      <c r="I2" s="1749"/>
      <c r="J2" s="1749"/>
      <c r="K2" s="1749"/>
      <c r="L2" s="1749"/>
      <c r="M2" s="1750"/>
    </row>
    <row r="3" spans="1:13" ht="31.5">
      <c r="A3" s="1715"/>
      <c r="B3" s="7" t="s">
        <v>914</v>
      </c>
      <c r="C3" s="1685" t="s">
        <v>674</v>
      </c>
      <c r="D3" s="1683"/>
      <c r="E3" s="1683"/>
      <c r="F3" s="1683"/>
      <c r="G3" s="1683"/>
      <c r="H3" s="1683"/>
      <c r="I3" s="1683"/>
      <c r="J3" s="1683"/>
      <c r="K3" s="1683"/>
      <c r="L3" s="1683"/>
      <c r="M3" s="1684"/>
    </row>
    <row r="4" spans="1:13" ht="62.25" customHeight="1">
      <c r="A4" s="1715"/>
      <c r="B4" s="9" t="s">
        <v>35</v>
      </c>
      <c r="C4" s="94" t="s">
        <v>843</v>
      </c>
      <c r="D4" s="1766" t="s">
        <v>679</v>
      </c>
      <c r="E4" s="1728"/>
      <c r="F4" s="1721" t="s">
        <v>36</v>
      </c>
      <c r="G4" s="1722"/>
      <c r="H4" s="448">
        <v>502</v>
      </c>
      <c r="I4" s="1766" t="s">
        <v>1871</v>
      </c>
      <c r="J4" s="1683"/>
      <c r="K4" s="1683"/>
      <c r="L4" s="1683"/>
      <c r="M4" s="1684"/>
    </row>
    <row r="5" spans="1:13">
      <c r="A5" s="1715"/>
      <c r="B5" s="9" t="s">
        <v>786</v>
      </c>
      <c r="C5" s="1685" t="s">
        <v>1872</v>
      </c>
      <c r="D5" s="1683"/>
      <c r="E5" s="1683"/>
      <c r="F5" s="1683"/>
      <c r="G5" s="1683"/>
      <c r="H5" s="1683"/>
      <c r="I5" s="1683"/>
      <c r="J5" s="1683"/>
      <c r="K5" s="1683"/>
      <c r="L5" s="1683"/>
      <c r="M5" s="1684"/>
    </row>
    <row r="6" spans="1:13">
      <c r="A6" s="1715"/>
      <c r="B6" s="9" t="s">
        <v>787</v>
      </c>
      <c r="C6" s="1685" t="s">
        <v>1873</v>
      </c>
      <c r="D6" s="1683"/>
      <c r="E6" s="1683"/>
      <c r="F6" s="1683"/>
      <c r="G6" s="1683"/>
      <c r="H6" s="1683"/>
      <c r="I6" s="1683"/>
      <c r="J6" s="1683"/>
      <c r="K6" s="1683"/>
      <c r="L6" s="96"/>
      <c r="M6" s="97"/>
    </row>
    <row r="7" spans="1:13">
      <c r="A7" s="1715"/>
      <c r="B7" s="7" t="s">
        <v>873</v>
      </c>
      <c r="C7" s="1791" t="s">
        <v>1181</v>
      </c>
      <c r="D7" s="1792"/>
      <c r="E7" s="11"/>
      <c r="F7" s="11"/>
      <c r="G7" s="12"/>
      <c r="H7" s="13" t="s">
        <v>39</v>
      </c>
      <c r="I7" s="1793" t="s">
        <v>1182</v>
      </c>
      <c r="J7" s="1792"/>
      <c r="K7" s="1792"/>
      <c r="L7" s="1792"/>
      <c r="M7" s="1794"/>
    </row>
    <row r="8" spans="1:13">
      <c r="A8" s="1715"/>
      <c r="B8" s="1744" t="s">
        <v>788</v>
      </c>
      <c r="C8" s="2149" t="s">
        <v>1219</v>
      </c>
      <c r="D8" s="2150"/>
      <c r="E8" s="15"/>
      <c r="F8" s="15"/>
      <c r="G8" s="15"/>
      <c r="H8" s="15"/>
      <c r="I8" s="15"/>
      <c r="J8" s="15"/>
      <c r="K8" s="15"/>
      <c r="L8" s="16"/>
      <c r="M8" s="17"/>
    </row>
    <row r="9" spans="1:13">
      <c r="A9" s="1715"/>
      <c r="B9" s="1745"/>
      <c r="C9" s="2151"/>
      <c r="D9" s="2152"/>
      <c r="E9" s="18"/>
      <c r="F9" s="1727"/>
      <c r="G9" s="1727"/>
      <c r="H9" s="18"/>
      <c r="I9" s="1727"/>
      <c r="J9" s="1727"/>
      <c r="K9" s="18"/>
      <c r="L9" s="19"/>
      <c r="M9" s="20"/>
    </row>
    <row r="10" spans="1:13" ht="16.5" thickBot="1">
      <c r="A10" s="1715"/>
      <c r="B10" s="1746"/>
      <c r="C10" s="1726" t="s">
        <v>793</v>
      </c>
      <c r="D10" s="1727"/>
      <c r="E10" s="125"/>
      <c r="F10" s="1727" t="s">
        <v>793</v>
      </c>
      <c r="G10" s="1727"/>
      <c r="H10" s="125"/>
      <c r="I10" s="1727" t="s">
        <v>793</v>
      </c>
      <c r="J10" s="1727"/>
      <c r="K10" s="125"/>
      <c r="L10" s="21"/>
      <c r="M10" s="22"/>
    </row>
    <row r="11" spans="1:13" ht="62.25" customHeight="1">
      <c r="A11" s="1715"/>
      <c r="B11" s="7" t="s">
        <v>794</v>
      </c>
      <c r="C11" s="1748" t="s">
        <v>1874</v>
      </c>
      <c r="D11" s="1749"/>
      <c r="E11" s="1749"/>
      <c r="F11" s="1749"/>
      <c r="G11" s="1749"/>
      <c r="H11" s="1749"/>
      <c r="I11" s="1749"/>
      <c r="J11" s="1749"/>
      <c r="K11" s="1749"/>
      <c r="L11" s="1749"/>
      <c r="M11" s="1750"/>
    </row>
    <row r="12" spans="1:13" ht="47.25" customHeight="1">
      <c r="A12" s="1715"/>
      <c r="B12" s="7" t="s">
        <v>923</v>
      </c>
      <c r="C12" s="1697" t="s">
        <v>1875</v>
      </c>
      <c r="D12" s="1698"/>
      <c r="E12" s="1698"/>
      <c r="F12" s="1698"/>
      <c r="G12" s="1698"/>
      <c r="H12" s="1698"/>
      <c r="I12" s="1698"/>
      <c r="J12" s="1698"/>
      <c r="K12" s="1698"/>
      <c r="L12" s="1698"/>
      <c r="M12" s="1699"/>
    </row>
    <row r="13" spans="1:13" ht="31.5">
      <c r="A13" s="1715"/>
      <c r="B13" s="7" t="s">
        <v>925</v>
      </c>
      <c r="C13" s="1700" t="s">
        <v>673</v>
      </c>
      <c r="D13" s="1701"/>
      <c r="E13" s="1701"/>
      <c r="F13" s="1701"/>
      <c r="G13" s="1701"/>
      <c r="H13" s="1701"/>
      <c r="I13" s="1701"/>
      <c r="J13" s="1701"/>
      <c r="K13" s="1701"/>
      <c r="L13" s="1701"/>
      <c r="M13" s="1702"/>
    </row>
    <row r="14" spans="1:13" ht="27.6" customHeight="1">
      <c r="A14" s="1715"/>
      <c r="B14" s="1744" t="s">
        <v>926</v>
      </c>
      <c r="C14" s="1700" t="s">
        <v>182</v>
      </c>
      <c r="D14" s="1701"/>
      <c r="E14" s="90" t="s">
        <v>927</v>
      </c>
      <c r="F14" s="1712" t="s">
        <v>138</v>
      </c>
      <c r="G14" s="1701"/>
      <c r="H14" s="1701"/>
      <c r="I14" s="1701"/>
      <c r="J14" s="1701"/>
      <c r="K14" s="1701"/>
      <c r="L14" s="1701"/>
      <c r="M14" s="1702"/>
    </row>
    <row r="15" spans="1:13">
      <c r="A15" s="1715"/>
      <c r="B15" s="1745"/>
      <c r="C15" s="1700"/>
      <c r="D15" s="1701"/>
      <c r="E15" s="1701"/>
      <c r="F15" s="1701"/>
      <c r="G15" s="1701"/>
      <c r="H15" s="1701"/>
      <c r="I15" s="1701"/>
      <c r="J15" s="1701"/>
      <c r="K15" s="1701"/>
      <c r="L15" s="1701"/>
      <c r="M15" s="1702"/>
    </row>
    <row r="16" spans="1:13">
      <c r="A16" s="1733" t="s">
        <v>796</v>
      </c>
      <c r="B16" s="10" t="s">
        <v>25</v>
      </c>
      <c r="C16" s="1700" t="s">
        <v>601</v>
      </c>
      <c r="D16" s="1701"/>
      <c r="E16" s="1701"/>
      <c r="F16" s="1701"/>
      <c r="G16" s="1701"/>
      <c r="H16" s="1701"/>
      <c r="I16" s="1701"/>
      <c r="J16" s="1701"/>
      <c r="K16" s="1701"/>
      <c r="L16" s="1701"/>
      <c r="M16" s="1702"/>
    </row>
    <row r="17" spans="1:13" ht="34.5" customHeight="1">
      <c r="A17" s="1734"/>
      <c r="B17" s="10" t="s">
        <v>929</v>
      </c>
      <c r="C17" s="1700" t="s">
        <v>678</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6"/>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1110</v>
      </c>
      <c r="E23" s="33" t="s">
        <v>810</v>
      </c>
      <c r="F23" s="1984" t="s">
        <v>1876</v>
      </c>
      <c r="G23" s="1984"/>
      <c r="H23" s="1984"/>
      <c r="I23" s="1984"/>
      <c r="J23" s="1984"/>
      <c r="K23" s="1984"/>
      <c r="L23" s="1984"/>
      <c r="M23" s="1985"/>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c r="K26" s="46"/>
      <c r="L26" s="19"/>
      <c r="M26" s="20"/>
    </row>
    <row r="27" spans="1:13">
      <c r="A27" s="1734"/>
      <c r="B27" s="1695"/>
      <c r="C27" s="31" t="s">
        <v>816</v>
      </c>
      <c r="D27" s="47"/>
      <c r="E27" s="19"/>
      <c r="F27" s="33" t="s">
        <v>817</v>
      </c>
      <c r="G27" s="36" t="s">
        <v>809</v>
      </c>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ht="16.5">
      <c r="A30" s="1734"/>
      <c r="B30" s="54"/>
      <c r="C30" s="55" t="s">
        <v>819</v>
      </c>
      <c r="D30" s="447" t="s">
        <v>63</v>
      </c>
      <c r="E30" s="46"/>
      <c r="F30" s="56" t="s">
        <v>820</v>
      </c>
      <c r="G30" s="37" t="s">
        <v>63</v>
      </c>
      <c r="H30" s="46"/>
      <c r="I30" s="56" t="s">
        <v>821</v>
      </c>
      <c r="J30" s="135"/>
      <c r="K30" s="133"/>
      <c r="L30" s="136"/>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411"/>
      <c r="E37" s="126">
        <v>1</v>
      </c>
      <c r="F37" s="122"/>
      <c r="G37" s="126">
        <v>1</v>
      </c>
      <c r="H37" s="122"/>
      <c r="I37" s="126">
        <v>1</v>
      </c>
      <c r="J37" s="122"/>
      <c r="K37" s="126">
        <v>1</v>
      </c>
      <c r="L37" s="122"/>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2995">
        <v>4</v>
      </c>
      <c r="G43" s="2996"/>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c r="H46" s="1705"/>
      <c r="I46" s="1705"/>
      <c r="J46" s="1705"/>
      <c r="K46" s="80" t="s">
        <v>846</v>
      </c>
      <c r="L46" s="1706"/>
      <c r="M46" s="1707"/>
    </row>
    <row r="47" spans="1:13">
      <c r="A47" s="1734"/>
      <c r="B47" s="1695"/>
      <c r="C47" s="77"/>
      <c r="D47" s="81"/>
      <c r="E47" s="36" t="s">
        <v>809</v>
      </c>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c r="A49" s="1734"/>
      <c r="B49" s="7" t="s">
        <v>847</v>
      </c>
      <c r="C49" s="1700" t="s">
        <v>1877</v>
      </c>
      <c r="D49" s="1701"/>
      <c r="E49" s="1701"/>
      <c r="F49" s="1701"/>
      <c r="G49" s="1701"/>
      <c r="H49" s="1701"/>
      <c r="I49" s="1701"/>
      <c r="J49" s="1701"/>
      <c r="K49" s="1701"/>
      <c r="L49" s="1701"/>
      <c r="M49" s="1702"/>
    </row>
    <row r="50" spans="1:13">
      <c r="A50" s="1734"/>
      <c r="B50" s="10" t="s">
        <v>849</v>
      </c>
      <c r="C50" s="1700" t="s">
        <v>1878</v>
      </c>
      <c r="D50" s="1701"/>
      <c r="E50" s="1701"/>
      <c r="F50" s="1701"/>
      <c r="G50" s="1701"/>
      <c r="H50" s="1701"/>
      <c r="I50" s="1701"/>
      <c r="J50" s="1701"/>
      <c r="K50" s="1701"/>
      <c r="L50" s="1701"/>
      <c r="M50" s="1702"/>
    </row>
    <row r="51" spans="1:13">
      <c r="A51" s="1734"/>
      <c r="B51" s="10" t="s">
        <v>851</v>
      </c>
      <c r="C51" s="1700" t="s">
        <v>1879</v>
      </c>
      <c r="D51" s="1701"/>
      <c r="E51" s="1701"/>
      <c r="F51" s="1701"/>
      <c r="G51" s="1701"/>
      <c r="H51" s="1701"/>
      <c r="I51" s="1701"/>
      <c r="J51" s="1701"/>
      <c r="K51" s="1701"/>
      <c r="L51" s="1701"/>
      <c r="M51" s="1702"/>
    </row>
    <row r="52" spans="1:13">
      <c r="A52" s="1734"/>
      <c r="B52" s="10" t="s">
        <v>853</v>
      </c>
      <c r="C52" s="1952">
        <v>44440</v>
      </c>
      <c r="D52" s="1701"/>
      <c r="E52" s="1701"/>
      <c r="F52" s="1701"/>
      <c r="G52" s="1701"/>
      <c r="H52" s="1701"/>
      <c r="I52" s="1701"/>
      <c r="J52" s="1701"/>
      <c r="K52" s="1701"/>
      <c r="L52" s="1701"/>
      <c r="M52" s="1702"/>
    </row>
    <row r="53" spans="1:13" ht="15.75" customHeight="1">
      <c r="A53" s="1686" t="s">
        <v>854</v>
      </c>
      <c r="B53" s="83" t="s">
        <v>855</v>
      </c>
      <c r="C53" s="1685" t="s">
        <v>1880</v>
      </c>
      <c r="D53" s="1683"/>
      <c r="E53" s="1683"/>
      <c r="F53" s="1683"/>
      <c r="G53" s="1683"/>
      <c r="H53" s="1683"/>
      <c r="I53" s="1683"/>
      <c r="J53" s="1683"/>
      <c r="K53" s="1683"/>
      <c r="L53" s="1683"/>
      <c r="M53" s="1684"/>
    </row>
    <row r="54" spans="1:13">
      <c r="A54" s="1687"/>
      <c r="B54" s="83" t="s">
        <v>856</v>
      </c>
      <c r="C54" s="1685" t="s">
        <v>1881</v>
      </c>
      <c r="D54" s="1683"/>
      <c r="E54" s="1683"/>
      <c r="F54" s="1683"/>
      <c r="G54" s="1683"/>
      <c r="H54" s="1683"/>
      <c r="I54" s="1683"/>
      <c r="J54" s="1683"/>
      <c r="K54" s="1683"/>
      <c r="L54" s="1683"/>
      <c r="M54" s="1684"/>
    </row>
    <row r="55" spans="1:13">
      <c r="A55" s="1687"/>
      <c r="B55" s="83" t="s">
        <v>858</v>
      </c>
      <c r="C55" s="1685" t="s">
        <v>1882</v>
      </c>
      <c r="D55" s="1683"/>
      <c r="E55" s="1683"/>
      <c r="F55" s="1683"/>
      <c r="G55" s="1683"/>
      <c r="H55" s="1683"/>
      <c r="I55" s="1683"/>
      <c r="J55" s="1683"/>
      <c r="K55" s="1683"/>
      <c r="L55" s="1683"/>
      <c r="M55" s="1684"/>
    </row>
    <row r="56" spans="1:13" ht="15.75" customHeight="1">
      <c r="A56" s="1687"/>
      <c r="B56" s="84" t="s">
        <v>859</v>
      </c>
      <c r="C56" s="1685" t="s">
        <v>680</v>
      </c>
      <c r="D56" s="1683"/>
      <c r="E56" s="1683"/>
      <c r="F56" s="1683"/>
      <c r="G56" s="1683"/>
      <c r="H56" s="1683"/>
      <c r="I56" s="1683"/>
      <c r="J56" s="1683"/>
      <c r="K56" s="1683"/>
      <c r="L56" s="1683"/>
      <c r="M56" s="1684"/>
    </row>
    <row r="57" spans="1:13" ht="15.75" customHeight="1">
      <c r="A57" s="1687"/>
      <c r="B57" s="83" t="s">
        <v>860</v>
      </c>
      <c r="C57" s="1961" t="s">
        <v>682</v>
      </c>
      <c r="D57" s="1683"/>
      <c r="E57" s="1683"/>
      <c r="F57" s="1683"/>
      <c r="G57" s="1683"/>
      <c r="H57" s="1683"/>
      <c r="I57" s="1683"/>
      <c r="J57" s="1683"/>
      <c r="K57" s="1683"/>
      <c r="L57" s="1683"/>
      <c r="M57" s="1684"/>
    </row>
    <row r="58" spans="1:13" ht="16.5" thickBot="1">
      <c r="A58" s="1690"/>
      <c r="B58" s="83" t="s">
        <v>861</v>
      </c>
      <c r="C58" s="1685">
        <v>2976030</v>
      </c>
      <c r="D58" s="1683"/>
      <c r="E58" s="1683"/>
      <c r="F58" s="1683"/>
      <c r="G58" s="1683"/>
      <c r="H58" s="1683"/>
      <c r="I58" s="1683"/>
      <c r="J58" s="1683"/>
      <c r="K58" s="1683"/>
      <c r="L58" s="1683"/>
      <c r="M58" s="1684"/>
    </row>
    <row r="59" spans="1:13" ht="15.75" customHeight="1">
      <c r="A59" s="1686" t="s">
        <v>863</v>
      </c>
      <c r="B59" s="85" t="s">
        <v>864</v>
      </c>
      <c r="C59" s="1685" t="s">
        <v>1880</v>
      </c>
      <c r="D59" s="1683"/>
      <c r="E59" s="1683"/>
      <c r="F59" s="1683"/>
      <c r="G59" s="1683"/>
      <c r="H59" s="1683"/>
      <c r="I59" s="1683"/>
      <c r="J59" s="1683"/>
      <c r="K59" s="1683"/>
      <c r="L59" s="1683"/>
      <c r="M59" s="1684"/>
    </row>
    <row r="60" spans="1:13" ht="30" customHeight="1">
      <c r="A60" s="1687"/>
      <c r="B60" s="85" t="s">
        <v>866</v>
      </c>
      <c r="C60" s="1685" t="s">
        <v>1881</v>
      </c>
      <c r="D60" s="1683"/>
      <c r="E60" s="1683"/>
      <c r="F60" s="1683"/>
      <c r="G60" s="1683"/>
      <c r="H60" s="1683"/>
      <c r="I60" s="1683"/>
      <c r="J60" s="1683"/>
      <c r="K60" s="1683"/>
      <c r="L60" s="1683"/>
      <c r="M60" s="1684"/>
    </row>
    <row r="61" spans="1:13" ht="30" customHeight="1" thickBot="1">
      <c r="A61" s="1687"/>
      <c r="B61" s="86" t="s">
        <v>39</v>
      </c>
      <c r="C61" s="1685" t="s">
        <v>1882</v>
      </c>
      <c r="D61" s="1683"/>
      <c r="E61" s="1683"/>
      <c r="F61" s="1683"/>
      <c r="G61" s="1683"/>
      <c r="H61" s="1683"/>
      <c r="I61" s="1683"/>
      <c r="J61" s="1683"/>
      <c r="K61" s="1683"/>
      <c r="L61" s="1683"/>
      <c r="M61" s="1684"/>
    </row>
    <row r="62" spans="1:13" ht="16.5" thickBot="1">
      <c r="A62" s="87" t="s">
        <v>869</v>
      </c>
      <c r="B62" s="88"/>
      <c r="C62" s="1758"/>
      <c r="D62" s="1759"/>
      <c r="E62" s="1759"/>
      <c r="F62" s="1759"/>
      <c r="G62" s="1759"/>
      <c r="H62" s="1759"/>
      <c r="I62" s="1759"/>
      <c r="J62" s="1759"/>
      <c r="K62" s="1759"/>
      <c r="L62" s="1759"/>
      <c r="M62" s="1760"/>
    </row>
  </sheetData>
  <mergeCells count="54">
    <mergeCell ref="A2:A15"/>
    <mergeCell ref="C2:M2"/>
    <mergeCell ref="C3:M3"/>
    <mergeCell ref="D4:E4"/>
    <mergeCell ref="F4:G4"/>
    <mergeCell ref="I4:M4"/>
    <mergeCell ref="C5:M5"/>
    <mergeCell ref="C6:K6"/>
    <mergeCell ref="C7:D7"/>
    <mergeCell ref="I7:M7"/>
    <mergeCell ref="B8:B10"/>
    <mergeCell ref="C8: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F23:M23"/>
    <mergeCell ref="B25:B28"/>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type="list" allowBlank="1" showInputMessage="1" showErrorMessage="1" sqref="I7:M7" xr:uid="{00000000-0002-0000-52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2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5200-000002000000}"/>
    <dataValidation allowBlank="1" showInputMessage="1" showErrorMessage="1" prompt="Identifique la meta ODS a que le apunta el indicador de producto. Seleccione de la lista desplegable." sqref="E14" xr:uid="{00000000-0002-0000-5200-000003000000}"/>
    <dataValidation allowBlank="1" showInputMessage="1" showErrorMessage="1" prompt="Identifique el ODS a que le apunta el indicador de producto. Seleccione de la lista desplegable._x000a_" sqref="B14:B15" xr:uid="{00000000-0002-0000-5200-000004000000}"/>
    <dataValidation allowBlank="1" showInputMessage="1" showErrorMessage="1" prompt="Incluir una ficha por cada indicador, ya sea de producto o de resultado" sqref="B1" xr:uid="{00000000-0002-0000-5200-000005000000}"/>
    <dataValidation allowBlank="1" showInputMessage="1" showErrorMessage="1" prompt="Seleccione de la lista desplegable" sqref="B4 B7 H7" xr:uid="{00000000-0002-0000-5200-000006000000}"/>
  </dataValidations>
  <hyperlinks>
    <hyperlink ref="C57" r:id="rId1" xr:uid="{00000000-0004-0000-52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200-000007000000}">
          <x14:formula1>
            <xm:f>'D:\Subdirección Envejecimiento y Vejez\Matriz Actualización Plan de Acción\Matrices Entidades\[Plan de Acción PPSEV Ajustado 01.07.2021 IPES final.xlsx]Desplegables'!#REF!</xm:f>
          </x14:formula1>
          <xm:sqref>C14:D14 C4 G46:J47 C7</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0070C0"/>
  </sheetPr>
  <dimension ref="A1:P62"/>
  <sheetViews>
    <sheetView topLeftCell="B22" zoomScale="89" zoomScaleNormal="89" workbookViewId="0">
      <selection activeCell="C30" sqref="C30"/>
    </sheetView>
  </sheetViews>
  <sheetFormatPr baseColWidth="10" defaultColWidth="11.42578125" defaultRowHeight="30" customHeight="1"/>
  <cols>
    <col min="1" max="1" width="25.140625" style="1" customWidth="1"/>
    <col min="2" max="2" width="24.140625" style="89" customWidth="1"/>
    <col min="3" max="3" width="10" style="1" customWidth="1"/>
    <col min="4" max="4" width="16.85546875" style="1" customWidth="1"/>
    <col min="5" max="5" width="15.85546875" style="1" customWidth="1"/>
    <col min="6" max="6" width="11.42578125" style="1"/>
    <col min="7" max="7" width="14.7109375" style="1" customWidth="1"/>
    <col min="8" max="8" width="14" style="1" customWidth="1"/>
    <col min="9" max="9" width="12.85546875" style="1" customWidth="1"/>
    <col min="10" max="10" width="12.42578125" style="1" customWidth="1"/>
    <col min="11" max="13" width="11.42578125" style="1"/>
    <col min="14" max="14" width="42" style="1" customWidth="1"/>
    <col min="15" max="16384" width="11.42578125" style="1"/>
  </cols>
  <sheetData>
    <row r="1" spans="1:16" ht="21.6" customHeight="1" thickBot="1">
      <c r="A1" s="2"/>
      <c r="B1" s="3" t="s">
        <v>1883</v>
      </c>
      <c r="C1" s="230"/>
      <c r="D1" s="230"/>
      <c r="E1" s="230"/>
      <c r="F1" s="230"/>
      <c r="G1" s="230"/>
      <c r="H1" s="230"/>
      <c r="I1" s="230"/>
      <c r="J1" s="230"/>
      <c r="K1" s="230"/>
      <c r="L1" s="230"/>
      <c r="M1" s="231"/>
      <c r="N1" s="233"/>
    </row>
    <row r="2" spans="1:16" ht="30" customHeight="1">
      <c r="A2" s="1714" t="s">
        <v>782</v>
      </c>
      <c r="B2" s="6" t="s">
        <v>1884</v>
      </c>
      <c r="C2" s="1717" t="s">
        <v>684</v>
      </c>
      <c r="D2" s="2175"/>
      <c r="E2" s="2175"/>
      <c r="F2" s="2175"/>
      <c r="G2" s="2175"/>
      <c r="H2" s="2175"/>
      <c r="I2" s="2175"/>
      <c r="J2" s="2175"/>
      <c r="K2" s="2175"/>
      <c r="L2" s="2175"/>
      <c r="M2" s="2176"/>
      <c r="N2" s="233"/>
    </row>
    <row r="3" spans="1:16" ht="30" customHeight="1">
      <c r="A3" s="1715"/>
      <c r="B3" s="7" t="s">
        <v>914</v>
      </c>
      <c r="C3" s="1685" t="s">
        <v>674</v>
      </c>
      <c r="D3" s="1970"/>
      <c r="E3" s="1970"/>
      <c r="F3" s="1970"/>
      <c r="G3" s="1970"/>
      <c r="H3" s="1970"/>
      <c r="I3" s="1970"/>
      <c r="J3" s="1970"/>
      <c r="K3" s="1970"/>
      <c r="L3" s="1970"/>
      <c r="M3" s="1974"/>
      <c r="N3" s="233"/>
    </row>
    <row r="4" spans="1:16" ht="30" customHeight="1">
      <c r="A4" s="1715"/>
      <c r="B4" s="9" t="s">
        <v>35</v>
      </c>
      <c r="C4" s="8" t="s">
        <v>916</v>
      </c>
      <c r="D4" s="1761" t="s">
        <v>1885</v>
      </c>
      <c r="E4" s="1762"/>
      <c r="F4" s="1762"/>
      <c r="G4" s="1763"/>
      <c r="H4" s="3032" t="s">
        <v>917</v>
      </c>
      <c r="I4" s="3033"/>
      <c r="J4" s="128">
        <v>495</v>
      </c>
      <c r="K4" s="1766" t="s">
        <v>1886</v>
      </c>
      <c r="L4" s="1683"/>
      <c r="M4" s="1684"/>
      <c r="N4" s="233"/>
    </row>
    <row r="5" spans="1:16" ht="30" customHeight="1">
      <c r="A5" s="1715"/>
      <c r="B5" s="9" t="s">
        <v>786</v>
      </c>
      <c r="C5" s="1685" t="s">
        <v>1887</v>
      </c>
      <c r="D5" s="1683"/>
      <c r="E5" s="1683"/>
      <c r="F5" s="1683"/>
      <c r="G5" s="1683"/>
      <c r="H5" s="1683"/>
      <c r="I5" s="1683"/>
      <c r="J5" s="1683"/>
      <c r="K5" s="1683"/>
      <c r="L5" s="1683"/>
      <c r="M5" s="1684"/>
      <c r="N5" s="233"/>
    </row>
    <row r="6" spans="1:16" ht="30" customHeight="1">
      <c r="A6" s="1715"/>
      <c r="B6" s="9" t="s">
        <v>787</v>
      </c>
      <c r="C6" s="1767" t="s">
        <v>1888</v>
      </c>
      <c r="D6" s="1762"/>
      <c r="E6" s="1762"/>
      <c r="F6" s="1762"/>
      <c r="G6" s="1762"/>
      <c r="H6" s="1762"/>
      <c r="I6" s="1762"/>
      <c r="J6" s="1762"/>
      <c r="K6" s="1762"/>
      <c r="L6" s="1762"/>
      <c r="M6" s="1768"/>
      <c r="N6" s="233"/>
    </row>
    <row r="7" spans="1:16" ht="30" customHeight="1">
      <c r="A7" s="1715"/>
      <c r="B7" s="9" t="s">
        <v>873</v>
      </c>
      <c r="C7" s="1705" t="s">
        <v>75</v>
      </c>
      <c r="D7" s="1705"/>
      <c r="E7" s="1705"/>
      <c r="F7" s="1705"/>
      <c r="G7" s="1705"/>
      <c r="H7" s="8" t="s">
        <v>39</v>
      </c>
      <c r="I7" s="1683" t="s">
        <v>921</v>
      </c>
      <c r="J7" s="1683"/>
      <c r="K7" s="1683"/>
      <c r="L7" s="1683"/>
      <c r="M7" s="1684"/>
      <c r="N7" s="233"/>
    </row>
    <row r="8" spans="1:16" ht="30" customHeight="1">
      <c r="A8" s="1715"/>
      <c r="B8" s="1744" t="s">
        <v>788</v>
      </c>
      <c r="C8" s="221"/>
      <c r="D8" s="222"/>
      <c r="E8" s="15"/>
      <c r="F8" s="15"/>
      <c r="G8" s="15"/>
      <c r="H8" s="15"/>
      <c r="I8" s="15"/>
      <c r="J8" s="15"/>
      <c r="K8" s="15"/>
      <c r="L8" s="16"/>
      <c r="M8" s="17"/>
      <c r="N8" s="233"/>
    </row>
    <row r="9" spans="1:16" ht="30" customHeight="1">
      <c r="A9" s="1715"/>
      <c r="B9" s="1745"/>
      <c r="C9" s="1726" t="s">
        <v>921</v>
      </c>
      <c r="D9" s="1727"/>
      <c r="E9" s="18"/>
      <c r="F9" s="1727"/>
      <c r="G9" s="1727"/>
      <c r="H9" s="18"/>
      <c r="I9" s="1727"/>
      <c r="J9" s="1727"/>
      <c r="K9" s="18"/>
      <c r="L9" s="19"/>
      <c r="M9" s="20"/>
      <c r="N9" s="233"/>
    </row>
    <row r="10" spans="1:16" ht="30" customHeight="1">
      <c r="A10" s="1715"/>
      <c r="B10" s="1746"/>
      <c r="C10" s="1726" t="s">
        <v>793</v>
      </c>
      <c r="D10" s="1727"/>
      <c r="E10" s="125"/>
      <c r="F10" s="1727" t="s">
        <v>793</v>
      </c>
      <c r="G10" s="1727"/>
      <c r="H10" s="125"/>
      <c r="I10" s="1727" t="s">
        <v>793</v>
      </c>
      <c r="J10" s="1727"/>
      <c r="K10" s="125"/>
      <c r="L10" s="21"/>
      <c r="M10" s="22"/>
      <c r="N10" s="233"/>
    </row>
    <row r="11" spans="1:16" ht="30" customHeight="1">
      <c r="A11" s="1715"/>
      <c r="B11" s="7" t="s">
        <v>794</v>
      </c>
      <c r="C11" s="1700" t="s">
        <v>1889</v>
      </c>
      <c r="D11" s="1970"/>
      <c r="E11" s="1970"/>
      <c r="F11" s="1970"/>
      <c r="G11" s="1970"/>
      <c r="H11" s="1970"/>
      <c r="I11" s="1970"/>
      <c r="J11" s="1970"/>
      <c r="K11" s="1970"/>
      <c r="L11" s="1970"/>
      <c r="M11" s="1974"/>
      <c r="N11" s="695"/>
      <c r="O11" s="233"/>
    </row>
    <row r="12" spans="1:16" ht="30" customHeight="1">
      <c r="A12" s="1715"/>
      <c r="B12" s="7" t="s">
        <v>923</v>
      </c>
      <c r="C12" s="1700" t="s">
        <v>1890</v>
      </c>
      <c r="D12" s="1970"/>
      <c r="E12" s="1970"/>
      <c r="F12" s="1970"/>
      <c r="G12" s="1970"/>
      <c r="H12" s="1970"/>
      <c r="I12" s="1970"/>
      <c r="J12" s="1970"/>
      <c r="K12" s="1970"/>
      <c r="L12" s="1970"/>
      <c r="M12" s="1974"/>
      <c r="N12" s="3030"/>
      <c r="O12" s="3031"/>
      <c r="P12" s="3031"/>
    </row>
    <row r="13" spans="1:16" ht="30" customHeight="1">
      <c r="A13" s="1715"/>
      <c r="B13" s="7" t="s">
        <v>925</v>
      </c>
      <c r="C13" s="1700" t="s">
        <v>673</v>
      </c>
      <c r="D13" s="1701"/>
      <c r="E13" s="1701"/>
      <c r="F13" s="1701"/>
      <c r="G13" s="1701"/>
      <c r="H13" s="1701"/>
      <c r="I13" s="1701"/>
      <c r="J13" s="1701"/>
      <c r="K13" s="1701"/>
      <c r="L13" s="1701"/>
      <c r="M13" s="1702"/>
      <c r="N13" s="233"/>
    </row>
    <row r="14" spans="1:16" ht="30" customHeight="1">
      <c r="A14" s="1715"/>
      <c r="B14" s="1744" t="s">
        <v>926</v>
      </c>
      <c r="C14" s="1700" t="s">
        <v>1891</v>
      </c>
      <c r="D14" s="1777"/>
      <c r="E14" s="223" t="s">
        <v>927</v>
      </c>
      <c r="F14" s="1712" t="s">
        <v>1892</v>
      </c>
      <c r="G14" s="1701"/>
      <c r="H14" s="1701"/>
      <c r="I14" s="1701"/>
      <c r="J14" s="1701"/>
      <c r="K14" s="1701"/>
      <c r="L14" s="1701"/>
      <c r="M14" s="1702"/>
      <c r="N14" s="233"/>
    </row>
    <row r="15" spans="1:16" ht="30" customHeight="1">
      <c r="A15" s="1715"/>
      <c r="B15" s="1745"/>
      <c r="C15" s="1700"/>
      <c r="D15" s="1701"/>
      <c r="E15" s="1701"/>
      <c r="F15" s="1701"/>
      <c r="G15" s="1701"/>
      <c r="H15" s="1701"/>
      <c r="I15" s="1701"/>
      <c r="J15" s="1701"/>
      <c r="K15" s="1701"/>
      <c r="L15" s="1701"/>
      <c r="M15" s="1702"/>
      <c r="N15" s="233"/>
    </row>
    <row r="16" spans="1:16" ht="30" customHeight="1">
      <c r="A16" s="1733" t="s">
        <v>796</v>
      </c>
      <c r="B16" s="10" t="s">
        <v>25</v>
      </c>
      <c r="C16" s="1700" t="s">
        <v>687</v>
      </c>
      <c r="D16" s="1701"/>
      <c r="E16" s="1701"/>
      <c r="F16" s="1701"/>
      <c r="G16" s="1701"/>
      <c r="H16" s="1701"/>
      <c r="I16" s="1701"/>
      <c r="J16" s="1701"/>
      <c r="K16" s="1701"/>
      <c r="L16" s="1701"/>
      <c r="M16" s="1702"/>
      <c r="N16" s="233"/>
    </row>
    <row r="17" spans="1:14" ht="48.6" customHeight="1">
      <c r="A17" s="1734"/>
      <c r="B17" s="10" t="s">
        <v>929</v>
      </c>
      <c r="C17" s="1700" t="s">
        <v>685</v>
      </c>
      <c r="D17" s="1701"/>
      <c r="E17" s="1701"/>
      <c r="F17" s="1701"/>
      <c r="G17" s="1701"/>
      <c r="H17" s="1701"/>
      <c r="I17" s="1701"/>
      <c r="J17" s="1701"/>
      <c r="K17" s="1701"/>
      <c r="L17" s="1701"/>
      <c r="M17" s="1702"/>
      <c r="N17" s="233"/>
    </row>
    <row r="18" spans="1:14" ht="15.75">
      <c r="A18" s="1734"/>
      <c r="B18" s="1694" t="s">
        <v>798</v>
      </c>
      <c r="C18" s="24"/>
      <c r="D18" s="25"/>
      <c r="E18" s="25"/>
      <c r="F18" s="25"/>
      <c r="G18" s="25"/>
      <c r="H18" s="25"/>
      <c r="I18" s="25"/>
      <c r="J18" s="25"/>
      <c r="K18" s="25"/>
      <c r="L18" s="25"/>
      <c r="M18" s="26"/>
      <c r="N18" s="233"/>
    </row>
    <row r="19" spans="1:14" ht="15.75">
      <c r="A19" s="1734"/>
      <c r="B19" s="1695"/>
      <c r="C19" s="27"/>
      <c r="D19" s="28"/>
      <c r="E19" s="29"/>
      <c r="F19" s="28"/>
      <c r="G19" s="29"/>
      <c r="H19" s="28"/>
      <c r="I19" s="29"/>
      <c r="J19" s="28"/>
      <c r="K19" s="29"/>
      <c r="L19" s="29"/>
      <c r="M19" s="30"/>
      <c r="N19" s="233"/>
    </row>
    <row r="20" spans="1:14" ht="31.5">
      <c r="A20" s="1734"/>
      <c r="B20" s="1695"/>
      <c r="C20" s="31" t="s">
        <v>799</v>
      </c>
      <c r="D20" s="32"/>
      <c r="E20" s="33" t="s">
        <v>800</v>
      </c>
      <c r="F20" s="32"/>
      <c r="G20" s="33" t="s">
        <v>801</v>
      </c>
      <c r="H20" s="32"/>
      <c r="I20" s="33" t="s">
        <v>802</v>
      </c>
      <c r="J20" s="34"/>
      <c r="K20" s="33"/>
      <c r="L20" s="33"/>
      <c r="M20" s="35"/>
      <c r="N20" s="233"/>
    </row>
    <row r="21" spans="1:14" ht="15.75">
      <c r="A21" s="1734"/>
      <c r="B21" s="1695"/>
      <c r="C21" s="31" t="s">
        <v>803</v>
      </c>
      <c r="D21" s="36"/>
      <c r="E21" s="33" t="s">
        <v>804</v>
      </c>
      <c r="F21" s="37"/>
      <c r="G21" s="33" t="s">
        <v>805</v>
      </c>
      <c r="H21" s="37"/>
      <c r="I21" s="33"/>
      <c r="J21" s="38"/>
      <c r="K21" s="33"/>
      <c r="L21" s="33"/>
      <c r="M21" s="35"/>
      <c r="N21" s="233"/>
    </row>
    <row r="22" spans="1:14" ht="31.5">
      <c r="A22" s="1734"/>
      <c r="B22" s="1695"/>
      <c r="C22" s="31" t="s">
        <v>806</v>
      </c>
      <c r="D22" s="36"/>
      <c r="E22" s="33" t="s">
        <v>807</v>
      </c>
      <c r="F22" s="36"/>
      <c r="G22" s="33"/>
      <c r="H22" s="38"/>
      <c r="I22" s="33"/>
      <c r="J22" s="38"/>
      <c r="K22" s="33"/>
      <c r="L22" s="33"/>
      <c r="M22" s="35"/>
      <c r="N22" s="233"/>
    </row>
    <row r="23" spans="1:14" ht="15.75">
      <c r="A23" s="1734"/>
      <c r="B23" s="1695"/>
      <c r="C23" s="31" t="s">
        <v>808</v>
      </c>
      <c r="D23" s="36" t="s">
        <v>809</v>
      </c>
      <c r="E23" s="33" t="s">
        <v>810</v>
      </c>
      <c r="F23" s="696" t="s">
        <v>811</v>
      </c>
      <c r="G23" s="39"/>
      <c r="H23" s="39"/>
      <c r="I23" s="39"/>
      <c r="J23" s="39"/>
      <c r="K23" s="39"/>
      <c r="L23" s="39"/>
      <c r="M23" s="40"/>
      <c r="N23" s="233"/>
    </row>
    <row r="24" spans="1:14" ht="30" customHeight="1">
      <c r="A24" s="1734"/>
      <c r="B24" s="1696"/>
      <c r="C24" s="41"/>
      <c r="D24" s="42"/>
      <c r="E24" s="42"/>
      <c r="F24" s="42"/>
      <c r="G24" s="42"/>
      <c r="H24" s="42"/>
      <c r="I24" s="42"/>
      <c r="J24" s="42"/>
      <c r="K24" s="42"/>
      <c r="L24" s="42"/>
      <c r="M24" s="43"/>
      <c r="N24" s="233"/>
    </row>
    <row r="25" spans="1:14" ht="30" customHeight="1">
      <c r="A25" s="1734"/>
      <c r="B25" s="1694" t="s">
        <v>812</v>
      </c>
      <c r="C25" s="44"/>
      <c r="D25" s="45"/>
      <c r="E25" s="45"/>
      <c r="F25" s="45"/>
      <c r="G25" s="45"/>
      <c r="H25" s="45"/>
      <c r="I25" s="45"/>
      <c r="J25" s="45"/>
      <c r="K25" s="45"/>
      <c r="L25" s="16"/>
      <c r="M25" s="17"/>
      <c r="N25" s="233"/>
    </row>
    <row r="26" spans="1:14" ht="15.75">
      <c r="A26" s="1734"/>
      <c r="B26" s="1695"/>
      <c r="C26" s="31" t="s">
        <v>813</v>
      </c>
      <c r="D26" s="37"/>
      <c r="E26" s="46"/>
      <c r="F26" s="33" t="s">
        <v>814</v>
      </c>
      <c r="G26" s="36" t="s">
        <v>809</v>
      </c>
      <c r="H26" s="46"/>
      <c r="I26" s="33" t="s">
        <v>815</v>
      </c>
      <c r="J26" s="36"/>
      <c r="K26" s="46"/>
      <c r="L26" s="19"/>
      <c r="M26" s="20"/>
      <c r="N26" s="233"/>
    </row>
    <row r="27" spans="1:14" ht="18" customHeight="1">
      <c r="A27" s="1734"/>
      <c r="B27" s="1695"/>
      <c r="C27" s="31" t="s">
        <v>816</v>
      </c>
      <c r="D27" s="47"/>
      <c r="E27" s="19"/>
      <c r="F27" s="33" t="s">
        <v>817</v>
      </c>
      <c r="G27" s="36"/>
      <c r="H27" s="19"/>
      <c r="I27" s="48"/>
      <c r="J27" s="19"/>
      <c r="K27" s="18"/>
      <c r="L27" s="19"/>
      <c r="M27" s="20"/>
      <c r="N27" s="233"/>
    </row>
    <row r="28" spans="1:14" ht="30" customHeight="1">
      <c r="A28" s="1734"/>
      <c r="B28" s="1696"/>
      <c r="C28" s="49"/>
      <c r="D28" s="50"/>
      <c r="E28" s="50"/>
      <c r="F28" s="50"/>
      <c r="G28" s="50"/>
      <c r="H28" s="50"/>
      <c r="I28" s="50"/>
      <c r="J28" s="50"/>
      <c r="K28" s="50"/>
      <c r="L28" s="21"/>
      <c r="M28" s="22"/>
      <c r="N28" s="233"/>
    </row>
    <row r="29" spans="1:14" ht="30" customHeight="1">
      <c r="A29" s="1734"/>
      <c r="B29" s="54" t="s">
        <v>818</v>
      </c>
      <c r="C29" s="52"/>
      <c r="D29" s="23"/>
      <c r="E29" s="23"/>
      <c r="F29" s="23"/>
      <c r="G29" s="23"/>
      <c r="H29" s="23"/>
      <c r="I29" s="23"/>
      <c r="J29" s="23"/>
      <c r="K29" s="23"/>
      <c r="L29" s="23"/>
      <c r="M29" s="53"/>
      <c r="N29" s="233"/>
    </row>
    <row r="30" spans="1:14" ht="15.75">
      <c r="A30" s="1734"/>
      <c r="B30" s="54"/>
      <c r="C30" s="55" t="s">
        <v>819</v>
      </c>
      <c r="D30" s="37" t="s">
        <v>63</v>
      </c>
      <c r="E30" s="46"/>
      <c r="F30" s="56" t="s">
        <v>820</v>
      </c>
      <c r="G30" s="37" t="s">
        <v>63</v>
      </c>
      <c r="H30" s="46"/>
      <c r="I30" s="56" t="s">
        <v>821</v>
      </c>
      <c r="J30" s="223"/>
      <c r="K30" s="46"/>
      <c r="L30" s="46"/>
      <c r="M30" s="57"/>
      <c r="N30" s="233"/>
    </row>
    <row r="31" spans="1:14" ht="30" customHeight="1">
      <c r="A31" s="1734"/>
      <c r="B31" s="9"/>
      <c r="C31" s="41"/>
      <c r="D31" s="42"/>
      <c r="E31" s="42"/>
      <c r="F31" s="42"/>
      <c r="G31" s="42"/>
      <c r="H31" s="42"/>
      <c r="I31" s="42"/>
      <c r="J31" s="42"/>
      <c r="K31" s="42"/>
      <c r="L31" s="42"/>
      <c r="M31" s="43"/>
      <c r="N31" s="233"/>
    </row>
    <row r="32" spans="1:14" ht="30" customHeight="1">
      <c r="A32" s="1734"/>
      <c r="B32" s="1694" t="s">
        <v>822</v>
      </c>
      <c r="C32" s="224"/>
      <c r="D32" s="225"/>
      <c r="E32" s="225"/>
      <c r="F32" s="225"/>
      <c r="G32" s="225"/>
      <c r="H32" s="225"/>
      <c r="I32" s="225"/>
      <c r="J32" s="225"/>
      <c r="K32" s="225"/>
      <c r="L32" s="16"/>
      <c r="M32" s="17"/>
      <c r="N32" s="233"/>
    </row>
    <row r="33" spans="1:14" ht="30" customHeight="1">
      <c r="A33" s="1734"/>
      <c r="B33" s="1695"/>
      <c r="C33" s="60" t="s">
        <v>823</v>
      </c>
      <c r="D33" s="226">
        <v>2022</v>
      </c>
      <c r="E33" s="227"/>
      <c r="F33" s="46" t="s">
        <v>824</v>
      </c>
      <c r="G33" s="100">
        <v>2024</v>
      </c>
      <c r="H33" s="227"/>
      <c r="I33" s="56"/>
      <c r="J33" s="227"/>
      <c r="K33" s="227"/>
      <c r="L33" s="19"/>
      <c r="M33" s="20"/>
      <c r="N33" s="233"/>
    </row>
    <row r="34" spans="1:14" ht="30" customHeight="1">
      <c r="A34" s="1734"/>
      <c r="B34" s="1696"/>
      <c r="C34" s="41"/>
      <c r="D34" s="91"/>
      <c r="E34" s="228"/>
      <c r="F34" s="42"/>
      <c r="G34" s="228"/>
      <c r="H34" s="228"/>
      <c r="I34" s="93"/>
      <c r="J34" s="228"/>
      <c r="K34" s="228"/>
      <c r="L34" s="21"/>
      <c r="M34" s="22"/>
      <c r="N34" s="233"/>
    </row>
    <row r="35" spans="1:14" ht="30" customHeight="1">
      <c r="A35" s="1734"/>
      <c r="B35" s="1694" t="s">
        <v>825</v>
      </c>
      <c r="C35" s="64"/>
      <c r="D35" s="95"/>
      <c r="E35" s="95"/>
      <c r="F35" s="95"/>
      <c r="G35" s="95"/>
      <c r="H35" s="95"/>
      <c r="I35" s="95"/>
      <c r="J35" s="95"/>
      <c r="K35" s="95"/>
      <c r="L35" s="95"/>
      <c r="M35" s="65"/>
      <c r="N35" s="233"/>
    </row>
    <row r="36" spans="1:14" ht="30" customHeight="1">
      <c r="A36" s="1734"/>
      <c r="B36" s="1695"/>
      <c r="C36" s="66"/>
      <c r="D36" s="123" t="s">
        <v>826</v>
      </c>
      <c r="E36" s="123"/>
      <c r="F36" s="123" t="s">
        <v>827</v>
      </c>
      <c r="G36" s="123"/>
      <c r="H36" s="67" t="s">
        <v>828</v>
      </c>
      <c r="I36" s="67"/>
      <c r="J36" s="67" t="s">
        <v>829</v>
      </c>
      <c r="K36" s="123"/>
      <c r="L36" s="123" t="s">
        <v>830</v>
      </c>
      <c r="M36" s="68"/>
      <c r="N36" s="233"/>
    </row>
    <row r="37" spans="1:14" ht="30" customHeight="1">
      <c r="A37" s="1734"/>
      <c r="B37" s="1695"/>
      <c r="C37" s="66"/>
      <c r="D37" s="122">
        <v>0.6</v>
      </c>
      <c r="E37" s="126"/>
      <c r="F37" s="122">
        <v>0.2</v>
      </c>
      <c r="G37" s="126"/>
      <c r="H37" s="122">
        <v>0.2</v>
      </c>
      <c r="I37" s="126"/>
      <c r="J37" s="122"/>
      <c r="K37" s="126"/>
      <c r="L37" s="122"/>
      <c r="M37" s="121"/>
      <c r="N37" s="233"/>
    </row>
    <row r="38" spans="1:14" ht="30" customHeight="1">
      <c r="A38" s="1734"/>
      <c r="B38" s="1695"/>
      <c r="C38" s="66"/>
      <c r="D38" s="123" t="s">
        <v>831</v>
      </c>
      <c r="E38" s="123"/>
      <c r="F38" s="123" t="s">
        <v>832</v>
      </c>
      <c r="G38" s="123"/>
      <c r="H38" s="67" t="s">
        <v>833</v>
      </c>
      <c r="I38" s="67"/>
      <c r="J38" s="67" t="s">
        <v>834</v>
      </c>
      <c r="K38" s="123"/>
      <c r="L38" s="123" t="s">
        <v>835</v>
      </c>
      <c r="M38" s="30"/>
      <c r="N38" s="233"/>
    </row>
    <row r="39" spans="1:14" ht="30" customHeight="1">
      <c r="A39" s="1734"/>
      <c r="B39" s="1695"/>
      <c r="C39" s="66"/>
      <c r="D39" s="122"/>
      <c r="E39" s="126"/>
      <c r="F39" s="122"/>
      <c r="G39" s="126"/>
      <c r="H39" s="122"/>
      <c r="I39" s="126"/>
      <c r="J39" s="122"/>
      <c r="K39" s="126"/>
      <c r="L39" s="122"/>
      <c r="M39" s="121"/>
      <c r="N39" s="233"/>
    </row>
    <row r="40" spans="1:14" ht="30" customHeight="1">
      <c r="A40" s="1734"/>
      <c r="B40" s="1695"/>
      <c r="C40" s="66"/>
      <c r="D40" s="123" t="s">
        <v>836</v>
      </c>
      <c r="E40" s="123"/>
      <c r="F40" s="123" t="s">
        <v>837</v>
      </c>
      <c r="G40" s="123"/>
      <c r="H40" s="67" t="s">
        <v>838</v>
      </c>
      <c r="I40" s="67"/>
      <c r="J40" s="67" t="s">
        <v>839</v>
      </c>
      <c r="K40" s="123"/>
      <c r="L40" s="123" t="s">
        <v>840</v>
      </c>
      <c r="M40" s="30"/>
      <c r="N40" s="233"/>
    </row>
    <row r="41" spans="1:14" ht="30" customHeight="1">
      <c r="A41" s="1734"/>
      <c r="B41" s="1695"/>
      <c r="C41" s="66"/>
      <c r="D41" s="122"/>
      <c r="E41" s="126"/>
      <c r="F41" s="122"/>
      <c r="G41" s="126"/>
      <c r="H41" s="122"/>
      <c r="I41" s="126"/>
      <c r="J41" s="122"/>
      <c r="K41" s="126"/>
      <c r="L41" s="122"/>
      <c r="M41" s="121"/>
      <c r="N41" s="233"/>
    </row>
    <row r="42" spans="1:14" ht="30" customHeight="1">
      <c r="A42" s="1734"/>
      <c r="B42" s="1695"/>
      <c r="C42" s="66"/>
      <c r="D42" s="69" t="s">
        <v>840</v>
      </c>
      <c r="E42" s="120"/>
      <c r="F42" s="69" t="s">
        <v>841</v>
      </c>
      <c r="G42" s="120"/>
      <c r="H42" s="70"/>
      <c r="I42" s="71"/>
      <c r="J42" s="70"/>
      <c r="K42" s="71"/>
      <c r="L42" s="70"/>
      <c r="M42" s="72"/>
      <c r="N42" s="233"/>
    </row>
    <row r="43" spans="1:14" ht="30" customHeight="1">
      <c r="A43" s="1734"/>
      <c r="B43" s="1695"/>
      <c r="C43" s="66"/>
      <c r="D43" s="122"/>
      <c r="E43" s="126"/>
      <c r="F43" s="1710">
        <v>1</v>
      </c>
      <c r="G43" s="1711"/>
      <c r="H43" s="1776"/>
      <c r="I43" s="1776"/>
      <c r="J43" s="130"/>
      <c r="K43" s="123"/>
      <c r="L43" s="130"/>
      <c r="M43" s="124"/>
      <c r="N43" s="233"/>
    </row>
    <row r="44" spans="1:14" ht="30" customHeight="1">
      <c r="A44" s="1734"/>
      <c r="B44" s="1695"/>
      <c r="C44" s="73"/>
      <c r="D44" s="69"/>
      <c r="E44" s="120"/>
      <c r="F44" s="69"/>
      <c r="G44" s="120"/>
      <c r="H44" s="127"/>
      <c r="I44" s="74"/>
      <c r="J44" s="127"/>
      <c r="K44" s="74"/>
      <c r="L44" s="127"/>
      <c r="M44" s="75"/>
      <c r="N44" s="233"/>
    </row>
    <row r="45" spans="1:14" ht="30" customHeight="1">
      <c r="A45" s="1734"/>
      <c r="B45" s="1694" t="s">
        <v>842</v>
      </c>
      <c r="C45" s="44"/>
      <c r="D45" s="45"/>
      <c r="E45" s="45"/>
      <c r="F45" s="45"/>
      <c r="G45" s="45"/>
      <c r="H45" s="45"/>
      <c r="I45" s="45"/>
      <c r="J45" s="45"/>
      <c r="K45" s="45"/>
      <c r="L45" s="19"/>
      <c r="M45" s="20"/>
      <c r="N45" s="233"/>
    </row>
    <row r="46" spans="1:14" ht="15.75">
      <c r="A46" s="1734"/>
      <c r="B46" s="1695"/>
      <c r="C46" s="77"/>
      <c r="D46" s="78" t="s">
        <v>843</v>
      </c>
      <c r="E46" s="79" t="s">
        <v>844</v>
      </c>
      <c r="F46" s="1704" t="s">
        <v>845</v>
      </c>
      <c r="G46" s="1705"/>
      <c r="H46" s="1705"/>
      <c r="I46" s="1705"/>
      <c r="J46" s="1705"/>
      <c r="K46" s="80" t="s">
        <v>846</v>
      </c>
      <c r="L46" s="1706"/>
      <c r="M46" s="1707"/>
      <c r="N46" s="233"/>
    </row>
    <row r="47" spans="1:14" ht="15.75">
      <c r="A47" s="1734"/>
      <c r="B47" s="1695"/>
      <c r="C47" s="77"/>
      <c r="D47" s="81"/>
      <c r="E47" s="36" t="s">
        <v>809</v>
      </c>
      <c r="F47" s="1704"/>
      <c r="G47" s="1705"/>
      <c r="H47" s="1705"/>
      <c r="I47" s="1705"/>
      <c r="J47" s="1705"/>
      <c r="K47" s="19"/>
      <c r="L47" s="1708"/>
      <c r="M47" s="1709"/>
      <c r="N47" s="233"/>
    </row>
    <row r="48" spans="1:14" ht="30" customHeight="1">
      <c r="A48" s="1734"/>
      <c r="B48" s="1696"/>
      <c r="C48" s="82"/>
      <c r="D48" s="21"/>
      <c r="E48" s="21"/>
      <c r="F48" s="21"/>
      <c r="G48" s="21"/>
      <c r="H48" s="21"/>
      <c r="I48" s="21"/>
      <c r="J48" s="21"/>
      <c r="K48" s="21"/>
      <c r="L48" s="19"/>
      <c r="M48" s="20"/>
      <c r="N48" s="233"/>
    </row>
    <row r="49" spans="1:15" ht="30" customHeight="1">
      <c r="A49" s="1734"/>
      <c r="B49" s="7" t="s">
        <v>847</v>
      </c>
      <c r="C49" s="2872" t="s">
        <v>1893</v>
      </c>
      <c r="D49" s="3028"/>
      <c r="E49" s="3028"/>
      <c r="F49" s="3028"/>
      <c r="G49" s="3028"/>
      <c r="H49" s="3028"/>
      <c r="I49" s="3028"/>
      <c r="J49" s="3028"/>
      <c r="K49" s="3028"/>
      <c r="L49" s="3028"/>
      <c r="M49" s="3029"/>
      <c r="N49" s="236"/>
    </row>
    <row r="50" spans="1:15" ht="30" customHeight="1">
      <c r="A50" s="1734"/>
      <c r="B50" s="10" t="s">
        <v>849</v>
      </c>
      <c r="C50" s="1700" t="s">
        <v>1894</v>
      </c>
      <c r="D50" s="1970"/>
      <c r="E50" s="1970"/>
      <c r="F50" s="1970"/>
      <c r="G50" s="1970"/>
      <c r="H50" s="1970"/>
      <c r="I50" s="1970"/>
      <c r="J50" s="1970"/>
      <c r="K50" s="1970"/>
      <c r="L50" s="1970"/>
      <c r="M50" s="1974"/>
      <c r="N50" s="236"/>
      <c r="O50" s="233"/>
    </row>
    <row r="51" spans="1:15" ht="30" customHeight="1">
      <c r="A51" s="1734"/>
      <c r="B51" s="10" t="s">
        <v>851</v>
      </c>
      <c r="C51" s="1700">
        <v>30</v>
      </c>
      <c r="D51" s="1701"/>
      <c r="E51" s="1701"/>
      <c r="F51" s="1701"/>
      <c r="G51" s="1701"/>
      <c r="H51" s="1701"/>
      <c r="I51" s="1701"/>
      <c r="J51" s="1701"/>
      <c r="K51" s="1701"/>
      <c r="L51" s="1701"/>
      <c r="M51" s="1702"/>
      <c r="N51" s="233"/>
    </row>
    <row r="52" spans="1:15" ht="30" customHeight="1">
      <c r="A52" s="1734"/>
      <c r="B52" s="10" t="s">
        <v>853</v>
      </c>
      <c r="C52" s="1700" t="s">
        <v>1895</v>
      </c>
      <c r="D52" s="1701"/>
      <c r="E52" s="1701"/>
      <c r="F52" s="1701"/>
      <c r="G52" s="1701"/>
      <c r="H52" s="1701"/>
      <c r="I52" s="1701"/>
      <c r="J52" s="1701"/>
      <c r="K52" s="1701"/>
      <c r="L52" s="1701"/>
      <c r="M52" s="1702"/>
      <c r="N52" s="233"/>
    </row>
    <row r="53" spans="1:15" ht="30" customHeight="1">
      <c r="A53" s="1686" t="s">
        <v>854</v>
      </c>
      <c r="B53" s="83" t="s">
        <v>855</v>
      </c>
      <c r="C53" s="1685" t="s">
        <v>1896</v>
      </c>
      <c r="D53" s="1683"/>
      <c r="E53" s="1683"/>
      <c r="F53" s="1683"/>
      <c r="G53" s="1683"/>
      <c r="H53" s="1683"/>
      <c r="I53" s="1683"/>
      <c r="J53" s="1683"/>
      <c r="K53" s="1683"/>
      <c r="L53" s="1683"/>
      <c r="M53" s="1684"/>
      <c r="N53" s="233"/>
    </row>
    <row r="54" spans="1:15" ht="30" customHeight="1">
      <c r="A54" s="1687"/>
      <c r="B54" s="83" t="s">
        <v>856</v>
      </c>
      <c r="C54" s="1685" t="s">
        <v>1897</v>
      </c>
      <c r="D54" s="1683"/>
      <c r="E54" s="1683"/>
      <c r="F54" s="1683"/>
      <c r="G54" s="1683"/>
      <c r="H54" s="1683"/>
      <c r="I54" s="1683"/>
      <c r="J54" s="1683"/>
      <c r="K54" s="1683"/>
      <c r="L54" s="1683"/>
      <c r="M54" s="1684"/>
      <c r="N54" s="233"/>
    </row>
    <row r="55" spans="1:15" ht="30" customHeight="1">
      <c r="A55" s="1687"/>
      <c r="B55" s="83" t="s">
        <v>858</v>
      </c>
      <c r="C55" s="1685" t="s">
        <v>76</v>
      </c>
      <c r="D55" s="1683"/>
      <c r="E55" s="1683"/>
      <c r="F55" s="1683"/>
      <c r="G55" s="1683"/>
      <c r="H55" s="1683"/>
      <c r="I55" s="1683"/>
      <c r="J55" s="1683"/>
      <c r="K55" s="1683"/>
      <c r="L55" s="1683"/>
      <c r="M55" s="1684"/>
      <c r="N55" s="233"/>
    </row>
    <row r="56" spans="1:15" ht="30" customHeight="1">
      <c r="A56" s="1687"/>
      <c r="B56" s="84" t="s">
        <v>859</v>
      </c>
      <c r="C56" s="1685" t="s">
        <v>1898</v>
      </c>
      <c r="D56" s="1683"/>
      <c r="E56" s="1683"/>
      <c r="F56" s="1683"/>
      <c r="G56" s="1683"/>
      <c r="H56" s="1683"/>
      <c r="I56" s="1683"/>
      <c r="J56" s="1683"/>
      <c r="K56" s="1683"/>
      <c r="L56" s="1683"/>
      <c r="M56" s="1684"/>
      <c r="N56" s="233"/>
    </row>
    <row r="57" spans="1:15" ht="30" customHeight="1">
      <c r="A57" s="1687"/>
      <c r="B57" s="83" t="s">
        <v>860</v>
      </c>
      <c r="C57" s="1783" t="s">
        <v>1899</v>
      </c>
      <c r="D57" s="1683"/>
      <c r="E57" s="1683"/>
      <c r="F57" s="1683"/>
      <c r="G57" s="1683"/>
      <c r="H57" s="1683"/>
      <c r="I57" s="1683"/>
      <c r="J57" s="1683"/>
      <c r="K57" s="1683"/>
      <c r="L57" s="1683"/>
      <c r="M57" s="1684"/>
      <c r="N57" s="233"/>
    </row>
    <row r="58" spans="1:15" ht="30" customHeight="1" thickBot="1">
      <c r="A58" s="1690"/>
      <c r="B58" s="83" t="s">
        <v>861</v>
      </c>
      <c r="C58" s="1685" t="s">
        <v>1900</v>
      </c>
      <c r="D58" s="1683"/>
      <c r="E58" s="1683"/>
      <c r="F58" s="1683"/>
      <c r="G58" s="1683"/>
      <c r="H58" s="1683"/>
      <c r="I58" s="1683"/>
      <c r="J58" s="1683"/>
      <c r="K58" s="1683"/>
      <c r="L58" s="1683"/>
      <c r="M58" s="1684"/>
      <c r="N58" s="233"/>
    </row>
    <row r="59" spans="1:15" ht="30" customHeight="1">
      <c r="A59" s="1686" t="s">
        <v>863</v>
      </c>
      <c r="B59" s="85" t="s">
        <v>864</v>
      </c>
      <c r="C59" s="1784" t="s">
        <v>935</v>
      </c>
      <c r="D59" s="1785"/>
      <c r="E59" s="1785"/>
      <c r="F59" s="1785"/>
      <c r="G59" s="1785"/>
      <c r="H59" s="1785"/>
      <c r="I59" s="1785"/>
      <c r="J59" s="1785"/>
      <c r="K59" s="1785"/>
      <c r="L59" s="1785"/>
      <c r="M59" s="1786"/>
      <c r="N59" s="233"/>
    </row>
    <row r="60" spans="1:15" ht="30" customHeight="1">
      <c r="A60" s="1687"/>
      <c r="B60" s="85" t="s">
        <v>866</v>
      </c>
      <c r="C60" s="1784" t="s">
        <v>936</v>
      </c>
      <c r="D60" s="1785"/>
      <c r="E60" s="1785"/>
      <c r="F60" s="1785"/>
      <c r="G60" s="1785"/>
      <c r="H60" s="1785"/>
      <c r="I60" s="1785"/>
      <c r="J60" s="1785"/>
      <c r="K60" s="1785"/>
      <c r="L60" s="1785"/>
      <c r="M60" s="1786"/>
      <c r="N60" s="236"/>
    </row>
    <row r="61" spans="1:15" ht="30" customHeight="1" thickBot="1">
      <c r="A61" s="1687"/>
      <c r="B61" s="86" t="s">
        <v>39</v>
      </c>
      <c r="C61" s="1784" t="s">
        <v>76</v>
      </c>
      <c r="D61" s="1785"/>
      <c r="E61" s="1785"/>
      <c r="F61" s="1785"/>
      <c r="G61" s="1785"/>
      <c r="H61" s="1785"/>
      <c r="I61" s="1785"/>
      <c r="J61" s="1785"/>
      <c r="K61" s="1785"/>
      <c r="L61" s="1785"/>
      <c r="M61" s="1786"/>
      <c r="N61" s="236"/>
    </row>
    <row r="62" spans="1:15" ht="30" customHeight="1" thickBot="1">
      <c r="A62" s="87" t="s">
        <v>869</v>
      </c>
      <c r="B62" s="83"/>
      <c r="C62" s="1685"/>
      <c r="D62" s="1683"/>
      <c r="E62" s="1683"/>
      <c r="F62" s="1683"/>
      <c r="G62" s="1683"/>
      <c r="H62" s="1683"/>
      <c r="I62" s="1683"/>
      <c r="J62" s="1683"/>
      <c r="K62" s="1683"/>
      <c r="L62" s="1683"/>
      <c r="M62" s="1684"/>
      <c r="N62" s="236"/>
    </row>
  </sheetData>
  <mergeCells count="54">
    <mergeCell ref="A2:A15"/>
    <mergeCell ref="C2:M2"/>
    <mergeCell ref="C3:M3"/>
    <mergeCell ref="D4:G4"/>
    <mergeCell ref="H4:I4"/>
    <mergeCell ref="K4:M4"/>
    <mergeCell ref="C5:M5"/>
    <mergeCell ref="C6:M6"/>
    <mergeCell ref="C7:G7"/>
    <mergeCell ref="I7:M7"/>
    <mergeCell ref="B8:B10"/>
    <mergeCell ref="C9:D9"/>
    <mergeCell ref="F9:G9"/>
    <mergeCell ref="I9:J9"/>
    <mergeCell ref="C10:D10"/>
    <mergeCell ref="F10:G10"/>
    <mergeCell ref="I10:J10"/>
    <mergeCell ref="C11:M11"/>
    <mergeCell ref="C12:M12"/>
    <mergeCell ref="N12:P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H4" xr:uid="{00000000-0002-0000-53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5300-000001000000}"/>
    <dataValidation allowBlank="1" showInputMessage="1" showErrorMessage="1" prompt="Identifique la meta ODS a que le apunta el indicador de producto. Seleccione de la lista desplegable." sqref="E14" xr:uid="{00000000-0002-0000-5300-000002000000}"/>
    <dataValidation allowBlank="1" showInputMessage="1" showErrorMessage="1" prompt="Identifique el ODS a que le apunta el indicador de producto. Seleccione de la lista desplegable._x000a_" sqref="B14:B15" xr:uid="{00000000-0002-0000-5300-000003000000}"/>
    <dataValidation allowBlank="1" showInputMessage="1" showErrorMessage="1" prompt="Incluir una ficha por cada indicador, ya sea de producto o de resultado" sqref="B1" xr:uid="{00000000-0002-0000-5300-000004000000}"/>
    <dataValidation allowBlank="1" showInputMessage="1" showErrorMessage="1" prompt="Seleccione de la lista desplegable" sqref="B4" xr:uid="{00000000-0002-0000-5300-000005000000}"/>
  </dataValidations>
  <hyperlinks>
    <hyperlink ref="C57" r:id="rId1" display="djcoquies@alcaldiabogota.gov.co" xr:uid="{00000000-0004-0000-5300-000000000000}"/>
  </hyperlinks>
  <pageMargins left="0.7" right="0.7" top="0.75" bottom="0.75" header="0.3" footer="0.3"/>
  <pageSetup paperSize="9" orientation="portrait" horizontalDpi="1200" verticalDpi="1200"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70C0"/>
  </sheetPr>
  <dimension ref="A1:O62"/>
  <sheetViews>
    <sheetView topLeftCell="B35" zoomScale="82" zoomScaleNormal="82" workbookViewId="0">
      <selection activeCell="C35" sqref="C35"/>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1901</v>
      </c>
      <c r="C1" s="4"/>
      <c r="D1" s="4"/>
      <c r="E1" s="4"/>
      <c r="F1" s="4"/>
      <c r="G1" s="4"/>
      <c r="H1" s="4"/>
      <c r="I1" s="4"/>
      <c r="J1" s="4"/>
      <c r="K1" s="4"/>
      <c r="L1" s="4"/>
      <c r="M1" s="5"/>
    </row>
    <row r="2" spans="1:13" ht="30.6" customHeight="1">
      <c r="A2" s="1714" t="s">
        <v>782</v>
      </c>
      <c r="B2" s="6" t="s">
        <v>783</v>
      </c>
      <c r="C2" s="2286" t="s">
        <v>702</v>
      </c>
      <c r="D2" s="2287"/>
      <c r="E2" s="2287"/>
      <c r="F2" s="2287"/>
      <c r="G2" s="2287"/>
      <c r="H2" s="2287"/>
      <c r="I2" s="2287"/>
      <c r="J2" s="2287"/>
      <c r="K2" s="2287"/>
      <c r="L2" s="2287"/>
      <c r="M2" s="2288"/>
    </row>
    <row r="3" spans="1:13" ht="31.5">
      <c r="A3" s="1715"/>
      <c r="B3" s="7" t="s">
        <v>914</v>
      </c>
      <c r="C3" s="1937" t="s">
        <v>674</v>
      </c>
      <c r="D3" s="1938"/>
      <c r="E3" s="1938"/>
      <c r="F3" s="1938"/>
      <c r="G3" s="1938"/>
      <c r="H3" s="1938"/>
      <c r="I3" s="1938"/>
      <c r="J3" s="1938"/>
      <c r="K3" s="1938"/>
      <c r="L3" s="1938"/>
      <c r="M3" s="1939"/>
    </row>
    <row r="4" spans="1:13" ht="72" customHeight="1">
      <c r="A4" s="1715"/>
      <c r="B4" s="9" t="s">
        <v>35</v>
      </c>
      <c r="C4" s="1937" t="s">
        <v>72</v>
      </c>
      <c r="D4" s="1938"/>
      <c r="E4" s="1965"/>
      <c r="F4" s="1721" t="s">
        <v>36</v>
      </c>
      <c r="G4" s="1722"/>
      <c r="H4" s="406" t="s">
        <v>72</v>
      </c>
      <c r="I4" s="96"/>
      <c r="J4" s="96"/>
      <c r="K4" s="96"/>
      <c r="L4" s="96"/>
      <c r="M4" s="97"/>
    </row>
    <row r="5" spans="1:13" ht="50.45" customHeight="1">
      <c r="A5" s="1715"/>
      <c r="B5" s="9" t="s">
        <v>786</v>
      </c>
      <c r="C5" s="1685" t="s">
        <v>72</v>
      </c>
      <c r="D5" s="1683"/>
      <c r="E5" s="1683"/>
      <c r="F5" s="1683"/>
      <c r="G5" s="1683"/>
      <c r="H5" s="1683"/>
      <c r="I5" s="1683"/>
      <c r="J5" s="1683"/>
      <c r="K5" s="1683"/>
      <c r="L5" s="1683"/>
      <c r="M5" s="1684"/>
    </row>
    <row r="6" spans="1:13" ht="56.45" customHeight="1">
      <c r="A6" s="1715"/>
      <c r="B6" s="9" t="s">
        <v>787</v>
      </c>
      <c r="C6" s="1685" t="s">
        <v>72</v>
      </c>
      <c r="D6" s="1683"/>
      <c r="E6" s="1683"/>
      <c r="F6" s="1683"/>
      <c r="G6" s="1683"/>
      <c r="H6" s="1683"/>
      <c r="I6" s="1683"/>
      <c r="J6" s="1683"/>
      <c r="K6" s="1683"/>
      <c r="L6" s="1683"/>
      <c r="M6" s="1684"/>
    </row>
    <row r="7" spans="1:13" ht="56.45" customHeight="1">
      <c r="A7" s="1715"/>
      <c r="B7" s="9" t="s">
        <v>873</v>
      </c>
      <c r="C7" s="1685" t="s">
        <v>1049</v>
      </c>
      <c r="D7" s="1683"/>
      <c r="E7" s="1683"/>
      <c r="F7" s="1683"/>
      <c r="G7" s="1683"/>
      <c r="H7" s="71" t="s">
        <v>39</v>
      </c>
      <c r="I7" s="1683" t="s">
        <v>157</v>
      </c>
      <c r="J7" s="1683"/>
      <c r="K7" s="1683"/>
      <c r="L7" s="1683"/>
      <c r="M7" s="1684"/>
    </row>
    <row r="8" spans="1:13">
      <c r="A8" s="1715"/>
      <c r="B8" s="1744" t="s">
        <v>788</v>
      </c>
      <c r="C8" s="14"/>
      <c r="D8" s="15"/>
      <c r="E8" s="15"/>
      <c r="F8" s="15"/>
      <c r="G8" s="15"/>
      <c r="H8" s="15"/>
      <c r="I8" s="15"/>
      <c r="J8" s="15"/>
      <c r="K8" s="15"/>
      <c r="L8" s="16"/>
      <c r="M8" s="17"/>
    </row>
    <row r="9" spans="1:13">
      <c r="A9" s="1715"/>
      <c r="B9" s="1745"/>
      <c r="C9" s="1726" t="s">
        <v>876</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63" customHeight="1">
      <c r="A11" s="1715"/>
      <c r="B11" s="7" t="s">
        <v>794</v>
      </c>
      <c r="C11" s="1923" t="s">
        <v>1902</v>
      </c>
      <c r="D11" s="3035"/>
      <c r="E11" s="3035"/>
      <c r="F11" s="3035"/>
      <c r="G11" s="3035"/>
      <c r="H11" s="3035"/>
      <c r="I11" s="3035"/>
      <c r="J11" s="3035"/>
      <c r="K11" s="3035"/>
      <c r="L11" s="3035"/>
      <c r="M11" s="3036"/>
    </row>
    <row r="12" spans="1:13" ht="79.5" customHeight="1">
      <c r="A12" s="1715"/>
      <c r="B12" s="7" t="s">
        <v>923</v>
      </c>
      <c r="C12" s="1923" t="s">
        <v>1903</v>
      </c>
      <c r="D12" s="3035"/>
      <c r="E12" s="3035"/>
      <c r="F12" s="3035"/>
      <c r="G12" s="3035"/>
      <c r="H12" s="3035"/>
      <c r="I12" s="3035"/>
      <c r="J12" s="3035"/>
      <c r="K12" s="3035"/>
      <c r="L12" s="3035"/>
      <c r="M12" s="3036"/>
    </row>
    <row r="13" spans="1:13" ht="69.75" customHeight="1">
      <c r="A13" s="1715"/>
      <c r="B13" s="7" t="s">
        <v>925</v>
      </c>
      <c r="C13" s="1700" t="s">
        <v>673</v>
      </c>
      <c r="D13" s="1701"/>
      <c r="E13" s="1701"/>
      <c r="F13" s="1701"/>
      <c r="G13" s="1701"/>
      <c r="H13" s="1701"/>
      <c r="I13" s="1701"/>
      <c r="J13" s="1701"/>
      <c r="K13" s="1701"/>
      <c r="L13" s="1701"/>
      <c r="M13" s="1702"/>
    </row>
    <row r="14" spans="1:13" ht="51" customHeight="1">
      <c r="A14" s="1715"/>
      <c r="B14" s="1744" t="s">
        <v>926</v>
      </c>
      <c r="C14" s="1700" t="s">
        <v>137</v>
      </c>
      <c r="D14" s="1701"/>
      <c r="E14" s="90" t="s">
        <v>927</v>
      </c>
      <c r="F14" s="1947" t="s">
        <v>1052</v>
      </c>
      <c r="G14" s="3037"/>
      <c r="H14" s="3037"/>
      <c r="I14" s="3037"/>
      <c r="J14" s="3037"/>
      <c r="K14" s="3037"/>
      <c r="L14" s="3037"/>
      <c r="M14" s="3038"/>
    </row>
    <row r="15" spans="1:13">
      <c r="A15" s="1715"/>
      <c r="B15" s="1745"/>
      <c r="C15" s="1700"/>
      <c r="D15" s="1701"/>
      <c r="E15" s="1701"/>
      <c r="F15" s="1701"/>
      <c r="G15" s="1701"/>
      <c r="H15" s="1701"/>
      <c r="I15" s="1701"/>
      <c r="J15" s="1701"/>
      <c r="K15" s="1701"/>
      <c r="L15" s="1701"/>
      <c r="M15" s="1702"/>
    </row>
    <row r="16" spans="1:13">
      <c r="A16" s="1733" t="s">
        <v>796</v>
      </c>
      <c r="B16" s="10" t="s">
        <v>25</v>
      </c>
      <c r="C16" s="1700" t="s">
        <v>1904</v>
      </c>
      <c r="D16" s="1701"/>
      <c r="E16" s="1701"/>
      <c r="F16" s="1701"/>
      <c r="G16" s="1701"/>
      <c r="H16" s="1701"/>
      <c r="I16" s="1701"/>
      <c r="J16" s="1701"/>
      <c r="K16" s="1701"/>
      <c r="L16" s="1701"/>
      <c r="M16" s="1702"/>
    </row>
    <row r="17" spans="1:15" ht="57" customHeight="1">
      <c r="A17" s="1734"/>
      <c r="B17" s="10" t="s">
        <v>929</v>
      </c>
      <c r="C17" s="1914" t="s">
        <v>703</v>
      </c>
      <c r="D17" s="1915"/>
      <c r="E17" s="1915"/>
      <c r="F17" s="1915"/>
      <c r="G17" s="1915"/>
      <c r="H17" s="1915"/>
      <c r="I17" s="1915"/>
      <c r="J17" s="1915"/>
      <c r="K17" s="1915"/>
      <c r="L17" s="1915"/>
      <c r="M17" s="1916"/>
    </row>
    <row r="18" spans="1:15" ht="8.25" customHeight="1">
      <c r="A18" s="1734"/>
      <c r="B18" s="1694" t="s">
        <v>798</v>
      </c>
      <c r="C18" s="24"/>
      <c r="D18" s="25"/>
      <c r="E18" s="25"/>
      <c r="F18" s="25"/>
      <c r="G18" s="25"/>
      <c r="H18" s="25"/>
      <c r="I18" s="25"/>
      <c r="J18" s="25"/>
      <c r="K18" s="25"/>
      <c r="L18" s="25"/>
      <c r="M18" s="26"/>
    </row>
    <row r="19" spans="1:15" ht="9" customHeight="1">
      <c r="A19" s="1734"/>
      <c r="B19" s="1695"/>
      <c r="C19" s="27"/>
      <c r="D19" s="28"/>
      <c r="E19" s="29"/>
      <c r="F19" s="28"/>
      <c r="G19" s="29"/>
      <c r="H19" s="28"/>
      <c r="I19" s="29"/>
      <c r="J19" s="28"/>
      <c r="K19" s="29"/>
      <c r="L19" s="29"/>
      <c r="M19" s="30"/>
    </row>
    <row r="20" spans="1:15">
      <c r="A20" s="1734"/>
      <c r="B20" s="1695"/>
      <c r="C20" s="31" t="s">
        <v>799</v>
      </c>
      <c r="D20" s="32"/>
      <c r="E20" s="33" t="s">
        <v>800</v>
      </c>
      <c r="F20" s="32"/>
      <c r="G20" s="33" t="s">
        <v>801</v>
      </c>
      <c r="H20" s="32"/>
      <c r="I20" s="33" t="s">
        <v>802</v>
      </c>
      <c r="J20" s="34"/>
      <c r="K20" s="33"/>
      <c r="L20" s="33"/>
      <c r="M20" s="35"/>
    </row>
    <row r="21" spans="1:15">
      <c r="A21" s="1734"/>
      <c r="B21" s="1695"/>
      <c r="C21" s="31" t="s">
        <v>803</v>
      </c>
      <c r="D21" s="36"/>
      <c r="E21" s="33" t="s">
        <v>804</v>
      </c>
      <c r="F21" s="37"/>
      <c r="G21" s="33" t="s">
        <v>805</v>
      </c>
      <c r="H21" s="37"/>
      <c r="I21" s="33"/>
      <c r="J21" s="38"/>
      <c r="K21" s="33"/>
      <c r="L21" s="33"/>
      <c r="M21" s="35"/>
    </row>
    <row r="22" spans="1:15">
      <c r="A22" s="1734"/>
      <c r="B22" s="1695"/>
      <c r="C22" s="31" t="s">
        <v>806</v>
      </c>
      <c r="D22" s="36"/>
      <c r="E22" s="33" t="s">
        <v>807</v>
      </c>
      <c r="F22" s="36"/>
      <c r="G22" s="33"/>
      <c r="H22" s="38"/>
      <c r="I22" s="33"/>
      <c r="J22" s="38"/>
      <c r="K22" s="33"/>
      <c r="L22" s="33"/>
      <c r="M22" s="35"/>
    </row>
    <row r="23" spans="1:15">
      <c r="A23" s="1734"/>
      <c r="B23" s="1695"/>
      <c r="C23" s="31" t="s">
        <v>808</v>
      </c>
      <c r="D23" s="37" t="s">
        <v>1024</v>
      </c>
      <c r="E23" s="33" t="s">
        <v>810</v>
      </c>
      <c r="F23" s="99" t="s">
        <v>1905</v>
      </c>
      <c r="G23" s="99"/>
      <c r="H23" s="99"/>
      <c r="I23" s="99"/>
      <c r="J23" s="99"/>
      <c r="K23" s="99"/>
      <c r="L23" s="99"/>
      <c r="M23" s="407"/>
    </row>
    <row r="24" spans="1:15" ht="9.75" customHeight="1">
      <c r="A24" s="1734"/>
      <c r="B24" s="1696"/>
      <c r="C24" s="41"/>
      <c r="D24" s="42"/>
      <c r="E24" s="42"/>
      <c r="F24" s="42"/>
      <c r="G24" s="42"/>
      <c r="H24" s="42"/>
      <c r="I24" s="42"/>
      <c r="J24" s="42"/>
      <c r="K24" s="42"/>
      <c r="L24" s="42"/>
      <c r="M24" s="43"/>
    </row>
    <row r="25" spans="1:15">
      <c r="A25" s="1734"/>
      <c r="B25" s="1694" t="s">
        <v>812</v>
      </c>
      <c r="C25" s="44"/>
      <c r="D25" s="45"/>
      <c r="E25" s="45"/>
      <c r="F25" s="45"/>
      <c r="G25" s="45"/>
      <c r="H25" s="45"/>
      <c r="I25" s="45"/>
      <c r="J25" s="45"/>
      <c r="K25" s="45"/>
      <c r="L25" s="16"/>
      <c r="M25" s="17"/>
    </row>
    <row r="26" spans="1:15">
      <c r="A26" s="1734"/>
      <c r="B26" s="1695"/>
      <c r="C26" s="31" t="s">
        <v>813</v>
      </c>
      <c r="D26" s="37"/>
      <c r="E26" s="46"/>
      <c r="F26" s="33" t="s">
        <v>814</v>
      </c>
      <c r="G26" s="36"/>
      <c r="H26" s="46"/>
      <c r="I26" s="33" t="s">
        <v>815</v>
      </c>
      <c r="J26" s="36" t="s">
        <v>809</v>
      </c>
      <c r="K26" s="46"/>
      <c r="L26" s="19"/>
      <c r="M26" s="20"/>
    </row>
    <row r="27" spans="1:15">
      <c r="A27" s="1734"/>
      <c r="B27" s="1695"/>
      <c r="C27" s="31" t="s">
        <v>816</v>
      </c>
      <c r="D27" s="47"/>
      <c r="E27" s="19"/>
      <c r="F27" s="33" t="s">
        <v>817</v>
      </c>
      <c r="G27" s="36"/>
      <c r="H27" s="19"/>
      <c r="I27" s="48"/>
      <c r="J27" s="19"/>
      <c r="K27" s="18"/>
      <c r="L27" s="19"/>
      <c r="M27" s="20"/>
    </row>
    <row r="28" spans="1:15">
      <c r="A28" s="1734"/>
      <c r="B28" s="1696"/>
      <c r="C28" s="49"/>
      <c r="D28" s="50"/>
      <c r="E28" s="50"/>
      <c r="F28" s="50"/>
      <c r="G28" s="50"/>
      <c r="H28" s="50"/>
      <c r="I28" s="50"/>
      <c r="J28" s="50"/>
      <c r="K28" s="50"/>
      <c r="L28" s="21"/>
      <c r="M28" s="22"/>
    </row>
    <row r="29" spans="1:15">
      <c r="A29" s="1734"/>
      <c r="B29" s="54" t="s">
        <v>818</v>
      </c>
      <c r="C29" s="52"/>
      <c r="D29" s="23"/>
      <c r="E29" s="23"/>
      <c r="F29" s="23"/>
      <c r="G29" s="23"/>
      <c r="H29" s="23"/>
      <c r="I29" s="23"/>
      <c r="J29" s="23"/>
      <c r="K29" s="23"/>
      <c r="L29" s="23"/>
      <c r="M29" s="53"/>
    </row>
    <row r="30" spans="1:15">
      <c r="A30" s="1734"/>
      <c r="B30" s="54"/>
      <c r="C30" s="55" t="s">
        <v>819</v>
      </c>
      <c r="D30" s="420" t="s">
        <v>63</v>
      </c>
      <c r="E30" s="46"/>
      <c r="F30" s="56" t="s">
        <v>820</v>
      </c>
      <c r="G30" s="37" t="s">
        <v>63</v>
      </c>
      <c r="H30" s="46"/>
      <c r="I30" s="56" t="s">
        <v>821</v>
      </c>
      <c r="J30" s="1712"/>
      <c r="K30" s="1959"/>
      <c r="L30" s="1960"/>
      <c r="M30" s="57"/>
    </row>
    <row r="31" spans="1:15">
      <c r="A31" s="1734"/>
      <c r="B31" s="9"/>
      <c r="C31" s="41"/>
      <c r="D31" s="42"/>
      <c r="E31" s="42"/>
      <c r="F31" s="42"/>
      <c r="G31" s="42"/>
      <c r="H31" s="42"/>
      <c r="I31" s="42"/>
      <c r="J31" s="42"/>
      <c r="K31" s="42"/>
      <c r="L31" s="42"/>
      <c r="M31" s="43"/>
    </row>
    <row r="32" spans="1:15">
      <c r="A32" s="1734"/>
      <c r="B32" s="1694" t="s">
        <v>822</v>
      </c>
      <c r="C32" s="58"/>
      <c r="D32" s="59"/>
      <c r="E32" s="59"/>
      <c r="F32" s="59"/>
      <c r="G32" s="59"/>
      <c r="H32" s="59"/>
      <c r="I32" s="59"/>
      <c r="J32" s="59"/>
      <c r="K32" s="59"/>
      <c r="L32" s="16"/>
      <c r="M32" s="17"/>
      <c r="O32" s="122"/>
    </row>
    <row r="33" spans="1:13">
      <c r="A33" s="1734"/>
      <c r="B33" s="1695"/>
      <c r="C33" s="60" t="s">
        <v>823</v>
      </c>
      <c r="D33" s="409">
        <v>2022</v>
      </c>
      <c r="E33" s="62"/>
      <c r="F33" s="46" t="s">
        <v>824</v>
      </c>
      <c r="G33" s="41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122">
        <v>1</v>
      </c>
      <c r="E37" s="126"/>
      <c r="F37" s="122">
        <v>1</v>
      </c>
      <c r="G37" s="126"/>
      <c r="H37" s="122">
        <v>1</v>
      </c>
      <c r="I37" s="126"/>
      <c r="J37" s="122">
        <v>1</v>
      </c>
      <c r="K37" s="126"/>
      <c r="L37" s="411"/>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411">
        <v>21</v>
      </c>
      <c r="E39" s="122"/>
      <c r="F39" s="122"/>
      <c r="G39" s="122"/>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61">
        <f>D80</f>
        <v>0</v>
      </c>
      <c r="E43" s="126"/>
      <c r="F43" s="411"/>
      <c r="G43" s="697">
        <v>1</v>
      </c>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c r="H46" s="1705"/>
      <c r="I46" s="1705"/>
      <c r="J46" s="1705"/>
      <c r="K46" s="80" t="s">
        <v>846</v>
      </c>
      <c r="L46" s="1919"/>
      <c r="M46" s="1920"/>
    </row>
    <row r="47" spans="1:13">
      <c r="A47" s="1734"/>
      <c r="B47" s="1695"/>
      <c r="C47" s="77"/>
      <c r="D47" s="81"/>
      <c r="E47" s="36" t="s">
        <v>809</v>
      </c>
      <c r="F47" s="1704"/>
      <c r="G47" s="1705"/>
      <c r="H47" s="1705"/>
      <c r="I47" s="1705"/>
      <c r="J47" s="1705"/>
      <c r="K47" s="19"/>
      <c r="L47" s="1921"/>
      <c r="M47" s="1922"/>
    </row>
    <row r="48" spans="1:13">
      <c r="A48" s="1734"/>
      <c r="B48" s="1696"/>
      <c r="C48" s="82"/>
      <c r="D48" s="21"/>
      <c r="E48" s="21"/>
      <c r="F48" s="21"/>
      <c r="G48" s="21"/>
      <c r="H48" s="21"/>
      <c r="I48" s="21"/>
      <c r="J48" s="21"/>
      <c r="K48" s="21"/>
      <c r="L48" s="19"/>
      <c r="M48" s="20"/>
    </row>
    <row r="49" spans="1:13" ht="67.5" customHeight="1">
      <c r="A49" s="1734"/>
      <c r="B49" s="7" t="s">
        <v>847</v>
      </c>
      <c r="C49" s="1923" t="s">
        <v>1906</v>
      </c>
      <c r="D49" s="2097"/>
      <c r="E49" s="2097"/>
      <c r="F49" s="2097"/>
      <c r="G49" s="2097"/>
      <c r="H49" s="2097"/>
      <c r="I49" s="2097"/>
      <c r="J49" s="2097"/>
      <c r="K49" s="2097"/>
      <c r="L49" s="2097"/>
      <c r="M49" s="2098"/>
    </row>
    <row r="50" spans="1:13" ht="15.6" customHeight="1">
      <c r="A50" s="1734"/>
      <c r="B50" s="10" t="s">
        <v>849</v>
      </c>
      <c r="C50" s="1700" t="s">
        <v>1907</v>
      </c>
      <c r="D50" s="1959"/>
      <c r="E50" s="1959"/>
      <c r="F50" s="1959"/>
      <c r="G50" s="1959"/>
      <c r="H50" s="1959"/>
      <c r="I50" s="1959"/>
      <c r="J50" s="1959"/>
      <c r="K50" s="1959"/>
      <c r="L50" s="1959"/>
      <c r="M50" s="3034"/>
    </row>
    <row r="51" spans="1:13">
      <c r="A51" s="1734"/>
      <c r="B51" s="10" t="s">
        <v>851</v>
      </c>
      <c r="C51" s="1700">
        <v>20</v>
      </c>
      <c r="D51" s="1701"/>
      <c r="E51" s="1701"/>
      <c r="F51" s="1701"/>
      <c r="G51" s="1701"/>
      <c r="H51" s="1701"/>
      <c r="I51" s="1701"/>
      <c r="J51" s="1701"/>
      <c r="K51" s="1701"/>
      <c r="L51" s="1701"/>
      <c r="M51" s="1702"/>
    </row>
    <row r="52" spans="1:13">
      <c r="A52" s="1734"/>
      <c r="B52" s="10" t="s">
        <v>853</v>
      </c>
      <c r="C52" s="1700" t="s">
        <v>63</v>
      </c>
      <c r="D52" s="1701"/>
      <c r="E52" s="1701"/>
      <c r="F52" s="1701"/>
      <c r="G52" s="1701"/>
      <c r="H52" s="1701"/>
      <c r="I52" s="1701"/>
      <c r="J52" s="1701"/>
      <c r="K52" s="1701"/>
      <c r="L52" s="1701"/>
      <c r="M52" s="1702"/>
    </row>
    <row r="53" spans="1:13" ht="15.75" customHeight="1">
      <c r="A53" s="1686" t="s">
        <v>854</v>
      </c>
      <c r="B53" s="83" t="s">
        <v>855</v>
      </c>
      <c r="C53" s="1685" t="s">
        <v>159</v>
      </c>
      <c r="D53" s="1683"/>
      <c r="E53" s="1683"/>
      <c r="F53" s="1683"/>
      <c r="G53" s="1683"/>
      <c r="H53" s="1683"/>
      <c r="I53" s="1683"/>
      <c r="J53" s="1683"/>
      <c r="K53" s="1683"/>
      <c r="L53" s="1683"/>
      <c r="M53" s="1684"/>
    </row>
    <row r="54" spans="1:13">
      <c r="A54" s="1687"/>
      <c r="B54" s="83" t="s">
        <v>856</v>
      </c>
      <c r="C54" s="1685" t="s">
        <v>857</v>
      </c>
      <c r="D54" s="1683"/>
      <c r="E54" s="1683"/>
      <c r="F54" s="1683"/>
      <c r="G54" s="1683"/>
      <c r="H54" s="1683"/>
      <c r="I54" s="1683"/>
      <c r="J54" s="1683"/>
      <c r="K54" s="1683"/>
      <c r="L54" s="1683"/>
      <c r="M54" s="1684"/>
    </row>
    <row r="55" spans="1:13">
      <c r="A55" s="1687"/>
      <c r="B55" s="83" t="s">
        <v>858</v>
      </c>
      <c r="C55" s="1685" t="s">
        <v>157</v>
      </c>
      <c r="D55" s="1683"/>
      <c r="E55" s="1683"/>
      <c r="F55" s="1683"/>
      <c r="G55" s="1683"/>
      <c r="H55" s="1683"/>
      <c r="I55" s="1683"/>
      <c r="J55" s="1683"/>
      <c r="K55" s="1683"/>
      <c r="L55" s="1683"/>
      <c r="M55" s="1684"/>
    </row>
    <row r="56" spans="1:13" ht="15.75" customHeight="1">
      <c r="A56" s="1687"/>
      <c r="B56" s="84" t="s">
        <v>859</v>
      </c>
      <c r="C56" s="1685" t="s">
        <v>158</v>
      </c>
      <c r="D56" s="1683"/>
      <c r="E56" s="1683"/>
      <c r="F56" s="1683"/>
      <c r="G56" s="1683"/>
      <c r="H56" s="1683"/>
      <c r="I56" s="1683"/>
      <c r="J56" s="1683"/>
      <c r="K56" s="1683"/>
      <c r="L56" s="1683"/>
      <c r="M56" s="1684"/>
    </row>
    <row r="57" spans="1:13" ht="15.75" customHeight="1">
      <c r="A57" s="1687"/>
      <c r="B57" s="83" t="s">
        <v>860</v>
      </c>
      <c r="C57" s="1961" t="s">
        <v>160</v>
      </c>
      <c r="D57" s="1683"/>
      <c r="E57" s="1683"/>
      <c r="F57" s="1683"/>
      <c r="G57" s="1683"/>
      <c r="H57" s="1683"/>
      <c r="I57" s="1683"/>
      <c r="J57" s="1683"/>
      <c r="K57" s="1683"/>
      <c r="L57" s="1683"/>
      <c r="M57" s="1684"/>
    </row>
    <row r="58" spans="1:13" ht="16.5" thickBot="1">
      <c r="A58" s="1690"/>
      <c r="B58" s="83" t="s">
        <v>861</v>
      </c>
      <c r="C58" s="1685" t="s">
        <v>862</v>
      </c>
      <c r="D58" s="1683"/>
      <c r="E58" s="1683"/>
      <c r="F58" s="1683"/>
      <c r="G58" s="1683"/>
      <c r="H58" s="1683"/>
      <c r="I58" s="1683"/>
      <c r="J58" s="1683"/>
      <c r="K58" s="1683"/>
      <c r="L58" s="1683"/>
      <c r="M58" s="1684"/>
    </row>
    <row r="59" spans="1:13" ht="15.75" customHeight="1">
      <c r="A59" s="1686" t="s">
        <v>863</v>
      </c>
      <c r="B59" s="85" t="s">
        <v>864</v>
      </c>
      <c r="C59" s="1688" t="s">
        <v>865</v>
      </c>
      <c r="D59" s="1688"/>
      <c r="E59" s="1688"/>
      <c r="F59" s="1688"/>
      <c r="G59" s="1688"/>
      <c r="H59" s="1688"/>
      <c r="I59" s="1688"/>
      <c r="J59" s="1688"/>
      <c r="K59" s="1688"/>
      <c r="L59" s="1688"/>
      <c r="M59" s="1688"/>
    </row>
    <row r="60" spans="1:13" ht="30" customHeight="1">
      <c r="A60" s="1687"/>
      <c r="B60" s="85" t="s">
        <v>866</v>
      </c>
      <c r="C60" s="1689" t="s">
        <v>867</v>
      </c>
      <c r="D60" s="1689"/>
      <c r="E60" s="1689"/>
      <c r="F60" s="1689"/>
      <c r="G60" s="1689"/>
      <c r="H60" s="1689"/>
      <c r="I60" s="1689"/>
      <c r="J60" s="1689"/>
      <c r="K60" s="1689"/>
      <c r="L60" s="1689"/>
      <c r="M60" s="1689"/>
    </row>
    <row r="61" spans="1:13" ht="30" customHeight="1" thickBot="1">
      <c r="A61" s="1687"/>
      <c r="B61" s="86" t="s">
        <v>39</v>
      </c>
      <c r="C61" s="1688" t="s">
        <v>868</v>
      </c>
      <c r="D61" s="1688"/>
      <c r="E61" s="1688"/>
      <c r="F61" s="1688"/>
      <c r="G61" s="1688"/>
      <c r="H61" s="1688"/>
      <c r="I61" s="1688"/>
      <c r="J61" s="1688"/>
      <c r="K61" s="1688"/>
      <c r="L61" s="1688"/>
      <c r="M61" s="1688"/>
    </row>
    <row r="62" spans="1:13" ht="16.5" thickBot="1">
      <c r="A62" s="87" t="s">
        <v>869</v>
      </c>
      <c r="B62" s="88"/>
      <c r="C62" s="1975" t="s">
        <v>1760</v>
      </c>
      <c r="D62" s="1818"/>
      <c r="E62" s="1818"/>
      <c r="F62" s="1818"/>
      <c r="G62" s="1818"/>
      <c r="H62" s="1818"/>
      <c r="I62" s="1818"/>
      <c r="J62" s="1818"/>
      <c r="K62" s="1818"/>
      <c r="L62" s="1818"/>
      <c r="M62" s="1819"/>
    </row>
  </sheetData>
  <mergeCells count="52">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J30:L30"/>
    <mergeCell ref="B32:B34"/>
    <mergeCell ref="B35:B44"/>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4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5400-000001000000}"/>
    <dataValidation allowBlank="1" showInputMessage="1" showErrorMessage="1" prompt="Identifique la meta ODS a que le apunta el indicador de producto. Seleccione de la lista desplegable." sqref="E14" xr:uid="{00000000-0002-0000-5400-000002000000}"/>
    <dataValidation allowBlank="1" showInputMessage="1" showErrorMessage="1" prompt="Identifique el ODS a que le apunta el indicador de producto. Seleccione de la lista desplegable._x000a_" sqref="B14:B15" xr:uid="{00000000-0002-0000-5400-000003000000}"/>
    <dataValidation allowBlank="1" showInputMessage="1" showErrorMessage="1" prompt="Incluir una ficha por cada indicador, ya sea de producto o de resultado" sqref="B1" xr:uid="{00000000-0002-0000-5400-000004000000}"/>
    <dataValidation allowBlank="1" showInputMessage="1" showErrorMessage="1" prompt="Seleccione de la lista desplegable" sqref="B4" xr:uid="{00000000-0002-0000-5400-000005000000}"/>
  </dataValidations>
  <hyperlinks>
    <hyperlink ref="C57" r:id="rId1" xr:uid="{00000000-0004-0000-5400-000000000000}"/>
  </hyperlinks>
  <pageMargins left="0.7" right="0.7" top="0.75" bottom="0.75" header="0.3" footer="0.3"/>
  <pageSetup paperSize="9" orientation="portrait" horizontalDpi="1200" verticalDpi="1200"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0070C0"/>
  </sheetPr>
  <dimension ref="A1:M62"/>
  <sheetViews>
    <sheetView topLeftCell="B1" zoomScale="82" zoomScaleNormal="82" workbookViewId="0">
      <selection activeCell="N2" sqref="N2"/>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1908</v>
      </c>
      <c r="C1" s="4"/>
      <c r="D1" s="4"/>
      <c r="E1" s="4"/>
      <c r="F1" s="4"/>
      <c r="G1" s="4"/>
      <c r="H1" s="4"/>
      <c r="I1" s="4"/>
      <c r="J1" s="4"/>
      <c r="K1" s="4"/>
      <c r="L1" s="4"/>
      <c r="M1" s="5"/>
    </row>
    <row r="2" spans="1:13" ht="31.5" customHeight="1">
      <c r="A2" s="1714" t="s">
        <v>782</v>
      </c>
      <c r="B2" s="6" t="s">
        <v>783</v>
      </c>
      <c r="C2" s="1717" t="s">
        <v>706</v>
      </c>
      <c r="D2" s="1718"/>
      <c r="E2" s="1718"/>
      <c r="F2" s="1718"/>
      <c r="G2" s="1718"/>
      <c r="H2" s="1718"/>
      <c r="I2" s="1718"/>
      <c r="J2" s="1718"/>
      <c r="K2" s="1718"/>
      <c r="L2" s="1718"/>
      <c r="M2" s="1719"/>
    </row>
    <row r="3" spans="1:13" ht="31.5">
      <c r="A3" s="1715"/>
      <c r="B3" s="7" t="s">
        <v>914</v>
      </c>
      <c r="C3" s="1937" t="s">
        <v>674</v>
      </c>
      <c r="D3" s="1938"/>
      <c r="E3" s="1938"/>
      <c r="F3" s="1938"/>
      <c r="G3" s="1938"/>
      <c r="H3" s="1938"/>
      <c r="I3" s="1938"/>
      <c r="J3" s="1938"/>
      <c r="K3" s="1938"/>
      <c r="L3" s="1938"/>
      <c r="M3" s="1939"/>
    </row>
    <row r="4" spans="1:13" ht="72" customHeight="1">
      <c r="A4" s="1715"/>
      <c r="B4" s="9" t="s">
        <v>35</v>
      </c>
      <c r="C4" s="1937" t="s">
        <v>72</v>
      </c>
      <c r="D4" s="1938"/>
      <c r="E4" s="1965"/>
      <c r="F4" s="1721" t="s">
        <v>36</v>
      </c>
      <c r="G4" s="1722"/>
      <c r="H4" s="406" t="s">
        <v>72</v>
      </c>
      <c r="I4" s="96"/>
      <c r="J4" s="96"/>
      <c r="K4" s="96"/>
      <c r="L4" s="96"/>
      <c r="M4" s="97"/>
    </row>
    <row r="5" spans="1:13" ht="50.45" customHeight="1">
      <c r="A5" s="1715"/>
      <c r="B5" s="9" t="s">
        <v>786</v>
      </c>
      <c r="C5" s="1685" t="s">
        <v>72</v>
      </c>
      <c r="D5" s="1683"/>
      <c r="E5" s="1683"/>
      <c r="F5" s="1683"/>
      <c r="G5" s="1683"/>
      <c r="H5" s="1683"/>
      <c r="I5" s="1683"/>
      <c r="J5" s="1683"/>
      <c r="K5" s="1683"/>
      <c r="L5" s="1683"/>
      <c r="M5" s="1684"/>
    </row>
    <row r="6" spans="1:13" ht="56.45" customHeight="1">
      <c r="A6" s="1715"/>
      <c r="B6" s="9" t="s">
        <v>787</v>
      </c>
      <c r="C6" s="1685" t="s">
        <v>72</v>
      </c>
      <c r="D6" s="1683"/>
      <c r="E6" s="1683"/>
      <c r="F6" s="1683"/>
      <c r="G6" s="1683"/>
      <c r="H6" s="1683"/>
      <c r="I6" s="1683"/>
      <c r="J6" s="1683"/>
      <c r="K6" s="1683"/>
      <c r="L6" s="1683"/>
      <c r="M6" s="1684"/>
    </row>
    <row r="7" spans="1:13" ht="56.45" customHeight="1">
      <c r="A7" s="1715"/>
      <c r="B7" s="9" t="s">
        <v>873</v>
      </c>
      <c r="C7" s="1685" t="s">
        <v>1049</v>
      </c>
      <c r="D7" s="1683"/>
      <c r="E7" s="1683"/>
      <c r="F7" s="1683"/>
      <c r="G7" s="1683"/>
      <c r="H7" s="71" t="s">
        <v>39</v>
      </c>
      <c r="I7" s="1683" t="s">
        <v>157</v>
      </c>
      <c r="J7" s="1683"/>
      <c r="K7" s="1683"/>
      <c r="L7" s="1683"/>
      <c r="M7" s="1684"/>
    </row>
    <row r="8" spans="1:13">
      <c r="A8" s="1715"/>
      <c r="B8" s="1744" t="s">
        <v>788</v>
      </c>
      <c r="C8" s="14"/>
      <c r="D8" s="15"/>
      <c r="E8" s="15"/>
      <c r="F8" s="15"/>
      <c r="G8" s="15"/>
      <c r="H8" s="15"/>
      <c r="I8" s="15"/>
      <c r="J8" s="15"/>
      <c r="K8" s="15"/>
      <c r="L8" s="16"/>
      <c r="M8" s="17"/>
    </row>
    <row r="9" spans="1:13">
      <c r="A9" s="1715"/>
      <c r="B9" s="1745"/>
      <c r="C9" s="1726" t="s">
        <v>876</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63" customHeight="1">
      <c r="A11" s="1715"/>
      <c r="B11" s="7" t="s">
        <v>794</v>
      </c>
      <c r="C11" s="1923" t="s">
        <v>1909</v>
      </c>
      <c r="D11" s="3035"/>
      <c r="E11" s="3035"/>
      <c r="F11" s="3035"/>
      <c r="G11" s="3035"/>
      <c r="H11" s="3035"/>
      <c r="I11" s="3035"/>
      <c r="J11" s="3035"/>
      <c r="K11" s="3035"/>
      <c r="L11" s="3035"/>
      <c r="M11" s="3036"/>
    </row>
    <row r="12" spans="1:13" ht="64.5" customHeight="1">
      <c r="A12" s="1715"/>
      <c r="B12" s="7" t="s">
        <v>923</v>
      </c>
      <c r="C12" s="1923" t="s">
        <v>1910</v>
      </c>
      <c r="D12" s="3035"/>
      <c r="E12" s="3035"/>
      <c r="F12" s="3035"/>
      <c r="G12" s="3035"/>
      <c r="H12" s="3035"/>
      <c r="I12" s="3035"/>
      <c r="J12" s="3035"/>
      <c r="K12" s="3035"/>
      <c r="L12" s="3035"/>
      <c r="M12" s="3036"/>
    </row>
    <row r="13" spans="1:13" ht="69.75" customHeight="1">
      <c r="A13" s="1715"/>
      <c r="B13" s="7" t="s">
        <v>925</v>
      </c>
      <c r="C13" s="1700" t="s">
        <v>673</v>
      </c>
      <c r="D13" s="1701"/>
      <c r="E13" s="1701"/>
      <c r="F13" s="1701"/>
      <c r="G13" s="1701"/>
      <c r="H13" s="1701"/>
      <c r="I13" s="1701"/>
      <c r="J13" s="1701"/>
      <c r="K13" s="1701"/>
      <c r="L13" s="1701"/>
      <c r="M13" s="1702"/>
    </row>
    <row r="14" spans="1:13" ht="51" customHeight="1">
      <c r="A14" s="1715"/>
      <c r="B14" s="1744" t="s">
        <v>926</v>
      </c>
      <c r="C14" s="1700" t="s">
        <v>137</v>
      </c>
      <c r="D14" s="1701"/>
      <c r="E14" s="90" t="s">
        <v>927</v>
      </c>
      <c r="F14" s="1947" t="s">
        <v>1052</v>
      </c>
      <c r="G14" s="3037"/>
      <c r="H14" s="3037"/>
      <c r="I14" s="3037"/>
      <c r="J14" s="3037"/>
      <c r="K14" s="3037"/>
      <c r="L14" s="3037"/>
      <c r="M14" s="3038"/>
    </row>
    <row r="15" spans="1:13">
      <c r="A15" s="1715"/>
      <c r="B15" s="1745"/>
      <c r="C15" s="1700"/>
      <c r="D15" s="1701"/>
      <c r="E15" s="1701"/>
      <c r="F15" s="1701"/>
      <c r="G15" s="1701"/>
      <c r="H15" s="1701"/>
      <c r="I15" s="1701"/>
      <c r="J15" s="1701"/>
      <c r="K15" s="1701"/>
      <c r="L15" s="1701"/>
      <c r="M15" s="1702"/>
    </row>
    <row r="16" spans="1:13">
      <c r="A16" s="1733" t="s">
        <v>796</v>
      </c>
      <c r="B16" s="10" t="s">
        <v>25</v>
      </c>
      <c r="C16" s="1700" t="s">
        <v>708</v>
      </c>
      <c r="D16" s="1701"/>
      <c r="E16" s="1701"/>
      <c r="F16" s="1701"/>
      <c r="G16" s="1701"/>
      <c r="H16" s="1701"/>
      <c r="I16" s="1701"/>
      <c r="J16" s="1701"/>
      <c r="K16" s="1701"/>
      <c r="L16" s="1701"/>
      <c r="M16" s="1702"/>
    </row>
    <row r="17" spans="1:13" ht="30.75" customHeight="1">
      <c r="A17" s="1734"/>
      <c r="B17" s="10" t="s">
        <v>929</v>
      </c>
      <c r="C17" s="1914" t="s">
        <v>707</v>
      </c>
      <c r="D17" s="1915"/>
      <c r="E17" s="1915"/>
      <c r="F17" s="1915"/>
      <c r="G17" s="1915"/>
      <c r="H17" s="1915"/>
      <c r="I17" s="1915"/>
      <c r="J17" s="1915"/>
      <c r="K17" s="1915"/>
      <c r="L17" s="1915"/>
      <c r="M17" s="1916"/>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1024</v>
      </c>
      <c r="E23" s="33" t="s">
        <v>810</v>
      </c>
      <c r="F23" s="99" t="s">
        <v>1911</v>
      </c>
      <c r="G23" s="99"/>
      <c r="H23" s="99"/>
      <c r="I23" s="99"/>
      <c r="J23" s="99"/>
      <c r="K23" s="99"/>
      <c r="L23" s="99"/>
      <c r="M23" s="407"/>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t="s">
        <v>809</v>
      </c>
      <c r="K26" s="46"/>
      <c r="L26" s="19"/>
      <c r="M26" s="20"/>
    </row>
    <row r="27" spans="1:13">
      <c r="A27" s="1734"/>
      <c r="B27" s="1695"/>
      <c r="C27" s="31" t="s">
        <v>816</v>
      </c>
      <c r="D27" s="47"/>
      <c r="E27" s="19"/>
      <c r="F27" s="33" t="s">
        <v>817</v>
      </c>
      <c r="G27" s="36"/>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420" t="s">
        <v>63</v>
      </c>
      <c r="E30" s="46"/>
      <c r="F30" s="56" t="s">
        <v>820</v>
      </c>
      <c r="G30" s="37" t="s">
        <v>63</v>
      </c>
      <c r="H30" s="46"/>
      <c r="I30" s="56" t="s">
        <v>821</v>
      </c>
      <c r="J30" s="1712"/>
      <c r="K30" s="1959"/>
      <c r="L30" s="1960"/>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409">
        <v>2022</v>
      </c>
      <c r="E33" s="62"/>
      <c r="F33" s="46" t="s">
        <v>824</v>
      </c>
      <c r="G33" s="41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122">
        <v>1</v>
      </c>
      <c r="E37" s="126"/>
      <c r="F37" s="122">
        <v>1</v>
      </c>
      <c r="G37" s="122"/>
      <c r="H37" s="122">
        <v>1</v>
      </c>
      <c r="I37" s="122"/>
      <c r="J37" s="122">
        <v>1</v>
      </c>
      <c r="K37" s="122"/>
      <c r="L37" s="122"/>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411">
        <v>21</v>
      </c>
      <c r="E39" s="122"/>
      <c r="F39" s="122"/>
      <c r="G39" s="122"/>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61">
        <f>D80</f>
        <v>0</v>
      </c>
      <c r="E43" s="126"/>
      <c r="F43" s="122">
        <v>1</v>
      </c>
      <c r="G43" s="128"/>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1004</v>
      </c>
      <c r="H46" s="1705"/>
      <c r="I46" s="1705"/>
      <c r="J46" s="1705"/>
      <c r="K46" s="80" t="s">
        <v>846</v>
      </c>
      <c r="L46" s="1919"/>
      <c r="M46" s="1920"/>
    </row>
    <row r="47" spans="1:13">
      <c r="A47" s="1734"/>
      <c r="B47" s="1695"/>
      <c r="C47" s="77"/>
      <c r="D47" s="81" t="s">
        <v>809</v>
      </c>
      <c r="E47" s="36"/>
      <c r="F47" s="1704"/>
      <c r="G47" s="1705"/>
      <c r="H47" s="1705"/>
      <c r="I47" s="1705"/>
      <c r="J47" s="1705"/>
      <c r="K47" s="19"/>
      <c r="L47" s="1921"/>
      <c r="M47" s="1922"/>
    </row>
    <row r="48" spans="1:13">
      <c r="A48" s="1734"/>
      <c r="B48" s="1696"/>
      <c r="C48" s="82"/>
      <c r="D48" s="21"/>
      <c r="E48" s="21"/>
      <c r="F48" s="21"/>
      <c r="G48" s="21"/>
      <c r="H48" s="21"/>
      <c r="I48" s="21"/>
      <c r="J48" s="21"/>
      <c r="K48" s="21"/>
      <c r="L48" s="19"/>
      <c r="M48" s="20"/>
    </row>
    <row r="49" spans="1:13" ht="67.5" customHeight="1">
      <c r="A49" s="1734"/>
      <c r="B49" s="7" t="s">
        <v>847</v>
      </c>
      <c r="C49" s="1923" t="s">
        <v>1912</v>
      </c>
      <c r="D49" s="2097"/>
      <c r="E49" s="2097"/>
      <c r="F49" s="2097"/>
      <c r="G49" s="2097"/>
      <c r="H49" s="2097"/>
      <c r="I49" s="2097"/>
      <c r="J49" s="2097"/>
      <c r="K49" s="2097"/>
      <c r="L49" s="2097"/>
      <c r="M49" s="2098"/>
    </row>
    <row r="50" spans="1:13" ht="15.6" customHeight="1">
      <c r="A50" s="1734"/>
      <c r="B50" s="10" t="s">
        <v>849</v>
      </c>
      <c r="C50" s="1700" t="s">
        <v>1838</v>
      </c>
      <c r="D50" s="1959"/>
      <c r="E50" s="1959"/>
      <c r="F50" s="1959"/>
      <c r="G50" s="1959"/>
      <c r="H50" s="1959"/>
      <c r="I50" s="1959"/>
      <c r="J50" s="1959"/>
      <c r="K50" s="1959"/>
      <c r="L50" s="1959"/>
      <c r="M50" s="3034"/>
    </row>
    <row r="51" spans="1:13">
      <c r="A51" s="1734"/>
      <c r="B51" s="10" t="s">
        <v>851</v>
      </c>
      <c r="C51" s="1700">
        <v>20</v>
      </c>
      <c r="D51" s="1701"/>
      <c r="E51" s="1701"/>
      <c r="F51" s="1701"/>
      <c r="G51" s="1701"/>
      <c r="H51" s="1701"/>
      <c r="I51" s="1701"/>
      <c r="J51" s="1701"/>
      <c r="K51" s="1701"/>
      <c r="L51" s="1701"/>
      <c r="M51" s="1702"/>
    </row>
    <row r="52" spans="1:13">
      <c r="A52" s="1734"/>
      <c r="B52" s="10" t="s">
        <v>853</v>
      </c>
      <c r="C52" s="1700" t="s">
        <v>63</v>
      </c>
      <c r="D52" s="1701"/>
      <c r="E52" s="1701"/>
      <c r="F52" s="1701"/>
      <c r="G52" s="1701"/>
      <c r="H52" s="1701"/>
      <c r="I52" s="1701"/>
      <c r="J52" s="1701"/>
      <c r="K52" s="1701"/>
      <c r="L52" s="1701"/>
      <c r="M52" s="1702"/>
    </row>
    <row r="53" spans="1:13" ht="15.75" customHeight="1">
      <c r="A53" s="1686" t="s">
        <v>854</v>
      </c>
      <c r="B53" s="83" t="s">
        <v>855</v>
      </c>
      <c r="C53" s="1685" t="s">
        <v>159</v>
      </c>
      <c r="D53" s="1683"/>
      <c r="E53" s="1683"/>
      <c r="F53" s="1683"/>
      <c r="G53" s="1683"/>
      <c r="H53" s="1683"/>
      <c r="I53" s="1683"/>
      <c r="J53" s="1683"/>
      <c r="K53" s="1683"/>
      <c r="L53" s="1683"/>
      <c r="M53" s="1684"/>
    </row>
    <row r="54" spans="1:13">
      <c r="A54" s="1687"/>
      <c r="B54" s="83" t="s">
        <v>856</v>
      </c>
      <c r="C54" s="1685" t="s">
        <v>857</v>
      </c>
      <c r="D54" s="1683"/>
      <c r="E54" s="1683"/>
      <c r="F54" s="1683"/>
      <c r="G54" s="1683"/>
      <c r="H54" s="1683"/>
      <c r="I54" s="1683"/>
      <c r="J54" s="1683"/>
      <c r="K54" s="1683"/>
      <c r="L54" s="1683"/>
      <c r="M54" s="1684"/>
    </row>
    <row r="55" spans="1:13">
      <c r="A55" s="1687"/>
      <c r="B55" s="83" t="s">
        <v>858</v>
      </c>
      <c r="C55" s="1685" t="s">
        <v>157</v>
      </c>
      <c r="D55" s="1683"/>
      <c r="E55" s="1683"/>
      <c r="F55" s="1683"/>
      <c r="G55" s="1683"/>
      <c r="H55" s="1683"/>
      <c r="I55" s="1683"/>
      <c r="J55" s="1683"/>
      <c r="K55" s="1683"/>
      <c r="L55" s="1683"/>
      <c r="M55" s="1684"/>
    </row>
    <row r="56" spans="1:13" ht="15.75" customHeight="1">
      <c r="A56" s="1687"/>
      <c r="B56" s="84" t="s">
        <v>859</v>
      </c>
      <c r="C56" s="1685" t="s">
        <v>158</v>
      </c>
      <c r="D56" s="1683"/>
      <c r="E56" s="1683"/>
      <c r="F56" s="1683"/>
      <c r="G56" s="1683"/>
      <c r="H56" s="1683"/>
      <c r="I56" s="1683"/>
      <c r="J56" s="1683"/>
      <c r="K56" s="1683"/>
      <c r="L56" s="1683"/>
      <c r="M56" s="1684"/>
    </row>
    <row r="57" spans="1:13" ht="15.75" customHeight="1">
      <c r="A57" s="1687"/>
      <c r="B57" s="83" t="s">
        <v>860</v>
      </c>
      <c r="C57" s="1961" t="s">
        <v>160</v>
      </c>
      <c r="D57" s="1683"/>
      <c r="E57" s="1683"/>
      <c r="F57" s="1683"/>
      <c r="G57" s="1683"/>
      <c r="H57" s="1683"/>
      <c r="I57" s="1683"/>
      <c r="J57" s="1683"/>
      <c r="K57" s="1683"/>
      <c r="L57" s="1683"/>
      <c r="M57" s="1684"/>
    </row>
    <row r="58" spans="1:13" ht="16.5" thickBot="1">
      <c r="A58" s="1690"/>
      <c r="B58" s="83" t="s">
        <v>861</v>
      </c>
      <c r="C58" s="1685" t="s">
        <v>862</v>
      </c>
      <c r="D58" s="1683"/>
      <c r="E58" s="1683"/>
      <c r="F58" s="1683"/>
      <c r="G58" s="1683"/>
      <c r="H58" s="1683"/>
      <c r="I58" s="1683"/>
      <c r="J58" s="1683"/>
      <c r="K58" s="1683"/>
      <c r="L58" s="1683"/>
      <c r="M58" s="1684"/>
    </row>
    <row r="59" spans="1:13" ht="15.75" customHeight="1">
      <c r="A59" s="1686" t="s">
        <v>863</v>
      </c>
      <c r="B59" s="85" t="s">
        <v>864</v>
      </c>
      <c r="C59" s="1688" t="s">
        <v>865</v>
      </c>
      <c r="D59" s="1688"/>
      <c r="E59" s="1688"/>
      <c r="F59" s="1688"/>
      <c r="G59" s="1688"/>
      <c r="H59" s="1688"/>
      <c r="I59" s="1688"/>
      <c r="J59" s="1688"/>
      <c r="K59" s="1688"/>
      <c r="L59" s="1688"/>
      <c r="M59" s="1688"/>
    </row>
    <row r="60" spans="1:13" ht="30" customHeight="1">
      <c r="A60" s="1687"/>
      <c r="B60" s="85" t="s">
        <v>866</v>
      </c>
      <c r="C60" s="1689" t="s">
        <v>867</v>
      </c>
      <c r="D60" s="1689"/>
      <c r="E60" s="1689"/>
      <c r="F60" s="1689"/>
      <c r="G60" s="1689"/>
      <c r="H60" s="1689"/>
      <c r="I60" s="1689"/>
      <c r="J60" s="1689"/>
      <c r="K60" s="1689"/>
      <c r="L60" s="1689"/>
      <c r="M60" s="1689"/>
    </row>
    <row r="61" spans="1:13" ht="30" customHeight="1" thickBot="1">
      <c r="A61" s="1687"/>
      <c r="B61" s="86" t="s">
        <v>39</v>
      </c>
      <c r="C61" s="1688" t="s">
        <v>868</v>
      </c>
      <c r="D61" s="1688"/>
      <c r="E61" s="1688"/>
      <c r="F61" s="1688"/>
      <c r="G61" s="1688"/>
      <c r="H61" s="1688"/>
      <c r="I61" s="1688"/>
      <c r="J61" s="1688"/>
      <c r="K61" s="1688"/>
      <c r="L61" s="1688"/>
      <c r="M61" s="1688"/>
    </row>
    <row r="62" spans="1:13" ht="66.75" customHeight="1" thickBot="1">
      <c r="A62" s="87" t="s">
        <v>869</v>
      </c>
      <c r="B62" s="88"/>
      <c r="C62" s="1975" t="s">
        <v>1760</v>
      </c>
      <c r="D62" s="1818"/>
      <c r="E62" s="1818"/>
      <c r="F62" s="1818"/>
      <c r="G62" s="1818"/>
      <c r="H62" s="1818"/>
      <c r="I62" s="1818"/>
      <c r="J62" s="1818"/>
      <c r="K62" s="1818"/>
      <c r="L62" s="1818"/>
      <c r="M62" s="1819"/>
    </row>
  </sheetData>
  <mergeCells count="52">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1:M51"/>
    <mergeCell ref="A16:A52"/>
    <mergeCell ref="C16:M16"/>
    <mergeCell ref="C17:M17"/>
    <mergeCell ref="B18:B24"/>
    <mergeCell ref="B25:B28"/>
    <mergeCell ref="J30:L30"/>
    <mergeCell ref="B32:B34"/>
    <mergeCell ref="B35:B44"/>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6">
    <dataValidation allowBlank="1" showInputMessage="1" showErrorMessage="1" prompt="Seleccione de la lista desplegable" sqref="B4" xr:uid="{00000000-0002-0000-5500-000000000000}"/>
    <dataValidation allowBlank="1" showInputMessage="1" showErrorMessage="1" prompt="Incluir una ficha por cada indicador, ya sea de producto o de resultado" sqref="B1" xr:uid="{00000000-0002-0000-5500-000001000000}"/>
    <dataValidation allowBlank="1" showInputMessage="1" showErrorMessage="1" prompt="Identifique el ODS a que le apunta el indicador de producto. Seleccione de la lista desplegable._x000a_" sqref="B14:B15" xr:uid="{00000000-0002-0000-5500-000002000000}"/>
    <dataValidation allowBlank="1" showInputMessage="1" showErrorMessage="1" prompt="Identifique la meta ODS a que le apunta el indicador de producto. Seleccione de la lista desplegable." sqref="E14" xr:uid="{00000000-0002-0000-55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5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500-000005000000}"/>
  </dataValidations>
  <hyperlinks>
    <hyperlink ref="C57" r:id="rId1" xr:uid="{00000000-0004-0000-5500-000000000000}"/>
  </hyperlinks>
  <pageMargins left="0.7" right="0.7" top="0.75" bottom="0.75" header="0.3" footer="0.3"/>
  <pageSetup paperSize="9" orientation="portrait" horizontalDpi="1200" verticalDpi="1200"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0070C0"/>
  </sheetPr>
  <dimension ref="A1:N62"/>
  <sheetViews>
    <sheetView topLeftCell="B1" zoomScale="85" zoomScaleNormal="85" workbookViewId="0">
      <selection activeCell="B4" sqref="B4"/>
    </sheetView>
  </sheetViews>
  <sheetFormatPr baseColWidth="10" defaultColWidth="11.42578125" defaultRowHeight="15.75"/>
  <cols>
    <col min="1" max="1" width="25.140625" style="1" customWidth="1"/>
    <col min="2" max="2" width="39.140625" style="89" customWidth="1"/>
    <col min="3" max="16384" width="11.42578125" style="1"/>
  </cols>
  <sheetData>
    <row r="1" spans="1:14" ht="16.5" thickBot="1">
      <c r="A1" s="2"/>
      <c r="B1" s="3" t="s">
        <v>1913</v>
      </c>
      <c r="C1" s="4"/>
      <c r="D1" s="4"/>
      <c r="E1" s="4"/>
      <c r="F1" s="4"/>
      <c r="G1" s="4"/>
      <c r="H1" s="4"/>
      <c r="I1" s="4"/>
      <c r="J1" s="4"/>
      <c r="K1" s="4"/>
      <c r="L1" s="4"/>
      <c r="M1" s="5"/>
    </row>
    <row r="2" spans="1:14" ht="29.25" customHeight="1" thickBot="1">
      <c r="A2" s="1714" t="s">
        <v>782</v>
      </c>
      <c r="B2" s="6" t="s">
        <v>783</v>
      </c>
      <c r="C2" s="1717" t="s">
        <v>710</v>
      </c>
      <c r="D2" s="1718"/>
      <c r="E2" s="1718"/>
      <c r="F2" s="1718"/>
      <c r="G2" s="1718"/>
      <c r="H2" s="1718"/>
      <c r="I2" s="1718"/>
      <c r="J2" s="1718"/>
      <c r="K2" s="1718"/>
      <c r="L2" s="1718"/>
      <c r="M2" s="1719"/>
    </row>
    <row r="3" spans="1:14" ht="30.95" customHeight="1">
      <c r="A3" s="1715"/>
      <c r="B3" s="7" t="s">
        <v>914</v>
      </c>
      <c r="C3" s="1717" t="s">
        <v>674</v>
      </c>
      <c r="D3" s="1718"/>
      <c r="E3" s="1718"/>
      <c r="F3" s="1718"/>
      <c r="G3" s="1718"/>
      <c r="H3" s="1718"/>
      <c r="I3" s="1718"/>
      <c r="J3" s="1718"/>
      <c r="K3" s="1718"/>
      <c r="L3" s="1718"/>
      <c r="M3" s="1719"/>
      <c r="N3" s="1480"/>
    </row>
    <row r="4" spans="1:14" ht="15.75" customHeight="1">
      <c r="A4" s="1715"/>
      <c r="B4" s="9" t="s">
        <v>35</v>
      </c>
      <c r="C4" s="1937" t="s">
        <v>72</v>
      </c>
      <c r="D4" s="1938"/>
      <c r="E4" s="1965"/>
      <c r="F4" s="1721" t="s">
        <v>36</v>
      </c>
      <c r="G4" s="1722"/>
      <c r="H4" s="406" t="s">
        <v>72</v>
      </c>
      <c r="I4" s="96"/>
      <c r="J4" s="96"/>
      <c r="K4" s="96"/>
      <c r="L4" s="96"/>
      <c r="M4" s="97"/>
    </row>
    <row r="5" spans="1:14">
      <c r="A5" s="1715"/>
      <c r="B5" s="9" t="s">
        <v>786</v>
      </c>
      <c r="C5" s="1685" t="s">
        <v>72</v>
      </c>
      <c r="D5" s="1683"/>
      <c r="E5" s="1683"/>
      <c r="F5" s="1683"/>
      <c r="G5" s="1683"/>
      <c r="H5" s="1683"/>
      <c r="I5" s="1683"/>
      <c r="J5" s="1683"/>
      <c r="K5" s="1683"/>
      <c r="L5" s="1683"/>
      <c r="M5" s="1684"/>
    </row>
    <row r="6" spans="1:14">
      <c r="A6" s="1715"/>
      <c r="B6" s="9" t="s">
        <v>787</v>
      </c>
      <c r="C6" s="1685" t="s">
        <v>72</v>
      </c>
      <c r="D6" s="1683"/>
      <c r="E6" s="1683"/>
      <c r="F6" s="1683"/>
      <c r="G6" s="1683"/>
      <c r="H6" s="1683"/>
      <c r="I6" s="1683"/>
      <c r="J6" s="1683"/>
      <c r="K6" s="1683"/>
      <c r="L6" s="1683"/>
      <c r="M6" s="1684"/>
    </row>
    <row r="7" spans="1:14">
      <c r="A7" s="1715"/>
      <c r="B7" s="7" t="s">
        <v>873</v>
      </c>
      <c r="C7" s="1685" t="s">
        <v>1049</v>
      </c>
      <c r="D7" s="1683"/>
      <c r="E7" s="1683"/>
      <c r="F7" s="1683"/>
      <c r="G7" s="1683"/>
      <c r="H7" s="71" t="s">
        <v>39</v>
      </c>
      <c r="I7" s="1683" t="s">
        <v>157</v>
      </c>
      <c r="J7" s="1683"/>
      <c r="K7" s="1683"/>
      <c r="L7" s="1683"/>
      <c r="M7" s="1684"/>
    </row>
    <row r="8" spans="1:14" ht="15.75" customHeight="1">
      <c r="A8" s="1715"/>
      <c r="B8" s="1744" t="s">
        <v>788</v>
      </c>
      <c r="C8" s="14"/>
      <c r="D8" s="15"/>
      <c r="E8" s="15"/>
      <c r="F8" s="15"/>
      <c r="G8" s="15"/>
      <c r="H8" s="15"/>
      <c r="I8" s="15"/>
      <c r="J8" s="15"/>
      <c r="K8" s="15"/>
      <c r="L8" s="16"/>
      <c r="M8" s="17"/>
    </row>
    <row r="9" spans="1:14">
      <c r="A9" s="1715"/>
      <c r="B9" s="1745"/>
      <c r="C9" s="1726" t="s">
        <v>876</v>
      </c>
      <c r="D9" s="1727"/>
      <c r="E9" s="18"/>
      <c r="F9" s="1727"/>
      <c r="G9" s="1727"/>
      <c r="H9" s="18"/>
      <c r="I9" s="1727"/>
      <c r="J9" s="1727"/>
      <c r="K9" s="18"/>
      <c r="L9" s="19"/>
      <c r="M9" s="20"/>
    </row>
    <row r="10" spans="1:14" ht="16.5" thickBot="1">
      <c r="A10" s="1715"/>
      <c r="B10" s="1746"/>
      <c r="C10" s="1726" t="s">
        <v>793</v>
      </c>
      <c r="D10" s="1727"/>
      <c r="E10" s="125"/>
      <c r="F10" s="1727" t="s">
        <v>793</v>
      </c>
      <c r="G10" s="1727"/>
      <c r="H10" s="125"/>
      <c r="I10" s="1727" t="s">
        <v>793</v>
      </c>
      <c r="J10" s="1727"/>
      <c r="K10" s="125"/>
      <c r="L10" s="21"/>
      <c r="M10" s="22"/>
    </row>
    <row r="11" spans="1:14" ht="39.950000000000003" customHeight="1" thickBot="1">
      <c r="A11" s="1715"/>
      <c r="B11" s="7" t="s">
        <v>794</v>
      </c>
      <c r="C11" s="1748" t="s">
        <v>1914</v>
      </c>
      <c r="D11" s="1749"/>
      <c r="E11" s="1749"/>
      <c r="F11" s="1749"/>
      <c r="G11" s="1749"/>
      <c r="H11" s="1749"/>
      <c r="I11" s="1749"/>
      <c r="J11" s="1749"/>
      <c r="K11" s="1749"/>
      <c r="L11" s="1749"/>
      <c r="M11" s="1750"/>
    </row>
    <row r="12" spans="1:14" ht="42.75" customHeight="1">
      <c r="A12" s="1715"/>
      <c r="B12" s="7" t="s">
        <v>923</v>
      </c>
      <c r="C12" s="1748" t="s">
        <v>1915</v>
      </c>
      <c r="D12" s="1749"/>
      <c r="E12" s="1749"/>
      <c r="F12" s="1749"/>
      <c r="G12" s="1749"/>
      <c r="H12" s="1749"/>
      <c r="I12" s="1749"/>
      <c r="J12" s="1749"/>
      <c r="K12" s="1749"/>
      <c r="L12" s="1749"/>
      <c r="M12" s="1750"/>
    </row>
    <row r="13" spans="1:14" ht="38.25" customHeight="1">
      <c r="A13" s="1715"/>
      <c r="B13" s="7" t="s">
        <v>925</v>
      </c>
      <c r="C13" s="1700" t="s">
        <v>673</v>
      </c>
      <c r="D13" s="1701"/>
      <c r="E13" s="1701"/>
      <c r="F13" s="1701"/>
      <c r="G13" s="1701"/>
      <c r="H13" s="1701"/>
      <c r="I13" s="1701"/>
      <c r="J13" s="1701"/>
      <c r="K13" s="1701"/>
      <c r="L13" s="1701"/>
      <c r="M13" s="1702"/>
    </row>
    <row r="14" spans="1:14" ht="38.25" customHeight="1">
      <c r="A14" s="1715"/>
      <c r="B14" s="1744" t="s">
        <v>926</v>
      </c>
      <c r="C14" s="1700" t="s">
        <v>137</v>
      </c>
      <c r="D14" s="1701"/>
      <c r="E14" s="90" t="s">
        <v>927</v>
      </c>
      <c r="F14" s="2901" t="s">
        <v>1022</v>
      </c>
      <c r="G14" s="2902"/>
      <c r="H14" s="2902"/>
      <c r="I14" s="2902"/>
      <c r="J14" s="2902"/>
      <c r="K14" s="2902"/>
      <c r="L14" s="2902"/>
      <c r="M14" s="2903"/>
    </row>
    <row r="15" spans="1:14">
      <c r="A15" s="1715"/>
      <c r="B15" s="1745"/>
      <c r="C15" s="1700"/>
      <c r="D15" s="1701"/>
      <c r="E15" s="1701"/>
      <c r="F15" s="1701"/>
      <c r="G15" s="1701"/>
      <c r="H15" s="1701"/>
      <c r="I15" s="1701"/>
      <c r="J15" s="1701"/>
      <c r="K15" s="1701"/>
      <c r="L15" s="1701"/>
      <c r="M15" s="1702"/>
    </row>
    <row r="16" spans="1:14" ht="24" customHeight="1">
      <c r="A16" s="1733" t="s">
        <v>796</v>
      </c>
      <c r="B16" s="10" t="s">
        <v>25</v>
      </c>
      <c r="C16" s="1700" t="s">
        <v>430</v>
      </c>
      <c r="D16" s="1701"/>
      <c r="E16" s="1701"/>
      <c r="F16" s="1701"/>
      <c r="G16" s="1701"/>
      <c r="H16" s="1701"/>
      <c r="I16" s="1701"/>
      <c r="J16" s="1701"/>
      <c r="K16" s="1701"/>
      <c r="L16" s="1701"/>
      <c r="M16" s="1702"/>
    </row>
    <row r="17" spans="1:13" ht="30.75" customHeight="1">
      <c r="A17" s="1734"/>
      <c r="B17" s="10" t="s">
        <v>929</v>
      </c>
      <c r="C17" s="1700" t="s">
        <v>711</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809</v>
      </c>
      <c r="E23" s="33" t="s">
        <v>810</v>
      </c>
      <c r="F23" s="2315" t="s">
        <v>1916</v>
      </c>
      <c r="G23" s="2315"/>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t="s">
        <v>809</v>
      </c>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37" t="s">
        <v>1111</v>
      </c>
      <c r="E30" s="46"/>
      <c r="F30" s="56" t="s">
        <v>820</v>
      </c>
      <c r="G30" s="37" t="s">
        <v>1111</v>
      </c>
      <c r="H30" s="46"/>
      <c r="I30" s="56" t="s">
        <v>821</v>
      </c>
      <c r="J30" s="440"/>
      <c r="K30" s="133"/>
      <c r="L30" s="136"/>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229">
        <v>5</v>
      </c>
      <c r="E37" s="126"/>
      <c r="F37" s="229">
        <v>5</v>
      </c>
      <c r="G37" s="126"/>
      <c r="H37" s="229">
        <v>5</v>
      </c>
      <c r="I37" s="126"/>
      <c r="J37" s="229">
        <v>5</v>
      </c>
      <c r="K37" s="229"/>
      <c r="L37" s="229"/>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74">
        <v>20</v>
      </c>
      <c r="G43" s="1775"/>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t="s">
        <v>942</v>
      </c>
      <c r="H46" s="1705"/>
      <c r="I46" s="1705"/>
      <c r="J46" s="1705"/>
      <c r="K46" s="80" t="s">
        <v>846</v>
      </c>
      <c r="L46" s="1706"/>
      <c r="M46" s="1707"/>
    </row>
    <row r="47" spans="1:13">
      <c r="A47" s="1734"/>
      <c r="B47" s="1695"/>
      <c r="C47" s="77"/>
      <c r="D47" s="81" t="s">
        <v>809</v>
      </c>
      <c r="E47" s="36"/>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15.75" customHeight="1">
      <c r="A49" s="1734"/>
      <c r="B49" s="7" t="s">
        <v>847</v>
      </c>
      <c r="C49" s="1700" t="s">
        <v>1917</v>
      </c>
      <c r="D49" s="1701"/>
      <c r="E49" s="1701"/>
      <c r="F49" s="1701"/>
      <c r="G49" s="1701"/>
      <c r="H49" s="1701"/>
      <c r="I49" s="1701"/>
      <c r="J49" s="1701"/>
      <c r="K49" s="1701"/>
      <c r="L49" s="1701"/>
      <c r="M49" s="1702"/>
    </row>
    <row r="50" spans="1:13" ht="15.6" customHeight="1">
      <c r="A50" s="1734"/>
      <c r="B50" s="10" t="s">
        <v>849</v>
      </c>
      <c r="C50" s="1700" t="s">
        <v>1838</v>
      </c>
      <c r="D50" s="1701"/>
      <c r="E50" s="1701"/>
      <c r="F50" s="1701"/>
      <c r="G50" s="1701"/>
      <c r="H50" s="1701"/>
      <c r="I50" s="1701"/>
      <c r="J50" s="1701"/>
      <c r="K50" s="1701"/>
      <c r="L50" s="1701"/>
      <c r="M50" s="1702"/>
    </row>
    <row r="51" spans="1:13">
      <c r="A51" s="1734"/>
      <c r="B51" s="10" t="s">
        <v>851</v>
      </c>
      <c r="C51" s="1700">
        <v>30</v>
      </c>
      <c r="D51" s="1701"/>
      <c r="E51" s="1701"/>
      <c r="F51" s="1701"/>
      <c r="G51" s="1701"/>
      <c r="H51" s="1701"/>
      <c r="I51" s="1701"/>
      <c r="J51" s="1701"/>
      <c r="K51" s="1701"/>
      <c r="L51" s="1701"/>
      <c r="M51" s="1702"/>
    </row>
    <row r="52" spans="1:13">
      <c r="A52" s="1734"/>
      <c r="B52" s="10" t="s">
        <v>853</v>
      </c>
      <c r="C52" s="1700" t="s">
        <v>63</v>
      </c>
      <c r="D52" s="1701"/>
      <c r="E52" s="1701"/>
      <c r="F52" s="1701"/>
      <c r="G52" s="1701"/>
      <c r="H52" s="1701"/>
      <c r="I52" s="1701"/>
      <c r="J52" s="1701"/>
      <c r="K52" s="1701"/>
      <c r="L52" s="1701"/>
      <c r="M52" s="1702"/>
    </row>
    <row r="53" spans="1:13" ht="15.75" customHeight="1">
      <c r="A53" s="1686" t="s">
        <v>854</v>
      </c>
      <c r="B53" s="83" t="s">
        <v>855</v>
      </c>
      <c r="C53" s="1685" t="s">
        <v>159</v>
      </c>
      <c r="D53" s="1683"/>
      <c r="E53" s="1683"/>
      <c r="F53" s="1683"/>
      <c r="G53" s="1683"/>
      <c r="H53" s="1683"/>
      <c r="I53" s="1683"/>
      <c r="J53" s="1683"/>
      <c r="K53" s="1683"/>
      <c r="L53" s="1683"/>
      <c r="M53" s="1684"/>
    </row>
    <row r="54" spans="1:13">
      <c r="A54" s="1687"/>
      <c r="B54" s="83" t="s">
        <v>856</v>
      </c>
      <c r="C54" s="1685" t="s">
        <v>857</v>
      </c>
      <c r="D54" s="1683"/>
      <c r="E54" s="1683"/>
      <c r="F54" s="1683"/>
      <c r="G54" s="1683"/>
      <c r="H54" s="1683"/>
      <c r="I54" s="1683"/>
      <c r="J54" s="1683"/>
      <c r="K54" s="1683"/>
      <c r="L54" s="1683"/>
      <c r="M54" s="1684"/>
    </row>
    <row r="55" spans="1:13">
      <c r="A55" s="1687"/>
      <c r="B55" s="83" t="s">
        <v>858</v>
      </c>
      <c r="C55" s="1685" t="s">
        <v>157</v>
      </c>
      <c r="D55" s="1683"/>
      <c r="E55" s="1683"/>
      <c r="F55" s="1683"/>
      <c r="G55" s="1683"/>
      <c r="H55" s="1683"/>
      <c r="I55" s="1683"/>
      <c r="J55" s="1683"/>
      <c r="K55" s="1683"/>
      <c r="L55" s="1683"/>
      <c r="M55" s="1684"/>
    </row>
    <row r="56" spans="1:13" ht="15.75" customHeight="1">
      <c r="A56" s="1687"/>
      <c r="B56" s="84" t="s">
        <v>859</v>
      </c>
      <c r="C56" s="1685" t="s">
        <v>158</v>
      </c>
      <c r="D56" s="1683"/>
      <c r="E56" s="1683"/>
      <c r="F56" s="1683"/>
      <c r="G56" s="1683"/>
      <c r="H56" s="1683"/>
      <c r="I56" s="1683"/>
      <c r="J56" s="1683"/>
      <c r="K56" s="1683"/>
      <c r="L56" s="1683"/>
      <c r="M56" s="1684"/>
    </row>
    <row r="57" spans="1:13" ht="15.75" customHeight="1">
      <c r="A57" s="1687"/>
      <c r="B57" s="83" t="s">
        <v>860</v>
      </c>
      <c r="C57" s="1961" t="s">
        <v>160</v>
      </c>
      <c r="D57" s="1683"/>
      <c r="E57" s="1683"/>
      <c r="F57" s="1683"/>
      <c r="G57" s="1683"/>
      <c r="H57" s="1683"/>
      <c r="I57" s="1683"/>
      <c r="J57" s="1683"/>
      <c r="K57" s="1683"/>
      <c r="L57" s="1683"/>
      <c r="M57" s="1684"/>
    </row>
    <row r="58" spans="1:13" ht="16.5" thickBot="1">
      <c r="A58" s="1690"/>
      <c r="B58" s="83" t="s">
        <v>861</v>
      </c>
      <c r="C58" s="1685" t="s">
        <v>862</v>
      </c>
      <c r="D58" s="1683"/>
      <c r="E58" s="1683"/>
      <c r="F58" s="1683"/>
      <c r="G58" s="1683"/>
      <c r="H58" s="1683"/>
      <c r="I58" s="1683"/>
      <c r="J58" s="1683"/>
      <c r="K58" s="1683"/>
      <c r="L58" s="1683"/>
      <c r="M58" s="1684"/>
    </row>
    <row r="59" spans="1:13" ht="15.75" customHeight="1">
      <c r="A59" s="1686" t="s">
        <v>863</v>
      </c>
      <c r="B59" s="85" t="s">
        <v>864</v>
      </c>
      <c r="C59" s="2899" t="s">
        <v>1724</v>
      </c>
      <c r="D59" s="2833"/>
      <c r="E59" s="2833"/>
      <c r="F59" s="2833"/>
      <c r="G59" s="2833"/>
      <c r="H59" s="2833"/>
      <c r="I59" s="2833"/>
      <c r="J59" s="2833"/>
      <c r="K59" s="2833"/>
      <c r="L59" s="2833"/>
      <c r="M59" s="2900"/>
    </row>
    <row r="60" spans="1:13" ht="30" customHeight="1">
      <c r="A60" s="1687"/>
      <c r="B60" s="85" t="s">
        <v>866</v>
      </c>
      <c r="C60" s="2899" t="s">
        <v>1725</v>
      </c>
      <c r="D60" s="2833"/>
      <c r="E60" s="2833"/>
      <c r="F60" s="2833"/>
      <c r="G60" s="2833"/>
      <c r="H60" s="2833"/>
      <c r="I60" s="2833"/>
      <c r="J60" s="2833"/>
      <c r="K60" s="2833"/>
      <c r="L60" s="2833"/>
      <c r="M60" s="2900"/>
    </row>
    <row r="61" spans="1:13" ht="30" customHeight="1" thickBot="1">
      <c r="A61" s="1687"/>
      <c r="B61" s="86" t="s">
        <v>39</v>
      </c>
      <c r="C61" s="2899" t="s">
        <v>157</v>
      </c>
      <c r="D61" s="2833"/>
      <c r="E61" s="2833"/>
      <c r="F61" s="2833"/>
      <c r="G61" s="2833"/>
      <c r="H61" s="2833"/>
      <c r="I61" s="2833"/>
      <c r="J61" s="2833"/>
      <c r="K61" s="2833"/>
      <c r="L61" s="2833"/>
      <c r="M61" s="2900"/>
    </row>
    <row r="62" spans="1:13" ht="16.5" thickBot="1">
      <c r="A62" s="87" t="s">
        <v>869</v>
      </c>
      <c r="B62" s="88"/>
      <c r="C62" s="1758" t="s">
        <v>1760</v>
      </c>
      <c r="D62" s="1759"/>
      <c r="E62" s="1759"/>
      <c r="F62" s="1759"/>
      <c r="G62" s="1759"/>
      <c r="H62" s="1759"/>
      <c r="I62" s="1759"/>
      <c r="J62" s="1759"/>
      <c r="K62" s="1759"/>
      <c r="L62" s="1759"/>
      <c r="M62" s="1760"/>
    </row>
  </sheetData>
  <mergeCells count="53">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C50:M50"/>
    <mergeCell ref="A16:A52"/>
    <mergeCell ref="C16:M16"/>
    <mergeCell ref="C17:M17"/>
    <mergeCell ref="B18:B24"/>
    <mergeCell ref="F23:G23"/>
    <mergeCell ref="B25:B28"/>
    <mergeCell ref="B32:B34"/>
    <mergeCell ref="B35:B44"/>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6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5600-000001000000}"/>
    <dataValidation allowBlank="1" showInputMessage="1" showErrorMessage="1" prompt="Identifique la meta ODS a que le apunta el indicador de producto. Seleccione de la lista desplegable." sqref="E14" xr:uid="{00000000-0002-0000-5600-000002000000}"/>
    <dataValidation allowBlank="1" showInputMessage="1" showErrorMessage="1" prompt="Identifique el ODS a que le apunta el indicador de producto. Seleccione de la lista desplegable._x000a_" sqref="B14:B15" xr:uid="{00000000-0002-0000-5600-000003000000}"/>
    <dataValidation allowBlank="1" showInputMessage="1" showErrorMessage="1" prompt="Incluir una ficha por cada indicador, ya sea de producto o de resultado" sqref="B1" xr:uid="{00000000-0002-0000-5600-000004000000}"/>
    <dataValidation allowBlank="1" showInputMessage="1" showErrorMessage="1" prompt="Seleccione de la lista desplegable" sqref="B4 B7" xr:uid="{00000000-0002-0000-5600-000005000000}"/>
  </dataValidations>
  <hyperlinks>
    <hyperlink ref="C57" r:id="rId1" xr:uid="{00000000-0004-0000-5600-000000000000}"/>
  </hyperlinks>
  <pageMargins left="0.7" right="0.7" top="0.75" bottom="0.75" header="0.3" footer="0.3"/>
  <pageSetup paperSize="9" orientation="portrait" horizontalDpi="1200" verticalDpi="1200"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0070C0"/>
  </sheetPr>
  <dimension ref="A1:O62"/>
  <sheetViews>
    <sheetView topLeftCell="B1" zoomScale="85" zoomScaleNormal="85" workbookViewId="0">
      <selection activeCell="C12" sqref="C12:M12"/>
    </sheetView>
  </sheetViews>
  <sheetFormatPr baseColWidth="10" defaultColWidth="11.42578125" defaultRowHeight="15.75"/>
  <cols>
    <col min="1" max="1" width="25.140625" style="1" customWidth="1"/>
    <col min="2" max="2" width="39.140625" style="89" customWidth="1"/>
    <col min="3" max="16384" width="11.42578125" style="1"/>
  </cols>
  <sheetData>
    <row r="1" spans="1:15" ht="16.5" thickBot="1">
      <c r="A1" s="2"/>
      <c r="B1" s="3" t="s">
        <v>1918</v>
      </c>
      <c r="C1" s="4"/>
      <c r="D1" s="4"/>
      <c r="E1" s="4"/>
      <c r="F1" s="4"/>
      <c r="G1" s="4"/>
      <c r="H1" s="4"/>
      <c r="I1" s="4"/>
      <c r="J1" s="4"/>
      <c r="K1" s="4"/>
      <c r="L1" s="4"/>
      <c r="M1" s="5"/>
    </row>
    <row r="2" spans="1:15" ht="32.25" customHeight="1">
      <c r="A2" s="1714" t="s">
        <v>782</v>
      </c>
      <c r="B2" s="6" t="s">
        <v>783</v>
      </c>
      <c r="C2" s="1937" t="s">
        <v>714</v>
      </c>
      <c r="D2" s="1938"/>
      <c r="E2" s="1938"/>
      <c r="F2" s="1938"/>
      <c r="G2" s="1938"/>
      <c r="H2" s="1938"/>
      <c r="I2" s="1938"/>
      <c r="J2" s="1938"/>
      <c r="K2" s="1938"/>
      <c r="L2" s="1938"/>
      <c r="M2" s="1939"/>
      <c r="N2" s="1480"/>
      <c r="O2" s="1564"/>
    </row>
    <row r="3" spans="1:15" ht="31.5" customHeight="1">
      <c r="A3" s="1715"/>
      <c r="B3" s="7" t="s">
        <v>914</v>
      </c>
      <c r="C3" s="1937" t="s">
        <v>674</v>
      </c>
      <c r="D3" s="1938"/>
      <c r="E3" s="1938"/>
      <c r="F3" s="1938"/>
      <c r="G3" s="1938"/>
      <c r="H3" s="1938"/>
      <c r="I3" s="1938"/>
      <c r="J3" s="1938"/>
      <c r="K3" s="1938"/>
      <c r="L3" s="1938"/>
      <c r="M3" s="1939"/>
    </row>
    <row r="4" spans="1:15" ht="33" customHeight="1">
      <c r="A4" s="1715"/>
      <c r="B4" s="9" t="s">
        <v>35</v>
      </c>
      <c r="C4" s="1937" t="s">
        <v>72</v>
      </c>
      <c r="D4" s="1938"/>
      <c r="E4" s="1965"/>
      <c r="F4" s="1721" t="s">
        <v>36</v>
      </c>
      <c r="G4" s="1722"/>
      <c r="H4" s="406" t="s">
        <v>72</v>
      </c>
      <c r="I4" s="96"/>
      <c r="J4" s="96"/>
      <c r="K4" s="96"/>
      <c r="L4" s="96"/>
      <c r="M4" s="97"/>
    </row>
    <row r="5" spans="1:15">
      <c r="A5" s="1715"/>
      <c r="B5" s="9" t="s">
        <v>786</v>
      </c>
      <c r="C5" s="1685" t="s">
        <v>72</v>
      </c>
      <c r="D5" s="1683"/>
      <c r="E5" s="1683"/>
      <c r="F5" s="1683"/>
      <c r="G5" s="1683"/>
      <c r="H5" s="1683"/>
      <c r="I5" s="1683"/>
      <c r="J5" s="1683"/>
      <c r="K5" s="1683"/>
      <c r="L5" s="1683"/>
      <c r="M5" s="1684"/>
    </row>
    <row r="6" spans="1:15">
      <c r="A6" s="1715"/>
      <c r="B6" s="9" t="s">
        <v>787</v>
      </c>
      <c r="C6" s="1685" t="s">
        <v>72</v>
      </c>
      <c r="D6" s="1683"/>
      <c r="E6" s="1683"/>
      <c r="F6" s="1683"/>
      <c r="G6" s="1683"/>
      <c r="H6" s="1683"/>
      <c r="I6" s="1683"/>
      <c r="J6" s="1683"/>
      <c r="K6" s="1683"/>
      <c r="L6" s="1683"/>
      <c r="M6" s="1684"/>
    </row>
    <row r="7" spans="1:15">
      <c r="A7" s="1715"/>
      <c r="B7" s="7" t="s">
        <v>873</v>
      </c>
      <c r="C7" s="1685" t="s">
        <v>1049</v>
      </c>
      <c r="D7" s="1683"/>
      <c r="E7" s="1683"/>
      <c r="F7" s="1683"/>
      <c r="G7" s="1683"/>
      <c r="H7" s="71" t="s">
        <v>39</v>
      </c>
      <c r="I7" s="1683" t="s">
        <v>157</v>
      </c>
      <c r="J7" s="1683"/>
      <c r="K7" s="1683"/>
      <c r="L7" s="1683"/>
      <c r="M7" s="1684"/>
    </row>
    <row r="8" spans="1:15">
      <c r="A8" s="1715"/>
      <c r="B8" s="1744" t="s">
        <v>788</v>
      </c>
      <c r="C8" s="14"/>
      <c r="D8" s="15"/>
      <c r="E8" s="15"/>
      <c r="F8" s="15"/>
      <c r="G8" s="15"/>
      <c r="H8" s="15"/>
      <c r="I8" s="15"/>
      <c r="J8" s="15"/>
      <c r="K8" s="15"/>
      <c r="L8" s="16"/>
      <c r="M8" s="17"/>
    </row>
    <row r="9" spans="1:15" ht="29.25" customHeight="1">
      <c r="A9" s="1715"/>
      <c r="B9" s="1745"/>
      <c r="C9" s="1726" t="s">
        <v>876</v>
      </c>
      <c r="D9" s="1727"/>
      <c r="E9" s="18"/>
      <c r="F9" s="1727"/>
      <c r="G9" s="1727"/>
      <c r="H9" s="18"/>
      <c r="I9" s="1727"/>
      <c r="J9" s="1727"/>
      <c r="K9" s="18"/>
      <c r="L9" s="19"/>
      <c r="M9" s="20"/>
    </row>
    <row r="10" spans="1:15" ht="16.5" thickBot="1">
      <c r="A10" s="1715"/>
      <c r="B10" s="1746"/>
      <c r="C10" s="1726" t="s">
        <v>793</v>
      </c>
      <c r="D10" s="1727"/>
      <c r="E10" s="125"/>
      <c r="F10" s="1727" t="s">
        <v>793</v>
      </c>
      <c r="G10" s="1727"/>
      <c r="H10" s="125"/>
      <c r="I10" s="1727" t="s">
        <v>793</v>
      </c>
      <c r="J10" s="1727"/>
      <c r="K10" s="125"/>
      <c r="L10" s="21"/>
      <c r="M10" s="22"/>
    </row>
    <row r="11" spans="1:15" ht="35.25" customHeight="1">
      <c r="A11" s="1715"/>
      <c r="B11" s="7" t="s">
        <v>794</v>
      </c>
      <c r="C11" s="1717" t="s">
        <v>1919</v>
      </c>
      <c r="D11" s="1718"/>
      <c r="E11" s="1718"/>
      <c r="F11" s="1718"/>
      <c r="G11" s="1718"/>
      <c r="H11" s="1718"/>
      <c r="I11" s="1718"/>
      <c r="J11" s="1718"/>
      <c r="K11" s="1718"/>
      <c r="L11" s="1718"/>
      <c r="M11" s="1719"/>
    </row>
    <row r="12" spans="1:15" ht="78" customHeight="1">
      <c r="A12" s="1715"/>
      <c r="B12" s="7" t="s">
        <v>923</v>
      </c>
      <c r="C12" s="1700" t="s">
        <v>1920</v>
      </c>
      <c r="D12" s="1701"/>
      <c r="E12" s="1701"/>
      <c r="F12" s="1701"/>
      <c r="G12" s="1701"/>
      <c r="H12" s="1701"/>
      <c r="I12" s="1701"/>
      <c r="J12" s="1701"/>
      <c r="K12" s="1701"/>
      <c r="L12" s="1701"/>
      <c r="M12" s="1702"/>
    </row>
    <row r="13" spans="1:15" ht="30.95" customHeight="1">
      <c r="A13" s="1715"/>
      <c r="B13" s="7" t="s">
        <v>925</v>
      </c>
      <c r="C13" s="1700" t="s">
        <v>673</v>
      </c>
      <c r="D13" s="1701"/>
      <c r="E13" s="1701"/>
      <c r="F13" s="1701"/>
      <c r="G13" s="1701"/>
      <c r="H13" s="1701"/>
      <c r="I13" s="1701"/>
      <c r="J13" s="1701"/>
      <c r="K13" s="1701"/>
      <c r="L13" s="1701"/>
      <c r="M13" s="1702"/>
    </row>
    <row r="14" spans="1:15" ht="49.5" customHeight="1">
      <c r="A14" s="1715"/>
      <c r="B14" s="1744" t="s">
        <v>926</v>
      </c>
      <c r="C14" s="1700" t="s">
        <v>137</v>
      </c>
      <c r="D14" s="1701"/>
      <c r="E14" s="90" t="s">
        <v>927</v>
      </c>
      <c r="F14" s="1712" t="s">
        <v>1022</v>
      </c>
      <c r="G14" s="1701"/>
      <c r="H14" s="1701"/>
      <c r="I14" s="1701"/>
      <c r="J14" s="1701"/>
      <c r="K14" s="1701"/>
      <c r="L14" s="1701"/>
      <c r="M14" s="1702"/>
    </row>
    <row r="15" spans="1:15">
      <c r="A15" s="1715"/>
      <c r="B15" s="1745"/>
      <c r="C15" s="1700"/>
      <c r="D15" s="1701"/>
      <c r="E15" s="1701"/>
      <c r="F15" s="1701"/>
      <c r="G15" s="1701"/>
      <c r="H15" s="1701"/>
      <c r="I15" s="1701"/>
      <c r="J15" s="1701"/>
      <c r="K15" s="1701"/>
      <c r="L15" s="1701"/>
      <c r="M15" s="1702"/>
    </row>
    <row r="16" spans="1:15" ht="16.5" thickBot="1">
      <c r="A16" s="1733" t="s">
        <v>796</v>
      </c>
      <c r="B16" s="10" t="s">
        <v>25</v>
      </c>
      <c r="C16" s="1700" t="s">
        <v>1921</v>
      </c>
      <c r="D16" s="1701"/>
      <c r="E16" s="1701"/>
      <c r="F16" s="1701"/>
      <c r="G16" s="1701"/>
      <c r="H16" s="1701"/>
      <c r="I16" s="1701"/>
      <c r="J16" s="1701"/>
      <c r="K16" s="1701"/>
      <c r="L16" s="1701"/>
      <c r="M16" s="1702"/>
    </row>
    <row r="17" spans="1:13" ht="15.6" customHeight="1">
      <c r="A17" s="1734"/>
      <c r="B17" s="10" t="s">
        <v>929</v>
      </c>
      <c r="C17" s="1717" t="s">
        <v>715</v>
      </c>
      <c r="D17" s="1718"/>
      <c r="E17" s="1718"/>
      <c r="F17" s="1718"/>
      <c r="G17" s="1718"/>
      <c r="H17" s="1718"/>
      <c r="I17" s="1718"/>
      <c r="J17" s="1718"/>
      <c r="K17" s="1718"/>
      <c r="L17" s="1718"/>
      <c r="M17" s="1719"/>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7" t="s">
        <v>809</v>
      </c>
      <c r="E23" s="33" t="s">
        <v>810</v>
      </c>
      <c r="F23" s="1984" t="s">
        <v>1922</v>
      </c>
      <c r="G23" s="1984"/>
      <c r="H23" s="1984"/>
      <c r="I23" s="1984"/>
      <c r="J23" s="1984"/>
      <c r="K23" s="1984"/>
      <c r="L23" s="1984"/>
      <c r="M23" s="1985"/>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t="s">
        <v>809</v>
      </c>
      <c r="K26" s="46"/>
      <c r="L26" s="19"/>
      <c r="M26" s="20"/>
    </row>
    <row r="27" spans="1:13">
      <c r="A27" s="1734"/>
      <c r="B27" s="1695"/>
      <c r="C27" s="31" t="s">
        <v>816</v>
      </c>
      <c r="D27" s="47"/>
      <c r="E27" s="19"/>
      <c r="F27" s="33" t="s">
        <v>817</v>
      </c>
      <c r="G27" s="36"/>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37" t="s">
        <v>63</v>
      </c>
      <c r="E30" s="46"/>
      <c r="F30" s="56" t="s">
        <v>820</v>
      </c>
      <c r="G30" s="37" t="s">
        <v>63</v>
      </c>
      <c r="H30" s="46"/>
      <c r="I30" s="56" t="s">
        <v>821</v>
      </c>
      <c r="J30" s="135"/>
      <c r="K30" s="133"/>
      <c r="L30" s="136"/>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ht="19.5" customHeight="1">
      <c r="A37" s="1734"/>
      <c r="B37" s="1695"/>
      <c r="C37" s="66"/>
      <c r="D37" s="1774">
        <v>4</v>
      </c>
      <c r="E37" s="1775"/>
      <c r="F37" s="1774">
        <v>4</v>
      </c>
      <c r="G37" s="1775"/>
      <c r="H37" s="1774">
        <v>4</v>
      </c>
      <c r="I37" s="1775"/>
      <c r="J37" s="1774">
        <v>4</v>
      </c>
      <c r="K37" s="1775"/>
      <c r="L37" s="229"/>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710"/>
      <c r="E39" s="1711"/>
      <c r="F39" s="1710"/>
      <c r="G39" s="1711"/>
      <c r="H39" s="1710"/>
      <c r="I39" s="1711"/>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74">
        <v>20</v>
      </c>
      <c r="G43" s="1775"/>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c r="H46" s="1705"/>
      <c r="I46" s="1705"/>
      <c r="J46" s="1705"/>
      <c r="K46" s="80" t="s">
        <v>846</v>
      </c>
      <c r="L46" s="1706"/>
      <c r="M46" s="1707"/>
    </row>
    <row r="47" spans="1:13">
      <c r="A47" s="1734"/>
      <c r="B47" s="1695"/>
      <c r="C47" s="77"/>
      <c r="D47" s="81"/>
      <c r="E47" s="36" t="s">
        <v>809</v>
      </c>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31.5" customHeight="1">
      <c r="A49" s="1734"/>
      <c r="B49" s="7" t="s">
        <v>847</v>
      </c>
      <c r="C49" s="1697" t="s">
        <v>1923</v>
      </c>
      <c r="D49" s="1698"/>
      <c r="E49" s="1698"/>
      <c r="F49" s="1698"/>
      <c r="G49" s="1698"/>
      <c r="H49" s="1698"/>
      <c r="I49" s="1698"/>
      <c r="J49" s="1698"/>
      <c r="K49" s="1698"/>
      <c r="L49" s="1698"/>
      <c r="M49" s="1699"/>
    </row>
    <row r="50" spans="1:13" ht="31.5" customHeight="1">
      <c r="A50" s="1734"/>
      <c r="B50" s="10" t="s">
        <v>849</v>
      </c>
      <c r="C50" s="1700" t="s">
        <v>1924</v>
      </c>
      <c r="D50" s="1701"/>
      <c r="E50" s="1701"/>
      <c r="F50" s="1701"/>
      <c r="G50" s="1701"/>
      <c r="H50" s="1701"/>
      <c r="I50" s="1701"/>
      <c r="J50" s="1701"/>
      <c r="K50" s="1701"/>
      <c r="L50" s="1701"/>
      <c r="M50" s="1702"/>
    </row>
    <row r="51" spans="1:13">
      <c r="A51" s="1734"/>
      <c r="B51" s="10" t="s">
        <v>851</v>
      </c>
      <c r="C51" s="1700">
        <v>30</v>
      </c>
      <c r="D51" s="1701"/>
      <c r="E51" s="1701"/>
      <c r="F51" s="1701"/>
      <c r="G51" s="1701"/>
      <c r="H51" s="1701"/>
      <c r="I51" s="1701"/>
      <c r="J51" s="1701"/>
      <c r="K51" s="1701"/>
      <c r="L51" s="1701"/>
      <c r="M51" s="1702"/>
    </row>
    <row r="52" spans="1:13">
      <c r="A52" s="1734"/>
      <c r="B52" s="10" t="s">
        <v>853</v>
      </c>
      <c r="C52" s="1700" t="s">
        <v>63</v>
      </c>
      <c r="D52" s="1701"/>
      <c r="E52" s="1701"/>
      <c r="F52" s="1701"/>
      <c r="G52" s="1701"/>
      <c r="H52" s="1701"/>
      <c r="I52" s="1701"/>
      <c r="J52" s="1701"/>
      <c r="K52" s="1701"/>
      <c r="L52" s="1701"/>
      <c r="M52" s="1702"/>
    </row>
    <row r="53" spans="1:13" ht="15.75" customHeight="1">
      <c r="A53" s="1686" t="s">
        <v>854</v>
      </c>
      <c r="B53" s="83" t="s">
        <v>855</v>
      </c>
      <c r="C53" s="1685" t="s">
        <v>1858</v>
      </c>
      <c r="D53" s="1683"/>
      <c r="E53" s="1683"/>
      <c r="F53" s="1683"/>
      <c r="G53" s="1683"/>
      <c r="H53" s="1683"/>
      <c r="I53" s="1683"/>
      <c r="J53" s="1683"/>
      <c r="K53" s="1683"/>
      <c r="L53" s="1683"/>
      <c r="M53" s="1684"/>
    </row>
    <row r="54" spans="1:13">
      <c r="A54" s="1687"/>
      <c r="B54" s="83" t="s">
        <v>856</v>
      </c>
      <c r="C54" s="1685" t="s">
        <v>1859</v>
      </c>
      <c r="D54" s="1683"/>
      <c r="E54" s="1683"/>
      <c r="F54" s="1683"/>
      <c r="G54" s="1683"/>
      <c r="H54" s="1683"/>
      <c r="I54" s="1683"/>
      <c r="J54" s="1683"/>
      <c r="K54" s="1683"/>
      <c r="L54" s="1683"/>
      <c r="M54" s="1684"/>
    </row>
    <row r="55" spans="1:13">
      <c r="A55" s="1687"/>
      <c r="B55" s="83" t="s">
        <v>858</v>
      </c>
      <c r="C55" s="1685" t="s">
        <v>602</v>
      </c>
      <c r="D55" s="1683"/>
      <c r="E55" s="1683"/>
      <c r="F55" s="1683"/>
      <c r="G55" s="1683"/>
      <c r="H55" s="1683"/>
      <c r="I55" s="1683"/>
      <c r="J55" s="1683"/>
      <c r="K55" s="1683"/>
      <c r="L55" s="1683"/>
      <c r="M55" s="1684"/>
    </row>
    <row r="56" spans="1:13" ht="15.75" customHeight="1">
      <c r="A56" s="1687"/>
      <c r="B56" s="84" t="s">
        <v>859</v>
      </c>
      <c r="C56" s="1685" t="s">
        <v>664</v>
      </c>
      <c r="D56" s="1683"/>
      <c r="E56" s="1683"/>
      <c r="F56" s="1683"/>
      <c r="G56" s="1683"/>
      <c r="H56" s="1683"/>
      <c r="I56" s="1683"/>
      <c r="J56" s="1683"/>
      <c r="K56" s="1683"/>
      <c r="L56" s="1683"/>
      <c r="M56" s="1684"/>
    </row>
    <row r="57" spans="1:13" ht="15.75" customHeight="1">
      <c r="A57" s="1687"/>
      <c r="B57" s="83" t="s">
        <v>860</v>
      </c>
      <c r="C57" s="1961" t="s">
        <v>160</v>
      </c>
      <c r="D57" s="1683"/>
      <c r="E57" s="1683"/>
      <c r="F57" s="1683"/>
      <c r="G57" s="1683"/>
      <c r="H57" s="1683"/>
      <c r="I57" s="1683"/>
      <c r="J57" s="1683"/>
      <c r="K57" s="1683"/>
      <c r="L57" s="1683"/>
      <c r="M57" s="1684"/>
    </row>
    <row r="58" spans="1:13" ht="16.5" thickBot="1">
      <c r="A58" s="1690"/>
      <c r="B58" s="83" t="s">
        <v>861</v>
      </c>
      <c r="C58" s="1685">
        <v>3279797</v>
      </c>
      <c r="D58" s="1683"/>
      <c r="E58" s="1683"/>
      <c r="F58" s="1683"/>
      <c r="G58" s="1683"/>
      <c r="H58" s="1683"/>
      <c r="I58" s="1683"/>
      <c r="J58" s="1683"/>
      <c r="K58" s="1683"/>
      <c r="L58" s="1683"/>
      <c r="M58" s="1684"/>
    </row>
    <row r="59" spans="1:13" ht="15.75" customHeight="1">
      <c r="A59" s="1686" t="s">
        <v>863</v>
      </c>
      <c r="B59" s="85" t="s">
        <v>864</v>
      </c>
      <c r="C59" s="2899" t="s">
        <v>1724</v>
      </c>
      <c r="D59" s="2833"/>
      <c r="E59" s="2833"/>
      <c r="F59" s="2833"/>
      <c r="G59" s="2833"/>
      <c r="H59" s="2833"/>
      <c r="I59" s="2833"/>
      <c r="J59" s="2833"/>
      <c r="K59" s="2833"/>
      <c r="L59" s="2833"/>
      <c r="M59" s="2900"/>
    </row>
    <row r="60" spans="1:13" ht="30" customHeight="1">
      <c r="A60" s="1687"/>
      <c r="B60" s="85" t="s">
        <v>866</v>
      </c>
      <c r="C60" s="2899" t="s">
        <v>1725</v>
      </c>
      <c r="D60" s="2833"/>
      <c r="E60" s="2833"/>
      <c r="F60" s="2833"/>
      <c r="G60" s="2833"/>
      <c r="H60" s="2833"/>
      <c r="I60" s="2833"/>
      <c r="J60" s="2833"/>
      <c r="K60" s="2833"/>
      <c r="L60" s="2833"/>
      <c r="M60" s="2900"/>
    </row>
    <row r="61" spans="1:13" ht="30" customHeight="1" thickBot="1">
      <c r="A61" s="1687"/>
      <c r="B61" s="86" t="s">
        <v>39</v>
      </c>
      <c r="C61" s="2899" t="s">
        <v>157</v>
      </c>
      <c r="D61" s="2833"/>
      <c r="E61" s="2833"/>
      <c r="F61" s="2833"/>
      <c r="G61" s="2833"/>
      <c r="H61" s="2833"/>
      <c r="I61" s="2833"/>
      <c r="J61" s="2833"/>
      <c r="K61" s="2833"/>
      <c r="L61" s="2833"/>
      <c r="M61" s="2900"/>
    </row>
    <row r="62" spans="1:13" ht="16.5" thickBot="1">
      <c r="A62" s="87" t="s">
        <v>869</v>
      </c>
      <c r="B62" s="88"/>
      <c r="C62" s="1758" t="s">
        <v>1760</v>
      </c>
      <c r="D62" s="1759"/>
      <c r="E62" s="1759"/>
      <c r="F62" s="1759"/>
      <c r="G62" s="1759"/>
      <c r="H62" s="1759"/>
      <c r="I62" s="1759"/>
      <c r="J62" s="1759"/>
      <c r="K62" s="1759"/>
      <c r="L62" s="1759"/>
      <c r="M62" s="1760"/>
    </row>
  </sheetData>
  <mergeCells count="60">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I10:J10"/>
    <mergeCell ref="B35:B44"/>
    <mergeCell ref="D37:E37"/>
    <mergeCell ref="F37:G37"/>
    <mergeCell ref="C11:M11"/>
    <mergeCell ref="C12:M12"/>
    <mergeCell ref="C13:M13"/>
    <mergeCell ref="B14:B15"/>
    <mergeCell ref="C14:D14"/>
    <mergeCell ref="F14:M14"/>
    <mergeCell ref="C15:M15"/>
    <mergeCell ref="C50:M50"/>
    <mergeCell ref="H37:I37"/>
    <mergeCell ref="J37:K37"/>
    <mergeCell ref="D39:E39"/>
    <mergeCell ref="F39:G39"/>
    <mergeCell ref="H39:I39"/>
    <mergeCell ref="F43:G43"/>
    <mergeCell ref="H43:I43"/>
    <mergeCell ref="B45:B48"/>
    <mergeCell ref="F46:F47"/>
    <mergeCell ref="G46:J47"/>
    <mergeCell ref="L46:M47"/>
    <mergeCell ref="C49:M49"/>
    <mergeCell ref="C51:M51"/>
    <mergeCell ref="C52:M52"/>
    <mergeCell ref="A53:A58"/>
    <mergeCell ref="C53:M53"/>
    <mergeCell ref="C54:M54"/>
    <mergeCell ref="C55:M55"/>
    <mergeCell ref="C56:M56"/>
    <mergeCell ref="C57:M57"/>
    <mergeCell ref="C58:M58"/>
    <mergeCell ref="A16:A52"/>
    <mergeCell ref="C16:M16"/>
    <mergeCell ref="C17:M17"/>
    <mergeCell ref="B18:B24"/>
    <mergeCell ref="F23:M23"/>
    <mergeCell ref="B25:B28"/>
    <mergeCell ref="B32:B34"/>
    <mergeCell ref="A59:A61"/>
    <mergeCell ref="C59:M59"/>
    <mergeCell ref="C60:M60"/>
    <mergeCell ref="C61:M61"/>
    <mergeCell ref="C62:M62"/>
  </mergeCells>
  <dataValidations count="6">
    <dataValidation allowBlank="1" showInputMessage="1" showErrorMessage="1" prompt="Seleccione de la lista desplegable" sqref="B4 B7" xr:uid="{00000000-0002-0000-5700-000000000000}"/>
    <dataValidation allowBlank="1" showInputMessage="1" showErrorMessage="1" prompt="Incluir una ficha por cada indicador, ya sea de producto o de resultado" sqref="B1" xr:uid="{00000000-0002-0000-5700-000001000000}"/>
    <dataValidation allowBlank="1" showInputMessage="1" showErrorMessage="1" prompt="Identifique el ODS a que le apunta el indicador de producto. Seleccione de la lista desplegable._x000a_" sqref="B14:B15" xr:uid="{00000000-0002-0000-5700-000002000000}"/>
    <dataValidation allowBlank="1" showInputMessage="1" showErrorMessage="1" prompt="Identifique la meta ODS a que le apunta el indicador de producto. Seleccione de la lista desplegable." sqref="E14" xr:uid="{00000000-0002-0000-57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7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700-000005000000}"/>
  </dataValidations>
  <hyperlinks>
    <hyperlink ref="C57" r:id="rId1" xr:uid="{00000000-0004-0000-5700-000000000000}"/>
  </hyperlinks>
  <pageMargins left="0.7" right="0.7" top="0.75" bottom="0.75" header="0.3" footer="0.3"/>
  <pageSetup paperSize="9" orientation="portrait" horizontalDpi="1200" verticalDpi="1200"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0070C0"/>
  </sheetPr>
  <dimension ref="A1:M62"/>
  <sheetViews>
    <sheetView topLeftCell="B12" zoomScale="82" zoomScaleNormal="82" workbookViewId="0">
      <selection activeCell="F24" sqref="F24"/>
    </sheetView>
  </sheetViews>
  <sheetFormatPr baseColWidth="10" defaultColWidth="11.42578125" defaultRowHeight="15.75"/>
  <cols>
    <col min="1" max="1" width="25.140625" style="1" customWidth="1"/>
    <col min="2" max="2" width="39.140625" style="89" customWidth="1"/>
    <col min="3" max="3" width="11.42578125" style="1"/>
    <col min="4" max="4" width="22" style="1" customWidth="1"/>
    <col min="5" max="16384" width="11.42578125" style="1"/>
  </cols>
  <sheetData>
    <row r="1" spans="1:13" ht="16.5" thickBot="1">
      <c r="A1" s="2"/>
      <c r="B1" s="3" t="s">
        <v>1925</v>
      </c>
      <c r="C1" s="4"/>
      <c r="D1" s="4"/>
      <c r="E1" s="4"/>
      <c r="F1" s="4"/>
      <c r="G1" s="4"/>
      <c r="H1" s="4"/>
      <c r="I1" s="4"/>
      <c r="J1" s="4"/>
      <c r="K1" s="4"/>
      <c r="L1" s="4"/>
      <c r="M1" s="5"/>
    </row>
    <row r="2" spans="1:13" ht="41.1" customHeight="1">
      <c r="A2" s="1714" t="s">
        <v>782</v>
      </c>
      <c r="B2" s="6" t="s">
        <v>783</v>
      </c>
      <c r="C2" s="1685" t="s">
        <v>718</v>
      </c>
      <c r="D2" s="1683"/>
      <c r="E2" s="1683"/>
      <c r="F2" s="1683"/>
      <c r="G2" s="1683"/>
      <c r="H2" s="1683"/>
      <c r="I2" s="1683"/>
      <c r="J2" s="1683"/>
      <c r="K2" s="1683"/>
      <c r="L2" s="1683"/>
      <c r="M2" s="1684"/>
    </row>
    <row r="3" spans="1:13" ht="31.5" customHeight="1">
      <c r="A3" s="1715"/>
      <c r="B3" s="7" t="s">
        <v>914</v>
      </c>
      <c r="C3" s="1937" t="s">
        <v>674</v>
      </c>
      <c r="D3" s="1938"/>
      <c r="E3" s="1938"/>
      <c r="F3" s="1938"/>
      <c r="G3" s="1938"/>
      <c r="H3" s="1938"/>
      <c r="I3" s="1938"/>
      <c r="J3" s="1938"/>
      <c r="K3" s="1938"/>
      <c r="L3" s="1938"/>
      <c r="M3" s="1939"/>
    </row>
    <row r="4" spans="1:13" ht="123.6" customHeight="1">
      <c r="A4" s="1715"/>
      <c r="B4" s="9" t="s">
        <v>35</v>
      </c>
      <c r="C4" s="1937" t="s">
        <v>72</v>
      </c>
      <c r="D4" s="1938"/>
      <c r="E4" s="1965"/>
      <c r="F4" s="1721" t="s">
        <v>36</v>
      </c>
      <c r="G4" s="1722"/>
      <c r="H4" s="406" t="s">
        <v>72</v>
      </c>
      <c r="I4" s="96"/>
      <c r="J4" s="96"/>
      <c r="K4" s="96"/>
      <c r="L4" s="96"/>
      <c r="M4" s="97"/>
    </row>
    <row r="5" spans="1:13">
      <c r="A5" s="1715"/>
      <c r="B5" s="9" t="s">
        <v>786</v>
      </c>
      <c r="C5" s="1685" t="s">
        <v>72</v>
      </c>
      <c r="D5" s="1683"/>
      <c r="E5" s="1683"/>
      <c r="F5" s="1683"/>
      <c r="G5" s="1683"/>
      <c r="H5" s="1683"/>
      <c r="I5" s="1683"/>
      <c r="J5" s="1683"/>
      <c r="K5" s="1683"/>
      <c r="L5" s="1683"/>
      <c r="M5" s="1684"/>
    </row>
    <row r="6" spans="1:13">
      <c r="A6" s="1715"/>
      <c r="B6" s="9" t="s">
        <v>787</v>
      </c>
      <c r="C6" s="1685" t="s">
        <v>72</v>
      </c>
      <c r="D6" s="1683"/>
      <c r="E6" s="1683"/>
      <c r="F6" s="1683"/>
      <c r="G6" s="1683"/>
      <c r="H6" s="1683"/>
      <c r="I6" s="1683"/>
      <c r="J6" s="1683"/>
      <c r="K6" s="1683"/>
      <c r="L6" s="1683"/>
      <c r="M6" s="1684"/>
    </row>
    <row r="7" spans="1:13" ht="30.95" customHeight="1">
      <c r="A7" s="1715"/>
      <c r="B7" s="9" t="s">
        <v>873</v>
      </c>
      <c r="C7" s="1685" t="s">
        <v>1049</v>
      </c>
      <c r="D7" s="1683"/>
      <c r="E7" s="1683"/>
      <c r="F7" s="1683"/>
      <c r="G7" s="1728"/>
      <c r="H7" s="126" t="s">
        <v>39</v>
      </c>
      <c r="I7" s="1683" t="s">
        <v>157</v>
      </c>
      <c r="J7" s="1683"/>
      <c r="K7" s="1683"/>
      <c r="L7" s="1683"/>
      <c r="M7" s="1684"/>
    </row>
    <row r="8" spans="1:13">
      <c r="A8" s="1715"/>
      <c r="B8" s="1744" t="s">
        <v>788</v>
      </c>
      <c r="C8" s="14"/>
      <c r="D8" s="15"/>
      <c r="E8" s="15"/>
      <c r="F8" s="15"/>
      <c r="G8" s="15"/>
      <c r="H8" s="15"/>
      <c r="I8" s="15"/>
      <c r="J8" s="15"/>
      <c r="K8" s="15"/>
      <c r="L8" s="16"/>
      <c r="M8" s="17"/>
    </row>
    <row r="9" spans="1:13" ht="36.75" customHeight="1">
      <c r="A9" s="1715"/>
      <c r="B9" s="1745"/>
      <c r="C9" s="2128" t="s">
        <v>1926</v>
      </c>
      <c r="D9" s="1727"/>
      <c r="E9" s="18"/>
      <c r="F9" s="1747" t="s">
        <v>1927</v>
      </c>
      <c r="G9" s="1727"/>
      <c r="H9" s="18"/>
      <c r="I9" s="1747" t="s">
        <v>1928</v>
      </c>
      <c r="J9" s="1727"/>
      <c r="K9" s="18"/>
      <c r="L9" s="19"/>
      <c r="M9" s="20"/>
    </row>
    <row r="10" spans="1:13">
      <c r="A10" s="1715"/>
      <c r="B10" s="1746"/>
      <c r="C10" s="1804" t="s">
        <v>793</v>
      </c>
      <c r="D10" s="1805"/>
      <c r="E10" s="125"/>
      <c r="F10" s="1805" t="s">
        <v>793</v>
      </c>
      <c r="G10" s="1805"/>
      <c r="H10" s="125"/>
      <c r="I10" s="1805" t="s">
        <v>793</v>
      </c>
      <c r="J10" s="1805"/>
      <c r="K10" s="125"/>
      <c r="L10" s="21"/>
      <c r="M10" s="22"/>
    </row>
    <row r="11" spans="1:13" ht="66" customHeight="1">
      <c r="A11" s="1715"/>
      <c r="B11" s="7" t="s">
        <v>794</v>
      </c>
      <c r="C11" s="1697" t="s">
        <v>1929</v>
      </c>
      <c r="D11" s="1698"/>
      <c r="E11" s="1698"/>
      <c r="F11" s="1698"/>
      <c r="G11" s="1698"/>
      <c r="H11" s="1698"/>
      <c r="I11" s="1698"/>
      <c r="J11" s="1698"/>
      <c r="K11" s="1698"/>
      <c r="L11" s="1698"/>
      <c r="M11" s="1699"/>
    </row>
    <row r="12" spans="1:13" ht="57.6" customHeight="1">
      <c r="A12" s="1715"/>
      <c r="B12" s="7" t="s">
        <v>923</v>
      </c>
      <c r="C12" s="1697" t="s">
        <v>1930</v>
      </c>
      <c r="D12" s="1698"/>
      <c r="E12" s="1698"/>
      <c r="F12" s="1698"/>
      <c r="G12" s="1698"/>
      <c r="H12" s="1698"/>
      <c r="I12" s="1698"/>
      <c r="J12" s="1698"/>
      <c r="K12" s="1698"/>
      <c r="L12" s="1698"/>
      <c r="M12" s="1699"/>
    </row>
    <row r="13" spans="1:13" ht="54.95" customHeight="1">
      <c r="A13" s="1715"/>
      <c r="B13" s="7" t="s">
        <v>925</v>
      </c>
      <c r="C13" s="1700" t="s">
        <v>673</v>
      </c>
      <c r="D13" s="1701"/>
      <c r="E13" s="1701"/>
      <c r="F13" s="1701"/>
      <c r="G13" s="1701"/>
      <c r="H13" s="1701"/>
      <c r="I13" s="1701"/>
      <c r="J13" s="1701"/>
      <c r="K13" s="1701"/>
      <c r="L13" s="1701"/>
      <c r="M13" s="1702"/>
    </row>
    <row r="14" spans="1:13" ht="54.6" customHeight="1">
      <c r="A14" s="1715"/>
      <c r="B14" s="1744" t="s">
        <v>926</v>
      </c>
      <c r="C14" s="1697" t="s">
        <v>429</v>
      </c>
      <c r="D14" s="1698"/>
      <c r="E14" s="90" t="s">
        <v>927</v>
      </c>
      <c r="F14" s="1712" t="s">
        <v>1052</v>
      </c>
      <c r="G14" s="1701"/>
      <c r="H14" s="1701"/>
      <c r="I14" s="1701"/>
      <c r="J14" s="1701"/>
      <c r="K14" s="1701"/>
      <c r="L14" s="1701"/>
      <c r="M14" s="1702"/>
    </row>
    <row r="15" spans="1:13" ht="31.5" customHeight="1">
      <c r="A15" s="1715"/>
      <c r="B15" s="1745"/>
      <c r="C15" s="1700"/>
      <c r="D15" s="1701"/>
      <c r="E15" s="1701"/>
      <c r="F15" s="1701"/>
      <c r="G15" s="1701"/>
      <c r="H15" s="1701"/>
      <c r="I15" s="1701"/>
      <c r="J15" s="1701"/>
      <c r="K15" s="1701"/>
      <c r="L15" s="1701"/>
      <c r="M15" s="1702"/>
    </row>
    <row r="16" spans="1:13">
      <c r="A16" s="1733" t="s">
        <v>796</v>
      </c>
      <c r="B16" s="10" t="s">
        <v>25</v>
      </c>
      <c r="C16" s="1700" t="s">
        <v>720</v>
      </c>
      <c r="D16" s="1701"/>
      <c r="E16" s="1701"/>
      <c r="F16" s="1701"/>
      <c r="G16" s="1701"/>
      <c r="H16" s="1701"/>
      <c r="I16" s="1701"/>
      <c r="J16" s="1701"/>
      <c r="K16" s="1701"/>
      <c r="L16" s="1701"/>
      <c r="M16" s="1702"/>
    </row>
    <row r="17" spans="1:13" ht="15.6" customHeight="1">
      <c r="A17" s="1734"/>
      <c r="B17" s="10" t="s">
        <v>929</v>
      </c>
      <c r="C17" s="1700" t="s">
        <v>719</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t="s">
        <v>809</v>
      </c>
      <c r="E22" s="33" t="s">
        <v>807</v>
      </c>
      <c r="F22" s="36"/>
      <c r="G22" s="33"/>
      <c r="H22" s="38"/>
      <c r="I22" s="33"/>
      <c r="J22" s="38"/>
      <c r="K22" s="33"/>
      <c r="L22" s="33"/>
      <c r="M22" s="35"/>
    </row>
    <row r="23" spans="1:13">
      <c r="A23" s="1734"/>
      <c r="B23" s="1695"/>
      <c r="C23" s="31" t="s">
        <v>808</v>
      </c>
      <c r="D23" s="37"/>
      <c r="E23" s="33" t="s">
        <v>810</v>
      </c>
      <c r="F23" s="39"/>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t="s">
        <v>809</v>
      </c>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ht="32.1" customHeight="1">
      <c r="A30" s="1734"/>
      <c r="B30" s="54"/>
      <c r="C30" s="55" t="s">
        <v>819</v>
      </c>
      <c r="D30" s="37" t="s">
        <v>63</v>
      </c>
      <c r="E30" s="46"/>
      <c r="F30" s="56" t="s">
        <v>820</v>
      </c>
      <c r="G30" s="456" t="s">
        <v>63</v>
      </c>
      <c r="H30" s="46"/>
      <c r="I30" s="56" t="s">
        <v>821</v>
      </c>
      <c r="J30" s="1712"/>
      <c r="K30" s="1701"/>
      <c r="L30" s="1713"/>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1774">
        <v>1</v>
      </c>
      <c r="E37" s="1775"/>
      <c r="F37" s="1774">
        <v>1</v>
      </c>
      <c r="G37" s="1775"/>
      <c r="H37" s="1774">
        <v>1</v>
      </c>
      <c r="I37" s="1775"/>
      <c r="J37" s="1774">
        <v>1</v>
      </c>
      <c r="K37" s="1775"/>
      <c r="L37" s="1774"/>
      <c r="M37" s="1775"/>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74">
        <v>4</v>
      </c>
      <c r="G43" s="1775"/>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c r="H46" s="1705"/>
      <c r="I46" s="1705"/>
      <c r="J46" s="1705"/>
      <c r="K46" s="80" t="s">
        <v>846</v>
      </c>
      <c r="L46" s="1706"/>
      <c r="M46" s="1707"/>
    </row>
    <row r="47" spans="1:13">
      <c r="A47" s="1734"/>
      <c r="B47" s="1695"/>
      <c r="C47" s="77"/>
      <c r="D47" s="81"/>
      <c r="E47" s="36" t="s">
        <v>809</v>
      </c>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40.5" customHeight="1">
      <c r="A49" s="1734"/>
      <c r="B49" s="7" t="s">
        <v>847</v>
      </c>
      <c r="C49" s="1700" t="s">
        <v>1931</v>
      </c>
      <c r="D49" s="1701"/>
      <c r="E49" s="1701"/>
      <c r="F49" s="1701"/>
      <c r="G49" s="1701"/>
      <c r="H49" s="1701"/>
      <c r="I49" s="1701"/>
      <c r="J49" s="1701"/>
      <c r="K49" s="1701"/>
      <c r="L49" s="1701"/>
      <c r="M49" s="1702"/>
    </row>
    <row r="50" spans="1:13" ht="15.6" customHeight="1">
      <c r="A50" s="1734"/>
      <c r="B50" s="10" t="s">
        <v>849</v>
      </c>
      <c r="C50" s="1700" t="s">
        <v>1932</v>
      </c>
      <c r="D50" s="1701"/>
      <c r="E50" s="1701"/>
      <c r="F50" s="1701"/>
      <c r="G50" s="1701"/>
      <c r="H50" s="1701"/>
      <c r="I50" s="1701"/>
      <c r="J50" s="1701"/>
      <c r="K50" s="1701"/>
      <c r="L50" s="1701"/>
      <c r="M50" s="1702"/>
    </row>
    <row r="51" spans="1:13">
      <c r="A51" s="1734"/>
      <c r="B51" s="10" t="s">
        <v>851</v>
      </c>
      <c r="C51" s="1700">
        <v>45</v>
      </c>
      <c r="D51" s="1701"/>
      <c r="E51" s="1701"/>
      <c r="F51" s="1701"/>
      <c r="G51" s="1701"/>
      <c r="H51" s="1701"/>
      <c r="I51" s="1701"/>
      <c r="J51" s="1701"/>
      <c r="K51" s="1701"/>
      <c r="L51" s="1701"/>
      <c r="M51" s="1702"/>
    </row>
    <row r="52" spans="1:13">
      <c r="A52" s="1734"/>
      <c r="B52" s="10" t="s">
        <v>853</v>
      </c>
      <c r="C52" s="1700" t="s">
        <v>63</v>
      </c>
      <c r="D52" s="1701"/>
      <c r="E52" s="1701"/>
      <c r="F52" s="1701"/>
      <c r="G52" s="1701"/>
      <c r="H52" s="1701"/>
      <c r="I52" s="1701"/>
      <c r="J52" s="1701"/>
      <c r="K52" s="1701"/>
      <c r="L52" s="1701"/>
      <c r="M52" s="1702"/>
    </row>
    <row r="53" spans="1:13" ht="15.75" customHeight="1">
      <c r="A53" s="1686" t="s">
        <v>854</v>
      </c>
      <c r="B53" s="83" t="s">
        <v>855</v>
      </c>
      <c r="C53" s="1685" t="s">
        <v>159</v>
      </c>
      <c r="D53" s="1683"/>
      <c r="E53" s="1683"/>
      <c r="F53" s="1683"/>
      <c r="G53" s="1683"/>
      <c r="H53" s="1683"/>
      <c r="I53" s="1683"/>
      <c r="J53" s="1683"/>
      <c r="K53" s="1683"/>
      <c r="L53" s="1683"/>
      <c r="M53" s="1684"/>
    </row>
    <row r="54" spans="1:13">
      <c r="A54" s="1687"/>
      <c r="B54" s="83" t="s">
        <v>856</v>
      </c>
      <c r="C54" s="1685" t="s">
        <v>857</v>
      </c>
      <c r="D54" s="1683"/>
      <c r="E54" s="1683"/>
      <c r="F54" s="1683"/>
      <c r="G54" s="1683"/>
      <c r="H54" s="1683"/>
      <c r="I54" s="1683"/>
      <c r="J54" s="1683"/>
      <c r="K54" s="1683"/>
      <c r="L54" s="1683"/>
      <c r="M54" s="1684"/>
    </row>
    <row r="55" spans="1:13">
      <c r="A55" s="1687"/>
      <c r="B55" s="83" t="s">
        <v>858</v>
      </c>
      <c r="C55" s="1685" t="s">
        <v>157</v>
      </c>
      <c r="D55" s="1683"/>
      <c r="E55" s="1683"/>
      <c r="F55" s="1683"/>
      <c r="G55" s="1683"/>
      <c r="H55" s="1683"/>
      <c r="I55" s="1683"/>
      <c r="J55" s="1683"/>
      <c r="K55" s="1683"/>
      <c r="L55" s="1683"/>
      <c r="M55" s="1684"/>
    </row>
    <row r="56" spans="1:13" ht="15.75" customHeight="1">
      <c r="A56" s="1687"/>
      <c r="B56" s="84" t="s">
        <v>859</v>
      </c>
      <c r="C56" s="1685" t="s">
        <v>158</v>
      </c>
      <c r="D56" s="1683"/>
      <c r="E56" s="1683"/>
      <c r="F56" s="1683"/>
      <c r="G56" s="1683"/>
      <c r="H56" s="1683"/>
      <c r="I56" s="1683"/>
      <c r="J56" s="1683"/>
      <c r="K56" s="1683"/>
      <c r="L56" s="1683"/>
      <c r="M56" s="1684"/>
    </row>
    <row r="57" spans="1:13" ht="15.75" customHeight="1">
      <c r="A57" s="1687"/>
      <c r="B57" s="83" t="s">
        <v>860</v>
      </c>
      <c r="C57" s="1961" t="s">
        <v>160</v>
      </c>
      <c r="D57" s="1683"/>
      <c r="E57" s="1683"/>
      <c r="F57" s="1683"/>
      <c r="G57" s="1683"/>
      <c r="H57" s="1683"/>
      <c r="I57" s="1683"/>
      <c r="J57" s="1683"/>
      <c r="K57" s="1683"/>
      <c r="L57" s="1683"/>
      <c r="M57" s="1684"/>
    </row>
    <row r="58" spans="1:13" ht="16.5" thickBot="1">
      <c r="A58" s="1690"/>
      <c r="B58" s="83" t="s">
        <v>861</v>
      </c>
      <c r="C58" s="1685" t="s">
        <v>862</v>
      </c>
      <c r="D58" s="1683"/>
      <c r="E58" s="1683"/>
      <c r="F58" s="1683"/>
      <c r="G58" s="1683"/>
      <c r="H58" s="1683"/>
      <c r="I58" s="1683"/>
      <c r="J58" s="1683"/>
      <c r="K58" s="1683"/>
      <c r="L58" s="1683"/>
      <c r="M58" s="1684"/>
    </row>
    <row r="59" spans="1:13" ht="15.75" customHeight="1">
      <c r="A59" s="1686" t="s">
        <v>863</v>
      </c>
      <c r="B59" s="85" t="s">
        <v>864</v>
      </c>
      <c r="C59" s="1688" t="s">
        <v>865</v>
      </c>
      <c r="D59" s="1688"/>
      <c r="E59" s="1688"/>
      <c r="F59" s="1688"/>
      <c r="G59" s="1688"/>
      <c r="H59" s="1688"/>
      <c r="I59" s="1688"/>
      <c r="J59" s="1688"/>
      <c r="K59" s="1688"/>
      <c r="L59" s="1688"/>
      <c r="M59" s="1688"/>
    </row>
    <row r="60" spans="1:13" ht="30" customHeight="1">
      <c r="A60" s="1687"/>
      <c r="B60" s="85" t="s">
        <v>866</v>
      </c>
      <c r="C60" s="1689" t="s">
        <v>867</v>
      </c>
      <c r="D60" s="1689"/>
      <c r="E60" s="1689"/>
      <c r="F60" s="1689"/>
      <c r="G60" s="1689"/>
      <c r="H60" s="1689"/>
      <c r="I60" s="1689"/>
      <c r="J60" s="1689"/>
      <c r="K60" s="1689"/>
      <c r="L60" s="1689"/>
      <c r="M60" s="1689"/>
    </row>
    <row r="61" spans="1:13" ht="30" customHeight="1" thickBot="1">
      <c r="A61" s="1687"/>
      <c r="B61" s="86" t="s">
        <v>39</v>
      </c>
      <c r="C61" s="1688" t="s">
        <v>868</v>
      </c>
      <c r="D61" s="1688"/>
      <c r="E61" s="1688"/>
      <c r="F61" s="1688"/>
      <c r="G61" s="1688"/>
      <c r="H61" s="1688"/>
      <c r="I61" s="1688"/>
      <c r="J61" s="1688"/>
      <c r="K61" s="1688"/>
      <c r="L61" s="1688"/>
      <c r="M61" s="1688"/>
    </row>
    <row r="62" spans="1:13" ht="46.5" customHeight="1" thickBot="1">
      <c r="A62" s="87" t="s">
        <v>869</v>
      </c>
      <c r="B62" s="88"/>
      <c r="C62" s="1758" t="s">
        <v>1933</v>
      </c>
      <c r="D62" s="1759"/>
      <c r="E62" s="1759"/>
      <c r="F62" s="1759"/>
      <c r="G62" s="1759"/>
      <c r="H62" s="1759"/>
      <c r="I62" s="1759"/>
      <c r="J62" s="1759"/>
      <c r="K62" s="1759"/>
      <c r="L62" s="1759"/>
      <c r="M62" s="1760"/>
    </row>
  </sheetData>
  <mergeCells count="58">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B45:B48"/>
    <mergeCell ref="F46:F47"/>
    <mergeCell ref="G46:J47"/>
    <mergeCell ref="L46:M47"/>
    <mergeCell ref="A16:A52"/>
    <mergeCell ref="C16:M16"/>
    <mergeCell ref="C17:M17"/>
    <mergeCell ref="B18:B24"/>
    <mergeCell ref="B25:B28"/>
    <mergeCell ref="J30:L30"/>
    <mergeCell ref="B32:B34"/>
    <mergeCell ref="B35:B44"/>
    <mergeCell ref="D37:E37"/>
    <mergeCell ref="F37:G37"/>
    <mergeCell ref="H37:I37"/>
    <mergeCell ref="J37:K37"/>
    <mergeCell ref="L37:M37"/>
    <mergeCell ref="F43:G43"/>
    <mergeCell ref="H43:I4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6">
    <dataValidation allowBlank="1" showInputMessage="1" showErrorMessage="1" prompt="Seleccione de la lista desplegable" sqref="B4" xr:uid="{00000000-0002-0000-5800-000000000000}"/>
    <dataValidation allowBlank="1" showInputMessage="1" showErrorMessage="1" prompt="Incluir una ficha por cada indicador, ya sea de producto o de resultado" sqref="B1" xr:uid="{00000000-0002-0000-5800-000001000000}"/>
    <dataValidation allowBlank="1" showInputMessage="1" showErrorMessage="1" prompt="Identifique el ODS a que le apunta el indicador de producto. Seleccione de la lista desplegable._x000a_" sqref="B14:B15" xr:uid="{00000000-0002-0000-5800-000002000000}"/>
    <dataValidation allowBlank="1" showInputMessage="1" showErrorMessage="1" prompt="Identifique la meta ODS a que le apunta el indicador de producto. Seleccione de la lista desplegable." sqref="E14" xr:uid="{00000000-0002-0000-58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8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800-000005000000}"/>
  </dataValidations>
  <hyperlinks>
    <hyperlink ref="C57" r:id="rId1" xr:uid="{00000000-0004-0000-5800-000000000000}"/>
  </hyperlinks>
  <pageMargins left="0.7" right="0.7" top="0.75" bottom="0.75" header="0.3" footer="0.3"/>
  <pageSetup paperSize="9" orientation="portrait" horizontalDpi="1200"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M57"/>
  <sheetViews>
    <sheetView topLeftCell="B36" zoomScale="69" zoomScaleNormal="69" workbookViewId="0">
      <selection activeCell="C57" sqref="C57:M57"/>
    </sheetView>
  </sheetViews>
  <sheetFormatPr baseColWidth="10" defaultColWidth="11.42578125" defaultRowHeight="15.75"/>
  <cols>
    <col min="1" max="1" width="25.140625" style="1" customWidth="1"/>
    <col min="2" max="2" width="39.140625" style="89" customWidth="1"/>
    <col min="3" max="6" width="11.42578125" style="1"/>
    <col min="7" max="7" width="16.85546875" style="1" customWidth="1"/>
    <col min="8" max="9" width="11.42578125" style="1"/>
    <col min="10" max="10" width="28.5703125" style="1" customWidth="1"/>
    <col min="11" max="12" width="11.42578125" style="1"/>
    <col min="13" max="13" width="16.42578125" style="1" customWidth="1"/>
    <col min="14" max="16384" width="11.42578125" style="1"/>
  </cols>
  <sheetData>
    <row r="1" spans="1:13" ht="16.5" thickBot="1">
      <c r="A1" s="2"/>
      <c r="B1" s="3" t="s">
        <v>903</v>
      </c>
      <c r="C1" s="4"/>
      <c r="D1" s="4"/>
      <c r="E1" s="4"/>
      <c r="F1" s="4"/>
      <c r="G1" s="4"/>
      <c r="H1" s="4"/>
      <c r="I1" s="4"/>
      <c r="J1" s="4"/>
      <c r="K1" s="4"/>
      <c r="L1" s="4"/>
      <c r="M1" s="5"/>
    </row>
    <row r="2" spans="1:13">
      <c r="A2" s="1714" t="s">
        <v>782</v>
      </c>
      <c r="B2" s="6" t="s">
        <v>783</v>
      </c>
      <c r="C2" s="1717" t="s">
        <v>635</v>
      </c>
      <c r="D2" s="1718"/>
      <c r="E2" s="1718"/>
      <c r="F2" s="1718"/>
      <c r="G2" s="1718"/>
      <c r="H2" s="1718"/>
      <c r="I2" s="1718"/>
      <c r="J2" s="1718"/>
      <c r="K2" s="1718"/>
      <c r="L2" s="1718"/>
      <c r="M2" s="1719"/>
    </row>
    <row r="3" spans="1:13" ht="31.5">
      <c r="A3" s="1715"/>
      <c r="B3" s="7" t="s">
        <v>784</v>
      </c>
      <c r="C3" s="1685" t="s">
        <v>904</v>
      </c>
      <c r="D3" s="1720"/>
      <c r="E3" s="1720"/>
      <c r="F3" s="1683"/>
      <c r="G3" s="1683"/>
      <c r="H3" s="1683"/>
      <c r="I3" s="1683"/>
      <c r="J3" s="1683"/>
      <c r="K3" s="1683"/>
      <c r="L3" s="1683"/>
      <c r="M3" s="1684"/>
    </row>
    <row r="4" spans="1:13" ht="15.75" customHeight="1">
      <c r="A4" s="1715"/>
      <c r="B4" s="9" t="s">
        <v>35</v>
      </c>
      <c r="C4" s="1685" t="s">
        <v>72</v>
      </c>
      <c r="D4" s="1683"/>
      <c r="E4" s="1728"/>
      <c r="F4" s="1721" t="s">
        <v>36</v>
      </c>
      <c r="G4" s="1722"/>
      <c r="H4" s="128" t="s">
        <v>72</v>
      </c>
      <c r="I4" s="96"/>
      <c r="J4" s="96"/>
      <c r="K4" s="96"/>
      <c r="L4" s="96"/>
      <c r="M4" s="97"/>
    </row>
    <row r="5" spans="1:13" ht="16.5" customHeight="1">
      <c r="A5" s="1715"/>
      <c r="B5" s="9" t="s">
        <v>786</v>
      </c>
      <c r="C5" s="1723" t="s">
        <v>72</v>
      </c>
      <c r="D5" s="1724"/>
      <c r="E5" s="1724"/>
      <c r="F5" s="1724"/>
      <c r="G5" s="1724"/>
      <c r="H5" s="1724"/>
      <c r="I5" s="1724"/>
      <c r="J5" s="1724"/>
      <c r="K5" s="1724"/>
      <c r="L5" s="1724"/>
      <c r="M5" s="1725"/>
    </row>
    <row r="6" spans="1:13">
      <c r="A6" s="1715"/>
      <c r="B6" s="9" t="s">
        <v>787</v>
      </c>
      <c r="C6" s="1685" t="s">
        <v>905</v>
      </c>
      <c r="D6" s="1683"/>
      <c r="E6" s="1683"/>
      <c r="F6" s="1683"/>
      <c r="G6" s="1683"/>
      <c r="H6" s="1683"/>
      <c r="I6" s="1683"/>
      <c r="J6" s="1683"/>
      <c r="K6" s="1683"/>
      <c r="L6" s="1683"/>
      <c r="M6" s="1684"/>
    </row>
    <row r="7" spans="1:13">
      <c r="A7" s="1715"/>
      <c r="B7" s="7" t="s">
        <v>873</v>
      </c>
      <c r="C7" s="1741" t="s">
        <v>874</v>
      </c>
      <c r="D7" s="1742"/>
      <c r="E7" s="1742"/>
      <c r="F7" s="1742"/>
      <c r="G7" s="1743"/>
      <c r="H7" s="13" t="s">
        <v>39</v>
      </c>
      <c r="I7" s="1683" t="s">
        <v>157</v>
      </c>
      <c r="J7" s="1683"/>
      <c r="K7" s="1683"/>
      <c r="L7" s="1683"/>
      <c r="M7" s="1684"/>
    </row>
    <row r="8" spans="1:13">
      <c r="A8" s="1715"/>
      <c r="B8" s="1694" t="s">
        <v>788</v>
      </c>
      <c r="C8" s="14"/>
      <c r="D8" s="15"/>
      <c r="E8" s="15"/>
      <c r="F8" s="15"/>
      <c r="G8" s="15"/>
      <c r="H8" s="15"/>
      <c r="I8" s="15"/>
      <c r="J8" s="15"/>
      <c r="K8" s="15"/>
      <c r="L8" s="16"/>
      <c r="M8" s="17"/>
    </row>
    <row r="9" spans="1:13" ht="36.6" customHeight="1">
      <c r="A9" s="1715"/>
      <c r="B9" s="1695"/>
      <c r="C9" s="1727" t="s">
        <v>876</v>
      </c>
      <c r="D9" s="1727"/>
      <c r="E9" s="18"/>
      <c r="F9" s="1727"/>
      <c r="G9" s="1727"/>
      <c r="H9" s="18"/>
      <c r="I9" s="1747"/>
      <c r="J9" s="1727"/>
      <c r="K9" s="18"/>
      <c r="L9" s="19"/>
      <c r="M9" s="20"/>
    </row>
    <row r="10" spans="1:13">
      <c r="A10" s="1715"/>
      <c r="B10" s="1696"/>
      <c r="C10" s="1726" t="s">
        <v>793</v>
      </c>
      <c r="D10" s="1727"/>
      <c r="E10" s="125"/>
      <c r="F10" s="1727" t="s">
        <v>793</v>
      </c>
      <c r="G10" s="1727"/>
      <c r="H10" s="125"/>
      <c r="I10" s="1727" t="s">
        <v>793</v>
      </c>
      <c r="J10" s="1727"/>
      <c r="K10" s="125"/>
      <c r="L10" s="21"/>
      <c r="M10" s="22"/>
    </row>
    <row r="11" spans="1:13" ht="135.6" customHeight="1">
      <c r="A11" s="1716"/>
      <c r="B11" s="7" t="s">
        <v>794</v>
      </c>
      <c r="C11" s="1697" t="s">
        <v>906</v>
      </c>
      <c r="D11" s="1698"/>
      <c r="E11" s="1698"/>
      <c r="F11" s="1698"/>
      <c r="G11" s="1698"/>
      <c r="H11" s="1698"/>
      <c r="I11" s="1698"/>
      <c r="J11" s="1698"/>
      <c r="K11" s="1698"/>
      <c r="L11" s="1698"/>
      <c r="M11" s="1699"/>
    </row>
    <row r="12" spans="1:13" ht="15.75" customHeight="1">
      <c r="A12" s="1733" t="s">
        <v>796</v>
      </c>
      <c r="B12" s="10" t="s">
        <v>25</v>
      </c>
      <c r="C12" s="1700" t="s">
        <v>797</v>
      </c>
      <c r="D12" s="1701"/>
      <c r="E12" s="1701"/>
      <c r="F12" s="1701"/>
      <c r="G12" s="1701"/>
      <c r="H12" s="1701"/>
      <c r="I12" s="1701"/>
      <c r="J12" s="1701"/>
      <c r="K12" s="1701"/>
      <c r="L12" s="1701"/>
      <c r="M12" s="1702"/>
    </row>
    <row r="13" spans="1:13" ht="8.25" customHeight="1">
      <c r="A13" s="1734"/>
      <c r="B13" s="1694" t="s">
        <v>798</v>
      </c>
      <c r="C13" s="24"/>
      <c r="D13" s="25"/>
      <c r="E13" s="25"/>
      <c r="F13" s="25"/>
      <c r="G13" s="25"/>
      <c r="H13" s="25"/>
      <c r="I13" s="25"/>
      <c r="J13" s="25"/>
      <c r="K13" s="25"/>
      <c r="L13" s="25"/>
      <c r="M13" s="26"/>
    </row>
    <row r="14" spans="1:13" ht="9" customHeight="1">
      <c r="A14" s="1734"/>
      <c r="B14" s="1695"/>
      <c r="C14" s="27"/>
      <c r="D14" s="28"/>
      <c r="E14" s="29"/>
      <c r="F14" s="28"/>
      <c r="G14" s="29"/>
      <c r="H14" s="28"/>
      <c r="I14" s="29"/>
      <c r="J14" s="28"/>
      <c r="K14" s="29"/>
      <c r="L14" s="29"/>
      <c r="M14" s="30"/>
    </row>
    <row r="15" spans="1:13">
      <c r="A15" s="1734"/>
      <c r="B15" s="1695"/>
      <c r="C15" s="31" t="s">
        <v>799</v>
      </c>
      <c r="D15" s="32"/>
      <c r="E15" s="33" t="s">
        <v>800</v>
      </c>
      <c r="F15" s="32"/>
      <c r="G15" s="33" t="s">
        <v>801</v>
      </c>
      <c r="H15" s="32"/>
      <c r="I15" s="33" t="s">
        <v>802</v>
      </c>
      <c r="J15" s="36"/>
      <c r="K15" s="33"/>
      <c r="L15" s="33"/>
      <c r="M15" s="35"/>
    </row>
    <row r="16" spans="1:13">
      <c r="A16" s="1734"/>
      <c r="B16" s="1695"/>
      <c r="C16" s="31" t="s">
        <v>803</v>
      </c>
      <c r="D16" s="36"/>
      <c r="E16" s="33" t="s">
        <v>804</v>
      </c>
      <c r="F16" s="37"/>
      <c r="G16" s="33" t="s">
        <v>805</v>
      </c>
      <c r="H16" s="37"/>
      <c r="I16" s="33"/>
      <c r="J16" s="38"/>
      <c r="K16" s="33"/>
      <c r="L16" s="33"/>
      <c r="M16" s="35"/>
    </row>
    <row r="17" spans="1:13">
      <c r="A17" s="1734"/>
      <c r="B17" s="1695"/>
      <c r="C17" s="31" t="s">
        <v>806</v>
      </c>
      <c r="D17" s="36"/>
      <c r="E17" s="33" t="s">
        <v>807</v>
      </c>
      <c r="F17" s="36"/>
      <c r="G17" s="33"/>
      <c r="H17" s="38"/>
      <c r="I17" s="33"/>
      <c r="J17" s="38"/>
      <c r="K17" s="33"/>
      <c r="L17" s="33"/>
      <c r="M17" s="35"/>
    </row>
    <row r="18" spans="1:13">
      <c r="A18" s="1734"/>
      <c r="B18" s="1695"/>
      <c r="C18" s="31" t="s">
        <v>808</v>
      </c>
      <c r="D18" s="36" t="s">
        <v>809</v>
      </c>
      <c r="E18" s="33" t="s">
        <v>810</v>
      </c>
      <c r="F18" s="99" t="s">
        <v>811</v>
      </c>
      <c r="G18" s="39"/>
      <c r="H18" s="39"/>
      <c r="I18" s="39"/>
      <c r="J18" s="39"/>
      <c r="K18" s="39"/>
      <c r="L18" s="39"/>
      <c r="M18" s="40"/>
    </row>
    <row r="19" spans="1:13" ht="9.75" customHeight="1">
      <c r="A19" s="1734"/>
      <c r="B19" s="1696"/>
      <c r="C19" s="41"/>
      <c r="D19" s="42"/>
      <c r="E19" s="42"/>
      <c r="F19" s="42"/>
      <c r="G19" s="42"/>
      <c r="H19" s="42"/>
      <c r="I19" s="42"/>
      <c r="J19" s="42"/>
      <c r="K19" s="42"/>
      <c r="L19" s="42"/>
      <c r="M19" s="43"/>
    </row>
    <row r="20" spans="1:13">
      <c r="A20" s="1734"/>
      <c r="B20" s="1694" t="s">
        <v>812</v>
      </c>
      <c r="C20" s="44"/>
      <c r="D20" s="45"/>
      <c r="E20" s="45"/>
      <c r="F20" s="45"/>
      <c r="G20" s="45"/>
      <c r="H20" s="45"/>
      <c r="I20" s="45"/>
      <c r="J20" s="45"/>
      <c r="K20" s="45"/>
      <c r="L20" s="16"/>
      <c r="M20" s="17"/>
    </row>
    <row r="21" spans="1:13">
      <c r="A21" s="1734"/>
      <c r="B21" s="1695"/>
      <c r="C21" s="31" t="s">
        <v>813</v>
      </c>
      <c r="D21" s="37"/>
      <c r="E21" s="46"/>
      <c r="F21" s="33" t="s">
        <v>814</v>
      </c>
      <c r="G21" s="36"/>
      <c r="H21" s="46"/>
      <c r="I21" s="33" t="s">
        <v>815</v>
      </c>
      <c r="J21" s="36" t="s">
        <v>809</v>
      </c>
      <c r="K21" s="46"/>
      <c r="L21" s="19"/>
      <c r="M21" s="20"/>
    </row>
    <row r="22" spans="1:13">
      <c r="A22" s="1734"/>
      <c r="B22" s="1695"/>
      <c r="C22" s="31" t="s">
        <v>816</v>
      </c>
      <c r="D22" s="47"/>
      <c r="E22" s="19"/>
      <c r="F22" s="33" t="s">
        <v>817</v>
      </c>
      <c r="G22" s="37"/>
      <c r="H22" s="19"/>
      <c r="I22" s="33"/>
      <c r="J22" s="46"/>
      <c r="K22" s="18"/>
      <c r="L22" s="19"/>
      <c r="M22" s="20"/>
    </row>
    <row r="23" spans="1:13">
      <c r="A23" s="1734"/>
      <c r="B23" s="1695"/>
      <c r="C23" s="49"/>
      <c r="D23" s="50"/>
      <c r="E23" s="50"/>
      <c r="F23" s="50"/>
      <c r="G23" s="50"/>
      <c r="H23" s="50"/>
      <c r="I23" s="50"/>
      <c r="J23" s="50"/>
      <c r="K23" s="50"/>
      <c r="L23" s="21"/>
      <c r="M23" s="22"/>
    </row>
    <row r="24" spans="1:13">
      <c r="A24" s="1734"/>
      <c r="B24" s="51" t="s">
        <v>818</v>
      </c>
      <c r="C24" s="52"/>
      <c r="D24" s="23"/>
      <c r="E24" s="23"/>
      <c r="F24" s="23"/>
      <c r="G24" s="23"/>
      <c r="H24" s="23"/>
      <c r="I24" s="23"/>
      <c r="J24" s="23"/>
      <c r="K24" s="23"/>
      <c r="L24" s="23"/>
      <c r="M24" s="53"/>
    </row>
    <row r="25" spans="1:13">
      <c r="A25" s="1734"/>
      <c r="B25" s="54"/>
      <c r="C25" s="55" t="s">
        <v>819</v>
      </c>
      <c r="D25" s="37" t="s">
        <v>63</v>
      </c>
      <c r="E25" s="46"/>
      <c r="F25" s="56" t="s">
        <v>820</v>
      </c>
      <c r="G25" s="37" t="s">
        <v>63</v>
      </c>
      <c r="H25" s="46"/>
      <c r="I25" s="56" t="s">
        <v>821</v>
      </c>
      <c r="J25" s="1712"/>
      <c r="K25" s="1701"/>
      <c r="L25" s="1713"/>
      <c r="M25" s="57"/>
    </row>
    <row r="26" spans="1:13">
      <c r="A26" s="1734"/>
      <c r="B26" s="9"/>
      <c r="C26" s="41"/>
      <c r="D26" s="42"/>
      <c r="E26" s="42"/>
      <c r="F26" s="42"/>
      <c r="G26" s="42"/>
      <c r="H26" s="42"/>
      <c r="I26" s="42"/>
      <c r="J26" s="42"/>
      <c r="K26" s="42"/>
      <c r="L26" s="42"/>
      <c r="M26" s="43"/>
    </row>
    <row r="27" spans="1:13">
      <c r="A27" s="1734"/>
      <c r="B27" s="1695" t="s">
        <v>822</v>
      </c>
      <c r="C27" s="58"/>
      <c r="D27" s="59"/>
      <c r="E27" s="59"/>
      <c r="F27" s="59"/>
      <c r="G27" s="59"/>
      <c r="H27" s="59"/>
      <c r="I27" s="59"/>
      <c r="J27" s="59"/>
      <c r="K27" s="59"/>
      <c r="L27" s="19"/>
      <c r="M27" s="20"/>
    </row>
    <row r="28" spans="1:13">
      <c r="A28" s="1734"/>
      <c r="B28" s="1695"/>
      <c r="C28" s="60" t="s">
        <v>823</v>
      </c>
      <c r="D28" s="61">
        <v>2022</v>
      </c>
      <c r="E28" s="62"/>
      <c r="F28" s="46" t="s">
        <v>824</v>
      </c>
      <c r="G28" s="98" t="s">
        <v>879</v>
      </c>
      <c r="H28" s="62"/>
      <c r="I28" s="56"/>
      <c r="J28" s="62"/>
      <c r="K28" s="62"/>
      <c r="L28" s="19"/>
      <c r="M28" s="20"/>
    </row>
    <row r="29" spans="1:13">
      <c r="A29" s="1734"/>
      <c r="B29" s="1695"/>
      <c r="C29" s="60"/>
      <c r="D29" s="63"/>
      <c r="E29" s="62"/>
      <c r="F29" s="46"/>
      <c r="G29" s="62"/>
      <c r="H29" s="62"/>
      <c r="I29" s="56"/>
      <c r="J29" s="62"/>
      <c r="K29" s="62"/>
      <c r="L29" s="19"/>
      <c r="M29" s="20"/>
    </row>
    <row r="30" spans="1:13">
      <c r="A30" s="1734"/>
      <c r="B30" s="51" t="s">
        <v>825</v>
      </c>
      <c r="C30" s="64"/>
      <c r="D30" s="95"/>
      <c r="E30" s="95"/>
      <c r="F30" s="95"/>
      <c r="G30" s="95"/>
      <c r="H30" s="95"/>
      <c r="I30" s="95"/>
      <c r="J30" s="95"/>
      <c r="K30" s="95"/>
      <c r="L30" s="95"/>
      <c r="M30" s="65"/>
    </row>
    <row r="31" spans="1:13">
      <c r="A31" s="1734"/>
      <c r="B31" s="54"/>
      <c r="C31" s="66"/>
      <c r="D31" s="123" t="s">
        <v>826</v>
      </c>
      <c r="E31" s="123"/>
      <c r="F31" s="123" t="s">
        <v>827</v>
      </c>
      <c r="G31" s="123"/>
      <c r="H31" s="67" t="s">
        <v>828</v>
      </c>
      <c r="I31" s="67"/>
      <c r="J31" s="67" t="s">
        <v>829</v>
      </c>
      <c r="K31" s="123"/>
      <c r="L31" s="123" t="s">
        <v>830</v>
      </c>
      <c r="M31" s="68"/>
    </row>
    <row r="32" spans="1:13">
      <c r="A32" s="1734"/>
      <c r="B32" s="54"/>
      <c r="C32" s="66"/>
      <c r="D32" s="1736">
        <v>1</v>
      </c>
      <c r="E32" s="1737"/>
      <c r="F32" s="1736">
        <v>1</v>
      </c>
      <c r="G32" s="1737"/>
      <c r="H32" s="1736">
        <v>1</v>
      </c>
      <c r="I32" s="1737"/>
      <c r="J32" s="1736">
        <v>1</v>
      </c>
      <c r="K32" s="1737"/>
      <c r="L32" s="1736"/>
      <c r="M32" s="1737"/>
    </row>
    <row r="33" spans="1:13">
      <c r="A33" s="1734"/>
      <c r="B33" s="54"/>
      <c r="C33" s="66"/>
      <c r="D33" s="123" t="s">
        <v>831</v>
      </c>
      <c r="E33" s="123"/>
      <c r="F33" s="123" t="s">
        <v>832</v>
      </c>
      <c r="G33" s="123"/>
      <c r="H33" s="67" t="s">
        <v>833</v>
      </c>
      <c r="I33" s="67"/>
      <c r="J33" s="67" t="s">
        <v>834</v>
      </c>
      <c r="K33" s="123"/>
      <c r="L33" s="123" t="s">
        <v>835</v>
      </c>
      <c r="M33" s="30"/>
    </row>
    <row r="34" spans="1:13">
      <c r="A34" s="1734"/>
      <c r="B34" s="54"/>
      <c r="C34" s="66"/>
      <c r="D34" s="122"/>
      <c r="E34" s="126"/>
      <c r="F34" s="122"/>
      <c r="G34" s="126"/>
      <c r="H34" s="122"/>
      <c r="I34" s="126"/>
      <c r="J34" s="122"/>
      <c r="K34" s="126"/>
      <c r="L34" s="122"/>
      <c r="M34" s="121"/>
    </row>
    <row r="35" spans="1:13">
      <c r="A35" s="1734"/>
      <c r="B35" s="54"/>
      <c r="C35" s="66"/>
      <c r="D35" s="123" t="s">
        <v>836</v>
      </c>
      <c r="E35" s="123"/>
      <c r="F35" s="123" t="s">
        <v>837</v>
      </c>
      <c r="G35" s="123"/>
      <c r="H35" s="67" t="s">
        <v>838</v>
      </c>
      <c r="I35" s="67"/>
      <c r="J35" s="67" t="s">
        <v>839</v>
      </c>
      <c r="K35" s="123"/>
      <c r="L35" s="123" t="s">
        <v>840</v>
      </c>
      <c r="M35" s="30"/>
    </row>
    <row r="36" spans="1:13">
      <c r="A36" s="1734"/>
      <c r="B36" s="54"/>
      <c r="C36" s="66"/>
      <c r="D36" s="122"/>
      <c r="E36" s="126"/>
      <c r="F36" s="122"/>
      <c r="G36" s="126"/>
      <c r="H36" s="122"/>
      <c r="I36" s="126"/>
      <c r="J36" s="122"/>
      <c r="K36" s="126"/>
      <c r="L36" s="122"/>
      <c r="M36" s="121"/>
    </row>
    <row r="37" spans="1:13">
      <c r="A37" s="1734"/>
      <c r="B37" s="54"/>
      <c r="C37" s="66"/>
      <c r="D37" s="69" t="s">
        <v>840</v>
      </c>
      <c r="E37" s="120"/>
      <c r="F37" s="69" t="s">
        <v>841</v>
      </c>
      <c r="G37" s="120"/>
      <c r="H37" s="70"/>
      <c r="I37" s="71"/>
      <c r="J37" s="70"/>
      <c r="K37" s="71"/>
      <c r="L37" s="70"/>
      <c r="M37" s="72"/>
    </row>
    <row r="38" spans="1:13">
      <c r="A38" s="1734"/>
      <c r="B38" s="54"/>
      <c r="C38" s="66"/>
      <c r="D38" s="122"/>
      <c r="E38" s="126"/>
      <c r="F38" s="1710">
        <v>1</v>
      </c>
      <c r="G38" s="1711"/>
      <c r="H38" s="130"/>
      <c r="I38" s="123"/>
      <c r="J38" s="130"/>
      <c r="K38" s="123"/>
      <c r="L38" s="130"/>
      <c r="M38" s="124"/>
    </row>
    <row r="39" spans="1:13">
      <c r="A39" s="1734"/>
      <c r="B39" s="9"/>
      <c r="C39" s="73"/>
      <c r="D39" s="21"/>
      <c r="E39" s="21"/>
      <c r="F39" s="21"/>
      <c r="G39" s="21"/>
      <c r="H39" s="1703"/>
      <c r="I39" s="1703"/>
      <c r="J39" s="127"/>
      <c r="K39" s="74"/>
      <c r="L39" s="127"/>
      <c r="M39" s="75"/>
    </row>
    <row r="40" spans="1:13" ht="18" customHeight="1">
      <c r="A40" s="1734"/>
      <c r="B40" s="1738" t="s">
        <v>842</v>
      </c>
      <c r="C40" s="106"/>
      <c r="D40" s="107"/>
      <c r="E40" s="107"/>
      <c r="F40" s="107"/>
      <c r="G40" s="38"/>
      <c r="H40" s="38"/>
      <c r="I40" s="38"/>
      <c r="J40" s="38"/>
      <c r="K40" s="38"/>
      <c r="L40" s="19"/>
      <c r="M40" s="20"/>
    </row>
    <row r="41" spans="1:13">
      <c r="A41" s="1734"/>
      <c r="B41" s="1738"/>
      <c r="C41" s="108"/>
      <c r="D41" s="109" t="s">
        <v>843</v>
      </c>
      <c r="E41" s="110" t="s">
        <v>844</v>
      </c>
      <c r="F41" s="1740" t="s">
        <v>845</v>
      </c>
      <c r="G41" s="1705"/>
      <c r="H41" s="1705"/>
      <c r="I41" s="1705"/>
      <c r="J41" s="1705"/>
      <c r="K41" s="80" t="s">
        <v>846</v>
      </c>
      <c r="L41" s="1706"/>
      <c r="M41" s="1707"/>
    </row>
    <row r="42" spans="1:13">
      <c r="A42" s="1734"/>
      <c r="B42" s="1738"/>
      <c r="C42" s="108"/>
      <c r="D42" s="111"/>
      <c r="E42" s="112" t="s">
        <v>809</v>
      </c>
      <c r="F42" s="1740"/>
      <c r="G42" s="1705"/>
      <c r="H42" s="1705"/>
      <c r="I42" s="1705"/>
      <c r="J42" s="1705"/>
      <c r="K42" s="19"/>
      <c r="L42" s="1708"/>
      <c r="M42" s="1709"/>
    </row>
    <row r="43" spans="1:13">
      <c r="A43" s="1734"/>
      <c r="B43" s="1739"/>
      <c r="C43" s="113"/>
      <c r="D43" s="114"/>
      <c r="E43" s="114"/>
      <c r="F43" s="114"/>
      <c r="G43" s="21"/>
      <c r="H43" s="21"/>
      <c r="I43" s="21"/>
      <c r="J43" s="21"/>
      <c r="K43" s="21"/>
      <c r="L43" s="19"/>
      <c r="M43" s="20"/>
    </row>
    <row r="44" spans="1:13" ht="75.599999999999994" customHeight="1">
      <c r="A44" s="1734"/>
      <c r="B44" s="10" t="s">
        <v>847</v>
      </c>
      <c r="C44" s="1697" t="s">
        <v>848</v>
      </c>
      <c r="D44" s="1698"/>
      <c r="E44" s="1698"/>
      <c r="F44" s="1698"/>
      <c r="G44" s="1698"/>
      <c r="H44" s="1698"/>
      <c r="I44" s="1698"/>
      <c r="J44" s="1698"/>
      <c r="K44" s="1698"/>
      <c r="L44" s="1698"/>
      <c r="M44" s="1699"/>
    </row>
    <row r="45" spans="1:13" ht="36" customHeight="1">
      <c r="A45" s="1734"/>
      <c r="B45" s="115" t="s">
        <v>849</v>
      </c>
      <c r="C45" s="1700" t="s">
        <v>850</v>
      </c>
      <c r="D45" s="1701"/>
      <c r="E45" s="1701"/>
      <c r="F45" s="1701"/>
      <c r="G45" s="1701"/>
      <c r="H45" s="1701"/>
      <c r="I45" s="1701"/>
      <c r="J45" s="1701"/>
      <c r="K45" s="1701"/>
      <c r="L45" s="1701"/>
      <c r="M45" s="1702"/>
    </row>
    <row r="46" spans="1:13" ht="15.6" customHeight="1">
      <c r="A46" s="1734"/>
      <c r="B46" s="115" t="s">
        <v>851</v>
      </c>
      <c r="C46" s="1700" t="s">
        <v>852</v>
      </c>
      <c r="D46" s="1701"/>
      <c r="E46" s="1701"/>
      <c r="F46" s="1701"/>
      <c r="G46" s="1701"/>
      <c r="H46" s="1701"/>
      <c r="I46" s="1701"/>
      <c r="J46" s="1701"/>
      <c r="K46" s="1701"/>
      <c r="L46" s="1701"/>
      <c r="M46" s="1702"/>
    </row>
    <row r="47" spans="1:13" ht="15.6" customHeight="1">
      <c r="A47" s="1735"/>
      <c r="B47" s="115" t="s">
        <v>853</v>
      </c>
      <c r="C47" s="1700" t="s">
        <v>72</v>
      </c>
      <c r="D47" s="1701"/>
      <c r="E47" s="1701"/>
      <c r="F47" s="1701"/>
      <c r="G47" s="1701"/>
      <c r="H47" s="1701"/>
      <c r="I47" s="1701"/>
      <c r="J47" s="1701"/>
      <c r="K47" s="1701"/>
      <c r="L47" s="1701"/>
      <c r="M47" s="1702"/>
    </row>
    <row r="48" spans="1:13" ht="15.75" customHeight="1">
      <c r="A48" s="1730" t="s">
        <v>854</v>
      </c>
      <c r="B48" s="116" t="s">
        <v>855</v>
      </c>
      <c r="C48" s="1685" t="s">
        <v>159</v>
      </c>
      <c r="D48" s="1683"/>
      <c r="E48" s="1683"/>
      <c r="F48" s="1683"/>
      <c r="G48" s="1683"/>
      <c r="H48" s="1683"/>
      <c r="I48" s="1683"/>
      <c r="J48" s="1683"/>
      <c r="K48" s="1683"/>
      <c r="L48" s="1683"/>
      <c r="M48" s="1684"/>
    </row>
    <row r="49" spans="1:13">
      <c r="A49" s="1731"/>
      <c r="B49" s="116" t="s">
        <v>856</v>
      </c>
      <c r="C49" s="1685" t="s">
        <v>857</v>
      </c>
      <c r="D49" s="1683"/>
      <c r="E49" s="1683"/>
      <c r="F49" s="1683"/>
      <c r="G49" s="1683"/>
      <c r="H49" s="1683"/>
      <c r="I49" s="1683"/>
      <c r="J49" s="1683"/>
      <c r="K49" s="1683"/>
      <c r="L49" s="1683"/>
      <c r="M49" s="1684"/>
    </row>
    <row r="50" spans="1:13">
      <c r="A50" s="1731"/>
      <c r="B50" s="116" t="s">
        <v>858</v>
      </c>
      <c r="C50" s="1685" t="s">
        <v>157</v>
      </c>
      <c r="D50" s="1683"/>
      <c r="E50" s="1683"/>
      <c r="F50" s="1683"/>
      <c r="G50" s="1683"/>
      <c r="H50" s="1683"/>
      <c r="I50" s="1683"/>
      <c r="J50" s="1683"/>
      <c r="K50" s="1683"/>
      <c r="L50" s="1683"/>
      <c r="M50" s="1684"/>
    </row>
    <row r="51" spans="1:13" ht="15.75" customHeight="1">
      <c r="A51" s="1731"/>
      <c r="B51" s="117" t="s">
        <v>859</v>
      </c>
      <c r="C51" s="1685" t="s">
        <v>158</v>
      </c>
      <c r="D51" s="1683"/>
      <c r="E51" s="1683"/>
      <c r="F51" s="1683"/>
      <c r="G51" s="1683"/>
      <c r="H51" s="1683"/>
      <c r="I51" s="1683"/>
      <c r="J51" s="1683"/>
      <c r="K51" s="1683"/>
      <c r="L51" s="1683"/>
      <c r="M51" s="1684"/>
    </row>
    <row r="52" spans="1:13" ht="15.75" customHeight="1">
      <c r="A52" s="1731"/>
      <c r="B52" s="116" t="s">
        <v>860</v>
      </c>
      <c r="C52" s="1682" t="s">
        <v>160</v>
      </c>
      <c r="D52" s="1683"/>
      <c r="E52" s="1683"/>
      <c r="F52" s="1683"/>
      <c r="G52" s="1683"/>
      <c r="H52" s="1683"/>
      <c r="I52" s="1683"/>
      <c r="J52" s="1683"/>
      <c r="K52" s="1683"/>
      <c r="L52" s="1683"/>
      <c r="M52" s="1684"/>
    </row>
    <row r="53" spans="1:13" ht="16.5" thickBot="1">
      <c r="A53" s="1732"/>
      <c r="B53" s="116" t="s">
        <v>861</v>
      </c>
      <c r="C53" s="1685" t="s">
        <v>862</v>
      </c>
      <c r="D53" s="1683"/>
      <c r="E53" s="1683"/>
      <c r="F53" s="1683"/>
      <c r="G53" s="1683"/>
      <c r="H53" s="1683"/>
      <c r="I53" s="1683"/>
      <c r="J53" s="1683"/>
      <c r="K53" s="1683"/>
      <c r="L53" s="1683"/>
      <c r="M53" s="1684"/>
    </row>
    <row r="54" spans="1:13" ht="15.75" customHeight="1">
      <c r="A54" s="1730" t="s">
        <v>863</v>
      </c>
      <c r="B54" s="118" t="s">
        <v>864</v>
      </c>
      <c r="C54" s="1688" t="s">
        <v>865</v>
      </c>
      <c r="D54" s="1688"/>
      <c r="E54" s="1688"/>
      <c r="F54" s="1688"/>
      <c r="G54" s="1688"/>
      <c r="H54" s="1688"/>
      <c r="I54" s="1688"/>
      <c r="J54" s="1688"/>
      <c r="K54" s="1688"/>
      <c r="L54" s="1688"/>
      <c r="M54" s="1688"/>
    </row>
    <row r="55" spans="1:13" ht="30" customHeight="1">
      <c r="A55" s="1731"/>
      <c r="B55" s="118" t="s">
        <v>866</v>
      </c>
      <c r="C55" s="1689" t="s">
        <v>867</v>
      </c>
      <c r="D55" s="1689"/>
      <c r="E55" s="1689"/>
      <c r="F55" s="1689"/>
      <c r="G55" s="1689"/>
      <c r="H55" s="1689"/>
      <c r="I55" s="1689"/>
      <c r="J55" s="1689"/>
      <c r="K55" s="1689"/>
      <c r="L55" s="1689"/>
      <c r="M55" s="1689"/>
    </row>
    <row r="56" spans="1:13" ht="30" customHeight="1" thickBot="1">
      <c r="A56" s="1731"/>
      <c r="B56" s="119" t="s">
        <v>39</v>
      </c>
      <c r="C56" s="1688" t="s">
        <v>868</v>
      </c>
      <c r="D56" s="1688"/>
      <c r="E56" s="1688"/>
      <c r="F56" s="1688"/>
      <c r="G56" s="1688"/>
      <c r="H56" s="1688"/>
      <c r="I56" s="1688"/>
      <c r="J56" s="1688"/>
      <c r="K56" s="1688"/>
      <c r="L56" s="1688"/>
      <c r="M56" s="1688"/>
    </row>
    <row r="57" spans="1:13" ht="16.5" thickBot="1">
      <c r="A57" s="87" t="s">
        <v>869</v>
      </c>
      <c r="B57" s="88"/>
      <c r="C57" s="1679" t="s">
        <v>870</v>
      </c>
      <c r="D57" s="1680"/>
      <c r="E57" s="1680"/>
      <c r="F57" s="1680"/>
      <c r="G57" s="1680"/>
      <c r="H57" s="1680"/>
      <c r="I57" s="1680"/>
      <c r="J57" s="1680"/>
      <c r="K57" s="1680"/>
      <c r="L57" s="1680"/>
      <c r="M57" s="1681"/>
    </row>
  </sheetData>
  <mergeCells count="50">
    <mergeCell ref="C6:M6"/>
    <mergeCell ref="C53:M53"/>
    <mergeCell ref="A54:A56"/>
    <mergeCell ref="C54:M54"/>
    <mergeCell ref="C55:M55"/>
    <mergeCell ref="C56:M56"/>
    <mergeCell ref="A48:A53"/>
    <mergeCell ref="L32:M32"/>
    <mergeCell ref="F38:G38"/>
    <mergeCell ref="H39:I39"/>
    <mergeCell ref="B40:B43"/>
    <mergeCell ref="F41:F42"/>
    <mergeCell ref="G41:J42"/>
    <mergeCell ref="L41:M42"/>
    <mergeCell ref="A12:A47"/>
    <mergeCell ref="C12:M12"/>
    <mergeCell ref="C57:M57"/>
    <mergeCell ref="C44:M44"/>
    <mergeCell ref="C45:M45"/>
    <mergeCell ref="C46:M46"/>
    <mergeCell ref="C47:M47"/>
    <mergeCell ref="C48:M48"/>
    <mergeCell ref="C49:M49"/>
    <mergeCell ref="C50:M50"/>
    <mergeCell ref="C51:M51"/>
    <mergeCell ref="C52:M52"/>
    <mergeCell ref="B13:B19"/>
    <mergeCell ref="B20:B23"/>
    <mergeCell ref="J25:L25"/>
    <mergeCell ref="B27:B29"/>
    <mergeCell ref="D32:E32"/>
    <mergeCell ref="F32:G32"/>
    <mergeCell ref="H32:I32"/>
    <mergeCell ref="J32:K32"/>
    <mergeCell ref="C11:M11"/>
    <mergeCell ref="A2:A11"/>
    <mergeCell ref="C2:M2"/>
    <mergeCell ref="C3:M3"/>
    <mergeCell ref="C4:E4"/>
    <mergeCell ref="F4:G4"/>
    <mergeCell ref="C5:M5"/>
    <mergeCell ref="C7:G7"/>
    <mergeCell ref="I7:M7"/>
    <mergeCell ref="B8:B10"/>
    <mergeCell ref="C9:D9"/>
    <mergeCell ref="F9:G9"/>
    <mergeCell ref="I9:J9"/>
    <mergeCell ref="C10:D10"/>
    <mergeCell ref="F10:G10"/>
    <mergeCell ref="I10:J10"/>
  </mergeCells>
  <dataValidations count="4">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0800-000000000000}"/>
    <dataValidation allowBlank="1" showInputMessage="1" showErrorMessage="1" prompt="Determine si el indicador responde a un enfoque (Derechos Humanos, Género, Diferencial, Poblacional, Ambiental y Territorial). Si responde a más de enfoque separelos por ;" sqref="B12" xr:uid="{00000000-0002-0000-0800-000001000000}"/>
    <dataValidation allowBlank="1" showInputMessage="1" showErrorMessage="1" prompt="Seleccione de la lista desplegable" sqref="B4 B7 H7" xr:uid="{00000000-0002-0000-0800-000002000000}"/>
    <dataValidation allowBlank="1" showInputMessage="1" showErrorMessage="1" prompt="Incluir una ficha por cada indicador, ya sea de producto o de resultado" sqref="B1" xr:uid="{00000000-0002-0000-0800-000003000000}"/>
  </dataValidations>
  <hyperlinks>
    <hyperlink ref="C52" r:id="rId1" xr:uid="{00000000-0004-0000-0800-000000000000}"/>
  </hyperlinks>
  <pageMargins left="0.7" right="0.7" top="0.75" bottom="0.75" header="0.3" footer="0.3"/>
  <pageSetup paperSize="9" orientation="portrait" horizontalDpi="1200" verticalDpi="1200"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70C0"/>
  </sheetPr>
  <dimension ref="A1:M62"/>
  <sheetViews>
    <sheetView topLeftCell="B41" zoomScale="85" zoomScaleNormal="85" workbookViewId="0">
      <selection activeCell="C62" sqref="C62:M62"/>
    </sheetView>
  </sheetViews>
  <sheetFormatPr baseColWidth="10" defaultColWidth="11.42578125" defaultRowHeight="15.75"/>
  <cols>
    <col min="1" max="1" width="25.140625" style="1" customWidth="1"/>
    <col min="2" max="2" width="39.140625" style="89" customWidth="1"/>
    <col min="3" max="3" width="11.42578125" style="1"/>
    <col min="4" max="4" width="20.7109375" style="1" customWidth="1"/>
    <col min="5" max="7" width="11.42578125" style="1"/>
    <col min="8" max="8" width="13.85546875" style="1" customWidth="1"/>
    <col min="9" max="16384" width="11.42578125" style="1"/>
  </cols>
  <sheetData>
    <row r="1" spans="1:13" ht="39" customHeight="1" thickBot="1">
      <c r="A1" s="2"/>
      <c r="B1" s="3002" t="s">
        <v>1934</v>
      </c>
      <c r="C1" s="3003"/>
      <c r="D1" s="3003"/>
      <c r="E1" s="3003"/>
      <c r="F1" s="3003"/>
      <c r="G1" s="3003"/>
      <c r="H1" s="3003"/>
      <c r="I1" s="3003"/>
      <c r="J1" s="3003"/>
      <c r="K1" s="3003"/>
      <c r="L1" s="3003"/>
      <c r="M1" s="3004"/>
    </row>
    <row r="2" spans="1:13" ht="15.6" customHeight="1">
      <c r="A2" s="1714" t="s">
        <v>782</v>
      </c>
      <c r="B2" s="6" t="s">
        <v>783</v>
      </c>
      <c r="C2" s="3018" t="s">
        <v>1935</v>
      </c>
      <c r="D2" s="3019"/>
      <c r="E2" s="3019"/>
      <c r="F2" s="3019"/>
      <c r="G2" s="3019"/>
      <c r="H2" s="3019"/>
      <c r="I2" s="3019"/>
      <c r="J2" s="3019"/>
      <c r="K2" s="3019"/>
      <c r="L2" s="3019"/>
      <c r="M2" s="3020"/>
    </row>
    <row r="3" spans="1:13" ht="30" customHeight="1">
      <c r="A3" s="1715"/>
      <c r="B3" s="7" t="s">
        <v>914</v>
      </c>
      <c r="C3" s="1937" t="s">
        <v>674</v>
      </c>
      <c r="D3" s="1938"/>
      <c r="E3" s="1938"/>
      <c r="F3" s="1938"/>
      <c r="G3" s="1938"/>
      <c r="H3" s="1938"/>
      <c r="I3" s="1938"/>
      <c r="J3" s="1938"/>
      <c r="K3" s="1938"/>
      <c r="L3" s="1938"/>
      <c r="M3" s="1939"/>
    </row>
    <row r="4" spans="1:13" ht="41.45" customHeight="1">
      <c r="A4" s="1715"/>
      <c r="B4" s="9" t="s">
        <v>35</v>
      </c>
      <c r="C4" s="1937" t="s">
        <v>72</v>
      </c>
      <c r="D4" s="1938"/>
      <c r="E4" s="1965"/>
      <c r="F4" s="1721" t="s">
        <v>36</v>
      </c>
      <c r="G4" s="1722"/>
      <c r="H4" s="406" t="s">
        <v>72</v>
      </c>
      <c r="I4" s="96"/>
      <c r="J4" s="96"/>
      <c r="K4" s="96"/>
      <c r="L4" s="96"/>
      <c r="M4" s="97"/>
    </row>
    <row r="5" spans="1:13">
      <c r="A5" s="1715"/>
      <c r="B5" s="9" t="s">
        <v>786</v>
      </c>
      <c r="C5" s="1685" t="s">
        <v>72</v>
      </c>
      <c r="D5" s="1683"/>
      <c r="E5" s="1683"/>
      <c r="F5" s="1683"/>
      <c r="G5" s="1683"/>
      <c r="H5" s="1683"/>
      <c r="I5" s="1683"/>
      <c r="J5" s="1683"/>
      <c r="K5" s="1683"/>
      <c r="L5" s="1683"/>
      <c r="M5" s="1684"/>
    </row>
    <row r="6" spans="1:13" ht="23.25" customHeight="1">
      <c r="A6" s="1715"/>
      <c r="B6" s="9" t="s">
        <v>787</v>
      </c>
      <c r="C6" s="1685" t="s">
        <v>72</v>
      </c>
      <c r="D6" s="1683"/>
      <c r="E6" s="1683"/>
      <c r="F6" s="1683"/>
      <c r="G6" s="1683"/>
      <c r="H6" s="1683"/>
      <c r="I6" s="1683"/>
      <c r="J6" s="1683"/>
      <c r="K6" s="1683"/>
      <c r="L6" s="1683"/>
      <c r="M6" s="1684"/>
    </row>
    <row r="7" spans="1:13" ht="23.25" customHeight="1">
      <c r="A7" s="1715"/>
      <c r="B7" s="9" t="s">
        <v>873</v>
      </c>
      <c r="C7" s="1685" t="s">
        <v>156</v>
      </c>
      <c r="D7" s="1683"/>
      <c r="E7" s="1683"/>
      <c r="F7" s="1683"/>
      <c r="G7" s="1728"/>
      <c r="H7" s="126" t="s">
        <v>39</v>
      </c>
      <c r="I7" s="1683" t="s">
        <v>157</v>
      </c>
      <c r="J7" s="1683"/>
      <c r="K7" s="1683"/>
      <c r="L7" s="1683"/>
      <c r="M7" s="1684"/>
    </row>
    <row r="8" spans="1:13">
      <c r="A8" s="1715"/>
      <c r="B8" s="1744" t="s">
        <v>788</v>
      </c>
      <c r="C8" s="14"/>
      <c r="D8" s="15"/>
      <c r="E8" s="15"/>
      <c r="F8" s="15"/>
      <c r="G8" s="15"/>
      <c r="H8" s="15"/>
      <c r="I8" s="15"/>
      <c r="J8" s="15"/>
      <c r="K8" s="15"/>
      <c r="L8" s="16"/>
      <c r="M8" s="17"/>
    </row>
    <row r="9" spans="1:13">
      <c r="A9" s="1715"/>
      <c r="B9" s="1745"/>
      <c r="C9" s="1726" t="s">
        <v>876</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42.95" customHeight="1">
      <c r="A11" s="1715"/>
      <c r="B11" s="7" t="s">
        <v>794</v>
      </c>
      <c r="C11" s="1700" t="s">
        <v>1936</v>
      </c>
      <c r="D11" s="1701"/>
      <c r="E11" s="1701"/>
      <c r="F11" s="1701"/>
      <c r="G11" s="1701"/>
      <c r="H11" s="1701"/>
      <c r="I11" s="1701"/>
      <c r="J11" s="1701"/>
      <c r="K11" s="1701"/>
      <c r="L11" s="1701"/>
      <c r="M11" s="1702"/>
    </row>
    <row r="12" spans="1:13" ht="78.599999999999994" customHeight="1">
      <c r="A12" s="1715"/>
      <c r="B12" s="7" t="s">
        <v>923</v>
      </c>
      <c r="C12" s="1700" t="s">
        <v>1937</v>
      </c>
      <c r="D12" s="1701"/>
      <c r="E12" s="1701"/>
      <c r="F12" s="1701"/>
      <c r="G12" s="1701"/>
      <c r="H12" s="1701"/>
      <c r="I12" s="1701"/>
      <c r="J12" s="1701"/>
      <c r="K12" s="1701"/>
      <c r="L12" s="1701"/>
      <c r="M12" s="1702"/>
    </row>
    <row r="13" spans="1:13" ht="30.95" customHeight="1">
      <c r="A13" s="1715"/>
      <c r="B13" s="7" t="s">
        <v>925</v>
      </c>
      <c r="C13" s="1700" t="s">
        <v>673</v>
      </c>
      <c r="D13" s="1701"/>
      <c r="E13" s="1701"/>
      <c r="F13" s="1701"/>
      <c r="G13" s="1701"/>
      <c r="H13" s="1701"/>
      <c r="I13" s="1701"/>
      <c r="J13" s="1701"/>
      <c r="K13" s="1701"/>
      <c r="L13" s="1701"/>
      <c r="M13" s="1702"/>
    </row>
    <row r="14" spans="1:13" ht="36.75" customHeight="1">
      <c r="A14" s="1715"/>
      <c r="B14" s="1744" t="s">
        <v>926</v>
      </c>
      <c r="C14" s="1700" t="s">
        <v>137</v>
      </c>
      <c r="D14" s="1701"/>
      <c r="E14" s="421" t="s">
        <v>927</v>
      </c>
      <c r="F14" s="3015" t="s">
        <v>1052</v>
      </c>
      <c r="G14" s="3016"/>
      <c r="H14" s="3016"/>
      <c r="I14" s="3016"/>
      <c r="J14" s="3016"/>
      <c r="K14" s="3016"/>
      <c r="L14" s="3016"/>
      <c r="M14" s="3017"/>
    </row>
    <row r="15" spans="1:13">
      <c r="A15" s="1715"/>
      <c r="B15" s="1745"/>
      <c r="C15" s="1700"/>
      <c r="D15" s="1701"/>
      <c r="E15" s="1701"/>
      <c r="F15" s="1701"/>
      <c r="G15" s="1701"/>
      <c r="H15" s="1701"/>
      <c r="I15" s="1701"/>
      <c r="J15" s="1701"/>
      <c r="K15" s="1701"/>
      <c r="L15" s="1701"/>
      <c r="M15" s="1702"/>
    </row>
    <row r="16" spans="1:13" ht="15.75" customHeight="1">
      <c r="A16" s="1733" t="s">
        <v>796</v>
      </c>
      <c r="B16" s="10" t="s">
        <v>25</v>
      </c>
      <c r="C16" s="3011" t="s">
        <v>724</v>
      </c>
      <c r="D16" s="3012"/>
      <c r="E16" s="3012"/>
      <c r="F16" s="3012"/>
      <c r="G16" s="3012"/>
      <c r="H16" s="3012"/>
      <c r="I16" s="3012"/>
      <c r="J16" s="3012"/>
      <c r="K16" s="3012"/>
      <c r="L16" s="3012"/>
      <c r="M16" s="3012"/>
    </row>
    <row r="17" spans="1:13" ht="43.35" customHeight="1">
      <c r="A17" s="1734"/>
      <c r="B17" s="10" t="s">
        <v>929</v>
      </c>
      <c r="C17" s="1700" t="s">
        <v>723</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t="s">
        <v>809</v>
      </c>
      <c r="E22" s="33" t="s">
        <v>807</v>
      </c>
      <c r="F22" s="36"/>
      <c r="G22" s="33"/>
      <c r="H22" s="38"/>
      <c r="I22" s="33"/>
      <c r="J22" s="38"/>
      <c r="K22" s="33"/>
      <c r="L22" s="33"/>
      <c r="M22" s="35"/>
    </row>
    <row r="23" spans="1:13">
      <c r="A23" s="1734"/>
      <c r="B23" s="1695"/>
      <c r="C23" s="31" t="s">
        <v>808</v>
      </c>
      <c r="D23" s="37"/>
      <c r="E23" s="33" t="s">
        <v>810</v>
      </c>
      <c r="F23" s="39"/>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t="s">
        <v>809</v>
      </c>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235" t="s">
        <v>63</v>
      </c>
      <c r="E30" s="46"/>
      <c r="F30" s="56" t="s">
        <v>820</v>
      </c>
      <c r="G30" s="37" t="s">
        <v>63</v>
      </c>
      <c r="H30" s="46"/>
      <c r="I30" s="56" t="s">
        <v>821</v>
      </c>
      <c r="J30" s="1712"/>
      <c r="K30" s="1701"/>
      <c r="L30" s="1713"/>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2024</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123" t="s">
        <v>828</v>
      </c>
      <c r="I36" s="123"/>
      <c r="J36" s="123" t="s">
        <v>829</v>
      </c>
      <c r="K36" s="123"/>
      <c r="L36" s="123" t="s">
        <v>830</v>
      </c>
      <c r="M36" s="68"/>
    </row>
    <row r="37" spans="1:13">
      <c r="A37" s="1734"/>
      <c r="B37" s="1695"/>
      <c r="C37" s="66"/>
      <c r="D37" s="3039">
        <v>1</v>
      </c>
      <c r="E37" s="3040"/>
      <c r="F37" s="3039">
        <v>1</v>
      </c>
      <c r="G37" s="3040"/>
      <c r="H37" s="3039">
        <v>1</v>
      </c>
      <c r="I37" s="3040"/>
      <c r="J37" s="3041"/>
      <c r="K37" s="3014"/>
      <c r="L37" s="422"/>
      <c r="M37" s="423"/>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3039">
        <v>3</v>
      </c>
      <c r="G43" s="3040"/>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c r="H46" s="1705"/>
      <c r="I46" s="1705"/>
      <c r="J46" s="1705"/>
      <c r="K46" s="80" t="s">
        <v>846</v>
      </c>
      <c r="L46" s="1706"/>
      <c r="M46" s="1707"/>
    </row>
    <row r="47" spans="1:13">
      <c r="A47" s="1734"/>
      <c r="B47" s="1695"/>
      <c r="C47" s="77"/>
      <c r="D47" s="81"/>
      <c r="E47" s="36" t="s">
        <v>809</v>
      </c>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15.6" customHeight="1">
      <c r="A49" s="1734"/>
      <c r="B49" s="7" t="s">
        <v>847</v>
      </c>
      <c r="C49" s="1700" t="s">
        <v>1938</v>
      </c>
      <c r="D49" s="1701"/>
      <c r="E49" s="1701"/>
      <c r="F49" s="1701"/>
      <c r="G49" s="1701"/>
      <c r="H49" s="1701"/>
      <c r="I49" s="1701"/>
      <c r="J49" s="1701"/>
      <c r="K49" s="1701"/>
      <c r="L49" s="1701"/>
      <c r="M49" s="1702"/>
    </row>
    <row r="50" spans="1:13" ht="15.6" customHeight="1">
      <c r="A50" s="1734"/>
      <c r="B50" s="10" t="s">
        <v>849</v>
      </c>
      <c r="C50" s="1700" t="s">
        <v>1939</v>
      </c>
      <c r="D50" s="1701"/>
      <c r="E50" s="1701"/>
      <c r="F50" s="1701"/>
      <c r="G50" s="1701"/>
      <c r="H50" s="1701"/>
      <c r="I50" s="1701"/>
      <c r="J50" s="1701"/>
      <c r="K50" s="1701"/>
      <c r="L50" s="1701"/>
      <c r="M50" s="1702"/>
    </row>
    <row r="51" spans="1:13">
      <c r="A51" s="1734"/>
      <c r="B51" s="10" t="s">
        <v>851</v>
      </c>
      <c r="C51" s="1700">
        <v>90</v>
      </c>
      <c r="D51" s="1701"/>
      <c r="E51" s="1701"/>
      <c r="F51" s="1701"/>
      <c r="G51" s="1701"/>
      <c r="H51" s="1701"/>
      <c r="I51" s="1701"/>
      <c r="J51" s="1701"/>
      <c r="K51" s="1701"/>
      <c r="L51" s="1701"/>
      <c r="M51" s="1702"/>
    </row>
    <row r="52" spans="1:13">
      <c r="A52" s="1734"/>
      <c r="B52" s="10" t="s">
        <v>853</v>
      </c>
      <c r="C52" s="1700" t="s">
        <v>63</v>
      </c>
      <c r="D52" s="1701"/>
      <c r="E52" s="1701"/>
      <c r="F52" s="1701"/>
      <c r="G52" s="1701"/>
      <c r="H52" s="1701"/>
      <c r="I52" s="1701"/>
      <c r="J52" s="1701"/>
      <c r="K52" s="1701"/>
      <c r="L52" s="1701"/>
      <c r="M52" s="1702"/>
    </row>
    <row r="53" spans="1:13" ht="15.75" customHeight="1">
      <c r="A53" s="1686" t="s">
        <v>854</v>
      </c>
      <c r="B53" s="10" t="s">
        <v>855</v>
      </c>
      <c r="C53" s="1685" t="s">
        <v>159</v>
      </c>
      <c r="D53" s="1683"/>
      <c r="E53" s="1683"/>
      <c r="F53" s="1683"/>
      <c r="G53" s="1683"/>
      <c r="H53" s="1683"/>
      <c r="I53" s="1683"/>
      <c r="J53" s="1683"/>
      <c r="K53" s="1683"/>
      <c r="L53" s="1683"/>
      <c r="M53" s="1684"/>
    </row>
    <row r="54" spans="1:13">
      <c r="A54" s="1687"/>
      <c r="B54" s="10" t="s">
        <v>856</v>
      </c>
      <c r="C54" s="1685" t="s">
        <v>857</v>
      </c>
      <c r="D54" s="1683"/>
      <c r="E54" s="1683"/>
      <c r="F54" s="1683"/>
      <c r="G54" s="1683"/>
      <c r="H54" s="1683"/>
      <c r="I54" s="1683"/>
      <c r="J54" s="1683"/>
      <c r="K54" s="1683"/>
      <c r="L54" s="1683"/>
      <c r="M54" s="1684"/>
    </row>
    <row r="55" spans="1:13">
      <c r="A55" s="1687"/>
      <c r="B55" s="10" t="s">
        <v>858</v>
      </c>
      <c r="C55" s="1685" t="s">
        <v>157</v>
      </c>
      <c r="D55" s="1683"/>
      <c r="E55" s="1683"/>
      <c r="F55" s="1683"/>
      <c r="G55" s="1683"/>
      <c r="H55" s="1683"/>
      <c r="I55" s="1683"/>
      <c r="J55" s="1683"/>
      <c r="K55" s="1683"/>
      <c r="L55" s="1683"/>
      <c r="M55" s="1684"/>
    </row>
    <row r="56" spans="1:13" ht="15.75" customHeight="1">
      <c r="A56" s="1687"/>
      <c r="B56" s="10" t="s">
        <v>859</v>
      </c>
      <c r="C56" s="1685" t="s">
        <v>158</v>
      </c>
      <c r="D56" s="1683"/>
      <c r="E56" s="1683"/>
      <c r="F56" s="1683"/>
      <c r="G56" s="1683"/>
      <c r="H56" s="1683"/>
      <c r="I56" s="1683"/>
      <c r="J56" s="1683"/>
      <c r="K56" s="1683"/>
      <c r="L56" s="1683"/>
      <c r="M56" s="1684"/>
    </row>
    <row r="57" spans="1:13" ht="15.75" customHeight="1">
      <c r="A57" s="1687"/>
      <c r="B57" s="10" t="s">
        <v>860</v>
      </c>
      <c r="C57" s="2259" t="s">
        <v>160</v>
      </c>
      <c r="D57" s="1683"/>
      <c r="E57" s="1683"/>
      <c r="F57" s="1683"/>
      <c r="G57" s="1683"/>
      <c r="H57" s="1683"/>
      <c r="I57" s="1683"/>
      <c r="J57" s="1683"/>
      <c r="K57" s="1683"/>
      <c r="L57" s="1683"/>
      <c r="M57" s="1684"/>
    </row>
    <row r="58" spans="1:13" ht="16.5" thickBot="1">
      <c r="A58" s="1690"/>
      <c r="B58" s="10" t="s">
        <v>861</v>
      </c>
      <c r="C58" s="1685" t="s">
        <v>862</v>
      </c>
      <c r="D58" s="1683"/>
      <c r="E58" s="1683"/>
      <c r="F58" s="1683"/>
      <c r="G58" s="1683"/>
      <c r="H58" s="1683"/>
      <c r="I58" s="1683"/>
      <c r="J58" s="1683"/>
      <c r="K58" s="1683"/>
      <c r="L58" s="1683"/>
      <c r="M58" s="1684"/>
    </row>
    <row r="59" spans="1:13" ht="19.7" customHeight="1">
      <c r="A59" s="1686" t="s">
        <v>863</v>
      </c>
      <c r="B59" s="10" t="s">
        <v>864</v>
      </c>
      <c r="C59" s="1688" t="s">
        <v>865</v>
      </c>
      <c r="D59" s="1688"/>
      <c r="E59" s="1688"/>
      <c r="F59" s="1688"/>
      <c r="G59" s="1688"/>
      <c r="H59" s="1688"/>
      <c r="I59" s="1688"/>
      <c r="J59" s="1688"/>
      <c r="K59" s="1688"/>
      <c r="L59" s="1688"/>
      <c r="M59" s="1688"/>
    </row>
    <row r="60" spans="1:13" ht="21" customHeight="1">
      <c r="A60" s="1687"/>
      <c r="B60" s="10" t="s">
        <v>866</v>
      </c>
      <c r="C60" s="1689" t="s">
        <v>867</v>
      </c>
      <c r="D60" s="1689"/>
      <c r="E60" s="1689"/>
      <c r="F60" s="1689"/>
      <c r="G60" s="1689"/>
      <c r="H60" s="1689"/>
      <c r="I60" s="1689"/>
      <c r="J60" s="1689"/>
      <c r="K60" s="1689"/>
      <c r="L60" s="1689"/>
      <c r="M60" s="1689"/>
    </row>
    <row r="61" spans="1:13" ht="18" customHeight="1" thickBot="1">
      <c r="A61" s="1687"/>
      <c r="B61" s="10" t="s">
        <v>39</v>
      </c>
      <c r="C61" s="1688" t="s">
        <v>868</v>
      </c>
      <c r="D61" s="1688"/>
      <c r="E61" s="1688"/>
      <c r="F61" s="1688"/>
      <c r="G61" s="1688"/>
      <c r="H61" s="1688"/>
      <c r="I61" s="1688"/>
      <c r="J61" s="1688"/>
      <c r="K61" s="1688"/>
      <c r="L61" s="1688"/>
      <c r="M61" s="1688"/>
    </row>
    <row r="62" spans="1:13" ht="16.5" thickBot="1">
      <c r="A62" s="87" t="s">
        <v>869</v>
      </c>
      <c r="B62" s="88"/>
      <c r="C62" s="1758" t="s">
        <v>1760</v>
      </c>
      <c r="D62" s="1759"/>
      <c r="E62" s="1759"/>
      <c r="F62" s="1759"/>
      <c r="G62" s="1759"/>
      <c r="H62" s="1759"/>
      <c r="I62" s="1759"/>
      <c r="J62" s="1759"/>
      <c r="K62" s="1759"/>
      <c r="L62" s="1759"/>
      <c r="M62" s="1760"/>
    </row>
  </sheetData>
  <mergeCells count="58">
    <mergeCell ref="B1:M1"/>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B45:B48"/>
    <mergeCell ref="F46:F47"/>
    <mergeCell ref="I10:J10"/>
    <mergeCell ref="C11:M11"/>
    <mergeCell ref="C12:M12"/>
    <mergeCell ref="C13:M13"/>
    <mergeCell ref="B14:B15"/>
    <mergeCell ref="C14:D14"/>
    <mergeCell ref="F14:M14"/>
    <mergeCell ref="C15:M15"/>
    <mergeCell ref="B18:B24"/>
    <mergeCell ref="B25:B28"/>
    <mergeCell ref="J30:L30"/>
    <mergeCell ref="B32:B34"/>
    <mergeCell ref="B35:B44"/>
    <mergeCell ref="D37:E37"/>
    <mergeCell ref="F37:G37"/>
    <mergeCell ref="H37:I37"/>
    <mergeCell ref="J37:K37"/>
    <mergeCell ref="F43:G43"/>
    <mergeCell ref="H43:I43"/>
    <mergeCell ref="G46:J47"/>
    <mergeCell ref="L46:M47"/>
    <mergeCell ref="C49:M49"/>
    <mergeCell ref="C50:M50"/>
    <mergeCell ref="C51:M51"/>
    <mergeCell ref="C52:M52"/>
    <mergeCell ref="C62:M62"/>
    <mergeCell ref="C57:M57"/>
    <mergeCell ref="C58:M58"/>
    <mergeCell ref="A59:A61"/>
    <mergeCell ref="C59:M59"/>
    <mergeCell ref="C60:M60"/>
    <mergeCell ref="C61:M61"/>
    <mergeCell ref="A53:A58"/>
    <mergeCell ref="C53:M53"/>
    <mergeCell ref="C54:M54"/>
    <mergeCell ref="C55:M55"/>
    <mergeCell ref="C56:M56"/>
    <mergeCell ref="A16:A52"/>
    <mergeCell ref="C16:M16"/>
    <mergeCell ref="C17:M17"/>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900-000000000000}"/>
    <dataValidation allowBlank="1" showInputMessage="1" showErrorMessage="1" prompt="Determine si el indicador responde a un enfoque (Derechos Humanos, Género, Diferencial, Poblacional, Ambiental y Territorial). Si responde a más de enfoque separelos por ;" sqref="B16" xr:uid="{00000000-0002-0000-5900-000001000000}"/>
    <dataValidation allowBlank="1" showInputMessage="1" showErrorMessage="1" prompt="Identifique la meta ODS a que le apunta el indicador de producto. Seleccione de la lista desplegable." sqref="E14" xr:uid="{00000000-0002-0000-5900-000002000000}"/>
    <dataValidation allowBlank="1" showInputMessage="1" showErrorMessage="1" prompt="Identifique el ODS a que le apunta el indicador de producto. Seleccione de la lista desplegable._x000a_" sqref="B14:B15" xr:uid="{00000000-0002-0000-5900-000003000000}"/>
    <dataValidation allowBlank="1" showInputMessage="1" showErrorMessage="1" prompt="Incluir una ficha por cada indicador, ya sea de producto o de resultado" sqref="B1" xr:uid="{00000000-0002-0000-5900-000004000000}"/>
    <dataValidation allowBlank="1" showInputMessage="1" showErrorMessage="1" prompt="Seleccione de la lista desplegable" sqref="B4" xr:uid="{00000000-0002-0000-5900-000005000000}"/>
  </dataValidations>
  <hyperlinks>
    <hyperlink ref="C57" r:id="rId1" xr:uid="{00000000-0004-0000-5900-000000000000}"/>
  </hyperlinks>
  <pageMargins left="0.7" right="0.7" top="0.75" bottom="0.75" header="0.3" footer="0.3"/>
  <pageSetup paperSize="9" orientation="portrait" horizontalDpi="1200" verticalDpi="1200"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70C0"/>
  </sheetPr>
  <dimension ref="A1:M62"/>
  <sheetViews>
    <sheetView topLeftCell="B41" zoomScale="85" zoomScaleNormal="85" workbookViewId="0">
      <selection activeCell="C61" sqref="C61:M61"/>
    </sheetView>
  </sheetViews>
  <sheetFormatPr baseColWidth="10" defaultColWidth="11.42578125" defaultRowHeight="15.75"/>
  <cols>
    <col min="1" max="1" width="25.140625" style="1" customWidth="1"/>
    <col min="2" max="2" width="39.140625" style="89" customWidth="1"/>
    <col min="3" max="3" width="11.42578125" style="1"/>
    <col min="4" max="4" width="22" style="1" customWidth="1"/>
    <col min="5" max="6" width="11.42578125" style="1"/>
    <col min="7" max="7" width="30.5703125" style="1" customWidth="1"/>
    <col min="8" max="16384" width="11.42578125" style="1"/>
  </cols>
  <sheetData>
    <row r="1" spans="1:13" ht="16.5" thickBot="1">
      <c r="A1" s="2"/>
      <c r="B1" s="3" t="s">
        <v>1940</v>
      </c>
      <c r="C1" s="4"/>
      <c r="D1" s="4"/>
      <c r="E1" s="4"/>
      <c r="F1" s="4"/>
      <c r="G1" s="4"/>
      <c r="H1" s="4"/>
      <c r="I1" s="4"/>
      <c r="J1" s="4"/>
      <c r="K1" s="4"/>
      <c r="L1" s="4"/>
      <c r="M1" s="5"/>
    </row>
    <row r="2" spans="1:13" ht="41.1" customHeight="1">
      <c r="A2" s="1714" t="s">
        <v>782</v>
      </c>
      <c r="B2" s="6" t="s">
        <v>783</v>
      </c>
      <c r="C2" s="1685" t="s">
        <v>726</v>
      </c>
      <c r="D2" s="1683"/>
      <c r="E2" s="1683"/>
      <c r="F2" s="1683"/>
      <c r="G2" s="1683"/>
      <c r="H2" s="1683"/>
      <c r="I2" s="1683"/>
      <c r="J2" s="1683"/>
      <c r="K2" s="1683"/>
      <c r="L2" s="1683"/>
      <c r="M2" s="1684"/>
    </row>
    <row r="3" spans="1:13" ht="31.5">
      <c r="A3" s="1715"/>
      <c r="B3" s="7" t="s">
        <v>914</v>
      </c>
      <c r="C3" s="1937" t="s">
        <v>674</v>
      </c>
      <c r="D3" s="1938"/>
      <c r="E3" s="1938"/>
      <c r="F3" s="1938"/>
      <c r="G3" s="1938"/>
      <c r="H3" s="1938"/>
      <c r="I3" s="1938"/>
      <c r="J3" s="1938"/>
      <c r="K3" s="1938"/>
      <c r="L3" s="1938"/>
      <c r="M3" s="1939"/>
    </row>
    <row r="4" spans="1:13" ht="123.6" customHeight="1">
      <c r="A4" s="1715"/>
      <c r="B4" s="9" t="s">
        <v>35</v>
      </c>
      <c r="C4" s="1937" t="s">
        <v>72</v>
      </c>
      <c r="D4" s="1938"/>
      <c r="E4" s="1965"/>
      <c r="F4" s="1721" t="s">
        <v>36</v>
      </c>
      <c r="G4" s="1722"/>
      <c r="H4" s="406" t="s">
        <v>72</v>
      </c>
      <c r="I4" s="96"/>
      <c r="J4" s="96"/>
      <c r="K4" s="96"/>
      <c r="L4" s="96"/>
      <c r="M4" s="97"/>
    </row>
    <row r="5" spans="1:13">
      <c r="A5" s="1715"/>
      <c r="B5" s="9" t="s">
        <v>786</v>
      </c>
      <c r="C5" s="1685" t="s">
        <v>72</v>
      </c>
      <c r="D5" s="1683"/>
      <c r="E5" s="1683"/>
      <c r="F5" s="1683"/>
      <c r="G5" s="1683"/>
      <c r="H5" s="1683"/>
      <c r="I5" s="1683"/>
      <c r="J5" s="1683"/>
      <c r="K5" s="1683"/>
      <c r="L5" s="1683"/>
      <c r="M5" s="1684"/>
    </row>
    <row r="6" spans="1:13">
      <c r="A6" s="1715"/>
      <c r="B6" s="9" t="s">
        <v>787</v>
      </c>
      <c r="C6" s="1685" t="s">
        <v>72</v>
      </c>
      <c r="D6" s="1683"/>
      <c r="E6" s="1683"/>
      <c r="F6" s="1683"/>
      <c r="G6" s="1683"/>
      <c r="H6" s="1683"/>
      <c r="I6" s="1683"/>
      <c r="J6" s="1683"/>
      <c r="K6" s="1683"/>
      <c r="L6" s="1683"/>
      <c r="M6" s="1684"/>
    </row>
    <row r="7" spans="1:13" ht="30.95" customHeight="1">
      <c r="A7" s="1715"/>
      <c r="B7" s="9" t="s">
        <v>873</v>
      </c>
      <c r="C7" s="1685" t="s">
        <v>156</v>
      </c>
      <c r="D7" s="1683"/>
      <c r="E7" s="1683"/>
      <c r="F7" s="1683"/>
      <c r="G7" s="1728"/>
      <c r="H7" s="126" t="s">
        <v>39</v>
      </c>
      <c r="I7" s="1683" t="s">
        <v>157</v>
      </c>
      <c r="J7" s="1683"/>
      <c r="K7" s="1683"/>
      <c r="L7" s="1683"/>
      <c r="M7" s="1684"/>
    </row>
    <row r="8" spans="1:13">
      <c r="A8" s="1715"/>
      <c r="B8" s="1744" t="s">
        <v>788</v>
      </c>
      <c r="C8" s="14"/>
      <c r="D8" s="15"/>
      <c r="E8" s="15"/>
      <c r="F8" s="15"/>
      <c r="G8" s="15"/>
      <c r="H8" s="15"/>
      <c r="I8" s="15"/>
      <c r="J8" s="15"/>
      <c r="K8" s="15"/>
      <c r="L8" s="16"/>
      <c r="M8" s="17"/>
    </row>
    <row r="9" spans="1:13" ht="53.25" customHeight="1">
      <c r="A9" s="1715"/>
      <c r="B9" s="1745"/>
      <c r="C9" s="2128" t="s">
        <v>1941</v>
      </c>
      <c r="D9" s="1727"/>
      <c r="E9" s="18"/>
      <c r="F9" s="1747" t="s">
        <v>1942</v>
      </c>
      <c r="G9" s="1727"/>
      <c r="H9" s="18"/>
      <c r="I9" s="1747" t="s">
        <v>1943</v>
      </c>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38.1" customHeight="1">
      <c r="A11" s="1715"/>
      <c r="B11" s="7" t="s">
        <v>794</v>
      </c>
      <c r="C11" s="1700" t="s">
        <v>1944</v>
      </c>
      <c r="D11" s="1701"/>
      <c r="E11" s="1701"/>
      <c r="F11" s="1701"/>
      <c r="G11" s="1701"/>
      <c r="H11" s="1701"/>
      <c r="I11" s="1701"/>
      <c r="J11" s="1701"/>
      <c r="K11" s="1701"/>
      <c r="L11" s="1701"/>
      <c r="M11" s="1702"/>
    </row>
    <row r="12" spans="1:13" ht="87" customHeight="1">
      <c r="A12" s="1715"/>
      <c r="B12" s="7" t="s">
        <v>923</v>
      </c>
      <c r="C12" s="1697" t="s">
        <v>1945</v>
      </c>
      <c r="D12" s="1698"/>
      <c r="E12" s="1698"/>
      <c r="F12" s="1698"/>
      <c r="G12" s="1698"/>
      <c r="H12" s="1698"/>
      <c r="I12" s="1698"/>
      <c r="J12" s="1698"/>
      <c r="K12" s="1698"/>
      <c r="L12" s="1698"/>
      <c r="M12" s="1699"/>
    </row>
    <row r="13" spans="1:13" ht="54.95" customHeight="1">
      <c r="A13" s="1715"/>
      <c r="B13" s="7" t="s">
        <v>925</v>
      </c>
      <c r="C13" s="1700" t="s">
        <v>673</v>
      </c>
      <c r="D13" s="1701"/>
      <c r="E13" s="1701"/>
      <c r="F13" s="1701"/>
      <c r="G13" s="1701"/>
      <c r="H13" s="1701"/>
      <c r="I13" s="1701"/>
      <c r="J13" s="1701"/>
      <c r="K13" s="1701"/>
      <c r="L13" s="1701"/>
      <c r="M13" s="1702"/>
    </row>
    <row r="14" spans="1:13" ht="54.6" customHeight="1">
      <c r="A14" s="1715"/>
      <c r="B14" s="1744" t="s">
        <v>926</v>
      </c>
      <c r="C14" s="1697" t="s">
        <v>429</v>
      </c>
      <c r="D14" s="1698"/>
      <c r="E14" s="90" t="s">
        <v>927</v>
      </c>
      <c r="F14" s="1712" t="s">
        <v>1052</v>
      </c>
      <c r="G14" s="1701"/>
      <c r="H14" s="1701"/>
      <c r="I14" s="1701"/>
      <c r="J14" s="1701"/>
      <c r="K14" s="1701"/>
      <c r="L14" s="1701"/>
      <c r="M14" s="1702"/>
    </row>
    <row r="15" spans="1:13" ht="31.5" customHeight="1">
      <c r="A15" s="1715"/>
      <c r="B15" s="1745"/>
      <c r="C15" s="1700"/>
      <c r="D15" s="1701"/>
      <c r="E15" s="1701"/>
      <c r="F15" s="1701"/>
      <c r="G15" s="1701"/>
      <c r="H15" s="1701"/>
      <c r="I15" s="1701"/>
      <c r="J15" s="1701"/>
      <c r="K15" s="1701"/>
      <c r="L15" s="1701"/>
      <c r="M15" s="1702"/>
    </row>
    <row r="16" spans="1:13">
      <c r="A16" s="1733" t="s">
        <v>796</v>
      </c>
      <c r="B16" s="10" t="s">
        <v>25</v>
      </c>
      <c r="C16" s="1700" t="s">
        <v>728</v>
      </c>
      <c r="D16" s="1701"/>
      <c r="E16" s="1701"/>
      <c r="F16" s="1701"/>
      <c r="G16" s="1701"/>
      <c r="H16" s="1701"/>
      <c r="I16" s="1701"/>
      <c r="J16" s="1701"/>
      <c r="K16" s="1701"/>
      <c r="L16" s="1701"/>
      <c r="M16" s="1702"/>
    </row>
    <row r="17" spans="1:13" ht="37.5" customHeight="1">
      <c r="A17" s="1734"/>
      <c r="B17" s="10" t="s">
        <v>929</v>
      </c>
      <c r="C17" s="1700" t="s">
        <v>727</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1" t="s">
        <v>808</v>
      </c>
      <c r="D23" s="36" t="s">
        <v>809</v>
      </c>
      <c r="E23" s="33" t="s">
        <v>810</v>
      </c>
      <c r="F23" s="99" t="s">
        <v>811</v>
      </c>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t="s">
        <v>809</v>
      </c>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ht="32.1" customHeight="1">
      <c r="A30" s="1734"/>
      <c r="B30" s="54"/>
      <c r="C30" s="55" t="s">
        <v>819</v>
      </c>
      <c r="D30" s="37" t="s">
        <v>63</v>
      </c>
      <c r="E30" s="46"/>
      <c r="F30" s="56" t="s">
        <v>820</v>
      </c>
      <c r="G30" s="456" t="s">
        <v>63</v>
      </c>
      <c r="H30" s="46"/>
      <c r="I30" s="56" t="s">
        <v>821</v>
      </c>
      <c r="J30" s="1712"/>
      <c r="K30" s="1701"/>
      <c r="L30" s="1713"/>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1736">
        <v>0.3</v>
      </c>
      <c r="E37" s="1737"/>
      <c r="F37" s="1736">
        <v>0.6</v>
      </c>
      <c r="G37" s="1737"/>
      <c r="H37" s="1736">
        <v>0.8</v>
      </c>
      <c r="I37" s="1737"/>
      <c r="J37" s="1736">
        <v>1</v>
      </c>
      <c r="K37" s="1737"/>
      <c r="L37" s="1736"/>
      <c r="M37" s="1737"/>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36">
        <v>1</v>
      </c>
      <c r="G43" s="1737"/>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c r="H46" s="1705"/>
      <c r="I46" s="1705"/>
      <c r="J46" s="1705"/>
      <c r="K46" s="80" t="s">
        <v>846</v>
      </c>
      <c r="L46" s="1706"/>
      <c r="M46" s="1707"/>
    </row>
    <row r="47" spans="1:13">
      <c r="A47" s="1734"/>
      <c r="B47" s="1695"/>
      <c r="C47" s="77"/>
      <c r="D47" s="81"/>
      <c r="E47" s="36" t="s">
        <v>809</v>
      </c>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15.6" customHeight="1">
      <c r="A49" s="1734"/>
      <c r="B49" s="7" t="s">
        <v>847</v>
      </c>
      <c r="C49" s="1700" t="s">
        <v>1946</v>
      </c>
      <c r="D49" s="1701"/>
      <c r="E49" s="1701"/>
      <c r="F49" s="1701"/>
      <c r="G49" s="1701"/>
      <c r="H49" s="1701"/>
      <c r="I49" s="1701"/>
      <c r="J49" s="1701"/>
      <c r="K49" s="1701"/>
      <c r="L49" s="1701"/>
      <c r="M49" s="1702"/>
    </row>
    <row r="50" spans="1:13" ht="15.6" customHeight="1">
      <c r="A50" s="1734"/>
      <c r="B50" s="10" t="s">
        <v>849</v>
      </c>
      <c r="C50" s="1700" t="s">
        <v>1947</v>
      </c>
      <c r="D50" s="1701"/>
      <c r="E50" s="1701"/>
      <c r="F50" s="1701"/>
      <c r="G50" s="1701"/>
      <c r="H50" s="1701"/>
      <c r="I50" s="1701"/>
      <c r="J50" s="1701"/>
      <c r="K50" s="1701"/>
      <c r="L50" s="1701"/>
      <c r="M50" s="1702"/>
    </row>
    <row r="51" spans="1:13">
      <c r="A51" s="1734"/>
      <c r="B51" s="10" t="s">
        <v>851</v>
      </c>
      <c r="C51" s="1700">
        <v>30</v>
      </c>
      <c r="D51" s="1701"/>
      <c r="E51" s="1701"/>
      <c r="F51" s="1701"/>
      <c r="G51" s="1701"/>
      <c r="H51" s="1701"/>
      <c r="I51" s="1701"/>
      <c r="J51" s="1701"/>
      <c r="K51" s="1701"/>
      <c r="L51" s="1701"/>
      <c r="M51" s="1702"/>
    </row>
    <row r="52" spans="1:13">
      <c r="A52" s="1734"/>
      <c r="B52" s="10" t="s">
        <v>853</v>
      </c>
      <c r="C52" s="1700" t="s">
        <v>63</v>
      </c>
      <c r="D52" s="1701"/>
      <c r="E52" s="1701"/>
      <c r="F52" s="1701"/>
      <c r="G52" s="1701"/>
      <c r="H52" s="1701"/>
      <c r="I52" s="1701"/>
      <c r="J52" s="1701"/>
      <c r="K52" s="1701"/>
      <c r="L52" s="1701"/>
      <c r="M52" s="1702"/>
    </row>
    <row r="53" spans="1:13" ht="15.75" customHeight="1">
      <c r="A53" s="1686" t="s">
        <v>854</v>
      </c>
      <c r="B53" s="83" t="s">
        <v>855</v>
      </c>
      <c r="C53" s="1685" t="s">
        <v>159</v>
      </c>
      <c r="D53" s="1683"/>
      <c r="E53" s="1683"/>
      <c r="F53" s="1683"/>
      <c r="G53" s="1683"/>
      <c r="H53" s="1683"/>
      <c r="I53" s="1683"/>
      <c r="J53" s="1683"/>
      <c r="K53" s="1683"/>
      <c r="L53" s="1683"/>
      <c r="M53" s="1684"/>
    </row>
    <row r="54" spans="1:13">
      <c r="A54" s="1687"/>
      <c r="B54" s="83" t="s">
        <v>856</v>
      </c>
      <c r="C54" s="1685" t="s">
        <v>857</v>
      </c>
      <c r="D54" s="1683"/>
      <c r="E54" s="1683"/>
      <c r="F54" s="1683"/>
      <c r="G54" s="1683"/>
      <c r="H54" s="1683"/>
      <c r="I54" s="1683"/>
      <c r="J54" s="1683"/>
      <c r="K54" s="1683"/>
      <c r="L54" s="1683"/>
      <c r="M54" s="1684"/>
    </row>
    <row r="55" spans="1:13">
      <c r="A55" s="1687"/>
      <c r="B55" s="83" t="s">
        <v>858</v>
      </c>
      <c r="C55" s="1685" t="s">
        <v>157</v>
      </c>
      <c r="D55" s="1683"/>
      <c r="E55" s="1683"/>
      <c r="F55" s="1683"/>
      <c r="G55" s="1683"/>
      <c r="H55" s="1683"/>
      <c r="I55" s="1683"/>
      <c r="J55" s="1683"/>
      <c r="K55" s="1683"/>
      <c r="L55" s="1683"/>
      <c r="M55" s="1684"/>
    </row>
    <row r="56" spans="1:13" ht="15.75" customHeight="1">
      <c r="A56" s="1687"/>
      <c r="B56" s="84" t="s">
        <v>859</v>
      </c>
      <c r="C56" s="1685" t="s">
        <v>158</v>
      </c>
      <c r="D56" s="1683"/>
      <c r="E56" s="1683"/>
      <c r="F56" s="1683"/>
      <c r="G56" s="1683"/>
      <c r="H56" s="1683"/>
      <c r="I56" s="1683"/>
      <c r="J56" s="1683"/>
      <c r="K56" s="1683"/>
      <c r="L56" s="1683"/>
      <c r="M56" s="1684"/>
    </row>
    <row r="57" spans="1:13" ht="15.75" customHeight="1">
      <c r="A57" s="1687"/>
      <c r="B57" s="83" t="s">
        <v>860</v>
      </c>
      <c r="C57" s="1961" t="s">
        <v>160</v>
      </c>
      <c r="D57" s="1683"/>
      <c r="E57" s="1683"/>
      <c r="F57" s="1683"/>
      <c r="G57" s="1683"/>
      <c r="H57" s="1683"/>
      <c r="I57" s="1683"/>
      <c r="J57" s="1683"/>
      <c r="K57" s="1683"/>
      <c r="L57" s="1683"/>
      <c r="M57" s="1684"/>
    </row>
    <row r="58" spans="1:13" ht="16.5" thickBot="1">
      <c r="A58" s="1690"/>
      <c r="B58" s="83" t="s">
        <v>861</v>
      </c>
      <c r="C58" s="1685" t="s">
        <v>862</v>
      </c>
      <c r="D58" s="1683"/>
      <c r="E58" s="1683"/>
      <c r="F58" s="1683"/>
      <c r="G58" s="1683"/>
      <c r="H58" s="1683"/>
      <c r="I58" s="1683"/>
      <c r="J58" s="1683"/>
      <c r="K58" s="1683"/>
      <c r="L58" s="1683"/>
      <c r="M58" s="1684"/>
    </row>
    <row r="59" spans="1:13" ht="15.75" customHeight="1">
      <c r="A59" s="1686" t="s">
        <v>863</v>
      </c>
      <c r="B59" s="85" t="s">
        <v>864</v>
      </c>
      <c r="C59" s="1688" t="s">
        <v>865</v>
      </c>
      <c r="D59" s="1688"/>
      <c r="E59" s="1688"/>
      <c r="F59" s="1688"/>
      <c r="G59" s="1688"/>
      <c r="H59" s="1688"/>
      <c r="I59" s="1688"/>
      <c r="J59" s="1688"/>
      <c r="K59" s="1688"/>
      <c r="L59" s="1688"/>
      <c r="M59" s="1688"/>
    </row>
    <row r="60" spans="1:13" ht="30" customHeight="1">
      <c r="A60" s="1687"/>
      <c r="B60" s="85" t="s">
        <v>866</v>
      </c>
      <c r="C60" s="1689" t="s">
        <v>867</v>
      </c>
      <c r="D60" s="1689"/>
      <c r="E60" s="1689"/>
      <c r="F60" s="1689"/>
      <c r="G60" s="1689"/>
      <c r="H60" s="1689"/>
      <c r="I60" s="1689"/>
      <c r="J60" s="1689"/>
      <c r="K60" s="1689"/>
      <c r="L60" s="1689"/>
      <c r="M60" s="1689"/>
    </row>
    <row r="61" spans="1:13" ht="30" customHeight="1" thickBot="1">
      <c r="A61" s="1687"/>
      <c r="B61" s="86" t="s">
        <v>39</v>
      </c>
      <c r="C61" s="1688" t="s">
        <v>868</v>
      </c>
      <c r="D61" s="1688"/>
      <c r="E61" s="1688"/>
      <c r="F61" s="1688"/>
      <c r="G61" s="1688"/>
      <c r="H61" s="1688"/>
      <c r="I61" s="1688"/>
      <c r="J61" s="1688"/>
      <c r="K61" s="1688"/>
      <c r="L61" s="1688"/>
      <c r="M61" s="1688"/>
    </row>
    <row r="62" spans="1:13" ht="15.95" customHeight="1" thickBot="1">
      <c r="A62" s="87" t="s">
        <v>869</v>
      </c>
      <c r="B62" s="88"/>
      <c r="C62" s="1758" t="s">
        <v>1948</v>
      </c>
      <c r="D62" s="1759"/>
      <c r="E62" s="1759"/>
      <c r="F62" s="1759"/>
      <c r="G62" s="1759"/>
      <c r="H62" s="1759"/>
      <c r="I62" s="1759"/>
      <c r="J62" s="1759"/>
      <c r="K62" s="1759"/>
      <c r="L62" s="1759"/>
      <c r="M62" s="1760"/>
    </row>
  </sheetData>
  <mergeCells count="58">
    <mergeCell ref="A2:A15"/>
    <mergeCell ref="C2:M2"/>
    <mergeCell ref="C3:M3"/>
    <mergeCell ref="C4:E4"/>
    <mergeCell ref="F4:G4"/>
    <mergeCell ref="C5:M5"/>
    <mergeCell ref="C6:M6"/>
    <mergeCell ref="C7:G7"/>
    <mergeCell ref="I7:M7"/>
    <mergeCell ref="B8:B10"/>
    <mergeCell ref="C9:D9"/>
    <mergeCell ref="F9:G9"/>
    <mergeCell ref="I9:J9"/>
    <mergeCell ref="C10:D10"/>
    <mergeCell ref="F10:G10"/>
    <mergeCell ref="I10:J10"/>
    <mergeCell ref="C11:M11"/>
    <mergeCell ref="C12:M12"/>
    <mergeCell ref="C13:M13"/>
    <mergeCell ref="B14:B15"/>
    <mergeCell ref="C14:D14"/>
    <mergeCell ref="F14:M14"/>
    <mergeCell ref="C15:M15"/>
    <mergeCell ref="B45:B48"/>
    <mergeCell ref="F46:F47"/>
    <mergeCell ref="G46:J47"/>
    <mergeCell ref="L46:M47"/>
    <mergeCell ref="A16:A52"/>
    <mergeCell ref="C16:M16"/>
    <mergeCell ref="C17:M17"/>
    <mergeCell ref="B18:B24"/>
    <mergeCell ref="B25:B28"/>
    <mergeCell ref="J30:L30"/>
    <mergeCell ref="B32:B34"/>
    <mergeCell ref="B35:B44"/>
    <mergeCell ref="D37:E37"/>
    <mergeCell ref="F37:G37"/>
    <mergeCell ref="H37:I37"/>
    <mergeCell ref="J37:K37"/>
    <mergeCell ref="L37:M37"/>
    <mergeCell ref="F43:G43"/>
    <mergeCell ref="H43:I43"/>
    <mergeCell ref="C62:M62"/>
    <mergeCell ref="C49:M49"/>
    <mergeCell ref="C50:M50"/>
    <mergeCell ref="C51:M51"/>
    <mergeCell ref="C52:M52"/>
    <mergeCell ref="C53:M53"/>
    <mergeCell ref="C54:M54"/>
    <mergeCell ref="C55:M55"/>
    <mergeCell ref="C56:M56"/>
    <mergeCell ref="C57:M57"/>
    <mergeCell ref="C58:M58"/>
    <mergeCell ref="A59:A61"/>
    <mergeCell ref="C59:M59"/>
    <mergeCell ref="C60:M60"/>
    <mergeCell ref="C61:M61"/>
    <mergeCell ref="A53:A58"/>
  </mergeCells>
  <dataValidations count="6">
    <dataValidation allowBlank="1" showInputMessage="1" showErrorMessage="1" prompt="Seleccione de la lista desplegable" sqref="B4" xr:uid="{00000000-0002-0000-5A00-000000000000}"/>
    <dataValidation allowBlank="1" showInputMessage="1" showErrorMessage="1" prompt="Incluir una ficha por cada indicador, ya sea de producto o de resultado" sqref="B1" xr:uid="{00000000-0002-0000-5A00-000001000000}"/>
    <dataValidation allowBlank="1" showInputMessage="1" showErrorMessage="1" prompt="Identifique el ODS a que le apunta el indicador de producto. Seleccione de la lista desplegable._x000a_" sqref="B14:B15" xr:uid="{00000000-0002-0000-5A00-000002000000}"/>
    <dataValidation allowBlank="1" showInputMessage="1" showErrorMessage="1" prompt="Identifique la meta ODS a que le apunta el indicador de producto. Seleccione de la lista desplegable." sqref="E14" xr:uid="{00000000-0002-0000-5A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A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A00-000005000000}"/>
  </dataValidations>
  <hyperlinks>
    <hyperlink ref="C57" r:id="rId1" xr:uid="{00000000-0004-0000-5A00-000000000000}"/>
  </hyperlinks>
  <pageMargins left="0.7" right="0.7" top="0.75" bottom="0.75" header="0.3" footer="0.3"/>
  <pageSetup paperSize="9" orientation="portrait" horizontalDpi="1200" verticalDpi="1200"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0070C0"/>
  </sheetPr>
  <dimension ref="A1:M61"/>
  <sheetViews>
    <sheetView topLeftCell="A14" zoomScale="72" zoomScaleNormal="72" workbookViewId="0">
      <selection activeCell="C15" sqref="C15:M15"/>
    </sheetView>
  </sheetViews>
  <sheetFormatPr baseColWidth="10" defaultColWidth="11.42578125" defaultRowHeight="15.75"/>
  <cols>
    <col min="1" max="1" width="25.28515625" style="1" customWidth="1"/>
    <col min="2" max="2" width="39.28515625" style="89" customWidth="1"/>
    <col min="3" max="3" width="14.28515625" style="1" customWidth="1"/>
    <col min="4" max="16384" width="11.42578125" style="1"/>
  </cols>
  <sheetData>
    <row r="1" spans="1:13" ht="16.5" thickBot="1">
      <c r="A1" s="2"/>
      <c r="B1" s="3" t="s">
        <v>1949</v>
      </c>
      <c r="C1" s="4"/>
      <c r="D1" s="4"/>
      <c r="E1" s="4"/>
      <c r="F1" s="4"/>
      <c r="G1" s="4"/>
      <c r="H1" s="4"/>
      <c r="I1" s="4"/>
      <c r="J1" s="4"/>
      <c r="K1" s="4"/>
      <c r="L1" s="4"/>
      <c r="M1" s="5"/>
    </row>
    <row r="2" spans="1:13" ht="40.5" customHeight="1">
      <c r="A2" s="1714" t="s">
        <v>782</v>
      </c>
      <c r="B2" s="6" t="s">
        <v>783</v>
      </c>
      <c r="C2" s="1748" t="s">
        <v>730</v>
      </c>
      <c r="D2" s="1749"/>
      <c r="E2" s="1749"/>
      <c r="F2" s="1749"/>
      <c r="G2" s="1749"/>
      <c r="H2" s="1749"/>
      <c r="I2" s="1749"/>
      <c r="J2" s="1749"/>
      <c r="K2" s="1749"/>
      <c r="L2" s="1749"/>
      <c r="M2" s="1750"/>
    </row>
    <row r="3" spans="1:13" ht="35.25" customHeight="1">
      <c r="A3" s="1715"/>
      <c r="B3" s="7" t="s">
        <v>914</v>
      </c>
      <c r="C3" s="1685" t="s">
        <v>674</v>
      </c>
      <c r="D3" s="1683"/>
      <c r="E3" s="1683"/>
      <c r="F3" s="1683"/>
      <c r="G3" s="1683"/>
      <c r="H3" s="1683"/>
      <c r="I3" s="1683"/>
      <c r="J3" s="1683"/>
      <c r="K3" s="1683"/>
      <c r="L3" s="1683"/>
      <c r="M3" s="1684"/>
    </row>
    <row r="4" spans="1:13" ht="15.75" customHeight="1">
      <c r="A4" s="1715"/>
      <c r="B4" s="9" t="s">
        <v>35</v>
      </c>
      <c r="C4" s="405" t="s">
        <v>844</v>
      </c>
      <c r="D4" s="698"/>
      <c r="E4" s="450"/>
      <c r="F4" s="2824" t="s">
        <v>36</v>
      </c>
      <c r="G4" s="2825"/>
      <c r="H4" s="406" t="s">
        <v>734</v>
      </c>
      <c r="I4" s="96"/>
      <c r="J4" s="96"/>
      <c r="K4" s="96"/>
      <c r="L4" s="96"/>
      <c r="M4" s="97"/>
    </row>
    <row r="5" spans="1:13" ht="16.5" customHeight="1">
      <c r="A5" s="1715"/>
      <c r="B5" s="9" t="s">
        <v>786</v>
      </c>
      <c r="C5" s="1685" t="s">
        <v>734</v>
      </c>
      <c r="D5" s="1683"/>
      <c r="E5" s="1683"/>
      <c r="F5" s="1683"/>
      <c r="G5" s="1683"/>
      <c r="H5" s="1683"/>
      <c r="I5" s="1683"/>
      <c r="J5" s="1683"/>
      <c r="K5" s="1683"/>
      <c r="L5" s="1683"/>
      <c r="M5" s="1684"/>
    </row>
    <row r="6" spans="1:13" ht="18.75" customHeight="1">
      <c r="A6" s="1715"/>
      <c r="B6" s="9" t="s">
        <v>787</v>
      </c>
      <c r="C6" s="1685" t="s">
        <v>734</v>
      </c>
      <c r="D6" s="1683"/>
      <c r="E6" s="1683"/>
      <c r="F6" s="1683"/>
      <c r="G6" s="1683"/>
      <c r="H6" s="1683"/>
      <c r="I6" s="1683"/>
      <c r="J6" s="1683"/>
      <c r="K6" s="1683"/>
      <c r="L6" s="1683"/>
      <c r="M6" s="1684"/>
    </row>
    <row r="7" spans="1:13">
      <c r="A7" s="1715"/>
      <c r="B7" s="7" t="s">
        <v>873</v>
      </c>
      <c r="C7" s="1791" t="s">
        <v>736</v>
      </c>
      <c r="D7" s="1792"/>
      <c r="E7" s="11"/>
      <c r="F7" s="11"/>
      <c r="G7" s="12"/>
      <c r="H7" s="13" t="s">
        <v>39</v>
      </c>
      <c r="I7" s="1793" t="s">
        <v>737</v>
      </c>
      <c r="J7" s="1792"/>
      <c r="K7" s="1792"/>
      <c r="L7" s="1792"/>
      <c r="M7" s="1794"/>
    </row>
    <row r="8" spans="1:13" ht="15.75" customHeight="1">
      <c r="A8" s="1715"/>
      <c r="B8" s="1744" t="s">
        <v>788</v>
      </c>
      <c r="C8" s="14"/>
      <c r="D8" s="15"/>
      <c r="E8" s="15"/>
      <c r="F8" s="15"/>
      <c r="G8" s="15"/>
      <c r="H8" s="15"/>
      <c r="I8" s="15"/>
      <c r="J8" s="15"/>
      <c r="K8" s="15"/>
      <c r="L8" s="16"/>
      <c r="M8" s="17"/>
    </row>
    <row r="9" spans="1:13" ht="16.5" customHeight="1">
      <c r="A9" s="1715"/>
      <c r="B9" s="1745"/>
      <c r="C9" s="1726" t="s">
        <v>737</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41.25" customHeight="1">
      <c r="A11" s="1715"/>
      <c r="B11" s="7" t="s">
        <v>794</v>
      </c>
      <c r="C11" s="1700" t="s">
        <v>1950</v>
      </c>
      <c r="D11" s="1701"/>
      <c r="E11" s="1701"/>
      <c r="F11" s="1701"/>
      <c r="G11" s="1701"/>
      <c r="H11" s="1701"/>
      <c r="I11" s="1701"/>
      <c r="J11" s="1701"/>
      <c r="K11" s="1701"/>
      <c r="L11" s="1701"/>
      <c r="M11" s="1702"/>
    </row>
    <row r="12" spans="1:13" ht="65.25" customHeight="1">
      <c r="A12" s="1715"/>
      <c r="B12" s="7" t="s">
        <v>923</v>
      </c>
      <c r="C12" s="1697" t="s">
        <v>1951</v>
      </c>
      <c r="D12" s="1698"/>
      <c r="E12" s="1698"/>
      <c r="F12" s="1698"/>
      <c r="G12" s="1698"/>
      <c r="H12" s="1698"/>
      <c r="I12" s="1698"/>
      <c r="J12" s="1698"/>
      <c r="K12" s="1698"/>
      <c r="L12" s="1698"/>
      <c r="M12" s="1699"/>
    </row>
    <row r="13" spans="1:13" ht="36.75" customHeight="1">
      <c r="A13" s="1715"/>
      <c r="B13" s="7" t="s">
        <v>925</v>
      </c>
      <c r="C13" s="1700" t="s">
        <v>673</v>
      </c>
      <c r="D13" s="1701"/>
      <c r="E13" s="1701"/>
      <c r="F13" s="1701"/>
      <c r="G13" s="1701"/>
      <c r="H13" s="1701"/>
      <c r="I13" s="1701"/>
      <c r="J13" s="1701"/>
      <c r="K13" s="1701"/>
      <c r="L13" s="1701"/>
      <c r="M13" s="1702"/>
    </row>
    <row r="14" spans="1:13" ht="32.25" customHeight="1">
      <c r="A14" s="1715"/>
      <c r="B14" s="129" t="s">
        <v>926</v>
      </c>
      <c r="C14" s="1700" t="s">
        <v>1952</v>
      </c>
      <c r="D14" s="1701"/>
      <c r="E14" s="90" t="s">
        <v>927</v>
      </c>
      <c r="F14" s="3024" t="s">
        <v>1953</v>
      </c>
      <c r="G14" s="1762"/>
      <c r="H14" s="1762"/>
      <c r="I14" s="1762"/>
      <c r="J14" s="1762"/>
      <c r="K14" s="1762"/>
      <c r="L14" s="1762"/>
      <c r="M14" s="1768"/>
    </row>
    <row r="15" spans="1:13" ht="15.75" customHeight="1">
      <c r="A15" s="1733" t="s">
        <v>796</v>
      </c>
      <c r="B15" s="10" t="s">
        <v>25</v>
      </c>
      <c r="C15" s="1700" t="s">
        <v>1954</v>
      </c>
      <c r="D15" s="1701"/>
      <c r="E15" s="1701"/>
      <c r="F15" s="1701"/>
      <c r="G15" s="1701"/>
      <c r="H15" s="1701"/>
      <c r="I15" s="1701"/>
      <c r="J15" s="1701"/>
      <c r="K15" s="1701"/>
      <c r="L15" s="1701"/>
      <c r="M15" s="1702"/>
    </row>
    <row r="16" spans="1:13" ht="33.6" customHeight="1">
      <c r="A16" s="1734"/>
      <c r="B16" s="10" t="s">
        <v>929</v>
      </c>
      <c r="C16" s="1700" t="s">
        <v>1955</v>
      </c>
      <c r="D16" s="1701"/>
      <c r="E16" s="1701"/>
      <c r="F16" s="1701"/>
      <c r="G16" s="1701"/>
      <c r="H16" s="1701"/>
      <c r="I16" s="1701"/>
      <c r="J16" s="1701"/>
      <c r="K16" s="1701"/>
      <c r="L16" s="1701"/>
      <c r="M16" s="1702"/>
    </row>
    <row r="17" spans="1:13">
      <c r="A17" s="1734"/>
      <c r="B17" s="1694" t="s">
        <v>798</v>
      </c>
      <c r="C17" s="24"/>
      <c r="D17" s="25"/>
      <c r="E17" s="25"/>
      <c r="F17" s="25"/>
      <c r="G17" s="25"/>
      <c r="H17" s="25"/>
      <c r="I17" s="25"/>
      <c r="J17" s="25"/>
      <c r="K17" s="25"/>
      <c r="L17" s="25"/>
      <c r="M17" s="26"/>
    </row>
    <row r="18" spans="1:13">
      <c r="A18" s="1734"/>
      <c r="B18" s="1695"/>
      <c r="C18" s="27"/>
      <c r="D18" s="28"/>
      <c r="E18" s="29"/>
      <c r="F18" s="28"/>
      <c r="G18" s="29"/>
      <c r="H18" s="28"/>
      <c r="I18" s="29"/>
      <c r="J18" s="28"/>
      <c r="K18" s="29"/>
      <c r="L18" s="29"/>
      <c r="M18" s="30"/>
    </row>
    <row r="19" spans="1:13" ht="9.75" customHeight="1">
      <c r="A19" s="1734"/>
      <c r="B19" s="1695"/>
      <c r="C19" s="31" t="s">
        <v>799</v>
      </c>
      <c r="D19" s="32"/>
      <c r="E19" s="33" t="s">
        <v>800</v>
      </c>
      <c r="F19" s="32"/>
      <c r="G19" s="33" t="s">
        <v>801</v>
      </c>
      <c r="H19" s="32"/>
      <c r="I19" s="33" t="s">
        <v>802</v>
      </c>
      <c r="J19" s="34"/>
      <c r="K19" s="33"/>
      <c r="L19" s="33"/>
      <c r="M19" s="35"/>
    </row>
    <row r="20" spans="1:13">
      <c r="A20" s="1734"/>
      <c r="B20" s="1695"/>
      <c r="C20" s="31" t="s">
        <v>803</v>
      </c>
      <c r="D20" s="36"/>
      <c r="E20" s="33" t="s">
        <v>804</v>
      </c>
      <c r="F20" s="37"/>
      <c r="G20" s="33" t="s">
        <v>805</v>
      </c>
      <c r="H20" s="37"/>
      <c r="I20" s="33"/>
      <c r="J20" s="38"/>
      <c r="K20" s="33"/>
      <c r="L20" s="33"/>
      <c r="M20" s="35"/>
    </row>
    <row r="21" spans="1:13">
      <c r="A21" s="1734"/>
      <c r="B21" s="1695"/>
      <c r="C21" s="31" t="s">
        <v>806</v>
      </c>
      <c r="D21" s="36"/>
      <c r="E21" s="33" t="s">
        <v>807</v>
      </c>
      <c r="F21" s="36"/>
      <c r="G21" s="33"/>
      <c r="H21" s="38"/>
      <c r="I21" s="33"/>
      <c r="J21" s="38"/>
      <c r="K21" s="33"/>
      <c r="L21" s="33"/>
      <c r="M21" s="35"/>
    </row>
    <row r="22" spans="1:13">
      <c r="A22" s="1734"/>
      <c r="B22" s="1695"/>
      <c r="C22" s="31" t="s">
        <v>808</v>
      </c>
      <c r="D22" s="37" t="s">
        <v>809</v>
      </c>
      <c r="E22" s="33" t="s">
        <v>810</v>
      </c>
      <c r="F22" s="99" t="s">
        <v>1956</v>
      </c>
      <c r="G22" s="39"/>
      <c r="H22" s="39"/>
      <c r="I22" s="39"/>
      <c r="J22" s="39"/>
      <c r="K22" s="39"/>
      <c r="L22" s="39"/>
      <c r="M22" s="40"/>
    </row>
    <row r="23" spans="1:13">
      <c r="A23" s="1734"/>
      <c r="B23" s="1696"/>
      <c r="C23" s="41"/>
      <c r="D23" s="42"/>
      <c r="E23" s="42"/>
      <c r="F23" s="42"/>
      <c r="G23" s="42"/>
      <c r="H23" s="42"/>
      <c r="I23" s="42"/>
      <c r="J23" s="42"/>
      <c r="K23" s="42"/>
      <c r="L23" s="42"/>
      <c r="M23" s="43"/>
    </row>
    <row r="24" spans="1:13">
      <c r="A24" s="1734"/>
      <c r="B24" s="1694" t="s">
        <v>812</v>
      </c>
      <c r="C24" s="44"/>
      <c r="D24" s="45"/>
      <c r="E24" s="45"/>
      <c r="F24" s="45"/>
      <c r="G24" s="45"/>
      <c r="H24" s="45"/>
      <c r="I24" s="45"/>
      <c r="J24" s="45"/>
      <c r="K24" s="45"/>
      <c r="L24" s="16"/>
      <c r="M24" s="17"/>
    </row>
    <row r="25" spans="1:13">
      <c r="A25" s="1734"/>
      <c r="B25" s="1695"/>
      <c r="C25" s="31" t="s">
        <v>813</v>
      </c>
      <c r="D25" s="37"/>
      <c r="E25" s="46"/>
      <c r="F25" s="33" t="s">
        <v>814</v>
      </c>
      <c r="G25" s="36"/>
      <c r="H25" s="46"/>
      <c r="I25" s="33" t="s">
        <v>815</v>
      </c>
      <c r="J25" s="36" t="s">
        <v>809</v>
      </c>
      <c r="K25" s="46"/>
      <c r="L25" s="19"/>
      <c r="M25" s="20"/>
    </row>
    <row r="26" spans="1:13">
      <c r="A26" s="1734"/>
      <c r="B26" s="1695"/>
      <c r="C26" s="31" t="s">
        <v>816</v>
      </c>
      <c r="D26" s="47"/>
      <c r="E26" s="19"/>
      <c r="F26" s="33" t="s">
        <v>817</v>
      </c>
      <c r="G26" s="37"/>
      <c r="H26" s="19"/>
      <c r="I26" s="48"/>
      <c r="J26" s="19"/>
      <c r="K26" s="18"/>
      <c r="L26" s="19"/>
      <c r="M26" s="20"/>
    </row>
    <row r="27" spans="1:13">
      <c r="A27" s="1734"/>
      <c r="B27" s="1696"/>
      <c r="C27" s="49"/>
      <c r="D27" s="50"/>
      <c r="E27" s="50"/>
      <c r="F27" s="50"/>
      <c r="G27" s="50"/>
      <c r="H27" s="50"/>
      <c r="I27" s="50"/>
      <c r="J27" s="50"/>
      <c r="K27" s="50"/>
      <c r="L27" s="21"/>
      <c r="M27" s="22"/>
    </row>
    <row r="28" spans="1:13">
      <c r="A28" s="1734"/>
      <c r="B28" s="54" t="s">
        <v>818</v>
      </c>
      <c r="C28" s="52"/>
      <c r="D28" s="23"/>
      <c r="E28" s="23"/>
      <c r="F28" s="23"/>
      <c r="G28" s="23"/>
      <c r="H28" s="23"/>
      <c r="I28" s="23"/>
      <c r="J28" s="23"/>
      <c r="K28" s="23"/>
      <c r="L28" s="23"/>
      <c r="M28" s="53"/>
    </row>
    <row r="29" spans="1:13">
      <c r="A29" s="1734"/>
      <c r="B29" s="54"/>
      <c r="C29" s="55" t="s">
        <v>819</v>
      </c>
      <c r="D29" s="37" t="s">
        <v>63</v>
      </c>
      <c r="E29" s="46"/>
      <c r="F29" s="56" t="s">
        <v>820</v>
      </c>
      <c r="G29" s="37"/>
      <c r="H29" s="46"/>
      <c r="I29" s="56" t="s">
        <v>821</v>
      </c>
      <c r="J29" s="135"/>
      <c r="K29" s="133"/>
      <c r="L29" s="136"/>
      <c r="M29" s="57"/>
    </row>
    <row r="30" spans="1:13">
      <c r="A30" s="1734"/>
      <c r="B30" s="9"/>
      <c r="C30" s="41"/>
      <c r="D30" s="42"/>
      <c r="E30" s="42"/>
      <c r="F30" s="42"/>
      <c r="G30" s="42"/>
      <c r="H30" s="42"/>
      <c r="I30" s="42"/>
      <c r="J30" s="42"/>
      <c r="K30" s="42"/>
      <c r="L30" s="42"/>
      <c r="M30" s="43"/>
    </row>
    <row r="31" spans="1:13">
      <c r="A31" s="1734"/>
      <c r="B31" s="1694" t="s">
        <v>822</v>
      </c>
      <c r="C31" s="58"/>
      <c r="D31" s="59"/>
      <c r="E31" s="59"/>
      <c r="F31" s="59"/>
      <c r="G31" s="59"/>
      <c r="H31" s="59"/>
      <c r="I31" s="59"/>
      <c r="J31" s="59"/>
      <c r="K31" s="59"/>
      <c r="L31" s="16"/>
      <c r="M31" s="17"/>
    </row>
    <row r="32" spans="1:13">
      <c r="A32" s="1734"/>
      <c r="B32" s="1695"/>
      <c r="C32" s="60" t="s">
        <v>823</v>
      </c>
      <c r="D32" s="61">
        <v>2022</v>
      </c>
      <c r="E32" s="62"/>
      <c r="F32" s="46" t="s">
        <v>824</v>
      </c>
      <c r="G32" s="100">
        <v>2025</v>
      </c>
      <c r="H32" s="62"/>
      <c r="I32" s="56"/>
      <c r="J32" s="62"/>
      <c r="K32" s="62"/>
      <c r="L32" s="19"/>
      <c r="M32" s="20"/>
    </row>
    <row r="33" spans="1:13">
      <c r="A33" s="1734"/>
      <c r="B33" s="1696"/>
      <c r="C33" s="41"/>
      <c r="D33" s="91"/>
      <c r="E33" s="92"/>
      <c r="F33" s="42"/>
      <c r="G33" s="92"/>
      <c r="H33" s="92"/>
      <c r="I33" s="93"/>
      <c r="J33" s="92"/>
      <c r="K33" s="92"/>
      <c r="L33" s="21"/>
      <c r="M33" s="22"/>
    </row>
    <row r="34" spans="1:13">
      <c r="A34" s="1734"/>
      <c r="B34" s="1694" t="s">
        <v>825</v>
      </c>
      <c r="C34" s="64"/>
      <c r="D34" s="95"/>
      <c r="E34" s="95"/>
      <c r="F34" s="95"/>
      <c r="G34" s="95"/>
      <c r="H34" s="95"/>
      <c r="I34" s="95"/>
      <c r="J34" s="95"/>
      <c r="K34" s="95"/>
      <c r="L34" s="95"/>
      <c r="M34" s="65"/>
    </row>
    <row r="35" spans="1:13">
      <c r="A35" s="1734"/>
      <c r="B35" s="1695"/>
      <c r="C35" s="66"/>
      <c r="D35" s="123" t="s">
        <v>826</v>
      </c>
      <c r="E35" s="123"/>
      <c r="F35" s="123" t="s">
        <v>827</v>
      </c>
      <c r="G35" s="123"/>
      <c r="H35" s="67" t="s">
        <v>828</v>
      </c>
      <c r="I35" s="67"/>
      <c r="J35" s="67" t="s">
        <v>829</v>
      </c>
      <c r="K35" s="123"/>
      <c r="L35" s="123" t="s">
        <v>830</v>
      </c>
      <c r="M35" s="68"/>
    </row>
    <row r="36" spans="1:13">
      <c r="A36" s="1734"/>
      <c r="B36" s="1695"/>
      <c r="C36" s="66"/>
      <c r="D36" s="229">
        <v>1</v>
      </c>
      <c r="E36" s="126"/>
      <c r="F36" s="229">
        <v>1</v>
      </c>
      <c r="G36" s="229"/>
      <c r="H36" s="229">
        <v>1</v>
      </c>
      <c r="I36" s="229"/>
      <c r="J36" s="229">
        <v>1</v>
      </c>
      <c r="K36" s="126"/>
      <c r="L36" s="229"/>
      <c r="M36" s="121"/>
    </row>
    <row r="37" spans="1:13">
      <c r="A37" s="1734"/>
      <c r="B37" s="1695"/>
      <c r="C37" s="66"/>
      <c r="D37" s="123" t="s">
        <v>831</v>
      </c>
      <c r="E37" s="123"/>
      <c r="F37" s="123" t="s">
        <v>832</v>
      </c>
      <c r="G37" s="123"/>
      <c r="H37" s="67" t="s">
        <v>833</v>
      </c>
      <c r="I37" s="67"/>
      <c r="J37" s="67" t="s">
        <v>834</v>
      </c>
      <c r="K37" s="123"/>
      <c r="L37" s="123" t="s">
        <v>835</v>
      </c>
      <c r="M37" s="30"/>
    </row>
    <row r="38" spans="1:13">
      <c r="A38" s="1734"/>
      <c r="B38" s="1695"/>
      <c r="C38" s="66"/>
      <c r="D38" s="122"/>
      <c r="E38" s="126"/>
      <c r="F38" s="122"/>
      <c r="G38" s="126"/>
      <c r="H38" s="122"/>
      <c r="I38" s="126"/>
      <c r="J38" s="122"/>
      <c r="K38" s="126"/>
      <c r="L38" s="122"/>
      <c r="M38" s="121"/>
    </row>
    <row r="39" spans="1:13">
      <c r="A39" s="1734"/>
      <c r="B39" s="1695"/>
      <c r="C39" s="66"/>
      <c r="D39" s="123" t="s">
        <v>836</v>
      </c>
      <c r="E39" s="123"/>
      <c r="F39" s="123" t="s">
        <v>837</v>
      </c>
      <c r="G39" s="123"/>
      <c r="H39" s="67" t="s">
        <v>838</v>
      </c>
      <c r="I39" s="67"/>
      <c r="J39" s="67" t="s">
        <v>839</v>
      </c>
      <c r="K39" s="123"/>
      <c r="L39" s="123" t="s">
        <v>840</v>
      </c>
      <c r="M39" s="30"/>
    </row>
    <row r="40" spans="1:13" ht="18" customHeight="1">
      <c r="A40" s="1734"/>
      <c r="B40" s="1695"/>
      <c r="C40" s="66"/>
      <c r="D40" s="122"/>
      <c r="E40" s="126"/>
      <c r="F40" s="122"/>
      <c r="G40" s="126"/>
      <c r="H40" s="122"/>
      <c r="I40" s="126"/>
      <c r="J40" s="122"/>
      <c r="K40" s="126"/>
      <c r="L40" s="122"/>
      <c r="M40" s="121"/>
    </row>
    <row r="41" spans="1:13">
      <c r="A41" s="1734"/>
      <c r="B41" s="1695"/>
      <c r="C41" s="66"/>
      <c r="D41" s="69" t="s">
        <v>840</v>
      </c>
      <c r="E41" s="120"/>
      <c r="F41" s="69" t="s">
        <v>841</v>
      </c>
      <c r="G41" s="120"/>
      <c r="H41" s="70"/>
      <c r="I41" s="71"/>
      <c r="J41" s="70"/>
      <c r="K41" s="71"/>
      <c r="L41" s="70"/>
      <c r="M41" s="72"/>
    </row>
    <row r="42" spans="1:13">
      <c r="A42" s="1734"/>
      <c r="B42" s="1695"/>
      <c r="C42" s="66"/>
      <c r="D42" s="122"/>
      <c r="E42" s="126"/>
      <c r="F42" s="3027">
        <v>4</v>
      </c>
      <c r="G42" s="1965"/>
      <c r="H42" s="1776"/>
      <c r="I42" s="1776"/>
      <c r="J42" s="130"/>
      <c r="K42" s="123"/>
      <c r="L42" s="130"/>
      <c r="M42" s="124"/>
    </row>
    <row r="43" spans="1:13">
      <c r="A43" s="1734"/>
      <c r="B43" s="1695"/>
      <c r="C43" s="73"/>
      <c r="D43" s="69"/>
      <c r="E43" s="120"/>
      <c r="F43" s="69"/>
      <c r="G43" s="120"/>
      <c r="H43" s="127"/>
      <c r="I43" s="74"/>
      <c r="J43" s="127"/>
      <c r="K43" s="74"/>
      <c r="L43" s="127"/>
      <c r="M43" s="75"/>
    </row>
    <row r="44" spans="1:13">
      <c r="A44" s="1734"/>
      <c r="B44" s="1694" t="s">
        <v>842</v>
      </c>
      <c r="C44" s="44"/>
      <c r="D44" s="45"/>
      <c r="E44" s="45"/>
      <c r="F44" s="45"/>
      <c r="G44" s="45"/>
      <c r="H44" s="45"/>
      <c r="I44" s="45"/>
      <c r="J44" s="45"/>
      <c r="K44" s="45"/>
      <c r="L44" s="19"/>
      <c r="M44" s="20"/>
    </row>
    <row r="45" spans="1:13">
      <c r="A45" s="1734"/>
      <c r="B45" s="1695"/>
      <c r="C45" s="77"/>
      <c r="D45" s="78" t="s">
        <v>843</v>
      </c>
      <c r="E45" s="79" t="s">
        <v>844</v>
      </c>
      <c r="F45" s="1704" t="s">
        <v>845</v>
      </c>
      <c r="G45" s="1705"/>
      <c r="H45" s="1705"/>
      <c r="I45" s="1705"/>
      <c r="J45" s="1705"/>
      <c r="K45" s="80" t="s">
        <v>846</v>
      </c>
      <c r="L45" s="1706"/>
      <c r="M45" s="1707"/>
    </row>
    <row r="46" spans="1:13">
      <c r="A46" s="1734"/>
      <c r="B46" s="1695"/>
      <c r="C46" s="77"/>
      <c r="D46" s="81"/>
      <c r="E46" s="36" t="s">
        <v>809</v>
      </c>
      <c r="F46" s="1704"/>
      <c r="G46" s="1705"/>
      <c r="H46" s="1705"/>
      <c r="I46" s="1705"/>
      <c r="J46" s="1705"/>
      <c r="K46" s="19"/>
      <c r="L46" s="1708"/>
      <c r="M46" s="1709"/>
    </row>
    <row r="47" spans="1:13">
      <c r="A47" s="1734"/>
      <c r="B47" s="1696"/>
      <c r="C47" s="82"/>
      <c r="D47" s="21"/>
      <c r="E47" s="21"/>
      <c r="F47" s="21"/>
      <c r="G47" s="21"/>
      <c r="H47" s="21"/>
      <c r="I47" s="21"/>
      <c r="J47" s="21"/>
      <c r="K47" s="21"/>
      <c r="L47" s="19"/>
      <c r="M47" s="20"/>
    </row>
    <row r="48" spans="1:13" ht="58.5" customHeight="1">
      <c r="A48" s="1734"/>
      <c r="B48" s="7" t="s">
        <v>847</v>
      </c>
      <c r="C48" s="1697" t="s">
        <v>1957</v>
      </c>
      <c r="D48" s="1698"/>
      <c r="E48" s="1698"/>
      <c r="F48" s="1698"/>
      <c r="G48" s="1698"/>
      <c r="H48" s="1698"/>
      <c r="I48" s="1698"/>
      <c r="J48" s="1698"/>
      <c r="K48" s="1698"/>
      <c r="L48" s="1698"/>
      <c r="M48" s="1699"/>
    </row>
    <row r="49" spans="1:13" ht="20.25" customHeight="1">
      <c r="A49" s="1734"/>
      <c r="B49" s="10" t="s">
        <v>849</v>
      </c>
      <c r="C49" s="1914" t="s">
        <v>1958</v>
      </c>
      <c r="D49" s="1915"/>
      <c r="E49" s="1915"/>
      <c r="F49" s="1915"/>
      <c r="G49" s="1915"/>
      <c r="H49" s="1915"/>
      <c r="I49" s="1915"/>
      <c r="J49" s="1915"/>
      <c r="K49" s="1915"/>
      <c r="L49" s="1915"/>
      <c r="M49" s="1916"/>
    </row>
    <row r="50" spans="1:13">
      <c r="A50" s="1734"/>
      <c r="B50" s="10" t="s">
        <v>851</v>
      </c>
      <c r="C50" s="1914">
        <v>30</v>
      </c>
      <c r="D50" s="1915"/>
      <c r="E50" s="1915"/>
      <c r="F50" s="1915"/>
      <c r="G50" s="1915"/>
      <c r="H50" s="1915"/>
      <c r="I50" s="1915"/>
      <c r="J50" s="1915"/>
      <c r="K50" s="1915"/>
      <c r="L50" s="1915"/>
      <c r="M50" s="1916"/>
    </row>
    <row r="51" spans="1:13" ht="15.75" customHeight="1">
      <c r="A51" s="1734"/>
      <c r="B51" s="10" t="s">
        <v>853</v>
      </c>
      <c r="C51" s="1700" t="s">
        <v>735</v>
      </c>
      <c r="D51" s="1701"/>
      <c r="E51" s="1701"/>
      <c r="F51" s="1701"/>
      <c r="G51" s="1701"/>
      <c r="H51" s="1701"/>
      <c r="I51" s="1701"/>
      <c r="J51" s="1701"/>
      <c r="K51" s="1701"/>
      <c r="L51" s="1701"/>
      <c r="M51" s="1702"/>
    </row>
    <row r="52" spans="1:13" ht="15.75" customHeight="1">
      <c r="A52" s="1686" t="s">
        <v>854</v>
      </c>
      <c r="B52" s="83" t="s">
        <v>855</v>
      </c>
      <c r="C52" s="1685" t="s">
        <v>1959</v>
      </c>
      <c r="D52" s="1683"/>
      <c r="E52" s="1683"/>
      <c r="F52" s="1683"/>
      <c r="G52" s="1683"/>
      <c r="H52" s="1683"/>
      <c r="I52" s="1683"/>
      <c r="J52" s="1683"/>
      <c r="K52" s="1683"/>
      <c r="L52" s="1683"/>
      <c r="M52" s="1684"/>
    </row>
    <row r="53" spans="1:13" ht="15.75" customHeight="1">
      <c r="A53" s="1687"/>
      <c r="B53" s="83" t="s">
        <v>856</v>
      </c>
      <c r="C53" s="1685" t="s">
        <v>738</v>
      </c>
      <c r="D53" s="1683"/>
      <c r="E53" s="1683"/>
      <c r="F53" s="1683"/>
      <c r="G53" s="1683"/>
      <c r="H53" s="1683"/>
      <c r="I53" s="1683"/>
      <c r="J53" s="1683"/>
      <c r="K53" s="1683"/>
      <c r="L53" s="1683"/>
      <c r="M53" s="1684"/>
    </row>
    <row r="54" spans="1:13" ht="15.75" customHeight="1">
      <c r="A54" s="1687"/>
      <c r="B54" s="83" t="s">
        <v>858</v>
      </c>
      <c r="C54" s="1685" t="s">
        <v>1960</v>
      </c>
      <c r="D54" s="1683"/>
      <c r="E54" s="1683"/>
      <c r="F54" s="1683"/>
      <c r="G54" s="1683"/>
      <c r="H54" s="1683"/>
      <c r="I54" s="1683"/>
      <c r="J54" s="1683"/>
      <c r="K54" s="1683"/>
      <c r="L54" s="1683"/>
      <c r="M54" s="1684"/>
    </row>
    <row r="55" spans="1:13" ht="30" customHeight="1">
      <c r="A55" s="1687"/>
      <c r="B55" s="84" t="s">
        <v>859</v>
      </c>
      <c r="C55" s="1685" t="s">
        <v>738</v>
      </c>
      <c r="D55" s="1683"/>
      <c r="E55" s="1683"/>
      <c r="F55" s="1683"/>
      <c r="G55" s="1683"/>
      <c r="H55" s="1683"/>
      <c r="I55" s="1683"/>
      <c r="J55" s="1683"/>
      <c r="K55" s="1683"/>
      <c r="L55" s="1683"/>
      <c r="M55" s="1684"/>
    </row>
    <row r="56" spans="1:13" ht="30" customHeight="1">
      <c r="A56" s="1687"/>
      <c r="B56" s="83" t="s">
        <v>860</v>
      </c>
      <c r="C56" s="1961" t="s">
        <v>1961</v>
      </c>
      <c r="D56" s="1683"/>
      <c r="E56" s="1683"/>
      <c r="F56" s="1683"/>
      <c r="G56" s="1683"/>
      <c r="H56" s="1683"/>
      <c r="I56" s="1683"/>
      <c r="J56" s="1683"/>
      <c r="K56" s="1683"/>
      <c r="L56" s="1683"/>
      <c r="M56" s="1684"/>
    </row>
    <row r="57" spans="1:13" ht="16.5" thickBot="1">
      <c r="A57" s="1690"/>
      <c r="B57" s="83" t="s">
        <v>861</v>
      </c>
      <c r="C57" s="1685">
        <v>3108561019</v>
      </c>
      <c r="D57" s="1683"/>
      <c r="E57" s="1683"/>
      <c r="F57" s="1683"/>
      <c r="G57" s="1683"/>
      <c r="H57" s="1683"/>
      <c r="I57" s="1683"/>
      <c r="J57" s="1683"/>
      <c r="K57" s="1683"/>
      <c r="L57" s="1683"/>
      <c r="M57" s="1684"/>
    </row>
    <row r="58" spans="1:13">
      <c r="A58" s="1686" t="s">
        <v>863</v>
      </c>
      <c r="B58" s="85" t="s">
        <v>864</v>
      </c>
      <c r="C58" s="1685" t="s">
        <v>1962</v>
      </c>
      <c r="D58" s="1683"/>
      <c r="E58" s="1683"/>
      <c r="F58" s="1683"/>
      <c r="G58" s="1683"/>
      <c r="H58" s="1683"/>
      <c r="I58" s="1683"/>
      <c r="J58" s="1683"/>
      <c r="K58" s="1683"/>
      <c r="L58" s="1683"/>
      <c r="M58" s="1684"/>
    </row>
    <row r="59" spans="1:13">
      <c r="A59" s="1687"/>
      <c r="B59" s="85" t="s">
        <v>866</v>
      </c>
      <c r="C59" s="1685" t="s">
        <v>1963</v>
      </c>
      <c r="D59" s="1683"/>
      <c r="E59" s="1683"/>
      <c r="F59" s="1683"/>
      <c r="G59" s="1683"/>
      <c r="H59" s="1683"/>
      <c r="I59" s="1683"/>
      <c r="J59" s="1683"/>
      <c r="K59" s="1683"/>
      <c r="L59" s="1683"/>
      <c r="M59" s="1684"/>
    </row>
    <row r="60" spans="1:13" ht="16.5" thickBot="1">
      <c r="A60" s="1687"/>
      <c r="B60" s="86" t="s">
        <v>39</v>
      </c>
      <c r="C60" s="1685" t="s">
        <v>1964</v>
      </c>
      <c r="D60" s="1683"/>
      <c r="E60" s="1683"/>
      <c r="F60" s="1683"/>
      <c r="G60" s="1683"/>
      <c r="H60" s="1683"/>
      <c r="I60" s="1683"/>
      <c r="J60" s="1683"/>
      <c r="K60" s="1683"/>
      <c r="L60" s="1683"/>
      <c r="M60" s="1684"/>
    </row>
    <row r="61" spans="1:13" ht="16.5" thickBot="1">
      <c r="A61" s="87" t="s">
        <v>869</v>
      </c>
      <c r="B61" s="88"/>
      <c r="C61" s="1758"/>
      <c r="D61" s="1759"/>
      <c r="E61" s="1759"/>
      <c r="F61" s="1759"/>
      <c r="G61" s="1759"/>
      <c r="H61" s="1759"/>
      <c r="I61" s="1759"/>
      <c r="J61" s="1759"/>
      <c r="K61" s="1759"/>
      <c r="L61" s="1759"/>
      <c r="M61" s="1760"/>
    </row>
  </sheetData>
  <mergeCells count="49">
    <mergeCell ref="C11:M11"/>
    <mergeCell ref="A2:A14"/>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C14:D14"/>
    <mergeCell ref="F14:M14"/>
    <mergeCell ref="A15:A51"/>
    <mergeCell ref="C15:M15"/>
    <mergeCell ref="C16:M16"/>
    <mergeCell ref="B17:B23"/>
    <mergeCell ref="B24:B27"/>
    <mergeCell ref="B31:B33"/>
    <mergeCell ref="B34:B43"/>
    <mergeCell ref="F42:G42"/>
    <mergeCell ref="H42:I42"/>
    <mergeCell ref="B44:B47"/>
    <mergeCell ref="F45:F46"/>
    <mergeCell ref="G45:J46"/>
    <mergeCell ref="L45:M46"/>
    <mergeCell ref="C48:M48"/>
    <mergeCell ref="C49:M49"/>
    <mergeCell ref="C50:M50"/>
    <mergeCell ref="C51:M51"/>
    <mergeCell ref="C61:M61"/>
    <mergeCell ref="C56:M56"/>
    <mergeCell ref="C57:M57"/>
    <mergeCell ref="A58:A60"/>
    <mergeCell ref="C58:M58"/>
    <mergeCell ref="C59:M59"/>
    <mergeCell ref="C60:M60"/>
    <mergeCell ref="A52:A57"/>
    <mergeCell ref="C52:M52"/>
    <mergeCell ref="C53:M53"/>
    <mergeCell ref="C54:M54"/>
    <mergeCell ref="C55:M55"/>
  </mergeCells>
  <dataValidations count="7">
    <dataValidation allowBlank="1" showInputMessage="1" showErrorMessage="1" prompt="Identifique el ODS a que le apunta el indicador de producto. Seleccione de la lista desplegable._x000a_" sqref="B14" xr:uid="{00000000-0002-0000-5B00-000000000000}"/>
    <dataValidation allowBlank="1" showInputMessage="1" showErrorMessage="1" prompt="Identifique la meta ODS a que le apunta el indicador de producto. Seleccione de la lista desplegable." sqref="E14" xr:uid="{00000000-0002-0000-5B00-000001000000}"/>
    <dataValidation allowBlank="1" showInputMessage="1" showErrorMessage="1" prompt="Incluir una ficha por cada indicador, ya sea de producto o de resultado" sqref="B1" xr:uid="{00000000-0002-0000-5B00-000002000000}"/>
    <dataValidation allowBlank="1" showInputMessage="1" showErrorMessage="1" prompt="Seleccione de la lista desplegable" sqref="B4 B7 H7" xr:uid="{00000000-0002-0000-5B00-000003000000}"/>
    <dataValidation allowBlank="1" showInputMessage="1" showErrorMessage="1" prompt="Determine si el indicador responde a un enfoque (Derechos Humanos, Género, Diferencial, Poblacional, Ambiental y Territorial). Si responde a más de enfoque separelos por ;" sqref="B15" xr:uid="{00000000-0002-0000-5B00-000004000000}"/>
    <dataValidation type="list" allowBlank="1" showInputMessage="1" showErrorMessage="1" sqref="I7:M7" xr:uid="{00000000-0002-0000-5B00-000005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B00-000006000000}"/>
  </dataValidations>
  <hyperlinks>
    <hyperlink ref="C56" r:id="rId1" xr:uid="{00000000-0004-0000-5B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B00-000007000000}">
          <x14:formula1>
            <xm:f>'C:\Users\USUARIO\Downloads\[Productos finales. Matriz de Plan de Accion 28-05-2021 (1).xlsx]Desplegables'!#REF!</xm:f>
          </x14:formula1>
          <xm:sqref>C14:D14 C4 G45:J46 C7</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0070C0"/>
  </sheetPr>
  <dimension ref="A1:O62"/>
  <sheetViews>
    <sheetView topLeftCell="B44" zoomScale="85" zoomScaleNormal="85" workbookViewId="0">
      <selection activeCell="C62" sqref="C62:M62"/>
    </sheetView>
  </sheetViews>
  <sheetFormatPr baseColWidth="10" defaultColWidth="11.42578125" defaultRowHeight="15.75"/>
  <cols>
    <col min="1" max="1" width="25.28515625" style="1" customWidth="1"/>
    <col min="2" max="2" width="39.28515625" style="89" customWidth="1"/>
    <col min="3" max="3" width="11.42578125" style="1"/>
    <col min="4" max="4" width="15.5703125" style="1" customWidth="1"/>
    <col min="5" max="16384" width="11.42578125" style="1"/>
  </cols>
  <sheetData>
    <row r="1" spans="1:15" ht="16.5" thickBot="1">
      <c r="A1" s="2"/>
      <c r="B1" s="3" t="s">
        <v>1965</v>
      </c>
      <c r="C1" s="4"/>
      <c r="D1" s="4"/>
      <c r="E1" s="4"/>
      <c r="F1" s="4"/>
      <c r="G1" s="4"/>
      <c r="H1" s="4"/>
      <c r="I1" s="4"/>
      <c r="J1" s="4"/>
      <c r="K1" s="4"/>
      <c r="L1" s="4"/>
      <c r="M1" s="5"/>
    </row>
    <row r="2" spans="1:15" ht="33.75" customHeight="1">
      <c r="A2" s="1714" t="s">
        <v>782</v>
      </c>
      <c r="B2" s="6" t="s">
        <v>783</v>
      </c>
      <c r="C2" s="1717" t="s">
        <v>743</v>
      </c>
      <c r="D2" s="1718"/>
      <c r="E2" s="1718"/>
      <c r="F2" s="1718"/>
      <c r="G2" s="1718"/>
      <c r="H2" s="1718"/>
      <c r="I2" s="1718"/>
      <c r="J2" s="1718"/>
      <c r="K2" s="1718"/>
      <c r="L2" s="1718"/>
      <c r="M2" s="1719"/>
      <c r="N2" s="1358" t="s">
        <v>743</v>
      </c>
      <c r="O2" s="1356" t="s">
        <v>744</v>
      </c>
    </row>
    <row r="3" spans="1:15" ht="31.5" customHeight="1">
      <c r="A3" s="1715"/>
      <c r="B3" s="7" t="s">
        <v>914</v>
      </c>
      <c r="C3" s="1685" t="s">
        <v>674</v>
      </c>
      <c r="D3" s="1683"/>
      <c r="E3" s="1683"/>
      <c r="F3" s="1683"/>
      <c r="G3" s="1683"/>
      <c r="H3" s="1683"/>
      <c r="I3" s="1683"/>
      <c r="J3" s="1683"/>
      <c r="K3" s="1683"/>
      <c r="L3" s="1683"/>
      <c r="M3" s="1684"/>
    </row>
    <row r="4" spans="1:15" ht="15.75" customHeight="1">
      <c r="A4" s="1715"/>
      <c r="B4" s="9" t="s">
        <v>35</v>
      </c>
      <c r="C4" s="94" t="s">
        <v>844</v>
      </c>
      <c r="D4" s="234"/>
      <c r="E4" s="699"/>
      <c r="F4" s="1721" t="s">
        <v>36</v>
      </c>
      <c r="G4" s="1722"/>
      <c r="H4" s="8" t="s">
        <v>734</v>
      </c>
      <c r="I4" s="96"/>
      <c r="J4" s="96"/>
      <c r="K4" s="96"/>
      <c r="L4" s="96"/>
      <c r="M4" s="97"/>
    </row>
    <row r="5" spans="1:15" ht="15.75" customHeight="1">
      <c r="A5" s="1715"/>
      <c r="B5" s="9" t="s">
        <v>786</v>
      </c>
      <c r="C5" s="1685" t="s">
        <v>734</v>
      </c>
      <c r="D5" s="1683"/>
      <c r="E5" s="1683"/>
      <c r="F5" s="1683"/>
      <c r="G5" s="1683"/>
      <c r="H5" s="1683"/>
      <c r="I5" s="1683"/>
      <c r="J5" s="1683"/>
      <c r="K5" s="1683"/>
      <c r="L5" s="1683"/>
      <c r="M5" s="1684"/>
    </row>
    <row r="6" spans="1:15" ht="42" customHeight="1">
      <c r="A6" s="1715"/>
      <c r="B6" s="9" t="s">
        <v>787</v>
      </c>
      <c r="C6" s="1685" t="s">
        <v>734</v>
      </c>
      <c r="D6" s="1683"/>
      <c r="E6" s="1683"/>
      <c r="F6" s="1683"/>
      <c r="G6" s="1683"/>
      <c r="H6" s="1683"/>
      <c r="I6" s="1683"/>
      <c r="J6" s="1683"/>
      <c r="K6" s="1683"/>
      <c r="L6" s="1683"/>
      <c r="M6" s="1684"/>
    </row>
    <row r="7" spans="1:15">
      <c r="A7" s="1715"/>
      <c r="B7" s="7" t="s">
        <v>873</v>
      </c>
      <c r="C7" s="1791" t="s">
        <v>736</v>
      </c>
      <c r="D7" s="1792"/>
      <c r="E7" s="11"/>
      <c r="F7" s="11"/>
      <c r="G7" s="12"/>
      <c r="H7" s="13" t="s">
        <v>39</v>
      </c>
      <c r="I7" s="1793" t="s">
        <v>737</v>
      </c>
      <c r="J7" s="1792"/>
      <c r="K7" s="1792"/>
      <c r="L7" s="1792"/>
      <c r="M7" s="1794"/>
    </row>
    <row r="8" spans="1:15" ht="15.75" customHeight="1">
      <c r="A8" s="1715"/>
      <c r="B8" s="1744" t="s">
        <v>788</v>
      </c>
      <c r="C8" s="14"/>
      <c r="D8" s="15"/>
      <c r="E8" s="15"/>
      <c r="F8" s="15"/>
      <c r="G8" s="15"/>
      <c r="H8" s="15"/>
      <c r="I8" s="15"/>
      <c r="J8" s="15"/>
      <c r="K8" s="15"/>
      <c r="L8" s="16"/>
      <c r="M8" s="17"/>
    </row>
    <row r="9" spans="1:15">
      <c r="A9" s="1715"/>
      <c r="B9" s="1745"/>
      <c r="C9" s="1726" t="s">
        <v>737</v>
      </c>
      <c r="D9" s="1727"/>
      <c r="E9" s="18"/>
      <c r="F9" s="1727"/>
      <c r="G9" s="1727"/>
      <c r="H9" s="18"/>
      <c r="I9" s="1727"/>
      <c r="J9" s="1727"/>
      <c r="K9" s="18"/>
      <c r="L9" s="19"/>
      <c r="M9" s="20"/>
    </row>
    <row r="10" spans="1:15">
      <c r="A10" s="1715"/>
      <c r="B10" s="1746"/>
      <c r="C10" s="1726" t="s">
        <v>793</v>
      </c>
      <c r="D10" s="1727"/>
      <c r="E10" s="125"/>
      <c r="F10" s="1727" t="s">
        <v>793</v>
      </c>
      <c r="G10" s="1727"/>
      <c r="H10" s="125"/>
      <c r="I10" s="1727" t="s">
        <v>793</v>
      </c>
      <c r="J10" s="1727"/>
      <c r="K10" s="125"/>
      <c r="L10" s="21"/>
      <c r="M10" s="22"/>
    </row>
    <row r="11" spans="1:15" ht="24.75" customHeight="1">
      <c r="A11" s="1715"/>
      <c r="B11" s="7" t="s">
        <v>794</v>
      </c>
      <c r="C11" s="1700" t="s">
        <v>1966</v>
      </c>
      <c r="D11" s="1701"/>
      <c r="E11" s="1701"/>
      <c r="F11" s="1701"/>
      <c r="G11" s="1701"/>
      <c r="H11" s="1701"/>
      <c r="I11" s="1701"/>
      <c r="J11" s="1701"/>
      <c r="K11" s="1701"/>
      <c r="L11" s="1701"/>
      <c r="M11" s="1702"/>
    </row>
    <row r="12" spans="1:15" ht="52.5" customHeight="1">
      <c r="A12" s="1715"/>
      <c r="B12" s="7" t="s">
        <v>923</v>
      </c>
      <c r="C12" s="1700" t="s">
        <v>1967</v>
      </c>
      <c r="D12" s="1701"/>
      <c r="E12" s="1701"/>
      <c r="F12" s="1701"/>
      <c r="G12" s="1701"/>
      <c r="H12" s="1701"/>
      <c r="I12" s="1701"/>
      <c r="J12" s="1701"/>
      <c r="K12" s="1701"/>
      <c r="L12" s="1701"/>
      <c r="M12" s="1702"/>
    </row>
    <row r="13" spans="1:15" ht="45.75" customHeight="1">
      <c r="A13" s="1715"/>
      <c r="B13" s="7" t="s">
        <v>925</v>
      </c>
      <c r="C13" s="1700" t="s">
        <v>673</v>
      </c>
      <c r="D13" s="1701"/>
      <c r="E13" s="1701"/>
      <c r="F13" s="1701"/>
      <c r="G13" s="1701"/>
      <c r="H13" s="1701"/>
      <c r="I13" s="1701"/>
      <c r="J13" s="1701"/>
      <c r="K13" s="1701"/>
      <c r="L13" s="1701"/>
      <c r="M13" s="1702"/>
    </row>
    <row r="14" spans="1:15" ht="24" customHeight="1">
      <c r="A14" s="1715"/>
      <c r="B14" s="1744" t="s">
        <v>926</v>
      </c>
      <c r="C14" s="1700" t="s">
        <v>1952</v>
      </c>
      <c r="D14" s="1701"/>
      <c r="E14" s="90" t="s">
        <v>927</v>
      </c>
      <c r="F14" s="3024" t="s">
        <v>1953</v>
      </c>
      <c r="G14" s="1762"/>
      <c r="H14" s="1762"/>
      <c r="I14" s="1762"/>
      <c r="J14" s="1762"/>
      <c r="K14" s="1762"/>
      <c r="L14" s="1762"/>
      <c r="M14" s="1768"/>
    </row>
    <row r="15" spans="1:15" ht="19.5" customHeight="1">
      <c r="A15" s="1715"/>
      <c r="B15" s="1745"/>
      <c r="C15" s="1700"/>
      <c r="D15" s="1701"/>
      <c r="E15" s="1701"/>
      <c r="F15" s="1701"/>
      <c r="G15" s="1701"/>
      <c r="H15" s="1701"/>
      <c r="I15" s="1701"/>
      <c r="J15" s="1701"/>
      <c r="K15" s="1701"/>
      <c r="L15" s="1701"/>
      <c r="M15" s="1702"/>
    </row>
    <row r="16" spans="1:15" ht="15.75" customHeight="1">
      <c r="A16" s="1733" t="s">
        <v>796</v>
      </c>
      <c r="B16" s="10" t="s">
        <v>25</v>
      </c>
      <c r="C16" s="1700" t="s">
        <v>1954</v>
      </c>
      <c r="D16" s="1701"/>
      <c r="E16" s="1701"/>
      <c r="F16" s="1701"/>
      <c r="G16" s="1701"/>
      <c r="H16" s="1701"/>
      <c r="I16" s="1701"/>
      <c r="J16" s="1701"/>
      <c r="K16" s="1701"/>
      <c r="L16" s="1701"/>
      <c r="M16" s="1702"/>
    </row>
    <row r="17" spans="1:13" ht="15.75" customHeight="1">
      <c r="A17" s="1734"/>
      <c r="B17" s="10" t="s">
        <v>929</v>
      </c>
      <c r="C17" s="1700" t="s">
        <v>744</v>
      </c>
      <c r="D17" s="1701"/>
      <c r="E17" s="1701"/>
      <c r="F17" s="1701"/>
      <c r="G17" s="1701"/>
      <c r="H17" s="1701"/>
      <c r="I17" s="1701"/>
      <c r="J17" s="1701"/>
      <c r="K17" s="1701"/>
      <c r="L17" s="1701"/>
      <c r="M17" s="1702"/>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c r="A23" s="1734"/>
      <c r="B23" s="1695"/>
      <c r="C23" s="335" t="s">
        <v>808</v>
      </c>
      <c r="D23" s="341" t="s">
        <v>809</v>
      </c>
      <c r="E23" s="337" t="s">
        <v>810</v>
      </c>
      <c r="F23" s="343" t="s">
        <v>1383</v>
      </c>
      <c r="G23" s="39"/>
      <c r="H23" s="39"/>
      <c r="I23" s="39"/>
      <c r="J23" s="39"/>
      <c r="K23" s="39"/>
      <c r="L23" s="39"/>
      <c r="M23" s="40"/>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c r="H26" s="46"/>
      <c r="I26" s="33" t="s">
        <v>815</v>
      </c>
      <c r="J26" s="36" t="s">
        <v>809</v>
      </c>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440" t="s">
        <v>63</v>
      </c>
      <c r="E30" s="46"/>
      <c r="F30" s="56" t="s">
        <v>820</v>
      </c>
      <c r="G30" s="37"/>
      <c r="H30" s="46"/>
      <c r="I30" s="56" t="s">
        <v>821</v>
      </c>
      <c r="J30" s="135"/>
      <c r="K30" s="133"/>
      <c r="L30" s="136"/>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229">
        <v>1</v>
      </c>
      <c r="E37" s="126"/>
      <c r="F37" s="229">
        <v>1</v>
      </c>
      <c r="G37" s="229"/>
      <c r="H37" s="229">
        <v>1</v>
      </c>
      <c r="I37" s="229"/>
      <c r="J37" s="229">
        <v>1</v>
      </c>
      <c r="K37" s="126"/>
      <c r="L37" s="229"/>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766">
        <v>4</v>
      </c>
      <c r="G43" s="1728"/>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c r="H46" s="1705"/>
      <c r="I46" s="1705"/>
      <c r="J46" s="1705"/>
      <c r="K46" s="80" t="s">
        <v>943</v>
      </c>
      <c r="L46" s="1706"/>
      <c r="M46" s="1707"/>
    </row>
    <row r="47" spans="1:13">
      <c r="A47" s="1734"/>
      <c r="B47" s="1695"/>
      <c r="C47" s="77"/>
      <c r="D47" s="81"/>
      <c r="E47" s="36" t="s">
        <v>809</v>
      </c>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54" customHeight="1">
      <c r="A49" s="1734"/>
      <c r="B49" s="7" t="s">
        <v>847</v>
      </c>
      <c r="C49" s="1700" t="s">
        <v>1968</v>
      </c>
      <c r="D49" s="1701"/>
      <c r="E49" s="1701"/>
      <c r="F49" s="1701"/>
      <c r="G49" s="1701"/>
      <c r="H49" s="1701"/>
      <c r="I49" s="1701"/>
      <c r="J49" s="1701"/>
      <c r="K49" s="1701"/>
      <c r="L49" s="1701"/>
      <c r="M49" s="1702"/>
    </row>
    <row r="50" spans="1:13" ht="15.75" customHeight="1">
      <c r="A50" s="1734"/>
      <c r="B50" s="10" t="s">
        <v>849</v>
      </c>
      <c r="C50" s="1914" t="s">
        <v>1969</v>
      </c>
      <c r="D50" s="1915"/>
      <c r="E50" s="1915"/>
      <c r="F50" s="1915"/>
      <c r="G50" s="1915"/>
      <c r="H50" s="1915"/>
      <c r="I50" s="1915"/>
      <c r="J50" s="1915"/>
      <c r="K50" s="1915"/>
      <c r="L50" s="1915"/>
      <c r="M50" s="1916"/>
    </row>
    <row r="51" spans="1:13">
      <c r="A51" s="1734"/>
      <c r="B51" s="10" t="s">
        <v>851</v>
      </c>
      <c r="C51" s="1914">
        <v>30</v>
      </c>
      <c r="D51" s="1915"/>
      <c r="E51" s="1915"/>
      <c r="F51" s="1915"/>
      <c r="G51" s="1915"/>
      <c r="H51" s="1915"/>
      <c r="I51" s="1915"/>
      <c r="J51" s="1915"/>
      <c r="K51" s="1915"/>
      <c r="L51" s="1915"/>
      <c r="M51" s="1916"/>
    </row>
    <row r="52" spans="1:13">
      <c r="A52" s="1734"/>
      <c r="B52" s="10" t="s">
        <v>853</v>
      </c>
      <c r="C52" s="1700" t="s">
        <v>735</v>
      </c>
      <c r="D52" s="1701"/>
      <c r="E52" s="1701"/>
      <c r="F52" s="1701"/>
      <c r="G52" s="1701"/>
      <c r="H52" s="1701"/>
      <c r="I52" s="1701"/>
      <c r="J52" s="1701"/>
      <c r="K52" s="1701"/>
      <c r="L52" s="1701"/>
      <c r="M52" s="1702"/>
    </row>
    <row r="53" spans="1:13" ht="15.75" customHeight="1">
      <c r="A53" s="1686" t="s">
        <v>854</v>
      </c>
      <c r="B53" s="83" t="s">
        <v>855</v>
      </c>
      <c r="C53" s="1685" t="s">
        <v>1959</v>
      </c>
      <c r="D53" s="1683"/>
      <c r="E53" s="1683"/>
      <c r="F53" s="1683"/>
      <c r="G53" s="1683"/>
      <c r="H53" s="1683"/>
      <c r="I53" s="1683"/>
      <c r="J53" s="1683"/>
      <c r="K53" s="1683"/>
      <c r="L53" s="1683"/>
      <c r="M53" s="1684"/>
    </row>
    <row r="54" spans="1:13" ht="15.75" customHeight="1">
      <c r="A54" s="1687"/>
      <c r="B54" s="83" t="s">
        <v>856</v>
      </c>
      <c r="C54" s="1685" t="s">
        <v>738</v>
      </c>
      <c r="D54" s="1683"/>
      <c r="E54" s="1683"/>
      <c r="F54" s="1683"/>
      <c r="G54" s="1683"/>
      <c r="H54" s="1683"/>
      <c r="I54" s="1683"/>
      <c r="J54" s="1683"/>
      <c r="K54" s="1683"/>
      <c r="L54" s="1683"/>
      <c r="M54" s="1684"/>
    </row>
    <row r="55" spans="1:13" ht="15.75" customHeight="1">
      <c r="A55" s="1687"/>
      <c r="B55" s="83" t="s">
        <v>858</v>
      </c>
      <c r="C55" s="1685" t="s">
        <v>1960</v>
      </c>
      <c r="D55" s="1683"/>
      <c r="E55" s="1683"/>
      <c r="F55" s="1683"/>
      <c r="G55" s="1683"/>
      <c r="H55" s="1683"/>
      <c r="I55" s="1683"/>
      <c r="J55" s="1683"/>
      <c r="K55" s="1683"/>
      <c r="L55" s="1683"/>
      <c r="M55" s="1684"/>
    </row>
    <row r="56" spans="1:13" ht="15.75" customHeight="1">
      <c r="A56" s="1687"/>
      <c r="B56" s="84" t="s">
        <v>859</v>
      </c>
      <c r="C56" s="1685" t="s">
        <v>738</v>
      </c>
      <c r="D56" s="1683"/>
      <c r="E56" s="1683"/>
      <c r="F56" s="1683"/>
      <c r="G56" s="1683"/>
      <c r="H56" s="1683"/>
      <c r="I56" s="1683"/>
      <c r="J56" s="1683"/>
      <c r="K56" s="1683"/>
      <c r="L56" s="1683"/>
      <c r="M56" s="1684"/>
    </row>
    <row r="57" spans="1:13" ht="15.75" customHeight="1">
      <c r="A57" s="1687"/>
      <c r="B57" s="83" t="s">
        <v>860</v>
      </c>
      <c r="C57" s="1961" t="s">
        <v>1961</v>
      </c>
      <c r="D57" s="1683"/>
      <c r="E57" s="1683"/>
      <c r="F57" s="1683"/>
      <c r="G57" s="1683"/>
      <c r="H57" s="1683"/>
      <c r="I57" s="1683"/>
      <c r="J57" s="1683"/>
      <c r="K57" s="1683"/>
      <c r="L57" s="1683"/>
      <c r="M57" s="1684"/>
    </row>
    <row r="58" spans="1:13" ht="16.5" thickBot="1">
      <c r="A58" s="1690"/>
      <c r="B58" s="83" t="s">
        <v>861</v>
      </c>
      <c r="C58" s="1685">
        <v>3108561019</v>
      </c>
      <c r="D58" s="1683"/>
      <c r="E58" s="1683"/>
      <c r="F58" s="1683"/>
      <c r="G58" s="1683"/>
      <c r="H58" s="1683"/>
      <c r="I58" s="1683"/>
      <c r="J58" s="1683"/>
      <c r="K58" s="1683"/>
      <c r="L58" s="1683"/>
      <c r="M58" s="1684"/>
    </row>
    <row r="59" spans="1:13" ht="15.75" customHeight="1">
      <c r="A59" s="1686" t="s">
        <v>863</v>
      </c>
      <c r="B59" s="85" t="s">
        <v>864</v>
      </c>
      <c r="C59" s="1685" t="s">
        <v>1962</v>
      </c>
      <c r="D59" s="1683"/>
      <c r="E59" s="1683"/>
      <c r="F59" s="1683"/>
      <c r="G59" s="1683"/>
      <c r="H59" s="1683"/>
      <c r="I59" s="1683"/>
      <c r="J59" s="1683"/>
      <c r="K59" s="1683"/>
      <c r="L59" s="1683"/>
      <c r="M59" s="1684"/>
    </row>
    <row r="60" spans="1:13" ht="30" customHeight="1">
      <c r="A60" s="1687"/>
      <c r="B60" s="85" t="s">
        <v>866</v>
      </c>
      <c r="C60" s="1685" t="s">
        <v>1963</v>
      </c>
      <c r="D60" s="1683"/>
      <c r="E60" s="1683"/>
      <c r="F60" s="1683"/>
      <c r="G60" s="1683"/>
      <c r="H60" s="1683"/>
      <c r="I60" s="1683"/>
      <c r="J60" s="1683"/>
      <c r="K60" s="1683"/>
      <c r="L60" s="1683"/>
      <c r="M60" s="1684"/>
    </row>
    <row r="61" spans="1:13" ht="30" customHeight="1" thickBot="1">
      <c r="A61" s="1687"/>
      <c r="B61" s="86" t="s">
        <v>39</v>
      </c>
      <c r="C61" s="1685" t="s">
        <v>1964</v>
      </c>
      <c r="D61" s="1683"/>
      <c r="E61" s="1683"/>
      <c r="F61" s="1683"/>
      <c r="G61" s="1683"/>
      <c r="H61" s="1683"/>
      <c r="I61" s="1683"/>
      <c r="J61" s="1683"/>
      <c r="K61" s="1683"/>
      <c r="L61" s="1683"/>
      <c r="M61" s="1684"/>
    </row>
    <row r="62" spans="1:13" ht="16.5" thickBot="1">
      <c r="A62" s="87" t="s">
        <v>869</v>
      </c>
      <c r="B62" s="88"/>
      <c r="C62" s="1758"/>
      <c r="D62" s="1759"/>
      <c r="E62" s="1759"/>
      <c r="F62" s="1759"/>
      <c r="G62" s="1759"/>
      <c r="H62" s="1759"/>
      <c r="I62" s="1759"/>
      <c r="J62" s="1759"/>
      <c r="K62" s="1759"/>
      <c r="L62" s="1759"/>
      <c r="M62" s="1760"/>
    </row>
  </sheetData>
  <mergeCells count="51">
    <mergeCell ref="C11:M11"/>
    <mergeCell ref="A2:A15"/>
    <mergeCell ref="C2:M2"/>
    <mergeCell ref="C3:M3"/>
    <mergeCell ref="F4:G4"/>
    <mergeCell ref="C5:M5"/>
    <mergeCell ref="C6:M6"/>
    <mergeCell ref="C7:D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1:M51"/>
    <mergeCell ref="A16:A52"/>
    <mergeCell ref="C16:M16"/>
    <mergeCell ref="C17:M17"/>
    <mergeCell ref="B18:B24"/>
    <mergeCell ref="B25:B28"/>
    <mergeCell ref="B32:B34"/>
    <mergeCell ref="B35:B44"/>
    <mergeCell ref="F43:G43"/>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7">
    <dataValidation allowBlank="1" showInputMessage="1" showErrorMessage="1" prompt="Seleccione de la lista desplegable" sqref="B4 B7 H7" xr:uid="{00000000-0002-0000-5C00-000000000000}"/>
    <dataValidation allowBlank="1" showInputMessage="1" showErrorMessage="1" prompt="Incluir una ficha por cada indicador, ya sea de producto o de resultado" sqref="B1" xr:uid="{00000000-0002-0000-5C00-000001000000}"/>
    <dataValidation allowBlank="1" showInputMessage="1" showErrorMessage="1" prompt="Identifique el ODS a que le apunta el indicador de producto. Seleccione de la lista desplegable._x000a_" sqref="B14:B15" xr:uid="{00000000-0002-0000-5C00-000002000000}"/>
    <dataValidation allowBlank="1" showInputMessage="1" showErrorMessage="1" prompt="Identifique la meta ODS a que le apunta el indicador de producto. Seleccione de la lista desplegable." sqref="E14" xr:uid="{00000000-0002-0000-5C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C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C00-000005000000}"/>
    <dataValidation type="list" allowBlank="1" showInputMessage="1" showErrorMessage="1" sqref="I7:M7" xr:uid="{00000000-0002-0000-5C00-000006000000}">
      <formula1>INDIRECT($C$7)</formula1>
    </dataValidation>
  </dataValidations>
  <hyperlinks>
    <hyperlink ref="C57" r:id="rId1" xr:uid="{00000000-0004-0000-5C00-000000000000}"/>
  </hyperlinks>
  <pageMargins left="0.7" right="0.7" top="0.75" bottom="0.75" header="0.3" footer="0.3"/>
  <pageSetup paperSize="9" orientation="portrait" horizontalDpi="1200"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C00-000007000000}">
          <x14:formula1>
            <xm:f>'C:\Users\USUARIO\Downloads\[Productos finales. Matriz de Plan de Accion 28-05-2021 (1).xlsx]Desplegables'!#REF!</xm:f>
          </x14:formula1>
          <xm:sqref>C4 C14:D14 C7 G46:J47</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0070C0"/>
  </sheetPr>
  <dimension ref="A1:N62"/>
  <sheetViews>
    <sheetView topLeftCell="B47" zoomScale="85" zoomScaleNormal="85" workbookViewId="0">
      <selection activeCell="K62" sqref="K62"/>
    </sheetView>
  </sheetViews>
  <sheetFormatPr baseColWidth="10" defaultColWidth="11.42578125" defaultRowHeight="15.75"/>
  <cols>
    <col min="1" max="1" width="25.28515625" style="1" customWidth="1"/>
    <col min="2" max="2" width="43.140625" style="89" customWidth="1"/>
    <col min="3" max="3" width="15.140625" style="1" customWidth="1"/>
    <col min="4" max="4" width="13.85546875" style="1" customWidth="1"/>
    <col min="5" max="5" width="16.28515625" style="1" customWidth="1"/>
    <col min="6" max="6" width="11.42578125" style="1"/>
    <col min="7" max="7" width="17.85546875" style="1" customWidth="1"/>
    <col min="8" max="13" width="11.42578125" style="1"/>
    <col min="14" max="14" width="28.5703125" style="1" customWidth="1"/>
    <col min="15" max="16384" width="11.42578125" style="1"/>
  </cols>
  <sheetData>
    <row r="1" spans="1:14" ht="15.95" customHeight="1" thickBot="1">
      <c r="A1" s="2"/>
      <c r="B1" s="3" t="s">
        <v>1970</v>
      </c>
      <c r="C1" s="4"/>
      <c r="D1" s="4"/>
      <c r="E1" s="4"/>
      <c r="F1" s="4"/>
      <c r="G1" s="4"/>
      <c r="H1" s="4"/>
      <c r="I1" s="4"/>
      <c r="J1" s="4"/>
      <c r="K1" s="4"/>
      <c r="L1" s="4"/>
      <c r="M1" s="5"/>
      <c r="N1" s="700"/>
    </row>
    <row r="2" spans="1:14" ht="29.25" customHeight="1">
      <c r="A2" s="2866" t="s">
        <v>782</v>
      </c>
      <c r="B2" s="457" t="s">
        <v>783</v>
      </c>
      <c r="C2" s="1717" t="s">
        <v>746</v>
      </c>
      <c r="D2" s="1718"/>
      <c r="E2" s="1718"/>
      <c r="F2" s="1718"/>
      <c r="G2" s="1718"/>
      <c r="H2" s="1718"/>
      <c r="I2" s="1718"/>
      <c r="J2" s="1718"/>
      <c r="K2" s="1718"/>
      <c r="L2" s="1718"/>
      <c r="M2" s="1719"/>
      <c r="N2" s="236"/>
    </row>
    <row r="3" spans="1:14" ht="31.5">
      <c r="A3" s="2867"/>
      <c r="B3" s="292" t="s">
        <v>914</v>
      </c>
      <c r="C3" s="1685" t="s">
        <v>674</v>
      </c>
      <c r="D3" s="1683"/>
      <c r="E3" s="1683"/>
      <c r="F3" s="1683"/>
      <c r="G3" s="1683"/>
      <c r="H3" s="1683"/>
      <c r="I3" s="1683"/>
      <c r="J3" s="1683"/>
      <c r="K3" s="1683"/>
      <c r="L3" s="1683"/>
      <c r="M3" s="1684"/>
      <c r="N3" s="233"/>
    </row>
    <row r="4" spans="1:14" ht="156.75" customHeight="1">
      <c r="A4" s="2867"/>
      <c r="B4" s="220" t="s">
        <v>35</v>
      </c>
      <c r="C4" s="454" t="s">
        <v>916</v>
      </c>
      <c r="D4" s="1787" t="s">
        <v>1971</v>
      </c>
      <c r="E4" s="1788"/>
      <c r="F4" s="1721" t="s">
        <v>36</v>
      </c>
      <c r="G4" s="1722"/>
      <c r="H4" s="8">
        <v>29</v>
      </c>
      <c r="I4" s="1787" t="s">
        <v>1972</v>
      </c>
      <c r="J4" s="1753"/>
      <c r="K4" s="1753"/>
      <c r="L4" s="1753"/>
      <c r="M4" s="1754"/>
      <c r="N4" s="233"/>
    </row>
    <row r="5" spans="1:14" ht="49.5" customHeight="1">
      <c r="A5" s="2867"/>
      <c r="B5" s="701" t="s">
        <v>1676</v>
      </c>
      <c r="C5" s="1685" t="s">
        <v>1239</v>
      </c>
      <c r="D5" s="1683"/>
      <c r="E5" s="1683"/>
      <c r="F5" s="1683"/>
      <c r="G5" s="1683"/>
      <c r="H5" s="1683"/>
      <c r="I5" s="1683"/>
      <c r="J5" s="1683"/>
      <c r="K5" s="1683"/>
      <c r="L5" s="1683"/>
      <c r="M5" s="1684"/>
      <c r="N5" s="236"/>
    </row>
    <row r="6" spans="1:14" ht="17.25" customHeight="1">
      <c r="A6" s="2867"/>
      <c r="B6" s="220" t="s">
        <v>787</v>
      </c>
      <c r="C6" s="1685" t="s">
        <v>1677</v>
      </c>
      <c r="D6" s="1683"/>
      <c r="E6" s="1683"/>
      <c r="F6" s="1683"/>
      <c r="G6" s="1683"/>
      <c r="H6" s="1683"/>
      <c r="I6" s="1683"/>
      <c r="J6" s="1683"/>
      <c r="K6" s="1683"/>
      <c r="L6" s="1683"/>
      <c r="M6" s="1684"/>
      <c r="N6" s="233"/>
    </row>
    <row r="7" spans="1:14">
      <c r="A7" s="2867"/>
      <c r="B7" s="292" t="s">
        <v>873</v>
      </c>
      <c r="C7" s="1791" t="s">
        <v>128</v>
      </c>
      <c r="D7" s="1792"/>
      <c r="E7" s="11"/>
      <c r="F7" s="11"/>
      <c r="G7" s="12"/>
      <c r="H7" s="13" t="s">
        <v>39</v>
      </c>
      <c r="I7" s="1793" t="s">
        <v>1678</v>
      </c>
      <c r="J7" s="1792"/>
      <c r="K7" s="1792"/>
      <c r="L7" s="1792"/>
      <c r="M7" s="1794"/>
      <c r="N7" s="233"/>
    </row>
    <row r="8" spans="1:14">
      <c r="A8" s="2867"/>
      <c r="B8" s="2165" t="s">
        <v>788</v>
      </c>
      <c r="C8" s="2181" t="s">
        <v>554</v>
      </c>
      <c r="D8" s="2182"/>
      <c r="E8" s="15"/>
      <c r="F8" s="15"/>
      <c r="G8" s="15"/>
      <c r="H8" s="15"/>
      <c r="I8" s="15"/>
      <c r="J8" s="15"/>
      <c r="K8" s="15"/>
      <c r="L8" s="16"/>
      <c r="M8" s="17"/>
      <c r="N8" s="233"/>
    </row>
    <row r="9" spans="1:14">
      <c r="A9" s="2867"/>
      <c r="B9" s="2166"/>
      <c r="C9" s="1726"/>
      <c r="D9" s="1727"/>
      <c r="E9" s="18"/>
      <c r="F9" s="1727"/>
      <c r="G9" s="1727"/>
      <c r="H9" s="18"/>
      <c r="I9" s="1727"/>
      <c r="J9" s="1727"/>
      <c r="K9" s="18"/>
      <c r="L9" s="19"/>
      <c r="M9" s="20"/>
      <c r="N9" s="233"/>
    </row>
    <row r="10" spans="1:14">
      <c r="A10" s="2867"/>
      <c r="B10" s="2180"/>
      <c r="C10" s="1726" t="s">
        <v>793</v>
      </c>
      <c r="D10" s="1727"/>
      <c r="E10" s="125"/>
      <c r="F10" s="1727" t="s">
        <v>793</v>
      </c>
      <c r="G10" s="1727"/>
      <c r="H10" s="125"/>
      <c r="I10" s="1727" t="s">
        <v>793</v>
      </c>
      <c r="J10" s="1727"/>
      <c r="K10" s="125"/>
      <c r="L10" s="21"/>
      <c r="M10" s="22"/>
      <c r="N10" s="233"/>
    </row>
    <row r="11" spans="1:14" ht="65.25" customHeight="1">
      <c r="A11" s="2867"/>
      <c r="B11" s="292" t="s">
        <v>794</v>
      </c>
      <c r="C11" s="1697" t="s">
        <v>1973</v>
      </c>
      <c r="D11" s="1698"/>
      <c r="E11" s="1698"/>
      <c r="F11" s="1698"/>
      <c r="G11" s="1698"/>
      <c r="H11" s="1698"/>
      <c r="I11" s="1698"/>
      <c r="J11" s="1698"/>
      <c r="K11" s="1698"/>
      <c r="L11" s="1698"/>
      <c r="M11" s="1699"/>
      <c r="N11" s="233"/>
    </row>
    <row r="12" spans="1:14" ht="129" customHeight="1">
      <c r="A12" s="2867"/>
      <c r="B12" s="292" t="s">
        <v>923</v>
      </c>
      <c r="C12" s="1769" t="s">
        <v>1974</v>
      </c>
      <c r="D12" s="1770"/>
      <c r="E12" s="1770"/>
      <c r="F12" s="1770"/>
      <c r="G12" s="1770"/>
      <c r="H12" s="1770"/>
      <c r="I12" s="1770"/>
      <c r="J12" s="1770"/>
      <c r="K12" s="1770"/>
      <c r="L12" s="1770"/>
      <c r="M12" s="1771"/>
      <c r="N12" s="233"/>
    </row>
    <row r="13" spans="1:14" ht="31.5">
      <c r="A13" s="2867"/>
      <c r="B13" s="292" t="s">
        <v>925</v>
      </c>
      <c r="C13" s="1685" t="s">
        <v>673</v>
      </c>
      <c r="D13" s="1683"/>
      <c r="E13" s="1683"/>
      <c r="F13" s="1683"/>
      <c r="G13" s="1683"/>
      <c r="H13" s="1683"/>
      <c r="I13" s="1683"/>
      <c r="J13" s="1683"/>
      <c r="K13" s="1683"/>
      <c r="L13" s="1683"/>
      <c r="M13" s="1684"/>
      <c r="N13" s="233"/>
    </row>
    <row r="14" spans="1:14" ht="62.25" customHeight="1">
      <c r="A14" s="2867"/>
      <c r="B14" s="702" t="s">
        <v>926</v>
      </c>
      <c r="C14" s="1697" t="s">
        <v>1975</v>
      </c>
      <c r="D14" s="1698"/>
      <c r="E14" s="1698"/>
      <c r="F14" s="703" t="s">
        <v>927</v>
      </c>
      <c r="G14" s="1700" t="s">
        <v>1976</v>
      </c>
      <c r="H14" s="1701"/>
      <c r="I14" s="1701"/>
      <c r="J14" s="1701"/>
      <c r="K14" s="1701"/>
      <c r="L14" s="1701"/>
      <c r="M14" s="1702"/>
      <c r="N14" s="233"/>
    </row>
    <row r="15" spans="1:14">
      <c r="A15" s="1733" t="s">
        <v>796</v>
      </c>
      <c r="B15" s="463" t="s">
        <v>25</v>
      </c>
      <c r="C15" s="1700" t="s">
        <v>1682</v>
      </c>
      <c r="D15" s="1701"/>
      <c r="E15" s="1701"/>
      <c r="F15" s="1701"/>
      <c r="G15" s="1701"/>
      <c r="H15" s="1701"/>
      <c r="I15" s="1701"/>
      <c r="J15" s="1701"/>
      <c r="K15" s="1701"/>
      <c r="L15" s="1701"/>
      <c r="M15" s="1702"/>
      <c r="N15" s="233"/>
    </row>
    <row r="16" spans="1:14" ht="34.5" customHeight="1">
      <c r="A16" s="1734"/>
      <c r="B16" s="463" t="s">
        <v>929</v>
      </c>
      <c r="C16" s="1700" t="s">
        <v>1977</v>
      </c>
      <c r="D16" s="1701"/>
      <c r="E16" s="1701"/>
      <c r="F16" s="1701"/>
      <c r="G16" s="1701"/>
      <c r="H16" s="1701"/>
      <c r="I16" s="1701"/>
      <c r="J16" s="1701"/>
      <c r="K16" s="1701"/>
      <c r="L16" s="1701"/>
      <c r="M16" s="1702"/>
      <c r="N16" s="233"/>
    </row>
    <row r="17" spans="1:14" ht="8.25" customHeight="1">
      <c r="A17" s="1734"/>
      <c r="B17" s="2162" t="s">
        <v>798</v>
      </c>
      <c r="C17" s="24"/>
      <c r="D17" s="25"/>
      <c r="E17" s="25"/>
      <c r="F17" s="25"/>
      <c r="G17" s="25"/>
      <c r="H17" s="25"/>
      <c r="I17" s="25"/>
      <c r="J17" s="25"/>
      <c r="K17" s="25"/>
      <c r="L17" s="25"/>
      <c r="M17" s="26"/>
      <c r="N17" s="233"/>
    </row>
    <row r="18" spans="1:14" ht="9" customHeight="1">
      <c r="A18" s="1734"/>
      <c r="B18" s="2163"/>
      <c r="C18" s="27"/>
      <c r="D18" s="28"/>
      <c r="E18" s="29"/>
      <c r="F18" s="28"/>
      <c r="G18" s="29"/>
      <c r="H18" s="28"/>
      <c r="I18" s="29"/>
      <c r="J18" s="28"/>
      <c r="K18" s="29"/>
      <c r="L18" s="29"/>
      <c r="M18" s="30"/>
      <c r="N18" s="233"/>
    </row>
    <row r="19" spans="1:14" ht="21" customHeight="1">
      <c r="A19" s="1734"/>
      <c r="B19" s="2163"/>
      <c r="C19" s="31" t="s">
        <v>799</v>
      </c>
      <c r="D19" s="32"/>
      <c r="E19" s="33" t="s">
        <v>800</v>
      </c>
      <c r="F19" s="32"/>
      <c r="G19" s="33" t="s">
        <v>801</v>
      </c>
      <c r="H19" s="32"/>
      <c r="I19" s="33" t="s">
        <v>802</v>
      </c>
      <c r="J19" s="34"/>
      <c r="K19" s="33"/>
      <c r="L19" s="33"/>
      <c r="M19" s="35"/>
      <c r="N19" s="233"/>
    </row>
    <row r="20" spans="1:14" ht="20.25" customHeight="1">
      <c r="A20" s="1734"/>
      <c r="B20" s="2163"/>
      <c r="C20" s="31" t="s">
        <v>803</v>
      </c>
      <c r="D20" s="36"/>
      <c r="E20" s="33" t="s">
        <v>804</v>
      </c>
      <c r="F20" s="37"/>
      <c r="G20" s="33" t="s">
        <v>805</v>
      </c>
      <c r="H20" s="37"/>
      <c r="I20" s="33"/>
      <c r="J20" s="38"/>
      <c r="K20" s="33"/>
      <c r="L20" s="33"/>
      <c r="M20" s="35"/>
      <c r="N20" s="233"/>
    </row>
    <row r="21" spans="1:14">
      <c r="A21" s="1734"/>
      <c r="B21" s="2163"/>
      <c r="C21" s="31" t="s">
        <v>806</v>
      </c>
      <c r="D21" s="36"/>
      <c r="E21" s="33" t="s">
        <v>807</v>
      </c>
      <c r="F21" s="36"/>
      <c r="G21" s="33"/>
      <c r="H21" s="38"/>
      <c r="I21" s="33"/>
      <c r="J21" s="38"/>
      <c r="K21" s="33"/>
      <c r="L21" s="33"/>
      <c r="M21" s="35"/>
      <c r="N21" s="233"/>
    </row>
    <row r="22" spans="1:14">
      <c r="A22" s="1734"/>
      <c r="B22" s="2163"/>
      <c r="C22" s="31" t="s">
        <v>808</v>
      </c>
      <c r="D22" s="36" t="s">
        <v>809</v>
      </c>
      <c r="E22" s="33" t="s">
        <v>810</v>
      </c>
      <c r="F22" s="1984" t="s">
        <v>1445</v>
      </c>
      <c r="G22" s="1984"/>
      <c r="H22" s="1984"/>
      <c r="I22" s="1984"/>
      <c r="J22" s="1984"/>
      <c r="K22" s="39"/>
      <c r="L22" s="39"/>
      <c r="M22" s="40"/>
      <c r="N22" s="233"/>
    </row>
    <row r="23" spans="1:14" ht="9.75" customHeight="1">
      <c r="A23" s="1734"/>
      <c r="B23" s="2164"/>
      <c r="C23" s="41"/>
      <c r="D23" s="42"/>
      <c r="E23" s="42"/>
      <c r="F23" s="42"/>
      <c r="G23" s="42"/>
      <c r="H23" s="42"/>
      <c r="I23" s="42"/>
      <c r="J23" s="42"/>
      <c r="K23" s="42"/>
      <c r="L23" s="42"/>
      <c r="M23" s="43"/>
      <c r="N23" s="233"/>
    </row>
    <row r="24" spans="1:14">
      <c r="A24" s="1734"/>
      <c r="B24" s="2162" t="s">
        <v>812</v>
      </c>
      <c r="C24" s="44"/>
      <c r="D24" s="45"/>
      <c r="E24" s="45"/>
      <c r="F24" s="45"/>
      <c r="G24" s="45"/>
      <c r="H24" s="45"/>
      <c r="I24" s="45"/>
      <c r="J24" s="45"/>
      <c r="K24" s="45"/>
      <c r="L24" s="16"/>
      <c r="M24" s="17"/>
      <c r="N24" s="233"/>
    </row>
    <row r="25" spans="1:14">
      <c r="A25" s="1734"/>
      <c r="B25" s="2163"/>
      <c r="C25" s="31" t="s">
        <v>813</v>
      </c>
      <c r="D25" s="37"/>
      <c r="E25" s="46"/>
      <c r="F25" s="33" t="s">
        <v>814</v>
      </c>
      <c r="G25" s="36"/>
      <c r="H25" s="46"/>
      <c r="I25" s="33" t="s">
        <v>815</v>
      </c>
      <c r="J25" s="36" t="s">
        <v>809</v>
      </c>
      <c r="K25" s="46"/>
      <c r="L25" s="19"/>
      <c r="M25" s="20"/>
      <c r="N25" s="233"/>
    </row>
    <row r="26" spans="1:14">
      <c r="A26" s="1734"/>
      <c r="B26" s="2163"/>
      <c r="C26" s="31" t="s">
        <v>816</v>
      </c>
      <c r="D26" s="47"/>
      <c r="E26" s="19"/>
      <c r="F26" s="33" t="s">
        <v>817</v>
      </c>
      <c r="G26" s="37"/>
      <c r="H26" s="19"/>
      <c r="I26" s="48"/>
      <c r="J26" s="19"/>
      <c r="K26" s="18"/>
      <c r="L26" s="19"/>
      <c r="M26" s="20"/>
      <c r="N26" s="233"/>
    </row>
    <row r="27" spans="1:14">
      <c r="A27" s="1734"/>
      <c r="B27" s="2164"/>
      <c r="C27" s="49"/>
      <c r="D27" s="50"/>
      <c r="E27" s="50"/>
      <c r="F27" s="50"/>
      <c r="G27" s="50"/>
      <c r="H27" s="50"/>
      <c r="I27" s="50"/>
      <c r="J27" s="50"/>
      <c r="K27" s="50"/>
      <c r="L27" s="21"/>
      <c r="M27" s="22"/>
      <c r="N27" s="233"/>
    </row>
    <row r="28" spans="1:14">
      <c r="A28" s="1734"/>
      <c r="B28" s="465" t="s">
        <v>818</v>
      </c>
      <c r="C28" s="52"/>
      <c r="D28" s="23"/>
      <c r="E28" s="23"/>
      <c r="F28" s="23"/>
      <c r="G28" s="23"/>
      <c r="H28" s="23"/>
      <c r="I28" s="23"/>
      <c r="J28" s="23"/>
      <c r="K28" s="23"/>
      <c r="L28" s="23"/>
      <c r="M28" s="53"/>
      <c r="N28" s="233"/>
    </row>
    <row r="29" spans="1:14" ht="38.25" customHeight="1">
      <c r="A29" s="1734"/>
      <c r="B29" s="465"/>
      <c r="C29" s="55" t="s">
        <v>819</v>
      </c>
      <c r="D29" s="235">
        <v>1</v>
      </c>
      <c r="E29" s="46"/>
      <c r="F29" s="56" t="s">
        <v>820</v>
      </c>
      <c r="G29" s="456">
        <v>44196</v>
      </c>
      <c r="H29" s="46"/>
      <c r="I29" s="56" t="s">
        <v>821</v>
      </c>
      <c r="J29" s="1712" t="s">
        <v>1978</v>
      </c>
      <c r="K29" s="1701"/>
      <c r="L29" s="1713"/>
      <c r="M29" s="57"/>
      <c r="N29" s="233"/>
    </row>
    <row r="30" spans="1:14">
      <c r="A30" s="1734"/>
      <c r="B30" s="220"/>
      <c r="C30" s="41"/>
      <c r="D30" s="42"/>
      <c r="E30" s="42"/>
      <c r="F30" s="42"/>
      <c r="G30" s="42"/>
      <c r="H30" s="42"/>
      <c r="I30" s="42"/>
      <c r="J30" s="42"/>
      <c r="K30" s="42"/>
      <c r="L30" s="42"/>
      <c r="M30" s="43"/>
      <c r="N30" s="233"/>
    </row>
    <row r="31" spans="1:14">
      <c r="A31" s="1734"/>
      <c r="B31" s="2162" t="s">
        <v>822</v>
      </c>
      <c r="C31" s="58"/>
      <c r="D31" s="59"/>
      <c r="E31" s="59"/>
      <c r="F31" s="59"/>
      <c r="G31" s="59"/>
      <c r="H31" s="59"/>
      <c r="I31" s="59"/>
      <c r="J31" s="59"/>
      <c r="K31" s="59"/>
      <c r="L31" s="16"/>
      <c r="M31" s="17"/>
      <c r="N31" s="233"/>
    </row>
    <row r="32" spans="1:14">
      <c r="A32" s="1734"/>
      <c r="B32" s="2163"/>
      <c r="C32" s="60" t="s">
        <v>823</v>
      </c>
      <c r="D32" s="409">
        <v>2022</v>
      </c>
      <c r="E32" s="62"/>
      <c r="F32" s="46" t="s">
        <v>824</v>
      </c>
      <c r="G32" s="409">
        <v>2025</v>
      </c>
      <c r="H32" s="62"/>
      <c r="I32" s="56"/>
      <c r="J32" s="62"/>
      <c r="K32" s="62"/>
      <c r="L32" s="19"/>
      <c r="M32" s="20"/>
      <c r="N32" s="233"/>
    </row>
    <row r="33" spans="1:14">
      <c r="A33" s="1734"/>
      <c r="B33" s="2164"/>
      <c r="C33" s="41"/>
      <c r="D33" s="91"/>
      <c r="E33" s="92"/>
      <c r="F33" s="42"/>
      <c r="G33" s="92"/>
      <c r="H33" s="92"/>
      <c r="I33" s="93"/>
      <c r="J33" s="92"/>
      <c r="K33" s="92"/>
      <c r="L33" s="21"/>
      <c r="M33" s="22"/>
      <c r="N33" s="233"/>
    </row>
    <row r="34" spans="1:14">
      <c r="A34" s="1734"/>
      <c r="B34" s="2162" t="s">
        <v>825</v>
      </c>
      <c r="C34" s="64"/>
      <c r="D34" s="95"/>
      <c r="E34" s="95"/>
      <c r="F34" s="95"/>
      <c r="G34" s="95"/>
      <c r="H34" s="95"/>
      <c r="I34" s="95"/>
      <c r="J34" s="95"/>
      <c r="K34" s="95"/>
      <c r="L34" s="95"/>
      <c r="M34" s="65"/>
      <c r="N34" s="233"/>
    </row>
    <row r="35" spans="1:14">
      <c r="A35" s="1734"/>
      <c r="B35" s="2163"/>
      <c r="C35" s="66"/>
      <c r="D35" s="123" t="s">
        <v>826</v>
      </c>
      <c r="E35" s="123"/>
      <c r="F35" s="123" t="s">
        <v>827</v>
      </c>
      <c r="G35" s="123"/>
      <c r="H35" s="67" t="s">
        <v>828</v>
      </c>
      <c r="I35" s="67"/>
      <c r="J35" s="67" t="s">
        <v>829</v>
      </c>
      <c r="K35" s="123"/>
      <c r="L35" s="123" t="s">
        <v>830</v>
      </c>
      <c r="M35" s="68"/>
      <c r="N35" s="233"/>
    </row>
    <row r="36" spans="1:14">
      <c r="A36" s="1734"/>
      <c r="B36" s="2163"/>
      <c r="C36" s="66"/>
      <c r="D36" s="1710">
        <v>1</v>
      </c>
      <c r="E36" s="1711"/>
      <c r="F36" s="1710">
        <v>1</v>
      </c>
      <c r="G36" s="1711"/>
      <c r="H36" s="1710">
        <v>1</v>
      </c>
      <c r="I36" s="1711"/>
      <c r="J36" s="1710">
        <v>1</v>
      </c>
      <c r="K36" s="1711"/>
      <c r="L36" s="122"/>
      <c r="M36" s="121"/>
      <c r="N36" s="233"/>
    </row>
    <row r="37" spans="1:14">
      <c r="A37" s="1734"/>
      <c r="B37" s="2163"/>
      <c r="C37" s="66"/>
      <c r="D37" s="123" t="s">
        <v>831</v>
      </c>
      <c r="E37" s="123"/>
      <c r="F37" s="123" t="s">
        <v>832</v>
      </c>
      <c r="G37" s="123"/>
      <c r="H37" s="67" t="s">
        <v>833</v>
      </c>
      <c r="I37" s="67"/>
      <c r="J37" s="67" t="s">
        <v>834</v>
      </c>
      <c r="K37" s="123"/>
      <c r="L37" s="123" t="s">
        <v>835</v>
      </c>
      <c r="M37" s="30"/>
      <c r="N37" s="233"/>
    </row>
    <row r="38" spans="1:14">
      <c r="A38" s="1734"/>
      <c r="B38" s="2163"/>
      <c r="C38" s="66"/>
      <c r="D38" s="122"/>
      <c r="E38" s="126"/>
      <c r="F38" s="122"/>
      <c r="G38" s="126"/>
      <c r="H38" s="122"/>
      <c r="I38" s="126"/>
      <c r="J38" s="122"/>
      <c r="K38" s="126"/>
      <c r="L38" s="122"/>
      <c r="M38" s="121"/>
      <c r="N38" s="233"/>
    </row>
    <row r="39" spans="1:14">
      <c r="A39" s="1734"/>
      <c r="B39" s="2163"/>
      <c r="C39" s="66"/>
      <c r="D39" s="123" t="s">
        <v>836</v>
      </c>
      <c r="E39" s="123"/>
      <c r="F39" s="123" t="s">
        <v>837</v>
      </c>
      <c r="G39" s="123"/>
      <c r="H39" s="67" t="s">
        <v>838</v>
      </c>
      <c r="I39" s="67"/>
      <c r="J39" s="67" t="s">
        <v>839</v>
      </c>
      <c r="K39" s="123"/>
      <c r="L39" s="123" t="s">
        <v>840</v>
      </c>
      <c r="M39" s="30"/>
      <c r="N39" s="233"/>
    </row>
    <row r="40" spans="1:14">
      <c r="A40" s="1734"/>
      <c r="B40" s="2163"/>
      <c r="C40" s="66"/>
      <c r="D40" s="122"/>
      <c r="E40" s="126"/>
      <c r="F40" s="122"/>
      <c r="G40" s="126"/>
      <c r="H40" s="122"/>
      <c r="I40" s="126"/>
      <c r="J40" s="122"/>
      <c r="K40" s="126"/>
      <c r="L40" s="122"/>
      <c r="M40" s="121"/>
      <c r="N40" s="233"/>
    </row>
    <row r="41" spans="1:14">
      <c r="A41" s="1734"/>
      <c r="B41" s="2163"/>
      <c r="C41" s="66"/>
      <c r="D41" s="69" t="s">
        <v>840</v>
      </c>
      <c r="E41" s="120"/>
      <c r="F41" s="69" t="s">
        <v>841</v>
      </c>
      <c r="G41" s="120"/>
      <c r="H41" s="70"/>
      <c r="I41" s="71"/>
      <c r="J41" s="70"/>
      <c r="K41" s="71"/>
      <c r="L41" s="70"/>
      <c r="M41" s="72"/>
      <c r="N41" s="233"/>
    </row>
    <row r="42" spans="1:14">
      <c r="A42" s="1734"/>
      <c r="B42" s="2163"/>
      <c r="C42" s="66"/>
      <c r="D42" s="122"/>
      <c r="E42" s="126"/>
      <c r="F42" s="1710">
        <v>1</v>
      </c>
      <c r="G42" s="1711"/>
      <c r="H42" s="1776"/>
      <c r="I42" s="1776"/>
      <c r="J42" s="130"/>
      <c r="K42" s="123"/>
      <c r="L42" s="130"/>
      <c r="M42" s="124"/>
      <c r="N42" s="233"/>
    </row>
    <row r="43" spans="1:14">
      <c r="A43" s="1734"/>
      <c r="B43" s="2163"/>
      <c r="C43" s="73"/>
      <c r="D43" s="69"/>
      <c r="E43" s="120"/>
      <c r="F43" s="69"/>
      <c r="G43" s="120"/>
      <c r="H43" s="127"/>
      <c r="I43" s="74"/>
      <c r="J43" s="127"/>
      <c r="K43" s="74"/>
      <c r="L43" s="127"/>
      <c r="M43" s="75"/>
      <c r="N43" s="233"/>
    </row>
    <row r="44" spans="1:14" ht="18" customHeight="1">
      <c r="A44" s="1734"/>
      <c r="B44" s="2162" t="s">
        <v>842</v>
      </c>
      <c r="C44" s="44"/>
      <c r="D44" s="45"/>
      <c r="E44" s="45"/>
      <c r="F44" s="45"/>
      <c r="G44" s="45"/>
      <c r="H44" s="45"/>
      <c r="I44" s="45"/>
      <c r="J44" s="45"/>
      <c r="K44" s="45"/>
      <c r="L44" s="19"/>
      <c r="M44" s="20"/>
      <c r="N44" s="233"/>
    </row>
    <row r="45" spans="1:14">
      <c r="A45" s="1734"/>
      <c r="B45" s="2163"/>
      <c r="C45" s="77"/>
      <c r="D45" s="78" t="s">
        <v>843</v>
      </c>
      <c r="E45" s="79" t="s">
        <v>844</v>
      </c>
      <c r="F45" s="1704" t="s">
        <v>845</v>
      </c>
      <c r="G45" s="1705"/>
      <c r="H45" s="1705"/>
      <c r="I45" s="1705"/>
      <c r="J45" s="1705"/>
      <c r="K45" s="80" t="s">
        <v>846</v>
      </c>
      <c r="L45" s="1706"/>
      <c r="M45" s="1707"/>
      <c r="N45" s="233"/>
    </row>
    <row r="46" spans="1:14">
      <c r="A46" s="1734"/>
      <c r="B46" s="2163"/>
      <c r="C46" s="77"/>
      <c r="D46" s="81"/>
      <c r="E46" s="36" t="s">
        <v>809</v>
      </c>
      <c r="F46" s="1704"/>
      <c r="G46" s="1705"/>
      <c r="H46" s="1705"/>
      <c r="I46" s="1705"/>
      <c r="J46" s="1705"/>
      <c r="K46" s="19"/>
      <c r="L46" s="1708"/>
      <c r="M46" s="1709"/>
      <c r="N46" s="233"/>
    </row>
    <row r="47" spans="1:14">
      <c r="A47" s="1734"/>
      <c r="B47" s="2164"/>
      <c r="C47" s="82"/>
      <c r="D47" s="21"/>
      <c r="E47" s="21"/>
      <c r="F47" s="21"/>
      <c r="G47" s="21"/>
      <c r="H47" s="21"/>
      <c r="I47" s="21"/>
      <c r="J47" s="21"/>
      <c r="K47" s="21"/>
      <c r="L47" s="19"/>
      <c r="M47" s="20"/>
      <c r="N47" s="233"/>
    </row>
    <row r="48" spans="1:14" ht="71.099999999999994" customHeight="1">
      <c r="A48" s="1734"/>
      <c r="B48" s="292" t="s">
        <v>847</v>
      </c>
      <c r="C48" s="1697" t="s">
        <v>1979</v>
      </c>
      <c r="D48" s="1698"/>
      <c r="E48" s="1698"/>
      <c r="F48" s="1698"/>
      <c r="G48" s="1698"/>
      <c r="H48" s="1698"/>
      <c r="I48" s="1698"/>
      <c r="J48" s="1698"/>
      <c r="K48" s="1698"/>
      <c r="L48" s="1698"/>
      <c r="M48" s="1699"/>
      <c r="N48" s="236"/>
    </row>
    <row r="49" spans="1:14" ht="36.75" customHeight="1">
      <c r="A49" s="1734"/>
      <c r="B49" s="463" t="s">
        <v>849</v>
      </c>
      <c r="C49" s="1697" t="s">
        <v>1980</v>
      </c>
      <c r="D49" s="1698"/>
      <c r="E49" s="1698"/>
      <c r="F49" s="1698"/>
      <c r="G49" s="1698"/>
      <c r="H49" s="1698"/>
      <c r="I49" s="1698"/>
      <c r="J49" s="1698"/>
      <c r="K49" s="1698"/>
      <c r="L49" s="1698"/>
      <c r="M49" s="1699"/>
      <c r="N49" s="233"/>
    </row>
    <row r="50" spans="1:14">
      <c r="A50" s="1734"/>
      <c r="B50" s="463" t="s">
        <v>851</v>
      </c>
      <c r="C50" s="1700">
        <v>30</v>
      </c>
      <c r="D50" s="1701"/>
      <c r="E50" s="1701"/>
      <c r="F50" s="1701"/>
      <c r="G50" s="1701"/>
      <c r="H50" s="1701"/>
      <c r="I50" s="1701"/>
      <c r="J50" s="1701"/>
      <c r="K50" s="1701"/>
      <c r="L50" s="1701"/>
      <c r="M50" s="1702"/>
      <c r="N50" s="233"/>
    </row>
    <row r="51" spans="1:14">
      <c r="A51" s="1734"/>
      <c r="B51" s="463" t="s">
        <v>853</v>
      </c>
      <c r="C51" s="1952">
        <v>44196</v>
      </c>
      <c r="D51" s="1701"/>
      <c r="E51" s="1701"/>
      <c r="F51" s="1701"/>
      <c r="G51" s="1701"/>
      <c r="H51" s="1701"/>
      <c r="I51" s="1701"/>
      <c r="J51" s="1701"/>
      <c r="K51" s="1701"/>
      <c r="L51" s="1701"/>
      <c r="M51" s="1702"/>
      <c r="N51" s="233"/>
    </row>
    <row r="52" spans="1:14" ht="15.75" customHeight="1">
      <c r="A52" s="1686" t="s">
        <v>854</v>
      </c>
      <c r="B52" s="405" t="s">
        <v>855</v>
      </c>
      <c r="C52" s="1685" t="s">
        <v>1686</v>
      </c>
      <c r="D52" s="1683"/>
      <c r="E52" s="1683"/>
      <c r="F52" s="1683"/>
      <c r="G52" s="1683"/>
      <c r="H52" s="1683"/>
      <c r="I52" s="1683"/>
      <c r="J52" s="1683"/>
      <c r="K52" s="1683"/>
      <c r="L52" s="1683"/>
      <c r="M52" s="1684"/>
      <c r="N52" s="233"/>
    </row>
    <row r="53" spans="1:14">
      <c r="A53" s="1687"/>
      <c r="B53" s="405" t="s">
        <v>856</v>
      </c>
      <c r="C53" s="1685" t="s">
        <v>1687</v>
      </c>
      <c r="D53" s="1683"/>
      <c r="E53" s="1683"/>
      <c r="F53" s="1683"/>
      <c r="G53" s="1683"/>
      <c r="H53" s="1683"/>
      <c r="I53" s="1683"/>
      <c r="J53" s="1683"/>
      <c r="K53" s="1683"/>
      <c r="L53" s="1683"/>
      <c r="M53" s="1684"/>
      <c r="N53" s="233"/>
    </row>
    <row r="54" spans="1:14">
      <c r="A54" s="1687"/>
      <c r="B54" s="405" t="s">
        <v>858</v>
      </c>
      <c r="C54" s="1685" t="s">
        <v>554</v>
      </c>
      <c r="D54" s="1683"/>
      <c r="E54" s="1683"/>
      <c r="F54" s="1683"/>
      <c r="G54" s="1683"/>
      <c r="H54" s="1683"/>
      <c r="I54" s="1683"/>
      <c r="J54" s="1683"/>
      <c r="K54" s="1683"/>
      <c r="L54" s="1683"/>
      <c r="M54" s="1684"/>
      <c r="N54" s="233"/>
    </row>
    <row r="55" spans="1:14" ht="15.75" customHeight="1">
      <c r="A55" s="1687"/>
      <c r="B55" s="468" t="s">
        <v>859</v>
      </c>
      <c r="C55" s="1685" t="s">
        <v>1688</v>
      </c>
      <c r="D55" s="1683"/>
      <c r="E55" s="1683"/>
      <c r="F55" s="1683"/>
      <c r="G55" s="1683"/>
      <c r="H55" s="1683"/>
      <c r="I55" s="1683"/>
      <c r="J55" s="1683"/>
      <c r="K55" s="1683"/>
      <c r="L55" s="1683"/>
      <c r="M55" s="1684"/>
      <c r="N55" s="233"/>
    </row>
    <row r="56" spans="1:14" ht="15.75" customHeight="1">
      <c r="A56" s="1687"/>
      <c r="B56" s="405" t="s">
        <v>860</v>
      </c>
      <c r="C56" s="1783" t="s">
        <v>1689</v>
      </c>
      <c r="D56" s="1683"/>
      <c r="E56" s="1683"/>
      <c r="F56" s="1683"/>
      <c r="G56" s="1683"/>
      <c r="H56" s="1683"/>
      <c r="I56" s="1683"/>
      <c r="J56" s="1683"/>
      <c r="K56" s="1683"/>
      <c r="L56" s="1683"/>
      <c r="M56" s="1684"/>
      <c r="N56" s="233"/>
    </row>
    <row r="57" spans="1:14" ht="16.5" thickBot="1">
      <c r="A57" s="1690"/>
      <c r="B57" s="405" t="s">
        <v>861</v>
      </c>
      <c r="C57" s="1685">
        <v>3387000</v>
      </c>
      <c r="D57" s="1683"/>
      <c r="E57" s="1683"/>
      <c r="F57" s="1683"/>
      <c r="G57" s="1683"/>
      <c r="H57" s="1683"/>
      <c r="I57" s="1683"/>
      <c r="J57" s="1683"/>
      <c r="K57" s="1683"/>
      <c r="L57" s="1683"/>
      <c r="M57" s="1684"/>
      <c r="N57" s="233"/>
    </row>
    <row r="58" spans="1:14" ht="15.75" customHeight="1">
      <c r="A58" s="1686" t="s">
        <v>863</v>
      </c>
      <c r="B58" s="469" t="s">
        <v>864</v>
      </c>
      <c r="C58" s="1685" t="s">
        <v>1690</v>
      </c>
      <c r="D58" s="1683"/>
      <c r="E58" s="1683"/>
      <c r="F58" s="1683"/>
      <c r="G58" s="1683"/>
      <c r="H58" s="1683"/>
      <c r="I58" s="1683"/>
      <c r="J58" s="1683"/>
      <c r="K58" s="1683"/>
      <c r="L58" s="1683"/>
      <c r="M58" s="1684"/>
      <c r="N58" s="233"/>
    </row>
    <row r="59" spans="1:14" ht="30" customHeight="1">
      <c r="A59" s="1687"/>
      <c r="B59" s="469" t="s">
        <v>866</v>
      </c>
      <c r="C59" s="1685" t="s">
        <v>1422</v>
      </c>
      <c r="D59" s="1683"/>
      <c r="E59" s="1683"/>
      <c r="F59" s="1683"/>
      <c r="G59" s="1683"/>
      <c r="H59" s="1683"/>
      <c r="I59" s="1683"/>
      <c r="J59" s="1683"/>
      <c r="K59" s="1683"/>
      <c r="L59" s="1683"/>
      <c r="M59" s="1684"/>
      <c r="N59" s="236"/>
    </row>
    <row r="60" spans="1:14" ht="30" customHeight="1" thickBot="1">
      <c r="A60" s="1687"/>
      <c r="B60" s="470" t="s">
        <v>39</v>
      </c>
      <c r="C60" s="1685" t="s">
        <v>554</v>
      </c>
      <c r="D60" s="1683"/>
      <c r="E60" s="1683"/>
      <c r="F60" s="1683"/>
      <c r="G60" s="1683"/>
      <c r="H60" s="1683"/>
      <c r="I60" s="1683"/>
      <c r="J60" s="1683"/>
      <c r="K60" s="1683"/>
      <c r="L60" s="1683"/>
      <c r="M60" s="1684"/>
      <c r="N60" s="236"/>
    </row>
    <row r="61" spans="1:14" ht="16.5" thickBot="1">
      <c r="A61" s="87" t="s">
        <v>869</v>
      </c>
      <c r="B61" s="485"/>
      <c r="C61" s="1758" t="s">
        <v>1981</v>
      </c>
      <c r="D61" s="1759"/>
      <c r="E61" s="1759"/>
      <c r="F61" s="1759"/>
      <c r="G61" s="1759"/>
      <c r="H61" s="1759"/>
      <c r="I61" s="1759"/>
      <c r="J61" s="1759"/>
      <c r="K61" s="1759"/>
      <c r="L61" s="1759"/>
      <c r="M61" s="1760"/>
      <c r="N61" s="236"/>
    </row>
    <row r="62" spans="1:14">
      <c r="N62" s="236"/>
    </row>
  </sheetData>
  <mergeCells count="57">
    <mergeCell ref="A2:A14"/>
    <mergeCell ref="C2:M2"/>
    <mergeCell ref="C3:M3"/>
    <mergeCell ref="D4:E4"/>
    <mergeCell ref="F4:G4"/>
    <mergeCell ref="I4:M4"/>
    <mergeCell ref="C5:M5"/>
    <mergeCell ref="C6:M6"/>
    <mergeCell ref="C7:D7"/>
    <mergeCell ref="I7:M7"/>
    <mergeCell ref="B8:B10"/>
    <mergeCell ref="C8:D9"/>
    <mergeCell ref="F9:G9"/>
    <mergeCell ref="I9:J9"/>
    <mergeCell ref="C10:D10"/>
    <mergeCell ref="F10:G10"/>
    <mergeCell ref="I10:J10"/>
    <mergeCell ref="C11:M11"/>
    <mergeCell ref="C12:M12"/>
    <mergeCell ref="C13:M13"/>
    <mergeCell ref="C14:E14"/>
    <mergeCell ref="G14:M14"/>
    <mergeCell ref="B44:B47"/>
    <mergeCell ref="F45:F46"/>
    <mergeCell ref="G45:J46"/>
    <mergeCell ref="L45:M46"/>
    <mergeCell ref="C48:M48"/>
    <mergeCell ref="J29:L29"/>
    <mergeCell ref="B31:B33"/>
    <mergeCell ref="B34:B43"/>
    <mergeCell ref="D36:E36"/>
    <mergeCell ref="F36:G36"/>
    <mergeCell ref="H36:I36"/>
    <mergeCell ref="J36:K36"/>
    <mergeCell ref="F42:G42"/>
    <mergeCell ref="H42:I42"/>
    <mergeCell ref="C50:M50"/>
    <mergeCell ref="C51:M51"/>
    <mergeCell ref="A52:A57"/>
    <mergeCell ref="C52:M52"/>
    <mergeCell ref="C53:M53"/>
    <mergeCell ref="C54:M54"/>
    <mergeCell ref="C55:M55"/>
    <mergeCell ref="C56:M56"/>
    <mergeCell ref="C57:M57"/>
    <mergeCell ref="A15:A51"/>
    <mergeCell ref="C15:M15"/>
    <mergeCell ref="C16:M16"/>
    <mergeCell ref="B17:B23"/>
    <mergeCell ref="F22:J22"/>
    <mergeCell ref="C49:M49"/>
    <mergeCell ref="B24:B27"/>
    <mergeCell ref="A58:A60"/>
    <mergeCell ref="C58:M58"/>
    <mergeCell ref="C59:M59"/>
    <mergeCell ref="C60:M60"/>
    <mergeCell ref="C61:M61"/>
  </mergeCells>
  <dataValidations count="7">
    <dataValidation type="list" allowBlank="1" showInputMessage="1" showErrorMessage="1" sqref="I7:M7" xr:uid="{00000000-0002-0000-5D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D00-000001000000}"/>
    <dataValidation allowBlank="1" showInputMessage="1" showErrorMessage="1" prompt="Determine si el indicador responde a un enfoque (Derechos Humanos, Género, Diferencial, Poblacional, Ambiental y Territorial). Si responde a más de enfoque separelos por ;" sqref="B15" xr:uid="{00000000-0002-0000-5D00-000002000000}"/>
    <dataValidation allowBlank="1" showInputMessage="1" showErrorMessage="1" prompt="Identifique la meta ODS a que le apunta el indicador de producto. Seleccione de la lista desplegable." sqref="F14" xr:uid="{00000000-0002-0000-5D00-000003000000}"/>
    <dataValidation allowBlank="1" showInputMessage="1" showErrorMessage="1" prompt="Identifique el ODS a que le apunta el indicador de producto. Seleccione de la lista desplegable._x000a_" sqref="B14" xr:uid="{00000000-0002-0000-5D00-000004000000}"/>
    <dataValidation allowBlank="1" showInputMessage="1" showErrorMessage="1" prompt="Incluir una ficha por cada indicador, ya sea de producto o de resultado" sqref="B1" xr:uid="{00000000-0002-0000-5D00-000005000000}"/>
    <dataValidation allowBlank="1" showInputMessage="1" showErrorMessage="1" prompt="Seleccione de la lista desplegable" sqref="H7 B7 B4" xr:uid="{00000000-0002-0000-5D00-000006000000}"/>
  </dataValidations>
  <hyperlinks>
    <hyperlink ref="C56" r:id="rId1" xr:uid="{00000000-0004-0000-5D00-000000000000}"/>
  </hyperlinks>
  <pageMargins left="0.7" right="0.7" top="0.75" bottom="0.75" header="0.3" footer="0.3"/>
  <pageSetup paperSize="9" orientation="portrait" horizontalDpi="1200" verticalDpi="1200"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0070C0"/>
  </sheetPr>
  <dimension ref="A1:M62"/>
  <sheetViews>
    <sheetView topLeftCell="A46" zoomScale="85" zoomScaleNormal="85" workbookViewId="0">
      <selection activeCell="K65" sqref="K65"/>
    </sheetView>
  </sheetViews>
  <sheetFormatPr baseColWidth="10" defaultColWidth="11.42578125" defaultRowHeight="15.75"/>
  <cols>
    <col min="1" max="1" width="25.140625" style="1" customWidth="1"/>
    <col min="2" max="2" width="39.140625" style="89" customWidth="1"/>
    <col min="3" max="16384" width="11.42578125" style="1"/>
  </cols>
  <sheetData>
    <row r="1" spans="1:13" ht="16.5" thickBot="1">
      <c r="A1" s="2"/>
      <c r="B1" s="3" t="s">
        <v>1982</v>
      </c>
      <c r="C1" s="4"/>
      <c r="D1" s="4"/>
      <c r="E1" s="4"/>
      <c r="F1" s="4"/>
      <c r="G1" s="4"/>
      <c r="H1" s="4"/>
      <c r="I1" s="4"/>
      <c r="J1" s="4"/>
      <c r="K1" s="4"/>
      <c r="L1" s="4"/>
      <c r="M1" s="5"/>
    </row>
    <row r="2" spans="1:13">
      <c r="A2" s="1714" t="s">
        <v>782</v>
      </c>
      <c r="B2" s="6" t="s">
        <v>783</v>
      </c>
      <c r="C2" s="1717" t="s">
        <v>752</v>
      </c>
      <c r="D2" s="1718"/>
      <c r="E2" s="1718"/>
      <c r="F2" s="1718"/>
      <c r="G2" s="1718"/>
      <c r="H2" s="1718"/>
      <c r="I2" s="1718"/>
      <c r="J2" s="1718"/>
      <c r="K2" s="1718"/>
      <c r="L2" s="1718"/>
      <c r="M2" s="1719"/>
    </row>
    <row r="3" spans="1:13" ht="31.5">
      <c r="A3" s="1715"/>
      <c r="B3" s="7" t="s">
        <v>914</v>
      </c>
      <c r="C3" s="1685" t="s">
        <v>674</v>
      </c>
      <c r="D3" s="1683"/>
      <c r="E3" s="1683"/>
      <c r="F3" s="1683"/>
      <c r="G3" s="1683"/>
      <c r="H3" s="1683"/>
      <c r="I3" s="1683"/>
      <c r="J3" s="1683"/>
      <c r="K3" s="1683"/>
      <c r="L3" s="1683"/>
      <c r="M3" s="1684"/>
    </row>
    <row r="4" spans="1:13">
      <c r="A4" s="1715"/>
      <c r="B4" s="9" t="s">
        <v>35</v>
      </c>
      <c r="C4" s="131" t="s">
        <v>72</v>
      </c>
      <c r="D4" s="234"/>
      <c r="E4" s="450"/>
      <c r="F4" s="1721" t="s">
        <v>36</v>
      </c>
      <c r="G4" s="1722"/>
      <c r="H4" s="8" t="s">
        <v>72</v>
      </c>
      <c r="I4" s="96"/>
      <c r="J4" s="96"/>
      <c r="K4" s="96"/>
      <c r="L4" s="96"/>
      <c r="M4" s="97"/>
    </row>
    <row r="5" spans="1:13">
      <c r="A5" s="1715"/>
      <c r="B5" s="9" t="s">
        <v>786</v>
      </c>
      <c r="C5" s="1685" t="s">
        <v>72</v>
      </c>
      <c r="D5" s="1683"/>
      <c r="E5" s="1683"/>
      <c r="F5" s="1683"/>
      <c r="G5" s="1683"/>
      <c r="H5" s="1683"/>
      <c r="I5" s="1683"/>
      <c r="J5" s="1683"/>
      <c r="K5" s="1683"/>
      <c r="L5" s="1683"/>
      <c r="M5" s="1684"/>
    </row>
    <row r="6" spans="1:13">
      <c r="A6" s="1715"/>
      <c r="B6" s="9" t="s">
        <v>787</v>
      </c>
      <c r="C6" s="1685" t="s">
        <v>72</v>
      </c>
      <c r="D6" s="1683"/>
      <c r="E6" s="1683"/>
      <c r="F6" s="1683"/>
      <c r="G6" s="1683"/>
      <c r="H6" s="1683"/>
      <c r="I6" s="1683"/>
      <c r="J6" s="1683"/>
      <c r="K6" s="1683"/>
      <c r="L6" s="1683"/>
      <c r="M6" s="1684"/>
    </row>
    <row r="7" spans="1:13">
      <c r="A7" s="1715"/>
      <c r="B7" s="9" t="s">
        <v>873</v>
      </c>
      <c r="C7" s="2916" t="s">
        <v>156</v>
      </c>
      <c r="D7" s="1815"/>
      <c r="E7" s="1815"/>
      <c r="F7" s="1815"/>
      <c r="G7" s="1815"/>
      <c r="H7" s="671" t="s">
        <v>39</v>
      </c>
      <c r="I7" s="1766" t="s">
        <v>157</v>
      </c>
      <c r="J7" s="1683"/>
      <c r="K7" s="1683"/>
      <c r="L7" s="1683"/>
      <c r="M7" s="1684"/>
    </row>
    <row r="8" spans="1:13">
      <c r="A8" s="1715"/>
      <c r="B8" s="1744" t="s">
        <v>788</v>
      </c>
      <c r="C8" s="14"/>
      <c r="D8" s="15"/>
      <c r="E8" s="15"/>
      <c r="F8" s="15"/>
      <c r="G8" s="15"/>
      <c r="H8" s="15"/>
      <c r="I8" s="15"/>
      <c r="J8" s="15"/>
      <c r="K8" s="15"/>
      <c r="L8" s="16"/>
      <c r="M8" s="17"/>
    </row>
    <row r="9" spans="1:13">
      <c r="A9" s="1715"/>
      <c r="B9" s="1745"/>
      <c r="C9" s="1726" t="s">
        <v>876</v>
      </c>
      <c r="D9" s="1727"/>
      <c r="E9" s="18"/>
      <c r="F9" s="1727"/>
      <c r="G9" s="1727"/>
      <c r="H9" s="18"/>
      <c r="I9" s="1727"/>
      <c r="J9" s="1727"/>
      <c r="K9" s="18"/>
      <c r="L9" s="19"/>
      <c r="M9" s="20"/>
    </row>
    <row r="10" spans="1:13">
      <c r="A10" s="1715"/>
      <c r="B10" s="1746"/>
      <c r="C10" s="1726" t="s">
        <v>793</v>
      </c>
      <c r="D10" s="1727"/>
      <c r="E10" s="125"/>
      <c r="F10" s="1727" t="s">
        <v>793</v>
      </c>
      <c r="G10" s="1727"/>
      <c r="H10" s="125"/>
      <c r="I10" s="1727" t="s">
        <v>793</v>
      </c>
      <c r="J10" s="1727"/>
      <c r="K10" s="125"/>
      <c r="L10" s="21"/>
      <c r="M10" s="22"/>
    </row>
    <row r="11" spans="1:13" ht="27.95" customHeight="1">
      <c r="A11" s="1715"/>
      <c r="B11" s="7" t="s">
        <v>794</v>
      </c>
      <c r="C11" s="2053" t="s">
        <v>1983</v>
      </c>
      <c r="D11" s="2115"/>
      <c r="E11" s="2115"/>
      <c r="F11" s="2115"/>
      <c r="G11" s="2115"/>
      <c r="H11" s="2115"/>
      <c r="I11" s="2115"/>
      <c r="J11" s="2115"/>
      <c r="K11" s="2115"/>
      <c r="L11" s="2115"/>
      <c r="M11" s="2116"/>
    </row>
    <row r="12" spans="1:13" ht="46.5" customHeight="1">
      <c r="A12" s="1715"/>
      <c r="B12" s="7" t="s">
        <v>923</v>
      </c>
      <c r="C12" s="2053" t="s">
        <v>1984</v>
      </c>
      <c r="D12" s="2115"/>
      <c r="E12" s="2115"/>
      <c r="F12" s="2115"/>
      <c r="G12" s="2115"/>
      <c r="H12" s="2115"/>
      <c r="I12" s="2115"/>
      <c r="J12" s="2115"/>
      <c r="K12" s="2115"/>
      <c r="L12" s="2115"/>
      <c r="M12" s="2116"/>
    </row>
    <row r="13" spans="1:13" ht="31.5">
      <c r="A13" s="1715"/>
      <c r="B13" s="7" t="s">
        <v>925</v>
      </c>
      <c r="C13" s="1700" t="s">
        <v>673</v>
      </c>
      <c r="D13" s="1701"/>
      <c r="E13" s="1701"/>
      <c r="F13" s="1701"/>
      <c r="G13" s="1701"/>
      <c r="H13" s="1701"/>
      <c r="I13" s="1701"/>
      <c r="J13" s="1701"/>
      <c r="K13" s="1701"/>
      <c r="L13" s="1701"/>
      <c r="M13" s="1702"/>
    </row>
    <row r="14" spans="1:13" ht="30.95" customHeight="1">
      <c r="A14" s="1715"/>
      <c r="B14" s="1744" t="s">
        <v>926</v>
      </c>
      <c r="C14" s="2053" t="s">
        <v>137</v>
      </c>
      <c r="D14" s="2115"/>
      <c r="E14" s="90" t="s">
        <v>927</v>
      </c>
      <c r="F14" s="2913" t="s">
        <v>1985</v>
      </c>
      <c r="G14" s="2914"/>
      <c r="H14" s="2914"/>
      <c r="I14" s="2914"/>
      <c r="J14" s="2914"/>
      <c r="K14" s="2914"/>
      <c r="L14" s="2914"/>
      <c r="M14" s="2915"/>
    </row>
    <row r="15" spans="1:13">
      <c r="A15" s="1715"/>
      <c r="B15" s="1745"/>
      <c r="C15" s="1700"/>
      <c r="D15" s="1701"/>
      <c r="E15" s="1701"/>
      <c r="F15" s="1701"/>
      <c r="G15" s="1701"/>
      <c r="H15" s="1701"/>
      <c r="I15" s="1701"/>
      <c r="J15" s="1701"/>
      <c r="K15" s="1701"/>
      <c r="L15" s="1701"/>
      <c r="M15" s="1702"/>
    </row>
    <row r="16" spans="1:13">
      <c r="A16" s="1733" t="s">
        <v>796</v>
      </c>
      <c r="B16" s="10" t="s">
        <v>25</v>
      </c>
      <c r="C16" s="1700" t="s">
        <v>601</v>
      </c>
      <c r="D16" s="1701"/>
      <c r="E16" s="1701"/>
      <c r="F16" s="1701"/>
      <c r="G16" s="1701"/>
      <c r="H16" s="1701"/>
      <c r="I16" s="1701"/>
      <c r="J16" s="1701"/>
      <c r="K16" s="1701"/>
      <c r="L16" s="1701"/>
      <c r="M16" s="1702"/>
    </row>
    <row r="17" spans="1:13" ht="45" customHeight="1">
      <c r="A17" s="1734"/>
      <c r="B17" s="10" t="s">
        <v>929</v>
      </c>
      <c r="C17" s="2053" t="s">
        <v>753</v>
      </c>
      <c r="D17" s="2115"/>
      <c r="E17" s="2115"/>
      <c r="F17" s="2115"/>
      <c r="G17" s="2115"/>
      <c r="H17" s="2115"/>
      <c r="I17" s="2115"/>
      <c r="J17" s="2115"/>
      <c r="K17" s="2115"/>
      <c r="L17" s="2115"/>
      <c r="M17" s="2116"/>
    </row>
    <row r="18" spans="1:13" ht="8.25" customHeight="1">
      <c r="A18" s="1734"/>
      <c r="B18" s="1694" t="s">
        <v>798</v>
      </c>
      <c r="C18" s="24"/>
      <c r="D18" s="25"/>
      <c r="E18" s="25"/>
      <c r="F18" s="25"/>
      <c r="G18" s="25"/>
      <c r="H18" s="25"/>
      <c r="I18" s="25"/>
      <c r="J18" s="25"/>
      <c r="K18" s="25"/>
      <c r="L18" s="25"/>
      <c r="M18" s="26"/>
    </row>
    <row r="19" spans="1:13" ht="9" customHeight="1">
      <c r="A19" s="1734"/>
      <c r="B19" s="1695"/>
      <c r="C19" s="27"/>
      <c r="D19" s="28"/>
      <c r="E19" s="29"/>
      <c r="F19" s="28"/>
      <c r="G19" s="29"/>
      <c r="H19" s="28"/>
      <c r="I19" s="29"/>
      <c r="J19" s="28"/>
      <c r="K19" s="29"/>
      <c r="L19" s="29"/>
      <c r="M19" s="30"/>
    </row>
    <row r="20" spans="1:13">
      <c r="A20" s="1734"/>
      <c r="B20" s="1695"/>
      <c r="C20" s="31" t="s">
        <v>799</v>
      </c>
      <c r="D20" s="32"/>
      <c r="E20" s="33" t="s">
        <v>800</v>
      </c>
      <c r="F20" s="32"/>
      <c r="G20" s="33" t="s">
        <v>801</v>
      </c>
      <c r="H20" s="32"/>
      <c r="I20" s="33" t="s">
        <v>802</v>
      </c>
      <c r="J20" s="34"/>
      <c r="K20" s="33"/>
      <c r="L20" s="33"/>
      <c r="M20" s="35"/>
    </row>
    <row r="21" spans="1:13">
      <c r="A21" s="1734"/>
      <c r="B21" s="1695"/>
      <c r="C21" s="31" t="s">
        <v>803</v>
      </c>
      <c r="D21" s="36"/>
      <c r="E21" s="33" t="s">
        <v>804</v>
      </c>
      <c r="F21" s="37"/>
      <c r="G21" s="33" t="s">
        <v>805</v>
      </c>
      <c r="H21" s="37"/>
      <c r="I21" s="33"/>
      <c r="J21" s="38"/>
      <c r="K21" s="33"/>
      <c r="L21" s="33"/>
      <c r="M21" s="35"/>
    </row>
    <row r="22" spans="1:13">
      <c r="A22" s="1734"/>
      <c r="B22" s="1695"/>
      <c r="C22" s="31" t="s">
        <v>806</v>
      </c>
      <c r="D22" s="36"/>
      <c r="E22" s="33" t="s">
        <v>807</v>
      </c>
      <c r="F22" s="36"/>
      <c r="G22" s="33"/>
      <c r="H22" s="38"/>
      <c r="I22" s="33"/>
      <c r="J22" s="38"/>
      <c r="K22" s="33"/>
      <c r="L22" s="33"/>
      <c r="M22" s="35"/>
    </row>
    <row r="23" spans="1:13" ht="24" customHeight="1">
      <c r="A23" s="1734"/>
      <c r="B23" s="1695"/>
      <c r="C23" s="31" t="s">
        <v>808</v>
      </c>
      <c r="D23" s="36" t="s">
        <v>809</v>
      </c>
      <c r="E23" s="33" t="s">
        <v>810</v>
      </c>
      <c r="F23" s="1807" t="s">
        <v>1986</v>
      </c>
      <c r="G23" s="1807"/>
      <c r="H23" s="1807"/>
      <c r="I23" s="1807"/>
      <c r="J23" s="1807"/>
      <c r="K23" s="1807"/>
      <c r="L23" s="1807"/>
      <c r="M23" s="1808"/>
    </row>
    <row r="24" spans="1:13" ht="9.75" customHeight="1">
      <c r="A24" s="1734"/>
      <c r="B24" s="1696"/>
      <c r="C24" s="41"/>
      <c r="D24" s="42"/>
      <c r="E24" s="42"/>
      <c r="F24" s="42"/>
      <c r="G24" s="42"/>
      <c r="H24" s="42"/>
      <c r="I24" s="42"/>
      <c r="J24" s="42"/>
      <c r="K24" s="42"/>
      <c r="L24" s="42"/>
      <c r="M24" s="43"/>
    </row>
    <row r="25" spans="1:13">
      <c r="A25" s="1734"/>
      <c r="B25" s="1694" t="s">
        <v>812</v>
      </c>
      <c r="C25" s="44"/>
      <c r="D25" s="45"/>
      <c r="E25" s="45"/>
      <c r="F25" s="45"/>
      <c r="G25" s="45"/>
      <c r="H25" s="45"/>
      <c r="I25" s="45"/>
      <c r="J25" s="45"/>
      <c r="K25" s="45"/>
      <c r="L25" s="16"/>
      <c r="M25" s="17"/>
    </row>
    <row r="26" spans="1:13">
      <c r="A26" s="1734"/>
      <c r="B26" s="1695"/>
      <c r="C26" s="31" t="s">
        <v>813</v>
      </c>
      <c r="D26" s="37"/>
      <c r="E26" s="46"/>
      <c r="F26" s="33" t="s">
        <v>814</v>
      </c>
      <c r="G26" s="36" t="s">
        <v>809</v>
      </c>
      <c r="H26" s="46"/>
      <c r="I26" s="33" t="s">
        <v>815</v>
      </c>
      <c r="J26" s="36"/>
      <c r="K26" s="46"/>
      <c r="L26" s="19"/>
      <c r="M26" s="20"/>
    </row>
    <row r="27" spans="1:13">
      <c r="A27" s="1734"/>
      <c r="B27" s="1695"/>
      <c r="C27" s="31" t="s">
        <v>816</v>
      </c>
      <c r="D27" s="47"/>
      <c r="E27" s="19"/>
      <c r="F27" s="33" t="s">
        <v>817</v>
      </c>
      <c r="G27" s="37"/>
      <c r="H27" s="19"/>
      <c r="I27" s="48"/>
      <c r="J27" s="19"/>
      <c r="K27" s="18"/>
      <c r="L27" s="19"/>
      <c r="M27" s="20"/>
    </row>
    <row r="28" spans="1:13">
      <c r="A28" s="1734"/>
      <c r="B28" s="1696"/>
      <c r="C28" s="49"/>
      <c r="D28" s="50"/>
      <c r="E28" s="50"/>
      <c r="F28" s="50"/>
      <c r="G28" s="50"/>
      <c r="H28" s="50"/>
      <c r="I28" s="50"/>
      <c r="J28" s="50"/>
      <c r="K28" s="50"/>
      <c r="L28" s="21"/>
      <c r="M28" s="22"/>
    </row>
    <row r="29" spans="1:13">
      <c r="A29" s="1734"/>
      <c r="B29" s="54" t="s">
        <v>818</v>
      </c>
      <c r="C29" s="52"/>
      <c r="D29" s="23"/>
      <c r="E29" s="23"/>
      <c r="F29" s="23"/>
      <c r="G29" s="23"/>
      <c r="H29" s="23"/>
      <c r="I29" s="23"/>
      <c r="J29" s="23"/>
      <c r="K29" s="23"/>
      <c r="L29" s="23"/>
      <c r="M29" s="53"/>
    </row>
    <row r="30" spans="1:13">
      <c r="A30" s="1734"/>
      <c r="B30" s="54"/>
      <c r="C30" s="55" t="s">
        <v>819</v>
      </c>
      <c r="D30" s="36" t="s">
        <v>63</v>
      </c>
      <c r="E30" s="46"/>
      <c r="F30" s="56" t="s">
        <v>820</v>
      </c>
      <c r="G30" s="36" t="s">
        <v>63</v>
      </c>
      <c r="H30" s="46"/>
      <c r="I30" s="56" t="s">
        <v>821</v>
      </c>
      <c r="J30" s="135"/>
      <c r="K30" s="133"/>
      <c r="L30" s="136"/>
      <c r="M30" s="57"/>
    </row>
    <row r="31" spans="1:13">
      <c r="A31" s="1734"/>
      <c r="B31" s="9"/>
      <c r="C31" s="41"/>
      <c r="D31" s="42"/>
      <c r="E31" s="42"/>
      <c r="F31" s="42"/>
      <c r="G31" s="42"/>
      <c r="H31" s="42"/>
      <c r="I31" s="42"/>
      <c r="J31" s="42"/>
      <c r="K31" s="42"/>
      <c r="L31" s="42"/>
      <c r="M31" s="43"/>
    </row>
    <row r="32" spans="1:13">
      <c r="A32" s="1734"/>
      <c r="B32" s="1694" t="s">
        <v>822</v>
      </c>
      <c r="C32" s="58"/>
      <c r="D32" s="59"/>
      <c r="E32" s="59"/>
      <c r="F32" s="59"/>
      <c r="G32" s="59"/>
      <c r="H32" s="59"/>
      <c r="I32" s="59"/>
      <c r="J32" s="59"/>
      <c r="K32" s="59"/>
      <c r="L32" s="16"/>
      <c r="M32" s="17"/>
    </row>
    <row r="33" spans="1:13">
      <c r="A33" s="1734"/>
      <c r="B33" s="1695"/>
      <c r="C33" s="60" t="s">
        <v>823</v>
      </c>
      <c r="D33" s="61">
        <v>2022</v>
      </c>
      <c r="E33" s="62"/>
      <c r="F33" s="46" t="s">
        <v>824</v>
      </c>
      <c r="G33" s="100">
        <v>2025</v>
      </c>
      <c r="H33" s="62"/>
      <c r="I33" s="56"/>
      <c r="J33" s="62"/>
      <c r="K33" s="62"/>
      <c r="L33" s="19"/>
      <c r="M33" s="20"/>
    </row>
    <row r="34" spans="1:13">
      <c r="A34" s="1734"/>
      <c r="B34" s="1696"/>
      <c r="C34" s="41"/>
      <c r="D34" s="91"/>
      <c r="E34" s="92"/>
      <c r="F34" s="42"/>
      <c r="G34" s="92"/>
      <c r="H34" s="92"/>
      <c r="I34" s="93"/>
      <c r="J34" s="92"/>
      <c r="K34" s="92"/>
      <c r="L34" s="21"/>
      <c r="M34" s="22"/>
    </row>
    <row r="35" spans="1:13">
      <c r="A35" s="1734"/>
      <c r="B35" s="1694" t="s">
        <v>825</v>
      </c>
      <c r="C35" s="64"/>
      <c r="D35" s="95"/>
      <c r="E35" s="95"/>
      <c r="F35" s="95"/>
      <c r="G35" s="95"/>
      <c r="H35" s="95"/>
      <c r="I35" s="95"/>
      <c r="J35" s="95"/>
      <c r="K35" s="95"/>
      <c r="L35" s="95"/>
      <c r="M35" s="65"/>
    </row>
    <row r="36" spans="1:13">
      <c r="A36" s="1734"/>
      <c r="B36" s="1695"/>
      <c r="C36" s="66"/>
      <c r="D36" s="123" t="s">
        <v>826</v>
      </c>
      <c r="E36" s="123"/>
      <c r="F36" s="123" t="s">
        <v>827</v>
      </c>
      <c r="G36" s="123"/>
      <c r="H36" s="67" t="s">
        <v>828</v>
      </c>
      <c r="I36" s="67"/>
      <c r="J36" s="67" t="s">
        <v>829</v>
      </c>
      <c r="K36" s="123"/>
      <c r="L36" s="123" t="s">
        <v>830</v>
      </c>
      <c r="M36" s="68"/>
    </row>
    <row r="37" spans="1:13">
      <c r="A37" s="1734"/>
      <c r="B37" s="1695"/>
      <c r="C37" s="66"/>
      <c r="D37" s="126">
        <v>4</v>
      </c>
      <c r="E37" s="126"/>
      <c r="F37" s="126">
        <v>4</v>
      </c>
      <c r="G37" s="126"/>
      <c r="H37" s="126">
        <v>4</v>
      </c>
      <c r="I37" s="126"/>
      <c r="J37" s="126">
        <v>4</v>
      </c>
      <c r="K37" s="126"/>
      <c r="L37" s="122"/>
      <c r="M37" s="121"/>
    </row>
    <row r="38" spans="1:13">
      <c r="A38" s="1734"/>
      <c r="B38" s="1695"/>
      <c r="C38" s="66"/>
      <c r="D38" s="123" t="s">
        <v>831</v>
      </c>
      <c r="E38" s="123"/>
      <c r="F38" s="123" t="s">
        <v>832</v>
      </c>
      <c r="G38" s="123"/>
      <c r="H38" s="67" t="s">
        <v>833</v>
      </c>
      <c r="I38" s="67"/>
      <c r="J38" s="67" t="s">
        <v>834</v>
      </c>
      <c r="K38" s="123"/>
      <c r="L38" s="123" t="s">
        <v>835</v>
      </c>
      <c r="M38" s="30"/>
    </row>
    <row r="39" spans="1:13">
      <c r="A39" s="1734"/>
      <c r="B39" s="1695"/>
      <c r="C39" s="66"/>
      <c r="D39" s="122"/>
      <c r="E39" s="126"/>
      <c r="F39" s="122"/>
      <c r="G39" s="126"/>
      <c r="H39" s="122"/>
      <c r="I39" s="126"/>
      <c r="J39" s="122"/>
      <c r="K39" s="126"/>
      <c r="L39" s="122"/>
      <c r="M39" s="121"/>
    </row>
    <row r="40" spans="1:13">
      <c r="A40" s="1734"/>
      <c r="B40" s="1695"/>
      <c r="C40" s="66"/>
      <c r="D40" s="123" t="s">
        <v>836</v>
      </c>
      <c r="E40" s="123"/>
      <c r="F40" s="123" t="s">
        <v>837</v>
      </c>
      <c r="G40" s="123"/>
      <c r="H40" s="67" t="s">
        <v>838</v>
      </c>
      <c r="I40" s="67"/>
      <c r="J40" s="67" t="s">
        <v>839</v>
      </c>
      <c r="K40" s="123"/>
      <c r="L40" s="123" t="s">
        <v>840</v>
      </c>
      <c r="M40" s="30"/>
    </row>
    <row r="41" spans="1:13">
      <c r="A41" s="1734"/>
      <c r="B41" s="1695"/>
      <c r="C41" s="66"/>
      <c r="D41" s="122"/>
      <c r="E41" s="126"/>
      <c r="F41" s="122"/>
      <c r="G41" s="126"/>
      <c r="H41" s="122"/>
      <c r="I41" s="126"/>
      <c r="J41" s="122"/>
      <c r="K41" s="126"/>
      <c r="L41" s="122"/>
      <c r="M41" s="121"/>
    </row>
    <row r="42" spans="1:13">
      <c r="A42" s="1734"/>
      <c r="B42" s="1695"/>
      <c r="C42" s="66"/>
      <c r="D42" s="69" t="s">
        <v>840</v>
      </c>
      <c r="E42" s="120"/>
      <c r="F42" s="69" t="s">
        <v>841</v>
      </c>
      <c r="G42" s="120"/>
      <c r="H42" s="70"/>
      <c r="I42" s="71"/>
      <c r="J42" s="70"/>
      <c r="K42" s="71"/>
      <c r="L42" s="70"/>
      <c r="M42" s="72"/>
    </row>
    <row r="43" spans="1:13">
      <c r="A43" s="1734"/>
      <c r="B43" s="1695"/>
      <c r="C43" s="66"/>
      <c r="D43" s="122"/>
      <c r="E43" s="126"/>
      <c r="F43" s="121"/>
      <c r="G43" s="121">
        <v>16</v>
      </c>
      <c r="H43" s="1776"/>
      <c r="I43" s="1776"/>
      <c r="J43" s="130"/>
      <c r="K43" s="123"/>
      <c r="L43" s="130"/>
      <c r="M43" s="124"/>
    </row>
    <row r="44" spans="1:13">
      <c r="A44" s="1734"/>
      <c r="B44" s="1695"/>
      <c r="C44" s="73"/>
      <c r="D44" s="69"/>
      <c r="E44" s="120"/>
      <c r="F44" s="69"/>
      <c r="G44" s="120"/>
      <c r="H44" s="127"/>
      <c r="I44" s="74"/>
      <c r="J44" s="127"/>
      <c r="K44" s="74"/>
      <c r="L44" s="127"/>
      <c r="M44" s="75"/>
    </row>
    <row r="45" spans="1:13" ht="18" customHeight="1">
      <c r="A45" s="1734"/>
      <c r="B45" s="1694" t="s">
        <v>842</v>
      </c>
      <c r="C45" s="44"/>
      <c r="D45" s="45"/>
      <c r="E45" s="45"/>
      <c r="F45" s="45"/>
      <c r="G45" s="45"/>
      <c r="H45" s="45"/>
      <c r="I45" s="45"/>
      <c r="J45" s="45"/>
      <c r="K45" s="45"/>
      <c r="L45" s="19"/>
      <c r="M45" s="20"/>
    </row>
    <row r="46" spans="1:13">
      <c r="A46" s="1734"/>
      <c r="B46" s="1695"/>
      <c r="C46" s="77"/>
      <c r="D46" s="78" t="s">
        <v>843</v>
      </c>
      <c r="E46" s="79" t="s">
        <v>844</v>
      </c>
      <c r="F46" s="1704" t="s">
        <v>845</v>
      </c>
      <c r="G46" s="1705"/>
      <c r="H46" s="1705"/>
      <c r="I46" s="1705"/>
      <c r="J46" s="1705"/>
      <c r="K46" s="80" t="s">
        <v>846</v>
      </c>
      <c r="L46" s="1706"/>
      <c r="M46" s="1707"/>
    </row>
    <row r="47" spans="1:13">
      <c r="A47" s="1734"/>
      <c r="B47" s="1695"/>
      <c r="C47" s="77"/>
      <c r="D47" s="81"/>
      <c r="E47" s="36" t="s">
        <v>809</v>
      </c>
      <c r="F47" s="1704"/>
      <c r="G47" s="1705"/>
      <c r="H47" s="1705"/>
      <c r="I47" s="1705"/>
      <c r="J47" s="1705"/>
      <c r="K47" s="19"/>
      <c r="L47" s="1708"/>
      <c r="M47" s="1709"/>
    </row>
    <row r="48" spans="1:13">
      <c r="A48" s="1734"/>
      <c r="B48" s="1696"/>
      <c r="C48" s="82"/>
      <c r="D48" s="21"/>
      <c r="E48" s="21"/>
      <c r="F48" s="21"/>
      <c r="G48" s="21"/>
      <c r="H48" s="21"/>
      <c r="I48" s="21"/>
      <c r="J48" s="21"/>
      <c r="K48" s="21"/>
      <c r="L48" s="19"/>
      <c r="M48" s="20"/>
    </row>
    <row r="49" spans="1:13" ht="42.75" customHeight="1">
      <c r="A49" s="1734"/>
      <c r="B49" s="7" t="s">
        <v>847</v>
      </c>
      <c r="C49" s="1700" t="s">
        <v>1987</v>
      </c>
      <c r="D49" s="1701"/>
      <c r="E49" s="1701"/>
      <c r="F49" s="1701"/>
      <c r="G49" s="1701"/>
      <c r="H49" s="1701"/>
      <c r="I49" s="1701"/>
      <c r="J49" s="1701"/>
      <c r="K49" s="1701"/>
      <c r="L49" s="1701"/>
      <c r="M49" s="1702"/>
    </row>
    <row r="50" spans="1:13">
      <c r="A50" s="1734"/>
      <c r="B50" s="10" t="s">
        <v>849</v>
      </c>
      <c r="C50" s="1700" t="s">
        <v>1988</v>
      </c>
      <c r="D50" s="1701"/>
      <c r="E50" s="1701"/>
      <c r="F50" s="1701"/>
      <c r="G50" s="1701"/>
      <c r="H50" s="1701"/>
      <c r="I50" s="1701"/>
      <c r="J50" s="1701"/>
      <c r="K50" s="1701"/>
      <c r="L50" s="1701"/>
      <c r="M50" s="1702"/>
    </row>
    <row r="51" spans="1:13">
      <c r="A51" s="1734"/>
      <c r="B51" s="10" t="s">
        <v>851</v>
      </c>
      <c r="C51" s="1700">
        <v>30</v>
      </c>
      <c r="D51" s="1701"/>
      <c r="E51" s="1701"/>
      <c r="F51" s="1701"/>
      <c r="G51" s="1701"/>
      <c r="H51" s="1701"/>
      <c r="I51" s="1701"/>
      <c r="J51" s="1701"/>
      <c r="K51" s="1701"/>
      <c r="L51" s="1701"/>
      <c r="M51" s="1702"/>
    </row>
    <row r="52" spans="1:13">
      <c r="A52" s="1734"/>
      <c r="B52" s="10" t="s">
        <v>853</v>
      </c>
      <c r="C52" s="1700" t="s">
        <v>63</v>
      </c>
      <c r="D52" s="1701"/>
      <c r="E52" s="1701"/>
      <c r="F52" s="1701"/>
      <c r="G52" s="1701"/>
      <c r="H52" s="1701"/>
      <c r="I52" s="1701"/>
      <c r="J52" s="1701"/>
      <c r="K52" s="1701"/>
      <c r="L52" s="1701"/>
      <c r="M52" s="1702"/>
    </row>
    <row r="53" spans="1:13" ht="15.75" customHeight="1">
      <c r="A53" s="1686" t="s">
        <v>854</v>
      </c>
      <c r="B53" s="83" t="s">
        <v>855</v>
      </c>
      <c r="C53" s="1685" t="s">
        <v>1767</v>
      </c>
      <c r="D53" s="1683"/>
      <c r="E53" s="1683"/>
      <c r="F53" s="1683"/>
      <c r="G53" s="1683"/>
      <c r="H53" s="1683"/>
      <c r="I53" s="1683"/>
      <c r="J53" s="1683"/>
      <c r="K53" s="1683"/>
      <c r="L53" s="1683"/>
      <c r="M53" s="1684"/>
    </row>
    <row r="54" spans="1:13" ht="15.6" customHeight="1">
      <c r="A54" s="1687"/>
      <c r="B54" s="83" t="s">
        <v>856</v>
      </c>
      <c r="C54" s="1685" t="s">
        <v>1768</v>
      </c>
      <c r="D54" s="1683"/>
      <c r="E54" s="1683"/>
      <c r="F54" s="1683"/>
      <c r="G54" s="1683"/>
      <c r="H54" s="1683"/>
      <c r="I54" s="1683"/>
      <c r="J54" s="1683"/>
      <c r="K54" s="1683"/>
      <c r="L54" s="1683"/>
      <c r="M54" s="1684"/>
    </row>
    <row r="55" spans="1:13" ht="15.6" customHeight="1">
      <c r="A55" s="1687"/>
      <c r="B55" s="83" t="s">
        <v>858</v>
      </c>
      <c r="C55" s="1685" t="s">
        <v>1769</v>
      </c>
      <c r="D55" s="1683"/>
      <c r="E55" s="1683"/>
      <c r="F55" s="1683"/>
      <c r="G55" s="1683"/>
      <c r="H55" s="1683"/>
      <c r="I55" s="1683"/>
      <c r="J55" s="1683"/>
      <c r="K55" s="1683"/>
      <c r="L55" s="1683"/>
      <c r="M55" s="1684"/>
    </row>
    <row r="56" spans="1:13" ht="15.75" customHeight="1">
      <c r="A56" s="1687"/>
      <c r="B56" s="84" t="s">
        <v>859</v>
      </c>
      <c r="C56" s="1685" t="s">
        <v>1770</v>
      </c>
      <c r="D56" s="1683"/>
      <c r="E56" s="1683"/>
      <c r="F56" s="1683"/>
      <c r="G56" s="1683"/>
      <c r="H56" s="1683"/>
      <c r="I56" s="1683"/>
      <c r="J56" s="1683"/>
      <c r="K56" s="1683"/>
      <c r="L56" s="1683"/>
      <c r="M56" s="1684"/>
    </row>
    <row r="57" spans="1:13" ht="15.75" customHeight="1">
      <c r="A57" s="1687"/>
      <c r="B57" s="83" t="s">
        <v>860</v>
      </c>
      <c r="C57" s="1685" t="s">
        <v>605</v>
      </c>
      <c r="D57" s="1683"/>
      <c r="E57" s="1683"/>
      <c r="F57" s="1683"/>
      <c r="G57" s="1683"/>
      <c r="H57" s="1683"/>
      <c r="I57" s="1683"/>
      <c r="J57" s="1683"/>
      <c r="K57" s="1683"/>
      <c r="L57" s="1683"/>
      <c r="M57" s="1684"/>
    </row>
    <row r="58" spans="1:13" ht="16.5" thickBot="1">
      <c r="A58" s="1690"/>
      <c r="B58" s="83" t="s">
        <v>861</v>
      </c>
      <c r="C58" s="1685">
        <v>3808330</v>
      </c>
      <c r="D58" s="1683"/>
      <c r="E58" s="1683"/>
      <c r="F58" s="1683"/>
      <c r="G58" s="1683"/>
      <c r="H58" s="1683"/>
      <c r="I58" s="1683"/>
      <c r="J58" s="1683"/>
      <c r="K58" s="1683"/>
      <c r="L58" s="1683"/>
      <c r="M58" s="1684"/>
    </row>
    <row r="59" spans="1:13" ht="15.75" customHeight="1">
      <c r="A59" s="1686" t="s">
        <v>863</v>
      </c>
      <c r="B59" s="85" t="s">
        <v>864</v>
      </c>
      <c r="C59" s="1685" t="s">
        <v>1771</v>
      </c>
      <c r="D59" s="1683"/>
      <c r="E59" s="1683"/>
      <c r="F59" s="1683"/>
      <c r="G59" s="1683"/>
      <c r="H59" s="1683"/>
      <c r="I59" s="1683"/>
      <c r="J59" s="1683"/>
      <c r="K59" s="1683"/>
      <c r="L59" s="1683"/>
      <c r="M59" s="1684"/>
    </row>
    <row r="60" spans="1:13" ht="30" customHeight="1">
      <c r="A60" s="1687"/>
      <c r="B60" s="85" t="s">
        <v>866</v>
      </c>
      <c r="C60" s="1685" t="s">
        <v>1725</v>
      </c>
      <c r="D60" s="1683"/>
      <c r="E60" s="1683"/>
      <c r="F60" s="1683"/>
      <c r="G60" s="1683"/>
      <c r="H60" s="1683"/>
      <c r="I60" s="1683"/>
      <c r="J60" s="1683"/>
      <c r="K60" s="1683"/>
      <c r="L60" s="1683"/>
      <c r="M60" s="1684"/>
    </row>
    <row r="61" spans="1:13" ht="30" customHeight="1" thickBot="1">
      <c r="A61" s="1687"/>
      <c r="B61" s="86" t="s">
        <v>39</v>
      </c>
      <c r="C61" s="2907" t="s">
        <v>157</v>
      </c>
      <c r="D61" s="2908"/>
      <c r="E61" s="2908"/>
      <c r="F61" s="2908"/>
      <c r="G61" s="2908"/>
      <c r="H61" s="2908"/>
      <c r="I61" s="2908"/>
      <c r="J61" s="2908"/>
      <c r="K61" s="2908"/>
      <c r="L61" s="2908"/>
      <c r="M61" s="2909"/>
    </row>
    <row r="62" spans="1:13" ht="16.5" thickBot="1">
      <c r="A62" s="87" t="s">
        <v>869</v>
      </c>
      <c r="B62" s="88"/>
      <c r="C62" s="2904"/>
      <c r="D62" s="2905"/>
      <c r="E62" s="2905"/>
      <c r="F62" s="2905"/>
      <c r="G62" s="2905"/>
      <c r="H62" s="2905"/>
      <c r="I62" s="2905"/>
      <c r="J62" s="2905"/>
      <c r="K62" s="2905"/>
      <c r="L62" s="2905"/>
      <c r="M62" s="2906"/>
    </row>
  </sheetData>
  <mergeCells count="51">
    <mergeCell ref="C11:M11"/>
    <mergeCell ref="A2:A15"/>
    <mergeCell ref="C2:M2"/>
    <mergeCell ref="C3:M3"/>
    <mergeCell ref="F4:G4"/>
    <mergeCell ref="C5:M5"/>
    <mergeCell ref="C6:M6"/>
    <mergeCell ref="C7:G7"/>
    <mergeCell ref="I7:M7"/>
    <mergeCell ref="B8:B10"/>
    <mergeCell ref="C9:D9"/>
    <mergeCell ref="F9:G9"/>
    <mergeCell ref="I9:J9"/>
    <mergeCell ref="C10:D10"/>
    <mergeCell ref="F10:G10"/>
    <mergeCell ref="I10:J10"/>
    <mergeCell ref="C12:M12"/>
    <mergeCell ref="C13:M13"/>
    <mergeCell ref="B14:B15"/>
    <mergeCell ref="C14:D14"/>
    <mergeCell ref="F14:M14"/>
    <mergeCell ref="C15:M15"/>
    <mergeCell ref="C51:M51"/>
    <mergeCell ref="A16:A52"/>
    <mergeCell ref="C16:M16"/>
    <mergeCell ref="C17:M17"/>
    <mergeCell ref="B18:B24"/>
    <mergeCell ref="F23:M23"/>
    <mergeCell ref="B25:B28"/>
    <mergeCell ref="B32:B34"/>
    <mergeCell ref="B35:B44"/>
    <mergeCell ref="H43:I43"/>
    <mergeCell ref="B45:B48"/>
    <mergeCell ref="F46:F47"/>
    <mergeCell ref="G46:J47"/>
    <mergeCell ref="L46:M47"/>
    <mergeCell ref="C49:M49"/>
    <mergeCell ref="C50:M50"/>
    <mergeCell ref="C52:M52"/>
    <mergeCell ref="A53:A58"/>
    <mergeCell ref="C53:M53"/>
    <mergeCell ref="C54:M54"/>
    <mergeCell ref="C55:M55"/>
    <mergeCell ref="C56:M56"/>
    <mergeCell ref="C57:M57"/>
    <mergeCell ref="C58:M58"/>
    <mergeCell ref="A59:A61"/>
    <mergeCell ref="C59:M59"/>
    <mergeCell ref="C60:M60"/>
    <mergeCell ref="C61:M61"/>
    <mergeCell ref="C62:M62"/>
  </mergeCells>
  <dataValidations count="6">
    <dataValidation allowBlank="1" showInputMessage="1" showErrorMessage="1" prompt="Seleccione de la lista desplegable" sqref="B4" xr:uid="{00000000-0002-0000-5E00-000000000000}"/>
    <dataValidation allowBlank="1" showInputMessage="1" showErrorMessage="1" prompt="Incluir una ficha por cada indicador, ya sea de producto o de resultado" sqref="B1" xr:uid="{00000000-0002-0000-5E00-000001000000}"/>
    <dataValidation allowBlank="1" showInputMessage="1" showErrorMessage="1" prompt="Identifique el ODS a que le apunta el indicador de producto. Seleccione de la lista desplegable._x000a_" sqref="B14:B15" xr:uid="{00000000-0002-0000-5E00-000002000000}"/>
    <dataValidation allowBlank="1" showInputMessage="1" showErrorMessage="1" prompt="Identifique la meta ODS a que le apunta el indicador de producto. Seleccione de la lista desplegable." sqref="E14" xr:uid="{00000000-0002-0000-5E00-000003000000}"/>
    <dataValidation allowBlank="1" showInputMessage="1" showErrorMessage="1" prompt="Determine si el indicador responde a un enfoque (Derechos Humanos, Género, Diferencial, Poblacional, Ambiental y Territorial). Si responde a más de enfoque separelos por ;" sqref="B16" xr:uid="{00000000-0002-0000-5E00-000004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E00-000005000000}"/>
  </dataValidations>
  <pageMargins left="0.7" right="0.7" top="0.75" bottom="0.75" header="0.3" footer="0.3"/>
  <pageSetup paperSize="9" orientation="portrait" horizontalDpi="1200" verticalDpi="12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0070C0"/>
  </sheetPr>
  <dimension ref="A1:M61"/>
  <sheetViews>
    <sheetView topLeftCell="B2" zoomScale="85" zoomScaleNormal="85" workbookViewId="0">
      <selection activeCell="C2" sqref="C2:M2"/>
    </sheetView>
  </sheetViews>
  <sheetFormatPr baseColWidth="10" defaultColWidth="11.42578125" defaultRowHeight="15.75"/>
  <cols>
    <col min="1" max="1" width="20.28515625" style="1" customWidth="1"/>
    <col min="2" max="2" width="23.28515625" style="89" customWidth="1"/>
    <col min="3" max="3" width="11.42578125" style="1"/>
    <col min="4" max="4" width="22.28515625" style="1" customWidth="1"/>
    <col min="5" max="5" width="15.5703125" style="1" customWidth="1"/>
    <col min="6" max="6" width="13" style="1" customWidth="1"/>
    <col min="7" max="7" width="11.42578125" style="1"/>
    <col min="8" max="8" width="12.42578125" style="1" customWidth="1"/>
    <col min="9" max="9" width="13.28515625" style="1" customWidth="1"/>
    <col min="10" max="11" width="11.42578125" style="1"/>
    <col min="12" max="12" width="5.28515625" style="1" customWidth="1"/>
    <col min="13" max="13" width="9.42578125" style="1" customWidth="1"/>
    <col min="14" max="16384" width="11.42578125" style="1"/>
  </cols>
  <sheetData>
    <row r="1" spans="1:13" s="743" customFormat="1" ht="17.25" thickBot="1">
      <c r="A1" s="745"/>
      <c r="B1" s="3049" t="s">
        <v>1989</v>
      </c>
      <c r="C1" s="3050"/>
      <c r="D1" s="3050"/>
      <c r="E1" s="3050"/>
      <c r="F1" s="3050"/>
      <c r="G1" s="3050"/>
      <c r="H1" s="3050"/>
      <c r="I1" s="3050"/>
      <c r="J1" s="3050"/>
      <c r="K1" s="3050"/>
      <c r="L1" s="3050"/>
      <c r="M1" s="3051"/>
    </row>
    <row r="2" spans="1:13" s="743" customFormat="1" ht="16.5">
      <c r="A2" s="3052" t="s">
        <v>782</v>
      </c>
      <c r="B2" s="746" t="s">
        <v>783</v>
      </c>
      <c r="C2" s="3054" t="s">
        <v>1990</v>
      </c>
      <c r="D2" s="3055"/>
      <c r="E2" s="3055"/>
      <c r="F2" s="3055"/>
      <c r="G2" s="3055"/>
      <c r="H2" s="3055"/>
      <c r="I2" s="3055"/>
      <c r="J2" s="3055"/>
      <c r="K2" s="3055"/>
      <c r="L2" s="3055"/>
      <c r="M2" s="3056"/>
    </row>
    <row r="3" spans="1:13" s="743" customFormat="1" ht="42" customHeight="1">
      <c r="A3" s="3053"/>
      <c r="B3" s="747" t="s">
        <v>914</v>
      </c>
      <c r="C3" s="1685" t="s">
        <v>674</v>
      </c>
      <c r="D3" s="1683"/>
      <c r="E3" s="1683"/>
      <c r="F3" s="1683"/>
      <c r="G3" s="1683"/>
      <c r="H3" s="1683"/>
      <c r="I3" s="1683"/>
      <c r="J3" s="1683"/>
      <c r="K3" s="1683"/>
      <c r="L3" s="1683"/>
      <c r="M3" s="1684"/>
    </row>
    <row r="4" spans="1:13" s="743" customFormat="1" ht="77.25" customHeight="1">
      <c r="A4" s="3053"/>
      <c r="B4" s="748" t="s">
        <v>35</v>
      </c>
      <c r="C4" s="845" t="s">
        <v>1300</v>
      </c>
      <c r="D4" s="3071" t="s">
        <v>614</v>
      </c>
      <c r="E4" s="3072"/>
      <c r="F4" s="2925" t="s">
        <v>979</v>
      </c>
      <c r="G4" s="2926"/>
      <c r="H4" s="128">
        <v>17</v>
      </c>
      <c r="I4" s="1766" t="s">
        <v>1315</v>
      </c>
      <c r="J4" s="1683"/>
      <c r="K4" s="1683"/>
      <c r="L4" s="1683"/>
      <c r="M4" s="1684"/>
    </row>
    <row r="5" spans="1:13" s="743" customFormat="1" ht="26.25" customHeight="1">
      <c r="A5" s="3053"/>
      <c r="B5" s="748" t="s">
        <v>786</v>
      </c>
      <c r="C5" s="2927" t="s">
        <v>1316</v>
      </c>
      <c r="D5" s="2928"/>
      <c r="E5" s="2928"/>
      <c r="F5" s="2928"/>
      <c r="G5" s="2928"/>
      <c r="H5" s="2928"/>
      <c r="I5" s="2928"/>
      <c r="J5" s="2928"/>
      <c r="K5" s="2928"/>
      <c r="L5" s="2928"/>
      <c r="M5" s="2929"/>
    </row>
    <row r="6" spans="1:13" s="743" customFormat="1" ht="16.5">
      <c r="A6" s="3053"/>
      <c r="B6" s="748" t="s">
        <v>787</v>
      </c>
      <c r="C6" s="2927" t="s">
        <v>1991</v>
      </c>
      <c r="D6" s="2928"/>
      <c r="E6" s="2928"/>
      <c r="F6" s="2928"/>
      <c r="G6" s="2928"/>
      <c r="H6" s="2928"/>
      <c r="I6" s="2928"/>
      <c r="J6" s="2928"/>
      <c r="K6" s="2928"/>
      <c r="L6" s="2928"/>
      <c r="M6" s="2929"/>
    </row>
    <row r="7" spans="1:13" s="743" customFormat="1" ht="16.5">
      <c r="A7" s="3053"/>
      <c r="B7" s="747" t="s">
        <v>873</v>
      </c>
      <c r="C7" s="3057" t="s">
        <v>156</v>
      </c>
      <c r="D7" s="3058"/>
      <c r="E7" s="750"/>
      <c r="F7" s="750"/>
      <c r="G7" s="751"/>
      <c r="H7" s="752" t="s">
        <v>39</v>
      </c>
      <c r="I7" s="3069" t="s">
        <v>868</v>
      </c>
      <c r="J7" s="3058"/>
      <c r="K7" s="3058"/>
      <c r="L7" s="3058"/>
      <c r="M7" s="3070"/>
    </row>
    <row r="8" spans="1:13" s="743" customFormat="1" ht="16.5">
      <c r="A8" s="3053"/>
      <c r="B8" s="2936" t="s">
        <v>788</v>
      </c>
      <c r="C8" s="846"/>
      <c r="D8" s="847"/>
      <c r="E8" s="753"/>
      <c r="F8" s="753"/>
      <c r="G8" s="753"/>
      <c r="H8" s="753"/>
      <c r="I8" s="753"/>
      <c r="J8" s="753"/>
      <c r="K8" s="753"/>
      <c r="L8" s="754"/>
      <c r="M8" s="755"/>
    </row>
    <row r="9" spans="1:13" s="743" customFormat="1" ht="39.75" customHeight="1">
      <c r="A9" s="3053"/>
      <c r="B9" s="2937"/>
      <c r="C9" s="3059" t="s">
        <v>1328</v>
      </c>
      <c r="D9" s="3060"/>
      <c r="E9" s="756"/>
      <c r="F9" s="3061"/>
      <c r="G9" s="3061"/>
      <c r="H9" s="756"/>
      <c r="I9" s="3061"/>
      <c r="J9" s="3061"/>
      <c r="K9" s="756"/>
      <c r="L9" s="757"/>
      <c r="M9" s="758"/>
    </row>
    <row r="10" spans="1:13" s="743" customFormat="1" ht="16.5">
      <c r="A10" s="3053"/>
      <c r="B10" s="2938"/>
      <c r="C10" s="3062" t="s">
        <v>793</v>
      </c>
      <c r="D10" s="3061"/>
      <c r="E10" s="759"/>
      <c r="F10" s="3061" t="s">
        <v>793</v>
      </c>
      <c r="G10" s="3061"/>
      <c r="H10" s="759"/>
      <c r="I10" s="3061" t="s">
        <v>793</v>
      </c>
      <c r="J10" s="3061"/>
      <c r="K10" s="759"/>
      <c r="L10" s="760"/>
      <c r="M10" s="761"/>
    </row>
    <row r="11" spans="1:13" s="743" customFormat="1" ht="60" customHeight="1">
      <c r="A11" s="3053"/>
      <c r="B11" s="747" t="s">
        <v>794</v>
      </c>
      <c r="C11" s="2939" t="s">
        <v>1992</v>
      </c>
      <c r="D11" s="2930"/>
      <c r="E11" s="2930"/>
      <c r="F11" s="2930"/>
      <c r="G11" s="2930"/>
      <c r="H11" s="2930"/>
      <c r="I11" s="2930"/>
      <c r="J11" s="2930"/>
      <c r="K11" s="2930"/>
      <c r="L11" s="2930"/>
      <c r="M11" s="2931"/>
    </row>
    <row r="12" spans="1:13" s="743" customFormat="1" ht="53.25" customHeight="1">
      <c r="A12" s="3053"/>
      <c r="B12" s="747" t="s">
        <v>923</v>
      </c>
      <c r="C12" s="2939" t="s">
        <v>1993</v>
      </c>
      <c r="D12" s="2930"/>
      <c r="E12" s="2930"/>
      <c r="F12" s="2930"/>
      <c r="G12" s="2930"/>
      <c r="H12" s="2930"/>
      <c r="I12" s="2930"/>
      <c r="J12" s="2930"/>
      <c r="K12" s="2930"/>
      <c r="L12" s="2930"/>
      <c r="M12" s="2931"/>
    </row>
    <row r="13" spans="1:13" s="743" customFormat="1" ht="66">
      <c r="A13" s="3053"/>
      <c r="B13" s="747" t="s">
        <v>925</v>
      </c>
      <c r="C13" s="1700" t="s">
        <v>673</v>
      </c>
      <c r="D13" s="1701"/>
      <c r="E13" s="1701"/>
      <c r="F13" s="1701"/>
      <c r="G13" s="1701"/>
      <c r="H13" s="1701"/>
      <c r="I13" s="1701"/>
      <c r="J13" s="1701"/>
      <c r="K13" s="1701"/>
      <c r="L13" s="1701"/>
      <c r="M13" s="1702"/>
    </row>
    <row r="14" spans="1:13" s="743" customFormat="1" ht="46.5" customHeight="1">
      <c r="A14" s="3053"/>
      <c r="B14" s="762" t="s">
        <v>926</v>
      </c>
      <c r="C14" s="2917" t="s">
        <v>1994</v>
      </c>
      <c r="D14" s="2918"/>
      <c r="E14" s="763" t="s">
        <v>927</v>
      </c>
      <c r="F14" s="3063" t="s">
        <v>1995</v>
      </c>
      <c r="G14" s="2933"/>
      <c r="H14" s="2933"/>
      <c r="I14" s="2933"/>
      <c r="J14" s="2933"/>
      <c r="K14" s="2933"/>
      <c r="L14" s="2933"/>
      <c r="M14" s="2934"/>
    </row>
    <row r="15" spans="1:13" s="743" customFormat="1" ht="16.5">
      <c r="A15" s="3064" t="s">
        <v>796</v>
      </c>
      <c r="B15" s="764" t="s">
        <v>25</v>
      </c>
      <c r="C15" s="2917" t="s">
        <v>184</v>
      </c>
      <c r="D15" s="2918"/>
      <c r="E15" s="2918"/>
      <c r="F15" s="2918"/>
      <c r="G15" s="2918"/>
      <c r="H15" s="2918"/>
      <c r="I15" s="2918"/>
      <c r="J15" s="2918"/>
      <c r="K15" s="2918"/>
      <c r="L15" s="2918"/>
      <c r="M15" s="2919"/>
    </row>
    <row r="16" spans="1:13" s="743" customFormat="1" ht="16.5">
      <c r="A16" s="3065"/>
      <c r="B16" s="764" t="s">
        <v>929</v>
      </c>
      <c r="C16" s="2917" t="s">
        <v>1996</v>
      </c>
      <c r="D16" s="2918"/>
      <c r="E16" s="2918"/>
      <c r="F16" s="2918"/>
      <c r="G16" s="2918"/>
      <c r="H16" s="2918"/>
      <c r="I16" s="2918"/>
      <c r="J16" s="2918"/>
      <c r="K16" s="2918"/>
      <c r="L16" s="2918"/>
      <c r="M16" s="2919"/>
    </row>
    <row r="17" spans="1:13" s="743" customFormat="1" ht="8.25" customHeight="1">
      <c r="A17" s="3065"/>
      <c r="B17" s="2951" t="s">
        <v>798</v>
      </c>
      <c r="C17" s="765"/>
      <c r="D17" s="766"/>
      <c r="E17" s="766"/>
      <c r="F17" s="766"/>
      <c r="G17" s="766"/>
      <c r="H17" s="766"/>
      <c r="I17" s="766"/>
      <c r="J17" s="766"/>
      <c r="K17" s="766"/>
      <c r="L17" s="766"/>
      <c r="M17" s="767"/>
    </row>
    <row r="18" spans="1:13" s="743" customFormat="1" ht="9" customHeight="1">
      <c r="A18" s="3065"/>
      <c r="B18" s="2952"/>
      <c r="C18" s="768"/>
      <c r="D18" s="769"/>
      <c r="E18" s="770"/>
      <c r="F18" s="769"/>
      <c r="G18" s="770"/>
      <c r="H18" s="769"/>
      <c r="I18" s="770"/>
      <c r="J18" s="769"/>
      <c r="K18" s="770"/>
      <c r="L18" s="770"/>
      <c r="M18" s="771"/>
    </row>
    <row r="19" spans="1:13" s="743" customFormat="1" ht="16.5">
      <c r="A19" s="3065"/>
      <c r="B19" s="2952"/>
      <c r="C19" s="772" t="s">
        <v>799</v>
      </c>
      <c r="D19" s="773"/>
      <c r="E19" s="774" t="s">
        <v>800</v>
      </c>
      <c r="F19" s="773"/>
      <c r="G19" s="774" t="s">
        <v>801</v>
      </c>
      <c r="H19" s="773"/>
      <c r="I19" s="774" t="s">
        <v>802</v>
      </c>
      <c r="J19" s="775"/>
      <c r="K19" s="774"/>
      <c r="L19" s="774"/>
      <c r="M19" s="776"/>
    </row>
    <row r="20" spans="1:13" s="743" customFormat="1" ht="16.5">
      <c r="A20" s="3065"/>
      <c r="B20" s="2952"/>
      <c r="C20" s="772" t="s">
        <v>803</v>
      </c>
      <c r="D20" s="777"/>
      <c r="E20" s="774" t="s">
        <v>804</v>
      </c>
      <c r="F20" s="778"/>
      <c r="G20" s="774" t="s">
        <v>805</v>
      </c>
      <c r="H20" s="778"/>
      <c r="I20" s="774"/>
      <c r="J20" s="779"/>
      <c r="K20" s="774"/>
      <c r="L20" s="774"/>
      <c r="M20" s="776"/>
    </row>
    <row r="21" spans="1:13" s="743" customFormat="1" ht="16.5">
      <c r="A21" s="3065"/>
      <c r="B21" s="2952"/>
      <c r="C21" s="772" t="s">
        <v>806</v>
      </c>
      <c r="D21" s="777"/>
      <c r="E21" s="774" t="s">
        <v>807</v>
      </c>
      <c r="F21" s="777"/>
      <c r="G21" s="774"/>
      <c r="H21" s="779"/>
      <c r="I21" s="774"/>
      <c r="J21" s="779"/>
      <c r="K21" s="774"/>
      <c r="L21" s="774"/>
      <c r="M21" s="776"/>
    </row>
    <row r="22" spans="1:13" s="743" customFormat="1" ht="16.5">
      <c r="A22" s="3065"/>
      <c r="B22" s="2952"/>
      <c r="C22" s="772" t="s">
        <v>808</v>
      </c>
      <c r="D22" s="777" t="s">
        <v>1110</v>
      </c>
      <c r="E22" s="774" t="s">
        <v>810</v>
      </c>
      <c r="F22" s="3066" t="s">
        <v>1793</v>
      </c>
      <c r="G22" s="3066"/>
      <c r="H22" s="3066"/>
      <c r="I22" s="3066"/>
      <c r="J22" s="3066"/>
      <c r="K22" s="3066"/>
      <c r="L22" s="3066"/>
      <c r="M22" s="3067"/>
    </row>
    <row r="23" spans="1:13" s="743" customFormat="1" ht="9.75" customHeight="1">
      <c r="A23" s="3065"/>
      <c r="B23" s="2953"/>
      <c r="C23" s="780"/>
      <c r="D23" s="781"/>
      <c r="E23" s="781"/>
      <c r="F23" s="781"/>
      <c r="G23" s="781"/>
      <c r="H23" s="781"/>
      <c r="I23" s="781"/>
      <c r="J23" s="781"/>
      <c r="K23" s="781"/>
      <c r="L23" s="781"/>
      <c r="M23" s="782"/>
    </row>
    <row r="24" spans="1:13" s="743" customFormat="1" ht="16.5">
      <c r="A24" s="3065"/>
      <c r="B24" s="2951" t="s">
        <v>812</v>
      </c>
      <c r="C24" s="783"/>
      <c r="D24" s="784"/>
      <c r="E24" s="784"/>
      <c r="F24" s="784"/>
      <c r="G24" s="784"/>
      <c r="H24" s="784"/>
      <c r="I24" s="784"/>
      <c r="J24" s="784"/>
      <c r="K24" s="784"/>
      <c r="L24" s="754"/>
      <c r="M24" s="755"/>
    </row>
    <row r="25" spans="1:13" s="743" customFormat="1" ht="16.5">
      <c r="A25" s="3065"/>
      <c r="B25" s="2952"/>
      <c r="C25" s="772" t="s">
        <v>813</v>
      </c>
      <c r="D25" s="778"/>
      <c r="E25" s="785"/>
      <c r="F25" s="774" t="s">
        <v>814</v>
      </c>
      <c r="G25" s="777"/>
      <c r="H25" s="785"/>
      <c r="I25" s="774" t="s">
        <v>815</v>
      </c>
      <c r="J25" s="777"/>
      <c r="K25" s="785"/>
      <c r="L25" s="757"/>
      <c r="M25" s="758"/>
    </row>
    <row r="26" spans="1:13" s="743" customFormat="1" ht="16.5">
      <c r="A26" s="3065"/>
      <c r="B26" s="2952"/>
      <c r="C26" s="772" t="s">
        <v>816</v>
      </c>
      <c r="D26" s="786"/>
      <c r="E26" s="757"/>
      <c r="F26" s="774" t="s">
        <v>817</v>
      </c>
      <c r="G26" s="777" t="s">
        <v>809</v>
      </c>
      <c r="H26" s="757"/>
      <c r="I26" s="787"/>
      <c r="J26" s="757"/>
      <c r="K26" s="756"/>
      <c r="L26" s="757"/>
      <c r="M26" s="758"/>
    </row>
    <row r="27" spans="1:13" s="743" customFormat="1" ht="16.5">
      <c r="A27" s="3065"/>
      <c r="B27" s="2953"/>
      <c r="C27" s="788"/>
      <c r="D27" s="789"/>
      <c r="E27" s="789"/>
      <c r="F27" s="789"/>
      <c r="G27" s="789"/>
      <c r="H27" s="789"/>
      <c r="I27" s="789"/>
      <c r="J27" s="789"/>
      <c r="K27" s="789"/>
      <c r="L27" s="760"/>
      <c r="M27" s="761"/>
    </row>
    <row r="28" spans="1:13" s="743" customFormat="1" ht="16.5">
      <c r="A28" s="3065"/>
      <c r="B28" s="790" t="s">
        <v>818</v>
      </c>
      <c r="C28" s="791"/>
      <c r="D28" s="792"/>
      <c r="E28" s="792"/>
      <c r="F28" s="792"/>
      <c r="G28" s="792"/>
      <c r="H28" s="792"/>
      <c r="I28" s="792"/>
      <c r="J28" s="792"/>
      <c r="K28" s="792"/>
      <c r="L28" s="792"/>
      <c r="M28" s="793"/>
    </row>
    <row r="29" spans="1:13" s="743" customFormat="1" ht="16.5">
      <c r="A29" s="3065"/>
      <c r="B29" s="790"/>
      <c r="C29" s="794" t="s">
        <v>819</v>
      </c>
      <c r="D29" s="778" t="s">
        <v>63</v>
      </c>
      <c r="E29" s="785"/>
      <c r="F29" s="795" t="s">
        <v>820</v>
      </c>
      <c r="G29" s="778" t="s">
        <v>63</v>
      </c>
      <c r="H29" s="785"/>
      <c r="I29" s="795" t="s">
        <v>821</v>
      </c>
      <c r="J29" s="796" t="s">
        <v>63</v>
      </c>
      <c r="K29" s="797"/>
      <c r="L29" s="798"/>
      <c r="M29" s="799"/>
    </row>
    <row r="30" spans="1:13" s="743" customFormat="1" ht="16.5">
      <c r="A30" s="3065"/>
      <c r="B30" s="748"/>
      <c r="C30" s="780"/>
      <c r="D30" s="781"/>
      <c r="E30" s="781"/>
      <c r="F30" s="781"/>
      <c r="G30" s="781"/>
      <c r="H30" s="781"/>
      <c r="I30" s="781"/>
      <c r="J30" s="781"/>
      <c r="K30" s="781"/>
      <c r="L30" s="781"/>
      <c r="M30" s="782"/>
    </row>
    <row r="31" spans="1:13" s="743" customFormat="1" ht="16.5">
      <c r="A31" s="3065"/>
      <c r="B31" s="2951" t="s">
        <v>822</v>
      </c>
      <c r="C31" s="800"/>
      <c r="D31" s="801"/>
      <c r="E31" s="801"/>
      <c r="F31" s="801"/>
      <c r="G31" s="801"/>
      <c r="H31" s="801"/>
      <c r="I31" s="801"/>
      <c r="J31" s="801"/>
      <c r="K31" s="801"/>
      <c r="L31" s="754"/>
      <c r="M31" s="755"/>
    </row>
    <row r="32" spans="1:13" s="743" customFormat="1" ht="16.5">
      <c r="A32" s="3065"/>
      <c r="B32" s="2952"/>
      <c r="C32" s="802" t="s">
        <v>823</v>
      </c>
      <c r="D32" s="803">
        <v>2022</v>
      </c>
      <c r="E32" s="804"/>
      <c r="F32" s="785" t="s">
        <v>824</v>
      </c>
      <c r="G32" s="805">
        <v>2025</v>
      </c>
      <c r="H32" s="804"/>
      <c r="I32" s="795"/>
      <c r="J32" s="804"/>
      <c r="K32" s="804"/>
      <c r="L32" s="757"/>
      <c r="M32" s="758"/>
    </row>
    <row r="33" spans="1:13" s="743" customFormat="1" ht="16.5">
      <c r="A33" s="3065"/>
      <c r="B33" s="2953"/>
      <c r="C33" s="780"/>
      <c r="D33" s="806"/>
      <c r="E33" s="807"/>
      <c r="F33" s="781"/>
      <c r="G33" s="807"/>
      <c r="H33" s="807"/>
      <c r="I33" s="808"/>
      <c r="J33" s="807"/>
      <c r="K33" s="807"/>
      <c r="L33" s="760"/>
      <c r="M33" s="761"/>
    </row>
    <row r="34" spans="1:13" s="743" customFormat="1" ht="16.5" customHeight="1">
      <c r="A34" s="3065"/>
      <c r="B34" s="3042" t="s">
        <v>825</v>
      </c>
      <c r="C34" s="809"/>
      <c r="D34" s="810"/>
      <c r="E34" s="810"/>
      <c r="F34" s="810"/>
      <c r="G34" s="810"/>
      <c r="H34" s="810"/>
      <c r="I34" s="810"/>
      <c r="J34" s="810"/>
      <c r="K34" s="810"/>
      <c r="L34" s="810"/>
      <c r="M34" s="811"/>
    </row>
    <row r="35" spans="1:13" s="743" customFormat="1" ht="16.5" customHeight="1">
      <c r="A35" s="3065"/>
      <c r="B35" s="3043"/>
      <c r="C35" s="812"/>
      <c r="D35" s="813" t="s">
        <v>826</v>
      </c>
      <c r="E35" s="813"/>
      <c r="F35" s="813" t="s">
        <v>827</v>
      </c>
      <c r="G35" s="813"/>
      <c r="H35" s="814" t="s">
        <v>828</v>
      </c>
      <c r="I35" s="814"/>
      <c r="J35" s="814" t="s">
        <v>829</v>
      </c>
      <c r="K35" s="813"/>
      <c r="L35" s="813" t="s">
        <v>830</v>
      </c>
      <c r="M35" s="815"/>
    </row>
    <row r="36" spans="1:13" s="743" customFormat="1" ht="16.5" customHeight="1">
      <c r="A36" s="3065"/>
      <c r="B36" s="3043"/>
      <c r="C36" s="812"/>
      <c r="D36" s="850">
        <v>2</v>
      </c>
      <c r="E36" s="838"/>
      <c r="F36" s="850">
        <v>2</v>
      </c>
      <c r="G36" s="838"/>
      <c r="H36" s="850">
        <v>2</v>
      </c>
      <c r="I36" s="839"/>
      <c r="J36" s="850">
        <v>1</v>
      </c>
      <c r="K36" s="838"/>
      <c r="L36" s="850"/>
      <c r="M36" s="840"/>
    </row>
    <row r="37" spans="1:13" s="743" customFormat="1" ht="16.5" customHeight="1">
      <c r="A37" s="3065"/>
      <c r="B37" s="3043"/>
      <c r="C37" s="812"/>
      <c r="D37" s="813" t="s">
        <v>831</v>
      </c>
      <c r="E37" s="813"/>
      <c r="F37" s="813" t="s">
        <v>832</v>
      </c>
      <c r="G37" s="813"/>
      <c r="H37" s="814" t="s">
        <v>833</v>
      </c>
      <c r="I37" s="814"/>
      <c r="J37" s="814" t="s">
        <v>834</v>
      </c>
      <c r="K37" s="813"/>
      <c r="L37" s="813" t="s">
        <v>835</v>
      </c>
      <c r="M37" s="771"/>
    </row>
    <row r="38" spans="1:13" s="743" customFormat="1" ht="16.5" customHeight="1">
      <c r="A38" s="3065"/>
      <c r="B38" s="3043"/>
      <c r="C38" s="812"/>
      <c r="D38" s="837"/>
      <c r="E38" s="838"/>
      <c r="F38" s="837"/>
      <c r="G38" s="838"/>
      <c r="H38" s="837"/>
      <c r="I38" s="838"/>
      <c r="J38" s="837"/>
      <c r="K38" s="838"/>
      <c r="L38" s="837"/>
      <c r="M38" s="840"/>
    </row>
    <row r="39" spans="1:13" s="743" customFormat="1" ht="16.5" customHeight="1">
      <c r="A39" s="3065"/>
      <c r="B39" s="3043"/>
      <c r="C39" s="812"/>
      <c r="D39" s="813" t="s">
        <v>836</v>
      </c>
      <c r="E39" s="813"/>
      <c r="F39" s="813" t="s">
        <v>837</v>
      </c>
      <c r="G39" s="813"/>
      <c r="H39" s="814" t="s">
        <v>838</v>
      </c>
      <c r="I39" s="814"/>
      <c r="J39" s="814" t="s">
        <v>839</v>
      </c>
      <c r="K39" s="813"/>
      <c r="L39" s="813" t="s">
        <v>840</v>
      </c>
      <c r="M39" s="771"/>
    </row>
    <row r="40" spans="1:13" s="743" customFormat="1" ht="16.5" customHeight="1">
      <c r="A40" s="3065"/>
      <c r="B40" s="3043"/>
      <c r="C40" s="812"/>
      <c r="D40" s="837"/>
      <c r="E40" s="838"/>
      <c r="F40" s="837"/>
      <c r="G40" s="838"/>
      <c r="H40" s="837"/>
      <c r="I40" s="838"/>
      <c r="J40" s="837"/>
      <c r="K40" s="838"/>
      <c r="L40" s="837"/>
      <c r="M40" s="840"/>
    </row>
    <row r="41" spans="1:13" s="743" customFormat="1" ht="16.5" customHeight="1">
      <c r="A41" s="3065"/>
      <c r="B41" s="3043"/>
      <c r="C41" s="812"/>
      <c r="D41" s="841" t="s">
        <v>840</v>
      </c>
      <c r="E41" s="842"/>
      <c r="F41" s="841" t="s">
        <v>841</v>
      </c>
      <c r="G41" s="842"/>
      <c r="H41" s="816"/>
      <c r="I41" s="817"/>
      <c r="J41" s="816"/>
      <c r="K41" s="817"/>
      <c r="L41" s="816"/>
      <c r="M41" s="818"/>
    </row>
    <row r="42" spans="1:13" s="743" customFormat="1" ht="16.5" customHeight="1">
      <c r="A42" s="3065"/>
      <c r="B42" s="3043"/>
      <c r="C42" s="812"/>
      <c r="D42" s="837"/>
      <c r="E42" s="838"/>
      <c r="F42" s="2963">
        <f>D36+F36+H36+J36+L36</f>
        <v>7</v>
      </c>
      <c r="G42" s="2964"/>
      <c r="H42" s="2965"/>
      <c r="I42" s="2965"/>
      <c r="J42" s="843"/>
      <c r="K42" s="813"/>
      <c r="L42" s="843"/>
      <c r="M42" s="844"/>
    </row>
    <row r="43" spans="1:13" s="743" customFormat="1" ht="16.5" customHeight="1">
      <c r="A43" s="3065"/>
      <c r="B43" s="3044"/>
      <c r="C43" s="819"/>
      <c r="D43" s="841"/>
      <c r="E43" s="842"/>
      <c r="F43" s="841"/>
      <c r="G43" s="842"/>
      <c r="H43" s="820"/>
      <c r="I43" s="821"/>
      <c r="J43" s="820"/>
      <c r="K43" s="821"/>
      <c r="L43" s="820"/>
      <c r="M43" s="822"/>
    </row>
    <row r="44" spans="1:13" s="743" customFormat="1" ht="18" customHeight="1">
      <c r="A44" s="3065"/>
      <c r="B44" s="2951" t="s">
        <v>842</v>
      </c>
      <c r="C44" s="783"/>
      <c r="D44" s="784"/>
      <c r="E44" s="784"/>
      <c r="F44" s="784"/>
      <c r="G44" s="784"/>
      <c r="H44" s="784"/>
      <c r="I44" s="784"/>
      <c r="J44" s="784"/>
      <c r="K44" s="784"/>
      <c r="L44" s="757"/>
      <c r="M44" s="758"/>
    </row>
    <row r="45" spans="1:13" s="743" customFormat="1" ht="27.95" customHeight="1">
      <c r="A45" s="3065"/>
      <c r="B45" s="2952"/>
      <c r="C45" s="823"/>
      <c r="D45" s="824" t="s">
        <v>843</v>
      </c>
      <c r="E45" s="825" t="s">
        <v>844</v>
      </c>
      <c r="F45" s="2954" t="s">
        <v>845</v>
      </c>
      <c r="G45" s="2958" t="s">
        <v>1004</v>
      </c>
      <c r="H45" s="2958"/>
      <c r="I45" s="2958"/>
      <c r="J45" s="2958"/>
      <c r="K45" s="826" t="s">
        <v>846</v>
      </c>
      <c r="L45" s="3045" t="s">
        <v>1325</v>
      </c>
      <c r="M45" s="3046"/>
    </row>
    <row r="46" spans="1:13" s="743" customFormat="1" ht="38.1" customHeight="1">
      <c r="A46" s="3065"/>
      <c r="B46" s="2952"/>
      <c r="C46" s="823"/>
      <c r="D46" s="827" t="s">
        <v>809</v>
      </c>
      <c r="E46" s="777"/>
      <c r="F46" s="2954"/>
      <c r="G46" s="2958"/>
      <c r="H46" s="2958"/>
      <c r="I46" s="2958"/>
      <c r="J46" s="2958"/>
      <c r="K46" s="757"/>
      <c r="L46" s="3047"/>
      <c r="M46" s="3048"/>
    </row>
    <row r="47" spans="1:13" s="743" customFormat="1" ht="16.5">
      <c r="A47" s="3065"/>
      <c r="B47" s="2953"/>
      <c r="C47" s="828"/>
      <c r="D47" s="760"/>
      <c r="E47" s="760"/>
      <c r="F47" s="760"/>
      <c r="G47" s="760"/>
      <c r="H47" s="760"/>
      <c r="I47" s="760"/>
      <c r="J47" s="760"/>
      <c r="K47" s="760"/>
      <c r="L47" s="757"/>
      <c r="M47" s="758"/>
    </row>
    <row r="48" spans="1:13" s="743" customFormat="1" ht="96" customHeight="1">
      <c r="A48" s="3065"/>
      <c r="B48" s="747" t="s">
        <v>847</v>
      </c>
      <c r="C48" s="2939" t="s">
        <v>1997</v>
      </c>
      <c r="D48" s="2930"/>
      <c r="E48" s="2930"/>
      <c r="F48" s="2930"/>
      <c r="G48" s="2930"/>
      <c r="H48" s="2930"/>
      <c r="I48" s="2930"/>
      <c r="J48" s="2930"/>
      <c r="K48" s="2930"/>
      <c r="L48" s="2930"/>
      <c r="M48" s="2931"/>
    </row>
    <row r="49" spans="1:13" s="743" customFormat="1" ht="31.5" customHeight="1">
      <c r="A49" s="3065"/>
      <c r="B49" s="764" t="s">
        <v>849</v>
      </c>
      <c r="C49" s="2917" t="s">
        <v>1998</v>
      </c>
      <c r="D49" s="2918"/>
      <c r="E49" s="2918"/>
      <c r="F49" s="2918"/>
      <c r="G49" s="2918"/>
      <c r="H49" s="2918"/>
      <c r="I49" s="2918"/>
      <c r="J49" s="2918"/>
      <c r="K49" s="2918"/>
      <c r="L49" s="2918"/>
      <c r="M49" s="2919"/>
    </row>
    <row r="50" spans="1:13" s="743" customFormat="1" ht="16.5">
      <c r="A50" s="3065"/>
      <c r="B50" s="764" t="s">
        <v>851</v>
      </c>
      <c r="C50" s="2917">
        <v>30</v>
      </c>
      <c r="D50" s="1959"/>
      <c r="E50" s="1959"/>
      <c r="F50" s="1959"/>
      <c r="G50" s="1959"/>
      <c r="H50" s="1959"/>
      <c r="I50" s="1959"/>
      <c r="J50" s="1959"/>
      <c r="K50" s="1959"/>
      <c r="L50" s="1959"/>
      <c r="M50" s="3034"/>
    </row>
    <row r="51" spans="1:13" s="743" customFormat="1" ht="16.5">
      <c r="A51" s="3065"/>
      <c r="B51" s="764" t="s">
        <v>853</v>
      </c>
      <c r="C51" s="2955" t="s">
        <v>63</v>
      </c>
      <c r="D51" s="2956"/>
      <c r="E51" s="2956"/>
      <c r="F51" s="2956"/>
      <c r="G51" s="2956"/>
      <c r="H51" s="2956"/>
      <c r="I51" s="2956"/>
      <c r="J51" s="2956"/>
      <c r="K51" s="2956"/>
      <c r="L51" s="2956"/>
      <c r="M51" s="2957"/>
    </row>
    <row r="52" spans="1:13" s="743" customFormat="1" ht="15.75" customHeight="1">
      <c r="A52" s="2946" t="s">
        <v>854</v>
      </c>
      <c r="B52" s="829" t="s">
        <v>855</v>
      </c>
      <c r="C52" s="2922" t="s">
        <v>331</v>
      </c>
      <c r="D52" s="2923"/>
      <c r="E52" s="2923"/>
      <c r="F52" s="2923"/>
      <c r="G52" s="2923"/>
      <c r="H52" s="2923"/>
      <c r="I52" s="2923"/>
      <c r="J52" s="2923"/>
      <c r="K52" s="2923"/>
      <c r="L52" s="2923"/>
      <c r="M52" s="2924"/>
    </row>
    <row r="53" spans="1:13" s="743" customFormat="1" ht="16.5">
      <c r="A53" s="2947"/>
      <c r="B53" s="829" t="s">
        <v>856</v>
      </c>
      <c r="C53" s="2922" t="s">
        <v>1327</v>
      </c>
      <c r="D53" s="2923"/>
      <c r="E53" s="2923"/>
      <c r="F53" s="2923"/>
      <c r="G53" s="2923"/>
      <c r="H53" s="2923"/>
      <c r="I53" s="2923"/>
      <c r="J53" s="2923"/>
      <c r="K53" s="2923"/>
      <c r="L53" s="2923"/>
      <c r="M53" s="2924"/>
    </row>
    <row r="54" spans="1:13" s="743" customFormat="1" ht="16.5">
      <c r="A54" s="2947"/>
      <c r="B54" s="829" t="s">
        <v>858</v>
      </c>
      <c r="C54" s="2922" t="s">
        <v>1328</v>
      </c>
      <c r="D54" s="2923"/>
      <c r="E54" s="2923"/>
      <c r="F54" s="2923"/>
      <c r="G54" s="2923"/>
      <c r="H54" s="2923"/>
      <c r="I54" s="2923"/>
      <c r="J54" s="2923"/>
      <c r="K54" s="2923"/>
      <c r="L54" s="2923"/>
      <c r="M54" s="2924"/>
    </row>
    <row r="55" spans="1:13" s="743" customFormat="1" ht="15.75" customHeight="1">
      <c r="A55" s="2947"/>
      <c r="B55" s="830" t="s">
        <v>859</v>
      </c>
      <c r="C55" s="2922" t="s">
        <v>330</v>
      </c>
      <c r="D55" s="2923"/>
      <c r="E55" s="2923"/>
      <c r="F55" s="2923"/>
      <c r="G55" s="2923"/>
      <c r="H55" s="2923"/>
      <c r="I55" s="2923"/>
      <c r="J55" s="2923"/>
      <c r="K55" s="2923"/>
      <c r="L55" s="2923"/>
      <c r="M55" s="2924"/>
    </row>
    <row r="56" spans="1:13" s="743" customFormat="1" ht="15.75" customHeight="1">
      <c r="A56" s="2947"/>
      <c r="B56" s="829" t="s">
        <v>860</v>
      </c>
      <c r="C56" s="3068" t="s">
        <v>332</v>
      </c>
      <c r="D56" s="2923"/>
      <c r="E56" s="2923"/>
      <c r="F56" s="2923"/>
      <c r="G56" s="2923"/>
      <c r="H56" s="2923"/>
      <c r="I56" s="2923"/>
      <c r="J56" s="2923"/>
      <c r="K56" s="2923"/>
      <c r="L56" s="2923"/>
      <c r="M56" s="2924"/>
    </row>
    <row r="57" spans="1:13" s="743" customFormat="1" ht="17.25" thickBot="1">
      <c r="A57" s="2948"/>
      <c r="B57" s="829" t="s">
        <v>861</v>
      </c>
      <c r="C57" s="2922">
        <v>3279797</v>
      </c>
      <c r="D57" s="2923"/>
      <c r="E57" s="2923"/>
      <c r="F57" s="2923"/>
      <c r="G57" s="2923"/>
      <c r="H57" s="2923"/>
      <c r="I57" s="2923"/>
      <c r="J57" s="2923"/>
      <c r="K57" s="2923"/>
      <c r="L57" s="2923"/>
      <c r="M57" s="2924"/>
    </row>
    <row r="58" spans="1:13" s="743" customFormat="1" ht="15.75" customHeight="1">
      <c r="A58" s="2946" t="s">
        <v>863</v>
      </c>
      <c r="B58" s="831" t="s">
        <v>864</v>
      </c>
      <c r="C58" s="1688" t="s">
        <v>865</v>
      </c>
      <c r="D58" s="1688"/>
      <c r="E58" s="1688"/>
      <c r="F58" s="1688"/>
      <c r="G58" s="1688"/>
      <c r="H58" s="1688"/>
      <c r="I58" s="1688"/>
      <c r="J58" s="1688"/>
      <c r="K58" s="1688"/>
      <c r="L58" s="1688"/>
      <c r="M58" s="1688"/>
    </row>
    <row r="59" spans="1:13" s="743" customFormat="1" ht="30" customHeight="1">
      <c r="A59" s="2947"/>
      <c r="B59" s="831" t="s">
        <v>866</v>
      </c>
      <c r="C59" s="1689" t="s">
        <v>867</v>
      </c>
      <c r="D59" s="1689"/>
      <c r="E59" s="1689"/>
      <c r="F59" s="1689"/>
      <c r="G59" s="1689"/>
      <c r="H59" s="1689"/>
      <c r="I59" s="1689"/>
      <c r="J59" s="1689"/>
      <c r="K59" s="1689"/>
      <c r="L59" s="1689"/>
      <c r="M59" s="1689"/>
    </row>
    <row r="60" spans="1:13" s="743" customFormat="1" ht="30" customHeight="1" thickBot="1">
      <c r="A60" s="2947"/>
      <c r="B60" s="832" t="s">
        <v>39</v>
      </c>
      <c r="C60" s="1688" t="s">
        <v>868</v>
      </c>
      <c r="D60" s="1688"/>
      <c r="E60" s="1688"/>
      <c r="F60" s="1688"/>
      <c r="G60" s="1688"/>
      <c r="H60" s="1688"/>
      <c r="I60" s="1688"/>
      <c r="J60" s="1688"/>
      <c r="K60" s="1688"/>
      <c r="L60" s="1688"/>
      <c r="M60" s="1688"/>
    </row>
    <row r="61" spans="1:13" s="743" customFormat="1" ht="17.25" thickBot="1">
      <c r="A61" s="833" t="s">
        <v>869</v>
      </c>
      <c r="B61" s="834"/>
      <c r="C61" s="2943"/>
      <c r="D61" s="2944"/>
      <c r="E61" s="2944"/>
      <c r="F61" s="2944"/>
      <c r="G61" s="2944"/>
      <c r="H61" s="2944"/>
      <c r="I61" s="2944"/>
      <c r="J61" s="2944"/>
      <c r="K61" s="2944"/>
      <c r="L61" s="2944"/>
      <c r="M61" s="2945"/>
    </row>
  </sheetData>
  <mergeCells count="53">
    <mergeCell ref="I4:M4"/>
    <mergeCell ref="I10:J10"/>
    <mergeCell ref="C11:M11"/>
    <mergeCell ref="C12:M12"/>
    <mergeCell ref="C13:M13"/>
    <mergeCell ref="I7:M7"/>
    <mergeCell ref="D4:E4"/>
    <mergeCell ref="C61:M61"/>
    <mergeCell ref="C54:M54"/>
    <mergeCell ref="C55:M55"/>
    <mergeCell ref="C56:M56"/>
    <mergeCell ref="C57:M57"/>
    <mergeCell ref="C51:M51"/>
    <mergeCell ref="C52:M52"/>
    <mergeCell ref="C53:M53"/>
    <mergeCell ref="A58:A60"/>
    <mergeCell ref="C58:M58"/>
    <mergeCell ref="C59:M59"/>
    <mergeCell ref="C60:M60"/>
    <mergeCell ref="A52:A57"/>
    <mergeCell ref="A15:A51"/>
    <mergeCell ref="C15:M15"/>
    <mergeCell ref="C16:M16"/>
    <mergeCell ref="B17:B23"/>
    <mergeCell ref="F22:M22"/>
    <mergeCell ref="B24:B27"/>
    <mergeCell ref="B31:B33"/>
    <mergeCell ref="B44:B47"/>
    <mergeCell ref="B1:M1"/>
    <mergeCell ref="A2:A14"/>
    <mergeCell ref="C2:M2"/>
    <mergeCell ref="C3:M3"/>
    <mergeCell ref="F4:G4"/>
    <mergeCell ref="C5:M5"/>
    <mergeCell ref="C6:M6"/>
    <mergeCell ref="C7:D7"/>
    <mergeCell ref="B8:B10"/>
    <mergeCell ref="C9:D9"/>
    <mergeCell ref="F9:G9"/>
    <mergeCell ref="I9:J9"/>
    <mergeCell ref="C10:D10"/>
    <mergeCell ref="F10:G10"/>
    <mergeCell ref="C14:D14"/>
    <mergeCell ref="F14:M14"/>
    <mergeCell ref="C50:M50"/>
    <mergeCell ref="C48:M48"/>
    <mergeCell ref="C49:M49"/>
    <mergeCell ref="F45:F46"/>
    <mergeCell ref="B34:B43"/>
    <mergeCell ref="L45:M46"/>
    <mergeCell ref="G45:J46"/>
    <mergeCell ref="F42:G42"/>
    <mergeCell ref="H42:I42"/>
  </mergeCells>
  <dataValidations count="6">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5F00-000000000000}"/>
    <dataValidation allowBlank="1" showInputMessage="1" showErrorMessage="1" prompt="Determine si el indicador responde a un enfoque (Derechos Humanos, Género, Diferencial, Poblacional, Ambiental y Territorial). Si responde a más de enfoque separelos por ;" sqref="B15" xr:uid="{00000000-0002-0000-5F00-000001000000}"/>
    <dataValidation allowBlank="1" showInputMessage="1" showErrorMessage="1" prompt="Identifique la meta ODS a que le apunta el indicador de producto. Seleccione de la lista desplegable." sqref="E14" xr:uid="{00000000-0002-0000-5F00-000002000000}"/>
    <dataValidation allowBlank="1" showInputMessage="1" showErrorMessage="1" prompt="Identifique el ODS a que le apunta el indicador de producto. Seleccione de la lista desplegable._x000a_" sqref="B14" xr:uid="{00000000-0002-0000-5F00-000003000000}"/>
    <dataValidation allowBlank="1" showInputMessage="1" showErrorMessage="1" prompt="Incluir una ficha por cada indicador, ya sea de producto o de resultado" sqref="B1" xr:uid="{00000000-0002-0000-5F00-000004000000}"/>
    <dataValidation allowBlank="1" showInputMessage="1" showErrorMessage="1" prompt="Seleccione de la lista desplegable" sqref="B4 B7 H7" xr:uid="{00000000-0002-0000-5F00-000005000000}"/>
  </dataValidations>
  <hyperlinks>
    <hyperlink ref="C56" r:id="rId1" xr:uid="{00000000-0004-0000-5F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0070C0"/>
  </sheetPr>
  <dimension ref="A1:M62"/>
  <sheetViews>
    <sheetView zoomScale="76" zoomScaleNormal="76" workbookViewId="0">
      <selection activeCell="C2" sqref="C2:L2"/>
    </sheetView>
  </sheetViews>
  <sheetFormatPr baseColWidth="10" defaultColWidth="11.42578125" defaultRowHeight="15.75"/>
  <cols>
    <col min="1" max="1" width="25.140625" style="1" customWidth="1"/>
    <col min="2" max="2" width="39.140625" style="89" customWidth="1"/>
    <col min="3" max="3" width="12.28515625" style="1" customWidth="1"/>
    <col min="4" max="4" width="14.140625" style="1" customWidth="1"/>
    <col min="5" max="5" width="12.85546875" style="1" customWidth="1"/>
    <col min="6" max="6" width="9.42578125" style="1" customWidth="1"/>
    <col min="7" max="7" width="15.42578125" style="1" customWidth="1"/>
    <col min="8" max="13" width="9.42578125" style="1" customWidth="1"/>
    <col min="14" max="16384" width="11.42578125" style="1"/>
  </cols>
  <sheetData>
    <row r="1" spans="1:13" ht="16.5" thickBot="1">
      <c r="A1" s="2"/>
      <c r="B1" s="2881" t="s">
        <v>1999</v>
      </c>
      <c r="C1" s="2882"/>
      <c r="D1" s="2882"/>
      <c r="E1" s="2882"/>
      <c r="F1" s="2882"/>
      <c r="G1" s="2882"/>
      <c r="H1" s="2882"/>
      <c r="I1" s="2882"/>
      <c r="J1" s="2882"/>
      <c r="K1" s="2882"/>
      <c r="L1" s="2882"/>
      <c r="M1" s="2883"/>
    </row>
    <row r="2" spans="1:13" s="217" customFormat="1" ht="30.75" customHeight="1">
      <c r="A2" s="1755" t="s">
        <v>782</v>
      </c>
      <c r="B2" s="857" t="s">
        <v>783</v>
      </c>
      <c r="C2" s="2968" t="s">
        <v>2000</v>
      </c>
      <c r="D2" s="2969"/>
      <c r="E2" s="2969"/>
      <c r="F2" s="2969"/>
      <c r="G2" s="2969"/>
      <c r="H2" s="2969"/>
      <c r="I2" s="2969"/>
      <c r="J2" s="2969"/>
      <c r="K2" s="2969"/>
      <c r="L2" s="2969"/>
      <c r="M2" s="856"/>
    </row>
    <row r="3" spans="1:13" s="217" customFormat="1" ht="31.5">
      <c r="A3" s="1756"/>
      <c r="B3" s="7" t="s">
        <v>914</v>
      </c>
      <c r="C3" s="1937" t="s">
        <v>674</v>
      </c>
      <c r="D3" s="1938"/>
      <c r="E3" s="1938"/>
      <c r="F3" s="1938"/>
      <c r="G3" s="1938"/>
      <c r="H3" s="1938"/>
      <c r="I3" s="1938"/>
      <c r="J3" s="1938"/>
      <c r="K3" s="1938"/>
      <c r="L3" s="1938"/>
      <c r="M3" s="1939"/>
    </row>
    <row r="4" spans="1:13" s="217" customFormat="1">
      <c r="A4" s="1756"/>
      <c r="B4" s="9" t="s">
        <v>35</v>
      </c>
      <c r="C4" s="848" t="s">
        <v>1457</v>
      </c>
      <c r="D4" s="1937" t="s">
        <v>325</v>
      </c>
      <c r="E4" s="1965"/>
      <c r="F4" s="2824" t="s">
        <v>36</v>
      </c>
      <c r="G4" s="2825"/>
      <c r="H4" s="3027" t="s">
        <v>1863</v>
      </c>
      <c r="I4" s="1938"/>
      <c r="J4" s="1938"/>
      <c r="K4" s="1938"/>
      <c r="L4" s="1938"/>
      <c r="M4" s="1939"/>
    </row>
    <row r="5" spans="1:13" s="217" customFormat="1">
      <c r="A5" s="1756"/>
      <c r="B5" s="9" t="s">
        <v>786</v>
      </c>
      <c r="C5" s="1937" t="s">
        <v>72</v>
      </c>
      <c r="D5" s="1938"/>
      <c r="E5" s="1938"/>
      <c r="F5" s="1938"/>
      <c r="G5" s="1938"/>
      <c r="H5" s="1938"/>
      <c r="I5" s="1938"/>
      <c r="J5" s="1938"/>
      <c r="K5" s="1938"/>
      <c r="L5" s="1938"/>
      <c r="M5" s="1939"/>
    </row>
    <row r="6" spans="1:13" s="217" customFormat="1">
      <c r="A6" s="1756"/>
      <c r="B6" s="9" t="s">
        <v>787</v>
      </c>
      <c r="C6" s="1937" t="s">
        <v>72</v>
      </c>
      <c r="D6" s="1938"/>
      <c r="E6" s="1938"/>
      <c r="F6" s="1938"/>
      <c r="G6" s="1938"/>
      <c r="H6" s="1938"/>
      <c r="I6" s="1938"/>
      <c r="J6" s="1938"/>
      <c r="K6" s="1938"/>
      <c r="L6" s="1938"/>
      <c r="M6" s="1939"/>
    </row>
    <row r="7" spans="1:13" s="217" customFormat="1">
      <c r="A7" s="1756"/>
      <c r="B7" s="7" t="s">
        <v>873</v>
      </c>
      <c r="C7" s="855" t="s">
        <v>156</v>
      </c>
      <c r="D7" s="443"/>
      <c r="E7" s="11"/>
      <c r="F7" s="11"/>
      <c r="G7" s="12"/>
      <c r="H7" s="854" t="s">
        <v>39</v>
      </c>
      <c r="I7" s="3073" t="s">
        <v>1787</v>
      </c>
      <c r="J7" s="3074"/>
      <c r="K7" s="3074"/>
      <c r="L7" s="3074"/>
      <c r="M7" s="3075"/>
    </row>
    <row r="8" spans="1:13" s="217" customFormat="1">
      <c r="A8" s="1756"/>
      <c r="B8" s="1744" t="s">
        <v>788</v>
      </c>
      <c r="C8" s="2136" t="s">
        <v>1787</v>
      </c>
      <c r="D8" s="2137"/>
      <c r="E8" s="15"/>
      <c r="F8" s="15"/>
      <c r="G8" s="15"/>
      <c r="H8" s="15"/>
      <c r="I8" s="15"/>
      <c r="J8" s="15"/>
      <c r="K8" s="15"/>
      <c r="L8" s="16"/>
      <c r="M8" s="17"/>
    </row>
    <row r="9" spans="1:13" s="217" customFormat="1">
      <c r="A9" s="1756"/>
      <c r="B9" s="1745"/>
      <c r="C9" s="2128"/>
      <c r="D9" s="1747"/>
      <c r="E9" s="18"/>
      <c r="F9" s="1727"/>
      <c r="G9" s="1727"/>
      <c r="H9" s="18"/>
      <c r="I9" s="1727"/>
      <c r="J9" s="1727"/>
      <c r="K9" s="18"/>
      <c r="L9" s="19"/>
      <c r="M9" s="20"/>
    </row>
    <row r="10" spans="1:13" s="217" customFormat="1">
      <c r="A10" s="1756"/>
      <c r="B10" s="1746"/>
      <c r="C10" s="1726" t="s">
        <v>793</v>
      </c>
      <c r="D10" s="1727"/>
      <c r="E10" s="125"/>
      <c r="F10" s="1727" t="s">
        <v>793</v>
      </c>
      <c r="G10" s="1727"/>
      <c r="H10" s="125"/>
      <c r="I10" s="1727" t="s">
        <v>793</v>
      </c>
      <c r="J10" s="1727"/>
      <c r="K10" s="125"/>
      <c r="L10" s="21"/>
      <c r="M10" s="22"/>
    </row>
    <row r="11" spans="1:13" s="217" customFormat="1" ht="74.45" customHeight="1">
      <c r="A11" s="1756"/>
      <c r="B11" s="7" t="s">
        <v>794</v>
      </c>
      <c r="C11" s="1923" t="s">
        <v>2001</v>
      </c>
      <c r="D11" s="1924"/>
      <c r="E11" s="1924"/>
      <c r="F11" s="1924"/>
      <c r="G11" s="1924"/>
      <c r="H11" s="1924"/>
      <c r="I11" s="1924"/>
      <c r="J11" s="1924"/>
      <c r="K11" s="1924"/>
      <c r="L11" s="1924"/>
      <c r="M11" s="1925"/>
    </row>
    <row r="12" spans="1:13" s="217" customFormat="1" ht="117" customHeight="1">
      <c r="A12" s="1756"/>
      <c r="B12" s="7" t="s">
        <v>923</v>
      </c>
      <c r="C12" s="1923" t="s">
        <v>2002</v>
      </c>
      <c r="D12" s="1924"/>
      <c r="E12" s="1924"/>
      <c r="F12" s="1924"/>
      <c r="G12" s="1924"/>
      <c r="H12" s="1924"/>
      <c r="I12" s="1924"/>
      <c r="J12" s="1924"/>
      <c r="K12" s="1924"/>
      <c r="L12" s="1924"/>
      <c r="M12" s="1925"/>
    </row>
    <row r="13" spans="1:13" s="217" customFormat="1" ht="51" customHeight="1">
      <c r="A13" s="1756"/>
      <c r="B13" s="7" t="s">
        <v>925</v>
      </c>
      <c r="C13" s="1914" t="s">
        <v>673</v>
      </c>
      <c r="D13" s="1915"/>
      <c r="E13" s="1915"/>
      <c r="F13" s="1915"/>
      <c r="G13" s="1915"/>
      <c r="H13" s="1915"/>
      <c r="I13" s="1915"/>
      <c r="J13" s="1915"/>
      <c r="K13" s="1915"/>
      <c r="L13" s="1915"/>
      <c r="M13" s="1916"/>
    </row>
    <row r="14" spans="1:13" s="217" customFormat="1" ht="48" customHeight="1">
      <c r="A14" s="1756"/>
      <c r="B14" s="1744" t="s">
        <v>926</v>
      </c>
      <c r="C14" s="1700" t="s">
        <v>1790</v>
      </c>
      <c r="D14" s="1701"/>
      <c r="E14" s="90" t="s">
        <v>927</v>
      </c>
      <c r="F14" s="1712" t="s">
        <v>2003</v>
      </c>
      <c r="G14" s="1701"/>
      <c r="H14" s="1701"/>
      <c r="I14" s="1701"/>
      <c r="J14" s="1701"/>
      <c r="K14" s="1701"/>
      <c r="L14" s="1701"/>
      <c r="M14" s="1702"/>
    </row>
    <row r="15" spans="1:13" s="217" customFormat="1">
      <c r="A15" s="1756"/>
      <c r="B15" s="1745"/>
      <c r="C15" s="1700"/>
      <c r="D15" s="1701"/>
      <c r="E15" s="1701"/>
      <c r="F15" s="1701"/>
      <c r="G15" s="1701"/>
      <c r="H15" s="1701"/>
      <c r="I15" s="1701"/>
      <c r="J15" s="1701"/>
      <c r="K15" s="1701"/>
      <c r="L15" s="1701"/>
      <c r="M15" s="1702"/>
    </row>
    <row r="16" spans="1:13" s="217" customFormat="1" ht="26.1" customHeight="1">
      <c r="A16" s="1691" t="s">
        <v>796</v>
      </c>
      <c r="B16" s="10" t="s">
        <v>25</v>
      </c>
      <c r="C16" s="1700" t="s">
        <v>1792</v>
      </c>
      <c r="D16" s="1701"/>
      <c r="E16" s="1701"/>
      <c r="F16" s="1701"/>
      <c r="G16" s="1701"/>
      <c r="H16" s="1701"/>
      <c r="I16" s="1701"/>
      <c r="J16" s="1701"/>
      <c r="K16" s="1701"/>
      <c r="L16" s="1701"/>
      <c r="M16" s="1702"/>
    </row>
    <row r="17" spans="1:13" s="217" customFormat="1" ht="55.5" customHeight="1">
      <c r="A17" s="1692"/>
      <c r="B17" s="10" t="s">
        <v>929</v>
      </c>
      <c r="C17" s="1700" t="s">
        <v>2004</v>
      </c>
      <c r="D17" s="1701"/>
      <c r="E17" s="1701"/>
      <c r="F17" s="1701"/>
      <c r="G17" s="1701"/>
      <c r="H17" s="1701"/>
      <c r="I17" s="1701"/>
      <c r="J17" s="1701"/>
      <c r="K17" s="1701"/>
      <c r="L17" s="1701"/>
      <c r="M17" s="1702"/>
    </row>
    <row r="18" spans="1:13" s="217" customFormat="1" ht="8.25" customHeight="1">
      <c r="A18" s="1692"/>
      <c r="B18" s="1694" t="s">
        <v>798</v>
      </c>
      <c r="C18" s="24"/>
      <c r="D18" s="25"/>
      <c r="E18" s="25"/>
      <c r="F18" s="25"/>
      <c r="G18" s="25"/>
      <c r="H18" s="25"/>
      <c r="I18" s="25"/>
      <c r="J18" s="25"/>
      <c r="K18" s="25"/>
      <c r="L18" s="25"/>
      <c r="M18" s="26"/>
    </row>
    <row r="19" spans="1:13" s="217" customFormat="1" ht="9" customHeight="1">
      <c r="A19" s="1692"/>
      <c r="B19" s="1695"/>
      <c r="C19" s="27"/>
      <c r="D19" s="28"/>
      <c r="E19" s="29"/>
      <c r="F19" s="28"/>
      <c r="G19" s="29"/>
      <c r="H19" s="28"/>
      <c r="I19" s="29"/>
      <c r="J19" s="28"/>
      <c r="K19" s="29"/>
      <c r="L19" s="29"/>
      <c r="M19" s="30"/>
    </row>
    <row r="20" spans="1:13" s="217" customFormat="1">
      <c r="A20" s="1692"/>
      <c r="B20" s="1695"/>
      <c r="C20" s="31" t="s">
        <v>799</v>
      </c>
      <c r="D20" s="32"/>
      <c r="E20" s="33" t="s">
        <v>800</v>
      </c>
      <c r="F20" s="32"/>
      <c r="G20" s="33" t="s">
        <v>801</v>
      </c>
      <c r="H20" s="32"/>
      <c r="I20" s="33" t="s">
        <v>802</v>
      </c>
      <c r="J20" s="34"/>
      <c r="K20" s="33"/>
      <c r="L20" s="33"/>
      <c r="M20" s="35"/>
    </row>
    <row r="21" spans="1:13" s="217" customFormat="1">
      <c r="A21" s="1692"/>
      <c r="B21" s="1695"/>
      <c r="C21" s="31" t="s">
        <v>803</v>
      </c>
      <c r="D21" s="36"/>
      <c r="E21" s="33" t="s">
        <v>804</v>
      </c>
      <c r="F21" s="37"/>
      <c r="G21" s="33" t="s">
        <v>805</v>
      </c>
      <c r="H21" s="37"/>
      <c r="I21" s="33"/>
      <c r="J21" s="38"/>
      <c r="K21" s="33"/>
      <c r="L21" s="33"/>
      <c r="M21" s="35"/>
    </row>
    <row r="22" spans="1:13" s="217" customFormat="1">
      <c r="A22" s="1692"/>
      <c r="B22" s="1695"/>
      <c r="C22" s="31" t="s">
        <v>806</v>
      </c>
      <c r="D22" s="36"/>
      <c r="E22" s="33" t="s">
        <v>807</v>
      </c>
      <c r="F22" s="36"/>
      <c r="G22" s="33"/>
      <c r="H22" s="38"/>
      <c r="I22" s="33"/>
      <c r="J22" s="38"/>
      <c r="K22" s="33"/>
      <c r="L22" s="33"/>
      <c r="M22" s="35"/>
    </row>
    <row r="23" spans="1:13" s="217" customFormat="1">
      <c r="A23" s="1692"/>
      <c r="B23" s="1695"/>
      <c r="C23" s="31" t="s">
        <v>808</v>
      </c>
      <c r="D23" s="37" t="s">
        <v>809</v>
      </c>
      <c r="E23" s="33" t="s">
        <v>810</v>
      </c>
      <c r="F23" s="1984" t="s">
        <v>1905</v>
      </c>
      <c r="G23" s="1984"/>
      <c r="H23" s="1984"/>
      <c r="I23" s="1984"/>
      <c r="J23" s="1984"/>
      <c r="K23" s="1984"/>
      <c r="L23" s="1984"/>
      <c r="M23" s="1985"/>
    </row>
    <row r="24" spans="1:13" s="217" customFormat="1" ht="9.75" customHeight="1">
      <c r="A24" s="1692"/>
      <c r="B24" s="1696"/>
      <c r="C24" s="41"/>
      <c r="D24" s="42"/>
      <c r="E24" s="42"/>
      <c r="F24" s="42"/>
      <c r="G24" s="42"/>
      <c r="H24" s="42"/>
      <c r="I24" s="42"/>
      <c r="J24" s="42"/>
      <c r="K24" s="42"/>
      <c r="L24" s="42"/>
      <c r="M24" s="43"/>
    </row>
    <row r="25" spans="1:13" s="217" customFormat="1">
      <c r="A25" s="1692"/>
      <c r="B25" s="1694" t="s">
        <v>812</v>
      </c>
      <c r="C25" s="44"/>
      <c r="D25" s="45"/>
      <c r="E25" s="45"/>
      <c r="F25" s="45"/>
      <c r="G25" s="45"/>
      <c r="H25" s="45"/>
      <c r="I25" s="45"/>
      <c r="J25" s="45"/>
      <c r="K25" s="45"/>
      <c r="L25" s="16"/>
      <c r="M25" s="17"/>
    </row>
    <row r="26" spans="1:13" s="217" customFormat="1">
      <c r="A26" s="1692"/>
      <c r="B26" s="1695"/>
      <c r="C26" s="31" t="s">
        <v>813</v>
      </c>
      <c r="D26" s="37"/>
      <c r="E26" s="46"/>
      <c r="F26" s="33" t="s">
        <v>814</v>
      </c>
      <c r="G26" s="36"/>
      <c r="H26" s="46"/>
      <c r="I26" s="33" t="s">
        <v>815</v>
      </c>
      <c r="J26" s="36" t="s">
        <v>809</v>
      </c>
      <c r="K26" s="46"/>
      <c r="L26" s="19"/>
      <c r="M26" s="20"/>
    </row>
    <row r="27" spans="1:13" s="217" customFormat="1" ht="31.5">
      <c r="A27" s="1692"/>
      <c r="B27" s="1695"/>
      <c r="C27" s="31" t="s">
        <v>816</v>
      </c>
      <c r="D27" s="47"/>
      <c r="E27" s="19"/>
      <c r="F27" s="33" t="s">
        <v>817</v>
      </c>
      <c r="G27" s="37"/>
      <c r="H27" s="19"/>
      <c r="I27" s="48"/>
      <c r="J27" s="19"/>
      <c r="K27" s="18"/>
      <c r="L27" s="19"/>
      <c r="M27" s="20"/>
    </row>
    <row r="28" spans="1:13" s="217" customFormat="1">
      <c r="A28" s="1692"/>
      <c r="B28" s="1696"/>
      <c r="C28" s="49"/>
      <c r="D28" s="50"/>
      <c r="E28" s="50"/>
      <c r="F28" s="50"/>
      <c r="G28" s="50"/>
      <c r="H28" s="50"/>
      <c r="I28" s="50"/>
      <c r="J28" s="50"/>
      <c r="K28" s="50"/>
      <c r="L28" s="21"/>
      <c r="M28" s="22"/>
    </row>
    <row r="29" spans="1:13" s="217" customFormat="1">
      <c r="A29" s="1692"/>
      <c r="B29" s="54" t="s">
        <v>818</v>
      </c>
      <c r="C29" s="52"/>
      <c r="D29" s="23"/>
      <c r="E29" s="23"/>
      <c r="F29" s="23"/>
      <c r="G29" s="23"/>
      <c r="H29" s="23"/>
      <c r="I29" s="23"/>
      <c r="J29" s="23"/>
      <c r="K29" s="23"/>
      <c r="L29" s="23"/>
      <c r="M29" s="53"/>
    </row>
    <row r="30" spans="1:13" s="217" customFormat="1">
      <c r="A30" s="1692"/>
      <c r="B30" s="54"/>
      <c r="C30" s="55" t="s">
        <v>819</v>
      </c>
      <c r="D30" s="37" t="s">
        <v>63</v>
      </c>
      <c r="E30" s="46"/>
      <c r="F30" s="56" t="s">
        <v>820</v>
      </c>
      <c r="G30" s="37" t="s">
        <v>63</v>
      </c>
      <c r="H30" s="46"/>
      <c r="I30" s="56" t="s">
        <v>821</v>
      </c>
      <c r="J30" s="135" t="s">
        <v>63</v>
      </c>
      <c r="K30" s="133"/>
      <c r="L30" s="136"/>
      <c r="M30" s="57"/>
    </row>
    <row r="31" spans="1:13" s="217" customFormat="1">
      <c r="A31" s="1692"/>
      <c r="B31" s="9"/>
      <c r="C31" s="41"/>
      <c r="D31" s="42"/>
      <c r="E31" s="42"/>
      <c r="F31" s="42"/>
      <c r="G31" s="42"/>
      <c r="H31" s="42"/>
      <c r="I31" s="42"/>
      <c r="J31" s="42"/>
      <c r="K31" s="42"/>
      <c r="L31" s="42"/>
      <c r="M31" s="43"/>
    </row>
    <row r="32" spans="1:13" s="217" customFormat="1">
      <c r="A32" s="1692"/>
      <c r="B32" s="1694" t="s">
        <v>822</v>
      </c>
      <c r="C32" s="58"/>
      <c r="D32" s="59"/>
      <c r="E32" s="59"/>
      <c r="F32" s="59"/>
      <c r="G32" s="59"/>
      <c r="H32" s="59"/>
      <c r="I32" s="59"/>
      <c r="J32" s="59"/>
      <c r="K32" s="59"/>
      <c r="L32" s="16"/>
      <c r="M32" s="17"/>
    </row>
    <row r="33" spans="1:13" s="217" customFormat="1">
      <c r="A33" s="1692"/>
      <c r="B33" s="1695"/>
      <c r="C33" s="60" t="s">
        <v>823</v>
      </c>
      <c r="D33" s="61">
        <v>2022</v>
      </c>
      <c r="E33" s="62"/>
      <c r="F33" s="46" t="s">
        <v>824</v>
      </c>
      <c r="G33" s="100">
        <v>2025</v>
      </c>
      <c r="H33" s="62"/>
      <c r="I33" s="56"/>
      <c r="J33" s="62"/>
      <c r="K33" s="62"/>
      <c r="L33" s="19"/>
      <c r="M33" s="20"/>
    </row>
    <row r="34" spans="1:13" s="217" customFormat="1">
      <c r="A34" s="1692"/>
      <c r="B34" s="1696"/>
      <c r="C34" s="41"/>
      <c r="D34" s="91"/>
      <c r="E34" s="92"/>
      <c r="F34" s="42"/>
      <c r="G34" s="92"/>
      <c r="H34" s="92"/>
      <c r="I34" s="93"/>
      <c r="J34" s="92"/>
      <c r="K34" s="92"/>
      <c r="L34" s="21"/>
      <c r="M34" s="22"/>
    </row>
    <row r="35" spans="1:13" s="217" customFormat="1">
      <c r="A35" s="1692"/>
      <c r="B35" s="1694" t="s">
        <v>825</v>
      </c>
      <c r="C35" s="64"/>
      <c r="D35" s="95"/>
      <c r="E35" s="95"/>
      <c r="F35" s="95"/>
      <c r="G35" s="95"/>
      <c r="H35" s="95"/>
      <c r="I35" s="95"/>
      <c r="J35" s="95"/>
      <c r="K35" s="95"/>
      <c r="L35" s="95"/>
      <c r="M35" s="65"/>
    </row>
    <row r="36" spans="1:13" s="217" customFormat="1">
      <c r="A36" s="1692"/>
      <c r="B36" s="1695"/>
      <c r="C36" s="66"/>
      <c r="D36" s="123" t="s">
        <v>826</v>
      </c>
      <c r="E36" s="123"/>
      <c r="F36" s="123" t="s">
        <v>827</v>
      </c>
      <c r="G36" s="123"/>
      <c r="H36" s="67" t="s">
        <v>828</v>
      </c>
      <c r="I36" s="67"/>
      <c r="J36" s="67" t="s">
        <v>829</v>
      </c>
      <c r="K36" s="123"/>
      <c r="L36" s="123" t="s">
        <v>830</v>
      </c>
      <c r="M36" s="68"/>
    </row>
    <row r="37" spans="1:13" s="217" customFormat="1">
      <c r="A37" s="1692"/>
      <c r="B37" s="1695"/>
      <c r="C37" s="66"/>
      <c r="D37" s="2966">
        <v>16</v>
      </c>
      <c r="E37" s="2967"/>
      <c r="F37" s="2966">
        <v>16</v>
      </c>
      <c r="G37" s="2967"/>
      <c r="H37" s="2966">
        <v>16</v>
      </c>
      <c r="I37" s="2967"/>
      <c r="J37" s="2966">
        <v>16</v>
      </c>
      <c r="K37" s="2967"/>
      <c r="L37" s="2966"/>
      <c r="M37" s="3080"/>
    </row>
    <row r="38" spans="1:13" s="217" customFormat="1">
      <c r="A38" s="1692"/>
      <c r="B38" s="1695"/>
      <c r="C38" s="66"/>
      <c r="D38" s="123" t="s">
        <v>831</v>
      </c>
      <c r="E38" s="123"/>
      <c r="F38" s="123" t="s">
        <v>832</v>
      </c>
      <c r="G38" s="123"/>
      <c r="H38" s="67" t="s">
        <v>833</v>
      </c>
      <c r="I38" s="67"/>
      <c r="J38" s="67" t="s">
        <v>834</v>
      </c>
      <c r="K38" s="123"/>
      <c r="L38" s="123" t="s">
        <v>835</v>
      </c>
      <c r="M38" s="30"/>
    </row>
    <row r="39" spans="1:13" s="217" customFormat="1">
      <c r="A39" s="1692"/>
      <c r="B39" s="1695"/>
      <c r="C39" s="66"/>
      <c r="D39" s="122"/>
      <c r="E39" s="126"/>
      <c r="F39" s="122"/>
      <c r="G39" s="126"/>
      <c r="H39" s="122"/>
      <c r="I39" s="126"/>
      <c r="J39" s="122"/>
      <c r="K39" s="126"/>
      <c r="L39" s="122"/>
      <c r="M39" s="121"/>
    </row>
    <row r="40" spans="1:13" s="217" customFormat="1">
      <c r="A40" s="1692"/>
      <c r="B40" s="1695"/>
      <c r="C40" s="66"/>
      <c r="D40" s="123" t="s">
        <v>836</v>
      </c>
      <c r="E40" s="123"/>
      <c r="F40" s="123" t="s">
        <v>837</v>
      </c>
      <c r="G40" s="123"/>
      <c r="H40" s="67" t="s">
        <v>838</v>
      </c>
      <c r="I40" s="67"/>
      <c r="J40" s="67" t="s">
        <v>839</v>
      </c>
      <c r="K40" s="123"/>
      <c r="L40" s="123" t="s">
        <v>840</v>
      </c>
      <c r="M40" s="30"/>
    </row>
    <row r="41" spans="1:13" s="217" customFormat="1">
      <c r="A41" s="1692"/>
      <c r="B41" s="1695"/>
      <c r="C41" s="66"/>
      <c r="D41" s="122"/>
      <c r="E41" s="126"/>
      <c r="F41" s="122"/>
      <c r="G41" s="126"/>
      <c r="H41" s="122"/>
      <c r="I41" s="126"/>
      <c r="J41" s="122"/>
      <c r="K41" s="126"/>
      <c r="L41" s="122"/>
      <c r="M41" s="121"/>
    </row>
    <row r="42" spans="1:13" s="217" customFormat="1">
      <c r="A42" s="1692"/>
      <c r="B42" s="1695"/>
      <c r="C42" s="66"/>
      <c r="D42" s="69" t="s">
        <v>840</v>
      </c>
      <c r="E42" s="120"/>
      <c r="F42" s="69" t="s">
        <v>841</v>
      </c>
      <c r="G42" s="120"/>
      <c r="H42" s="70"/>
      <c r="I42" s="71"/>
      <c r="J42" s="70"/>
      <c r="K42" s="71"/>
      <c r="L42" s="70"/>
      <c r="M42" s="72"/>
    </row>
    <row r="43" spans="1:13" s="217" customFormat="1">
      <c r="A43" s="1692"/>
      <c r="B43" s="1695"/>
      <c r="C43" s="66"/>
      <c r="D43" s="122"/>
      <c r="E43" s="126"/>
      <c r="F43" s="2966">
        <v>64</v>
      </c>
      <c r="G43" s="2967"/>
      <c r="H43" s="1776"/>
      <c r="I43" s="1776"/>
      <c r="J43" s="130"/>
      <c r="K43" s="123"/>
      <c r="L43" s="130"/>
      <c r="M43" s="124"/>
    </row>
    <row r="44" spans="1:13" s="217" customFormat="1">
      <c r="A44" s="1692"/>
      <c r="B44" s="1695"/>
      <c r="C44" s="73"/>
      <c r="D44" s="69"/>
      <c r="E44" s="120"/>
      <c r="F44" s="69"/>
      <c r="G44" s="120"/>
      <c r="H44" s="127"/>
      <c r="I44" s="74"/>
      <c r="J44" s="127"/>
      <c r="K44" s="74"/>
      <c r="L44" s="127"/>
      <c r="M44" s="75"/>
    </row>
    <row r="45" spans="1:13" s="217" customFormat="1" ht="18" customHeight="1">
      <c r="A45" s="1692"/>
      <c r="B45" s="1694" t="s">
        <v>842</v>
      </c>
      <c r="C45" s="44"/>
      <c r="D45" s="45"/>
      <c r="E45" s="45"/>
      <c r="F45" s="45"/>
      <c r="G45" s="45"/>
      <c r="H45" s="45"/>
      <c r="I45" s="45"/>
      <c r="J45" s="45"/>
      <c r="K45" s="45"/>
      <c r="L45" s="19"/>
      <c r="M45" s="20"/>
    </row>
    <row r="46" spans="1:13" s="217" customFormat="1">
      <c r="A46" s="1692"/>
      <c r="B46" s="1695"/>
      <c r="C46" s="77"/>
      <c r="D46" s="78" t="s">
        <v>843</v>
      </c>
      <c r="E46" s="79" t="s">
        <v>844</v>
      </c>
      <c r="F46" s="1704" t="s">
        <v>845</v>
      </c>
      <c r="G46" s="1705" t="s">
        <v>1324</v>
      </c>
      <c r="H46" s="1705"/>
      <c r="I46" s="1705"/>
      <c r="J46" s="1705"/>
      <c r="K46" s="80" t="s">
        <v>846</v>
      </c>
      <c r="L46" s="3076" t="s">
        <v>2005</v>
      </c>
      <c r="M46" s="3077"/>
    </row>
    <row r="47" spans="1:13" s="217" customFormat="1">
      <c r="A47" s="1692"/>
      <c r="B47" s="1695"/>
      <c r="C47" s="77"/>
      <c r="D47" s="81" t="s">
        <v>809</v>
      </c>
      <c r="E47" s="36"/>
      <c r="F47" s="1704"/>
      <c r="G47" s="1705"/>
      <c r="H47" s="1705"/>
      <c r="I47" s="1705"/>
      <c r="J47" s="1705"/>
      <c r="K47" s="19"/>
      <c r="L47" s="3078"/>
      <c r="M47" s="3079"/>
    </row>
    <row r="48" spans="1:13" s="217" customFormat="1">
      <c r="A48" s="1692"/>
      <c r="B48" s="1696"/>
      <c r="C48" s="82"/>
      <c r="D48" s="21"/>
      <c r="E48" s="21"/>
      <c r="F48" s="21"/>
      <c r="G48" s="21"/>
      <c r="H48" s="21"/>
      <c r="I48" s="21"/>
      <c r="J48" s="21"/>
      <c r="K48" s="21"/>
      <c r="L48" s="19"/>
      <c r="M48" s="20"/>
    </row>
    <row r="49" spans="1:13" s="217" customFormat="1" ht="193.5" customHeight="1">
      <c r="A49" s="1692"/>
      <c r="B49" s="7" t="s">
        <v>847</v>
      </c>
      <c r="C49" s="1914" t="s">
        <v>2006</v>
      </c>
      <c r="D49" s="1915"/>
      <c r="E49" s="1915"/>
      <c r="F49" s="1915"/>
      <c r="G49" s="1915"/>
      <c r="H49" s="1915"/>
      <c r="I49" s="1915"/>
      <c r="J49" s="1915"/>
      <c r="K49" s="1915"/>
      <c r="L49" s="1915"/>
      <c r="M49" s="1916"/>
    </row>
    <row r="50" spans="1:13" s="217" customFormat="1" ht="38.25" customHeight="1">
      <c r="A50" s="1692"/>
      <c r="B50" s="10" t="s">
        <v>849</v>
      </c>
      <c r="C50" s="1914" t="s">
        <v>2007</v>
      </c>
      <c r="D50" s="1915"/>
      <c r="E50" s="1915"/>
      <c r="F50" s="1915"/>
      <c r="G50" s="1915"/>
      <c r="H50" s="1915"/>
      <c r="I50" s="1915"/>
      <c r="J50" s="1915"/>
      <c r="K50" s="1915"/>
      <c r="L50" s="1915"/>
      <c r="M50" s="1916"/>
    </row>
    <row r="51" spans="1:13" s="217" customFormat="1">
      <c r="A51" s="1692"/>
      <c r="B51" s="10" t="s">
        <v>851</v>
      </c>
      <c r="C51" s="1914">
        <v>60</v>
      </c>
      <c r="D51" s="1915"/>
      <c r="E51" s="1915"/>
      <c r="F51" s="1915"/>
      <c r="G51" s="1915"/>
      <c r="H51" s="1915"/>
      <c r="I51" s="1915"/>
      <c r="J51" s="1915"/>
      <c r="K51" s="1915"/>
      <c r="L51" s="1915"/>
      <c r="M51" s="1916"/>
    </row>
    <row r="52" spans="1:13" s="217" customFormat="1">
      <c r="A52" s="1692"/>
      <c r="B52" s="10" t="s">
        <v>853</v>
      </c>
      <c r="C52" s="1914" t="s">
        <v>63</v>
      </c>
      <c r="D52" s="1915"/>
      <c r="E52" s="1915"/>
      <c r="F52" s="1915"/>
      <c r="G52" s="1915"/>
      <c r="H52" s="1915"/>
      <c r="I52" s="1915"/>
      <c r="J52" s="1915"/>
      <c r="K52" s="1915"/>
      <c r="L52" s="1915"/>
      <c r="M52" s="1916"/>
    </row>
    <row r="53" spans="1:13" s="217" customFormat="1" ht="15.75" customHeight="1">
      <c r="A53" s="1686" t="s">
        <v>854</v>
      </c>
      <c r="B53" s="83" t="s">
        <v>855</v>
      </c>
      <c r="C53" s="1914" t="s">
        <v>1796</v>
      </c>
      <c r="D53" s="1915"/>
      <c r="E53" s="1915"/>
      <c r="F53" s="1915"/>
      <c r="G53" s="1915"/>
      <c r="H53" s="1915"/>
      <c r="I53" s="1915"/>
      <c r="J53" s="1915"/>
      <c r="K53" s="1915"/>
      <c r="L53" s="1915"/>
      <c r="M53" s="1916"/>
    </row>
    <row r="54" spans="1:13" s="217" customFormat="1">
      <c r="A54" s="1687"/>
      <c r="B54" s="83" t="s">
        <v>856</v>
      </c>
      <c r="C54" s="1914" t="s">
        <v>1797</v>
      </c>
      <c r="D54" s="1915"/>
      <c r="E54" s="1915"/>
      <c r="F54" s="1915"/>
      <c r="G54" s="1915"/>
      <c r="H54" s="1915"/>
      <c r="I54" s="1915"/>
      <c r="J54" s="1915"/>
      <c r="K54" s="1915"/>
      <c r="L54" s="1915"/>
      <c r="M54" s="1916"/>
    </row>
    <row r="55" spans="1:13" s="217" customFormat="1">
      <c r="A55" s="1687"/>
      <c r="B55" s="83" t="s">
        <v>858</v>
      </c>
      <c r="C55" s="1700" t="s">
        <v>1787</v>
      </c>
      <c r="D55" s="1701"/>
      <c r="E55" s="1701"/>
      <c r="F55" s="1701"/>
      <c r="G55" s="1701"/>
      <c r="H55" s="1701"/>
      <c r="I55" s="1701"/>
      <c r="J55" s="1701"/>
      <c r="K55" s="1701"/>
      <c r="L55" s="1701"/>
      <c r="M55" s="1702"/>
    </row>
    <row r="56" spans="1:13" s="217" customFormat="1" ht="15.75" customHeight="1">
      <c r="A56" s="1687"/>
      <c r="B56" s="84" t="s">
        <v>859</v>
      </c>
      <c r="C56" s="1700" t="s">
        <v>1798</v>
      </c>
      <c r="D56" s="1701"/>
      <c r="E56" s="1701"/>
      <c r="F56" s="1701"/>
      <c r="G56" s="1701"/>
      <c r="H56" s="1701"/>
      <c r="I56" s="1701"/>
      <c r="J56" s="1701"/>
      <c r="K56" s="1701"/>
      <c r="L56" s="1701"/>
      <c r="M56" s="1702"/>
    </row>
    <row r="57" spans="1:13" s="217" customFormat="1" ht="15.75" customHeight="1">
      <c r="A57" s="1687"/>
      <c r="B57" s="83" t="s">
        <v>860</v>
      </c>
      <c r="C57" s="1682" t="s">
        <v>1799</v>
      </c>
      <c r="D57" s="1701"/>
      <c r="E57" s="1701"/>
      <c r="F57" s="1701"/>
      <c r="G57" s="1701"/>
      <c r="H57" s="1701"/>
      <c r="I57" s="1701"/>
      <c r="J57" s="1701"/>
      <c r="K57" s="1701"/>
      <c r="L57" s="1701"/>
      <c r="M57" s="1702"/>
    </row>
    <row r="58" spans="1:13" s="217" customFormat="1" ht="16.5" thickBot="1">
      <c r="A58" s="1690"/>
      <c r="B58" s="83" t="s">
        <v>861</v>
      </c>
      <c r="C58" s="1685">
        <v>3279797</v>
      </c>
      <c r="D58" s="1683"/>
      <c r="E58" s="1683"/>
      <c r="F58" s="1683"/>
      <c r="G58" s="1683"/>
      <c r="H58" s="1683"/>
      <c r="I58" s="1683"/>
      <c r="J58" s="1683"/>
      <c r="K58" s="1683"/>
      <c r="L58" s="1683"/>
      <c r="M58" s="1684"/>
    </row>
    <row r="59" spans="1:13" s="217" customFormat="1" ht="15.75" customHeight="1">
      <c r="A59" s="1686" t="s">
        <v>863</v>
      </c>
      <c r="B59" s="85" t="s">
        <v>864</v>
      </c>
      <c r="C59" s="1688" t="s">
        <v>865</v>
      </c>
      <c r="D59" s="1688"/>
      <c r="E59" s="1688"/>
      <c r="F59" s="1688"/>
      <c r="G59" s="1688"/>
      <c r="H59" s="1688"/>
      <c r="I59" s="1688"/>
      <c r="J59" s="1688"/>
      <c r="K59" s="1688"/>
      <c r="L59" s="1688"/>
      <c r="M59" s="3025"/>
    </row>
    <row r="60" spans="1:13" s="217" customFormat="1" ht="30" customHeight="1">
      <c r="A60" s="1687"/>
      <c r="B60" s="85" t="s">
        <v>866</v>
      </c>
      <c r="C60" s="1689" t="s">
        <v>867</v>
      </c>
      <c r="D60" s="1689"/>
      <c r="E60" s="1689"/>
      <c r="F60" s="1689"/>
      <c r="G60" s="1689"/>
      <c r="H60" s="1689"/>
      <c r="I60" s="1689"/>
      <c r="J60" s="1689"/>
      <c r="K60" s="1689"/>
      <c r="L60" s="1689"/>
      <c r="M60" s="3026"/>
    </row>
    <row r="61" spans="1:13" s="217" customFormat="1" ht="30" customHeight="1" thickBot="1">
      <c r="A61" s="1687"/>
      <c r="B61" s="86" t="s">
        <v>39</v>
      </c>
      <c r="C61" s="1688" t="s">
        <v>868</v>
      </c>
      <c r="D61" s="1688"/>
      <c r="E61" s="1688"/>
      <c r="F61" s="1688"/>
      <c r="G61" s="1688"/>
      <c r="H61" s="1688"/>
      <c r="I61" s="1688"/>
      <c r="J61" s="1688"/>
      <c r="K61" s="1688"/>
      <c r="L61" s="1688"/>
      <c r="M61" s="3025"/>
    </row>
    <row r="62" spans="1:13" s="217" customFormat="1" ht="16.5" thickBot="1">
      <c r="A62" s="87" t="s">
        <v>869</v>
      </c>
      <c r="B62" s="101"/>
      <c r="C62" s="1758"/>
      <c r="D62" s="1759"/>
      <c r="E62" s="1759"/>
      <c r="F62" s="1759"/>
      <c r="G62" s="1759"/>
      <c r="H62" s="1759"/>
      <c r="I62" s="1759"/>
      <c r="J62" s="1759"/>
      <c r="K62" s="1759"/>
      <c r="L62" s="1759"/>
      <c r="M62" s="1760"/>
    </row>
  </sheetData>
  <mergeCells count="59">
    <mergeCell ref="B1:M1"/>
    <mergeCell ref="D4:E4"/>
    <mergeCell ref="C8:D9"/>
    <mergeCell ref="L37:M37"/>
    <mergeCell ref="A59:A61"/>
    <mergeCell ref="C59:M59"/>
    <mergeCell ref="C60:M60"/>
    <mergeCell ref="C61:M61"/>
    <mergeCell ref="J37:K37"/>
    <mergeCell ref="F43:G43"/>
    <mergeCell ref="B18:B24"/>
    <mergeCell ref="C50:M50"/>
    <mergeCell ref="C51:M51"/>
    <mergeCell ref="B35:B44"/>
    <mergeCell ref="D37:E37"/>
    <mergeCell ref="F37:G37"/>
    <mergeCell ref="C62:M62"/>
    <mergeCell ref="L46:M47"/>
    <mergeCell ref="A53:A58"/>
    <mergeCell ref="C58:M58"/>
    <mergeCell ref="C57:M57"/>
    <mergeCell ref="C53:M53"/>
    <mergeCell ref="C54:M54"/>
    <mergeCell ref="C55:M55"/>
    <mergeCell ref="C56:M56"/>
    <mergeCell ref="B45:B48"/>
    <mergeCell ref="C52:M52"/>
    <mergeCell ref="F46:F47"/>
    <mergeCell ref="G46:J47"/>
    <mergeCell ref="A16:A52"/>
    <mergeCell ref="C16:M16"/>
    <mergeCell ref="C17:M17"/>
    <mergeCell ref="C49:M49"/>
    <mergeCell ref="I7:M7"/>
    <mergeCell ref="B8:B10"/>
    <mergeCell ref="F9:G9"/>
    <mergeCell ref="F10:G10"/>
    <mergeCell ref="I10:J10"/>
    <mergeCell ref="C15:M15"/>
    <mergeCell ref="H37:I37"/>
    <mergeCell ref="H43:I43"/>
    <mergeCell ref="F23:M23"/>
    <mergeCell ref="B25:B28"/>
    <mergeCell ref="B32:B34"/>
    <mergeCell ref="C3:M3"/>
    <mergeCell ref="F4:G4"/>
    <mergeCell ref="H4:M4"/>
    <mergeCell ref="A2:A15"/>
    <mergeCell ref="C2:L2"/>
    <mergeCell ref="C6:M6"/>
    <mergeCell ref="C11:M11"/>
    <mergeCell ref="C12:M12"/>
    <mergeCell ref="C13:M13"/>
    <mergeCell ref="B14:B15"/>
    <mergeCell ref="I9:J9"/>
    <mergeCell ref="C10:D10"/>
    <mergeCell ref="C5:M5"/>
    <mergeCell ref="C14:D14"/>
    <mergeCell ref="F14:M14"/>
  </mergeCells>
  <dataValidations count="7">
    <dataValidation allowBlank="1" showInputMessage="1" showErrorMessage="1" prompt="Identifique la meta ODS a que le apunta el indicador de producto. Seleccione de la lista desplegable." sqref="E14" xr:uid="{00000000-0002-0000-6000-000000000000}"/>
    <dataValidation allowBlank="1" showInputMessage="1" showErrorMessage="1" prompt="Identifique el ODS a que le apunta el indicador de producto. Seleccione de la lista desplegable._x000a_" sqref="B14:B15" xr:uid="{00000000-0002-0000-6000-000001000000}"/>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000-000002000000}"/>
    <dataValidation type="list" allowBlank="1" showInputMessage="1" showErrorMessage="1" sqref="I7:M7" xr:uid="{00000000-0002-0000-6000-000003000000}">
      <formula1>INDIRECT($C$7)</formula1>
    </dataValidation>
    <dataValidation allowBlank="1" showInputMessage="1" showErrorMessage="1" prompt="Determine si el indicador responde a un enfoque (Derechos Humanos, Género, Diferencial, Poblacional, Ambiental y Territorial). Si responde a más de enfoque separelos por ;" sqref="B16" xr:uid="{00000000-0002-0000-6000-000004000000}"/>
    <dataValidation allowBlank="1" showInputMessage="1" showErrorMessage="1" prompt="Seleccione de la lista desplegable" sqref="B4 B7 H7" xr:uid="{00000000-0002-0000-6000-000005000000}"/>
    <dataValidation allowBlank="1" showInputMessage="1" showErrorMessage="1" prompt="Incluir una ficha por cada indicador, ya sea de producto o de resultado" sqref="B1" xr:uid="{00000000-0002-0000-6000-000006000000}"/>
  </dataValidations>
  <hyperlinks>
    <hyperlink ref="C57" r:id="rId1" xr:uid="{00000000-0004-0000-6000-000000000000}"/>
  </hyperlinks>
  <pageMargins left="0.7" right="0.7" top="0.75" bottom="0.75" header="0.3" footer="0.3"/>
  <pageSetup orientation="portrait" horizontalDpi="4294967292" verticalDpi="0"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0070C0"/>
  </sheetPr>
  <dimension ref="A1:M62"/>
  <sheetViews>
    <sheetView zoomScale="85" zoomScaleNormal="85" workbookViewId="0">
      <selection activeCell="C2" sqref="C2:M2"/>
    </sheetView>
  </sheetViews>
  <sheetFormatPr baseColWidth="10" defaultColWidth="11.42578125" defaultRowHeight="15.75"/>
  <cols>
    <col min="1" max="1" width="25.140625" style="1" customWidth="1"/>
    <col min="2" max="2" width="39.140625" style="89" customWidth="1"/>
    <col min="3" max="13" width="10.5703125" style="1" customWidth="1"/>
    <col min="14" max="16384" width="11.42578125" style="1"/>
  </cols>
  <sheetData>
    <row r="1" spans="1:13" ht="24" customHeight="1" thickBot="1">
      <c r="A1" s="2"/>
      <c r="B1" s="2881" t="s">
        <v>2008</v>
      </c>
      <c r="C1" s="2882"/>
      <c r="D1" s="2882"/>
      <c r="E1" s="2882"/>
      <c r="F1" s="2882"/>
      <c r="G1" s="2882"/>
      <c r="H1" s="2882"/>
      <c r="I1" s="2882"/>
      <c r="J1" s="2882"/>
      <c r="K1" s="2882"/>
      <c r="L1" s="2882"/>
      <c r="M1" s="2883"/>
    </row>
    <row r="2" spans="1:13" s="217" customFormat="1" ht="50.25" customHeight="1">
      <c r="A2" s="1755" t="s">
        <v>782</v>
      </c>
      <c r="B2" s="6" t="s">
        <v>783</v>
      </c>
      <c r="C2" s="1717" t="s">
        <v>2009</v>
      </c>
      <c r="D2" s="1718"/>
      <c r="E2" s="1718"/>
      <c r="F2" s="1718"/>
      <c r="G2" s="1718"/>
      <c r="H2" s="1718"/>
      <c r="I2" s="1718"/>
      <c r="J2" s="1718"/>
      <c r="K2" s="1718"/>
      <c r="L2" s="1718"/>
      <c r="M2" s="1719"/>
    </row>
    <row r="3" spans="1:13" s="217" customFormat="1" ht="31.5">
      <c r="A3" s="1756"/>
      <c r="B3" s="7" t="s">
        <v>914</v>
      </c>
      <c r="C3" s="1685" t="s">
        <v>674</v>
      </c>
      <c r="D3" s="1683"/>
      <c r="E3" s="1683"/>
      <c r="F3" s="1683"/>
      <c r="G3" s="1683"/>
      <c r="H3" s="1683"/>
      <c r="I3" s="1683"/>
      <c r="J3" s="1683"/>
      <c r="K3" s="1683"/>
      <c r="L3" s="1683"/>
      <c r="M3" s="1684"/>
    </row>
    <row r="4" spans="1:13" s="217" customFormat="1" ht="49.5" customHeight="1">
      <c r="A4" s="1756"/>
      <c r="B4" s="9" t="s">
        <v>35</v>
      </c>
      <c r="C4" s="679" t="s">
        <v>2010</v>
      </c>
      <c r="D4" s="1685" t="s">
        <v>1863</v>
      </c>
      <c r="E4" s="1728"/>
      <c r="F4" s="1721" t="s">
        <v>36</v>
      </c>
      <c r="G4" s="1722"/>
      <c r="H4" s="1766" t="s">
        <v>1863</v>
      </c>
      <c r="I4" s="1683"/>
      <c r="J4" s="1683"/>
      <c r="K4" s="1683"/>
      <c r="L4" s="1683"/>
      <c r="M4" s="1684"/>
    </row>
    <row r="5" spans="1:13" s="217" customFormat="1">
      <c r="A5" s="1756"/>
      <c r="B5" s="9" t="s">
        <v>786</v>
      </c>
      <c r="C5" s="1685" t="s">
        <v>72</v>
      </c>
      <c r="D5" s="1683"/>
      <c r="E5" s="1683"/>
      <c r="F5" s="1683"/>
      <c r="G5" s="1683"/>
      <c r="H5" s="1683"/>
      <c r="I5" s="1683"/>
      <c r="J5" s="1683"/>
      <c r="K5" s="1683"/>
      <c r="L5" s="1683"/>
      <c r="M5" s="1684"/>
    </row>
    <row r="6" spans="1:13" s="217" customFormat="1">
      <c r="A6" s="1756"/>
      <c r="B6" s="9" t="s">
        <v>787</v>
      </c>
      <c r="C6" s="1685" t="s">
        <v>72</v>
      </c>
      <c r="D6" s="1683"/>
      <c r="E6" s="1683"/>
      <c r="F6" s="1683"/>
      <c r="G6" s="1683"/>
      <c r="H6" s="1683"/>
      <c r="I6" s="1683"/>
      <c r="J6" s="1683"/>
      <c r="K6" s="1683"/>
      <c r="L6" s="1683"/>
      <c r="M6" s="1684"/>
    </row>
    <row r="7" spans="1:13" s="217" customFormat="1">
      <c r="A7" s="1756"/>
      <c r="B7" s="7" t="s">
        <v>873</v>
      </c>
      <c r="C7" s="442" t="s">
        <v>156</v>
      </c>
      <c r="D7" s="443"/>
      <c r="E7" s="11"/>
      <c r="F7" s="11"/>
      <c r="G7" s="12"/>
      <c r="H7" s="13" t="s">
        <v>39</v>
      </c>
      <c r="I7" s="1793" t="s">
        <v>1787</v>
      </c>
      <c r="J7" s="1792"/>
      <c r="K7" s="1792"/>
      <c r="L7" s="1792"/>
      <c r="M7" s="1794"/>
    </row>
    <row r="8" spans="1:13" s="217" customFormat="1">
      <c r="A8" s="1756"/>
      <c r="B8" s="1744" t="s">
        <v>788</v>
      </c>
      <c r="C8" s="2136" t="s">
        <v>1787</v>
      </c>
      <c r="D8" s="2137"/>
      <c r="E8" s="15"/>
      <c r="F8" s="15"/>
      <c r="G8" s="15"/>
      <c r="H8" s="15"/>
      <c r="I8" s="15"/>
      <c r="J8" s="15"/>
      <c r="K8" s="15"/>
      <c r="L8" s="16"/>
      <c r="M8" s="17"/>
    </row>
    <row r="9" spans="1:13" s="217" customFormat="1">
      <c r="A9" s="1756"/>
      <c r="B9" s="1745"/>
      <c r="C9" s="2128"/>
      <c r="D9" s="1747"/>
      <c r="E9" s="18"/>
      <c r="F9" s="1727"/>
      <c r="G9" s="1727"/>
      <c r="H9" s="18"/>
      <c r="I9" s="1727"/>
      <c r="J9" s="1727"/>
      <c r="K9" s="18"/>
      <c r="L9" s="19"/>
      <c r="M9" s="20"/>
    </row>
    <row r="10" spans="1:13" s="217" customFormat="1">
      <c r="A10" s="1756"/>
      <c r="B10" s="1746"/>
      <c r="C10" s="1726" t="s">
        <v>793</v>
      </c>
      <c r="D10" s="1727"/>
      <c r="E10" s="125"/>
      <c r="F10" s="1727" t="s">
        <v>793</v>
      </c>
      <c r="G10" s="1727"/>
      <c r="H10" s="125"/>
      <c r="I10" s="1727" t="s">
        <v>793</v>
      </c>
      <c r="J10" s="1727"/>
      <c r="K10" s="125"/>
      <c r="L10" s="21"/>
      <c r="M10" s="22"/>
    </row>
    <row r="11" spans="1:13" s="217" customFormat="1" ht="105.95" customHeight="1">
      <c r="A11" s="1756"/>
      <c r="B11" s="7" t="s">
        <v>794</v>
      </c>
      <c r="C11" s="1697" t="s">
        <v>2011</v>
      </c>
      <c r="D11" s="1698"/>
      <c r="E11" s="1698"/>
      <c r="F11" s="1698"/>
      <c r="G11" s="1698"/>
      <c r="H11" s="1698"/>
      <c r="I11" s="1698"/>
      <c r="J11" s="1698"/>
      <c r="K11" s="1698"/>
      <c r="L11" s="1698"/>
      <c r="M11" s="1699"/>
    </row>
    <row r="12" spans="1:13" s="217" customFormat="1" ht="207" customHeight="1">
      <c r="A12" s="1756"/>
      <c r="B12" s="7" t="s">
        <v>923</v>
      </c>
      <c r="C12" s="1697" t="s">
        <v>2012</v>
      </c>
      <c r="D12" s="1698"/>
      <c r="E12" s="1698"/>
      <c r="F12" s="1698"/>
      <c r="G12" s="1698"/>
      <c r="H12" s="1698"/>
      <c r="I12" s="1698"/>
      <c r="J12" s="1698"/>
      <c r="K12" s="1698"/>
      <c r="L12" s="1698"/>
      <c r="M12" s="1699"/>
    </row>
    <row r="13" spans="1:13" s="217" customFormat="1" ht="51" customHeight="1">
      <c r="A13" s="1756"/>
      <c r="B13" s="7" t="s">
        <v>925</v>
      </c>
      <c r="C13" s="1700" t="s">
        <v>673</v>
      </c>
      <c r="D13" s="1701"/>
      <c r="E13" s="1701"/>
      <c r="F13" s="1701"/>
      <c r="G13" s="1701"/>
      <c r="H13" s="1701"/>
      <c r="I13" s="1701"/>
      <c r="J13" s="1701"/>
      <c r="K13" s="1701"/>
      <c r="L13" s="1701"/>
      <c r="M13" s="1702"/>
    </row>
    <row r="14" spans="1:13" s="217" customFormat="1" ht="53.1" customHeight="1">
      <c r="A14" s="1756"/>
      <c r="B14" s="1744" t="s">
        <v>926</v>
      </c>
      <c r="C14" s="1700" t="s">
        <v>1790</v>
      </c>
      <c r="D14" s="1701"/>
      <c r="E14" s="90" t="s">
        <v>927</v>
      </c>
      <c r="F14" s="1712" t="s">
        <v>1791</v>
      </c>
      <c r="G14" s="1701"/>
      <c r="H14" s="1701"/>
      <c r="I14" s="1701"/>
      <c r="J14" s="1701"/>
      <c r="K14" s="1701"/>
      <c r="L14" s="1701"/>
      <c r="M14" s="1702"/>
    </row>
    <row r="15" spans="1:13" s="217" customFormat="1">
      <c r="A15" s="1756"/>
      <c r="B15" s="1745"/>
      <c r="C15" s="1700"/>
      <c r="D15" s="1701"/>
      <c r="E15" s="1701"/>
      <c r="F15" s="1701"/>
      <c r="G15" s="1701"/>
      <c r="H15" s="1701"/>
      <c r="I15" s="1701"/>
      <c r="J15" s="1701"/>
      <c r="K15" s="1701"/>
      <c r="L15" s="1701"/>
      <c r="M15" s="1702"/>
    </row>
    <row r="16" spans="1:13" s="217" customFormat="1" ht="32.1" customHeight="1">
      <c r="A16" s="1691" t="s">
        <v>796</v>
      </c>
      <c r="B16" s="10" t="s">
        <v>25</v>
      </c>
      <c r="C16" s="1700" t="s">
        <v>1792</v>
      </c>
      <c r="D16" s="1701"/>
      <c r="E16" s="1701"/>
      <c r="F16" s="1701"/>
      <c r="G16" s="1701"/>
      <c r="H16" s="1701"/>
      <c r="I16" s="1701"/>
      <c r="J16" s="1701"/>
      <c r="K16" s="1701"/>
      <c r="L16" s="1701"/>
      <c r="M16" s="1702"/>
    </row>
    <row r="17" spans="1:13" s="217" customFormat="1" ht="48.75" customHeight="1">
      <c r="A17" s="1692"/>
      <c r="B17" s="10" t="s">
        <v>929</v>
      </c>
      <c r="C17" s="1700" t="s">
        <v>2013</v>
      </c>
      <c r="D17" s="1701"/>
      <c r="E17" s="1701"/>
      <c r="F17" s="1701"/>
      <c r="G17" s="1701"/>
      <c r="H17" s="1701"/>
      <c r="I17" s="1701"/>
      <c r="J17" s="1701"/>
      <c r="K17" s="1701"/>
      <c r="L17" s="1701"/>
      <c r="M17" s="1702"/>
    </row>
    <row r="18" spans="1:13" s="217" customFormat="1" ht="8.25" customHeight="1">
      <c r="A18" s="1692"/>
      <c r="B18" s="1694" t="s">
        <v>798</v>
      </c>
      <c r="C18" s="24"/>
      <c r="D18" s="25"/>
      <c r="E18" s="25"/>
      <c r="F18" s="25"/>
      <c r="G18" s="25"/>
      <c r="H18" s="25"/>
      <c r="I18" s="25"/>
      <c r="J18" s="25"/>
      <c r="K18" s="25"/>
      <c r="L18" s="25"/>
      <c r="M18" s="26"/>
    </row>
    <row r="19" spans="1:13" s="217" customFormat="1" ht="9" customHeight="1">
      <c r="A19" s="1692"/>
      <c r="B19" s="1695"/>
      <c r="C19" s="27"/>
      <c r="D19" s="28"/>
      <c r="E19" s="29"/>
      <c r="F19" s="28"/>
      <c r="G19" s="29"/>
      <c r="H19" s="28"/>
      <c r="I19" s="29"/>
      <c r="J19" s="28"/>
      <c r="K19" s="29"/>
      <c r="L19" s="29"/>
      <c r="M19" s="30"/>
    </row>
    <row r="20" spans="1:13" s="217" customFormat="1">
      <c r="A20" s="1692"/>
      <c r="B20" s="1695"/>
      <c r="C20" s="31" t="s">
        <v>799</v>
      </c>
      <c r="D20" s="32"/>
      <c r="E20" s="33" t="s">
        <v>800</v>
      </c>
      <c r="F20" s="32"/>
      <c r="G20" s="33" t="s">
        <v>801</v>
      </c>
      <c r="H20" s="32"/>
      <c r="I20" s="33" t="s">
        <v>802</v>
      </c>
      <c r="J20" s="34"/>
      <c r="K20" s="33"/>
      <c r="L20" s="33"/>
      <c r="M20" s="35"/>
    </row>
    <row r="21" spans="1:13" s="217" customFormat="1">
      <c r="A21" s="1692"/>
      <c r="B21" s="1695"/>
      <c r="C21" s="31" t="s">
        <v>803</v>
      </c>
      <c r="D21" s="36"/>
      <c r="E21" s="33" t="s">
        <v>804</v>
      </c>
      <c r="F21" s="37"/>
      <c r="G21" s="33" t="s">
        <v>805</v>
      </c>
      <c r="H21" s="37"/>
      <c r="I21" s="33"/>
      <c r="J21" s="38"/>
      <c r="K21" s="33"/>
      <c r="L21" s="33"/>
      <c r="M21" s="35"/>
    </row>
    <row r="22" spans="1:13" s="217" customFormat="1" ht="31.5">
      <c r="A22" s="1692"/>
      <c r="B22" s="1695"/>
      <c r="C22" s="31" t="s">
        <v>806</v>
      </c>
      <c r="D22" s="36"/>
      <c r="E22" s="33" t="s">
        <v>807</v>
      </c>
      <c r="F22" s="36"/>
      <c r="G22" s="33"/>
      <c r="H22" s="38"/>
      <c r="I22" s="33"/>
      <c r="J22" s="38"/>
      <c r="K22" s="33"/>
      <c r="L22" s="33"/>
      <c r="M22" s="35"/>
    </row>
    <row r="23" spans="1:13" s="217" customFormat="1">
      <c r="A23" s="1692"/>
      <c r="B23" s="1695"/>
      <c r="C23" s="31" t="s">
        <v>808</v>
      </c>
      <c r="D23" s="37" t="s">
        <v>809</v>
      </c>
      <c r="E23" s="33" t="s">
        <v>810</v>
      </c>
      <c r="F23" s="1984" t="s">
        <v>2014</v>
      </c>
      <c r="G23" s="1984"/>
      <c r="H23" s="1984"/>
      <c r="I23" s="1984"/>
      <c r="J23" s="1984"/>
      <c r="K23" s="1984"/>
      <c r="L23" s="1984"/>
      <c r="M23" s="1985"/>
    </row>
    <row r="24" spans="1:13" s="217" customFormat="1" ht="9.75" customHeight="1">
      <c r="A24" s="1692"/>
      <c r="B24" s="1696"/>
      <c r="C24" s="41"/>
      <c r="D24" s="42"/>
      <c r="E24" s="42"/>
      <c r="F24" s="42"/>
      <c r="G24" s="42"/>
      <c r="H24" s="42"/>
      <c r="I24" s="42"/>
      <c r="J24" s="42"/>
      <c r="K24" s="42"/>
      <c r="L24" s="42"/>
      <c r="M24" s="43"/>
    </row>
    <row r="25" spans="1:13" s="217" customFormat="1">
      <c r="A25" s="1692"/>
      <c r="B25" s="1694" t="s">
        <v>812</v>
      </c>
      <c r="C25" s="44"/>
      <c r="D25" s="45"/>
      <c r="E25" s="45"/>
      <c r="F25" s="45"/>
      <c r="G25" s="45"/>
      <c r="H25" s="45"/>
      <c r="I25" s="45"/>
      <c r="J25" s="45"/>
      <c r="K25" s="45"/>
      <c r="L25" s="16"/>
      <c r="M25" s="17"/>
    </row>
    <row r="26" spans="1:13" s="217" customFormat="1">
      <c r="A26" s="1692"/>
      <c r="B26" s="1695"/>
      <c r="C26" s="31" t="s">
        <v>813</v>
      </c>
      <c r="D26" s="37"/>
      <c r="E26" s="46"/>
      <c r="F26" s="33" t="s">
        <v>814</v>
      </c>
      <c r="G26" s="36"/>
      <c r="H26" s="46"/>
      <c r="I26" s="33" t="s">
        <v>815</v>
      </c>
      <c r="J26" s="36" t="s">
        <v>809</v>
      </c>
      <c r="K26" s="46"/>
      <c r="L26" s="19"/>
      <c r="M26" s="20"/>
    </row>
    <row r="27" spans="1:13" s="217" customFormat="1">
      <c r="A27" s="1692"/>
      <c r="B27" s="1695"/>
      <c r="C27" s="31" t="s">
        <v>816</v>
      </c>
      <c r="D27" s="47"/>
      <c r="E27" s="19"/>
      <c r="F27" s="33" t="s">
        <v>817</v>
      </c>
      <c r="G27" s="37"/>
      <c r="H27" s="19"/>
      <c r="I27" s="48"/>
      <c r="J27" s="19"/>
      <c r="K27" s="18"/>
      <c r="L27" s="19"/>
      <c r="M27" s="20"/>
    </row>
    <row r="28" spans="1:13" s="217" customFormat="1">
      <c r="A28" s="1692"/>
      <c r="B28" s="1696"/>
      <c r="C28" s="49"/>
      <c r="D28" s="50"/>
      <c r="E28" s="50"/>
      <c r="F28" s="50"/>
      <c r="G28" s="50"/>
      <c r="H28" s="50"/>
      <c r="I28" s="50"/>
      <c r="J28" s="50"/>
      <c r="K28" s="50"/>
      <c r="L28" s="21"/>
      <c r="M28" s="22"/>
    </row>
    <row r="29" spans="1:13" s="217" customFormat="1">
      <c r="A29" s="1692"/>
      <c r="B29" s="54" t="s">
        <v>818</v>
      </c>
      <c r="C29" s="52"/>
      <c r="D29" s="23"/>
      <c r="E29" s="23"/>
      <c r="F29" s="23"/>
      <c r="G29" s="23"/>
      <c r="H29" s="23"/>
      <c r="I29" s="23"/>
      <c r="J29" s="23"/>
      <c r="K29" s="23"/>
      <c r="L29" s="23"/>
      <c r="M29" s="53"/>
    </row>
    <row r="30" spans="1:13" s="217" customFormat="1">
      <c r="A30" s="1692"/>
      <c r="B30" s="54"/>
      <c r="C30" s="55" t="s">
        <v>819</v>
      </c>
      <c r="D30" s="37" t="s">
        <v>63</v>
      </c>
      <c r="E30" s="46"/>
      <c r="F30" s="56" t="s">
        <v>820</v>
      </c>
      <c r="G30" s="37" t="s">
        <v>63</v>
      </c>
      <c r="H30" s="46"/>
      <c r="I30" s="56" t="s">
        <v>821</v>
      </c>
      <c r="J30" s="135" t="s">
        <v>63</v>
      </c>
      <c r="K30" s="133"/>
      <c r="L30" s="136"/>
      <c r="M30" s="57"/>
    </row>
    <row r="31" spans="1:13" s="217" customFormat="1">
      <c r="A31" s="1692"/>
      <c r="B31" s="9"/>
      <c r="C31" s="41"/>
      <c r="D31" s="42"/>
      <c r="E31" s="42"/>
      <c r="F31" s="42"/>
      <c r="G31" s="42"/>
      <c r="H31" s="42"/>
      <c r="I31" s="42"/>
      <c r="J31" s="42"/>
      <c r="K31" s="42"/>
      <c r="L31" s="42"/>
      <c r="M31" s="43"/>
    </row>
    <row r="32" spans="1:13" s="217" customFormat="1">
      <c r="A32" s="1692"/>
      <c r="B32" s="1694" t="s">
        <v>822</v>
      </c>
      <c r="C32" s="58"/>
      <c r="D32" s="59"/>
      <c r="E32" s="59"/>
      <c r="F32" s="59"/>
      <c r="G32" s="59"/>
      <c r="H32" s="59"/>
      <c r="I32" s="59"/>
      <c r="J32" s="59"/>
      <c r="K32" s="59"/>
      <c r="L32" s="16"/>
      <c r="M32" s="17"/>
    </row>
    <row r="33" spans="1:13" s="217" customFormat="1">
      <c r="A33" s="1692"/>
      <c r="B33" s="1695"/>
      <c r="C33" s="60" t="s">
        <v>823</v>
      </c>
      <c r="D33" s="61">
        <v>2022</v>
      </c>
      <c r="E33" s="62"/>
      <c r="F33" s="46" t="s">
        <v>824</v>
      </c>
      <c r="G33" s="100">
        <v>2025</v>
      </c>
      <c r="H33" s="62"/>
      <c r="I33" s="56"/>
      <c r="J33" s="62"/>
      <c r="K33" s="62"/>
      <c r="L33" s="19"/>
      <c r="M33" s="20"/>
    </row>
    <row r="34" spans="1:13" s="217" customFormat="1">
      <c r="A34" s="1692"/>
      <c r="B34" s="1696"/>
      <c r="C34" s="41"/>
      <c r="D34" s="91"/>
      <c r="E34" s="92"/>
      <c r="F34" s="42"/>
      <c r="G34" s="92"/>
      <c r="H34" s="92"/>
      <c r="I34" s="93"/>
      <c r="J34" s="92"/>
      <c r="K34" s="92"/>
      <c r="L34" s="21"/>
      <c r="M34" s="22"/>
    </row>
    <row r="35" spans="1:13" s="217" customFormat="1">
      <c r="A35" s="1692"/>
      <c r="B35" s="1694" t="s">
        <v>825</v>
      </c>
      <c r="C35" s="64"/>
      <c r="D35" s="95"/>
      <c r="E35" s="95"/>
      <c r="F35" s="95"/>
      <c r="G35" s="95"/>
      <c r="H35" s="95"/>
      <c r="I35" s="95"/>
      <c r="J35" s="95"/>
      <c r="K35" s="95"/>
      <c r="L35" s="95"/>
      <c r="M35" s="65"/>
    </row>
    <row r="36" spans="1:13" s="217" customFormat="1">
      <c r="A36" s="1692"/>
      <c r="B36" s="1695"/>
      <c r="C36" s="66"/>
      <c r="D36" s="123" t="s">
        <v>826</v>
      </c>
      <c r="E36" s="123"/>
      <c r="F36" s="123" t="s">
        <v>827</v>
      </c>
      <c r="G36" s="123"/>
      <c r="H36" s="67" t="s">
        <v>828</v>
      </c>
      <c r="I36" s="67"/>
      <c r="J36" s="67" t="s">
        <v>829</v>
      </c>
      <c r="K36" s="123"/>
      <c r="L36" s="123" t="s">
        <v>830</v>
      </c>
      <c r="M36" s="68"/>
    </row>
    <row r="37" spans="1:13" s="217" customFormat="1">
      <c r="A37" s="1692"/>
      <c r="B37" s="1695"/>
      <c r="C37" s="66"/>
      <c r="D37" s="2966">
        <v>2</v>
      </c>
      <c r="E37" s="2967"/>
      <c r="F37" s="2966">
        <v>2</v>
      </c>
      <c r="G37" s="2967"/>
      <c r="H37" s="2966">
        <v>2</v>
      </c>
      <c r="I37" s="2967"/>
      <c r="J37" s="2966">
        <v>2</v>
      </c>
      <c r="K37" s="2967"/>
      <c r="L37" s="2966"/>
      <c r="M37" s="2967"/>
    </row>
    <row r="38" spans="1:13" s="217" customFormat="1">
      <c r="A38" s="1692"/>
      <c r="B38" s="1695"/>
      <c r="C38" s="66"/>
      <c r="D38" s="123" t="s">
        <v>831</v>
      </c>
      <c r="E38" s="123"/>
      <c r="F38" s="123" t="s">
        <v>832</v>
      </c>
      <c r="G38" s="123"/>
      <c r="H38" s="67" t="s">
        <v>833</v>
      </c>
      <c r="I38" s="67"/>
      <c r="J38" s="67" t="s">
        <v>834</v>
      </c>
      <c r="K38" s="123"/>
      <c r="L38" s="123" t="s">
        <v>835</v>
      </c>
      <c r="M38" s="30"/>
    </row>
    <row r="39" spans="1:13" s="217" customFormat="1">
      <c r="A39" s="1692"/>
      <c r="B39" s="1695"/>
      <c r="C39" s="66"/>
      <c r="D39" s="122"/>
      <c r="E39" s="126"/>
      <c r="F39" s="122"/>
      <c r="G39" s="126"/>
      <c r="H39" s="122"/>
      <c r="I39" s="126"/>
      <c r="J39" s="122"/>
      <c r="K39" s="126"/>
      <c r="L39" s="122"/>
      <c r="M39" s="121"/>
    </row>
    <row r="40" spans="1:13" s="217" customFormat="1">
      <c r="A40" s="1692"/>
      <c r="B40" s="1695"/>
      <c r="C40" s="66"/>
      <c r="D40" s="123" t="s">
        <v>836</v>
      </c>
      <c r="E40" s="123"/>
      <c r="F40" s="123" t="s">
        <v>837</v>
      </c>
      <c r="G40" s="123"/>
      <c r="H40" s="67" t="s">
        <v>838</v>
      </c>
      <c r="I40" s="67"/>
      <c r="J40" s="67" t="s">
        <v>839</v>
      </c>
      <c r="K40" s="123"/>
      <c r="L40" s="123" t="s">
        <v>840</v>
      </c>
      <c r="M40" s="30"/>
    </row>
    <row r="41" spans="1:13" s="217" customFormat="1">
      <c r="A41" s="1692"/>
      <c r="B41" s="1695"/>
      <c r="C41" s="66"/>
      <c r="D41" s="122"/>
      <c r="E41" s="126"/>
      <c r="F41" s="122"/>
      <c r="G41" s="126"/>
      <c r="H41" s="122"/>
      <c r="I41" s="126"/>
      <c r="J41" s="122"/>
      <c r="K41" s="126"/>
      <c r="L41" s="122"/>
      <c r="M41" s="121"/>
    </row>
    <row r="42" spans="1:13" s="217" customFormat="1">
      <c r="A42" s="1692"/>
      <c r="B42" s="1695"/>
      <c r="C42" s="66"/>
      <c r="D42" s="69" t="s">
        <v>840</v>
      </c>
      <c r="E42" s="120"/>
      <c r="F42" s="69" t="s">
        <v>841</v>
      </c>
      <c r="G42" s="120"/>
      <c r="H42" s="70"/>
      <c r="I42" s="71"/>
      <c r="J42" s="70"/>
      <c r="K42" s="71"/>
      <c r="L42" s="70"/>
      <c r="M42" s="72"/>
    </row>
    <row r="43" spans="1:13" s="217" customFormat="1">
      <c r="A43" s="1692"/>
      <c r="B43" s="1695"/>
      <c r="C43" s="66"/>
      <c r="D43" s="2966"/>
      <c r="E43" s="2967"/>
      <c r="F43" s="3081">
        <v>8</v>
      </c>
      <c r="G43" s="3081"/>
      <c r="H43" s="1776"/>
      <c r="I43" s="1776"/>
      <c r="J43" s="130"/>
      <c r="K43" s="123"/>
      <c r="L43" s="130"/>
      <c r="M43" s="124"/>
    </row>
    <row r="44" spans="1:13" s="217" customFormat="1">
      <c r="A44" s="1692"/>
      <c r="B44" s="1695"/>
      <c r="C44" s="73"/>
      <c r="D44" s="69"/>
      <c r="E44" s="120"/>
      <c r="F44" s="69"/>
      <c r="G44" s="120"/>
      <c r="H44" s="127"/>
      <c r="I44" s="74"/>
      <c r="J44" s="127"/>
      <c r="K44" s="74"/>
      <c r="L44" s="127"/>
      <c r="M44" s="75"/>
    </row>
    <row r="45" spans="1:13" s="217" customFormat="1" ht="18" customHeight="1">
      <c r="A45" s="1692"/>
      <c r="B45" s="1694" t="s">
        <v>842</v>
      </c>
      <c r="C45" s="44"/>
      <c r="D45" s="45"/>
      <c r="E45" s="45"/>
      <c r="F45" s="45"/>
      <c r="G45" s="45"/>
      <c r="H45" s="45"/>
      <c r="I45" s="45"/>
      <c r="J45" s="45"/>
      <c r="K45" s="45"/>
      <c r="L45" s="19"/>
      <c r="M45" s="20"/>
    </row>
    <row r="46" spans="1:13" s="217" customFormat="1">
      <c r="A46" s="1692"/>
      <c r="B46" s="1695"/>
      <c r="C46" s="77"/>
      <c r="D46" s="78" t="s">
        <v>843</v>
      </c>
      <c r="E46" s="79" t="s">
        <v>844</v>
      </c>
      <c r="F46" s="1704" t="s">
        <v>845</v>
      </c>
      <c r="G46" s="1705" t="s">
        <v>1324</v>
      </c>
      <c r="H46" s="1705"/>
      <c r="I46" s="1705"/>
      <c r="J46" s="1705"/>
      <c r="K46" s="80" t="s">
        <v>846</v>
      </c>
      <c r="L46" s="1706" t="s">
        <v>2015</v>
      </c>
      <c r="M46" s="1707"/>
    </row>
    <row r="47" spans="1:13" s="217" customFormat="1">
      <c r="A47" s="1692"/>
      <c r="B47" s="1695"/>
      <c r="C47" s="77"/>
      <c r="D47" s="81" t="s">
        <v>809</v>
      </c>
      <c r="E47" s="36"/>
      <c r="F47" s="1704"/>
      <c r="G47" s="1705"/>
      <c r="H47" s="1705"/>
      <c r="I47" s="1705"/>
      <c r="J47" s="1705"/>
      <c r="K47" s="19"/>
      <c r="L47" s="1708"/>
      <c r="M47" s="1709"/>
    </row>
    <row r="48" spans="1:13" s="217" customFormat="1">
      <c r="A48" s="1692"/>
      <c r="B48" s="1696"/>
      <c r="C48" s="82"/>
      <c r="D48" s="21"/>
      <c r="E48" s="21"/>
      <c r="F48" s="21"/>
      <c r="G48" s="21"/>
      <c r="H48" s="21"/>
      <c r="I48" s="21"/>
      <c r="J48" s="21"/>
      <c r="K48" s="21"/>
      <c r="L48" s="19"/>
      <c r="M48" s="20"/>
    </row>
    <row r="49" spans="1:13" s="217" customFormat="1" ht="118.5" customHeight="1">
      <c r="A49" s="1692"/>
      <c r="B49" s="7" t="s">
        <v>847</v>
      </c>
      <c r="C49" s="1700" t="s">
        <v>2016</v>
      </c>
      <c r="D49" s="1701"/>
      <c r="E49" s="1701"/>
      <c r="F49" s="1701"/>
      <c r="G49" s="1701"/>
      <c r="H49" s="1701"/>
      <c r="I49" s="1701"/>
      <c r="J49" s="1701"/>
      <c r="K49" s="1701"/>
      <c r="L49" s="1701"/>
      <c r="M49" s="1702"/>
    </row>
    <row r="50" spans="1:13" s="217" customFormat="1" ht="62.25" customHeight="1">
      <c r="A50" s="1692"/>
      <c r="B50" s="10" t="s">
        <v>849</v>
      </c>
      <c r="C50" s="1700" t="s">
        <v>2017</v>
      </c>
      <c r="D50" s="1701"/>
      <c r="E50" s="1701"/>
      <c r="F50" s="1701"/>
      <c r="G50" s="1701"/>
      <c r="H50" s="1701"/>
      <c r="I50" s="1701"/>
      <c r="J50" s="1701"/>
      <c r="K50" s="1701"/>
      <c r="L50" s="1701"/>
      <c r="M50" s="1702"/>
    </row>
    <row r="51" spans="1:13" s="217" customFormat="1">
      <c r="A51" s="1692"/>
      <c r="B51" s="10" t="s">
        <v>851</v>
      </c>
      <c r="C51" s="1700">
        <v>60</v>
      </c>
      <c r="D51" s="1701"/>
      <c r="E51" s="1701"/>
      <c r="F51" s="1701"/>
      <c r="G51" s="1701"/>
      <c r="H51" s="1701"/>
      <c r="I51" s="1701"/>
      <c r="J51" s="1701"/>
      <c r="K51" s="1701"/>
      <c r="L51" s="1701"/>
      <c r="M51" s="1702"/>
    </row>
    <row r="52" spans="1:13" s="217" customFormat="1">
      <c r="A52" s="1692"/>
      <c r="B52" s="10" t="s">
        <v>853</v>
      </c>
      <c r="C52" s="1700" t="s">
        <v>63</v>
      </c>
      <c r="D52" s="1701"/>
      <c r="E52" s="1701"/>
      <c r="F52" s="1701"/>
      <c r="G52" s="1701"/>
      <c r="H52" s="1701"/>
      <c r="I52" s="1701"/>
      <c r="J52" s="1701"/>
      <c r="K52" s="1701"/>
      <c r="L52" s="1701"/>
      <c r="M52" s="1702"/>
    </row>
    <row r="53" spans="1:13" s="217" customFormat="1" ht="15.75" customHeight="1">
      <c r="A53" s="1686" t="s">
        <v>854</v>
      </c>
      <c r="B53" s="83" t="s">
        <v>855</v>
      </c>
      <c r="C53" s="1700" t="s">
        <v>1796</v>
      </c>
      <c r="D53" s="1701"/>
      <c r="E53" s="1701"/>
      <c r="F53" s="1701"/>
      <c r="G53" s="1701"/>
      <c r="H53" s="1701"/>
      <c r="I53" s="1701"/>
      <c r="J53" s="1701"/>
      <c r="K53" s="1701"/>
      <c r="L53" s="1701"/>
      <c r="M53" s="1702"/>
    </row>
    <row r="54" spans="1:13" s="217" customFormat="1">
      <c r="A54" s="1687"/>
      <c r="B54" s="83" t="s">
        <v>856</v>
      </c>
      <c r="C54" s="1700" t="s">
        <v>1797</v>
      </c>
      <c r="D54" s="1701"/>
      <c r="E54" s="1701"/>
      <c r="F54" s="1701"/>
      <c r="G54" s="1701"/>
      <c r="H54" s="1701"/>
      <c r="I54" s="1701"/>
      <c r="J54" s="1701"/>
      <c r="K54" s="1701"/>
      <c r="L54" s="1701"/>
      <c r="M54" s="1702"/>
    </row>
    <row r="55" spans="1:13" s="217" customFormat="1">
      <c r="A55" s="1687"/>
      <c r="B55" s="83" t="s">
        <v>858</v>
      </c>
      <c r="C55" s="1700" t="s">
        <v>1787</v>
      </c>
      <c r="D55" s="1701"/>
      <c r="E55" s="1701"/>
      <c r="F55" s="1701"/>
      <c r="G55" s="1701"/>
      <c r="H55" s="1701"/>
      <c r="I55" s="1701"/>
      <c r="J55" s="1701"/>
      <c r="K55" s="1701"/>
      <c r="L55" s="1701"/>
      <c r="M55" s="1702"/>
    </row>
    <row r="56" spans="1:13" s="217" customFormat="1" ht="15.75" customHeight="1">
      <c r="A56" s="1687"/>
      <c r="B56" s="84" t="s">
        <v>859</v>
      </c>
      <c r="C56" s="1700" t="s">
        <v>1798</v>
      </c>
      <c r="D56" s="1701"/>
      <c r="E56" s="1701"/>
      <c r="F56" s="1701"/>
      <c r="G56" s="1701"/>
      <c r="H56" s="1701"/>
      <c r="I56" s="1701"/>
      <c r="J56" s="1701"/>
      <c r="K56" s="1701"/>
      <c r="L56" s="1701"/>
      <c r="M56" s="1702"/>
    </row>
    <row r="57" spans="1:13" s="217" customFormat="1" ht="15.75" customHeight="1">
      <c r="A57" s="1687"/>
      <c r="B57" s="83" t="s">
        <v>860</v>
      </c>
      <c r="C57" s="2971" t="s">
        <v>1799</v>
      </c>
      <c r="D57" s="1701"/>
      <c r="E57" s="1701"/>
      <c r="F57" s="1701"/>
      <c r="G57" s="1701"/>
      <c r="H57" s="1701"/>
      <c r="I57" s="1701"/>
      <c r="J57" s="1701"/>
      <c r="K57" s="1701"/>
      <c r="L57" s="1701"/>
      <c r="M57" s="1702"/>
    </row>
    <row r="58" spans="1:13" s="217" customFormat="1" ht="16.5" thickBot="1">
      <c r="A58" s="1690"/>
      <c r="B58" s="83" t="s">
        <v>861</v>
      </c>
      <c r="C58" s="1685">
        <v>3279797</v>
      </c>
      <c r="D58" s="1683"/>
      <c r="E58" s="1683"/>
      <c r="F58" s="1683"/>
      <c r="G58" s="1683"/>
      <c r="H58" s="1683"/>
      <c r="I58" s="1683"/>
      <c r="J58" s="1683"/>
      <c r="K58" s="1683"/>
      <c r="L58" s="1683"/>
      <c r="M58" s="1684"/>
    </row>
    <row r="59" spans="1:13" ht="15.75" customHeight="1">
      <c r="A59" s="1686" t="s">
        <v>863</v>
      </c>
      <c r="B59" s="85" t="s">
        <v>864</v>
      </c>
      <c r="C59" s="1688" t="s">
        <v>865</v>
      </c>
      <c r="D59" s="1688"/>
      <c r="E59" s="1688"/>
      <c r="F59" s="1688"/>
      <c r="G59" s="1688"/>
      <c r="H59" s="1688"/>
      <c r="I59" s="1688"/>
      <c r="J59" s="1688"/>
      <c r="K59" s="1688"/>
      <c r="L59" s="1688"/>
      <c r="M59" s="3025"/>
    </row>
    <row r="60" spans="1:13" ht="30" customHeight="1">
      <c r="A60" s="1687"/>
      <c r="B60" s="85" t="s">
        <v>866</v>
      </c>
      <c r="C60" s="1689" t="s">
        <v>867</v>
      </c>
      <c r="D60" s="1689"/>
      <c r="E60" s="1689"/>
      <c r="F60" s="1689"/>
      <c r="G60" s="1689"/>
      <c r="H60" s="1689"/>
      <c r="I60" s="1689"/>
      <c r="J60" s="1689"/>
      <c r="K60" s="1689"/>
      <c r="L60" s="1689"/>
      <c r="M60" s="3026"/>
    </row>
    <row r="61" spans="1:13" ht="30" customHeight="1" thickBot="1">
      <c r="A61" s="1687"/>
      <c r="B61" s="86" t="s">
        <v>39</v>
      </c>
      <c r="C61" s="1688" t="s">
        <v>868</v>
      </c>
      <c r="D61" s="1688"/>
      <c r="E61" s="1688"/>
      <c r="F61" s="1688"/>
      <c r="G61" s="1688"/>
      <c r="H61" s="1688"/>
      <c r="I61" s="1688"/>
      <c r="J61" s="1688"/>
      <c r="K61" s="1688"/>
      <c r="L61" s="1688"/>
      <c r="M61" s="3025"/>
    </row>
    <row r="62" spans="1:13" ht="16.5" thickBot="1">
      <c r="A62" s="87" t="s">
        <v>869</v>
      </c>
      <c r="B62" s="88"/>
      <c r="C62" s="1758"/>
      <c r="D62" s="1759"/>
      <c r="E62" s="1759"/>
      <c r="F62" s="1759"/>
      <c r="G62" s="1759"/>
      <c r="H62" s="1759"/>
      <c r="I62" s="1759"/>
      <c r="J62" s="1759"/>
      <c r="K62" s="1759"/>
      <c r="L62" s="1759"/>
      <c r="M62" s="1760"/>
    </row>
  </sheetData>
  <mergeCells count="60">
    <mergeCell ref="B1:M1"/>
    <mergeCell ref="C2:M2"/>
    <mergeCell ref="D4:E4"/>
    <mergeCell ref="C8:D9"/>
    <mergeCell ref="L37:M37"/>
    <mergeCell ref="C11:M11"/>
    <mergeCell ref="C12:M12"/>
    <mergeCell ref="C13:M13"/>
    <mergeCell ref="B14:B15"/>
    <mergeCell ref="C14:D14"/>
    <mergeCell ref="F14:M14"/>
    <mergeCell ref="C15:M15"/>
    <mergeCell ref="F23:M23"/>
    <mergeCell ref="B25:B28"/>
    <mergeCell ref="B32:B34"/>
    <mergeCell ref="B35:B44"/>
    <mergeCell ref="A59:A61"/>
    <mergeCell ref="C59:M59"/>
    <mergeCell ref="C60:M60"/>
    <mergeCell ref="C61:M61"/>
    <mergeCell ref="A53:A58"/>
    <mergeCell ref="C53:M53"/>
    <mergeCell ref="C54:M54"/>
    <mergeCell ref="C56:M56"/>
    <mergeCell ref="C55:M55"/>
    <mergeCell ref="H37:I37"/>
    <mergeCell ref="C49:M49"/>
    <mergeCell ref="C62:M62"/>
    <mergeCell ref="C57:M57"/>
    <mergeCell ref="C58:M58"/>
    <mergeCell ref="D37:E37"/>
    <mergeCell ref="A2:A15"/>
    <mergeCell ref="C3:M3"/>
    <mergeCell ref="F4:G4"/>
    <mergeCell ref="H4:M4"/>
    <mergeCell ref="C5:M5"/>
    <mergeCell ref="C6:M6"/>
    <mergeCell ref="I7:M7"/>
    <mergeCell ref="B8:B10"/>
    <mergeCell ref="F9:G9"/>
    <mergeCell ref="I9:J9"/>
    <mergeCell ref="C10:D10"/>
    <mergeCell ref="F10:G10"/>
    <mergeCell ref="I10:J10"/>
    <mergeCell ref="A16:A52"/>
    <mergeCell ref="C16:M16"/>
    <mergeCell ref="C17:M17"/>
    <mergeCell ref="D43:E43"/>
    <mergeCell ref="J37:K37"/>
    <mergeCell ref="F43:G43"/>
    <mergeCell ref="B45:B48"/>
    <mergeCell ref="C50:M50"/>
    <mergeCell ref="C51:M51"/>
    <mergeCell ref="C52:M52"/>
    <mergeCell ref="H43:I43"/>
    <mergeCell ref="G46:J47"/>
    <mergeCell ref="L46:M47"/>
    <mergeCell ref="F46:F47"/>
    <mergeCell ref="B18:B24"/>
    <mergeCell ref="F37:G37"/>
  </mergeCells>
  <dataValidations count="7">
    <dataValidation type="list" allowBlank="1" showInputMessage="1" showErrorMessage="1" sqref="I7:M7" xr:uid="{00000000-0002-0000-6100-000000000000}">
      <formula1>INDIRECT($C$7)</formula1>
    </dataValidation>
    <dataValidation allowBlank="1" showInputMessage="1" showErrorMessage="1" prompt="Si corresponde a un indicador del PDD, identifique el código de la meta el cual se encuentra en el listado de indicadores del plan que se encuentra en la caja de herramientas._x000a__x000a_" sqref="F4" xr:uid="{00000000-0002-0000-6100-000001000000}"/>
    <dataValidation allowBlank="1" showInputMessage="1" showErrorMessage="1" prompt="Determine si el indicador responde a un enfoque (Derechos Humanos, Género, Diferencial, Poblacional, Ambiental y Territorial). Si responde a más de enfoque separelos por ;" sqref="B16" xr:uid="{00000000-0002-0000-6100-000002000000}"/>
    <dataValidation allowBlank="1" showInputMessage="1" showErrorMessage="1" prompt="Identifique la meta ODS a que le apunta el indicador de producto. Seleccione de la lista desplegable." sqref="E14" xr:uid="{00000000-0002-0000-6100-000003000000}"/>
    <dataValidation allowBlank="1" showInputMessage="1" showErrorMessage="1" prompt="Identifique el ODS a que le apunta el indicador de producto. Seleccione de la lista desplegable._x000a_" sqref="B14:B15" xr:uid="{00000000-0002-0000-6100-000004000000}"/>
    <dataValidation allowBlank="1" showInputMessage="1" showErrorMessage="1" prompt="Incluir una ficha por cada indicador, ya sea de producto o de resultado" sqref="B1" xr:uid="{00000000-0002-0000-6100-000005000000}"/>
    <dataValidation allowBlank="1" showInputMessage="1" showErrorMessage="1" prompt="Seleccione de la lista desplegable" sqref="B4 B7 H7" xr:uid="{00000000-0002-0000-6100-000006000000}"/>
  </dataValidations>
  <hyperlinks>
    <hyperlink ref="C57" r:id="rId1" xr:uid="{00000000-0004-0000-6100-000000000000}"/>
  </hyperlinks>
  <pageMargins left="0.7" right="0.7" top="0.75" bottom="0.75" header="0.3" footer="0.3"/>
  <pageSetup orientation="portrait" horizontalDpi="4294967292" verticalDpi="0"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rgb="FF0070C0"/>
  </sheetPr>
  <dimension ref="A1:N993"/>
  <sheetViews>
    <sheetView topLeftCell="B11" zoomScale="76" zoomScaleNormal="76" workbookViewId="0">
      <selection activeCell="C12" sqref="C12:M12"/>
    </sheetView>
  </sheetViews>
  <sheetFormatPr baseColWidth="10" defaultColWidth="13.7109375" defaultRowHeight="15" customHeight="1"/>
  <cols>
    <col min="1" max="1" width="24" style="1047" customWidth="1"/>
    <col min="2" max="2" width="37.42578125" style="872" customWidth="1"/>
    <col min="3" max="3" width="10.85546875" style="872" customWidth="1"/>
    <col min="4" max="5" width="21.85546875" style="872" customWidth="1"/>
    <col min="6" max="12" width="10.85546875" style="872" customWidth="1"/>
    <col min="13" max="13" width="42.140625" style="872" customWidth="1"/>
    <col min="14" max="14" width="85.140625" style="872" customWidth="1"/>
    <col min="15" max="26" width="10.85546875" style="872" customWidth="1"/>
    <col min="27" max="16384" width="13.7109375" style="872"/>
  </cols>
  <sheetData>
    <row r="1" spans="1:13" ht="15.6" customHeight="1">
      <c r="A1" s="1341"/>
      <c r="B1" s="3086" t="s">
        <v>2018</v>
      </c>
      <c r="C1" s="3087"/>
      <c r="D1" s="3087"/>
      <c r="E1" s="3087"/>
      <c r="F1" s="3087"/>
      <c r="G1" s="3087"/>
      <c r="H1" s="3087"/>
      <c r="I1" s="3087"/>
      <c r="J1" s="3087"/>
      <c r="K1" s="3087"/>
      <c r="L1" s="3087"/>
      <c r="M1" s="3088"/>
    </row>
    <row r="2" spans="1:13" ht="60.75" customHeight="1">
      <c r="A2" s="2516" t="s">
        <v>782</v>
      </c>
      <c r="B2" s="1585" t="s">
        <v>783</v>
      </c>
      <c r="C2" s="2386" t="s">
        <v>769</v>
      </c>
      <c r="D2" s="2000"/>
      <c r="E2" s="2000"/>
      <c r="F2" s="2000"/>
      <c r="G2" s="2000"/>
      <c r="H2" s="2000"/>
      <c r="I2" s="2000"/>
      <c r="J2" s="2000"/>
      <c r="K2" s="2000"/>
      <c r="L2" s="2000"/>
      <c r="M2" s="2192"/>
    </row>
    <row r="3" spans="1:13" ht="77.25" customHeight="1">
      <c r="A3" s="2592"/>
      <c r="B3" s="1586" t="s">
        <v>914</v>
      </c>
      <c r="C3" s="2421" t="s">
        <v>674</v>
      </c>
      <c r="D3" s="2569"/>
      <c r="E3" s="2569"/>
      <c r="F3" s="2569"/>
      <c r="G3" s="2569"/>
      <c r="H3" s="2569"/>
      <c r="I3" s="2569"/>
      <c r="J3" s="2569"/>
      <c r="K3" s="2569"/>
      <c r="L3" s="2569"/>
      <c r="M3" s="2378"/>
    </row>
    <row r="4" spans="1:13" ht="59.25" customHeight="1">
      <c r="A4" s="2592"/>
      <c r="B4" s="1587" t="s">
        <v>35</v>
      </c>
      <c r="C4" s="997" t="s">
        <v>843</v>
      </c>
      <c r="D4" s="2536" t="s">
        <v>2019</v>
      </c>
      <c r="E4" s="2537"/>
      <c r="F4" s="3082" t="s">
        <v>1483</v>
      </c>
      <c r="G4" s="2596"/>
      <c r="H4" s="1197">
        <v>475</v>
      </c>
      <c r="I4" s="2523" t="s">
        <v>2020</v>
      </c>
      <c r="J4" s="2386"/>
      <c r="K4" s="2386"/>
      <c r="L4" s="2386"/>
      <c r="M4" s="2586"/>
    </row>
    <row r="5" spans="1:13" ht="15.75">
      <c r="A5" s="2592"/>
      <c r="B5" s="1587" t="s">
        <v>786</v>
      </c>
      <c r="C5" s="3083" t="s">
        <v>2021</v>
      </c>
      <c r="D5" s="2581"/>
      <c r="E5" s="2581"/>
      <c r="F5" s="2581"/>
      <c r="G5" s="2581"/>
      <c r="H5" s="2581"/>
      <c r="I5" s="2581"/>
      <c r="J5" s="2581"/>
      <c r="K5" s="2581"/>
      <c r="L5" s="2581"/>
      <c r="M5" s="2582"/>
    </row>
    <row r="6" spans="1:13" ht="15.75">
      <c r="A6" s="2592"/>
      <c r="B6" s="1587" t="s">
        <v>787</v>
      </c>
      <c r="C6" s="3083" t="s">
        <v>2022</v>
      </c>
      <c r="D6" s="2581"/>
      <c r="E6" s="2581"/>
      <c r="F6" s="2581"/>
      <c r="G6" s="2581"/>
      <c r="H6" s="2581"/>
      <c r="I6" s="2581"/>
      <c r="J6" s="2581"/>
      <c r="K6" s="2581"/>
      <c r="L6" s="2581"/>
      <c r="M6" s="2582"/>
    </row>
    <row r="7" spans="1:13" ht="15.75">
      <c r="A7" s="2592"/>
      <c r="B7" s="1587" t="s">
        <v>873</v>
      </c>
      <c r="C7" s="2589" t="s">
        <v>1085</v>
      </c>
      <c r="D7" s="2389"/>
      <c r="E7" s="2389"/>
      <c r="F7" s="2389"/>
      <c r="G7" s="999"/>
      <c r="H7" s="1000" t="s">
        <v>39</v>
      </c>
      <c r="I7" s="2390" t="s">
        <v>1086</v>
      </c>
      <c r="J7" s="2581"/>
      <c r="K7" s="2581"/>
      <c r="L7" s="2581"/>
      <c r="M7" s="2582"/>
    </row>
    <row r="8" spans="1:13" ht="32.25" customHeight="1">
      <c r="A8" s="2592"/>
      <c r="B8" s="3089" t="s">
        <v>788</v>
      </c>
      <c r="C8" s="3092" t="s">
        <v>1086</v>
      </c>
      <c r="D8" s="3093"/>
      <c r="E8" s="1002"/>
      <c r="F8" s="1002"/>
      <c r="G8" s="1002"/>
      <c r="H8" s="1002"/>
      <c r="I8" s="1001"/>
      <c r="J8" s="1001"/>
      <c r="K8" s="1001"/>
      <c r="L8" s="1005"/>
      <c r="M8" s="1169"/>
    </row>
    <row r="9" spans="1:13" ht="25.5" customHeight="1">
      <c r="A9" s="2592"/>
      <c r="B9" s="3090"/>
      <c r="C9" s="3094"/>
      <c r="D9" s="3095"/>
      <c r="E9" s="1001"/>
      <c r="F9" s="2395"/>
      <c r="G9" s="2594"/>
      <c r="H9" s="1001"/>
      <c r="I9" s="2395"/>
      <c r="J9" s="2594"/>
      <c r="K9" s="1001"/>
      <c r="L9" s="1005"/>
      <c r="M9" s="1169"/>
    </row>
    <row r="10" spans="1:13" ht="15.75">
      <c r="A10" s="2592"/>
      <c r="B10" s="3091"/>
      <c r="C10" s="2395" t="s">
        <v>39</v>
      </c>
      <c r="D10" s="2594"/>
      <c r="E10" s="1007"/>
      <c r="F10" s="2395" t="s">
        <v>39</v>
      </c>
      <c r="G10" s="2594"/>
      <c r="H10" s="1007"/>
      <c r="I10" s="2395" t="s">
        <v>39</v>
      </c>
      <c r="J10" s="2594"/>
      <c r="K10" s="1007"/>
      <c r="L10" s="1008"/>
      <c r="M10" s="1170"/>
    </row>
    <row r="11" spans="1:13" ht="136.5" customHeight="1">
      <c r="A11" s="2592"/>
      <c r="B11" s="1587" t="s">
        <v>794</v>
      </c>
      <c r="C11" s="2386" t="s">
        <v>2023</v>
      </c>
      <c r="D11" s="2595"/>
      <c r="E11" s="2595"/>
      <c r="F11" s="2595"/>
      <c r="G11" s="2595"/>
      <c r="H11" s="2595"/>
      <c r="I11" s="2595"/>
      <c r="J11" s="2595"/>
      <c r="K11" s="2595"/>
      <c r="L11" s="2595"/>
      <c r="M11" s="2596"/>
    </row>
    <row r="12" spans="1:13" ht="271.5" customHeight="1">
      <c r="A12" s="2592"/>
      <c r="B12" s="1588" t="s">
        <v>923</v>
      </c>
      <c r="C12" s="2386" t="s">
        <v>2024</v>
      </c>
      <c r="D12" s="2595"/>
      <c r="E12" s="2595"/>
      <c r="F12" s="2595"/>
      <c r="G12" s="2595"/>
      <c r="H12" s="2595"/>
      <c r="I12" s="2595"/>
      <c r="J12" s="2595"/>
      <c r="K12" s="2595"/>
      <c r="L12" s="2595"/>
      <c r="M12" s="2596"/>
    </row>
    <row r="13" spans="1:13" ht="31.5" customHeight="1">
      <c r="A13" s="2592"/>
      <c r="B13" s="1587" t="s">
        <v>925</v>
      </c>
      <c r="C13" s="2421" t="s">
        <v>673</v>
      </c>
      <c r="D13" s="2569"/>
      <c r="E13" s="2569"/>
      <c r="F13" s="2569"/>
      <c r="G13" s="2569"/>
      <c r="H13" s="2569"/>
      <c r="I13" s="2569"/>
      <c r="J13" s="2569"/>
      <c r="K13" s="2569"/>
      <c r="L13" s="2569"/>
      <c r="M13" s="2378"/>
    </row>
    <row r="14" spans="1:13" ht="51.75" customHeight="1">
      <c r="A14" s="2592"/>
      <c r="B14" s="3084" t="s">
        <v>926</v>
      </c>
      <c r="C14" s="2421" t="s">
        <v>297</v>
      </c>
      <c r="D14" s="2595"/>
      <c r="E14" s="1012" t="s">
        <v>927</v>
      </c>
      <c r="F14" s="2523" t="s">
        <v>1985</v>
      </c>
      <c r="G14" s="2386"/>
      <c r="H14" s="2386"/>
      <c r="I14" s="2386"/>
      <c r="J14" s="2386"/>
      <c r="K14" s="2386"/>
      <c r="L14" s="2386"/>
      <c r="M14" s="2386"/>
    </row>
    <row r="15" spans="1:13" ht="15.75">
      <c r="A15" s="2592"/>
      <c r="B15" s="3085"/>
      <c r="C15" s="2523"/>
      <c r="D15" s="2581"/>
      <c r="E15" s="2581"/>
      <c r="F15" s="2581"/>
      <c r="G15" s="2581"/>
      <c r="H15" s="2581"/>
      <c r="I15" s="2581"/>
      <c r="J15" s="2581"/>
      <c r="K15" s="2581"/>
      <c r="L15" s="2581"/>
      <c r="M15" s="2582"/>
    </row>
    <row r="16" spans="1:13" ht="15.75">
      <c r="A16" s="2516" t="s">
        <v>796</v>
      </c>
      <c r="B16" s="1589" t="s">
        <v>25</v>
      </c>
      <c r="C16" s="2536" t="s">
        <v>219</v>
      </c>
      <c r="D16" s="2583"/>
      <c r="E16" s="2583"/>
      <c r="F16" s="2583"/>
      <c r="G16" s="2583"/>
      <c r="H16" s="2583"/>
      <c r="I16" s="2583"/>
      <c r="J16" s="2583"/>
      <c r="K16" s="2583"/>
      <c r="L16" s="2583"/>
      <c r="M16" s="2584"/>
    </row>
    <row r="17" spans="1:14" ht="53.1" customHeight="1">
      <c r="A17" s="2592"/>
      <c r="B17" s="1590" t="s">
        <v>929</v>
      </c>
      <c r="C17" s="2536" t="s">
        <v>2025</v>
      </c>
      <c r="D17" s="2583"/>
      <c r="E17" s="2583"/>
      <c r="F17" s="2583"/>
      <c r="G17" s="2583"/>
      <c r="H17" s="2583"/>
      <c r="I17" s="2583"/>
      <c r="J17" s="2583"/>
      <c r="K17" s="2583"/>
      <c r="L17" s="2583"/>
      <c r="M17" s="2584"/>
    </row>
    <row r="18" spans="1:14" ht="21.75" customHeight="1">
      <c r="A18" s="2592"/>
      <c r="B18" s="3097" t="s">
        <v>798</v>
      </c>
      <c r="C18" s="1005"/>
      <c r="D18" s="1005"/>
      <c r="E18" s="1005"/>
      <c r="F18" s="1005"/>
      <c r="G18" s="1005"/>
      <c r="H18" s="1005"/>
      <c r="I18" s="1005"/>
      <c r="J18" s="1005"/>
      <c r="K18" s="1005"/>
      <c r="L18" s="1005"/>
      <c r="M18" s="1169"/>
    </row>
    <row r="19" spans="1:14" ht="18" customHeight="1">
      <c r="A19" s="2592"/>
      <c r="B19" s="3098"/>
      <c r="C19" s="1005"/>
      <c r="D19" s="1008"/>
      <c r="E19" s="1005"/>
      <c r="F19" s="1008"/>
      <c r="G19" s="1005"/>
      <c r="H19" s="1008"/>
      <c r="I19" s="1005"/>
      <c r="J19" s="1008"/>
      <c r="K19" s="1005"/>
      <c r="L19" s="1005"/>
      <c r="M19" s="1169"/>
    </row>
    <row r="20" spans="1:14" ht="15.75">
      <c r="A20" s="2592"/>
      <c r="B20" s="3098"/>
      <c r="C20" s="1014" t="s">
        <v>799</v>
      </c>
      <c r="D20" s="1015"/>
      <c r="E20" s="1014" t="s">
        <v>800</v>
      </c>
      <c r="F20" s="1015"/>
      <c r="G20" s="1014" t="s">
        <v>801</v>
      </c>
      <c r="H20" s="1015"/>
      <c r="I20" s="1014" t="s">
        <v>802</v>
      </c>
      <c r="J20" s="1015"/>
      <c r="K20" s="1014"/>
      <c r="L20" s="1014"/>
      <c r="M20" s="1169"/>
    </row>
    <row r="21" spans="1:14" ht="15.75">
      <c r="A21" s="2592"/>
      <c r="B21" s="3098"/>
      <c r="C21" s="1014" t="s">
        <v>803</v>
      </c>
      <c r="D21" s="1016"/>
      <c r="E21" s="1014" t="s">
        <v>804</v>
      </c>
      <c r="F21" s="1015"/>
      <c r="G21" s="1014" t="s">
        <v>805</v>
      </c>
      <c r="H21" s="1015"/>
      <c r="I21" s="1014"/>
      <c r="J21" s="1005"/>
      <c r="K21" s="1014"/>
      <c r="L21" s="1014"/>
      <c r="M21" s="1169"/>
    </row>
    <row r="22" spans="1:14" ht="15.75">
      <c r="A22" s="2592"/>
      <c r="B22" s="3098"/>
      <c r="C22" s="1014" t="s">
        <v>806</v>
      </c>
      <c r="D22" s="1016"/>
      <c r="E22" s="1014" t="s">
        <v>807</v>
      </c>
      <c r="F22" s="1016"/>
      <c r="G22" s="1014"/>
      <c r="H22" s="1005"/>
      <c r="I22" s="1014"/>
      <c r="J22" s="1005"/>
      <c r="K22" s="1014"/>
      <c r="L22" s="1014"/>
      <c r="M22" s="1169"/>
    </row>
    <row r="23" spans="1:14" ht="15.75">
      <c r="A23" s="2592"/>
      <c r="B23" s="3098"/>
      <c r="C23" s="1014" t="s">
        <v>808</v>
      </c>
      <c r="D23" s="1016" t="s">
        <v>809</v>
      </c>
      <c r="E23" s="1014" t="s">
        <v>810</v>
      </c>
      <c r="F23" s="1007" t="s">
        <v>811</v>
      </c>
      <c r="G23" s="1007"/>
      <c r="H23" s="1007"/>
      <c r="I23" s="1007"/>
      <c r="J23" s="1007"/>
      <c r="K23" s="1007"/>
      <c r="L23" s="1007"/>
      <c r="M23" s="1041"/>
    </row>
    <row r="24" spans="1:14" ht="9.75" customHeight="1">
      <c r="A24" s="2592"/>
      <c r="B24" s="3099"/>
      <c r="C24" s="1007"/>
      <c r="D24" s="1007"/>
      <c r="E24" s="1007"/>
      <c r="F24" s="1007"/>
      <c r="G24" s="1007"/>
      <c r="H24" s="1007"/>
      <c r="I24" s="1007"/>
      <c r="J24" s="1007"/>
      <c r="K24" s="1007"/>
      <c r="L24" s="1007"/>
      <c r="M24" s="1041"/>
    </row>
    <row r="25" spans="1:14" ht="15.75">
      <c r="A25" s="2592"/>
      <c r="B25" s="3097" t="s">
        <v>812</v>
      </c>
      <c r="C25" s="1005"/>
      <c r="D25" s="1005"/>
      <c r="E25" s="1005"/>
      <c r="F25" s="1005"/>
      <c r="G25" s="1005"/>
      <c r="H25" s="1005"/>
      <c r="I25" s="1005"/>
      <c r="J25" s="1005"/>
      <c r="K25" s="1005"/>
      <c r="L25" s="1005"/>
      <c r="M25" s="1169"/>
    </row>
    <row r="26" spans="1:14" ht="15.75">
      <c r="A26" s="2592"/>
      <c r="B26" s="3098"/>
      <c r="C26" s="1014" t="s">
        <v>813</v>
      </c>
      <c r="D26" s="1019"/>
      <c r="E26" s="1001"/>
      <c r="F26" s="1014" t="s">
        <v>814</v>
      </c>
      <c r="G26" s="1020"/>
      <c r="H26" s="1001"/>
      <c r="I26" s="1014" t="s">
        <v>815</v>
      </c>
      <c r="J26" s="1020" t="s">
        <v>809</v>
      </c>
      <c r="K26" s="1001"/>
      <c r="L26" s="1005"/>
      <c r="M26" s="1169"/>
    </row>
    <row r="27" spans="1:14" ht="15.75">
      <c r="A27" s="2592"/>
      <c r="B27" s="3098"/>
      <c r="C27" s="1014" t="s">
        <v>816</v>
      </c>
      <c r="D27" s="1015"/>
      <c r="E27" s="1005"/>
      <c r="F27" s="1014" t="s">
        <v>817</v>
      </c>
      <c r="G27" s="1015"/>
      <c r="H27" s="1005"/>
      <c r="I27" s="1014"/>
      <c r="J27" s="1005"/>
      <c r="K27" s="1001"/>
      <c r="L27" s="1005"/>
      <c r="M27" s="1169"/>
    </row>
    <row r="28" spans="1:14" ht="15.75">
      <c r="A28" s="2592"/>
      <c r="B28" s="3099"/>
      <c r="C28" s="1008"/>
      <c r="D28" s="1008"/>
      <c r="E28" s="1008"/>
      <c r="F28" s="1008"/>
      <c r="G28" s="1008"/>
      <c r="H28" s="1008"/>
      <c r="I28" s="1008"/>
      <c r="J28" s="1008"/>
      <c r="K28" s="1008"/>
      <c r="L28" s="1008"/>
      <c r="M28" s="1170"/>
    </row>
    <row r="29" spans="1:14" ht="15.75">
      <c r="A29" s="2592"/>
      <c r="B29" s="1591" t="s">
        <v>818</v>
      </c>
      <c r="C29" s="1001"/>
      <c r="D29" s="1245"/>
      <c r="E29" s="1246"/>
      <c r="F29" s="1246"/>
      <c r="G29" s="1246"/>
      <c r="H29" s="1246"/>
      <c r="I29" s="1246"/>
      <c r="J29" s="1246"/>
      <c r="K29" s="1246"/>
      <c r="L29" s="1246"/>
      <c r="M29" s="1247"/>
      <c r="N29" s="3096"/>
    </row>
    <row r="30" spans="1:14" ht="15.75">
      <c r="A30" s="2592"/>
      <c r="B30" s="1591"/>
      <c r="C30" s="1022" t="s">
        <v>819</v>
      </c>
      <c r="D30" s="1257" t="s">
        <v>1111</v>
      </c>
      <c r="E30" s="1246"/>
      <c r="F30" s="1248" t="s">
        <v>820</v>
      </c>
      <c r="G30" s="1249" t="s">
        <v>1111</v>
      </c>
      <c r="H30" s="1246"/>
      <c r="I30" s="1248" t="s">
        <v>821</v>
      </c>
      <c r="J30" s="1250"/>
      <c r="K30" s="1251"/>
      <c r="L30" s="1252"/>
      <c r="M30" s="1247"/>
      <c r="N30" s="3096"/>
    </row>
    <row r="31" spans="1:14" ht="15.75">
      <c r="A31" s="2592"/>
      <c r="B31" s="1587"/>
      <c r="C31" s="1007"/>
      <c r="D31" s="1253"/>
      <c r="E31" s="1253"/>
      <c r="F31" s="1253"/>
      <c r="G31" s="1253"/>
      <c r="H31" s="1253"/>
      <c r="I31" s="1253"/>
      <c r="J31" s="1253"/>
      <c r="K31" s="1253"/>
      <c r="L31" s="1253"/>
      <c r="M31" s="1254"/>
      <c r="N31" s="3096"/>
    </row>
    <row r="32" spans="1:14" ht="15.75">
      <c r="A32" s="2592"/>
      <c r="B32" s="3097" t="s">
        <v>822</v>
      </c>
      <c r="C32" s="1026"/>
      <c r="D32" s="1026"/>
      <c r="E32" s="1026"/>
      <c r="F32" s="1026"/>
      <c r="G32" s="1026"/>
      <c r="H32" s="1026"/>
      <c r="I32" s="1026"/>
      <c r="J32" s="1026"/>
      <c r="K32" s="1026"/>
      <c r="L32" s="1005"/>
      <c r="M32" s="1169"/>
    </row>
    <row r="33" spans="1:13" ht="15.75">
      <c r="A33" s="2592"/>
      <c r="B33" s="3098"/>
      <c r="C33" s="1001" t="s">
        <v>823</v>
      </c>
      <c r="D33" s="1255">
        <v>2022</v>
      </c>
      <c r="E33" s="1026"/>
      <c r="F33" s="1001" t="s">
        <v>824</v>
      </c>
      <c r="G33" s="1184">
        <v>2023</v>
      </c>
      <c r="H33" s="1026"/>
      <c r="I33" s="1014"/>
      <c r="J33" s="1026"/>
      <c r="K33" s="1026"/>
      <c r="L33" s="1005"/>
      <c r="M33" s="1169"/>
    </row>
    <row r="34" spans="1:13" ht="15.75">
      <c r="A34" s="2592"/>
      <c r="B34" s="3099"/>
      <c r="C34" s="1007"/>
      <c r="D34" s="1028"/>
      <c r="E34" s="1029"/>
      <c r="F34" s="1007"/>
      <c r="G34" s="1029"/>
      <c r="H34" s="1029"/>
      <c r="I34" s="1030"/>
      <c r="J34" s="1029"/>
      <c r="K34" s="1029"/>
      <c r="L34" s="1008"/>
      <c r="M34" s="1170"/>
    </row>
    <row r="35" spans="1:13" ht="15.75">
      <c r="A35" s="2592"/>
      <c r="B35" s="3097" t="s">
        <v>825</v>
      </c>
      <c r="C35" s="1031"/>
      <c r="D35" s="1031"/>
      <c r="E35" s="1031"/>
      <c r="F35" s="1031"/>
      <c r="G35" s="1031"/>
      <c r="H35" s="1031"/>
      <c r="I35" s="1031"/>
      <c r="J35" s="1031"/>
      <c r="K35" s="1031"/>
      <c r="L35" s="1031"/>
      <c r="M35" s="999"/>
    </row>
    <row r="36" spans="1:13" ht="15.75">
      <c r="A36" s="2592"/>
      <c r="B36" s="3098"/>
      <c r="C36" s="1014"/>
      <c r="D36" s="1179" t="s">
        <v>826</v>
      </c>
      <c r="E36" s="1001"/>
      <c r="F36" s="1179" t="s">
        <v>827</v>
      </c>
      <c r="G36" s="1001"/>
      <c r="H36" s="1179" t="s">
        <v>828</v>
      </c>
      <c r="I36" s="1001"/>
      <c r="J36" s="1179" t="s">
        <v>829</v>
      </c>
      <c r="K36" s="1001"/>
      <c r="L36" s="1179" t="s">
        <v>830</v>
      </c>
      <c r="M36" s="999"/>
    </row>
    <row r="37" spans="1:13" ht="15.75">
      <c r="A37" s="2592"/>
      <c r="B37" s="3098"/>
      <c r="C37" s="1014"/>
      <c r="D37" s="1037">
        <v>0.6</v>
      </c>
      <c r="E37" s="1025"/>
      <c r="F37" s="1037">
        <v>0.4</v>
      </c>
      <c r="G37" s="1025"/>
      <c r="H37" s="1037"/>
      <c r="I37" s="1025"/>
      <c r="J37" s="1037"/>
      <c r="K37" s="1025"/>
      <c r="L37" s="1024"/>
      <c r="M37" s="1025"/>
    </row>
    <row r="38" spans="1:13" ht="15.75">
      <c r="A38" s="2592"/>
      <c r="B38" s="3098"/>
      <c r="C38" s="1014"/>
      <c r="D38" s="1001" t="s">
        <v>831</v>
      </c>
      <c r="E38" s="1001"/>
      <c r="F38" s="1001" t="s">
        <v>832</v>
      </c>
      <c r="G38" s="1001"/>
      <c r="H38" s="1001" t="s">
        <v>833</v>
      </c>
      <c r="I38" s="1001"/>
      <c r="J38" s="1001" t="s">
        <v>834</v>
      </c>
      <c r="K38" s="1001"/>
      <c r="L38" s="1001" t="s">
        <v>835</v>
      </c>
      <c r="M38" s="1169"/>
    </row>
    <row r="39" spans="1:13" ht="15.75">
      <c r="A39" s="2592"/>
      <c r="B39" s="3098"/>
      <c r="C39" s="1014"/>
      <c r="D39" s="1186"/>
      <c r="E39" s="1025"/>
      <c r="F39" s="1024"/>
      <c r="G39" s="1025"/>
      <c r="H39" s="1024"/>
      <c r="I39" s="1025"/>
      <c r="J39" s="1024"/>
      <c r="K39" s="1025"/>
      <c r="L39" s="1024"/>
      <c r="M39" s="1025"/>
    </row>
    <row r="40" spans="1:13" ht="15.75">
      <c r="A40" s="2592"/>
      <c r="B40" s="3098"/>
      <c r="C40" s="1014"/>
      <c r="D40" s="1001" t="s">
        <v>836</v>
      </c>
      <c r="E40" s="1001"/>
      <c r="F40" s="1001" t="s">
        <v>837</v>
      </c>
      <c r="G40" s="1001"/>
      <c r="H40" s="1001" t="s">
        <v>838</v>
      </c>
      <c r="I40" s="1001"/>
      <c r="J40" s="1001" t="s">
        <v>839</v>
      </c>
      <c r="K40" s="1001"/>
      <c r="L40" s="1001" t="s">
        <v>840</v>
      </c>
      <c r="M40" s="1169"/>
    </row>
    <row r="41" spans="1:13" ht="15.75">
      <c r="A41" s="2592"/>
      <c r="B41" s="3098"/>
      <c r="C41" s="1014"/>
      <c r="D41" s="1036"/>
      <c r="E41" s="1025"/>
      <c r="F41" s="1037"/>
      <c r="G41" s="1025"/>
      <c r="H41" s="1037"/>
      <c r="I41" s="1025"/>
      <c r="J41" s="1037"/>
      <c r="K41" s="1025"/>
      <c r="L41" s="1037"/>
      <c r="M41" s="1025"/>
    </row>
    <row r="42" spans="1:13" ht="15.75">
      <c r="A42" s="2592"/>
      <c r="B42" s="3098"/>
      <c r="C42" s="1014"/>
      <c r="D42" s="1007" t="s">
        <v>840</v>
      </c>
      <c r="E42" s="1007"/>
      <c r="F42" s="1007" t="s">
        <v>841</v>
      </c>
      <c r="G42" s="1007"/>
      <c r="H42" s="1001"/>
      <c r="I42" s="1001"/>
      <c r="J42" s="1001"/>
      <c r="K42" s="1001"/>
      <c r="L42" s="1039"/>
      <c r="M42" s="1180"/>
    </row>
    <row r="43" spans="1:13" ht="15.75">
      <c r="A43" s="2592"/>
      <c r="B43" s="3098"/>
      <c r="C43" s="1014"/>
      <c r="D43" s="1187"/>
      <c r="E43" s="1041"/>
      <c r="F43" s="3100">
        <v>1</v>
      </c>
      <c r="G43" s="2583"/>
      <c r="H43" s="2610"/>
      <c r="I43" s="2611"/>
      <c r="J43" s="1001"/>
      <c r="K43" s="1001"/>
      <c r="L43" s="1001"/>
      <c r="M43" s="1180"/>
    </row>
    <row r="44" spans="1:13" ht="15.75">
      <c r="A44" s="2592"/>
      <c r="B44" s="3099"/>
      <c r="C44" s="1030"/>
      <c r="D44" s="1043"/>
      <c r="E44" s="1007"/>
      <c r="F44" s="1043"/>
      <c r="G44" s="1007"/>
      <c r="H44" s="1043"/>
      <c r="I44" s="1007"/>
      <c r="J44" s="1043"/>
      <c r="K44" s="1007"/>
      <c r="L44" s="1043"/>
      <c r="M44" s="1041"/>
    </row>
    <row r="45" spans="1:13" ht="18" customHeight="1">
      <c r="A45" s="2592"/>
      <c r="B45" s="3097" t="s">
        <v>842</v>
      </c>
      <c r="C45" s="1005"/>
      <c r="D45" s="1005"/>
      <c r="E45" s="1005"/>
      <c r="F45" s="1005"/>
      <c r="G45" s="1005"/>
      <c r="H45" s="1005"/>
      <c r="I45" s="1005"/>
      <c r="J45" s="1005"/>
      <c r="K45" s="1005"/>
      <c r="L45" s="1005"/>
      <c r="M45" s="1169"/>
    </row>
    <row r="46" spans="1:13" ht="15.75">
      <c r="A46" s="2592"/>
      <c r="B46" s="3098"/>
      <c r="C46" s="1005"/>
      <c r="D46" s="1001" t="s">
        <v>843</v>
      </c>
      <c r="E46" s="1007" t="s">
        <v>844</v>
      </c>
      <c r="F46" s="2613" t="s">
        <v>845</v>
      </c>
      <c r="G46" s="2610"/>
      <c r="H46" s="2611"/>
      <c r="I46" s="2611"/>
      <c r="J46" s="2611"/>
      <c r="K46" s="1031" t="s">
        <v>846</v>
      </c>
      <c r="L46" s="2610"/>
      <c r="M46" s="2611"/>
    </row>
    <row r="47" spans="1:13" ht="15.75">
      <c r="A47" s="2592"/>
      <c r="B47" s="3098"/>
      <c r="C47" s="1005"/>
      <c r="D47" s="1020"/>
      <c r="E47" s="1041" t="s">
        <v>809</v>
      </c>
      <c r="F47" s="2594"/>
      <c r="G47" s="2611"/>
      <c r="H47" s="2611"/>
      <c r="I47" s="2611"/>
      <c r="J47" s="2611"/>
      <c r="K47" s="1005"/>
      <c r="L47" s="2611"/>
      <c r="M47" s="2611"/>
    </row>
    <row r="48" spans="1:13" ht="15.75">
      <c r="A48" s="2592"/>
      <c r="B48" s="3099"/>
      <c r="C48" s="1008"/>
      <c r="D48" s="1008"/>
      <c r="E48" s="1008"/>
      <c r="F48" s="1008"/>
      <c r="G48" s="1008"/>
      <c r="H48" s="1008"/>
      <c r="I48" s="1008"/>
      <c r="J48" s="1008"/>
      <c r="K48" s="1008"/>
      <c r="L48" s="1005"/>
      <c r="M48" s="1169"/>
    </row>
    <row r="49" spans="1:14" ht="123.75" customHeight="1">
      <c r="A49" s="2592"/>
      <c r="B49" s="1587" t="s">
        <v>847</v>
      </c>
      <c r="C49" s="2455" t="s">
        <v>2026</v>
      </c>
      <c r="D49" s="2000"/>
      <c r="E49" s="2000"/>
      <c r="F49" s="2000"/>
      <c r="G49" s="2000"/>
      <c r="H49" s="2000"/>
      <c r="I49" s="2000"/>
      <c r="J49" s="2000"/>
      <c r="K49" s="2000"/>
      <c r="L49" s="2000"/>
      <c r="M49" s="2000"/>
      <c r="N49" s="1256"/>
    </row>
    <row r="50" spans="1:14" ht="15.75">
      <c r="A50" s="2592"/>
      <c r="B50" s="1590" t="s">
        <v>1491</v>
      </c>
      <c r="C50" s="2589" t="s">
        <v>2027</v>
      </c>
      <c r="D50" s="2583"/>
      <c r="E50" s="2583"/>
      <c r="F50" s="2583"/>
      <c r="G50" s="2583"/>
      <c r="H50" s="2583"/>
      <c r="I50" s="2583"/>
      <c r="J50" s="2583"/>
      <c r="K50" s="2583"/>
      <c r="L50" s="2583"/>
      <c r="M50" s="2584"/>
    </row>
    <row r="51" spans="1:14" ht="15.75">
      <c r="A51" s="2592"/>
      <c r="B51" s="1590" t="s">
        <v>851</v>
      </c>
      <c r="C51" s="3101">
        <v>30</v>
      </c>
      <c r="D51" s="3102"/>
      <c r="E51" s="3102"/>
      <c r="F51" s="3102"/>
      <c r="G51" s="3102"/>
      <c r="H51" s="3102"/>
      <c r="I51" s="3102"/>
      <c r="J51" s="3102"/>
      <c r="K51" s="3102"/>
      <c r="L51" s="3102"/>
      <c r="M51" s="3103"/>
    </row>
    <row r="52" spans="1:14" ht="15.75">
      <c r="A52" s="2592"/>
      <c r="B52" s="1590" t="s">
        <v>853</v>
      </c>
      <c r="C52" s="2589" t="s">
        <v>63</v>
      </c>
      <c r="D52" s="2583"/>
      <c r="E52" s="2583"/>
      <c r="F52" s="2583"/>
      <c r="G52" s="2583"/>
      <c r="H52" s="2583"/>
      <c r="I52" s="2583"/>
      <c r="J52" s="2583"/>
      <c r="K52" s="2583"/>
      <c r="L52" s="2583"/>
      <c r="M52" s="2584"/>
    </row>
    <row r="53" spans="1:14" ht="15.75" customHeight="1">
      <c r="A53" s="2668" t="s">
        <v>854</v>
      </c>
      <c r="B53" s="1592" t="s">
        <v>855</v>
      </c>
      <c r="C53" s="2589" t="s">
        <v>774</v>
      </c>
      <c r="D53" s="2583"/>
      <c r="E53" s="2583"/>
      <c r="F53" s="2583"/>
      <c r="G53" s="2583"/>
      <c r="H53" s="2583"/>
      <c r="I53" s="2583"/>
      <c r="J53" s="2583"/>
      <c r="K53" s="2583"/>
      <c r="L53" s="2583"/>
      <c r="M53" s="2584"/>
    </row>
    <row r="54" spans="1:14" ht="15.75">
      <c r="A54" s="3104"/>
      <c r="B54" s="1592" t="s">
        <v>856</v>
      </c>
      <c r="C54" s="2589" t="s">
        <v>2028</v>
      </c>
      <c r="D54" s="2583"/>
      <c r="E54" s="2583"/>
      <c r="F54" s="2583"/>
      <c r="G54" s="2583"/>
      <c r="H54" s="2583"/>
      <c r="I54" s="2583"/>
      <c r="J54" s="2583"/>
      <c r="K54" s="2583"/>
      <c r="L54" s="2583"/>
      <c r="M54" s="2584"/>
    </row>
    <row r="55" spans="1:14" ht="15.75">
      <c r="A55" s="3104"/>
      <c r="B55" s="1592" t="s">
        <v>858</v>
      </c>
      <c r="C55" s="2589" t="s">
        <v>1602</v>
      </c>
      <c r="D55" s="2583"/>
      <c r="E55" s="2583"/>
      <c r="F55" s="2583"/>
      <c r="G55" s="2583"/>
      <c r="H55" s="2583"/>
      <c r="I55" s="2583"/>
      <c r="J55" s="2583"/>
      <c r="K55" s="2583"/>
      <c r="L55" s="2583"/>
      <c r="M55" s="2584"/>
    </row>
    <row r="56" spans="1:14" ht="15.75">
      <c r="A56" s="3104"/>
      <c r="B56" s="1593" t="s">
        <v>859</v>
      </c>
      <c r="C56" s="2589" t="s">
        <v>2028</v>
      </c>
      <c r="D56" s="2583"/>
      <c r="E56" s="2583"/>
      <c r="F56" s="2583"/>
      <c r="G56" s="2583"/>
      <c r="H56" s="2583"/>
      <c r="I56" s="2583"/>
      <c r="J56" s="2583"/>
      <c r="K56" s="2583"/>
      <c r="L56" s="2583"/>
      <c r="M56" s="2584"/>
    </row>
    <row r="57" spans="1:14" ht="15.75">
      <c r="A57" s="3104"/>
      <c r="B57" s="1592" t="s">
        <v>860</v>
      </c>
      <c r="C57" s="3106" t="s">
        <v>776</v>
      </c>
      <c r="D57" s="2583"/>
      <c r="E57" s="2583"/>
      <c r="F57" s="2583"/>
      <c r="G57" s="2583"/>
      <c r="H57" s="2583"/>
      <c r="I57" s="2583"/>
      <c r="J57" s="2583"/>
      <c r="K57" s="2583"/>
      <c r="L57" s="2583"/>
      <c r="M57" s="2584"/>
    </row>
    <row r="58" spans="1:14" ht="15.75">
      <c r="A58" s="3105"/>
      <c r="B58" s="1592" t="s">
        <v>861</v>
      </c>
      <c r="C58" s="2589" t="s">
        <v>2029</v>
      </c>
      <c r="D58" s="2583"/>
      <c r="E58" s="2583"/>
      <c r="F58" s="2583"/>
      <c r="G58" s="2583"/>
      <c r="H58" s="2583"/>
      <c r="I58" s="2583"/>
      <c r="J58" s="2583"/>
      <c r="K58" s="2583"/>
      <c r="L58" s="2583"/>
      <c r="M58" s="2584"/>
    </row>
    <row r="59" spans="1:14" ht="15.75">
      <c r="A59" s="2668" t="s">
        <v>863</v>
      </c>
      <c r="B59" s="1592" t="s">
        <v>864</v>
      </c>
      <c r="C59" s="2589" t="s">
        <v>1600</v>
      </c>
      <c r="D59" s="2583"/>
      <c r="E59" s="2583"/>
      <c r="F59" s="2583"/>
      <c r="G59" s="2583"/>
      <c r="H59" s="2583"/>
      <c r="I59" s="2583"/>
      <c r="J59" s="2583"/>
      <c r="K59" s="2583"/>
      <c r="L59" s="2583"/>
      <c r="M59" s="2584"/>
    </row>
    <row r="60" spans="1:14" ht="15.75">
      <c r="A60" s="3104"/>
      <c r="B60" s="1592" t="s">
        <v>866</v>
      </c>
      <c r="C60" s="2589" t="s">
        <v>1601</v>
      </c>
      <c r="D60" s="2583"/>
      <c r="E60" s="2583"/>
      <c r="F60" s="2583"/>
      <c r="G60" s="2583"/>
      <c r="H60" s="2583"/>
      <c r="I60" s="2583"/>
      <c r="J60" s="2583"/>
      <c r="K60" s="2583"/>
      <c r="L60" s="2583"/>
      <c r="M60" s="2584"/>
    </row>
    <row r="61" spans="1:14" ht="15.75">
      <c r="A61" s="3104"/>
      <c r="B61" s="1594" t="s">
        <v>39</v>
      </c>
      <c r="C61" s="2589" t="s">
        <v>1602</v>
      </c>
      <c r="D61" s="2583"/>
      <c r="E61" s="2583"/>
      <c r="F61" s="2583"/>
      <c r="G61" s="2583"/>
      <c r="H61" s="2583"/>
      <c r="I61" s="2583"/>
      <c r="J61" s="2583"/>
      <c r="K61" s="2583"/>
      <c r="L61" s="2583"/>
      <c r="M61" s="2584"/>
    </row>
    <row r="62" spans="1:14" ht="15.75">
      <c r="A62" s="1209" t="s">
        <v>869</v>
      </c>
      <c r="B62" s="1595"/>
      <c r="C62" s="3107"/>
      <c r="D62" s="2594"/>
      <c r="E62" s="2594"/>
      <c r="F62" s="2594"/>
      <c r="G62" s="2594"/>
      <c r="H62" s="2594"/>
      <c r="I62" s="2594"/>
      <c r="J62" s="2594"/>
      <c r="K62" s="2594"/>
      <c r="L62" s="2594"/>
      <c r="M62" s="3108"/>
    </row>
    <row r="63" spans="1:14" ht="15.75">
      <c r="B63" s="1194"/>
    </row>
    <row r="64" spans="1:14" ht="15.75">
      <c r="B64" s="1194"/>
    </row>
    <row r="65" spans="2:2" ht="15.75">
      <c r="B65" s="1194"/>
    </row>
    <row r="66" spans="2:2" ht="15.75">
      <c r="B66" s="1194"/>
    </row>
    <row r="67" spans="2:2" ht="15.75">
      <c r="B67" s="1194"/>
    </row>
    <row r="68" spans="2:2" ht="15.75">
      <c r="B68" s="1194"/>
    </row>
    <row r="69" spans="2:2" ht="15.75">
      <c r="B69" s="1194"/>
    </row>
    <row r="70" spans="2:2" ht="15.75">
      <c r="B70" s="1194"/>
    </row>
    <row r="71" spans="2:2" ht="15.75">
      <c r="B71" s="1194"/>
    </row>
    <row r="72" spans="2:2" ht="15.75">
      <c r="B72" s="1194"/>
    </row>
    <row r="73" spans="2:2" ht="15.75">
      <c r="B73" s="1194"/>
    </row>
    <row r="74" spans="2:2" ht="15.75">
      <c r="B74" s="1194"/>
    </row>
    <row r="75" spans="2:2" ht="15.75">
      <c r="B75" s="1194"/>
    </row>
    <row r="76" spans="2:2" ht="15.75">
      <c r="B76" s="1194"/>
    </row>
    <row r="77" spans="2:2" ht="15.75">
      <c r="B77" s="1194"/>
    </row>
    <row r="78" spans="2:2" ht="15.75">
      <c r="B78" s="1194"/>
    </row>
    <row r="79" spans="2:2" ht="15.75">
      <c r="B79" s="1194"/>
    </row>
    <row r="80" spans="2:2" ht="15.75">
      <c r="B80" s="1194"/>
    </row>
    <row r="81" spans="2:2" ht="15.75">
      <c r="B81" s="1194"/>
    </row>
    <row r="82" spans="2:2" ht="15.75">
      <c r="B82" s="1194"/>
    </row>
    <row r="83" spans="2:2" ht="15.75">
      <c r="B83" s="1194"/>
    </row>
    <row r="84" spans="2:2" ht="15.75">
      <c r="B84" s="1194"/>
    </row>
    <row r="85" spans="2:2" ht="15.75">
      <c r="B85" s="1194"/>
    </row>
    <row r="86" spans="2:2" ht="15.75">
      <c r="B86" s="1194"/>
    </row>
    <row r="87" spans="2:2" ht="15.75">
      <c r="B87" s="1194"/>
    </row>
    <row r="88" spans="2:2" ht="15.75">
      <c r="B88" s="1194"/>
    </row>
    <row r="89" spans="2:2" ht="15.75">
      <c r="B89" s="1194"/>
    </row>
    <row r="90" spans="2:2" ht="15.75">
      <c r="B90" s="1194"/>
    </row>
    <row r="91" spans="2:2" ht="15.75">
      <c r="B91" s="1194"/>
    </row>
    <row r="92" spans="2:2" ht="15.75">
      <c r="B92" s="1194"/>
    </row>
    <row r="93" spans="2:2" ht="15.75">
      <c r="B93" s="1194"/>
    </row>
    <row r="94" spans="2:2" ht="15.75">
      <c r="B94" s="1194"/>
    </row>
    <row r="95" spans="2:2" ht="15.75">
      <c r="B95" s="1194"/>
    </row>
    <row r="96" spans="2:2" ht="15.75">
      <c r="B96" s="1194"/>
    </row>
    <row r="97" spans="2:2" ht="15.75">
      <c r="B97" s="1194"/>
    </row>
    <row r="98" spans="2:2" ht="15.75">
      <c r="B98" s="1194"/>
    </row>
    <row r="99" spans="2:2" ht="15.75">
      <c r="B99" s="1194"/>
    </row>
    <row r="100" spans="2:2" ht="15.75">
      <c r="B100" s="1194"/>
    </row>
    <row r="101" spans="2:2" ht="15.75">
      <c r="B101" s="1194"/>
    </row>
    <row r="102" spans="2:2" ht="15.75">
      <c r="B102" s="1194"/>
    </row>
    <row r="103" spans="2:2" ht="15.75">
      <c r="B103" s="1194"/>
    </row>
    <row r="104" spans="2:2" ht="15.75">
      <c r="B104" s="1194"/>
    </row>
    <row r="105" spans="2:2" ht="15.75">
      <c r="B105" s="1194"/>
    </row>
    <row r="106" spans="2:2" ht="15.75">
      <c r="B106" s="1194"/>
    </row>
    <row r="107" spans="2:2" ht="15.75">
      <c r="B107" s="1194"/>
    </row>
    <row r="108" spans="2:2" ht="15.75">
      <c r="B108" s="1194"/>
    </row>
    <row r="109" spans="2:2" ht="15.75">
      <c r="B109" s="1194"/>
    </row>
    <row r="110" spans="2:2" ht="15.75">
      <c r="B110" s="1194"/>
    </row>
    <row r="111" spans="2:2" ht="15.75">
      <c r="B111" s="1194"/>
    </row>
    <row r="112" spans="2:2" ht="15.75">
      <c r="B112" s="1194"/>
    </row>
    <row r="113" spans="2:2" ht="15.75">
      <c r="B113" s="1194"/>
    </row>
    <row r="114" spans="2:2" ht="15.75">
      <c r="B114" s="1194"/>
    </row>
    <row r="115" spans="2:2" ht="15.75">
      <c r="B115" s="1194"/>
    </row>
    <row r="116" spans="2:2" ht="15.75">
      <c r="B116" s="1194"/>
    </row>
    <row r="117" spans="2:2" ht="15.75">
      <c r="B117" s="1194"/>
    </row>
    <row r="118" spans="2:2" ht="15.75">
      <c r="B118" s="1194"/>
    </row>
    <row r="119" spans="2:2" ht="15.75">
      <c r="B119" s="1194"/>
    </row>
    <row r="120" spans="2:2" ht="15.75">
      <c r="B120" s="1194"/>
    </row>
    <row r="121" spans="2:2" ht="15.75">
      <c r="B121" s="1194"/>
    </row>
    <row r="122" spans="2:2" ht="15.75">
      <c r="B122" s="1194"/>
    </row>
    <row r="123" spans="2:2" ht="15.75">
      <c r="B123" s="1194"/>
    </row>
    <row r="124" spans="2:2" ht="15.75">
      <c r="B124" s="1194"/>
    </row>
    <row r="125" spans="2:2" ht="15.75">
      <c r="B125" s="1194"/>
    </row>
    <row r="126" spans="2:2" ht="15.75">
      <c r="B126" s="1194"/>
    </row>
    <row r="127" spans="2:2" ht="15.75">
      <c r="B127" s="1194"/>
    </row>
    <row r="128" spans="2:2" ht="15.75">
      <c r="B128" s="1194"/>
    </row>
    <row r="129" spans="2:2" ht="15.75">
      <c r="B129" s="1194"/>
    </row>
    <row r="130" spans="2:2" ht="15.75">
      <c r="B130" s="1194"/>
    </row>
    <row r="131" spans="2:2" ht="15.75">
      <c r="B131" s="1194"/>
    </row>
    <row r="132" spans="2:2" ht="15.75">
      <c r="B132" s="1194"/>
    </row>
    <row r="133" spans="2:2" ht="15.75">
      <c r="B133" s="1194"/>
    </row>
    <row r="134" spans="2:2" ht="15.75">
      <c r="B134" s="1194"/>
    </row>
    <row r="135" spans="2:2" ht="15.75">
      <c r="B135" s="1194"/>
    </row>
    <row r="136" spans="2:2" ht="15.75">
      <c r="B136" s="1194"/>
    </row>
    <row r="137" spans="2:2" ht="15.75">
      <c r="B137" s="1194"/>
    </row>
    <row r="138" spans="2:2" ht="15.75">
      <c r="B138" s="1194"/>
    </row>
    <row r="139" spans="2:2" ht="15.75">
      <c r="B139" s="1194"/>
    </row>
    <row r="140" spans="2:2" ht="15.75">
      <c r="B140" s="1194"/>
    </row>
    <row r="141" spans="2:2" ht="15.75">
      <c r="B141" s="1194"/>
    </row>
    <row r="142" spans="2:2" ht="15.75">
      <c r="B142" s="1194"/>
    </row>
    <row r="143" spans="2:2" ht="15.75">
      <c r="B143" s="1194"/>
    </row>
    <row r="144" spans="2:2" ht="15.75">
      <c r="B144" s="1194"/>
    </row>
    <row r="145" spans="2:2" ht="15.75">
      <c r="B145" s="1194"/>
    </row>
    <row r="146" spans="2:2" ht="15.75">
      <c r="B146" s="1194"/>
    </row>
    <row r="147" spans="2:2" ht="15.75">
      <c r="B147" s="1194"/>
    </row>
    <row r="148" spans="2:2" ht="15.75">
      <c r="B148" s="1194"/>
    </row>
    <row r="149" spans="2:2" ht="15.75">
      <c r="B149" s="1194"/>
    </row>
    <row r="150" spans="2:2" ht="15.75">
      <c r="B150" s="1194"/>
    </row>
    <row r="151" spans="2:2" ht="15.75">
      <c r="B151" s="1194"/>
    </row>
    <row r="152" spans="2:2" ht="15.75">
      <c r="B152" s="1194"/>
    </row>
    <row r="153" spans="2:2" ht="15.75">
      <c r="B153" s="1194"/>
    </row>
    <row r="154" spans="2:2" ht="15.75">
      <c r="B154" s="1194"/>
    </row>
    <row r="155" spans="2:2" ht="15.75">
      <c r="B155" s="1194"/>
    </row>
    <row r="156" spans="2:2" ht="15.75">
      <c r="B156" s="1194"/>
    </row>
    <row r="157" spans="2:2" ht="15.75">
      <c r="B157" s="1194"/>
    </row>
    <row r="158" spans="2:2" ht="15.75">
      <c r="B158" s="1194"/>
    </row>
    <row r="159" spans="2:2" ht="15.75">
      <c r="B159" s="1194"/>
    </row>
    <row r="160" spans="2:2" ht="15.75">
      <c r="B160" s="1194"/>
    </row>
    <row r="161" spans="2:2" ht="15.75">
      <c r="B161" s="1194"/>
    </row>
    <row r="162" spans="2:2" ht="15.75">
      <c r="B162" s="1194"/>
    </row>
    <row r="163" spans="2:2" ht="15.75">
      <c r="B163" s="1194"/>
    </row>
    <row r="164" spans="2:2" ht="15.75">
      <c r="B164" s="1194"/>
    </row>
    <row r="165" spans="2:2" ht="15.75">
      <c r="B165" s="1194"/>
    </row>
    <row r="166" spans="2:2" ht="15.75">
      <c r="B166" s="1194"/>
    </row>
    <row r="167" spans="2:2" ht="15.75">
      <c r="B167" s="1194"/>
    </row>
    <row r="168" spans="2:2" ht="15.75">
      <c r="B168" s="1194"/>
    </row>
    <row r="169" spans="2:2" ht="15.75">
      <c r="B169" s="1194"/>
    </row>
    <row r="170" spans="2:2" ht="15.75">
      <c r="B170" s="1194"/>
    </row>
    <row r="171" spans="2:2" ht="15.75">
      <c r="B171" s="1194"/>
    </row>
    <row r="172" spans="2:2" ht="15.75">
      <c r="B172" s="1194"/>
    </row>
    <row r="173" spans="2:2" ht="15.75">
      <c r="B173" s="1194"/>
    </row>
    <row r="174" spans="2:2" ht="15.75">
      <c r="B174" s="1194"/>
    </row>
    <row r="175" spans="2:2" ht="15.75">
      <c r="B175" s="1194"/>
    </row>
    <row r="176" spans="2:2" ht="15.75">
      <c r="B176" s="1194"/>
    </row>
    <row r="177" spans="2:2" ht="15.75">
      <c r="B177" s="1194"/>
    </row>
    <row r="178" spans="2:2" ht="15.75">
      <c r="B178" s="1194"/>
    </row>
    <row r="179" spans="2:2" ht="15.75">
      <c r="B179" s="1194"/>
    </row>
    <row r="180" spans="2:2" ht="15.75">
      <c r="B180" s="1194"/>
    </row>
    <row r="181" spans="2:2" ht="15.75">
      <c r="B181" s="1194"/>
    </row>
    <row r="182" spans="2:2" ht="15.75">
      <c r="B182" s="1194"/>
    </row>
    <row r="183" spans="2:2" ht="15.75">
      <c r="B183" s="1194"/>
    </row>
    <row r="184" spans="2:2" ht="15.75">
      <c r="B184" s="1194"/>
    </row>
    <row r="185" spans="2:2" ht="15.75">
      <c r="B185" s="1194"/>
    </row>
    <row r="186" spans="2:2" ht="15.75">
      <c r="B186" s="1194"/>
    </row>
    <row r="187" spans="2:2" ht="15.75">
      <c r="B187" s="1194"/>
    </row>
    <row r="188" spans="2:2" ht="15.75">
      <c r="B188" s="1194"/>
    </row>
    <row r="189" spans="2:2" ht="15.75">
      <c r="B189" s="1194"/>
    </row>
    <row r="190" spans="2:2" ht="15.75">
      <c r="B190" s="1194"/>
    </row>
    <row r="191" spans="2:2" ht="15.75">
      <c r="B191" s="1194"/>
    </row>
    <row r="192" spans="2:2" ht="15.75">
      <c r="B192" s="1194"/>
    </row>
    <row r="193" spans="2:2" ht="15.75">
      <c r="B193" s="1194"/>
    </row>
    <row r="194" spans="2:2" ht="15.75">
      <c r="B194" s="1194"/>
    </row>
    <row r="195" spans="2:2" ht="15.75">
      <c r="B195" s="1194"/>
    </row>
    <row r="196" spans="2:2" ht="15.75">
      <c r="B196" s="1194"/>
    </row>
    <row r="197" spans="2:2" ht="15.75">
      <c r="B197" s="1194"/>
    </row>
    <row r="198" spans="2:2" ht="15.75">
      <c r="B198" s="1194"/>
    </row>
    <row r="199" spans="2:2" ht="15.75">
      <c r="B199" s="1194"/>
    </row>
    <row r="200" spans="2:2" ht="15.75">
      <c r="B200" s="1194"/>
    </row>
    <row r="201" spans="2:2" ht="15.75">
      <c r="B201" s="1194"/>
    </row>
    <row r="202" spans="2:2" ht="15.75">
      <c r="B202" s="1194"/>
    </row>
    <row r="203" spans="2:2" ht="15.75">
      <c r="B203" s="1194"/>
    </row>
    <row r="204" spans="2:2" ht="15.75">
      <c r="B204" s="1194"/>
    </row>
    <row r="205" spans="2:2" ht="15.75">
      <c r="B205" s="1194"/>
    </row>
    <row r="206" spans="2:2" ht="15.75">
      <c r="B206" s="1194"/>
    </row>
    <row r="207" spans="2:2" ht="15.75">
      <c r="B207" s="1194"/>
    </row>
    <row r="208" spans="2:2" ht="15.75">
      <c r="B208" s="1194"/>
    </row>
    <row r="209" spans="2:2" ht="15.75">
      <c r="B209" s="1194"/>
    </row>
    <row r="210" spans="2:2" ht="15.75">
      <c r="B210" s="1194"/>
    </row>
    <row r="211" spans="2:2" ht="15.75">
      <c r="B211" s="1194"/>
    </row>
    <row r="212" spans="2:2" ht="15.75">
      <c r="B212" s="1194"/>
    </row>
    <row r="213" spans="2:2" ht="15.75">
      <c r="B213" s="1194"/>
    </row>
    <row r="214" spans="2:2" ht="15.75">
      <c r="B214" s="1194"/>
    </row>
    <row r="215" spans="2:2" ht="15.75">
      <c r="B215" s="1194"/>
    </row>
    <row r="216" spans="2:2" ht="15.75">
      <c r="B216" s="1194"/>
    </row>
    <row r="217" spans="2:2" ht="15.75">
      <c r="B217" s="1194"/>
    </row>
    <row r="218" spans="2:2" ht="15.75">
      <c r="B218" s="1194"/>
    </row>
    <row r="219" spans="2:2" ht="15.75">
      <c r="B219" s="1194"/>
    </row>
    <row r="220" spans="2:2" ht="15.75">
      <c r="B220" s="1194"/>
    </row>
    <row r="221" spans="2:2" ht="15.75">
      <c r="B221" s="1194"/>
    </row>
    <row r="222" spans="2:2" ht="15.75">
      <c r="B222" s="1194"/>
    </row>
    <row r="223" spans="2:2" ht="15.75">
      <c r="B223" s="1194"/>
    </row>
    <row r="224" spans="2:2" ht="15.75">
      <c r="B224" s="1194"/>
    </row>
    <row r="225" spans="2:2" ht="15.75">
      <c r="B225" s="1194"/>
    </row>
    <row r="226" spans="2:2" ht="15.75">
      <c r="B226" s="1194"/>
    </row>
    <row r="227" spans="2:2" ht="15.75">
      <c r="B227" s="1194"/>
    </row>
    <row r="228" spans="2:2" ht="15.75">
      <c r="B228" s="1194"/>
    </row>
    <row r="229" spans="2:2" ht="15.75">
      <c r="B229" s="1194"/>
    </row>
    <row r="230" spans="2:2" ht="15.75">
      <c r="B230" s="1194"/>
    </row>
    <row r="231" spans="2:2" ht="15.75">
      <c r="B231" s="1194"/>
    </row>
    <row r="232" spans="2:2" ht="15.75">
      <c r="B232" s="1194"/>
    </row>
    <row r="233" spans="2:2" ht="15.75">
      <c r="B233" s="1194"/>
    </row>
    <row r="234" spans="2:2" ht="15.75">
      <c r="B234" s="1194"/>
    </row>
    <row r="235" spans="2:2" ht="15.75">
      <c r="B235" s="1194"/>
    </row>
    <row r="236" spans="2:2" ht="15.75">
      <c r="B236" s="1194"/>
    </row>
    <row r="237" spans="2:2" ht="15.75">
      <c r="B237" s="1194"/>
    </row>
    <row r="238" spans="2:2" ht="15.75">
      <c r="B238" s="1194"/>
    </row>
    <row r="239" spans="2:2" ht="15.75">
      <c r="B239" s="1194"/>
    </row>
    <row r="240" spans="2:2" ht="15.75">
      <c r="B240" s="1194"/>
    </row>
    <row r="241" spans="2:2" ht="15.75">
      <c r="B241" s="1194"/>
    </row>
    <row r="242" spans="2:2" ht="15.75">
      <c r="B242" s="1194"/>
    </row>
    <row r="243" spans="2:2" ht="15.75">
      <c r="B243" s="1194"/>
    </row>
    <row r="244" spans="2:2" ht="15.75">
      <c r="B244" s="1194"/>
    </row>
    <row r="245" spans="2:2" ht="15.75">
      <c r="B245" s="1194"/>
    </row>
    <row r="246" spans="2:2" ht="15.75">
      <c r="B246" s="1194"/>
    </row>
    <row r="247" spans="2:2" ht="15.75">
      <c r="B247" s="1194"/>
    </row>
    <row r="248" spans="2:2" ht="15.75">
      <c r="B248" s="1194"/>
    </row>
    <row r="249" spans="2:2" ht="15.75">
      <c r="B249" s="1194"/>
    </row>
    <row r="250" spans="2:2" ht="15.75">
      <c r="B250" s="1194"/>
    </row>
    <row r="251" spans="2:2" ht="15.75">
      <c r="B251" s="1194"/>
    </row>
    <row r="252" spans="2:2" ht="15.75">
      <c r="B252" s="1194"/>
    </row>
    <row r="253" spans="2:2" ht="15.75">
      <c r="B253" s="1194"/>
    </row>
    <row r="254" spans="2:2" ht="15.75">
      <c r="B254" s="1194"/>
    </row>
    <row r="255" spans="2:2" ht="15.75">
      <c r="B255" s="1194"/>
    </row>
    <row r="256" spans="2:2" ht="15.75">
      <c r="B256" s="1194"/>
    </row>
    <row r="257" spans="2:2" ht="15.75">
      <c r="B257" s="1194"/>
    </row>
    <row r="258" spans="2:2" ht="15.75">
      <c r="B258" s="1194"/>
    </row>
    <row r="259" spans="2:2" ht="15.75">
      <c r="B259" s="1194"/>
    </row>
    <row r="260" spans="2:2" ht="15.75">
      <c r="B260" s="1194"/>
    </row>
    <row r="261" spans="2:2" ht="15.75">
      <c r="B261" s="1194"/>
    </row>
    <row r="262" spans="2:2" ht="15.75">
      <c r="B262" s="1194"/>
    </row>
    <row r="263" spans="2:2" ht="15.75">
      <c r="B263" s="1194"/>
    </row>
    <row r="264" spans="2:2" ht="15.75">
      <c r="B264" s="1194"/>
    </row>
    <row r="265" spans="2:2" ht="15.75">
      <c r="B265" s="1194"/>
    </row>
    <row r="266" spans="2:2" ht="15.75">
      <c r="B266" s="1194"/>
    </row>
    <row r="267" spans="2:2" ht="15.75">
      <c r="B267" s="1194"/>
    </row>
    <row r="268" spans="2:2" ht="15.75">
      <c r="B268" s="1194"/>
    </row>
    <row r="269" spans="2:2" ht="15.75">
      <c r="B269" s="1194"/>
    </row>
    <row r="270" spans="2:2" ht="15.75">
      <c r="B270" s="1194"/>
    </row>
    <row r="271" spans="2:2" ht="15.75">
      <c r="B271" s="1194"/>
    </row>
    <row r="272" spans="2:2" ht="15.75">
      <c r="B272" s="1194"/>
    </row>
    <row r="273" spans="2:2" ht="15.75">
      <c r="B273" s="1194"/>
    </row>
    <row r="274" spans="2:2" ht="15.75">
      <c r="B274" s="1194"/>
    </row>
    <row r="275" spans="2:2" ht="15.75">
      <c r="B275" s="1194"/>
    </row>
    <row r="276" spans="2:2" ht="15.75">
      <c r="B276" s="1194"/>
    </row>
    <row r="277" spans="2:2" ht="15.75">
      <c r="B277" s="1194"/>
    </row>
    <row r="278" spans="2:2" ht="15.75">
      <c r="B278" s="1194"/>
    </row>
    <row r="279" spans="2:2" ht="15.75">
      <c r="B279" s="1194"/>
    </row>
    <row r="280" spans="2:2" ht="15.75">
      <c r="B280" s="1194"/>
    </row>
    <row r="281" spans="2:2" ht="15.75">
      <c r="B281" s="1194"/>
    </row>
    <row r="282" spans="2:2" ht="15.75">
      <c r="B282" s="1194"/>
    </row>
    <row r="283" spans="2:2" ht="15.75">
      <c r="B283" s="1194"/>
    </row>
    <row r="284" spans="2:2" ht="15.75">
      <c r="B284" s="1194"/>
    </row>
    <row r="285" spans="2:2" ht="15.75">
      <c r="B285" s="1194"/>
    </row>
    <row r="286" spans="2:2" ht="15.75">
      <c r="B286" s="1194"/>
    </row>
    <row r="287" spans="2:2" ht="15.75">
      <c r="B287" s="1194"/>
    </row>
    <row r="288" spans="2:2" ht="15.75">
      <c r="B288" s="1194"/>
    </row>
    <row r="289" spans="2:2" ht="15.75">
      <c r="B289" s="1194"/>
    </row>
    <row r="290" spans="2:2" ht="15.75">
      <c r="B290" s="1194"/>
    </row>
    <row r="291" spans="2:2" ht="15.75">
      <c r="B291" s="1194"/>
    </row>
    <row r="292" spans="2:2" ht="15.75">
      <c r="B292" s="1194"/>
    </row>
    <row r="293" spans="2:2" ht="15.75">
      <c r="B293" s="1194"/>
    </row>
    <row r="294" spans="2:2" ht="15.75">
      <c r="B294" s="1194"/>
    </row>
    <row r="295" spans="2:2" ht="15.75">
      <c r="B295" s="1194"/>
    </row>
    <row r="296" spans="2:2" ht="15.75">
      <c r="B296" s="1194"/>
    </row>
    <row r="297" spans="2:2" ht="15.75">
      <c r="B297" s="1194"/>
    </row>
    <row r="298" spans="2:2" ht="15.75">
      <c r="B298" s="1194"/>
    </row>
    <row r="299" spans="2:2" ht="15.75">
      <c r="B299" s="1194"/>
    </row>
    <row r="300" spans="2:2" ht="15.75">
      <c r="B300" s="1194"/>
    </row>
    <row r="301" spans="2:2" ht="15.75">
      <c r="B301" s="1194"/>
    </row>
    <row r="302" spans="2:2" ht="15.75">
      <c r="B302" s="1194"/>
    </row>
    <row r="303" spans="2:2" ht="15.75">
      <c r="B303" s="1194"/>
    </row>
    <row r="304" spans="2:2" ht="15.75">
      <c r="B304" s="1194"/>
    </row>
    <row r="305" spans="2:2" ht="15.75">
      <c r="B305" s="1194"/>
    </row>
    <row r="306" spans="2:2" ht="15.75">
      <c r="B306" s="1194"/>
    </row>
    <row r="307" spans="2:2" ht="15.75">
      <c r="B307" s="1194"/>
    </row>
    <row r="308" spans="2:2" ht="15.75">
      <c r="B308" s="1194"/>
    </row>
    <row r="309" spans="2:2" ht="15.75">
      <c r="B309" s="1194"/>
    </row>
    <row r="310" spans="2:2" ht="15.75">
      <c r="B310" s="1194"/>
    </row>
    <row r="311" spans="2:2" ht="15.75">
      <c r="B311" s="1194"/>
    </row>
    <row r="312" spans="2:2" ht="15.75">
      <c r="B312" s="1194"/>
    </row>
    <row r="313" spans="2:2" ht="15.75">
      <c r="B313" s="1194"/>
    </row>
    <row r="314" spans="2:2" ht="15.75">
      <c r="B314" s="1194"/>
    </row>
    <row r="315" spans="2:2" ht="15.75">
      <c r="B315" s="1194"/>
    </row>
    <row r="316" spans="2:2" ht="15.75">
      <c r="B316" s="1194"/>
    </row>
    <row r="317" spans="2:2" ht="15.75">
      <c r="B317" s="1194"/>
    </row>
    <row r="318" spans="2:2" ht="15.75">
      <c r="B318" s="1194"/>
    </row>
    <row r="319" spans="2:2" ht="15.75">
      <c r="B319" s="1194"/>
    </row>
    <row r="320" spans="2:2" ht="15.75">
      <c r="B320" s="1194"/>
    </row>
    <row r="321" spans="2:2" ht="15.75">
      <c r="B321" s="1194"/>
    </row>
    <row r="322" spans="2:2" ht="15.75">
      <c r="B322" s="1194"/>
    </row>
    <row r="323" spans="2:2" ht="15.75">
      <c r="B323" s="1194"/>
    </row>
    <row r="324" spans="2:2" ht="15.75">
      <c r="B324" s="1194"/>
    </row>
    <row r="325" spans="2:2" ht="15.75">
      <c r="B325" s="1194"/>
    </row>
    <row r="326" spans="2:2" ht="15.75">
      <c r="B326" s="1194"/>
    </row>
    <row r="327" spans="2:2" ht="15.75">
      <c r="B327" s="1194"/>
    </row>
    <row r="328" spans="2:2" ht="15.75">
      <c r="B328" s="1194"/>
    </row>
    <row r="329" spans="2:2" ht="15.75">
      <c r="B329" s="1194"/>
    </row>
    <row r="330" spans="2:2" ht="15.75">
      <c r="B330" s="1194"/>
    </row>
    <row r="331" spans="2:2" ht="15.75">
      <c r="B331" s="1194"/>
    </row>
    <row r="332" spans="2:2" ht="15.75">
      <c r="B332" s="1194"/>
    </row>
    <row r="333" spans="2:2" ht="15.75">
      <c r="B333" s="1194"/>
    </row>
    <row r="334" spans="2:2" ht="15.75">
      <c r="B334" s="1194"/>
    </row>
    <row r="335" spans="2:2" ht="15.75">
      <c r="B335" s="1194"/>
    </row>
    <row r="336" spans="2:2" ht="15.75">
      <c r="B336" s="1194"/>
    </row>
    <row r="337" spans="2:2" ht="15.75">
      <c r="B337" s="1194"/>
    </row>
    <row r="338" spans="2:2" ht="15.75">
      <c r="B338" s="1194"/>
    </row>
    <row r="339" spans="2:2" ht="15.75">
      <c r="B339" s="1194"/>
    </row>
    <row r="340" spans="2:2" ht="15.75">
      <c r="B340" s="1194"/>
    </row>
    <row r="341" spans="2:2" ht="15.75">
      <c r="B341" s="1194"/>
    </row>
    <row r="342" spans="2:2" ht="15.75">
      <c r="B342" s="1194"/>
    </row>
    <row r="343" spans="2:2" ht="15.75">
      <c r="B343" s="1194"/>
    </row>
    <row r="344" spans="2:2" ht="15.75">
      <c r="B344" s="1194"/>
    </row>
    <row r="345" spans="2:2" ht="15.75">
      <c r="B345" s="1194"/>
    </row>
    <row r="346" spans="2:2" ht="15.75">
      <c r="B346" s="1194"/>
    </row>
    <row r="347" spans="2:2" ht="15.75">
      <c r="B347" s="1194"/>
    </row>
    <row r="348" spans="2:2" ht="15.75">
      <c r="B348" s="1194"/>
    </row>
    <row r="349" spans="2:2" ht="15.75">
      <c r="B349" s="1194"/>
    </row>
    <row r="350" spans="2:2" ht="15.75">
      <c r="B350" s="1194"/>
    </row>
    <row r="351" spans="2:2" ht="15.75">
      <c r="B351" s="1194"/>
    </row>
    <row r="352" spans="2:2" ht="15.75">
      <c r="B352" s="1194"/>
    </row>
    <row r="353" spans="2:2" ht="15.75">
      <c r="B353" s="1194"/>
    </row>
    <row r="354" spans="2:2" ht="15.75">
      <c r="B354" s="1194"/>
    </row>
    <row r="355" spans="2:2" ht="15.75">
      <c r="B355" s="1194"/>
    </row>
    <row r="356" spans="2:2" ht="15.75">
      <c r="B356" s="1194"/>
    </row>
    <row r="357" spans="2:2" ht="15.75">
      <c r="B357" s="1194"/>
    </row>
    <row r="358" spans="2:2" ht="15.75">
      <c r="B358" s="1194"/>
    </row>
    <row r="359" spans="2:2" ht="15.75">
      <c r="B359" s="1194"/>
    </row>
    <row r="360" spans="2:2" ht="15.75">
      <c r="B360" s="1194"/>
    </row>
    <row r="361" spans="2:2" ht="15.75">
      <c r="B361" s="1194"/>
    </row>
    <row r="362" spans="2:2" ht="15.75">
      <c r="B362" s="1194"/>
    </row>
    <row r="363" spans="2:2" ht="15.75">
      <c r="B363" s="1194"/>
    </row>
    <row r="364" spans="2:2" ht="15.75">
      <c r="B364" s="1194"/>
    </row>
    <row r="365" spans="2:2" ht="15.75">
      <c r="B365" s="1194"/>
    </row>
    <row r="366" spans="2:2" ht="15.75">
      <c r="B366" s="1194"/>
    </row>
    <row r="367" spans="2:2" ht="15.75">
      <c r="B367" s="1194"/>
    </row>
    <row r="368" spans="2:2" ht="15.75">
      <c r="B368" s="1194"/>
    </row>
    <row r="369" spans="2:2" ht="15.75">
      <c r="B369" s="1194"/>
    </row>
    <row r="370" spans="2:2" ht="15.75">
      <c r="B370" s="1194"/>
    </row>
    <row r="371" spans="2:2" ht="15.75">
      <c r="B371" s="1194"/>
    </row>
    <row r="372" spans="2:2" ht="15.75">
      <c r="B372" s="1194"/>
    </row>
    <row r="373" spans="2:2" ht="15.75">
      <c r="B373" s="1194"/>
    </row>
    <row r="374" spans="2:2" ht="15.75">
      <c r="B374" s="1194"/>
    </row>
    <row r="375" spans="2:2" ht="15.75">
      <c r="B375" s="1194"/>
    </row>
    <row r="376" spans="2:2" ht="15.75">
      <c r="B376" s="1194"/>
    </row>
    <row r="377" spans="2:2" ht="15.75">
      <c r="B377" s="1194"/>
    </row>
    <row r="378" spans="2:2" ht="15.75">
      <c r="B378" s="1194"/>
    </row>
    <row r="379" spans="2:2" ht="15.75">
      <c r="B379" s="1194"/>
    </row>
    <row r="380" spans="2:2" ht="15.75">
      <c r="B380" s="1194"/>
    </row>
    <row r="381" spans="2:2" ht="15.75">
      <c r="B381" s="1194"/>
    </row>
    <row r="382" spans="2:2" ht="15.75">
      <c r="B382" s="1194"/>
    </row>
    <row r="383" spans="2:2" ht="15.75">
      <c r="B383" s="1194"/>
    </row>
    <row r="384" spans="2:2" ht="15.75">
      <c r="B384" s="1194"/>
    </row>
    <row r="385" spans="2:2" ht="15.75">
      <c r="B385" s="1194"/>
    </row>
    <row r="386" spans="2:2" ht="15.75">
      <c r="B386" s="1194"/>
    </row>
    <row r="387" spans="2:2" ht="15.75">
      <c r="B387" s="1194"/>
    </row>
    <row r="388" spans="2:2" ht="15.75">
      <c r="B388" s="1194"/>
    </row>
    <row r="389" spans="2:2" ht="15.75">
      <c r="B389" s="1194"/>
    </row>
    <row r="390" spans="2:2" ht="15.75">
      <c r="B390" s="1194"/>
    </row>
    <row r="391" spans="2:2" ht="15.75">
      <c r="B391" s="1194"/>
    </row>
    <row r="392" spans="2:2" ht="15.75">
      <c r="B392" s="1194"/>
    </row>
    <row r="393" spans="2:2" ht="15.75">
      <c r="B393" s="1194"/>
    </row>
    <row r="394" spans="2:2" ht="15.75">
      <c r="B394" s="1194"/>
    </row>
    <row r="395" spans="2:2" ht="15.75">
      <c r="B395" s="1194"/>
    </row>
    <row r="396" spans="2:2" ht="15.75">
      <c r="B396" s="1194"/>
    </row>
    <row r="397" spans="2:2" ht="15.75">
      <c r="B397" s="1194"/>
    </row>
    <row r="398" spans="2:2" ht="15.75">
      <c r="B398" s="1194"/>
    </row>
    <row r="399" spans="2:2" ht="15.75">
      <c r="B399" s="1194"/>
    </row>
    <row r="400" spans="2:2" ht="15.75">
      <c r="B400" s="1194"/>
    </row>
    <row r="401" spans="2:2" ht="15.75">
      <c r="B401" s="1194"/>
    </row>
    <row r="402" spans="2:2" ht="15.75">
      <c r="B402" s="1194"/>
    </row>
    <row r="403" spans="2:2" ht="15.75">
      <c r="B403" s="1194"/>
    </row>
    <row r="404" spans="2:2" ht="15.75">
      <c r="B404" s="1194"/>
    </row>
    <row r="405" spans="2:2" ht="15.75">
      <c r="B405" s="1194"/>
    </row>
    <row r="406" spans="2:2" ht="15.75">
      <c r="B406" s="1194"/>
    </row>
    <row r="407" spans="2:2" ht="15.75">
      <c r="B407" s="1194"/>
    </row>
    <row r="408" spans="2:2" ht="15.75">
      <c r="B408" s="1194"/>
    </row>
    <row r="409" spans="2:2" ht="15.75">
      <c r="B409" s="1194"/>
    </row>
    <row r="410" spans="2:2" ht="15.75">
      <c r="B410" s="1194"/>
    </row>
    <row r="411" spans="2:2" ht="15.75">
      <c r="B411" s="1194"/>
    </row>
    <row r="412" spans="2:2" ht="15.75">
      <c r="B412" s="1194"/>
    </row>
    <row r="413" spans="2:2" ht="15.75">
      <c r="B413" s="1194"/>
    </row>
    <row r="414" spans="2:2" ht="15.75">
      <c r="B414" s="1194"/>
    </row>
    <row r="415" spans="2:2" ht="15.75">
      <c r="B415" s="1194"/>
    </row>
    <row r="416" spans="2:2" ht="15.75">
      <c r="B416" s="1194"/>
    </row>
    <row r="417" spans="2:2" ht="15.75">
      <c r="B417" s="1194"/>
    </row>
    <row r="418" spans="2:2" ht="15.75">
      <c r="B418" s="1194"/>
    </row>
    <row r="419" spans="2:2" ht="15.75">
      <c r="B419" s="1194"/>
    </row>
    <row r="420" spans="2:2" ht="15.75">
      <c r="B420" s="1194"/>
    </row>
    <row r="421" spans="2:2" ht="15.75">
      <c r="B421" s="1194"/>
    </row>
    <row r="422" spans="2:2" ht="15.75">
      <c r="B422" s="1194"/>
    </row>
    <row r="423" spans="2:2" ht="15.75">
      <c r="B423" s="1194"/>
    </row>
    <row r="424" spans="2:2" ht="15.75">
      <c r="B424" s="1194"/>
    </row>
    <row r="425" spans="2:2" ht="15.75">
      <c r="B425" s="1194"/>
    </row>
    <row r="426" spans="2:2" ht="15.75">
      <c r="B426" s="1194"/>
    </row>
    <row r="427" spans="2:2" ht="15.75">
      <c r="B427" s="1194"/>
    </row>
    <row r="428" spans="2:2" ht="15.75">
      <c r="B428" s="1194"/>
    </row>
    <row r="429" spans="2:2" ht="15.75">
      <c r="B429" s="1194"/>
    </row>
    <row r="430" spans="2:2" ht="15.75">
      <c r="B430" s="1194"/>
    </row>
    <row r="431" spans="2:2" ht="15.75">
      <c r="B431" s="1194"/>
    </row>
    <row r="432" spans="2:2" ht="15.75">
      <c r="B432" s="1194"/>
    </row>
    <row r="433" spans="2:2" ht="15.75">
      <c r="B433" s="1194"/>
    </row>
    <row r="434" spans="2:2" ht="15.75">
      <c r="B434" s="1194"/>
    </row>
    <row r="435" spans="2:2" ht="15.75">
      <c r="B435" s="1194"/>
    </row>
    <row r="436" spans="2:2" ht="15.75">
      <c r="B436" s="1194"/>
    </row>
    <row r="437" spans="2:2" ht="15.75">
      <c r="B437" s="1194"/>
    </row>
    <row r="438" spans="2:2" ht="15.75">
      <c r="B438" s="1194"/>
    </row>
    <row r="439" spans="2:2" ht="15.75">
      <c r="B439" s="1194"/>
    </row>
    <row r="440" spans="2:2" ht="15.75">
      <c r="B440" s="1194"/>
    </row>
    <row r="441" spans="2:2" ht="15.75">
      <c r="B441" s="1194"/>
    </row>
    <row r="442" spans="2:2" ht="15.75">
      <c r="B442" s="1194"/>
    </row>
    <row r="443" spans="2:2" ht="15.75">
      <c r="B443" s="1194"/>
    </row>
    <row r="444" spans="2:2" ht="15.75">
      <c r="B444" s="1194"/>
    </row>
    <row r="445" spans="2:2" ht="15.75">
      <c r="B445" s="1194"/>
    </row>
    <row r="446" spans="2:2" ht="15.75">
      <c r="B446" s="1194"/>
    </row>
    <row r="447" spans="2:2" ht="15.75">
      <c r="B447" s="1194"/>
    </row>
    <row r="448" spans="2:2" ht="15.75">
      <c r="B448" s="1194"/>
    </row>
    <row r="449" spans="2:2" ht="15.75">
      <c r="B449" s="1194"/>
    </row>
    <row r="450" spans="2:2" ht="15.75">
      <c r="B450" s="1194"/>
    </row>
    <row r="451" spans="2:2" ht="15.75">
      <c r="B451" s="1194"/>
    </row>
    <row r="452" spans="2:2" ht="15.75">
      <c r="B452" s="1194"/>
    </row>
    <row r="453" spans="2:2" ht="15.75">
      <c r="B453" s="1194"/>
    </row>
    <row r="454" spans="2:2" ht="15.75">
      <c r="B454" s="1194"/>
    </row>
    <row r="455" spans="2:2" ht="15.75">
      <c r="B455" s="1194"/>
    </row>
    <row r="456" spans="2:2" ht="15.75">
      <c r="B456" s="1194"/>
    </row>
    <row r="457" spans="2:2" ht="15.75">
      <c r="B457" s="1194"/>
    </row>
    <row r="458" spans="2:2" ht="15.75">
      <c r="B458" s="1194"/>
    </row>
    <row r="459" spans="2:2" ht="15.75">
      <c r="B459" s="1194"/>
    </row>
    <row r="460" spans="2:2" ht="15.75">
      <c r="B460" s="1194"/>
    </row>
    <row r="461" spans="2:2" ht="15.75">
      <c r="B461" s="1194"/>
    </row>
    <row r="462" spans="2:2" ht="15.75">
      <c r="B462" s="1194"/>
    </row>
    <row r="463" spans="2:2" ht="15.75">
      <c r="B463" s="1194"/>
    </row>
    <row r="464" spans="2:2" ht="15.75">
      <c r="B464" s="1194"/>
    </row>
    <row r="465" spans="2:2" ht="15.75">
      <c r="B465" s="1194"/>
    </row>
    <row r="466" spans="2:2" ht="15.75">
      <c r="B466" s="1194"/>
    </row>
    <row r="467" spans="2:2" ht="15.75">
      <c r="B467" s="1194"/>
    </row>
    <row r="468" spans="2:2" ht="15.75">
      <c r="B468" s="1194"/>
    </row>
    <row r="469" spans="2:2" ht="15.75">
      <c r="B469" s="1194"/>
    </row>
    <row r="470" spans="2:2" ht="15.75">
      <c r="B470" s="1194"/>
    </row>
    <row r="471" spans="2:2" ht="15.75">
      <c r="B471" s="1194"/>
    </row>
    <row r="472" spans="2:2" ht="15.75">
      <c r="B472" s="1194"/>
    </row>
    <row r="473" spans="2:2" ht="15.75">
      <c r="B473" s="1194"/>
    </row>
    <row r="474" spans="2:2" ht="15.75">
      <c r="B474" s="1194"/>
    </row>
    <row r="475" spans="2:2" ht="15.75">
      <c r="B475" s="1194"/>
    </row>
    <row r="476" spans="2:2" ht="15.75">
      <c r="B476" s="1194"/>
    </row>
    <row r="477" spans="2:2" ht="15.75">
      <c r="B477" s="1194"/>
    </row>
    <row r="478" spans="2:2" ht="15.75">
      <c r="B478" s="1194"/>
    </row>
    <row r="479" spans="2:2" ht="15.75">
      <c r="B479" s="1194"/>
    </row>
    <row r="480" spans="2:2" ht="15.75">
      <c r="B480" s="1194"/>
    </row>
    <row r="481" spans="2:2" ht="15.75">
      <c r="B481" s="1194"/>
    </row>
    <row r="482" spans="2:2" ht="15.75">
      <c r="B482" s="1194"/>
    </row>
    <row r="483" spans="2:2" ht="15.75">
      <c r="B483" s="1194"/>
    </row>
    <row r="484" spans="2:2" ht="15.75">
      <c r="B484" s="1194"/>
    </row>
    <row r="485" spans="2:2" ht="15.75">
      <c r="B485" s="1194"/>
    </row>
    <row r="486" spans="2:2" ht="15.75">
      <c r="B486" s="1194"/>
    </row>
    <row r="487" spans="2:2" ht="15.75">
      <c r="B487" s="1194"/>
    </row>
    <row r="488" spans="2:2" ht="15.75">
      <c r="B488" s="1194"/>
    </row>
    <row r="489" spans="2:2" ht="15.75">
      <c r="B489" s="1194"/>
    </row>
    <row r="490" spans="2:2" ht="15.75">
      <c r="B490" s="1194"/>
    </row>
    <row r="491" spans="2:2" ht="15.75">
      <c r="B491" s="1194"/>
    </row>
    <row r="492" spans="2:2" ht="15.75">
      <c r="B492" s="1194"/>
    </row>
    <row r="493" spans="2:2" ht="15.75">
      <c r="B493" s="1194"/>
    </row>
    <row r="494" spans="2:2" ht="15.75">
      <c r="B494" s="1194"/>
    </row>
    <row r="495" spans="2:2" ht="15.75">
      <c r="B495" s="1194"/>
    </row>
    <row r="496" spans="2:2" ht="15.75">
      <c r="B496" s="1194"/>
    </row>
    <row r="497" spans="2:2" ht="15.75">
      <c r="B497" s="1194"/>
    </row>
    <row r="498" spans="2:2" ht="15.75">
      <c r="B498" s="1194"/>
    </row>
    <row r="499" spans="2:2" ht="15.75">
      <c r="B499" s="1194"/>
    </row>
    <row r="500" spans="2:2" ht="15.75">
      <c r="B500" s="1194"/>
    </row>
    <row r="501" spans="2:2" ht="15.75">
      <c r="B501" s="1194"/>
    </row>
    <row r="502" spans="2:2" ht="15.75">
      <c r="B502" s="1194"/>
    </row>
    <row r="503" spans="2:2" ht="15.75">
      <c r="B503" s="1194"/>
    </row>
    <row r="504" spans="2:2" ht="15.75">
      <c r="B504" s="1194"/>
    </row>
    <row r="505" spans="2:2" ht="15.75">
      <c r="B505" s="1194"/>
    </row>
    <row r="506" spans="2:2" ht="15.75">
      <c r="B506" s="1194"/>
    </row>
    <row r="507" spans="2:2" ht="15.75">
      <c r="B507" s="1194"/>
    </row>
    <row r="508" spans="2:2" ht="15.75">
      <c r="B508" s="1194"/>
    </row>
    <row r="509" spans="2:2" ht="15.75">
      <c r="B509" s="1194"/>
    </row>
    <row r="510" spans="2:2" ht="15.75">
      <c r="B510" s="1194"/>
    </row>
    <row r="511" spans="2:2" ht="15.75">
      <c r="B511" s="1194"/>
    </row>
    <row r="512" spans="2:2" ht="15.75">
      <c r="B512" s="1194"/>
    </row>
    <row r="513" spans="2:2" ht="15.75">
      <c r="B513" s="1194"/>
    </row>
    <row r="514" spans="2:2" ht="15.75">
      <c r="B514" s="1194"/>
    </row>
    <row r="515" spans="2:2" ht="15.75">
      <c r="B515" s="1194"/>
    </row>
    <row r="516" spans="2:2" ht="15.75">
      <c r="B516" s="1194"/>
    </row>
    <row r="517" spans="2:2" ht="15.75">
      <c r="B517" s="1194"/>
    </row>
    <row r="518" spans="2:2" ht="15.75">
      <c r="B518" s="1194"/>
    </row>
    <row r="519" spans="2:2" ht="15.75">
      <c r="B519" s="1194"/>
    </row>
    <row r="520" spans="2:2" ht="15.75">
      <c r="B520" s="1194"/>
    </row>
    <row r="521" spans="2:2" ht="15.75">
      <c r="B521" s="1194"/>
    </row>
    <row r="522" spans="2:2" ht="15.75">
      <c r="B522" s="1194"/>
    </row>
    <row r="523" spans="2:2" ht="15.75">
      <c r="B523" s="1194"/>
    </row>
    <row r="524" spans="2:2" ht="15.75">
      <c r="B524" s="1194"/>
    </row>
    <row r="525" spans="2:2" ht="15.75">
      <c r="B525" s="1194"/>
    </row>
    <row r="526" spans="2:2" ht="15.75">
      <c r="B526" s="1194"/>
    </row>
    <row r="527" spans="2:2" ht="15.75">
      <c r="B527" s="1194"/>
    </row>
    <row r="528" spans="2:2" ht="15.75">
      <c r="B528" s="1194"/>
    </row>
    <row r="529" spans="2:2" ht="15.75">
      <c r="B529" s="1194"/>
    </row>
    <row r="530" spans="2:2" ht="15.75">
      <c r="B530" s="1194"/>
    </row>
    <row r="531" spans="2:2" ht="15.75">
      <c r="B531" s="1194"/>
    </row>
    <row r="532" spans="2:2" ht="15.75">
      <c r="B532" s="1194"/>
    </row>
    <row r="533" spans="2:2" ht="15.75">
      <c r="B533" s="1194"/>
    </row>
    <row r="534" spans="2:2" ht="15.75">
      <c r="B534" s="1194"/>
    </row>
    <row r="535" spans="2:2" ht="15.75">
      <c r="B535" s="1194"/>
    </row>
    <row r="536" spans="2:2" ht="15.75">
      <c r="B536" s="1194"/>
    </row>
    <row r="537" spans="2:2" ht="15.75">
      <c r="B537" s="1194"/>
    </row>
    <row r="538" spans="2:2" ht="15.75">
      <c r="B538" s="1194"/>
    </row>
    <row r="539" spans="2:2" ht="15.75">
      <c r="B539" s="1194"/>
    </row>
    <row r="540" spans="2:2" ht="15.75">
      <c r="B540" s="1194"/>
    </row>
    <row r="541" spans="2:2" ht="15.75">
      <c r="B541" s="1194"/>
    </row>
    <row r="542" spans="2:2" ht="15.75">
      <c r="B542" s="1194"/>
    </row>
    <row r="543" spans="2:2" ht="15.75">
      <c r="B543" s="1194"/>
    </row>
    <row r="544" spans="2:2" ht="15.75">
      <c r="B544" s="1194"/>
    </row>
    <row r="545" spans="2:2" ht="15.75">
      <c r="B545" s="1194"/>
    </row>
    <row r="546" spans="2:2" ht="15.75">
      <c r="B546" s="1194"/>
    </row>
    <row r="547" spans="2:2" ht="15.75">
      <c r="B547" s="1194"/>
    </row>
    <row r="548" spans="2:2" ht="15.75">
      <c r="B548" s="1194"/>
    </row>
    <row r="549" spans="2:2" ht="15.75">
      <c r="B549" s="1194"/>
    </row>
    <row r="550" spans="2:2" ht="15.75">
      <c r="B550" s="1194"/>
    </row>
    <row r="551" spans="2:2" ht="15.75">
      <c r="B551" s="1194"/>
    </row>
    <row r="552" spans="2:2" ht="15.75">
      <c r="B552" s="1194"/>
    </row>
    <row r="553" spans="2:2" ht="15.75">
      <c r="B553" s="1194"/>
    </row>
    <row r="554" spans="2:2" ht="15.75">
      <c r="B554" s="1194"/>
    </row>
    <row r="555" spans="2:2" ht="15.75">
      <c r="B555" s="1194"/>
    </row>
    <row r="556" spans="2:2" ht="15.75">
      <c r="B556" s="1194"/>
    </row>
    <row r="557" spans="2:2" ht="15.75">
      <c r="B557" s="1194"/>
    </row>
    <row r="558" spans="2:2" ht="15.75">
      <c r="B558" s="1194"/>
    </row>
    <row r="559" spans="2:2" ht="15.75">
      <c r="B559" s="1194"/>
    </row>
    <row r="560" spans="2:2" ht="15.75">
      <c r="B560" s="1194"/>
    </row>
    <row r="561" spans="2:2" ht="15.75">
      <c r="B561" s="1194"/>
    </row>
    <row r="562" spans="2:2" ht="15.75">
      <c r="B562" s="1194"/>
    </row>
    <row r="563" spans="2:2" ht="15.75">
      <c r="B563" s="1194"/>
    </row>
    <row r="564" spans="2:2" ht="15.75">
      <c r="B564" s="1194"/>
    </row>
    <row r="565" spans="2:2" ht="15.75">
      <c r="B565" s="1194"/>
    </row>
    <row r="566" spans="2:2" ht="15.75">
      <c r="B566" s="1194"/>
    </row>
    <row r="567" spans="2:2" ht="15.75">
      <c r="B567" s="1194"/>
    </row>
    <row r="568" spans="2:2" ht="15.75">
      <c r="B568" s="1194"/>
    </row>
    <row r="569" spans="2:2" ht="15.75">
      <c r="B569" s="1194"/>
    </row>
    <row r="570" spans="2:2" ht="15.75">
      <c r="B570" s="1194"/>
    </row>
    <row r="571" spans="2:2" ht="15.75">
      <c r="B571" s="1194"/>
    </row>
    <row r="572" spans="2:2" ht="15.75">
      <c r="B572" s="1194"/>
    </row>
    <row r="573" spans="2:2" ht="15.75">
      <c r="B573" s="1194"/>
    </row>
    <row r="574" spans="2:2" ht="15.75">
      <c r="B574" s="1194"/>
    </row>
    <row r="575" spans="2:2" ht="15.75">
      <c r="B575" s="1194"/>
    </row>
    <row r="576" spans="2:2" ht="15.75">
      <c r="B576" s="1194"/>
    </row>
    <row r="577" spans="2:2" ht="15.75">
      <c r="B577" s="1194"/>
    </row>
    <row r="578" spans="2:2" ht="15.75">
      <c r="B578" s="1194"/>
    </row>
    <row r="579" spans="2:2" ht="15.75">
      <c r="B579" s="1194"/>
    </row>
    <row r="580" spans="2:2" ht="15.75">
      <c r="B580" s="1194"/>
    </row>
    <row r="581" spans="2:2" ht="15.75">
      <c r="B581" s="1194"/>
    </row>
    <row r="582" spans="2:2" ht="15.75">
      <c r="B582" s="1194"/>
    </row>
    <row r="583" spans="2:2" ht="15.75">
      <c r="B583" s="1194"/>
    </row>
    <row r="584" spans="2:2" ht="15.75">
      <c r="B584" s="1194"/>
    </row>
    <row r="585" spans="2:2" ht="15.75">
      <c r="B585" s="1194"/>
    </row>
    <row r="586" spans="2:2" ht="15.75">
      <c r="B586" s="1194"/>
    </row>
    <row r="587" spans="2:2" ht="15.75">
      <c r="B587" s="1194"/>
    </row>
    <row r="588" spans="2:2" ht="15.75">
      <c r="B588" s="1194"/>
    </row>
    <row r="589" spans="2:2" ht="15.75">
      <c r="B589" s="1194"/>
    </row>
    <row r="590" spans="2:2" ht="15.75">
      <c r="B590" s="1194"/>
    </row>
    <row r="591" spans="2:2" ht="15.75">
      <c r="B591" s="1194"/>
    </row>
    <row r="592" spans="2:2" ht="15.75">
      <c r="B592" s="1194"/>
    </row>
    <row r="593" spans="2:2" ht="15.75">
      <c r="B593" s="1194"/>
    </row>
    <row r="594" spans="2:2" ht="15.75">
      <c r="B594" s="1194"/>
    </row>
    <row r="595" spans="2:2" ht="15.75">
      <c r="B595" s="1194"/>
    </row>
    <row r="596" spans="2:2" ht="15.75">
      <c r="B596" s="1194"/>
    </row>
    <row r="597" spans="2:2" ht="15.75">
      <c r="B597" s="1194"/>
    </row>
    <row r="598" spans="2:2" ht="15.75">
      <c r="B598" s="1194"/>
    </row>
    <row r="599" spans="2:2" ht="15.75">
      <c r="B599" s="1194"/>
    </row>
    <row r="600" spans="2:2" ht="15.75">
      <c r="B600" s="1194"/>
    </row>
    <row r="601" spans="2:2" ht="15.75">
      <c r="B601" s="1194"/>
    </row>
    <row r="602" spans="2:2" ht="15.75">
      <c r="B602" s="1194"/>
    </row>
    <row r="603" spans="2:2" ht="15.75">
      <c r="B603" s="1194"/>
    </row>
    <row r="604" spans="2:2" ht="15.75">
      <c r="B604" s="1194"/>
    </row>
    <row r="605" spans="2:2" ht="15.75">
      <c r="B605" s="1194"/>
    </row>
    <row r="606" spans="2:2" ht="15.75">
      <c r="B606" s="1194"/>
    </row>
    <row r="607" spans="2:2" ht="15.75">
      <c r="B607" s="1194"/>
    </row>
    <row r="608" spans="2:2" ht="15.75">
      <c r="B608" s="1194"/>
    </row>
    <row r="609" spans="2:2" ht="15.75">
      <c r="B609" s="1194"/>
    </row>
    <row r="610" spans="2:2" ht="15.75">
      <c r="B610" s="1194"/>
    </row>
    <row r="611" spans="2:2" ht="15.75">
      <c r="B611" s="1194"/>
    </row>
    <row r="612" spans="2:2" ht="15.75">
      <c r="B612" s="1194"/>
    </row>
    <row r="613" spans="2:2" ht="15.75">
      <c r="B613" s="1194"/>
    </row>
    <row r="614" spans="2:2" ht="15.75">
      <c r="B614" s="1194"/>
    </row>
    <row r="615" spans="2:2" ht="15.75">
      <c r="B615" s="1194"/>
    </row>
    <row r="616" spans="2:2" ht="15.75">
      <c r="B616" s="1194"/>
    </row>
    <row r="617" spans="2:2" ht="15.75">
      <c r="B617" s="1194"/>
    </row>
    <row r="618" spans="2:2" ht="15.75">
      <c r="B618" s="1194"/>
    </row>
    <row r="619" spans="2:2" ht="15.75">
      <c r="B619" s="1194"/>
    </row>
    <row r="620" spans="2:2" ht="15.75">
      <c r="B620" s="1194"/>
    </row>
    <row r="621" spans="2:2" ht="15.75">
      <c r="B621" s="1194"/>
    </row>
    <row r="622" spans="2:2" ht="15.75">
      <c r="B622" s="1194"/>
    </row>
    <row r="623" spans="2:2" ht="15.75">
      <c r="B623" s="1194"/>
    </row>
    <row r="624" spans="2:2" ht="15.75">
      <c r="B624" s="1194"/>
    </row>
    <row r="625" spans="2:2" ht="15.75">
      <c r="B625" s="1194"/>
    </row>
    <row r="626" spans="2:2" ht="15.75">
      <c r="B626" s="1194"/>
    </row>
    <row r="627" spans="2:2" ht="15.75">
      <c r="B627" s="1194"/>
    </row>
    <row r="628" spans="2:2" ht="15.75">
      <c r="B628" s="1194"/>
    </row>
    <row r="629" spans="2:2" ht="15.75">
      <c r="B629" s="1194"/>
    </row>
    <row r="630" spans="2:2" ht="15.75">
      <c r="B630" s="1194"/>
    </row>
    <row r="631" spans="2:2" ht="15.75">
      <c r="B631" s="1194"/>
    </row>
    <row r="632" spans="2:2" ht="15.75">
      <c r="B632" s="1194"/>
    </row>
    <row r="633" spans="2:2" ht="15.75">
      <c r="B633" s="1194"/>
    </row>
    <row r="634" spans="2:2" ht="15.75">
      <c r="B634" s="1194"/>
    </row>
    <row r="635" spans="2:2" ht="15.75">
      <c r="B635" s="1194"/>
    </row>
    <row r="636" spans="2:2" ht="15.75">
      <c r="B636" s="1194"/>
    </row>
    <row r="637" spans="2:2" ht="15.75">
      <c r="B637" s="1194"/>
    </row>
    <row r="638" spans="2:2" ht="15.75">
      <c r="B638" s="1194"/>
    </row>
    <row r="639" spans="2:2" ht="15.75">
      <c r="B639" s="1194"/>
    </row>
    <row r="640" spans="2:2" ht="15.75">
      <c r="B640" s="1194"/>
    </row>
    <row r="641" spans="2:2" ht="15.75">
      <c r="B641" s="1194"/>
    </row>
    <row r="642" spans="2:2" ht="15.75">
      <c r="B642" s="1194"/>
    </row>
    <row r="643" spans="2:2" ht="15.75">
      <c r="B643" s="1194"/>
    </row>
    <row r="644" spans="2:2" ht="15.75">
      <c r="B644" s="1194"/>
    </row>
    <row r="645" spans="2:2" ht="15.75">
      <c r="B645" s="1194"/>
    </row>
    <row r="646" spans="2:2" ht="15.75">
      <c r="B646" s="1194"/>
    </row>
    <row r="647" spans="2:2" ht="15.75">
      <c r="B647" s="1194"/>
    </row>
    <row r="648" spans="2:2" ht="15.75">
      <c r="B648" s="1194"/>
    </row>
    <row r="649" spans="2:2" ht="15.75">
      <c r="B649" s="1194"/>
    </row>
    <row r="650" spans="2:2" ht="15.75">
      <c r="B650" s="1194"/>
    </row>
    <row r="651" spans="2:2" ht="15.75">
      <c r="B651" s="1194"/>
    </row>
    <row r="652" spans="2:2" ht="15.75">
      <c r="B652" s="1194"/>
    </row>
    <row r="653" spans="2:2" ht="15.75">
      <c r="B653" s="1194"/>
    </row>
    <row r="654" spans="2:2" ht="15.75">
      <c r="B654" s="1194"/>
    </row>
    <row r="655" spans="2:2" ht="15.75">
      <c r="B655" s="1194"/>
    </row>
    <row r="656" spans="2:2" ht="15.75">
      <c r="B656" s="1194"/>
    </row>
    <row r="657" spans="2:2" ht="15.75">
      <c r="B657" s="1194"/>
    </row>
    <row r="658" spans="2:2" ht="15.75">
      <c r="B658" s="1194"/>
    </row>
    <row r="659" spans="2:2" ht="15.75">
      <c r="B659" s="1194"/>
    </row>
    <row r="660" spans="2:2" ht="15.75">
      <c r="B660" s="1194"/>
    </row>
    <row r="661" spans="2:2" ht="15.75">
      <c r="B661" s="1194"/>
    </row>
    <row r="662" spans="2:2" ht="15.75">
      <c r="B662" s="1194"/>
    </row>
    <row r="663" spans="2:2" ht="15.75">
      <c r="B663" s="1194"/>
    </row>
    <row r="664" spans="2:2" ht="15.75">
      <c r="B664" s="1194"/>
    </row>
    <row r="665" spans="2:2" ht="15.75">
      <c r="B665" s="1194"/>
    </row>
    <row r="666" spans="2:2" ht="15.75">
      <c r="B666" s="1194"/>
    </row>
    <row r="667" spans="2:2" ht="15.75">
      <c r="B667" s="1194"/>
    </row>
    <row r="668" spans="2:2" ht="15.75">
      <c r="B668" s="1194"/>
    </row>
    <row r="669" spans="2:2" ht="15.75">
      <c r="B669" s="1194"/>
    </row>
    <row r="670" spans="2:2" ht="15.75">
      <c r="B670" s="1194"/>
    </row>
    <row r="671" spans="2:2" ht="15.75">
      <c r="B671" s="1194"/>
    </row>
    <row r="672" spans="2:2" ht="15.75">
      <c r="B672" s="1194"/>
    </row>
    <row r="673" spans="2:2" ht="15.75">
      <c r="B673" s="1194"/>
    </row>
    <row r="674" spans="2:2" ht="15.75">
      <c r="B674" s="1194"/>
    </row>
    <row r="675" spans="2:2" ht="15.75">
      <c r="B675" s="1194"/>
    </row>
    <row r="676" spans="2:2" ht="15.75">
      <c r="B676" s="1194"/>
    </row>
    <row r="677" spans="2:2" ht="15.75">
      <c r="B677" s="1194"/>
    </row>
    <row r="678" spans="2:2" ht="15.75">
      <c r="B678" s="1194"/>
    </row>
    <row r="679" spans="2:2" ht="15.75">
      <c r="B679" s="1194"/>
    </row>
    <row r="680" spans="2:2" ht="15.75">
      <c r="B680" s="1194"/>
    </row>
    <row r="681" spans="2:2" ht="15.75">
      <c r="B681" s="1194"/>
    </row>
    <row r="682" spans="2:2" ht="15.75">
      <c r="B682" s="1194"/>
    </row>
    <row r="683" spans="2:2" ht="15.75">
      <c r="B683" s="1194"/>
    </row>
    <row r="684" spans="2:2" ht="15.75">
      <c r="B684" s="1194"/>
    </row>
    <row r="685" spans="2:2" ht="15.75">
      <c r="B685" s="1194"/>
    </row>
    <row r="686" spans="2:2" ht="15.75">
      <c r="B686" s="1194"/>
    </row>
    <row r="687" spans="2:2" ht="15.75">
      <c r="B687" s="1194"/>
    </row>
    <row r="688" spans="2:2" ht="15.75">
      <c r="B688" s="1194"/>
    </row>
    <row r="689" spans="2:2" ht="15.75">
      <c r="B689" s="1194"/>
    </row>
    <row r="690" spans="2:2" ht="15.75">
      <c r="B690" s="1194"/>
    </row>
    <row r="691" spans="2:2" ht="15.75">
      <c r="B691" s="1194"/>
    </row>
    <row r="692" spans="2:2" ht="15.75">
      <c r="B692" s="1194"/>
    </row>
    <row r="693" spans="2:2" ht="15.75">
      <c r="B693" s="1194"/>
    </row>
    <row r="694" spans="2:2" ht="15.75">
      <c r="B694" s="1194"/>
    </row>
    <row r="695" spans="2:2" ht="15.75">
      <c r="B695" s="1194"/>
    </row>
    <row r="696" spans="2:2" ht="15.75">
      <c r="B696" s="1194"/>
    </row>
    <row r="697" spans="2:2" ht="15.75">
      <c r="B697" s="1194"/>
    </row>
    <row r="698" spans="2:2" ht="15.75">
      <c r="B698" s="1194"/>
    </row>
    <row r="699" spans="2:2" ht="15.75">
      <c r="B699" s="1194"/>
    </row>
    <row r="700" spans="2:2" ht="15.75">
      <c r="B700" s="1194"/>
    </row>
    <row r="701" spans="2:2" ht="15.75">
      <c r="B701" s="1194"/>
    </row>
    <row r="702" spans="2:2" ht="15.75">
      <c r="B702" s="1194"/>
    </row>
    <row r="703" spans="2:2" ht="15.75">
      <c r="B703" s="1194"/>
    </row>
    <row r="704" spans="2:2" ht="15.75">
      <c r="B704" s="1194"/>
    </row>
    <row r="705" spans="2:2" ht="15.75">
      <c r="B705" s="1194"/>
    </row>
    <row r="706" spans="2:2" ht="15.75">
      <c r="B706" s="1194"/>
    </row>
    <row r="707" spans="2:2" ht="15.75">
      <c r="B707" s="1194"/>
    </row>
    <row r="708" spans="2:2" ht="15.75">
      <c r="B708" s="1194"/>
    </row>
    <row r="709" spans="2:2" ht="15.75">
      <c r="B709" s="1194"/>
    </row>
    <row r="710" spans="2:2" ht="15.75">
      <c r="B710" s="1194"/>
    </row>
    <row r="711" spans="2:2" ht="15.75">
      <c r="B711" s="1194"/>
    </row>
    <row r="712" spans="2:2" ht="15.75">
      <c r="B712" s="1194"/>
    </row>
    <row r="713" spans="2:2" ht="15.75">
      <c r="B713" s="1194"/>
    </row>
    <row r="714" spans="2:2" ht="15.75">
      <c r="B714" s="1194"/>
    </row>
    <row r="715" spans="2:2" ht="15.75">
      <c r="B715" s="1194"/>
    </row>
    <row r="716" spans="2:2" ht="15.75">
      <c r="B716" s="1194"/>
    </row>
    <row r="717" spans="2:2" ht="15.75">
      <c r="B717" s="1194"/>
    </row>
    <row r="718" spans="2:2" ht="15.75">
      <c r="B718" s="1194"/>
    </row>
    <row r="719" spans="2:2" ht="15.75">
      <c r="B719" s="1194"/>
    </row>
    <row r="720" spans="2:2" ht="15.75">
      <c r="B720" s="1194"/>
    </row>
    <row r="721" spans="2:2" ht="15.75">
      <c r="B721" s="1194"/>
    </row>
    <row r="722" spans="2:2" ht="15.75">
      <c r="B722" s="1194"/>
    </row>
    <row r="723" spans="2:2" ht="15.75">
      <c r="B723" s="1194"/>
    </row>
    <row r="724" spans="2:2" ht="15.75">
      <c r="B724" s="1194"/>
    </row>
    <row r="725" spans="2:2" ht="15.75">
      <c r="B725" s="1194"/>
    </row>
    <row r="726" spans="2:2" ht="15.75">
      <c r="B726" s="1194"/>
    </row>
    <row r="727" spans="2:2" ht="15.75">
      <c r="B727" s="1194"/>
    </row>
    <row r="728" spans="2:2" ht="15.75">
      <c r="B728" s="1194"/>
    </row>
    <row r="729" spans="2:2" ht="15.75">
      <c r="B729" s="1194"/>
    </row>
    <row r="730" spans="2:2" ht="15.75">
      <c r="B730" s="1194"/>
    </row>
    <row r="731" spans="2:2" ht="15.75">
      <c r="B731" s="1194"/>
    </row>
    <row r="732" spans="2:2" ht="15.75">
      <c r="B732" s="1194"/>
    </row>
    <row r="733" spans="2:2" ht="15.75">
      <c r="B733" s="1194"/>
    </row>
    <row r="734" spans="2:2" ht="15.75">
      <c r="B734" s="1194"/>
    </row>
    <row r="735" spans="2:2" ht="15.75">
      <c r="B735" s="1194"/>
    </row>
    <row r="736" spans="2:2" ht="15.75">
      <c r="B736" s="1194"/>
    </row>
    <row r="737" spans="2:2" ht="15.75">
      <c r="B737" s="1194"/>
    </row>
    <row r="738" spans="2:2" ht="15.75">
      <c r="B738" s="1194"/>
    </row>
    <row r="739" spans="2:2" ht="15.75">
      <c r="B739" s="1194"/>
    </row>
    <row r="740" spans="2:2" ht="15.75">
      <c r="B740" s="1194"/>
    </row>
    <row r="741" spans="2:2" ht="15.75">
      <c r="B741" s="1194"/>
    </row>
    <row r="742" spans="2:2" ht="15.75">
      <c r="B742" s="1194"/>
    </row>
    <row r="743" spans="2:2" ht="15.75">
      <c r="B743" s="1194"/>
    </row>
    <row r="744" spans="2:2" ht="15.75">
      <c r="B744" s="1194"/>
    </row>
    <row r="745" spans="2:2" ht="15.75">
      <c r="B745" s="1194"/>
    </row>
    <row r="746" spans="2:2" ht="15.75">
      <c r="B746" s="1194"/>
    </row>
    <row r="747" spans="2:2" ht="15.75">
      <c r="B747" s="1194"/>
    </row>
    <row r="748" spans="2:2" ht="15.75">
      <c r="B748" s="1194"/>
    </row>
    <row r="749" spans="2:2" ht="15.75">
      <c r="B749" s="1194"/>
    </row>
    <row r="750" spans="2:2" ht="15.75">
      <c r="B750" s="1194"/>
    </row>
    <row r="751" spans="2:2" ht="15.75">
      <c r="B751" s="1194"/>
    </row>
    <row r="752" spans="2:2" ht="15.75">
      <c r="B752" s="1194"/>
    </row>
    <row r="753" spans="2:2" ht="15.75">
      <c r="B753" s="1194"/>
    </row>
    <row r="754" spans="2:2" ht="15.75">
      <c r="B754" s="1194"/>
    </row>
    <row r="755" spans="2:2" ht="15.75">
      <c r="B755" s="1194"/>
    </row>
    <row r="756" spans="2:2" ht="15.75">
      <c r="B756" s="1194"/>
    </row>
    <row r="757" spans="2:2" ht="15.75">
      <c r="B757" s="1194"/>
    </row>
    <row r="758" spans="2:2" ht="15.75">
      <c r="B758" s="1194"/>
    </row>
    <row r="759" spans="2:2" ht="15.75">
      <c r="B759" s="1194"/>
    </row>
    <row r="760" spans="2:2" ht="15.75">
      <c r="B760" s="1194"/>
    </row>
    <row r="761" spans="2:2" ht="15.75">
      <c r="B761" s="1194"/>
    </row>
    <row r="762" spans="2:2" ht="15.75">
      <c r="B762" s="1194"/>
    </row>
    <row r="763" spans="2:2" ht="15.75">
      <c r="B763" s="1194"/>
    </row>
    <row r="764" spans="2:2" ht="15.75">
      <c r="B764" s="1194"/>
    </row>
    <row r="765" spans="2:2" ht="15.75">
      <c r="B765" s="1194"/>
    </row>
    <row r="766" spans="2:2" ht="15.75">
      <c r="B766" s="1194"/>
    </row>
    <row r="767" spans="2:2" ht="15.75">
      <c r="B767" s="1194"/>
    </row>
    <row r="768" spans="2:2" ht="15.75">
      <c r="B768" s="1194"/>
    </row>
    <row r="769" spans="2:2" ht="15.75">
      <c r="B769" s="1194"/>
    </row>
    <row r="770" spans="2:2" ht="15.75">
      <c r="B770" s="1194"/>
    </row>
    <row r="771" spans="2:2" ht="15.75">
      <c r="B771" s="1194"/>
    </row>
    <row r="772" spans="2:2" ht="15.75">
      <c r="B772" s="1194"/>
    </row>
    <row r="773" spans="2:2" ht="15.75">
      <c r="B773" s="1194"/>
    </row>
    <row r="774" spans="2:2" ht="15.75">
      <c r="B774" s="1194"/>
    </row>
    <row r="775" spans="2:2" ht="15.75">
      <c r="B775" s="1194"/>
    </row>
    <row r="776" spans="2:2" ht="15.75">
      <c r="B776" s="1194"/>
    </row>
    <row r="777" spans="2:2" ht="15.75">
      <c r="B777" s="1194"/>
    </row>
    <row r="778" spans="2:2" ht="15.75">
      <c r="B778" s="1194"/>
    </row>
    <row r="779" spans="2:2" ht="15.75">
      <c r="B779" s="1194"/>
    </row>
    <row r="780" spans="2:2" ht="15.75">
      <c r="B780" s="1194"/>
    </row>
    <row r="781" spans="2:2" ht="15.75">
      <c r="B781" s="1194"/>
    </row>
    <row r="782" spans="2:2" ht="15.75">
      <c r="B782" s="1194"/>
    </row>
    <row r="783" spans="2:2" ht="15.75">
      <c r="B783" s="1194"/>
    </row>
    <row r="784" spans="2:2" ht="15.75">
      <c r="B784" s="1194"/>
    </row>
    <row r="785" spans="2:2" ht="15.75">
      <c r="B785" s="1194"/>
    </row>
    <row r="786" spans="2:2" ht="15.75">
      <c r="B786" s="1194"/>
    </row>
    <row r="787" spans="2:2" ht="15.75">
      <c r="B787" s="1194"/>
    </row>
    <row r="788" spans="2:2" ht="15.75">
      <c r="B788" s="1194"/>
    </row>
    <row r="789" spans="2:2" ht="15.75">
      <c r="B789" s="1194"/>
    </row>
    <row r="790" spans="2:2" ht="15.75">
      <c r="B790" s="1194"/>
    </row>
    <row r="791" spans="2:2" ht="15.75">
      <c r="B791" s="1194"/>
    </row>
    <row r="792" spans="2:2" ht="15.75">
      <c r="B792" s="1194"/>
    </row>
    <row r="793" spans="2:2" ht="15.75">
      <c r="B793" s="1194"/>
    </row>
    <row r="794" spans="2:2" ht="15.75">
      <c r="B794" s="1194"/>
    </row>
    <row r="795" spans="2:2" ht="15.75">
      <c r="B795" s="1194"/>
    </row>
    <row r="796" spans="2:2" ht="15.75">
      <c r="B796" s="1194"/>
    </row>
    <row r="797" spans="2:2" ht="15.75">
      <c r="B797" s="1194"/>
    </row>
    <row r="798" spans="2:2" ht="15.75">
      <c r="B798" s="1194"/>
    </row>
    <row r="799" spans="2:2" ht="15.75">
      <c r="B799" s="1194"/>
    </row>
    <row r="800" spans="2:2" ht="15.75">
      <c r="B800" s="1194"/>
    </row>
    <row r="801" spans="2:2" ht="15.75">
      <c r="B801" s="1194"/>
    </row>
    <row r="802" spans="2:2" ht="15.75">
      <c r="B802" s="1194"/>
    </row>
    <row r="803" spans="2:2" ht="15.75">
      <c r="B803" s="1194"/>
    </row>
    <row r="804" spans="2:2" ht="15.75">
      <c r="B804" s="1194"/>
    </row>
    <row r="805" spans="2:2" ht="15.75">
      <c r="B805" s="1194"/>
    </row>
    <row r="806" spans="2:2" ht="15.75">
      <c r="B806" s="1194"/>
    </row>
    <row r="807" spans="2:2" ht="15.75">
      <c r="B807" s="1194"/>
    </row>
    <row r="808" spans="2:2" ht="15.75">
      <c r="B808" s="1194"/>
    </row>
    <row r="809" spans="2:2" ht="15.75">
      <c r="B809" s="1194"/>
    </row>
    <row r="810" spans="2:2" ht="15.75">
      <c r="B810" s="1194"/>
    </row>
    <row r="811" spans="2:2" ht="15.75">
      <c r="B811" s="1194"/>
    </row>
    <row r="812" spans="2:2" ht="15.75">
      <c r="B812" s="1194"/>
    </row>
    <row r="813" spans="2:2" ht="15.75">
      <c r="B813" s="1194"/>
    </row>
    <row r="814" spans="2:2" ht="15.75">
      <c r="B814" s="1194"/>
    </row>
    <row r="815" spans="2:2" ht="15.75">
      <c r="B815" s="1194"/>
    </row>
    <row r="816" spans="2:2" ht="15.75">
      <c r="B816" s="1194"/>
    </row>
    <row r="817" spans="2:2" ht="15.75">
      <c r="B817" s="1194"/>
    </row>
    <row r="818" spans="2:2" ht="15.75">
      <c r="B818" s="1194"/>
    </row>
    <row r="819" spans="2:2" ht="15.75">
      <c r="B819" s="1194"/>
    </row>
    <row r="820" spans="2:2" ht="15.75">
      <c r="B820" s="1194"/>
    </row>
    <row r="821" spans="2:2" ht="15.75">
      <c r="B821" s="1194"/>
    </row>
    <row r="822" spans="2:2" ht="15.75">
      <c r="B822" s="1194"/>
    </row>
    <row r="823" spans="2:2" ht="15.75">
      <c r="B823" s="1194"/>
    </row>
    <row r="824" spans="2:2" ht="15.75">
      <c r="B824" s="1194"/>
    </row>
    <row r="825" spans="2:2" ht="15.75">
      <c r="B825" s="1194"/>
    </row>
    <row r="826" spans="2:2" ht="15.75">
      <c r="B826" s="1194"/>
    </row>
    <row r="827" spans="2:2" ht="15.75">
      <c r="B827" s="1194"/>
    </row>
    <row r="828" spans="2:2" ht="15.75">
      <c r="B828" s="1194"/>
    </row>
    <row r="829" spans="2:2" ht="15.75">
      <c r="B829" s="1194"/>
    </row>
    <row r="830" spans="2:2" ht="15.75">
      <c r="B830" s="1194"/>
    </row>
    <row r="831" spans="2:2" ht="15.75">
      <c r="B831" s="1194"/>
    </row>
    <row r="832" spans="2:2" ht="15.75">
      <c r="B832" s="1194"/>
    </row>
    <row r="833" spans="2:2" ht="15.75">
      <c r="B833" s="1194"/>
    </row>
    <row r="834" spans="2:2" ht="15.75">
      <c r="B834" s="1194"/>
    </row>
    <row r="835" spans="2:2" ht="15.75">
      <c r="B835" s="1194"/>
    </row>
    <row r="836" spans="2:2" ht="15.75">
      <c r="B836" s="1194"/>
    </row>
    <row r="837" spans="2:2" ht="15.75">
      <c r="B837" s="1194"/>
    </row>
    <row r="838" spans="2:2" ht="15.75">
      <c r="B838" s="1194"/>
    </row>
    <row r="839" spans="2:2" ht="15.75">
      <c r="B839" s="1194"/>
    </row>
    <row r="840" spans="2:2" ht="15.75">
      <c r="B840" s="1194"/>
    </row>
    <row r="841" spans="2:2" ht="15.75">
      <c r="B841" s="1194"/>
    </row>
    <row r="842" spans="2:2" ht="15.75">
      <c r="B842" s="1194"/>
    </row>
    <row r="843" spans="2:2" ht="15.75">
      <c r="B843" s="1194"/>
    </row>
    <row r="844" spans="2:2" ht="15.75">
      <c r="B844" s="1194"/>
    </row>
    <row r="845" spans="2:2" ht="15.75">
      <c r="B845" s="1194"/>
    </row>
    <row r="846" spans="2:2" ht="15.75">
      <c r="B846" s="1194"/>
    </row>
    <row r="847" spans="2:2" ht="15.75">
      <c r="B847" s="1194"/>
    </row>
    <row r="848" spans="2:2" ht="15.75">
      <c r="B848" s="1194"/>
    </row>
    <row r="849" spans="2:2" ht="15.75">
      <c r="B849" s="1194"/>
    </row>
    <row r="850" spans="2:2" ht="15.75">
      <c r="B850" s="1194"/>
    </row>
    <row r="851" spans="2:2" ht="15.75">
      <c r="B851" s="1194"/>
    </row>
    <row r="852" spans="2:2" ht="15.75">
      <c r="B852" s="1194"/>
    </row>
    <row r="853" spans="2:2" ht="15.75">
      <c r="B853" s="1194"/>
    </row>
    <row r="854" spans="2:2" ht="15.75">
      <c r="B854" s="1194"/>
    </row>
    <row r="855" spans="2:2" ht="15.75">
      <c r="B855" s="1194"/>
    </row>
    <row r="856" spans="2:2" ht="15.75">
      <c r="B856" s="1194"/>
    </row>
    <row r="857" spans="2:2" ht="15.75">
      <c r="B857" s="1194"/>
    </row>
    <row r="858" spans="2:2" ht="15.75">
      <c r="B858" s="1194"/>
    </row>
    <row r="859" spans="2:2" ht="15.75">
      <c r="B859" s="1194"/>
    </row>
    <row r="860" spans="2:2" ht="15.75">
      <c r="B860" s="1194"/>
    </row>
    <row r="861" spans="2:2" ht="15.75">
      <c r="B861" s="1194"/>
    </row>
    <row r="862" spans="2:2" ht="15.75">
      <c r="B862" s="1194"/>
    </row>
    <row r="863" spans="2:2" ht="15.75">
      <c r="B863" s="1194"/>
    </row>
    <row r="864" spans="2:2" ht="15.75">
      <c r="B864" s="1194"/>
    </row>
    <row r="865" spans="2:2" ht="15.75">
      <c r="B865" s="1194"/>
    </row>
    <row r="866" spans="2:2" ht="15.75">
      <c r="B866" s="1194"/>
    </row>
    <row r="867" spans="2:2" ht="15.75">
      <c r="B867" s="1194"/>
    </row>
    <row r="868" spans="2:2" ht="15.75">
      <c r="B868" s="1194"/>
    </row>
    <row r="869" spans="2:2" ht="15.75">
      <c r="B869" s="1194"/>
    </row>
    <row r="870" spans="2:2" ht="15.75">
      <c r="B870" s="1194"/>
    </row>
    <row r="871" spans="2:2" ht="15.75">
      <c r="B871" s="1194"/>
    </row>
    <row r="872" spans="2:2" ht="15.75">
      <c r="B872" s="1194"/>
    </row>
    <row r="873" spans="2:2" ht="15.75">
      <c r="B873" s="1194"/>
    </row>
    <row r="874" spans="2:2" ht="15.75">
      <c r="B874" s="1194"/>
    </row>
    <row r="875" spans="2:2" ht="15.75">
      <c r="B875" s="1194"/>
    </row>
    <row r="876" spans="2:2" ht="15.75">
      <c r="B876" s="1194"/>
    </row>
    <row r="877" spans="2:2" ht="15.75">
      <c r="B877" s="1194"/>
    </row>
    <row r="878" spans="2:2" ht="15.75">
      <c r="B878" s="1194"/>
    </row>
    <row r="879" spans="2:2" ht="15.75">
      <c r="B879" s="1194"/>
    </row>
    <row r="880" spans="2:2" ht="15.75">
      <c r="B880" s="1194"/>
    </row>
    <row r="881" spans="2:2" ht="15.75">
      <c r="B881" s="1194"/>
    </row>
    <row r="882" spans="2:2" ht="15.75">
      <c r="B882" s="1194"/>
    </row>
    <row r="883" spans="2:2" ht="15.75">
      <c r="B883" s="1194"/>
    </row>
    <row r="884" spans="2:2" ht="15.75">
      <c r="B884" s="1194"/>
    </row>
    <row r="885" spans="2:2" ht="15.75">
      <c r="B885" s="1194"/>
    </row>
    <row r="886" spans="2:2" ht="15.75">
      <c r="B886" s="1194"/>
    </row>
    <row r="887" spans="2:2" ht="15.75">
      <c r="B887" s="1194"/>
    </row>
    <row r="888" spans="2:2" ht="15.75">
      <c r="B888" s="1194"/>
    </row>
    <row r="889" spans="2:2" ht="15.75">
      <c r="B889" s="1194"/>
    </row>
    <row r="890" spans="2:2" ht="15.75">
      <c r="B890" s="1194"/>
    </row>
    <row r="891" spans="2:2" ht="15.75">
      <c r="B891" s="1194"/>
    </row>
    <row r="892" spans="2:2" ht="15.75">
      <c r="B892" s="1194"/>
    </row>
    <row r="893" spans="2:2" ht="15.75">
      <c r="B893" s="1194"/>
    </row>
    <row r="894" spans="2:2" ht="15.75">
      <c r="B894" s="1194"/>
    </row>
    <row r="895" spans="2:2" ht="15.75">
      <c r="B895" s="1194"/>
    </row>
    <row r="896" spans="2:2" ht="15.75">
      <c r="B896" s="1194"/>
    </row>
    <row r="897" spans="2:2" ht="15.75">
      <c r="B897" s="1194"/>
    </row>
    <row r="898" spans="2:2" ht="15.75">
      <c r="B898" s="1194"/>
    </row>
    <row r="899" spans="2:2" ht="15.75">
      <c r="B899" s="1194"/>
    </row>
    <row r="900" spans="2:2" ht="15.75">
      <c r="B900" s="1194"/>
    </row>
    <row r="901" spans="2:2" ht="15.75">
      <c r="B901" s="1194"/>
    </row>
    <row r="902" spans="2:2" ht="15.75">
      <c r="B902" s="1194"/>
    </row>
    <row r="903" spans="2:2" ht="15.75">
      <c r="B903" s="1194"/>
    </row>
    <row r="904" spans="2:2" ht="15.75">
      <c r="B904" s="1194"/>
    </row>
    <row r="905" spans="2:2" ht="15.75">
      <c r="B905" s="1194"/>
    </row>
    <row r="906" spans="2:2" ht="15.75">
      <c r="B906" s="1194"/>
    </row>
    <row r="907" spans="2:2" ht="15.75">
      <c r="B907" s="1194"/>
    </row>
    <row r="908" spans="2:2" ht="15.75">
      <c r="B908" s="1194"/>
    </row>
    <row r="909" spans="2:2" ht="15.75">
      <c r="B909" s="1194"/>
    </row>
    <row r="910" spans="2:2" ht="15.75">
      <c r="B910" s="1194"/>
    </row>
    <row r="911" spans="2:2" ht="15.75">
      <c r="B911" s="1194"/>
    </row>
    <row r="912" spans="2:2" ht="15.75">
      <c r="B912" s="1194"/>
    </row>
    <row r="913" spans="2:2" ht="15.75">
      <c r="B913" s="1194"/>
    </row>
    <row r="914" spans="2:2" ht="15.75">
      <c r="B914" s="1194"/>
    </row>
    <row r="915" spans="2:2" ht="15.75">
      <c r="B915" s="1194"/>
    </row>
    <row r="916" spans="2:2" ht="15.75">
      <c r="B916" s="1194"/>
    </row>
    <row r="917" spans="2:2" ht="15.75">
      <c r="B917" s="1194"/>
    </row>
    <row r="918" spans="2:2" ht="15.75">
      <c r="B918" s="1194"/>
    </row>
    <row r="919" spans="2:2" ht="15.75">
      <c r="B919" s="1194"/>
    </row>
    <row r="920" spans="2:2" ht="15.75">
      <c r="B920" s="1194"/>
    </row>
    <row r="921" spans="2:2" ht="15.75">
      <c r="B921" s="1194"/>
    </row>
    <row r="922" spans="2:2" ht="15.75">
      <c r="B922" s="1194"/>
    </row>
    <row r="923" spans="2:2" ht="15.75">
      <c r="B923" s="1194"/>
    </row>
    <row r="924" spans="2:2" ht="15.75">
      <c r="B924" s="1194"/>
    </row>
    <row r="925" spans="2:2" ht="15.75">
      <c r="B925" s="1194"/>
    </row>
    <row r="926" spans="2:2" ht="15.75">
      <c r="B926" s="1194"/>
    </row>
    <row r="927" spans="2:2" ht="15.75">
      <c r="B927" s="1194"/>
    </row>
    <row r="928" spans="2:2" ht="15.75">
      <c r="B928" s="1194"/>
    </row>
    <row r="929" spans="2:2" ht="15.75">
      <c r="B929" s="1194"/>
    </row>
    <row r="930" spans="2:2" ht="15.75">
      <c r="B930" s="1194"/>
    </row>
    <row r="931" spans="2:2" ht="15.75">
      <c r="B931" s="1194"/>
    </row>
    <row r="932" spans="2:2" ht="15.75">
      <c r="B932" s="1194"/>
    </row>
    <row r="933" spans="2:2" ht="15.75">
      <c r="B933" s="1194"/>
    </row>
    <row r="934" spans="2:2" ht="15.75">
      <c r="B934" s="1194"/>
    </row>
    <row r="935" spans="2:2" ht="15.75">
      <c r="B935" s="1194"/>
    </row>
    <row r="936" spans="2:2" ht="15.75">
      <c r="B936" s="1194"/>
    </row>
    <row r="937" spans="2:2" ht="15.75">
      <c r="B937" s="1194"/>
    </row>
    <row r="938" spans="2:2" ht="15.75">
      <c r="B938" s="1194"/>
    </row>
    <row r="939" spans="2:2" ht="15.75">
      <c r="B939" s="1194"/>
    </row>
    <row r="940" spans="2:2" ht="15.75">
      <c r="B940" s="1194"/>
    </row>
    <row r="941" spans="2:2" ht="15.75">
      <c r="B941" s="1194"/>
    </row>
    <row r="942" spans="2:2" ht="15.75">
      <c r="B942" s="1194"/>
    </row>
    <row r="943" spans="2:2" ht="15.75">
      <c r="B943" s="1194"/>
    </row>
    <row r="944" spans="2:2" ht="15.75">
      <c r="B944" s="1194"/>
    </row>
    <row r="945" spans="2:2" ht="15.75">
      <c r="B945" s="1194"/>
    </row>
    <row r="946" spans="2:2" ht="15.75">
      <c r="B946" s="1194"/>
    </row>
    <row r="947" spans="2:2" ht="15.75">
      <c r="B947" s="1194"/>
    </row>
    <row r="948" spans="2:2" ht="15.75">
      <c r="B948" s="1194"/>
    </row>
    <row r="949" spans="2:2" ht="15.75">
      <c r="B949" s="1194"/>
    </row>
    <row r="950" spans="2:2" ht="15.75">
      <c r="B950" s="1194"/>
    </row>
    <row r="951" spans="2:2" ht="15.75">
      <c r="B951" s="1194"/>
    </row>
    <row r="952" spans="2:2" ht="15.75">
      <c r="B952" s="1194"/>
    </row>
    <row r="953" spans="2:2" ht="15.75">
      <c r="B953" s="1194"/>
    </row>
    <row r="954" spans="2:2" ht="15.75">
      <c r="B954" s="1194"/>
    </row>
    <row r="955" spans="2:2" ht="15.75">
      <c r="B955" s="1194"/>
    </row>
    <row r="956" spans="2:2" ht="15.75">
      <c r="B956" s="1194"/>
    </row>
    <row r="957" spans="2:2" ht="15.75">
      <c r="B957" s="1194"/>
    </row>
    <row r="958" spans="2:2" ht="15.75">
      <c r="B958" s="1194"/>
    </row>
    <row r="959" spans="2:2" ht="15.75">
      <c r="B959" s="1194"/>
    </row>
    <row r="960" spans="2:2" ht="15.75">
      <c r="B960" s="1194"/>
    </row>
    <row r="961" spans="2:2" ht="15.75">
      <c r="B961" s="1194"/>
    </row>
    <row r="962" spans="2:2" ht="15.75">
      <c r="B962" s="1194"/>
    </row>
    <row r="963" spans="2:2" ht="15.75">
      <c r="B963" s="1194"/>
    </row>
    <row r="964" spans="2:2" ht="15.75">
      <c r="B964" s="1194"/>
    </row>
    <row r="965" spans="2:2" ht="15.75">
      <c r="B965" s="1194"/>
    </row>
    <row r="966" spans="2:2" ht="15.75">
      <c r="B966" s="1194"/>
    </row>
    <row r="967" spans="2:2" ht="15.75">
      <c r="B967" s="1194"/>
    </row>
    <row r="968" spans="2:2" ht="15.75">
      <c r="B968" s="1194"/>
    </row>
    <row r="969" spans="2:2" ht="15.75">
      <c r="B969" s="1194"/>
    </row>
    <row r="970" spans="2:2" ht="15.75">
      <c r="B970" s="1194"/>
    </row>
    <row r="971" spans="2:2" ht="15.75">
      <c r="B971" s="1194"/>
    </row>
    <row r="972" spans="2:2" ht="15.75">
      <c r="B972" s="1194"/>
    </row>
    <row r="973" spans="2:2" ht="15.75">
      <c r="B973" s="1194"/>
    </row>
    <row r="974" spans="2:2" ht="15.75">
      <c r="B974" s="1194"/>
    </row>
    <row r="975" spans="2:2" ht="15.75">
      <c r="B975" s="1194"/>
    </row>
    <row r="976" spans="2:2" ht="15.75">
      <c r="B976" s="1194"/>
    </row>
    <row r="977" spans="2:2" ht="15.75">
      <c r="B977" s="1194"/>
    </row>
    <row r="978" spans="2:2" ht="15.75">
      <c r="B978" s="1194"/>
    </row>
    <row r="979" spans="2:2" ht="15.75">
      <c r="B979" s="1194"/>
    </row>
    <row r="980" spans="2:2" ht="15.75">
      <c r="B980" s="1194"/>
    </row>
    <row r="981" spans="2:2" ht="15.75">
      <c r="B981" s="1194"/>
    </row>
    <row r="982" spans="2:2" ht="15.75">
      <c r="B982" s="1194"/>
    </row>
    <row r="983" spans="2:2" ht="15.75">
      <c r="B983" s="1194"/>
    </row>
    <row r="984" spans="2:2" ht="15.75">
      <c r="B984" s="1194"/>
    </row>
    <row r="985" spans="2:2" ht="15.75">
      <c r="B985" s="1194"/>
    </row>
    <row r="986" spans="2:2" ht="15.75">
      <c r="B986" s="1194"/>
    </row>
    <row r="987" spans="2:2" ht="15.75">
      <c r="B987" s="1194"/>
    </row>
    <row r="988" spans="2:2" ht="15.75">
      <c r="B988" s="1194"/>
    </row>
    <row r="989" spans="2:2" ht="15.75">
      <c r="B989" s="1194"/>
    </row>
    <row r="990" spans="2:2" ht="15.75">
      <c r="B990" s="1194"/>
    </row>
    <row r="991" spans="2:2" ht="15.75">
      <c r="B991" s="1194"/>
    </row>
    <row r="992" spans="2:2" ht="15.75">
      <c r="B992" s="1194"/>
    </row>
    <row r="993" spans="2:2" ht="15.75">
      <c r="B993" s="1194"/>
    </row>
  </sheetData>
  <mergeCells count="55">
    <mergeCell ref="A59:A61"/>
    <mergeCell ref="C59:M59"/>
    <mergeCell ref="C60:M60"/>
    <mergeCell ref="C61:M61"/>
    <mergeCell ref="C62:M62"/>
    <mergeCell ref="A53:A58"/>
    <mergeCell ref="C53:M53"/>
    <mergeCell ref="C54:M54"/>
    <mergeCell ref="C55:M55"/>
    <mergeCell ref="C56:M56"/>
    <mergeCell ref="C57:M57"/>
    <mergeCell ref="C58:M58"/>
    <mergeCell ref="C50:M50"/>
    <mergeCell ref="A16:A52"/>
    <mergeCell ref="C16:M16"/>
    <mergeCell ref="C17:M17"/>
    <mergeCell ref="B18:B24"/>
    <mergeCell ref="B25:B28"/>
    <mergeCell ref="B45:B48"/>
    <mergeCell ref="F46:F47"/>
    <mergeCell ref="G46:J47"/>
    <mergeCell ref="L46:M47"/>
    <mergeCell ref="C49:M49"/>
    <mergeCell ref="C51:M51"/>
    <mergeCell ref="C52:M52"/>
    <mergeCell ref="N29:N31"/>
    <mergeCell ref="B32:B34"/>
    <mergeCell ref="B35:B44"/>
    <mergeCell ref="F43:G43"/>
    <mergeCell ref="H43:I43"/>
    <mergeCell ref="B1:M1"/>
    <mergeCell ref="I7:M7"/>
    <mergeCell ref="B8:B10"/>
    <mergeCell ref="C8:D9"/>
    <mergeCell ref="F9:G9"/>
    <mergeCell ref="I9:J9"/>
    <mergeCell ref="C10:D10"/>
    <mergeCell ref="F10:G10"/>
    <mergeCell ref="I10:J10"/>
    <mergeCell ref="A2:A15"/>
    <mergeCell ref="C2:M2"/>
    <mergeCell ref="C3:M3"/>
    <mergeCell ref="D4:E4"/>
    <mergeCell ref="F4:G4"/>
    <mergeCell ref="I4:M4"/>
    <mergeCell ref="C5:M5"/>
    <mergeCell ref="C6:M6"/>
    <mergeCell ref="C7:F7"/>
    <mergeCell ref="C11:M11"/>
    <mergeCell ref="C12:M12"/>
    <mergeCell ref="C13:M13"/>
    <mergeCell ref="B14:B15"/>
    <mergeCell ref="C14:D14"/>
    <mergeCell ref="F14:M14"/>
    <mergeCell ref="C15:M15"/>
  </mergeCells>
  <dataValidations count="1">
    <dataValidation type="list" allowBlank="1" showErrorMessage="1" sqref="I7" xr:uid="{00000000-0002-0000-6200-000000000000}">
      <formula1>INDIRECT($C$7)</formula1>
    </dataValidation>
  </dataValidations>
  <hyperlinks>
    <hyperlink ref="C57" r:id="rId1" xr:uid="{00000000-0004-0000-6200-000000000000}"/>
  </hyperlinks>
  <pageMargins left="0.7" right="0.7" top="0.75" bottom="0.75" header="0" footer="0"/>
  <pageSetup paperSize="9" orientation="portrait" r:id="rId2"/>
  <extLst>
    <ext xmlns:x14="http://schemas.microsoft.com/office/spreadsheetml/2009/9/main" uri="{CCE6A557-97BC-4b89-ADB6-D9C93CAAB3DF}">
      <x14:dataValidations xmlns:xm="http://schemas.microsoft.com/office/excel/2006/main" count="1">
        <x14:dataValidation type="list" allowBlank="1" showErrorMessage="1" xr:uid="{00000000-0002-0000-6200-000001000000}">
          <x14:formula1>
            <xm:f>'D:\Subdirección Envejecimiento y Vejez\Matriz Actualización Plan de Acción\Matrices Entidades\[Sector Cultura, Recreación y Deporte - Ajustado 13072021 final.xlsx]Desplegables'!#REF!</xm:f>
          </x14:formula1>
          <xm:sqref>C14 C7 C4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100</vt:i4>
      </vt:variant>
      <vt:variant>
        <vt:lpstr>Rangos con nombre</vt:lpstr>
      </vt:variant>
      <vt:variant>
        <vt:i4>1</vt:i4>
      </vt:variant>
    </vt:vector>
  </HeadingPairs>
  <TitlesOfParts>
    <vt:vector size="101" baseType="lpstr">
      <vt:lpstr>Plan de acción</vt:lpstr>
      <vt:lpstr>Ficha técnica IR 1.1</vt:lpstr>
      <vt:lpstr>Ficha técnica IR 1.2</vt:lpstr>
      <vt:lpstr>Ficha técnica IR 2.1</vt:lpstr>
      <vt:lpstr> Ficha técnica IR 2.2</vt:lpstr>
      <vt:lpstr> Ficha técnica IR 2.3</vt:lpstr>
      <vt:lpstr> Ficha técnica IR 3.1</vt:lpstr>
      <vt:lpstr> Ficha técnica IR 4.1</vt:lpstr>
      <vt:lpstr> Ficha técnica IR 4.2</vt:lpstr>
      <vt:lpstr> Ficha técnica IR 5.1</vt:lpstr>
      <vt:lpstr>Ficha técnica IP 1.1.1</vt:lpstr>
      <vt:lpstr>Ficha técnica IP 1.1.2</vt:lpstr>
      <vt:lpstr>Ficha técnica IP 1.1.3</vt:lpstr>
      <vt:lpstr>Ficha técnica IP 1.1.4</vt:lpstr>
      <vt:lpstr>Ficha técnica P 1.1.5</vt:lpstr>
      <vt:lpstr>Ficha técnica IP 1.2.1</vt:lpstr>
      <vt:lpstr> Ficha técnica IP 1.2.2</vt:lpstr>
      <vt:lpstr>Ficha técnica IP 1.2.3</vt:lpstr>
      <vt:lpstr> Ficha técnica IP 1.2.4</vt:lpstr>
      <vt:lpstr>Ficha técnica IP 1.2.5</vt:lpstr>
      <vt:lpstr>Ficha técnica IP 1.2.6</vt:lpstr>
      <vt:lpstr>Ficha técnica IP 1.2.7</vt:lpstr>
      <vt:lpstr>Ficha técnica IP 2.1.1</vt:lpstr>
      <vt:lpstr>Ficha técnica IP 2.1.2</vt:lpstr>
      <vt:lpstr>Ficha técnica IP 2.1.3</vt:lpstr>
      <vt:lpstr>Ficha técnica IP 2.1.4</vt:lpstr>
      <vt:lpstr>Ficha técnica IP 2.1.5</vt:lpstr>
      <vt:lpstr>Ficha técnica IP 2.1.6</vt:lpstr>
      <vt:lpstr>Ficha técnica IP 2.1.7</vt:lpstr>
      <vt:lpstr>Ficha técnica IP 2.1.8</vt:lpstr>
      <vt:lpstr>Ficha técnica IP 2.1.9</vt:lpstr>
      <vt:lpstr>Ficha técnica IP 2.1.10</vt:lpstr>
      <vt:lpstr>Ficha técnica IP 2.1.11</vt:lpstr>
      <vt:lpstr>Ficha técnica IP 2.1.12</vt:lpstr>
      <vt:lpstr>Ficha técnica IP 2.1.13</vt:lpstr>
      <vt:lpstr>Ficha técnica IP 2.1.14</vt:lpstr>
      <vt:lpstr>Ficha técnica IP 2.1.15</vt:lpstr>
      <vt:lpstr>Ficha Técnica IP 2.1.16</vt:lpstr>
      <vt:lpstr>Ficha Tecnica IP 2.2.1</vt:lpstr>
      <vt:lpstr>Ficha técnica IP 2.2.2</vt:lpstr>
      <vt:lpstr>Ficha técnica IP 2.2.3</vt:lpstr>
      <vt:lpstr>Ficha técnica IP 2.2.4</vt:lpstr>
      <vt:lpstr>Ficha técnica IP 2.2.5</vt:lpstr>
      <vt:lpstr>Ficha técnica IP 2.3.1</vt:lpstr>
      <vt:lpstr>Ficha técnica IP 2.3.2</vt:lpstr>
      <vt:lpstr>Ficha técnica IP 2.3.3</vt:lpstr>
      <vt:lpstr>Ficha técnica IP 2.3.4</vt:lpstr>
      <vt:lpstr>Ficha técnica IP 2.3.5</vt:lpstr>
      <vt:lpstr>Ficha técnica IP 2.3.6</vt:lpstr>
      <vt:lpstr>Ficha técnica IP 2.3.7</vt:lpstr>
      <vt:lpstr>Ficha técnica IP 2.3.8</vt:lpstr>
      <vt:lpstr>Ficha técnica IP 2.3.9</vt:lpstr>
      <vt:lpstr>Ficha técnica IP 2.3.10</vt:lpstr>
      <vt:lpstr>Ficha técnica IP 2.3.11</vt:lpstr>
      <vt:lpstr>Ficha técnica IP 2.3.12</vt:lpstr>
      <vt:lpstr>Ficha técnicaIP 2.3.13</vt:lpstr>
      <vt:lpstr>Ficha técnica IP 2.3.14</vt:lpstr>
      <vt:lpstr>Ficha técnica IP 3.1.1</vt:lpstr>
      <vt:lpstr>Ficha Técnica IP 3.1.2</vt:lpstr>
      <vt:lpstr>Ficha técnica IP 3.1.3</vt:lpstr>
      <vt:lpstr>Ficha técnica IP 3.1.4</vt:lpstr>
      <vt:lpstr>Ficha técnica IP 3.1.5</vt:lpstr>
      <vt:lpstr>Ficha técnica IP 3.1.6</vt:lpstr>
      <vt:lpstr>Ficha técnica IP 4.1.1</vt:lpstr>
      <vt:lpstr>Ficha técnica IP 4.1.2</vt:lpstr>
      <vt:lpstr>Ficha técnica IP 4.1.3</vt:lpstr>
      <vt:lpstr>Ficha técnica IP 4.1.4</vt:lpstr>
      <vt:lpstr>Ficha técnica IP 4.1.5</vt:lpstr>
      <vt:lpstr>Ficha técnica IP 4.1.6</vt:lpstr>
      <vt:lpstr>Ficha técnica IP 4.1.7</vt:lpstr>
      <vt:lpstr>Ficha técnica IP 4.1.8</vt:lpstr>
      <vt:lpstr>Ficha técnica P 4.1.9</vt:lpstr>
      <vt:lpstr>Ficha técnica IP 4.1.10 </vt:lpstr>
      <vt:lpstr>Ficha técnica IP 4.1.11</vt:lpstr>
      <vt:lpstr>Ficha técnica IP 4.1.12</vt:lpstr>
      <vt:lpstr>Ficha técnica IP 4.2.1</vt:lpstr>
      <vt:lpstr>Ficha técnica IP 4.2.2</vt:lpstr>
      <vt:lpstr>Ficha técnica IP 4.2.3</vt:lpstr>
      <vt:lpstr>Ficha técnica IP 4.2.4</vt:lpstr>
      <vt:lpstr>Ficha técnica IP 4.2.5</vt:lpstr>
      <vt:lpstr>Ficha técnica IP 4.2.6</vt:lpstr>
      <vt:lpstr>Ficha técnica IP 4.2.7</vt:lpstr>
      <vt:lpstr>Ficha técnica IP 5.1.1</vt:lpstr>
      <vt:lpstr>Ficha técnica IP 5.1.2</vt:lpstr>
      <vt:lpstr> Ficha Técnica IP 5.1.3</vt:lpstr>
      <vt:lpstr> Ficha Técnica IP 5.1.4</vt:lpstr>
      <vt:lpstr>Ficha técnica IP 5.1.5</vt:lpstr>
      <vt:lpstr>Ficha técnica IP 5.1.6</vt:lpstr>
      <vt:lpstr>Ficha técnica IP 5.1.7</vt:lpstr>
      <vt:lpstr>Ficha técnica IP 5.1.8</vt:lpstr>
      <vt:lpstr>Ficha técnica IP 5.1.9</vt:lpstr>
      <vt:lpstr>Ficha técnica IP 5.1.10</vt:lpstr>
      <vt:lpstr>Ficha técnica IP 5.1.11</vt:lpstr>
      <vt:lpstr>Ficha Técnica IP 5.1.12</vt:lpstr>
      <vt:lpstr>Ficha técnica IP 5.1.13</vt:lpstr>
      <vt:lpstr>Ficha técnica IP 5.1.14</vt:lpstr>
      <vt:lpstr>Ficha técnica IP 5.1.15</vt:lpstr>
      <vt:lpstr>Ficha técnica IP 5.1.16</vt:lpstr>
      <vt:lpstr>Ficha técnica IP 5.1.17</vt:lpstr>
      <vt:lpstr>Ficha técnica IP 5.1.18</vt:lpstr>
      <vt:lpstr>'Ficha técnica IP 2.1.3'!Área_de_impresión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Heidy Vasquez</dc:creator>
  <cp:keywords/>
  <dc:description/>
  <cp:lastModifiedBy>Maria Janneth Rinta Pi�eros</cp:lastModifiedBy>
  <cp:revision/>
  <dcterms:created xsi:type="dcterms:W3CDTF">2021-04-20T16:18:52Z</dcterms:created>
  <dcterms:modified xsi:type="dcterms:W3CDTF">2023-08-18T16:57:36Z</dcterms:modified>
  <cp:category/>
  <cp:contentStatus/>
</cp:coreProperties>
</file>